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defaultThemeVersion="124226"/>
  <xr:revisionPtr revIDLastSave="0" documentId="13_ncr:1_{F081C198-B75D-484B-A56E-1ECBF39405B9}" xr6:coauthVersionLast="47" xr6:coauthVersionMax="47" xr10:uidLastSave="{00000000-0000-0000-0000-000000000000}"/>
  <bookViews>
    <workbookView xWindow="-120" yWindow="-120" windowWidth="20730" windowHeight="11160" tabRatio="900" activeTab="6" xr2:uid="{00000000-000D-0000-FFFF-FFFF00000000}"/>
  </bookViews>
  <sheets>
    <sheet name="2 жастағы Ф" sheetId="9" r:id="rId1"/>
    <sheet name="2 жастағы К" sheetId="17" r:id="rId2"/>
    <sheet name="2 жастағы Т" sheetId="10" r:id="rId3"/>
    <sheet name="2 жастағы Ә" sheetId="19" r:id="rId4"/>
    <sheet name="2 жастағы Ш" sheetId="18" r:id="rId5"/>
    <sheet name="СВОД" sheetId="11" r:id="rId6"/>
    <sheet name="1" sheetId="16" r:id="rId7"/>
    <sheet name="2" sheetId="20" r:id="rId8"/>
    <sheet name="3" sheetId="21" r:id="rId9"/>
    <sheet name="4" sheetId="22" r:id="rId10"/>
    <sheet name="5" sheetId="23" r:id="rId11"/>
    <sheet name="6" sheetId="24" r:id="rId12"/>
    <sheet name="7" sheetId="25" r:id="rId13"/>
    <sheet name="8" sheetId="26" r:id="rId14"/>
    <sheet name="9" sheetId="27" r:id="rId15"/>
    <sheet name="10" sheetId="28" r:id="rId16"/>
    <sheet name="11" sheetId="29" r:id="rId17"/>
    <sheet name="12" sheetId="30" r:id="rId18"/>
    <sheet name="13" sheetId="31" r:id="rId19"/>
    <sheet name="14" sheetId="32" r:id="rId20"/>
    <sheet name="15" sheetId="33" r:id="rId21"/>
    <sheet name="16" sheetId="34" r:id="rId22"/>
    <sheet name="17" sheetId="35" r:id="rId23"/>
    <sheet name="18" sheetId="36" r:id="rId24"/>
    <sheet name="19" sheetId="37" r:id="rId25"/>
    <sheet name="20" sheetId="38" r:id="rId26"/>
    <sheet name="21" sheetId="39" r:id="rId27"/>
    <sheet name="22" sheetId="40" r:id="rId28"/>
    <sheet name="23" sheetId="41" r:id="rId29"/>
    <sheet name="24" sheetId="42" r:id="rId30"/>
    <sheet name="25" sheetId="43" r:id="rId31"/>
    <sheet name="26" sheetId="44" r:id="rId32"/>
    <sheet name="27" sheetId="45" r:id="rId33"/>
    <sheet name="28" sheetId="46" r:id="rId34"/>
    <sheet name="29" sheetId="47" r:id="rId35"/>
    <sheet name="30" sheetId="48" r:id="rId36"/>
    <sheet name="31" sheetId="49" r:id="rId37"/>
    <sheet name="32" sheetId="50" r:id="rId38"/>
    <sheet name="33" sheetId="51" r:id="rId39"/>
    <sheet name="34" sheetId="52" r:id="rId40"/>
    <sheet name="35" sheetId="53" r:id="rId41"/>
    <sheet name="36" sheetId="54" r:id="rId42"/>
    <sheet name="37" sheetId="55" r:id="rId43"/>
    <sheet name="38" sheetId="56" r:id="rId44"/>
    <sheet name="39" sheetId="57" r:id="rId45"/>
    <sheet name="40" sheetId="58" r:id="rId46"/>
  </sheets>
  <definedNames>
    <definedName name="_xlnm._FilterDatabase" localSheetId="0" hidden="1">'2 жастағы Ф'!$AP$1:$AP$49</definedName>
  </definedNames>
  <calcPr calcId="191029"/>
</workbook>
</file>

<file path=xl/calcChain.xml><?xml version="1.0" encoding="utf-8"?>
<calcChain xmlns="http://schemas.openxmlformats.org/spreadsheetml/2006/main">
  <c r="BE11" i="19" l="1"/>
  <c r="R11" i="11" s="1"/>
  <c r="BD11" i="19"/>
  <c r="Q11" i="11" s="1"/>
  <c r="BC11" i="19"/>
  <c r="P11" i="11" s="1"/>
  <c r="AV11" i="18"/>
  <c r="O11" i="11" s="1"/>
  <c r="AU11" i="18"/>
  <c r="N11" i="11" s="1"/>
  <c r="AT11" i="18"/>
  <c r="M11" i="11" s="1"/>
  <c r="AJ11" i="10"/>
  <c r="L11" i="11"/>
  <c r="AI11" i="10"/>
  <c r="K11" i="11"/>
  <c r="AH11" i="10"/>
  <c r="J11" i="11" s="1"/>
  <c r="BT11" i="17"/>
  <c r="D188" i="20" s="1"/>
  <c r="BS11" i="17"/>
  <c r="H11" i="11" s="1"/>
  <c r="AO11" i="9"/>
  <c r="E11" i="11" s="1"/>
  <c r="BR11" i="17"/>
  <c r="G11" i="11" s="1"/>
  <c r="AP11" i="9"/>
  <c r="F11" i="11"/>
  <c r="AN11" i="9"/>
  <c r="D11" i="11" s="1"/>
  <c r="C11" i="11"/>
  <c r="BJ99" i="9"/>
  <c r="BM99" i="17" s="1"/>
  <c r="BL61" i="17"/>
  <c r="BL62" i="17"/>
  <c r="BL63" i="17"/>
  <c r="G55" i="11" s="1"/>
  <c r="BL64" i="17"/>
  <c r="G56" i="11" s="1"/>
  <c r="BL65" i="17"/>
  <c r="BL66" i="17"/>
  <c r="BL67" i="17"/>
  <c r="D308" i="25" s="1"/>
  <c r="BL68" i="17"/>
  <c r="D308" i="26" s="1"/>
  <c r="BL69" i="17"/>
  <c r="BL70" i="17"/>
  <c r="BL71" i="17"/>
  <c r="BL72" i="17"/>
  <c r="BL73" i="17"/>
  <c r="BL74" i="17"/>
  <c r="BL75" i="17"/>
  <c r="BL76" i="17"/>
  <c r="BL77" i="17"/>
  <c r="BL78" i="17"/>
  <c r="BL79" i="17"/>
  <c r="BL80" i="17"/>
  <c r="BL81" i="17"/>
  <c r="BL82" i="17"/>
  <c r="BL83" i="17"/>
  <c r="BL84" i="17"/>
  <c r="BL85" i="17"/>
  <c r="BL86" i="17"/>
  <c r="BL87" i="17"/>
  <c r="BL88" i="17"/>
  <c r="BL89" i="17"/>
  <c r="BL90" i="17"/>
  <c r="BL91" i="17"/>
  <c r="BL92" i="17"/>
  <c r="BL93" i="17"/>
  <c r="BL94" i="17"/>
  <c r="BL95" i="17"/>
  <c r="BM61" i="17"/>
  <c r="BM62" i="17"/>
  <c r="BM63" i="17"/>
  <c r="BM64" i="17"/>
  <c r="H56" i="11" s="1"/>
  <c r="BM65" i="17"/>
  <c r="H57" i="11" s="1"/>
  <c r="BM66" i="17"/>
  <c r="BM67" i="17"/>
  <c r="BM68" i="17"/>
  <c r="D307" i="26" s="1"/>
  <c r="BM69" i="17"/>
  <c r="H61" i="11" s="1"/>
  <c r="BM70" i="17"/>
  <c r="BM71" i="17"/>
  <c r="BM72" i="17"/>
  <c r="BM73" i="17"/>
  <c r="BM74" i="17"/>
  <c r="BM75" i="17"/>
  <c r="BM76" i="17"/>
  <c r="BM77" i="17"/>
  <c r="BM78" i="17"/>
  <c r="BM79" i="17"/>
  <c r="BM80" i="17"/>
  <c r="BM81" i="17"/>
  <c r="BM82" i="17"/>
  <c r="BM83" i="17"/>
  <c r="BM84" i="17"/>
  <c r="BM85" i="17"/>
  <c r="BM86" i="17"/>
  <c r="BM87" i="17"/>
  <c r="BM88" i="17"/>
  <c r="BM89" i="17"/>
  <c r="BM90" i="17"/>
  <c r="BM91" i="17"/>
  <c r="BM92" i="17"/>
  <c r="BM93" i="17"/>
  <c r="BM94" i="17"/>
  <c r="BM95" i="17"/>
  <c r="BN61" i="17"/>
  <c r="BN62" i="17"/>
  <c r="I54" i="11" s="1"/>
  <c r="BN63" i="17"/>
  <c r="BN64" i="17"/>
  <c r="BN65" i="17"/>
  <c r="BN66" i="17"/>
  <c r="BN67" i="17"/>
  <c r="BN68" i="17"/>
  <c r="D306" i="26" s="1"/>
  <c r="BN69" i="17"/>
  <c r="BN70" i="17"/>
  <c r="BN71" i="17"/>
  <c r="BN72" i="17"/>
  <c r="BN73" i="17"/>
  <c r="BN74" i="17"/>
  <c r="BN75" i="17"/>
  <c r="BN76" i="17"/>
  <c r="BN77" i="17"/>
  <c r="BN78" i="17"/>
  <c r="BN79" i="17"/>
  <c r="BN80" i="17"/>
  <c r="BN81" i="17"/>
  <c r="BN82" i="17"/>
  <c r="BN83" i="17"/>
  <c r="BN84" i="17"/>
  <c r="BN85" i="17"/>
  <c r="BN86" i="17"/>
  <c r="BN87" i="17"/>
  <c r="BN88" i="17"/>
  <c r="BN89" i="17"/>
  <c r="BN90" i="17"/>
  <c r="BN91" i="17"/>
  <c r="BN92" i="17"/>
  <c r="BN93" i="17"/>
  <c r="BN94" i="17"/>
  <c r="BN95" i="17"/>
  <c r="AE61" i="10"/>
  <c r="AE62" i="10"/>
  <c r="AE63" i="10"/>
  <c r="AE64" i="10"/>
  <c r="AE65" i="10"/>
  <c r="AE66" i="10"/>
  <c r="AE67" i="10"/>
  <c r="E308" i="25" s="1"/>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F61" i="10"/>
  <c r="AF62" i="10"/>
  <c r="AF63" i="10"/>
  <c r="AF64" i="10"/>
  <c r="E307" i="22" s="1"/>
  <c r="AF65" i="10"/>
  <c r="AF66" i="10"/>
  <c r="AF67" i="10"/>
  <c r="AF68" i="10"/>
  <c r="E307" i="26" s="1"/>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G61" i="10"/>
  <c r="E306" i="16" s="1"/>
  <c r="AG62" i="10"/>
  <c r="AG63" i="10"/>
  <c r="AG64" i="10"/>
  <c r="AG65" i="10"/>
  <c r="E306" i="23" s="1"/>
  <c r="AG66" i="10"/>
  <c r="AG67" i="10"/>
  <c r="AG68" i="10"/>
  <c r="AG69" i="10"/>
  <c r="E306" i="27" s="1"/>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BI61" i="9"/>
  <c r="BI62" i="9"/>
  <c r="BI63" i="9"/>
  <c r="BJ100" i="9" s="1"/>
  <c r="BI64" i="9"/>
  <c r="BI65" i="9"/>
  <c r="BI66" i="9"/>
  <c r="BI67" i="9"/>
  <c r="BI68" i="9"/>
  <c r="BI69" i="9"/>
  <c r="BI70" i="9"/>
  <c r="BI71" i="9"/>
  <c r="BI72" i="9"/>
  <c r="BI73" i="9"/>
  <c r="BI74" i="9"/>
  <c r="BI75" i="9"/>
  <c r="BI76" i="9"/>
  <c r="BI77" i="9"/>
  <c r="BI78" i="9"/>
  <c r="BI79" i="9"/>
  <c r="BI80" i="9"/>
  <c r="BI81" i="9"/>
  <c r="BI82" i="9"/>
  <c r="BI83" i="9"/>
  <c r="BI84" i="9"/>
  <c r="BI85" i="9"/>
  <c r="BI86" i="9"/>
  <c r="BI87" i="9"/>
  <c r="BI88" i="9"/>
  <c r="BI89" i="9"/>
  <c r="BI90" i="9"/>
  <c r="BI91" i="9"/>
  <c r="BI92" i="9"/>
  <c r="BI93" i="9"/>
  <c r="BI94" i="9"/>
  <c r="BI95" i="9"/>
  <c r="BJ61" i="9"/>
  <c r="BJ62" i="9"/>
  <c r="BJ63" i="9"/>
  <c r="BJ64" i="9"/>
  <c r="BJ65" i="9"/>
  <c r="BJ66" i="9"/>
  <c r="BJ67" i="9"/>
  <c r="BJ68" i="9"/>
  <c r="C307" i="26" s="1"/>
  <c r="BJ69" i="9"/>
  <c r="BJ70" i="9"/>
  <c r="BJ71" i="9"/>
  <c r="BJ72" i="9"/>
  <c r="BJ73" i="9"/>
  <c r="BJ74" i="9"/>
  <c r="BJ75" i="9"/>
  <c r="BJ76" i="9"/>
  <c r="BJ77" i="9"/>
  <c r="BJ78" i="9"/>
  <c r="BJ79" i="9"/>
  <c r="BJ80" i="9"/>
  <c r="BJ81" i="9"/>
  <c r="BJ82" i="9"/>
  <c r="BJ83" i="9"/>
  <c r="BJ84" i="9"/>
  <c r="BJ85" i="9"/>
  <c r="BJ86" i="9"/>
  <c r="BJ87" i="9"/>
  <c r="BJ88" i="9"/>
  <c r="BJ89" i="9"/>
  <c r="BJ90" i="9"/>
  <c r="BJ91" i="9"/>
  <c r="BJ92" i="9"/>
  <c r="BJ93" i="9"/>
  <c r="BJ94" i="9"/>
  <c r="BJ95" i="9"/>
  <c r="BK61" i="9"/>
  <c r="BK62" i="9"/>
  <c r="BK63" i="9"/>
  <c r="BJ102" i="9" s="1"/>
  <c r="BK64" i="9"/>
  <c r="BK65" i="9"/>
  <c r="BK66" i="9"/>
  <c r="BK67" i="9"/>
  <c r="BK68" i="9"/>
  <c r="BK69" i="9"/>
  <c r="BK70" i="9"/>
  <c r="BK71" i="9"/>
  <c r="BK72" i="9"/>
  <c r="BK73" i="9"/>
  <c r="BK74" i="9"/>
  <c r="BK75" i="9"/>
  <c r="BK76" i="9"/>
  <c r="BK77" i="9"/>
  <c r="BK78" i="9"/>
  <c r="BK79" i="9"/>
  <c r="BK80" i="9"/>
  <c r="BK81" i="9"/>
  <c r="BK82" i="9"/>
  <c r="BK83" i="9"/>
  <c r="BK84" i="9"/>
  <c r="BK85" i="9"/>
  <c r="BK86" i="9"/>
  <c r="BK87" i="9"/>
  <c r="BK88" i="9"/>
  <c r="BK89" i="9"/>
  <c r="BK90" i="9"/>
  <c r="BK91" i="9"/>
  <c r="BK92" i="9"/>
  <c r="BK93" i="9"/>
  <c r="BK94" i="9"/>
  <c r="BK95" i="9"/>
  <c r="F420" i="58"/>
  <c r="F419" i="58"/>
  <c r="F418" i="58"/>
  <c r="F417" i="58"/>
  <c r="F420" i="57"/>
  <c r="F419" i="57"/>
  <c r="F418" i="57"/>
  <c r="F417" i="57"/>
  <c r="F420" i="56"/>
  <c r="F419" i="56"/>
  <c r="F418" i="56"/>
  <c r="F417" i="56"/>
  <c r="F420" i="55"/>
  <c r="F419" i="55"/>
  <c r="F418" i="55"/>
  <c r="F417" i="55"/>
  <c r="F420" i="54"/>
  <c r="F419" i="54"/>
  <c r="F418" i="54"/>
  <c r="F417" i="54"/>
  <c r="F423" i="53"/>
  <c r="F422" i="53"/>
  <c r="F421" i="53"/>
  <c r="F420" i="53"/>
  <c r="F305" i="53"/>
  <c r="F304" i="53"/>
  <c r="F303" i="53"/>
  <c r="F302" i="53"/>
  <c r="F423" i="52"/>
  <c r="F422" i="52"/>
  <c r="F421" i="52"/>
  <c r="F420" i="52"/>
  <c r="F305" i="52"/>
  <c r="F304" i="52"/>
  <c r="F303" i="52"/>
  <c r="F302" i="52"/>
  <c r="F423" i="51"/>
  <c r="F422" i="51"/>
  <c r="F421" i="51"/>
  <c r="F420" i="51"/>
  <c r="F305" i="51"/>
  <c r="F304" i="51"/>
  <c r="F303" i="51"/>
  <c r="F302" i="51"/>
  <c r="F423" i="50"/>
  <c r="F422" i="50"/>
  <c r="F421" i="50"/>
  <c r="F420" i="50"/>
  <c r="F305" i="50"/>
  <c r="F304" i="50"/>
  <c r="F303" i="50"/>
  <c r="F302" i="50"/>
  <c r="F423" i="49"/>
  <c r="F422" i="49"/>
  <c r="F421" i="49"/>
  <c r="F420" i="49"/>
  <c r="F305" i="49"/>
  <c r="F304" i="49"/>
  <c r="F303" i="49"/>
  <c r="F302" i="49"/>
  <c r="F423" i="48"/>
  <c r="F422" i="48"/>
  <c r="F421" i="48"/>
  <c r="F420" i="48"/>
  <c r="F305" i="48"/>
  <c r="F304" i="48"/>
  <c r="F303" i="48"/>
  <c r="F302" i="48"/>
  <c r="F423" i="47"/>
  <c r="F422" i="47"/>
  <c r="F421" i="47"/>
  <c r="F420" i="47"/>
  <c r="F305" i="47"/>
  <c r="F304" i="47"/>
  <c r="F303" i="47"/>
  <c r="F302" i="47"/>
  <c r="F423" i="46"/>
  <c r="F422" i="46"/>
  <c r="F421" i="46"/>
  <c r="F420" i="46"/>
  <c r="F305" i="46"/>
  <c r="F304" i="46"/>
  <c r="F303" i="46"/>
  <c r="F302" i="46"/>
  <c r="F423" i="45"/>
  <c r="F422" i="45"/>
  <c r="F421" i="45"/>
  <c r="F420" i="45"/>
  <c r="F305" i="45"/>
  <c r="F304" i="45"/>
  <c r="F303" i="45"/>
  <c r="F302" i="45"/>
  <c r="F423" i="44"/>
  <c r="F422" i="44"/>
  <c r="F421" i="44"/>
  <c r="F420" i="44"/>
  <c r="F305" i="44"/>
  <c r="F304" i="44"/>
  <c r="F303" i="44"/>
  <c r="F302" i="44"/>
  <c r="F423" i="43"/>
  <c r="F422" i="43"/>
  <c r="F421" i="43"/>
  <c r="F420" i="43"/>
  <c r="F305" i="43"/>
  <c r="F304" i="43"/>
  <c r="F303" i="43"/>
  <c r="F302" i="43"/>
  <c r="F423" i="42"/>
  <c r="F422" i="42"/>
  <c r="F421" i="42"/>
  <c r="F420" i="42"/>
  <c r="K96" i="42" s="1"/>
  <c r="F305" i="42"/>
  <c r="F304" i="42"/>
  <c r="F303" i="42"/>
  <c r="F302" i="42"/>
  <c r="F423" i="41"/>
  <c r="F422" i="41"/>
  <c r="F421" i="41"/>
  <c r="F420" i="41"/>
  <c r="K96" i="41" s="1"/>
  <c r="F305" i="41"/>
  <c r="F304" i="41"/>
  <c r="F303" i="41"/>
  <c r="F302" i="41"/>
  <c r="F423" i="40"/>
  <c r="F422" i="40"/>
  <c r="F421" i="40"/>
  <c r="F420" i="40"/>
  <c r="K96" i="40"/>
  <c r="F305" i="40"/>
  <c r="F304" i="40"/>
  <c r="F303" i="40"/>
  <c r="F302" i="40"/>
  <c r="H96" i="40" s="1"/>
  <c r="F423" i="39"/>
  <c r="F422" i="39"/>
  <c r="F421" i="39"/>
  <c r="F420" i="39"/>
  <c r="K96" i="39" s="1"/>
  <c r="F305" i="39"/>
  <c r="F304" i="39"/>
  <c r="F303" i="39"/>
  <c r="F302" i="39"/>
  <c r="H96" i="39" s="1"/>
  <c r="F423" i="38"/>
  <c r="F422" i="38"/>
  <c r="F421" i="38"/>
  <c r="F420" i="38"/>
  <c r="K96" i="38"/>
  <c r="F305" i="38"/>
  <c r="F304" i="38"/>
  <c r="F303" i="38"/>
  <c r="F302" i="38"/>
  <c r="H96" i="38" s="1"/>
  <c r="F423" i="37"/>
  <c r="F422" i="37"/>
  <c r="F421" i="37"/>
  <c r="F420" i="37"/>
  <c r="K96" i="37" s="1"/>
  <c r="F305" i="37"/>
  <c r="F304" i="37"/>
  <c r="F303" i="37"/>
  <c r="F302" i="37"/>
  <c r="H96" i="37"/>
  <c r="F423" i="36"/>
  <c r="F422" i="36"/>
  <c r="F421" i="36"/>
  <c r="F420" i="36"/>
  <c r="K96" i="36"/>
  <c r="F305" i="36"/>
  <c r="F304" i="36"/>
  <c r="F303" i="36"/>
  <c r="F302" i="36"/>
  <c r="H96" i="36" s="1"/>
  <c r="F423" i="35"/>
  <c r="F422" i="35"/>
  <c r="F421" i="35"/>
  <c r="F420" i="35"/>
  <c r="F305" i="35"/>
  <c r="F304" i="35"/>
  <c r="F303" i="35"/>
  <c r="F302" i="35"/>
  <c r="H96" i="35" s="1"/>
  <c r="F423" i="34"/>
  <c r="F422" i="34"/>
  <c r="F421" i="34"/>
  <c r="F420" i="34"/>
  <c r="F305" i="34"/>
  <c r="F304" i="34"/>
  <c r="F303" i="34"/>
  <c r="F302" i="34"/>
  <c r="H96" i="34"/>
  <c r="F423" i="33"/>
  <c r="F422" i="33"/>
  <c r="F421" i="33"/>
  <c r="F420" i="33"/>
  <c r="F305" i="33"/>
  <c r="F304" i="33"/>
  <c r="F303" i="33"/>
  <c r="F302" i="33"/>
  <c r="F423" i="32"/>
  <c r="F422" i="32"/>
  <c r="F421" i="32"/>
  <c r="F420" i="32"/>
  <c r="F305" i="32"/>
  <c r="F304" i="32"/>
  <c r="F303" i="32"/>
  <c r="F302" i="32"/>
  <c r="F423" i="31"/>
  <c r="F422" i="31"/>
  <c r="F421" i="31"/>
  <c r="F420" i="31"/>
  <c r="K96" i="31"/>
  <c r="F305" i="31"/>
  <c r="F304" i="31"/>
  <c r="F303" i="31"/>
  <c r="F302" i="31"/>
  <c r="H96" i="31" s="1"/>
  <c r="F423" i="30"/>
  <c r="F422" i="30"/>
  <c r="F421" i="30"/>
  <c r="F420" i="30"/>
  <c r="F305" i="30"/>
  <c r="F304" i="30"/>
  <c r="F303" i="30"/>
  <c r="F302" i="30"/>
  <c r="H96" i="30" s="1"/>
  <c r="F423" i="29"/>
  <c r="F422" i="29"/>
  <c r="F421" i="29"/>
  <c r="F420" i="29"/>
  <c r="K96" i="29"/>
  <c r="F305" i="29"/>
  <c r="F304" i="29"/>
  <c r="F303" i="29"/>
  <c r="F302" i="29"/>
  <c r="F423" i="28"/>
  <c r="F422" i="28"/>
  <c r="F421" i="28"/>
  <c r="F420" i="28"/>
  <c r="K96" i="28"/>
  <c r="F305" i="28"/>
  <c r="F304" i="28"/>
  <c r="F303" i="28"/>
  <c r="F302" i="28"/>
  <c r="H96" i="28" s="1"/>
  <c r="F423" i="27"/>
  <c r="F422" i="27"/>
  <c r="F421" i="27"/>
  <c r="F420" i="27"/>
  <c r="F305" i="27"/>
  <c r="F304" i="27"/>
  <c r="F303" i="27"/>
  <c r="F302" i="27"/>
  <c r="H96" i="27" s="1"/>
  <c r="F423" i="26"/>
  <c r="F422" i="26"/>
  <c r="F421" i="26"/>
  <c r="F420" i="26"/>
  <c r="K96" i="26"/>
  <c r="F305" i="26"/>
  <c r="F304" i="26"/>
  <c r="F303" i="26"/>
  <c r="F302" i="26"/>
  <c r="H96" i="26" s="1"/>
  <c r="F423" i="25"/>
  <c r="F422" i="25"/>
  <c r="F421" i="25"/>
  <c r="F420" i="25"/>
  <c r="K96" i="25" s="1"/>
  <c r="F305" i="25"/>
  <c r="F304" i="25"/>
  <c r="F303" i="25"/>
  <c r="F302" i="25"/>
  <c r="F423" i="24"/>
  <c r="F422" i="24"/>
  <c r="F421" i="24"/>
  <c r="F420" i="24"/>
  <c r="K96" i="24" s="1"/>
  <c r="F305" i="24"/>
  <c r="F304" i="24"/>
  <c r="F303" i="24"/>
  <c r="F302" i="24"/>
  <c r="H96" i="24" s="1"/>
  <c r="F423" i="23"/>
  <c r="F422" i="23"/>
  <c r="F421" i="23"/>
  <c r="F420" i="23"/>
  <c r="K96" i="23" s="1"/>
  <c r="F305" i="23"/>
  <c r="F304" i="23"/>
  <c r="F303" i="23"/>
  <c r="F302" i="23"/>
  <c r="H96" i="23" s="1"/>
  <c r="F423" i="22"/>
  <c r="F422" i="22"/>
  <c r="F421" i="22"/>
  <c r="F420" i="22"/>
  <c r="K96" i="22" s="1"/>
  <c r="F305" i="22"/>
  <c r="F304" i="22"/>
  <c r="F303" i="22"/>
  <c r="F302" i="22"/>
  <c r="H96" i="22" s="1"/>
  <c r="F423" i="21"/>
  <c r="F422" i="21"/>
  <c r="F421" i="21"/>
  <c r="F420" i="21"/>
  <c r="K96" i="21" s="1"/>
  <c r="F305" i="21"/>
  <c r="F304" i="21"/>
  <c r="F303" i="21"/>
  <c r="F302" i="21"/>
  <c r="H96" i="21"/>
  <c r="F423" i="20"/>
  <c r="F422" i="20"/>
  <c r="F421" i="20"/>
  <c r="F420" i="20"/>
  <c r="K96" i="20"/>
  <c r="F305" i="20"/>
  <c r="F304" i="20"/>
  <c r="F303" i="20"/>
  <c r="F302" i="20"/>
  <c r="F423" i="16"/>
  <c r="F422" i="16"/>
  <c r="F421" i="16"/>
  <c r="F420" i="16"/>
  <c r="K96" i="16" s="1"/>
  <c r="F305" i="16"/>
  <c r="F304" i="16"/>
  <c r="F303" i="16"/>
  <c r="F302" i="16"/>
  <c r="H96" i="16" s="1"/>
  <c r="F6" i="58"/>
  <c r="F6" i="57"/>
  <c r="F6" i="56"/>
  <c r="F6" i="55"/>
  <c r="F6" i="54"/>
  <c r="F6" i="53"/>
  <c r="F6" i="52"/>
  <c r="F6" i="51"/>
  <c r="F6" i="50"/>
  <c r="F6" i="49"/>
  <c r="F6" i="48"/>
  <c r="F6" i="47"/>
  <c r="F6" i="46"/>
  <c r="F6" i="45"/>
  <c r="F6" i="44"/>
  <c r="F6" i="43"/>
  <c r="F6" i="42"/>
  <c r="F6" i="41"/>
  <c r="F6" i="40"/>
  <c r="F6" i="39"/>
  <c r="F6" i="38"/>
  <c r="F6" i="37"/>
  <c r="F6" i="36"/>
  <c r="F6" i="35"/>
  <c r="F6" i="34"/>
  <c r="F6" i="33"/>
  <c r="F6" i="32"/>
  <c r="F6" i="31"/>
  <c r="F6" i="30"/>
  <c r="F6" i="29"/>
  <c r="F6" i="28"/>
  <c r="F6" i="27"/>
  <c r="F6" i="26"/>
  <c r="F6" i="25"/>
  <c r="F6" i="24"/>
  <c r="F6" i="23"/>
  <c r="F6" i="22"/>
  <c r="F6" i="21"/>
  <c r="F6" i="20"/>
  <c r="D6" i="29"/>
  <c r="D5" i="58"/>
  <c r="D4" i="58"/>
  <c r="D5" i="57"/>
  <c r="D4" i="57"/>
  <c r="D5" i="56"/>
  <c r="D4" i="56"/>
  <c r="D5" i="55"/>
  <c r="D4" i="55"/>
  <c r="D5" i="54"/>
  <c r="D4" i="54"/>
  <c r="D5" i="53"/>
  <c r="D4" i="53"/>
  <c r="D5" i="52"/>
  <c r="D4" i="52"/>
  <c r="D5" i="51"/>
  <c r="D4" i="51"/>
  <c r="D5" i="50"/>
  <c r="D4" i="50"/>
  <c r="D5" i="49"/>
  <c r="D4" i="49"/>
  <c r="D5" i="48"/>
  <c r="D4" i="48"/>
  <c r="D5" i="47"/>
  <c r="D4" i="47"/>
  <c r="D5" i="46"/>
  <c r="D4" i="46"/>
  <c r="D5" i="45"/>
  <c r="D4" i="45"/>
  <c r="D5" i="44"/>
  <c r="D4" i="44"/>
  <c r="D5" i="43"/>
  <c r="D4" i="43"/>
  <c r="D5" i="42"/>
  <c r="D4" i="42"/>
  <c r="D5" i="41"/>
  <c r="D4" i="41"/>
  <c r="D5" i="40"/>
  <c r="D4" i="40"/>
  <c r="D5" i="39"/>
  <c r="D4" i="39"/>
  <c r="D5" i="38"/>
  <c r="D4" i="38"/>
  <c r="D5" i="37"/>
  <c r="D4" i="37"/>
  <c r="D5" i="36"/>
  <c r="D4" i="36"/>
  <c r="D5" i="35"/>
  <c r="D4" i="35"/>
  <c r="D5" i="34"/>
  <c r="D4" i="34"/>
  <c r="D5" i="33"/>
  <c r="D4" i="33"/>
  <c r="D5" i="32"/>
  <c r="D4" i="32"/>
  <c r="D5" i="31"/>
  <c r="D4" i="31"/>
  <c r="D5" i="30"/>
  <c r="D4" i="30"/>
  <c r="D5" i="29"/>
  <c r="D4" i="29"/>
  <c r="D5" i="28"/>
  <c r="D4" i="28"/>
  <c r="D5" i="27"/>
  <c r="D4" i="27"/>
  <c r="D5" i="26"/>
  <c r="D4" i="26"/>
  <c r="D5" i="25"/>
  <c r="D4" i="25"/>
  <c r="D5" i="24"/>
  <c r="D4" i="24"/>
  <c r="D5" i="23"/>
  <c r="D4" i="23"/>
  <c r="D5" i="22"/>
  <c r="D4" i="22"/>
  <c r="D5" i="21"/>
  <c r="D4" i="21"/>
  <c r="D5" i="20"/>
  <c r="D4" i="20"/>
  <c r="H117" i="58"/>
  <c r="G117" i="58"/>
  <c r="F117" i="58"/>
  <c r="H116" i="58"/>
  <c r="G116" i="58"/>
  <c r="F116" i="58"/>
  <c r="H115" i="58"/>
  <c r="G115" i="58"/>
  <c r="F115" i="58"/>
  <c r="H114" i="58"/>
  <c r="G114" i="58"/>
  <c r="F114" i="58"/>
  <c r="E114" i="58"/>
  <c r="D114" i="58"/>
  <c r="C114" i="58"/>
  <c r="H113" i="58"/>
  <c r="G113" i="58"/>
  <c r="F113" i="58"/>
  <c r="E113" i="58"/>
  <c r="D113" i="58"/>
  <c r="C113" i="58"/>
  <c r="H112" i="58"/>
  <c r="G112" i="58"/>
  <c r="F112" i="58"/>
  <c r="E112" i="58"/>
  <c r="D112" i="58"/>
  <c r="C112" i="58"/>
  <c r="H111" i="58"/>
  <c r="G111" i="58"/>
  <c r="F111" i="58"/>
  <c r="E111" i="58"/>
  <c r="D111" i="58"/>
  <c r="C111" i="58"/>
  <c r="H110" i="58"/>
  <c r="G110" i="58"/>
  <c r="F110" i="58"/>
  <c r="E110" i="58"/>
  <c r="D110" i="58"/>
  <c r="C110" i="58"/>
  <c r="H109" i="58"/>
  <c r="G109" i="58"/>
  <c r="F109" i="58"/>
  <c r="E109" i="58"/>
  <c r="D109" i="58"/>
  <c r="C109" i="58"/>
  <c r="H108" i="58"/>
  <c r="G108" i="58"/>
  <c r="F108" i="58"/>
  <c r="E108" i="58"/>
  <c r="D108" i="58"/>
  <c r="C108" i="58"/>
  <c r="H107" i="58"/>
  <c r="G107" i="58"/>
  <c r="F107" i="58"/>
  <c r="E107" i="58"/>
  <c r="D107" i="58"/>
  <c r="C107" i="58"/>
  <c r="H106" i="58"/>
  <c r="G106" i="58"/>
  <c r="F106" i="58"/>
  <c r="E106" i="58"/>
  <c r="D106" i="58"/>
  <c r="C106" i="58"/>
  <c r="H105" i="58"/>
  <c r="G105" i="58"/>
  <c r="F105" i="58"/>
  <c r="E105" i="58"/>
  <c r="D105" i="58"/>
  <c r="C105" i="58"/>
  <c r="H104" i="58"/>
  <c r="G104" i="58"/>
  <c r="F104" i="58"/>
  <c r="E104" i="58"/>
  <c r="D104" i="58"/>
  <c r="C104" i="58"/>
  <c r="H103" i="58"/>
  <c r="G103" i="58"/>
  <c r="F103" i="58"/>
  <c r="E103" i="58"/>
  <c r="D103" i="58"/>
  <c r="C103" i="58"/>
  <c r="H102" i="58"/>
  <c r="G102" i="58"/>
  <c r="F102" i="58"/>
  <c r="E102" i="58"/>
  <c r="D102" i="58"/>
  <c r="C102" i="58"/>
  <c r="H101" i="58"/>
  <c r="G101" i="58"/>
  <c r="F101" i="58"/>
  <c r="E101" i="58"/>
  <c r="D101" i="58"/>
  <c r="C101" i="58"/>
  <c r="H100" i="58"/>
  <c r="G100" i="58"/>
  <c r="F100" i="58"/>
  <c r="E100" i="58"/>
  <c r="D100" i="58"/>
  <c r="C100" i="58"/>
  <c r="H99" i="58"/>
  <c r="G99" i="58"/>
  <c r="F99" i="58"/>
  <c r="E99" i="58"/>
  <c r="D99" i="58"/>
  <c r="C99" i="58"/>
  <c r="H98" i="58"/>
  <c r="G98" i="58"/>
  <c r="F98" i="58"/>
  <c r="E98" i="58"/>
  <c r="D98" i="58"/>
  <c r="C98" i="58"/>
  <c r="H97" i="58"/>
  <c r="G97" i="58"/>
  <c r="F97" i="58"/>
  <c r="H96" i="58"/>
  <c r="G96" i="58"/>
  <c r="F96" i="58"/>
  <c r="H95" i="58"/>
  <c r="G95" i="58"/>
  <c r="F95" i="58"/>
  <c r="H94" i="58"/>
  <c r="G94" i="58"/>
  <c r="F94" i="58"/>
  <c r="H93" i="58"/>
  <c r="G93" i="58"/>
  <c r="F93" i="58"/>
  <c r="H92" i="58"/>
  <c r="G92" i="58"/>
  <c r="F92" i="58"/>
  <c r="H91" i="58"/>
  <c r="G91" i="58"/>
  <c r="F91" i="58"/>
  <c r="H90" i="58"/>
  <c r="G90" i="58"/>
  <c r="F90" i="58"/>
  <c r="H89" i="58"/>
  <c r="G89" i="58"/>
  <c r="F89" i="58"/>
  <c r="H88" i="58"/>
  <c r="G88" i="58"/>
  <c r="F88" i="58"/>
  <c r="H87" i="58"/>
  <c r="G87" i="58"/>
  <c r="F87" i="58"/>
  <c r="H86" i="58"/>
  <c r="G86" i="58"/>
  <c r="F86" i="58"/>
  <c r="H85" i="58"/>
  <c r="G85" i="58"/>
  <c r="F85" i="58"/>
  <c r="H84" i="58"/>
  <c r="G84" i="58"/>
  <c r="F84" i="58"/>
  <c r="H83" i="58"/>
  <c r="G83" i="58"/>
  <c r="F83" i="58"/>
  <c r="H82" i="58"/>
  <c r="G82" i="58"/>
  <c r="F82" i="58"/>
  <c r="H81" i="58"/>
  <c r="G81" i="58"/>
  <c r="F81" i="58"/>
  <c r="H80" i="58"/>
  <c r="G80" i="58"/>
  <c r="F80" i="58"/>
  <c r="H79" i="58"/>
  <c r="G79" i="58"/>
  <c r="F79" i="58"/>
  <c r="H78" i="58"/>
  <c r="G78" i="58"/>
  <c r="F78" i="58"/>
  <c r="H77" i="58"/>
  <c r="G77" i="58"/>
  <c r="F77" i="58"/>
  <c r="H76" i="58"/>
  <c r="G76" i="58"/>
  <c r="F76" i="58"/>
  <c r="H75" i="58"/>
  <c r="G75" i="58"/>
  <c r="F75" i="58"/>
  <c r="H74" i="58"/>
  <c r="G74" i="58"/>
  <c r="F74" i="58"/>
  <c r="E74" i="58"/>
  <c r="D74" i="58"/>
  <c r="C74" i="58"/>
  <c r="H73" i="58"/>
  <c r="G73" i="58"/>
  <c r="F73" i="58"/>
  <c r="E73" i="58"/>
  <c r="D73" i="58"/>
  <c r="C73" i="58"/>
  <c r="H72" i="58"/>
  <c r="G72" i="58"/>
  <c r="F72" i="58"/>
  <c r="E72" i="58"/>
  <c r="D72" i="58"/>
  <c r="C72" i="58"/>
  <c r="H71" i="58"/>
  <c r="G71" i="58"/>
  <c r="F71" i="58"/>
  <c r="E71" i="58"/>
  <c r="D71" i="58"/>
  <c r="C71" i="58"/>
  <c r="H70" i="58"/>
  <c r="G70" i="58"/>
  <c r="F70" i="58"/>
  <c r="E70" i="58"/>
  <c r="D70" i="58"/>
  <c r="C70" i="58"/>
  <c r="H69" i="58"/>
  <c r="G69" i="58"/>
  <c r="F69" i="58"/>
  <c r="E69" i="58"/>
  <c r="D69" i="58"/>
  <c r="C69" i="58"/>
  <c r="H68" i="58"/>
  <c r="G68" i="58"/>
  <c r="F68" i="58"/>
  <c r="E68" i="58"/>
  <c r="D68" i="58"/>
  <c r="C68" i="58"/>
  <c r="H67" i="58"/>
  <c r="G67" i="58"/>
  <c r="F67" i="58"/>
  <c r="E67" i="58"/>
  <c r="D67" i="58"/>
  <c r="C67" i="58"/>
  <c r="H66" i="58"/>
  <c r="G66" i="58"/>
  <c r="F66" i="58"/>
  <c r="E66" i="58"/>
  <c r="D66" i="58"/>
  <c r="C66" i="58"/>
  <c r="H65" i="58"/>
  <c r="G65" i="58"/>
  <c r="F65" i="58"/>
  <c r="E65" i="58"/>
  <c r="D65" i="58"/>
  <c r="C65" i="58"/>
  <c r="H64" i="58"/>
  <c r="G64" i="58"/>
  <c r="F64" i="58"/>
  <c r="E64" i="58"/>
  <c r="D64" i="58"/>
  <c r="C64" i="58"/>
  <c r="H63" i="58"/>
  <c r="G63" i="58"/>
  <c r="F63" i="58"/>
  <c r="E63" i="58"/>
  <c r="D63" i="58"/>
  <c r="C63" i="58"/>
  <c r="H62" i="58"/>
  <c r="G62" i="58"/>
  <c r="F62" i="58"/>
  <c r="E62" i="58"/>
  <c r="D62" i="58"/>
  <c r="C62" i="58"/>
  <c r="H61" i="58"/>
  <c r="G61" i="58"/>
  <c r="F61" i="58"/>
  <c r="E61" i="58"/>
  <c r="D61" i="58"/>
  <c r="C61" i="58"/>
  <c r="E60" i="58"/>
  <c r="D60" i="58"/>
  <c r="C60" i="58"/>
  <c r="H59" i="58"/>
  <c r="G59" i="58"/>
  <c r="F59" i="58"/>
  <c r="E59" i="58"/>
  <c r="D59" i="58"/>
  <c r="C59" i="58"/>
  <c r="H58" i="58"/>
  <c r="G58" i="58"/>
  <c r="F58" i="58"/>
  <c r="E58" i="58"/>
  <c r="D58" i="58"/>
  <c r="C58" i="58"/>
  <c r="H57" i="58"/>
  <c r="G57" i="58"/>
  <c r="F57" i="58"/>
  <c r="E57" i="58"/>
  <c r="D57" i="58"/>
  <c r="C57" i="58"/>
  <c r="H56" i="58"/>
  <c r="G56" i="58"/>
  <c r="F56" i="58"/>
  <c r="E56" i="58"/>
  <c r="D56" i="58"/>
  <c r="C56" i="58"/>
  <c r="H55" i="58"/>
  <c r="G55" i="58"/>
  <c r="F55" i="58"/>
  <c r="E55" i="58"/>
  <c r="D55" i="58"/>
  <c r="C55" i="58"/>
  <c r="H54" i="58"/>
  <c r="G54" i="58"/>
  <c r="F54" i="58"/>
  <c r="E54" i="58"/>
  <c r="D54" i="58"/>
  <c r="C54" i="58"/>
  <c r="H53" i="58"/>
  <c r="G53" i="58"/>
  <c r="F53" i="58"/>
  <c r="E53" i="58"/>
  <c r="D53" i="58"/>
  <c r="C53" i="58"/>
  <c r="H52" i="58"/>
  <c r="G52" i="58"/>
  <c r="F52" i="58"/>
  <c r="E52" i="58"/>
  <c r="D52" i="58"/>
  <c r="C52" i="58"/>
  <c r="H51" i="58"/>
  <c r="G51" i="58"/>
  <c r="F51" i="58"/>
  <c r="E51" i="58"/>
  <c r="D51" i="58"/>
  <c r="C51" i="58"/>
  <c r="E50" i="58"/>
  <c r="D50" i="58"/>
  <c r="C50" i="58"/>
  <c r="E49" i="58"/>
  <c r="D49" i="58"/>
  <c r="C49" i="58"/>
  <c r="H48" i="58"/>
  <c r="G48" i="58"/>
  <c r="F48" i="58"/>
  <c r="E48" i="58"/>
  <c r="D48" i="58"/>
  <c r="C48" i="58"/>
  <c r="H47" i="58"/>
  <c r="G47" i="58"/>
  <c r="F47" i="58"/>
  <c r="E47" i="58"/>
  <c r="D47" i="58"/>
  <c r="C47" i="58"/>
  <c r="H46" i="58"/>
  <c r="G46" i="58"/>
  <c r="F46" i="58"/>
  <c r="E46" i="58"/>
  <c r="D46" i="58"/>
  <c r="C46" i="58"/>
  <c r="H45" i="58"/>
  <c r="G45" i="58"/>
  <c r="F45" i="58"/>
  <c r="E45" i="58"/>
  <c r="D45" i="58"/>
  <c r="C45" i="58"/>
  <c r="H44" i="58"/>
  <c r="G44" i="58"/>
  <c r="F44" i="58"/>
  <c r="E44" i="58"/>
  <c r="D44" i="58"/>
  <c r="C44" i="58"/>
  <c r="H43" i="58"/>
  <c r="G43" i="58"/>
  <c r="F43" i="58"/>
  <c r="E43" i="58"/>
  <c r="D43" i="58"/>
  <c r="C43" i="58"/>
  <c r="H42" i="58"/>
  <c r="G42" i="58"/>
  <c r="F42" i="58"/>
  <c r="E42" i="58"/>
  <c r="D42" i="58"/>
  <c r="C42" i="58"/>
  <c r="H41" i="58"/>
  <c r="G41" i="58"/>
  <c r="F41" i="58"/>
  <c r="E41" i="58"/>
  <c r="D41" i="58"/>
  <c r="C41" i="58"/>
  <c r="H40" i="58"/>
  <c r="G40" i="58"/>
  <c r="F40" i="58"/>
  <c r="E40" i="58"/>
  <c r="D40" i="58"/>
  <c r="C40" i="58"/>
  <c r="H39" i="58"/>
  <c r="G39" i="58"/>
  <c r="F39" i="58"/>
  <c r="E39" i="58"/>
  <c r="D39" i="58"/>
  <c r="C39" i="58"/>
  <c r="H38" i="58"/>
  <c r="G38" i="58"/>
  <c r="F38" i="58"/>
  <c r="E38" i="58"/>
  <c r="D38" i="58"/>
  <c r="C38" i="58"/>
  <c r="H37" i="58"/>
  <c r="G37" i="58"/>
  <c r="F37" i="58"/>
  <c r="E37" i="58"/>
  <c r="D37" i="58"/>
  <c r="C37" i="58"/>
  <c r="H36" i="58"/>
  <c r="G36" i="58"/>
  <c r="F36" i="58"/>
  <c r="E36" i="58"/>
  <c r="D36" i="58"/>
  <c r="C36" i="58"/>
  <c r="H35" i="58"/>
  <c r="G35" i="58"/>
  <c r="F35" i="58"/>
  <c r="E35" i="58"/>
  <c r="D35" i="58"/>
  <c r="C35" i="58"/>
  <c r="H34" i="58"/>
  <c r="G34" i="58"/>
  <c r="F34" i="58"/>
  <c r="E34" i="58"/>
  <c r="D34" i="58"/>
  <c r="C34" i="58"/>
  <c r="H33" i="58"/>
  <c r="G33" i="58"/>
  <c r="F33" i="58"/>
  <c r="E33" i="58"/>
  <c r="D33" i="58"/>
  <c r="C33" i="58"/>
  <c r="H32" i="58"/>
  <c r="G32" i="58"/>
  <c r="F32" i="58"/>
  <c r="E32" i="58"/>
  <c r="D32" i="58"/>
  <c r="C32" i="58"/>
  <c r="H31" i="58"/>
  <c r="G31" i="58"/>
  <c r="F31" i="58"/>
  <c r="E31" i="58"/>
  <c r="D31" i="58"/>
  <c r="C31" i="58"/>
  <c r="H30" i="58"/>
  <c r="G30" i="58"/>
  <c r="F30" i="58"/>
  <c r="E30" i="58"/>
  <c r="D30" i="58"/>
  <c r="C30" i="58"/>
  <c r="H29" i="58"/>
  <c r="G29" i="58"/>
  <c r="F29" i="58"/>
  <c r="E29" i="58"/>
  <c r="D29" i="58"/>
  <c r="C29" i="58"/>
  <c r="H28" i="58"/>
  <c r="G28" i="58"/>
  <c r="F28" i="58"/>
  <c r="H27" i="58"/>
  <c r="G27" i="58"/>
  <c r="F27" i="58"/>
  <c r="H26" i="58"/>
  <c r="G26" i="58"/>
  <c r="F26" i="58"/>
  <c r="H25" i="58"/>
  <c r="G25" i="58"/>
  <c r="F25" i="58"/>
  <c r="H24" i="58"/>
  <c r="G24" i="58"/>
  <c r="F24" i="58"/>
  <c r="H23" i="58"/>
  <c r="G23" i="58"/>
  <c r="F23" i="58"/>
  <c r="H22" i="58"/>
  <c r="G22" i="58"/>
  <c r="F22" i="58"/>
  <c r="H21" i="58"/>
  <c r="G21" i="58"/>
  <c r="F21" i="58"/>
  <c r="E21" i="58"/>
  <c r="D21" i="58"/>
  <c r="C21" i="58"/>
  <c r="H20" i="58"/>
  <c r="G20" i="58"/>
  <c r="F20" i="58"/>
  <c r="E20" i="58"/>
  <c r="D20" i="58"/>
  <c r="C20" i="58"/>
  <c r="H19" i="58"/>
  <c r="G19" i="58"/>
  <c r="F19" i="58"/>
  <c r="E19" i="58"/>
  <c r="D19" i="58"/>
  <c r="C19" i="58"/>
  <c r="H18" i="58"/>
  <c r="G18" i="58"/>
  <c r="F18" i="58"/>
  <c r="E18" i="58"/>
  <c r="D18" i="58"/>
  <c r="C18" i="58"/>
  <c r="H17" i="58"/>
  <c r="G17" i="58"/>
  <c r="F17" i="58"/>
  <c r="E17" i="58"/>
  <c r="D17" i="58"/>
  <c r="C17" i="58"/>
  <c r="H16" i="58"/>
  <c r="G16" i="58"/>
  <c r="F16" i="58"/>
  <c r="E16" i="58"/>
  <c r="D16" i="58"/>
  <c r="C16" i="58"/>
  <c r="H15" i="58"/>
  <c r="G15" i="58"/>
  <c r="F15" i="58"/>
  <c r="E15" i="58"/>
  <c r="D15" i="58"/>
  <c r="C15" i="58"/>
  <c r="H14" i="58"/>
  <c r="G14" i="58"/>
  <c r="F14" i="58"/>
  <c r="E14" i="58"/>
  <c r="D14" i="58"/>
  <c r="C14" i="58"/>
  <c r="H13" i="58"/>
  <c r="G13" i="58"/>
  <c r="F13" i="58"/>
  <c r="E13" i="58"/>
  <c r="D13" i="58"/>
  <c r="C13" i="58"/>
  <c r="H12" i="58"/>
  <c r="G12" i="58"/>
  <c r="F12" i="58"/>
  <c r="E12" i="58"/>
  <c r="D12" i="58"/>
  <c r="C12" i="58"/>
  <c r="H11" i="58"/>
  <c r="G11" i="58"/>
  <c r="F11" i="58"/>
  <c r="E11" i="58"/>
  <c r="D11" i="58"/>
  <c r="C11" i="58"/>
  <c r="H10" i="58"/>
  <c r="G10" i="58"/>
  <c r="F10" i="58"/>
  <c r="E10" i="58"/>
  <c r="D10" i="58"/>
  <c r="C10" i="58"/>
  <c r="H117" i="57"/>
  <c r="G117" i="57"/>
  <c r="F117" i="57"/>
  <c r="H116" i="57"/>
  <c r="G116" i="57"/>
  <c r="F116" i="57"/>
  <c r="H115" i="57"/>
  <c r="G115" i="57"/>
  <c r="F115" i="57"/>
  <c r="H114" i="57"/>
  <c r="G114" i="57"/>
  <c r="F114" i="57"/>
  <c r="E114" i="57"/>
  <c r="D114" i="57"/>
  <c r="C114" i="57"/>
  <c r="H113" i="57"/>
  <c r="G113" i="57"/>
  <c r="F113" i="57"/>
  <c r="E113" i="57"/>
  <c r="D113" i="57"/>
  <c r="C113" i="57"/>
  <c r="H112" i="57"/>
  <c r="G112" i="57"/>
  <c r="F112" i="57"/>
  <c r="E112" i="57"/>
  <c r="D112" i="57"/>
  <c r="C112" i="57"/>
  <c r="H111" i="57"/>
  <c r="G111" i="57"/>
  <c r="F111" i="57"/>
  <c r="E111" i="57"/>
  <c r="D111" i="57"/>
  <c r="C111" i="57"/>
  <c r="H110" i="57"/>
  <c r="G110" i="57"/>
  <c r="F110" i="57"/>
  <c r="E110" i="57"/>
  <c r="D110" i="57"/>
  <c r="C110" i="57"/>
  <c r="H109" i="57"/>
  <c r="G109" i="57"/>
  <c r="F109" i="57"/>
  <c r="E109" i="57"/>
  <c r="D109" i="57"/>
  <c r="C109" i="57"/>
  <c r="H108" i="57"/>
  <c r="G108" i="57"/>
  <c r="F108" i="57"/>
  <c r="E108" i="57"/>
  <c r="D108" i="57"/>
  <c r="C108" i="57"/>
  <c r="H107" i="57"/>
  <c r="G107" i="57"/>
  <c r="F107" i="57"/>
  <c r="E107" i="57"/>
  <c r="D107" i="57"/>
  <c r="C107" i="57"/>
  <c r="H106" i="57"/>
  <c r="G106" i="57"/>
  <c r="F106" i="57"/>
  <c r="E106" i="57"/>
  <c r="D106" i="57"/>
  <c r="C106" i="57"/>
  <c r="H105" i="57"/>
  <c r="G105" i="57"/>
  <c r="F105" i="57"/>
  <c r="E105" i="57"/>
  <c r="D105" i="57"/>
  <c r="C105" i="57"/>
  <c r="H104" i="57"/>
  <c r="G104" i="57"/>
  <c r="F104" i="57"/>
  <c r="E104" i="57"/>
  <c r="D104" i="57"/>
  <c r="C104" i="57"/>
  <c r="H103" i="57"/>
  <c r="G103" i="57"/>
  <c r="F103" i="57"/>
  <c r="E103" i="57"/>
  <c r="D103" i="57"/>
  <c r="C103" i="57"/>
  <c r="H102" i="57"/>
  <c r="G102" i="57"/>
  <c r="F102" i="57"/>
  <c r="E102" i="57"/>
  <c r="D102" i="57"/>
  <c r="C102" i="57"/>
  <c r="H101" i="57"/>
  <c r="G101" i="57"/>
  <c r="F101" i="57"/>
  <c r="E101" i="57"/>
  <c r="D101" i="57"/>
  <c r="C101" i="57"/>
  <c r="H100" i="57"/>
  <c r="G100" i="57"/>
  <c r="F100" i="57"/>
  <c r="E100" i="57"/>
  <c r="D100" i="57"/>
  <c r="C100" i="57"/>
  <c r="H99" i="57"/>
  <c r="G99" i="57"/>
  <c r="F99" i="57"/>
  <c r="E99" i="57"/>
  <c r="D99" i="57"/>
  <c r="C99" i="57"/>
  <c r="H98" i="57"/>
  <c r="G98" i="57"/>
  <c r="F98" i="57"/>
  <c r="E98" i="57"/>
  <c r="D98" i="57"/>
  <c r="C98" i="57"/>
  <c r="H97" i="57"/>
  <c r="G97" i="57"/>
  <c r="F97" i="57"/>
  <c r="H96" i="57"/>
  <c r="G96" i="57"/>
  <c r="F96" i="57"/>
  <c r="H95" i="57"/>
  <c r="G95" i="57"/>
  <c r="F95" i="57"/>
  <c r="H94" i="57"/>
  <c r="G94" i="57"/>
  <c r="F94" i="57"/>
  <c r="H93" i="57"/>
  <c r="G93" i="57"/>
  <c r="F93" i="57"/>
  <c r="H92" i="57"/>
  <c r="G92" i="57"/>
  <c r="F92" i="57"/>
  <c r="H91" i="57"/>
  <c r="G91" i="57"/>
  <c r="F91" i="57"/>
  <c r="H90" i="57"/>
  <c r="G90" i="57"/>
  <c r="F90" i="57"/>
  <c r="H89" i="57"/>
  <c r="G89" i="57"/>
  <c r="F89" i="57"/>
  <c r="H88" i="57"/>
  <c r="G88" i="57"/>
  <c r="F88" i="57"/>
  <c r="H87" i="57"/>
  <c r="G87" i="57"/>
  <c r="F87" i="57"/>
  <c r="H86" i="57"/>
  <c r="G86" i="57"/>
  <c r="F86" i="57"/>
  <c r="H85" i="57"/>
  <c r="G85" i="57"/>
  <c r="F85" i="57"/>
  <c r="H84" i="57"/>
  <c r="G84" i="57"/>
  <c r="F84" i="57"/>
  <c r="H83" i="57"/>
  <c r="G83" i="57"/>
  <c r="F83" i="57"/>
  <c r="H82" i="57"/>
  <c r="G82" i="57"/>
  <c r="F82" i="57"/>
  <c r="H81" i="57"/>
  <c r="G81" i="57"/>
  <c r="F81" i="57"/>
  <c r="H80" i="57"/>
  <c r="G80" i="57"/>
  <c r="F80" i="57"/>
  <c r="H79" i="57"/>
  <c r="G79" i="57"/>
  <c r="F79" i="57"/>
  <c r="H78" i="57"/>
  <c r="G78" i="57"/>
  <c r="F78" i="57"/>
  <c r="H77" i="57"/>
  <c r="G77" i="57"/>
  <c r="F77" i="57"/>
  <c r="H76" i="57"/>
  <c r="G76" i="57"/>
  <c r="F76" i="57"/>
  <c r="H75" i="57"/>
  <c r="G75" i="57"/>
  <c r="F75" i="57"/>
  <c r="H74" i="57"/>
  <c r="G74" i="57"/>
  <c r="F74" i="57"/>
  <c r="E74" i="57"/>
  <c r="D74" i="57"/>
  <c r="C74" i="57"/>
  <c r="H73" i="57"/>
  <c r="G73" i="57"/>
  <c r="F73" i="57"/>
  <c r="E73" i="57"/>
  <c r="D73" i="57"/>
  <c r="C73" i="57"/>
  <c r="H72" i="57"/>
  <c r="G72" i="57"/>
  <c r="F72" i="57"/>
  <c r="E72" i="57"/>
  <c r="D72" i="57"/>
  <c r="C72" i="57"/>
  <c r="H71" i="57"/>
  <c r="G71" i="57"/>
  <c r="F71" i="57"/>
  <c r="E71" i="57"/>
  <c r="D71" i="57"/>
  <c r="C71" i="57"/>
  <c r="H70" i="57"/>
  <c r="G70" i="57"/>
  <c r="F70" i="57"/>
  <c r="E70" i="57"/>
  <c r="D70" i="57"/>
  <c r="C70" i="57"/>
  <c r="H69" i="57"/>
  <c r="G69" i="57"/>
  <c r="F69" i="57"/>
  <c r="E69" i="57"/>
  <c r="D69" i="57"/>
  <c r="C69" i="57"/>
  <c r="H68" i="57"/>
  <c r="G68" i="57"/>
  <c r="F68" i="57"/>
  <c r="E68" i="57"/>
  <c r="D68" i="57"/>
  <c r="C68" i="57"/>
  <c r="H67" i="57"/>
  <c r="G67" i="57"/>
  <c r="F67" i="57"/>
  <c r="E67" i="57"/>
  <c r="D67" i="57"/>
  <c r="C67" i="57"/>
  <c r="H66" i="57"/>
  <c r="G66" i="57"/>
  <c r="F66" i="57"/>
  <c r="E66" i="57"/>
  <c r="D66" i="57"/>
  <c r="C66" i="57"/>
  <c r="H65" i="57"/>
  <c r="G65" i="57"/>
  <c r="F65" i="57"/>
  <c r="E65" i="57"/>
  <c r="D65" i="57"/>
  <c r="C65" i="57"/>
  <c r="H64" i="57"/>
  <c r="G64" i="57"/>
  <c r="F64" i="57"/>
  <c r="E64" i="57"/>
  <c r="D64" i="57"/>
  <c r="C64" i="57"/>
  <c r="H63" i="57"/>
  <c r="G63" i="57"/>
  <c r="F63" i="57"/>
  <c r="E63" i="57"/>
  <c r="D63" i="57"/>
  <c r="C63" i="57"/>
  <c r="H62" i="57"/>
  <c r="G62" i="57"/>
  <c r="F62" i="57"/>
  <c r="E62" i="57"/>
  <c r="D62" i="57"/>
  <c r="C62" i="57"/>
  <c r="H61" i="57"/>
  <c r="G61" i="57"/>
  <c r="F61" i="57"/>
  <c r="E61" i="57"/>
  <c r="D61" i="57"/>
  <c r="C61" i="57"/>
  <c r="E60" i="57"/>
  <c r="D60" i="57"/>
  <c r="C60" i="57"/>
  <c r="H59" i="57"/>
  <c r="G59" i="57"/>
  <c r="F59" i="57"/>
  <c r="E59" i="57"/>
  <c r="D59" i="57"/>
  <c r="C59" i="57"/>
  <c r="H58" i="57"/>
  <c r="G58" i="57"/>
  <c r="F58" i="57"/>
  <c r="E58" i="57"/>
  <c r="D58" i="57"/>
  <c r="C58" i="57"/>
  <c r="H57" i="57"/>
  <c r="G57" i="57"/>
  <c r="F57" i="57"/>
  <c r="E57" i="57"/>
  <c r="D57" i="57"/>
  <c r="C57" i="57"/>
  <c r="H56" i="57"/>
  <c r="G56" i="57"/>
  <c r="F56" i="57"/>
  <c r="E56" i="57"/>
  <c r="D56" i="57"/>
  <c r="C56" i="57"/>
  <c r="H55" i="57"/>
  <c r="G55" i="57"/>
  <c r="F55" i="57"/>
  <c r="E55" i="57"/>
  <c r="D55" i="57"/>
  <c r="C55" i="57"/>
  <c r="H54" i="57"/>
  <c r="G54" i="57"/>
  <c r="F54" i="57"/>
  <c r="E54" i="57"/>
  <c r="D54" i="57"/>
  <c r="C54" i="57"/>
  <c r="H53" i="57"/>
  <c r="G53" i="57"/>
  <c r="F53" i="57"/>
  <c r="E53" i="57"/>
  <c r="D53" i="57"/>
  <c r="C53" i="57"/>
  <c r="H52" i="57"/>
  <c r="G52" i="57"/>
  <c r="F52" i="57"/>
  <c r="E52" i="57"/>
  <c r="D52" i="57"/>
  <c r="C52" i="57"/>
  <c r="H51" i="57"/>
  <c r="G51" i="57"/>
  <c r="F51" i="57"/>
  <c r="E51" i="57"/>
  <c r="D51" i="57"/>
  <c r="C51" i="57"/>
  <c r="E50" i="57"/>
  <c r="D50" i="57"/>
  <c r="C50" i="57"/>
  <c r="E49" i="57"/>
  <c r="D49" i="57"/>
  <c r="C49" i="57"/>
  <c r="H48" i="57"/>
  <c r="G48" i="57"/>
  <c r="F48" i="57"/>
  <c r="E48" i="57"/>
  <c r="D48" i="57"/>
  <c r="C48" i="57"/>
  <c r="H47" i="57"/>
  <c r="G47" i="57"/>
  <c r="F47" i="57"/>
  <c r="E47" i="57"/>
  <c r="D47" i="57"/>
  <c r="C47" i="57"/>
  <c r="H46" i="57"/>
  <c r="G46" i="57"/>
  <c r="F46" i="57"/>
  <c r="E46" i="57"/>
  <c r="D46" i="57"/>
  <c r="C46" i="57"/>
  <c r="H45" i="57"/>
  <c r="G45" i="57"/>
  <c r="F45" i="57"/>
  <c r="E45" i="57"/>
  <c r="D45" i="57"/>
  <c r="C45" i="57"/>
  <c r="H44" i="57"/>
  <c r="G44" i="57"/>
  <c r="F44" i="57"/>
  <c r="E44" i="57"/>
  <c r="D44" i="57"/>
  <c r="C44" i="57"/>
  <c r="H43" i="57"/>
  <c r="G43" i="57"/>
  <c r="F43" i="57"/>
  <c r="E43" i="57"/>
  <c r="D43" i="57"/>
  <c r="C43" i="57"/>
  <c r="H42" i="57"/>
  <c r="G42" i="57"/>
  <c r="F42" i="57"/>
  <c r="E42" i="57"/>
  <c r="D42" i="57"/>
  <c r="C42" i="57"/>
  <c r="H41" i="57"/>
  <c r="G41" i="57"/>
  <c r="F41" i="57"/>
  <c r="E41" i="57"/>
  <c r="D41" i="57"/>
  <c r="C41" i="57"/>
  <c r="H40" i="57"/>
  <c r="G40" i="57"/>
  <c r="F40" i="57"/>
  <c r="E40" i="57"/>
  <c r="D40" i="57"/>
  <c r="C40" i="57"/>
  <c r="H39" i="57"/>
  <c r="G39" i="57"/>
  <c r="F39" i="57"/>
  <c r="E39" i="57"/>
  <c r="D39" i="57"/>
  <c r="C39" i="57"/>
  <c r="H38" i="57"/>
  <c r="G38" i="57"/>
  <c r="F38" i="57"/>
  <c r="E38" i="57"/>
  <c r="D38" i="57"/>
  <c r="C38" i="57"/>
  <c r="H37" i="57"/>
  <c r="G37" i="57"/>
  <c r="F37" i="57"/>
  <c r="E37" i="57"/>
  <c r="D37" i="57"/>
  <c r="C37" i="57"/>
  <c r="H36" i="57"/>
  <c r="G36" i="57"/>
  <c r="F36" i="57"/>
  <c r="E36" i="57"/>
  <c r="D36" i="57"/>
  <c r="C36" i="57"/>
  <c r="H35" i="57"/>
  <c r="G35" i="57"/>
  <c r="F35" i="57"/>
  <c r="E35" i="57"/>
  <c r="D35" i="57"/>
  <c r="C35" i="57"/>
  <c r="H34" i="57"/>
  <c r="G34" i="57"/>
  <c r="F34" i="57"/>
  <c r="E34" i="57"/>
  <c r="D34" i="57"/>
  <c r="C34" i="57"/>
  <c r="H33" i="57"/>
  <c r="G33" i="57"/>
  <c r="F33" i="57"/>
  <c r="E33" i="57"/>
  <c r="D33" i="57"/>
  <c r="C33" i="57"/>
  <c r="H32" i="57"/>
  <c r="G32" i="57"/>
  <c r="F32" i="57"/>
  <c r="E32" i="57"/>
  <c r="D32" i="57"/>
  <c r="C32" i="57"/>
  <c r="H31" i="57"/>
  <c r="G31" i="57"/>
  <c r="F31" i="57"/>
  <c r="E31" i="57"/>
  <c r="D31" i="57"/>
  <c r="C31" i="57"/>
  <c r="H30" i="57"/>
  <c r="G30" i="57"/>
  <c r="F30" i="57"/>
  <c r="E30" i="57"/>
  <c r="D30" i="57"/>
  <c r="C30" i="57"/>
  <c r="H29" i="57"/>
  <c r="G29" i="57"/>
  <c r="F29" i="57"/>
  <c r="E29" i="57"/>
  <c r="D29" i="57"/>
  <c r="C29" i="57"/>
  <c r="H28" i="57"/>
  <c r="G28" i="57"/>
  <c r="F28" i="57"/>
  <c r="H27" i="57"/>
  <c r="G27" i="57"/>
  <c r="F27" i="57"/>
  <c r="H26" i="57"/>
  <c r="G26" i="57"/>
  <c r="F26" i="57"/>
  <c r="H25" i="57"/>
  <c r="G25" i="57"/>
  <c r="F25" i="57"/>
  <c r="H24" i="57"/>
  <c r="G24" i="57"/>
  <c r="F24" i="57"/>
  <c r="H23" i="57"/>
  <c r="G23" i="57"/>
  <c r="F23" i="57"/>
  <c r="H22" i="57"/>
  <c r="G22" i="57"/>
  <c r="F22" i="57"/>
  <c r="H21" i="57"/>
  <c r="G21" i="57"/>
  <c r="F21" i="57"/>
  <c r="E21" i="57"/>
  <c r="D21" i="57"/>
  <c r="C21" i="57"/>
  <c r="H20" i="57"/>
  <c r="G20" i="57"/>
  <c r="F20" i="57"/>
  <c r="E20" i="57"/>
  <c r="D20" i="57"/>
  <c r="C20" i="57"/>
  <c r="H19" i="57"/>
  <c r="G19" i="57"/>
  <c r="F19" i="57"/>
  <c r="E19" i="57"/>
  <c r="D19" i="57"/>
  <c r="C19" i="57"/>
  <c r="H18" i="57"/>
  <c r="G18" i="57"/>
  <c r="F18" i="57"/>
  <c r="E18" i="57"/>
  <c r="D18" i="57"/>
  <c r="C18" i="57"/>
  <c r="H17" i="57"/>
  <c r="G17" i="57"/>
  <c r="F17" i="57"/>
  <c r="E17" i="57"/>
  <c r="D17" i="57"/>
  <c r="C17" i="57"/>
  <c r="H16" i="57"/>
  <c r="G16" i="57"/>
  <c r="F16" i="57"/>
  <c r="E16" i="57"/>
  <c r="D16" i="57"/>
  <c r="C16" i="57"/>
  <c r="H15" i="57"/>
  <c r="G15" i="57"/>
  <c r="F15" i="57"/>
  <c r="E15" i="57"/>
  <c r="D15" i="57"/>
  <c r="C15" i="57"/>
  <c r="H14" i="57"/>
  <c r="G14" i="57"/>
  <c r="F14" i="57"/>
  <c r="E14" i="57"/>
  <c r="D14" i="57"/>
  <c r="C14" i="57"/>
  <c r="H13" i="57"/>
  <c r="G13" i="57"/>
  <c r="F13" i="57"/>
  <c r="E13" i="57"/>
  <c r="D13" i="57"/>
  <c r="C13" i="57"/>
  <c r="H12" i="57"/>
  <c r="G12" i="57"/>
  <c r="F12" i="57"/>
  <c r="E12" i="57"/>
  <c r="D12" i="57"/>
  <c r="C12" i="57"/>
  <c r="H11" i="57"/>
  <c r="G11" i="57"/>
  <c r="F11" i="57"/>
  <c r="E11" i="57"/>
  <c r="D11" i="57"/>
  <c r="C11" i="57"/>
  <c r="H10" i="57"/>
  <c r="G10" i="57"/>
  <c r="F10" i="57"/>
  <c r="E10" i="57"/>
  <c r="D10" i="57"/>
  <c r="C10" i="57"/>
  <c r="H117" i="56"/>
  <c r="G117" i="56"/>
  <c r="F117" i="56"/>
  <c r="H116" i="56"/>
  <c r="G116" i="56"/>
  <c r="F116" i="56"/>
  <c r="H115" i="56"/>
  <c r="G115" i="56"/>
  <c r="F115" i="56"/>
  <c r="H114" i="56"/>
  <c r="G114" i="56"/>
  <c r="F114" i="56"/>
  <c r="E114" i="56"/>
  <c r="D114" i="56"/>
  <c r="C114" i="56"/>
  <c r="H113" i="56"/>
  <c r="G113" i="56"/>
  <c r="F113" i="56"/>
  <c r="E113" i="56"/>
  <c r="D113" i="56"/>
  <c r="C113" i="56"/>
  <c r="H112" i="56"/>
  <c r="G112" i="56"/>
  <c r="F112" i="56"/>
  <c r="E112" i="56"/>
  <c r="D112" i="56"/>
  <c r="C112" i="56"/>
  <c r="H111" i="56"/>
  <c r="G111" i="56"/>
  <c r="F111" i="56"/>
  <c r="E111" i="56"/>
  <c r="D111" i="56"/>
  <c r="C111" i="56"/>
  <c r="H110" i="56"/>
  <c r="G110" i="56"/>
  <c r="F110" i="56"/>
  <c r="E110" i="56"/>
  <c r="D110" i="56"/>
  <c r="C110" i="56"/>
  <c r="H109" i="56"/>
  <c r="G109" i="56"/>
  <c r="F109" i="56"/>
  <c r="E109" i="56"/>
  <c r="D109" i="56"/>
  <c r="C109" i="56"/>
  <c r="H108" i="56"/>
  <c r="G108" i="56"/>
  <c r="F108" i="56"/>
  <c r="E108" i="56"/>
  <c r="D108" i="56"/>
  <c r="C108" i="56"/>
  <c r="H107" i="56"/>
  <c r="G107" i="56"/>
  <c r="F107" i="56"/>
  <c r="E107" i="56"/>
  <c r="D107" i="56"/>
  <c r="C107" i="56"/>
  <c r="H106" i="56"/>
  <c r="G106" i="56"/>
  <c r="F106" i="56"/>
  <c r="E106" i="56"/>
  <c r="D106" i="56"/>
  <c r="C106" i="56"/>
  <c r="H105" i="56"/>
  <c r="G105" i="56"/>
  <c r="F105" i="56"/>
  <c r="E105" i="56"/>
  <c r="D105" i="56"/>
  <c r="C105" i="56"/>
  <c r="H104" i="56"/>
  <c r="G104" i="56"/>
  <c r="F104" i="56"/>
  <c r="E104" i="56"/>
  <c r="D104" i="56"/>
  <c r="C104" i="56"/>
  <c r="H103" i="56"/>
  <c r="G103" i="56"/>
  <c r="F103" i="56"/>
  <c r="E103" i="56"/>
  <c r="D103" i="56"/>
  <c r="C103" i="56"/>
  <c r="H102" i="56"/>
  <c r="G102" i="56"/>
  <c r="F102" i="56"/>
  <c r="E102" i="56"/>
  <c r="D102" i="56"/>
  <c r="C102" i="56"/>
  <c r="H101" i="56"/>
  <c r="G101" i="56"/>
  <c r="F101" i="56"/>
  <c r="E101" i="56"/>
  <c r="D101" i="56"/>
  <c r="C101" i="56"/>
  <c r="H100" i="56"/>
  <c r="G100" i="56"/>
  <c r="F100" i="56"/>
  <c r="E100" i="56"/>
  <c r="D100" i="56"/>
  <c r="C100" i="56"/>
  <c r="H99" i="56"/>
  <c r="G99" i="56"/>
  <c r="F99" i="56"/>
  <c r="E99" i="56"/>
  <c r="D99" i="56"/>
  <c r="C99" i="56"/>
  <c r="H98" i="56"/>
  <c r="G98" i="56"/>
  <c r="F98" i="56"/>
  <c r="E98" i="56"/>
  <c r="D98" i="56"/>
  <c r="C98" i="56"/>
  <c r="H97" i="56"/>
  <c r="G97" i="56"/>
  <c r="F97" i="56"/>
  <c r="H96" i="56"/>
  <c r="G96" i="56"/>
  <c r="F96" i="56"/>
  <c r="H95" i="56"/>
  <c r="G95" i="56"/>
  <c r="F95" i="56"/>
  <c r="H94" i="56"/>
  <c r="G94" i="56"/>
  <c r="F94" i="56"/>
  <c r="H93" i="56"/>
  <c r="G93" i="56"/>
  <c r="F93" i="56"/>
  <c r="H92" i="56"/>
  <c r="G92" i="56"/>
  <c r="F92" i="56"/>
  <c r="H91" i="56"/>
  <c r="G91" i="56"/>
  <c r="F91" i="56"/>
  <c r="H90" i="56"/>
  <c r="G90" i="56"/>
  <c r="F90" i="56"/>
  <c r="H89" i="56"/>
  <c r="G89" i="56"/>
  <c r="F89" i="56"/>
  <c r="H88" i="56"/>
  <c r="G88" i="56"/>
  <c r="F88" i="56"/>
  <c r="H87" i="56"/>
  <c r="G87" i="56"/>
  <c r="F87" i="56"/>
  <c r="H86" i="56"/>
  <c r="G86" i="56"/>
  <c r="F86" i="56"/>
  <c r="H85" i="56"/>
  <c r="G85" i="56"/>
  <c r="F85" i="56"/>
  <c r="H84" i="56"/>
  <c r="G84" i="56"/>
  <c r="F84" i="56"/>
  <c r="H83" i="56"/>
  <c r="G83" i="56"/>
  <c r="F83" i="56"/>
  <c r="H82" i="56"/>
  <c r="G82" i="56"/>
  <c r="F82" i="56"/>
  <c r="H81" i="56"/>
  <c r="G81" i="56"/>
  <c r="F81" i="56"/>
  <c r="H80" i="56"/>
  <c r="G80" i="56"/>
  <c r="F80" i="56"/>
  <c r="H79" i="56"/>
  <c r="G79" i="56"/>
  <c r="F79" i="56"/>
  <c r="H78" i="56"/>
  <c r="G78" i="56"/>
  <c r="F78" i="56"/>
  <c r="H77" i="56"/>
  <c r="G77" i="56"/>
  <c r="F77" i="56"/>
  <c r="H76" i="56"/>
  <c r="G76" i="56"/>
  <c r="F76" i="56"/>
  <c r="H75" i="56"/>
  <c r="G75" i="56"/>
  <c r="F75" i="56"/>
  <c r="H74" i="56"/>
  <c r="G74" i="56"/>
  <c r="F74" i="56"/>
  <c r="E74" i="56"/>
  <c r="D74" i="56"/>
  <c r="C74" i="56"/>
  <c r="H73" i="56"/>
  <c r="G73" i="56"/>
  <c r="F73" i="56"/>
  <c r="E73" i="56"/>
  <c r="D73" i="56"/>
  <c r="C73" i="56"/>
  <c r="H72" i="56"/>
  <c r="G72" i="56"/>
  <c r="F72" i="56"/>
  <c r="E72" i="56"/>
  <c r="D72" i="56"/>
  <c r="C72" i="56"/>
  <c r="H71" i="56"/>
  <c r="G71" i="56"/>
  <c r="F71" i="56"/>
  <c r="E71" i="56"/>
  <c r="D71" i="56"/>
  <c r="C71" i="56"/>
  <c r="H70" i="56"/>
  <c r="G70" i="56"/>
  <c r="F70" i="56"/>
  <c r="E70" i="56"/>
  <c r="D70" i="56"/>
  <c r="C70" i="56"/>
  <c r="H69" i="56"/>
  <c r="G69" i="56"/>
  <c r="F69" i="56"/>
  <c r="E69" i="56"/>
  <c r="D69" i="56"/>
  <c r="C69" i="56"/>
  <c r="H68" i="56"/>
  <c r="G68" i="56"/>
  <c r="F68" i="56"/>
  <c r="E68" i="56"/>
  <c r="D68" i="56"/>
  <c r="C68" i="56"/>
  <c r="H67" i="56"/>
  <c r="G67" i="56"/>
  <c r="F67" i="56"/>
  <c r="E67" i="56"/>
  <c r="D67" i="56"/>
  <c r="C67" i="56"/>
  <c r="H66" i="56"/>
  <c r="G66" i="56"/>
  <c r="F66" i="56"/>
  <c r="E66" i="56"/>
  <c r="D66" i="56"/>
  <c r="C66" i="56"/>
  <c r="H65" i="56"/>
  <c r="G65" i="56"/>
  <c r="F65" i="56"/>
  <c r="E65" i="56"/>
  <c r="D65" i="56"/>
  <c r="C65" i="56"/>
  <c r="H64" i="56"/>
  <c r="G64" i="56"/>
  <c r="F64" i="56"/>
  <c r="E64" i="56"/>
  <c r="D64" i="56"/>
  <c r="C64" i="56"/>
  <c r="H63" i="56"/>
  <c r="G63" i="56"/>
  <c r="F63" i="56"/>
  <c r="E63" i="56"/>
  <c r="D63" i="56"/>
  <c r="C63" i="56"/>
  <c r="H62" i="56"/>
  <c r="G62" i="56"/>
  <c r="F62" i="56"/>
  <c r="E62" i="56"/>
  <c r="D62" i="56"/>
  <c r="C62" i="56"/>
  <c r="H61" i="56"/>
  <c r="G61" i="56"/>
  <c r="F61" i="56"/>
  <c r="E61" i="56"/>
  <c r="D61" i="56"/>
  <c r="C61" i="56"/>
  <c r="E60" i="56"/>
  <c r="D60" i="56"/>
  <c r="C60" i="56"/>
  <c r="H59" i="56"/>
  <c r="G59" i="56"/>
  <c r="F59" i="56"/>
  <c r="E59" i="56"/>
  <c r="D59" i="56"/>
  <c r="C59" i="56"/>
  <c r="H58" i="56"/>
  <c r="G58" i="56"/>
  <c r="F58" i="56"/>
  <c r="E58" i="56"/>
  <c r="D58" i="56"/>
  <c r="C58" i="56"/>
  <c r="H57" i="56"/>
  <c r="G57" i="56"/>
  <c r="F57" i="56"/>
  <c r="E57" i="56"/>
  <c r="D57" i="56"/>
  <c r="C57" i="56"/>
  <c r="H56" i="56"/>
  <c r="G56" i="56"/>
  <c r="F56" i="56"/>
  <c r="E56" i="56"/>
  <c r="D56" i="56"/>
  <c r="C56" i="56"/>
  <c r="H55" i="56"/>
  <c r="G55" i="56"/>
  <c r="F55" i="56"/>
  <c r="E55" i="56"/>
  <c r="D55" i="56"/>
  <c r="C55" i="56"/>
  <c r="H54" i="56"/>
  <c r="G54" i="56"/>
  <c r="F54" i="56"/>
  <c r="E54" i="56"/>
  <c r="D54" i="56"/>
  <c r="C54" i="56"/>
  <c r="H53" i="56"/>
  <c r="G53" i="56"/>
  <c r="F53" i="56"/>
  <c r="E53" i="56"/>
  <c r="D53" i="56"/>
  <c r="C53" i="56"/>
  <c r="H52" i="56"/>
  <c r="G52" i="56"/>
  <c r="F52" i="56"/>
  <c r="E52" i="56"/>
  <c r="D52" i="56"/>
  <c r="C52" i="56"/>
  <c r="H51" i="56"/>
  <c r="G51" i="56"/>
  <c r="F51" i="56"/>
  <c r="E51" i="56"/>
  <c r="D51" i="56"/>
  <c r="C51" i="56"/>
  <c r="E50" i="56"/>
  <c r="D50" i="56"/>
  <c r="C50" i="56"/>
  <c r="E49" i="56"/>
  <c r="D49" i="56"/>
  <c r="C49" i="56"/>
  <c r="H48" i="56"/>
  <c r="G48" i="56"/>
  <c r="F48" i="56"/>
  <c r="E48" i="56"/>
  <c r="D48" i="56"/>
  <c r="C48" i="56"/>
  <c r="H47" i="56"/>
  <c r="G47" i="56"/>
  <c r="F47" i="56"/>
  <c r="E47" i="56"/>
  <c r="D47" i="56"/>
  <c r="C47" i="56"/>
  <c r="H46" i="56"/>
  <c r="G46" i="56"/>
  <c r="F46" i="56"/>
  <c r="E46" i="56"/>
  <c r="D46" i="56"/>
  <c r="C46" i="56"/>
  <c r="H45" i="56"/>
  <c r="G45" i="56"/>
  <c r="F45" i="56"/>
  <c r="E45" i="56"/>
  <c r="D45" i="56"/>
  <c r="C45" i="56"/>
  <c r="H44" i="56"/>
  <c r="G44" i="56"/>
  <c r="F44" i="56"/>
  <c r="E44" i="56"/>
  <c r="D44" i="56"/>
  <c r="C44" i="56"/>
  <c r="H43" i="56"/>
  <c r="G43" i="56"/>
  <c r="F43" i="56"/>
  <c r="E43" i="56"/>
  <c r="D43" i="56"/>
  <c r="C43" i="56"/>
  <c r="H42" i="56"/>
  <c r="G42" i="56"/>
  <c r="F42" i="56"/>
  <c r="E42" i="56"/>
  <c r="D42" i="56"/>
  <c r="C42" i="56"/>
  <c r="H41" i="56"/>
  <c r="G41" i="56"/>
  <c r="F41" i="56"/>
  <c r="E41" i="56"/>
  <c r="D41" i="56"/>
  <c r="C41" i="56"/>
  <c r="H40" i="56"/>
  <c r="G40" i="56"/>
  <c r="F40" i="56"/>
  <c r="E40" i="56"/>
  <c r="D40" i="56"/>
  <c r="C40" i="56"/>
  <c r="H39" i="56"/>
  <c r="G39" i="56"/>
  <c r="F39" i="56"/>
  <c r="E39" i="56"/>
  <c r="D39" i="56"/>
  <c r="C39" i="56"/>
  <c r="H38" i="56"/>
  <c r="G38" i="56"/>
  <c r="F38" i="56"/>
  <c r="E38" i="56"/>
  <c r="D38" i="56"/>
  <c r="C38" i="56"/>
  <c r="H37" i="56"/>
  <c r="G37" i="56"/>
  <c r="F37" i="56"/>
  <c r="E37" i="56"/>
  <c r="D37" i="56"/>
  <c r="C37" i="56"/>
  <c r="H36" i="56"/>
  <c r="G36" i="56"/>
  <c r="F36" i="56"/>
  <c r="E36" i="56"/>
  <c r="D36" i="56"/>
  <c r="C36" i="56"/>
  <c r="H35" i="56"/>
  <c r="G35" i="56"/>
  <c r="F35" i="56"/>
  <c r="E35" i="56"/>
  <c r="D35" i="56"/>
  <c r="C35" i="56"/>
  <c r="H34" i="56"/>
  <c r="G34" i="56"/>
  <c r="F34" i="56"/>
  <c r="E34" i="56"/>
  <c r="D34" i="56"/>
  <c r="C34" i="56"/>
  <c r="H33" i="56"/>
  <c r="G33" i="56"/>
  <c r="F33" i="56"/>
  <c r="E33" i="56"/>
  <c r="D33" i="56"/>
  <c r="C33" i="56"/>
  <c r="H32" i="56"/>
  <c r="G32" i="56"/>
  <c r="F32" i="56"/>
  <c r="E32" i="56"/>
  <c r="D32" i="56"/>
  <c r="C32" i="56"/>
  <c r="H31" i="56"/>
  <c r="G31" i="56"/>
  <c r="F31" i="56"/>
  <c r="E31" i="56"/>
  <c r="D31" i="56"/>
  <c r="C31" i="56"/>
  <c r="H30" i="56"/>
  <c r="G30" i="56"/>
  <c r="F30" i="56"/>
  <c r="E30" i="56"/>
  <c r="D30" i="56"/>
  <c r="C30" i="56"/>
  <c r="H29" i="56"/>
  <c r="G29" i="56"/>
  <c r="F29" i="56"/>
  <c r="E29" i="56"/>
  <c r="D29" i="56"/>
  <c r="C29" i="56"/>
  <c r="H28" i="56"/>
  <c r="G28" i="56"/>
  <c r="F28" i="56"/>
  <c r="H27" i="56"/>
  <c r="G27" i="56"/>
  <c r="F27" i="56"/>
  <c r="H26" i="56"/>
  <c r="G26" i="56"/>
  <c r="F26" i="56"/>
  <c r="H25" i="56"/>
  <c r="G25" i="56"/>
  <c r="F25" i="56"/>
  <c r="H24" i="56"/>
  <c r="G24" i="56"/>
  <c r="F24" i="56"/>
  <c r="H23" i="56"/>
  <c r="G23" i="56"/>
  <c r="F23" i="56"/>
  <c r="H22" i="56"/>
  <c r="G22" i="56"/>
  <c r="F22" i="56"/>
  <c r="H21" i="56"/>
  <c r="G21" i="56"/>
  <c r="F21" i="56"/>
  <c r="E21" i="56"/>
  <c r="D21" i="56"/>
  <c r="C21" i="56"/>
  <c r="H20" i="56"/>
  <c r="G20" i="56"/>
  <c r="F20" i="56"/>
  <c r="E20" i="56"/>
  <c r="D20" i="56"/>
  <c r="C20" i="56"/>
  <c r="H19" i="56"/>
  <c r="G19" i="56"/>
  <c r="F19" i="56"/>
  <c r="E19" i="56"/>
  <c r="D19" i="56"/>
  <c r="C19" i="56"/>
  <c r="H18" i="56"/>
  <c r="G18" i="56"/>
  <c r="F18" i="56"/>
  <c r="E18" i="56"/>
  <c r="D18" i="56"/>
  <c r="C18" i="56"/>
  <c r="H17" i="56"/>
  <c r="G17" i="56"/>
  <c r="F17" i="56"/>
  <c r="E17" i="56"/>
  <c r="D17" i="56"/>
  <c r="C17" i="56"/>
  <c r="H16" i="56"/>
  <c r="G16" i="56"/>
  <c r="F16" i="56"/>
  <c r="E16" i="56"/>
  <c r="D16" i="56"/>
  <c r="C16" i="56"/>
  <c r="H15" i="56"/>
  <c r="G15" i="56"/>
  <c r="F15" i="56"/>
  <c r="E15" i="56"/>
  <c r="D15" i="56"/>
  <c r="C15" i="56"/>
  <c r="H14" i="56"/>
  <c r="G14" i="56"/>
  <c r="F14" i="56"/>
  <c r="E14" i="56"/>
  <c r="D14" i="56"/>
  <c r="C14" i="56"/>
  <c r="H13" i="56"/>
  <c r="G13" i="56"/>
  <c r="F13" i="56"/>
  <c r="E13" i="56"/>
  <c r="D13" i="56"/>
  <c r="C13" i="56"/>
  <c r="H12" i="56"/>
  <c r="G12" i="56"/>
  <c r="F12" i="56"/>
  <c r="E12" i="56"/>
  <c r="D12" i="56"/>
  <c r="C12" i="56"/>
  <c r="H11" i="56"/>
  <c r="G11" i="56"/>
  <c r="F11" i="56"/>
  <c r="E11" i="56"/>
  <c r="D11" i="56"/>
  <c r="C11" i="56"/>
  <c r="H10" i="56"/>
  <c r="G10" i="56"/>
  <c r="F10" i="56"/>
  <c r="E10" i="56"/>
  <c r="D10" i="56"/>
  <c r="C10" i="56"/>
  <c r="H117" i="55"/>
  <c r="G117" i="55"/>
  <c r="F117" i="55"/>
  <c r="H116" i="55"/>
  <c r="G116" i="55"/>
  <c r="F116" i="55"/>
  <c r="H115" i="55"/>
  <c r="G115" i="55"/>
  <c r="F115" i="55"/>
  <c r="H114" i="55"/>
  <c r="G114" i="55"/>
  <c r="F114" i="55"/>
  <c r="E114" i="55"/>
  <c r="D114" i="55"/>
  <c r="C114" i="55"/>
  <c r="H113" i="55"/>
  <c r="G113" i="55"/>
  <c r="F113" i="55"/>
  <c r="E113" i="55"/>
  <c r="D113" i="55"/>
  <c r="C113" i="55"/>
  <c r="H112" i="55"/>
  <c r="G112" i="55"/>
  <c r="F112" i="55"/>
  <c r="E112" i="55"/>
  <c r="D112" i="55"/>
  <c r="C112" i="55"/>
  <c r="H111" i="55"/>
  <c r="G111" i="55"/>
  <c r="F111" i="55"/>
  <c r="E111" i="55"/>
  <c r="D111" i="55"/>
  <c r="C111" i="55"/>
  <c r="H110" i="55"/>
  <c r="G110" i="55"/>
  <c r="F110" i="55"/>
  <c r="E110" i="55"/>
  <c r="D110" i="55"/>
  <c r="C110" i="55"/>
  <c r="H109" i="55"/>
  <c r="G109" i="55"/>
  <c r="F109" i="55"/>
  <c r="E109" i="55"/>
  <c r="D109" i="55"/>
  <c r="C109" i="55"/>
  <c r="H108" i="55"/>
  <c r="G108" i="55"/>
  <c r="F108" i="55"/>
  <c r="E108" i="55"/>
  <c r="D108" i="55"/>
  <c r="C108" i="55"/>
  <c r="H107" i="55"/>
  <c r="G107" i="55"/>
  <c r="F107" i="55"/>
  <c r="E107" i="55"/>
  <c r="D107" i="55"/>
  <c r="C107" i="55"/>
  <c r="H106" i="55"/>
  <c r="G106" i="55"/>
  <c r="F106" i="55"/>
  <c r="E106" i="55"/>
  <c r="D106" i="55"/>
  <c r="C106" i="55"/>
  <c r="H105" i="55"/>
  <c r="G105" i="55"/>
  <c r="F105" i="55"/>
  <c r="E105" i="55"/>
  <c r="D105" i="55"/>
  <c r="C105" i="55"/>
  <c r="H104" i="55"/>
  <c r="G104" i="55"/>
  <c r="F104" i="55"/>
  <c r="E104" i="55"/>
  <c r="D104" i="55"/>
  <c r="C104" i="55"/>
  <c r="H103" i="55"/>
  <c r="G103" i="55"/>
  <c r="F103" i="55"/>
  <c r="E103" i="55"/>
  <c r="D103" i="55"/>
  <c r="C103" i="55"/>
  <c r="H102" i="55"/>
  <c r="G102" i="55"/>
  <c r="F102" i="55"/>
  <c r="E102" i="55"/>
  <c r="D102" i="55"/>
  <c r="C102" i="55"/>
  <c r="H101" i="55"/>
  <c r="G101" i="55"/>
  <c r="F101" i="55"/>
  <c r="E101" i="55"/>
  <c r="D101" i="55"/>
  <c r="C101" i="55"/>
  <c r="H100" i="55"/>
  <c r="G100" i="55"/>
  <c r="F100" i="55"/>
  <c r="E100" i="55"/>
  <c r="D100" i="55"/>
  <c r="C100" i="55"/>
  <c r="H99" i="55"/>
  <c r="G99" i="55"/>
  <c r="F99" i="55"/>
  <c r="E99" i="55"/>
  <c r="D99" i="55"/>
  <c r="C99" i="55"/>
  <c r="H98" i="55"/>
  <c r="G98" i="55"/>
  <c r="F98" i="55"/>
  <c r="E98" i="55"/>
  <c r="D98" i="55"/>
  <c r="C98" i="55"/>
  <c r="H97" i="55"/>
  <c r="G97" i="55"/>
  <c r="F97" i="55"/>
  <c r="H96" i="55"/>
  <c r="G96" i="55"/>
  <c r="F96" i="55"/>
  <c r="H95" i="55"/>
  <c r="G95" i="55"/>
  <c r="F95" i="55"/>
  <c r="H94" i="55"/>
  <c r="G94" i="55"/>
  <c r="F94" i="55"/>
  <c r="H93" i="55"/>
  <c r="G93" i="55"/>
  <c r="F93" i="55"/>
  <c r="H92" i="55"/>
  <c r="G92" i="55"/>
  <c r="F92" i="55"/>
  <c r="H91" i="55"/>
  <c r="G91" i="55"/>
  <c r="F91" i="55"/>
  <c r="H90" i="55"/>
  <c r="G90" i="55"/>
  <c r="F90" i="55"/>
  <c r="H89" i="55"/>
  <c r="G89" i="55"/>
  <c r="F89" i="55"/>
  <c r="H88" i="55"/>
  <c r="G88" i="55"/>
  <c r="F88" i="55"/>
  <c r="H87" i="55"/>
  <c r="G87" i="55"/>
  <c r="F87" i="55"/>
  <c r="H86" i="55"/>
  <c r="G86" i="55"/>
  <c r="F86" i="55"/>
  <c r="H85" i="55"/>
  <c r="G85" i="55"/>
  <c r="F85" i="55"/>
  <c r="H84" i="55"/>
  <c r="G84" i="55"/>
  <c r="F84" i="55"/>
  <c r="H83" i="55"/>
  <c r="G83" i="55"/>
  <c r="F83" i="55"/>
  <c r="H82" i="55"/>
  <c r="G82" i="55"/>
  <c r="F82" i="55"/>
  <c r="H81" i="55"/>
  <c r="G81" i="55"/>
  <c r="F81" i="55"/>
  <c r="H80" i="55"/>
  <c r="G80" i="55"/>
  <c r="F80" i="55"/>
  <c r="H79" i="55"/>
  <c r="G79" i="55"/>
  <c r="F79" i="55"/>
  <c r="H78" i="55"/>
  <c r="G78" i="55"/>
  <c r="F78" i="55"/>
  <c r="H77" i="55"/>
  <c r="G77" i="55"/>
  <c r="F77" i="55"/>
  <c r="H76" i="55"/>
  <c r="G76" i="55"/>
  <c r="F76" i="55"/>
  <c r="H75" i="55"/>
  <c r="G75" i="55"/>
  <c r="F75" i="55"/>
  <c r="H74" i="55"/>
  <c r="G74" i="55"/>
  <c r="F74" i="55"/>
  <c r="E74" i="55"/>
  <c r="D74" i="55"/>
  <c r="C74" i="55"/>
  <c r="H73" i="55"/>
  <c r="G73" i="55"/>
  <c r="F73" i="55"/>
  <c r="E73" i="55"/>
  <c r="D73" i="55"/>
  <c r="C73" i="55"/>
  <c r="H72" i="55"/>
  <c r="G72" i="55"/>
  <c r="F72" i="55"/>
  <c r="E72" i="55"/>
  <c r="D72" i="55"/>
  <c r="C72" i="55"/>
  <c r="H71" i="55"/>
  <c r="G71" i="55"/>
  <c r="F71" i="55"/>
  <c r="E71" i="55"/>
  <c r="D71" i="55"/>
  <c r="C71" i="55"/>
  <c r="H70" i="55"/>
  <c r="G70" i="55"/>
  <c r="F70" i="55"/>
  <c r="E70" i="55"/>
  <c r="D70" i="55"/>
  <c r="C70" i="55"/>
  <c r="H69" i="55"/>
  <c r="G69" i="55"/>
  <c r="F69" i="55"/>
  <c r="E69" i="55"/>
  <c r="D69" i="55"/>
  <c r="C69" i="55"/>
  <c r="H68" i="55"/>
  <c r="G68" i="55"/>
  <c r="F68" i="55"/>
  <c r="E68" i="55"/>
  <c r="D68" i="55"/>
  <c r="C68" i="55"/>
  <c r="H67" i="55"/>
  <c r="G67" i="55"/>
  <c r="F67" i="55"/>
  <c r="E67" i="55"/>
  <c r="D67" i="55"/>
  <c r="C67" i="55"/>
  <c r="H66" i="55"/>
  <c r="G66" i="55"/>
  <c r="F66" i="55"/>
  <c r="E66" i="55"/>
  <c r="D66" i="55"/>
  <c r="C66" i="55"/>
  <c r="H65" i="55"/>
  <c r="G65" i="55"/>
  <c r="F65" i="55"/>
  <c r="E65" i="55"/>
  <c r="D65" i="55"/>
  <c r="C65" i="55"/>
  <c r="H64" i="55"/>
  <c r="G64" i="55"/>
  <c r="F64" i="55"/>
  <c r="E64" i="55"/>
  <c r="D64" i="55"/>
  <c r="C64" i="55"/>
  <c r="H63" i="55"/>
  <c r="G63" i="55"/>
  <c r="F63" i="55"/>
  <c r="E63" i="55"/>
  <c r="D63" i="55"/>
  <c r="C63" i="55"/>
  <c r="H62" i="55"/>
  <c r="G62" i="55"/>
  <c r="F62" i="55"/>
  <c r="E62" i="55"/>
  <c r="D62" i="55"/>
  <c r="C62" i="55"/>
  <c r="H61" i="55"/>
  <c r="G61" i="55"/>
  <c r="F61" i="55"/>
  <c r="E61" i="55"/>
  <c r="D61" i="55"/>
  <c r="C61" i="55"/>
  <c r="E60" i="55"/>
  <c r="D60" i="55"/>
  <c r="C60" i="55"/>
  <c r="H59" i="55"/>
  <c r="G59" i="55"/>
  <c r="F59" i="55"/>
  <c r="E59" i="55"/>
  <c r="D59" i="55"/>
  <c r="C59" i="55"/>
  <c r="H58" i="55"/>
  <c r="G58" i="55"/>
  <c r="F58" i="55"/>
  <c r="E58" i="55"/>
  <c r="D58" i="55"/>
  <c r="C58" i="55"/>
  <c r="H57" i="55"/>
  <c r="G57" i="55"/>
  <c r="F57" i="55"/>
  <c r="E57" i="55"/>
  <c r="D57" i="55"/>
  <c r="C57" i="55"/>
  <c r="H56" i="55"/>
  <c r="G56" i="55"/>
  <c r="F56" i="55"/>
  <c r="E56" i="55"/>
  <c r="D56" i="55"/>
  <c r="C56" i="55"/>
  <c r="H55" i="55"/>
  <c r="G55" i="55"/>
  <c r="F55" i="55"/>
  <c r="E55" i="55"/>
  <c r="D55" i="55"/>
  <c r="C55" i="55"/>
  <c r="H54" i="55"/>
  <c r="G54" i="55"/>
  <c r="F54" i="55"/>
  <c r="E54" i="55"/>
  <c r="D54" i="55"/>
  <c r="C54" i="55"/>
  <c r="H53" i="55"/>
  <c r="G53" i="55"/>
  <c r="F53" i="55"/>
  <c r="E53" i="55"/>
  <c r="D53" i="55"/>
  <c r="C53" i="55"/>
  <c r="H52" i="55"/>
  <c r="G52" i="55"/>
  <c r="F52" i="55"/>
  <c r="E52" i="55"/>
  <c r="D52" i="55"/>
  <c r="C52" i="55"/>
  <c r="H51" i="55"/>
  <c r="G51" i="55"/>
  <c r="F51" i="55"/>
  <c r="E51" i="55"/>
  <c r="D51" i="55"/>
  <c r="C51" i="55"/>
  <c r="E50" i="55"/>
  <c r="D50" i="55"/>
  <c r="C50" i="55"/>
  <c r="E49" i="55"/>
  <c r="D49" i="55"/>
  <c r="C49" i="55"/>
  <c r="H48" i="55"/>
  <c r="G48" i="55"/>
  <c r="F48" i="55"/>
  <c r="E48" i="55"/>
  <c r="D48" i="55"/>
  <c r="C48" i="55"/>
  <c r="H47" i="55"/>
  <c r="G47" i="55"/>
  <c r="F47" i="55"/>
  <c r="E47" i="55"/>
  <c r="D47" i="55"/>
  <c r="C47" i="55"/>
  <c r="H46" i="55"/>
  <c r="G46" i="55"/>
  <c r="F46" i="55"/>
  <c r="E46" i="55"/>
  <c r="D46" i="55"/>
  <c r="C46" i="55"/>
  <c r="H45" i="55"/>
  <c r="G45" i="55"/>
  <c r="F45" i="55"/>
  <c r="E45" i="55"/>
  <c r="D45" i="55"/>
  <c r="C45" i="55"/>
  <c r="H44" i="55"/>
  <c r="G44" i="55"/>
  <c r="F44" i="55"/>
  <c r="E44" i="55"/>
  <c r="D44" i="55"/>
  <c r="C44" i="55"/>
  <c r="H43" i="55"/>
  <c r="G43" i="55"/>
  <c r="F43" i="55"/>
  <c r="E43" i="55"/>
  <c r="D43" i="55"/>
  <c r="C43" i="55"/>
  <c r="H42" i="55"/>
  <c r="G42" i="55"/>
  <c r="F42" i="55"/>
  <c r="E42" i="55"/>
  <c r="D42" i="55"/>
  <c r="C42" i="55"/>
  <c r="H41" i="55"/>
  <c r="G41" i="55"/>
  <c r="F41" i="55"/>
  <c r="E41" i="55"/>
  <c r="D41" i="55"/>
  <c r="C41" i="55"/>
  <c r="H40" i="55"/>
  <c r="G40" i="55"/>
  <c r="F40" i="55"/>
  <c r="E40" i="55"/>
  <c r="D40" i="55"/>
  <c r="C40" i="55"/>
  <c r="H39" i="55"/>
  <c r="G39" i="55"/>
  <c r="F39" i="55"/>
  <c r="E39" i="55"/>
  <c r="D39" i="55"/>
  <c r="C39" i="55"/>
  <c r="H38" i="55"/>
  <c r="G38" i="55"/>
  <c r="F38" i="55"/>
  <c r="E38" i="55"/>
  <c r="D38" i="55"/>
  <c r="C38" i="55"/>
  <c r="H37" i="55"/>
  <c r="G37" i="55"/>
  <c r="F37" i="55"/>
  <c r="E37" i="55"/>
  <c r="D37" i="55"/>
  <c r="C37" i="55"/>
  <c r="H36" i="55"/>
  <c r="G36" i="55"/>
  <c r="F36" i="55"/>
  <c r="E36" i="55"/>
  <c r="D36" i="55"/>
  <c r="C36" i="55"/>
  <c r="H35" i="55"/>
  <c r="G35" i="55"/>
  <c r="F35" i="55"/>
  <c r="E35" i="55"/>
  <c r="D35" i="55"/>
  <c r="C35" i="55"/>
  <c r="H34" i="55"/>
  <c r="G34" i="55"/>
  <c r="F34" i="55"/>
  <c r="E34" i="55"/>
  <c r="D34" i="55"/>
  <c r="C34" i="55"/>
  <c r="H33" i="55"/>
  <c r="G33" i="55"/>
  <c r="F33" i="55"/>
  <c r="E33" i="55"/>
  <c r="D33" i="55"/>
  <c r="C33" i="55"/>
  <c r="H32" i="55"/>
  <c r="G32" i="55"/>
  <c r="F32" i="55"/>
  <c r="E32" i="55"/>
  <c r="D32" i="55"/>
  <c r="C32" i="55"/>
  <c r="H31" i="55"/>
  <c r="G31" i="55"/>
  <c r="F31" i="55"/>
  <c r="E31" i="55"/>
  <c r="D31" i="55"/>
  <c r="C31" i="55"/>
  <c r="H30" i="55"/>
  <c r="G30" i="55"/>
  <c r="F30" i="55"/>
  <c r="E30" i="55"/>
  <c r="D30" i="55"/>
  <c r="C30" i="55"/>
  <c r="H29" i="55"/>
  <c r="G29" i="55"/>
  <c r="F29" i="55"/>
  <c r="E29" i="55"/>
  <c r="D29" i="55"/>
  <c r="C29" i="55"/>
  <c r="H28" i="55"/>
  <c r="G28" i="55"/>
  <c r="F28" i="55"/>
  <c r="H27" i="55"/>
  <c r="G27" i="55"/>
  <c r="F27" i="55"/>
  <c r="H26" i="55"/>
  <c r="G26" i="55"/>
  <c r="F26" i="55"/>
  <c r="H25" i="55"/>
  <c r="G25" i="55"/>
  <c r="F25" i="55"/>
  <c r="H24" i="55"/>
  <c r="G24" i="55"/>
  <c r="F24" i="55"/>
  <c r="H23" i="55"/>
  <c r="G23" i="55"/>
  <c r="F23" i="55"/>
  <c r="H22" i="55"/>
  <c r="G22" i="55"/>
  <c r="F22" i="55"/>
  <c r="H21" i="55"/>
  <c r="G21" i="55"/>
  <c r="F21" i="55"/>
  <c r="E21" i="55"/>
  <c r="D21" i="55"/>
  <c r="C21" i="55"/>
  <c r="H20" i="55"/>
  <c r="G20" i="55"/>
  <c r="F20" i="55"/>
  <c r="E20" i="55"/>
  <c r="D20" i="55"/>
  <c r="C20" i="55"/>
  <c r="H19" i="55"/>
  <c r="G19" i="55"/>
  <c r="F19" i="55"/>
  <c r="E19" i="55"/>
  <c r="D19" i="55"/>
  <c r="C19" i="55"/>
  <c r="H18" i="55"/>
  <c r="G18" i="55"/>
  <c r="F18" i="55"/>
  <c r="E18" i="55"/>
  <c r="D18" i="55"/>
  <c r="C18" i="55"/>
  <c r="H17" i="55"/>
  <c r="G17" i="55"/>
  <c r="F17" i="55"/>
  <c r="E17" i="55"/>
  <c r="D17" i="55"/>
  <c r="C17" i="55"/>
  <c r="H16" i="55"/>
  <c r="G16" i="55"/>
  <c r="F16" i="55"/>
  <c r="E16" i="55"/>
  <c r="D16" i="55"/>
  <c r="C16" i="55"/>
  <c r="H15" i="55"/>
  <c r="G15" i="55"/>
  <c r="F15" i="55"/>
  <c r="E15" i="55"/>
  <c r="D15" i="55"/>
  <c r="C15" i="55"/>
  <c r="H14" i="55"/>
  <c r="G14" i="55"/>
  <c r="F14" i="55"/>
  <c r="E14" i="55"/>
  <c r="D14" i="55"/>
  <c r="C14" i="55"/>
  <c r="H13" i="55"/>
  <c r="G13" i="55"/>
  <c r="F13" i="55"/>
  <c r="E13" i="55"/>
  <c r="D13" i="55"/>
  <c r="C13" i="55"/>
  <c r="H12" i="55"/>
  <c r="G12" i="55"/>
  <c r="F12" i="55"/>
  <c r="E12" i="55"/>
  <c r="D12" i="55"/>
  <c r="C12" i="55"/>
  <c r="H11" i="55"/>
  <c r="G11" i="55"/>
  <c r="F11" i="55"/>
  <c r="E11" i="55"/>
  <c r="D11" i="55"/>
  <c r="C11" i="55"/>
  <c r="H10" i="55"/>
  <c r="G10" i="55"/>
  <c r="F10" i="55"/>
  <c r="E10" i="55"/>
  <c r="D10" i="55"/>
  <c r="C10" i="55"/>
  <c r="H117" i="54"/>
  <c r="G117" i="54"/>
  <c r="F117" i="54"/>
  <c r="H116" i="54"/>
  <c r="G116" i="54"/>
  <c r="F116" i="54"/>
  <c r="H115" i="54"/>
  <c r="G115" i="54"/>
  <c r="F115" i="54"/>
  <c r="H114" i="54"/>
  <c r="G114" i="54"/>
  <c r="F114" i="54"/>
  <c r="E114" i="54"/>
  <c r="D114" i="54"/>
  <c r="C114" i="54"/>
  <c r="H113" i="54"/>
  <c r="G113" i="54"/>
  <c r="F113" i="54"/>
  <c r="E113" i="54"/>
  <c r="D113" i="54"/>
  <c r="C113" i="54"/>
  <c r="H112" i="54"/>
  <c r="G112" i="54"/>
  <c r="F112" i="54"/>
  <c r="E112" i="54"/>
  <c r="D112" i="54"/>
  <c r="C112" i="54"/>
  <c r="H111" i="54"/>
  <c r="G111" i="54"/>
  <c r="F111" i="54"/>
  <c r="E111" i="54"/>
  <c r="D111" i="54"/>
  <c r="C111" i="54"/>
  <c r="H110" i="54"/>
  <c r="G110" i="54"/>
  <c r="F110" i="54"/>
  <c r="E110" i="54"/>
  <c r="D110" i="54"/>
  <c r="C110" i="54"/>
  <c r="H109" i="54"/>
  <c r="G109" i="54"/>
  <c r="F109" i="54"/>
  <c r="E109" i="54"/>
  <c r="D109" i="54"/>
  <c r="C109" i="54"/>
  <c r="H108" i="54"/>
  <c r="G108" i="54"/>
  <c r="F108" i="54"/>
  <c r="E108" i="54"/>
  <c r="D108" i="54"/>
  <c r="C108" i="54"/>
  <c r="H107" i="54"/>
  <c r="G107" i="54"/>
  <c r="F107" i="54"/>
  <c r="E107" i="54"/>
  <c r="D107" i="54"/>
  <c r="C107" i="54"/>
  <c r="H106" i="54"/>
  <c r="G106" i="54"/>
  <c r="F106" i="54"/>
  <c r="E106" i="54"/>
  <c r="D106" i="54"/>
  <c r="C106" i="54"/>
  <c r="H105" i="54"/>
  <c r="G105" i="54"/>
  <c r="F105" i="54"/>
  <c r="E105" i="54"/>
  <c r="D105" i="54"/>
  <c r="C105" i="54"/>
  <c r="H104" i="54"/>
  <c r="G104" i="54"/>
  <c r="F104" i="54"/>
  <c r="E104" i="54"/>
  <c r="D104" i="54"/>
  <c r="C104" i="54"/>
  <c r="H103" i="54"/>
  <c r="G103" i="54"/>
  <c r="F103" i="54"/>
  <c r="E103" i="54"/>
  <c r="D103" i="54"/>
  <c r="C103" i="54"/>
  <c r="H102" i="54"/>
  <c r="G102" i="54"/>
  <c r="F102" i="54"/>
  <c r="E102" i="54"/>
  <c r="D102" i="54"/>
  <c r="C102" i="54"/>
  <c r="H101" i="54"/>
  <c r="G101" i="54"/>
  <c r="F101" i="54"/>
  <c r="E101" i="54"/>
  <c r="D101" i="54"/>
  <c r="C101" i="54"/>
  <c r="H100" i="54"/>
  <c r="G100" i="54"/>
  <c r="F100" i="54"/>
  <c r="E100" i="54"/>
  <c r="D100" i="54"/>
  <c r="C100" i="54"/>
  <c r="H99" i="54"/>
  <c r="G99" i="54"/>
  <c r="F99" i="54"/>
  <c r="E99" i="54"/>
  <c r="D99" i="54"/>
  <c r="C99" i="54"/>
  <c r="H98" i="54"/>
  <c r="G98" i="54"/>
  <c r="F98" i="54"/>
  <c r="E98" i="54"/>
  <c r="D98" i="54"/>
  <c r="C98" i="54"/>
  <c r="H97" i="54"/>
  <c r="G97" i="54"/>
  <c r="F97" i="54"/>
  <c r="H96" i="54"/>
  <c r="G96" i="54"/>
  <c r="F96" i="54"/>
  <c r="H95" i="54"/>
  <c r="G95" i="54"/>
  <c r="F95" i="54"/>
  <c r="H94" i="54"/>
  <c r="G94" i="54"/>
  <c r="F94" i="54"/>
  <c r="H93" i="54"/>
  <c r="G93" i="54"/>
  <c r="F93" i="54"/>
  <c r="H92" i="54"/>
  <c r="G92" i="54"/>
  <c r="F92" i="54"/>
  <c r="H91" i="54"/>
  <c r="G91" i="54"/>
  <c r="F91" i="54"/>
  <c r="H90" i="54"/>
  <c r="G90" i="54"/>
  <c r="F90" i="54"/>
  <c r="H89" i="54"/>
  <c r="G89" i="54"/>
  <c r="F89" i="54"/>
  <c r="H88" i="54"/>
  <c r="G88" i="54"/>
  <c r="F88" i="54"/>
  <c r="H87" i="54"/>
  <c r="G87" i="54"/>
  <c r="F87" i="54"/>
  <c r="H86" i="54"/>
  <c r="G86" i="54"/>
  <c r="F86" i="54"/>
  <c r="H85" i="54"/>
  <c r="G85" i="54"/>
  <c r="F85" i="54"/>
  <c r="H84" i="54"/>
  <c r="G84" i="54"/>
  <c r="F84" i="54"/>
  <c r="H83" i="54"/>
  <c r="G83" i="54"/>
  <c r="F83" i="54"/>
  <c r="H82" i="54"/>
  <c r="G82" i="54"/>
  <c r="F82" i="54"/>
  <c r="H81" i="54"/>
  <c r="G81" i="54"/>
  <c r="F81" i="54"/>
  <c r="H80" i="54"/>
  <c r="G80" i="54"/>
  <c r="F80" i="54"/>
  <c r="H79" i="54"/>
  <c r="G79" i="54"/>
  <c r="F79" i="54"/>
  <c r="H78" i="54"/>
  <c r="G78" i="54"/>
  <c r="F78" i="54"/>
  <c r="H77" i="54"/>
  <c r="G77" i="54"/>
  <c r="F77" i="54"/>
  <c r="H76" i="54"/>
  <c r="G76" i="54"/>
  <c r="F76" i="54"/>
  <c r="H75" i="54"/>
  <c r="G75" i="54"/>
  <c r="F75" i="54"/>
  <c r="H74" i="54"/>
  <c r="G74" i="54"/>
  <c r="F74" i="54"/>
  <c r="E74" i="54"/>
  <c r="D74" i="54"/>
  <c r="C74" i="54"/>
  <c r="H73" i="54"/>
  <c r="G73" i="54"/>
  <c r="F73" i="54"/>
  <c r="E73" i="54"/>
  <c r="D73" i="54"/>
  <c r="C73" i="54"/>
  <c r="H72" i="54"/>
  <c r="G72" i="54"/>
  <c r="F72" i="54"/>
  <c r="E72" i="54"/>
  <c r="D72" i="54"/>
  <c r="C72" i="54"/>
  <c r="H71" i="54"/>
  <c r="G71" i="54"/>
  <c r="F71" i="54"/>
  <c r="E71" i="54"/>
  <c r="D71" i="54"/>
  <c r="C71" i="54"/>
  <c r="H70" i="54"/>
  <c r="G70" i="54"/>
  <c r="F70" i="54"/>
  <c r="E70" i="54"/>
  <c r="D70" i="54"/>
  <c r="C70" i="54"/>
  <c r="H69" i="54"/>
  <c r="G69" i="54"/>
  <c r="F69" i="54"/>
  <c r="E69" i="54"/>
  <c r="D69" i="54"/>
  <c r="C69" i="54"/>
  <c r="H68" i="54"/>
  <c r="G68" i="54"/>
  <c r="F68" i="54"/>
  <c r="E68" i="54"/>
  <c r="D68" i="54"/>
  <c r="C68" i="54"/>
  <c r="H67" i="54"/>
  <c r="G67" i="54"/>
  <c r="F67" i="54"/>
  <c r="E67" i="54"/>
  <c r="D67" i="54"/>
  <c r="C67" i="54"/>
  <c r="H66" i="54"/>
  <c r="G66" i="54"/>
  <c r="F66" i="54"/>
  <c r="E66" i="54"/>
  <c r="D66" i="54"/>
  <c r="C66" i="54"/>
  <c r="H65" i="54"/>
  <c r="G65" i="54"/>
  <c r="F65" i="54"/>
  <c r="E65" i="54"/>
  <c r="D65" i="54"/>
  <c r="C65" i="54"/>
  <c r="H64" i="54"/>
  <c r="G64" i="54"/>
  <c r="F64" i="54"/>
  <c r="E64" i="54"/>
  <c r="D64" i="54"/>
  <c r="C64" i="54"/>
  <c r="H63" i="54"/>
  <c r="G63" i="54"/>
  <c r="F63" i="54"/>
  <c r="E63" i="54"/>
  <c r="D63" i="54"/>
  <c r="C63" i="54"/>
  <c r="H62" i="54"/>
  <c r="G62" i="54"/>
  <c r="F62" i="54"/>
  <c r="E62" i="54"/>
  <c r="D62" i="54"/>
  <c r="C62" i="54"/>
  <c r="H61" i="54"/>
  <c r="G61" i="54"/>
  <c r="F61" i="54"/>
  <c r="E61" i="54"/>
  <c r="D61" i="54"/>
  <c r="C61" i="54"/>
  <c r="E60" i="54"/>
  <c r="D60" i="54"/>
  <c r="C60" i="54"/>
  <c r="H59" i="54"/>
  <c r="G59" i="54"/>
  <c r="F59" i="54"/>
  <c r="E59" i="54"/>
  <c r="D59" i="54"/>
  <c r="C59" i="54"/>
  <c r="H58" i="54"/>
  <c r="G58" i="54"/>
  <c r="F58" i="54"/>
  <c r="E58" i="54"/>
  <c r="D58" i="54"/>
  <c r="C58" i="54"/>
  <c r="H57" i="54"/>
  <c r="G57" i="54"/>
  <c r="F57" i="54"/>
  <c r="E57" i="54"/>
  <c r="D57" i="54"/>
  <c r="C57" i="54"/>
  <c r="H56" i="54"/>
  <c r="G56" i="54"/>
  <c r="F56" i="54"/>
  <c r="E56" i="54"/>
  <c r="D56" i="54"/>
  <c r="C56" i="54"/>
  <c r="H55" i="54"/>
  <c r="G55" i="54"/>
  <c r="F55" i="54"/>
  <c r="E55" i="54"/>
  <c r="D55" i="54"/>
  <c r="C55" i="54"/>
  <c r="H54" i="54"/>
  <c r="G54" i="54"/>
  <c r="F54" i="54"/>
  <c r="E54" i="54"/>
  <c r="D54" i="54"/>
  <c r="C54" i="54"/>
  <c r="H53" i="54"/>
  <c r="G53" i="54"/>
  <c r="F53" i="54"/>
  <c r="E53" i="54"/>
  <c r="D53" i="54"/>
  <c r="C53" i="54"/>
  <c r="H52" i="54"/>
  <c r="G52" i="54"/>
  <c r="F52" i="54"/>
  <c r="E52" i="54"/>
  <c r="D52" i="54"/>
  <c r="C52" i="54"/>
  <c r="H51" i="54"/>
  <c r="G51" i="54"/>
  <c r="F51" i="54"/>
  <c r="E51" i="54"/>
  <c r="D51" i="54"/>
  <c r="C51" i="54"/>
  <c r="E50" i="54"/>
  <c r="D50" i="54"/>
  <c r="C50" i="54"/>
  <c r="E49" i="54"/>
  <c r="D49" i="54"/>
  <c r="C49" i="54"/>
  <c r="H48" i="54"/>
  <c r="G48" i="54"/>
  <c r="F48" i="54"/>
  <c r="E48" i="54"/>
  <c r="D48" i="54"/>
  <c r="C48" i="54"/>
  <c r="H47" i="54"/>
  <c r="G47" i="54"/>
  <c r="F47" i="54"/>
  <c r="E47" i="54"/>
  <c r="D47" i="54"/>
  <c r="C47" i="54"/>
  <c r="H46" i="54"/>
  <c r="G46" i="54"/>
  <c r="F46" i="54"/>
  <c r="E46" i="54"/>
  <c r="D46" i="54"/>
  <c r="C46" i="54"/>
  <c r="H45" i="54"/>
  <c r="G45" i="54"/>
  <c r="F45" i="54"/>
  <c r="E45" i="54"/>
  <c r="D45" i="54"/>
  <c r="C45" i="54"/>
  <c r="H44" i="54"/>
  <c r="G44" i="54"/>
  <c r="F44" i="54"/>
  <c r="E44" i="54"/>
  <c r="D44" i="54"/>
  <c r="C44" i="54"/>
  <c r="H43" i="54"/>
  <c r="G43" i="54"/>
  <c r="F43" i="54"/>
  <c r="E43" i="54"/>
  <c r="D43" i="54"/>
  <c r="C43" i="54"/>
  <c r="H42" i="54"/>
  <c r="G42" i="54"/>
  <c r="F42" i="54"/>
  <c r="E42" i="54"/>
  <c r="D42" i="54"/>
  <c r="C42" i="54"/>
  <c r="H41" i="54"/>
  <c r="G41" i="54"/>
  <c r="F41" i="54"/>
  <c r="E41" i="54"/>
  <c r="D41" i="54"/>
  <c r="C41" i="54"/>
  <c r="H40" i="54"/>
  <c r="G40" i="54"/>
  <c r="F40" i="54"/>
  <c r="E40" i="54"/>
  <c r="D40" i="54"/>
  <c r="C40" i="54"/>
  <c r="H39" i="54"/>
  <c r="G39" i="54"/>
  <c r="F39" i="54"/>
  <c r="E39" i="54"/>
  <c r="D39" i="54"/>
  <c r="C39" i="54"/>
  <c r="H38" i="54"/>
  <c r="G38" i="54"/>
  <c r="F38" i="54"/>
  <c r="E38" i="54"/>
  <c r="D38" i="54"/>
  <c r="C38" i="54"/>
  <c r="H37" i="54"/>
  <c r="G37" i="54"/>
  <c r="F37" i="54"/>
  <c r="E37" i="54"/>
  <c r="D37" i="54"/>
  <c r="C37" i="54"/>
  <c r="H36" i="54"/>
  <c r="G36" i="54"/>
  <c r="F36" i="54"/>
  <c r="E36" i="54"/>
  <c r="D36" i="54"/>
  <c r="C36" i="54"/>
  <c r="H35" i="54"/>
  <c r="G35" i="54"/>
  <c r="F35" i="54"/>
  <c r="E35" i="54"/>
  <c r="D35" i="54"/>
  <c r="C35" i="54"/>
  <c r="H34" i="54"/>
  <c r="G34" i="54"/>
  <c r="F34" i="54"/>
  <c r="E34" i="54"/>
  <c r="D34" i="54"/>
  <c r="C34" i="54"/>
  <c r="H33" i="54"/>
  <c r="G33" i="54"/>
  <c r="F33" i="54"/>
  <c r="E33" i="54"/>
  <c r="D33" i="54"/>
  <c r="C33" i="54"/>
  <c r="H32" i="54"/>
  <c r="G32" i="54"/>
  <c r="F32" i="54"/>
  <c r="E32" i="54"/>
  <c r="D32" i="54"/>
  <c r="C32" i="54"/>
  <c r="H31" i="54"/>
  <c r="G31" i="54"/>
  <c r="F31" i="54"/>
  <c r="E31" i="54"/>
  <c r="D31" i="54"/>
  <c r="C31" i="54"/>
  <c r="H30" i="54"/>
  <c r="G30" i="54"/>
  <c r="F30" i="54"/>
  <c r="E30" i="54"/>
  <c r="D30" i="54"/>
  <c r="C30" i="54"/>
  <c r="H29" i="54"/>
  <c r="G29" i="54"/>
  <c r="F29" i="54"/>
  <c r="E29" i="54"/>
  <c r="D29" i="54"/>
  <c r="C29" i="54"/>
  <c r="H28" i="54"/>
  <c r="G28" i="54"/>
  <c r="F28" i="54"/>
  <c r="H27" i="54"/>
  <c r="G27" i="54"/>
  <c r="F27" i="54"/>
  <c r="H26" i="54"/>
  <c r="G26" i="54"/>
  <c r="F26" i="54"/>
  <c r="H25" i="54"/>
  <c r="G25" i="54"/>
  <c r="F25" i="54"/>
  <c r="H24" i="54"/>
  <c r="G24" i="54"/>
  <c r="F24" i="54"/>
  <c r="H23" i="54"/>
  <c r="G23" i="54"/>
  <c r="F23" i="54"/>
  <c r="H22" i="54"/>
  <c r="G22" i="54"/>
  <c r="F22" i="54"/>
  <c r="H21" i="54"/>
  <c r="G21" i="54"/>
  <c r="F21" i="54"/>
  <c r="E21" i="54"/>
  <c r="D21" i="54"/>
  <c r="C21" i="54"/>
  <c r="H20" i="54"/>
  <c r="G20" i="54"/>
  <c r="F20" i="54"/>
  <c r="E20" i="54"/>
  <c r="D20" i="54"/>
  <c r="C20" i="54"/>
  <c r="H19" i="54"/>
  <c r="G19" i="54"/>
  <c r="F19" i="54"/>
  <c r="E19" i="54"/>
  <c r="D19" i="54"/>
  <c r="C19" i="54"/>
  <c r="H18" i="54"/>
  <c r="G18" i="54"/>
  <c r="F18" i="54"/>
  <c r="E18" i="54"/>
  <c r="D18" i="54"/>
  <c r="C18" i="54"/>
  <c r="H17" i="54"/>
  <c r="G17" i="54"/>
  <c r="F17" i="54"/>
  <c r="E17" i="54"/>
  <c r="D17" i="54"/>
  <c r="C17" i="54"/>
  <c r="H16" i="54"/>
  <c r="G16" i="54"/>
  <c r="F16" i="54"/>
  <c r="E16" i="54"/>
  <c r="D16" i="54"/>
  <c r="C16" i="54"/>
  <c r="H15" i="54"/>
  <c r="G15" i="54"/>
  <c r="F15" i="54"/>
  <c r="E15" i="54"/>
  <c r="D15" i="54"/>
  <c r="C15" i="54"/>
  <c r="H14" i="54"/>
  <c r="G14" i="54"/>
  <c r="F14" i="54"/>
  <c r="E14" i="54"/>
  <c r="D14" i="54"/>
  <c r="C14" i="54"/>
  <c r="H13" i="54"/>
  <c r="G13" i="54"/>
  <c r="F13" i="54"/>
  <c r="E13" i="54"/>
  <c r="D13" i="54"/>
  <c r="C13" i="54"/>
  <c r="H12" i="54"/>
  <c r="G12" i="54"/>
  <c r="F12" i="54"/>
  <c r="E12" i="54"/>
  <c r="D12" i="54"/>
  <c r="C12" i="54"/>
  <c r="H11" i="54"/>
  <c r="G11" i="54"/>
  <c r="F11" i="54"/>
  <c r="E11" i="54"/>
  <c r="D11" i="54"/>
  <c r="C11" i="54"/>
  <c r="H10" i="54"/>
  <c r="G10" i="54"/>
  <c r="F10" i="54"/>
  <c r="E10" i="54"/>
  <c r="D10" i="54"/>
  <c r="C10" i="54"/>
  <c r="E114" i="53"/>
  <c r="D114" i="53"/>
  <c r="C114" i="53"/>
  <c r="E113" i="53"/>
  <c r="D113" i="53"/>
  <c r="C113" i="53"/>
  <c r="E112" i="53"/>
  <c r="D112" i="53"/>
  <c r="C112" i="53"/>
  <c r="E111" i="53"/>
  <c r="D111" i="53"/>
  <c r="C111" i="53"/>
  <c r="E110" i="53"/>
  <c r="D110" i="53"/>
  <c r="C110" i="53"/>
  <c r="E109" i="53"/>
  <c r="D109" i="53"/>
  <c r="C109" i="53"/>
  <c r="E108" i="53"/>
  <c r="D108" i="53"/>
  <c r="C108" i="53"/>
  <c r="E107" i="53"/>
  <c r="D107" i="53"/>
  <c r="C107" i="53"/>
  <c r="E106" i="53"/>
  <c r="D106" i="53"/>
  <c r="C106" i="53"/>
  <c r="E105" i="53"/>
  <c r="D105" i="53"/>
  <c r="C105" i="53"/>
  <c r="E104" i="53"/>
  <c r="D104" i="53"/>
  <c r="C104" i="53"/>
  <c r="E103" i="53"/>
  <c r="D103" i="53"/>
  <c r="C103" i="53"/>
  <c r="E102" i="53"/>
  <c r="D102" i="53"/>
  <c r="C102" i="53"/>
  <c r="E101" i="53"/>
  <c r="D101" i="53"/>
  <c r="C101" i="53"/>
  <c r="E100" i="53"/>
  <c r="D100" i="53"/>
  <c r="C100" i="53"/>
  <c r="E99" i="53"/>
  <c r="D99" i="53"/>
  <c r="C99" i="53"/>
  <c r="E98" i="53"/>
  <c r="D98" i="53"/>
  <c r="C98" i="53"/>
  <c r="E74" i="53"/>
  <c r="D74" i="53"/>
  <c r="C74" i="53"/>
  <c r="E73" i="53"/>
  <c r="D73" i="53"/>
  <c r="C73" i="53"/>
  <c r="E72" i="53"/>
  <c r="D72" i="53"/>
  <c r="C72" i="53"/>
  <c r="E71" i="53"/>
  <c r="D71" i="53"/>
  <c r="C71" i="53"/>
  <c r="E70" i="53"/>
  <c r="D70" i="53"/>
  <c r="C70" i="53"/>
  <c r="E69" i="53"/>
  <c r="D69" i="53"/>
  <c r="C69" i="53"/>
  <c r="E68" i="53"/>
  <c r="D68" i="53"/>
  <c r="C68" i="53"/>
  <c r="E67" i="53"/>
  <c r="D67" i="53"/>
  <c r="C67" i="53"/>
  <c r="E66" i="53"/>
  <c r="D66" i="53"/>
  <c r="C66" i="53"/>
  <c r="E65" i="53"/>
  <c r="D65" i="53"/>
  <c r="C65" i="53"/>
  <c r="E64" i="53"/>
  <c r="D64" i="53"/>
  <c r="C64" i="53"/>
  <c r="E63" i="53"/>
  <c r="D63" i="53"/>
  <c r="C63" i="53"/>
  <c r="E62" i="53"/>
  <c r="D62" i="53"/>
  <c r="C62" i="53"/>
  <c r="E61" i="53"/>
  <c r="D61" i="53"/>
  <c r="C61" i="53"/>
  <c r="E60" i="53"/>
  <c r="D60" i="53"/>
  <c r="C60" i="53"/>
  <c r="E59" i="53"/>
  <c r="D59" i="53"/>
  <c r="C59" i="53"/>
  <c r="E58" i="53"/>
  <c r="D58" i="53"/>
  <c r="C58" i="53"/>
  <c r="E57" i="53"/>
  <c r="D57" i="53"/>
  <c r="C57" i="53"/>
  <c r="E56" i="53"/>
  <c r="D56" i="53"/>
  <c r="C56" i="53"/>
  <c r="E55" i="53"/>
  <c r="D55" i="53"/>
  <c r="C55" i="53"/>
  <c r="E54" i="53"/>
  <c r="D54" i="53"/>
  <c r="C54" i="53"/>
  <c r="E53" i="53"/>
  <c r="D53" i="53"/>
  <c r="C53" i="53"/>
  <c r="E52" i="53"/>
  <c r="D52" i="53"/>
  <c r="C52" i="53"/>
  <c r="E51" i="53"/>
  <c r="D51" i="53"/>
  <c r="C51" i="53"/>
  <c r="E50" i="53"/>
  <c r="D50" i="53"/>
  <c r="C50" i="53"/>
  <c r="E49" i="53"/>
  <c r="D49" i="53"/>
  <c r="C49" i="53"/>
  <c r="E48" i="53"/>
  <c r="D48" i="53"/>
  <c r="C48" i="53"/>
  <c r="E47" i="53"/>
  <c r="D47" i="53"/>
  <c r="C47" i="53"/>
  <c r="E46" i="53"/>
  <c r="D46" i="53"/>
  <c r="C46" i="53"/>
  <c r="E45" i="53"/>
  <c r="D45" i="53"/>
  <c r="C45" i="53"/>
  <c r="E44" i="53"/>
  <c r="D44" i="53"/>
  <c r="C44" i="53"/>
  <c r="E43" i="53"/>
  <c r="D43" i="53"/>
  <c r="C43" i="53"/>
  <c r="E42" i="53"/>
  <c r="D42" i="53"/>
  <c r="C42" i="53"/>
  <c r="E41" i="53"/>
  <c r="D41" i="53"/>
  <c r="C41" i="53"/>
  <c r="E40" i="53"/>
  <c r="D40" i="53"/>
  <c r="C40" i="53"/>
  <c r="E39" i="53"/>
  <c r="D39" i="53"/>
  <c r="C39" i="53"/>
  <c r="E38" i="53"/>
  <c r="D38" i="53"/>
  <c r="C38" i="53"/>
  <c r="E37" i="53"/>
  <c r="D37" i="53"/>
  <c r="C37" i="53"/>
  <c r="E36" i="53"/>
  <c r="D36" i="53"/>
  <c r="C36" i="53"/>
  <c r="E35" i="53"/>
  <c r="D35" i="53"/>
  <c r="C35" i="53"/>
  <c r="E34" i="53"/>
  <c r="D34" i="53"/>
  <c r="C34" i="53"/>
  <c r="E33" i="53"/>
  <c r="D33" i="53"/>
  <c r="C33" i="53"/>
  <c r="E32" i="53"/>
  <c r="D32" i="53"/>
  <c r="C32" i="53"/>
  <c r="E31" i="53"/>
  <c r="D31" i="53"/>
  <c r="C31" i="53"/>
  <c r="E30" i="53"/>
  <c r="D30" i="53"/>
  <c r="C30" i="53"/>
  <c r="E29" i="53"/>
  <c r="D29" i="53"/>
  <c r="C29" i="53"/>
  <c r="E21" i="53"/>
  <c r="D21" i="53"/>
  <c r="C21" i="53"/>
  <c r="E20" i="53"/>
  <c r="D20" i="53"/>
  <c r="C20" i="53"/>
  <c r="E19" i="53"/>
  <c r="D19" i="53"/>
  <c r="C19" i="53"/>
  <c r="E18" i="53"/>
  <c r="D18" i="53"/>
  <c r="C18" i="53"/>
  <c r="E17" i="53"/>
  <c r="D17" i="53"/>
  <c r="C17" i="53"/>
  <c r="E16" i="53"/>
  <c r="D16" i="53"/>
  <c r="C16" i="53"/>
  <c r="E15" i="53"/>
  <c r="D15" i="53"/>
  <c r="C15" i="53"/>
  <c r="E14" i="53"/>
  <c r="D14" i="53"/>
  <c r="C14" i="53"/>
  <c r="E13" i="53"/>
  <c r="D13" i="53"/>
  <c r="C13" i="53"/>
  <c r="E12" i="53"/>
  <c r="D12" i="53"/>
  <c r="C12" i="53"/>
  <c r="E11" i="53"/>
  <c r="D11" i="53"/>
  <c r="C11" i="53"/>
  <c r="E10" i="53"/>
  <c r="D10" i="53"/>
  <c r="C10" i="53"/>
  <c r="E114" i="52"/>
  <c r="D114" i="52"/>
  <c r="C114" i="52"/>
  <c r="E113" i="52"/>
  <c r="D113" i="52"/>
  <c r="C113" i="52"/>
  <c r="E112" i="52"/>
  <c r="D112" i="52"/>
  <c r="C112" i="52"/>
  <c r="E111" i="52"/>
  <c r="D111" i="52"/>
  <c r="C111" i="52"/>
  <c r="E110" i="52"/>
  <c r="D110" i="52"/>
  <c r="C110" i="52"/>
  <c r="E109" i="52"/>
  <c r="D109" i="52"/>
  <c r="C109" i="52"/>
  <c r="E108" i="52"/>
  <c r="D108" i="52"/>
  <c r="C108" i="52"/>
  <c r="E107" i="52"/>
  <c r="D107" i="52"/>
  <c r="C107" i="52"/>
  <c r="E106" i="52"/>
  <c r="D106" i="52"/>
  <c r="C106" i="52"/>
  <c r="E105" i="52"/>
  <c r="D105" i="52"/>
  <c r="C105" i="52"/>
  <c r="E104" i="52"/>
  <c r="D104" i="52"/>
  <c r="C104" i="52"/>
  <c r="E103" i="52"/>
  <c r="D103" i="52"/>
  <c r="C103" i="52"/>
  <c r="E102" i="52"/>
  <c r="D102" i="52"/>
  <c r="C102" i="52"/>
  <c r="E101" i="52"/>
  <c r="D101" i="52"/>
  <c r="C101" i="52"/>
  <c r="E100" i="52"/>
  <c r="D100" i="52"/>
  <c r="C100" i="52"/>
  <c r="E99" i="52"/>
  <c r="D99" i="52"/>
  <c r="C99" i="52"/>
  <c r="E98" i="52"/>
  <c r="D98" i="52"/>
  <c r="C98" i="52"/>
  <c r="E74" i="52"/>
  <c r="D74" i="52"/>
  <c r="C74" i="52"/>
  <c r="E73" i="52"/>
  <c r="D73" i="52"/>
  <c r="C73" i="52"/>
  <c r="E72" i="52"/>
  <c r="D72" i="52"/>
  <c r="C72" i="52"/>
  <c r="E71" i="52"/>
  <c r="D71" i="52"/>
  <c r="C71" i="52"/>
  <c r="E70" i="52"/>
  <c r="D70" i="52"/>
  <c r="C70" i="52"/>
  <c r="E69" i="52"/>
  <c r="D69" i="52"/>
  <c r="C69" i="52"/>
  <c r="E68" i="52"/>
  <c r="D68" i="52"/>
  <c r="C68" i="52"/>
  <c r="E67" i="52"/>
  <c r="D67" i="52"/>
  <c r="C67" i="52"/>
  <c r="E66" i="52"/>
  <c r="D66" i="52"/>
  <c r="C66" i="52"/>
  <c r="E65" i="52"/>
  <c r="D65" i="52"/>
  <c r="C65" i="52"/>
  <c r="E64" i="52"/>
  <c r="D64" i="52"/>
  <c r="C64" i="52"/>
  <c r="E63" i="52"/>
  <c r="D63" i="52"/>
  <c r="C63" i="52"/>
  <c r="E62" i="52"/>
  <c r="D62" i="52"/>
  <c r="C62" i="52"/>
  <c r="E61" i="52"/>
  <c r="D61" i="52"/>
  <c r="C61" i="52"/>
  <c r="E60" i="52"/>
  <c r="D60" i="52"/>
  <c r="C60" i="52"/>
  <c r="E59" i="52"/>
  <c r="D59" i="52"/>
  <c r="C59" i="52"/>
  <c r="E58" i="52"/>
  <c r="D58" i="52"/>
  <c r="C58" i="52"/>
  <c r="E57" i="52"/>
  <c r="D57" i="52"/>
  <c r="C57" i="52"/>
  <c r="E56" i="52"/>
  <c r="D56" i="52"/>
  <c r="C56" i="52"/>
  <c r="E55" i="52"/>
  <c r="D55" i="52"/>
  <c r="C55" i="52"/>
  <c r="E54" i="52"/>
  <c r="D54" i="52"/>
  <c r="C54" i="52"/>
  <c r="E53" i="52"/>
  <c r="D53" i="52"/>
  <c r="C53" i="52"/>
  <c r="E52" i="52"/>
  <c r="D52" i="52"/>
  <c r="C52" i="52"/>
  <c r="E51" i="52"/>
  <c r="D51" i="52"/>
  <c r="C51" i="52"/>
  <c r="E50" i="52"/>
  <c r="D50" i="52"/>
  <c r="C50" i="52"/>
  <c r="E49" i="52"/>
  <c r="D49" i="52"/>
  <c r="C49" i="52"/>
  <c r="E48" i="52"/>
  <c r="D48" i="52"/>
  <c r="C48" i="52"/>
  <c r="E47" i="52"/>
  <c r="D47" i="52"/>
  <c r="C47" i="52"/>
  <c r="E46" i="52"/>
  <c r="D46" i="52"/>
  <c r="C46" i="52"/>
  <c r="E45" i="52"/>
  <c r="D45" i="52"/>
  <c r="C45" i="52"/>
  <c r="E44" i="52"/>
  <c r="D44" i="52"/>
  <c r="C44" i="52"/>
  <c r="E43" i="52"/>
  <c r="D43" i="52"/>
  <c r="C43" i="52"/>
  <c r="E42" i="52"/>
  <c r="D42" i="52"/>
  <c r="C42" i="52"/>
  <c r="E41" i="52"/>
  <c r="D41" i="52"/>
  <c r="C41" i="52"/>
  <c r="E40" i="52"/>
  <c r="D40" i="52"/>
  <c r="C40" i="52"/>
  <c r="E39" i="52"/>
  <c r="D39" i="52"/>
  <c r="C39" i="52"/>
  <c r="E38" i="52"/>
  <c r="D38" i="52"/>
  <c r="C38" i="52"/>
  <c r="E37" i="52"/>
  <c r="D37" i="52"/>
  <c r="C37" i="52"/>
  <c r="E36" i="52"/>
  <c r="D36" i="52"/>
  <c r="C36" i="52"/>
  <c r="E35" i="52"/>
  <c r="D35" i="52"/>
  <c r="C35" i="52"/>
  <c r="E34" i="52"/>
  <c r="D34" i="52"/>
  <c r="C34" i="52"/>
  <c r="E33" i="52"/>
  <c r="D33" i="52"/>
  <c r="C33" i="52"/>
  <c r="E32" i="52"/>
  <c r="D32" i="52"/>
  <c r="C32" i="52"/>
  <c r="E31" i="52"/>
  <c r="D31" i="52"/>
  <c r="C31" i="52"/>
  <c r="E30" i="52"/>
  <c r="D30" i="52"/>
  <c r="C30" i="52"/>
  <c r="E29" i="52"/>
  <c r="D29" i="52"/>
  <c r="C29" i="52"/>
  <c r="E21" i="52"/>
  <c r="D21" i="52"/>
  <c r="C21" i="52"/>
  <c r="E20" i="52"/>
  <c r="D20" i="52"/>
  <c r="C20" i="52"/>
  <c r="E19" i="52"/>
  <c r="D19" i="52"/>
  <c r="C19" i="52"/>
  <c r="E18" i="52"/>
  <c r="D18" i="52"/>
  <c r="C18" i="52"/>
  <c r="E17" i="52"/>
  <c r="D17" i="52"/>
  <c r="C17" i="52"/>
  <c r="E16" i="52"/>
  <c r="D16" i="52"/>
  <c r="C16" i="52"/>
  <c r="E15" i="52"/>
  <c r="D15" i="52"/>
  <c r="C15" i="52"/>
  <c r="E14" i="52"/>
  <c r="D14" i="52"/>
  <c r="C14" i="52"/>
  <c r="E13" i="52"/>
  <c r="D13" i="52"/>
  <c r="C13" i="52"/>
  <c r="E12" i="52"/>
  <c r="D12" i="52"/>
  <c r="C12" i="52"/>
  <c r="E11" i="52"/>
  <c r="D11" i="52"/>
  <c r="C11" i="52"/>
  <c r="E10" i="52"/>
  <c r="D10" i="52"/>
  <c r="C10" i="52"/>
  <c r="E114" i="51"/>
  <c r="D114" i="51"/>
  <c r="C114" i="51"/>
  <c r="E113" i="51"/>
  <c r="D113" i="51"/>
  <c r="C113" i="51"/>
  <c r="E112" i="51"/>
  <c r="D112" i="51"/>
  <c r="C112" i="51"/>
  <c r="E111" i="51"/>
  <c r="D111" i="51"/>
  <c r="C111" i="51"/>
  <c r="E110" i="51"/>
  <c r="D110" i="51"/>
  <c r="C110" i="51"/>
  <c r="E109" i="51"/>
  <c r="D109" i="51"/>
  <c r="C109" i="51"/>
  <c r="E108" i="51"/>
  <c r="D108" i="51"/>
  <c r="C108" i="51"/>
  <c r="E107" i="51"/>
  <c r="D107" i="51"/>
  <c r="C107" i="51"/>
  <c r="E106" i="51"/>
  <c r="D106" i="51"/>
  <c r="C106" i="51"/>
  <c r="E105" i="51"/>
  <c r="D105" i="51"/>
  <c r="C105" i="51"/>
  <c r="E104" i="51"/>
  <c r="D104" i="51"/>
  <c r="C104" i="51"/>
  <c r="E103" i="51"/>
  <c r="D103" i="51"/>
  <c r="C103" i="51"/>
  <c r="E102" i="51"/>
  <c r="D102" i="51"/>
  <c r="C102" i="51"/>
  <c r="E101" i="51"/>
  <c r="D101" i="51"/>
  <c r="C101" i="51"/>
  <c r="E100" i="51"/>
  <c r="D100" i="51"/>
  <c r="C100" i="51"/>
  <c r="E99" i="51"/>
  <c r="D99" i="51"/>
  <c r="C99" i="51"/>
  <c r="E98" i="51"/>
  <c r="D98" i="51"/>
  <c r="C98" i="51"/>
  <c r="E74" i="51"/>
  <c r="D74" i="51"/>
  <c r="C74" i="51"/>
  <c r="E73" i="51"/>
  <c r="D73" i="51"/>
  <c r="C73" i="51"/>
  <c r="E72" i="51"/>
  <c r="D72" i="51"/>
  <c r="C72" i="51"/>
  <c r="E71" i="51"/>
  <c r="D71" i="51"/>
  <c r="C71" i="51"/>
  <c r="E70" i="51"/>
  <c r="D70" i="51"/>
  <c r="C70" i="51"/>
  <c r="E69" i="51"/>
  <c r="D69" i="51"/>
  <c r="C69" i="51"/>
  <c r="E68" i="51"/>
  <c r="D68" i="51"/>
  <c r="C68" i="51"/>
  <c r="E67" i="51"/>
  <c r="D67" i="51"/>
  <c r="C67" i="51"/>
  <c r="E66" i="51"/>
  <c r="D66" i="51"/>
  <c r="C66" i="51"/>
  <c r="E65" i="51"/>
  <c r="D65" i="51"/>
  <c r="C65" i="51"/>
  <c r="E64" i="51"/>
  <c r="D64" i="51"/>
  <c r="C64" i="51"/>
  <c r="E63" i="51"/>
  <c r="D63" i="51"/>
  <c r="C63" i="51"/>
  <c r="E62" i="51"/>
  <c r="D62" i="51"/>
  <c r="C62" i="51"/>
  <c r="E61" i="51"/>
  <c r="D61" i="51"/>
  <c r="C61" i="51"/>
  <c r="E60" i="51"/>
  <c r="D60" i="51"/>
  <c r="C60" i="51"/>
  <c r="E59" i="51"/>
  <c r="D59" i="51"/>
  <c r="C59" i="51"/>
  <c r="E58" i="51"/>
  <c r="D58" i="51"/>
  <c r="C58" i="51"/>
  <c r="E57" i="51"/>
  <c r="D57" i="51"/>
  <c r="C57" i="51"/>
  <c r="E56" i="51"/>
  <c r="D56" i="51"/>
  <c r="C56" i="51"/>
  <c r="E55" i="51"/>
  <c r="D55" i="51"/>
  <c r="C55" i="51"/>
  <c r="E54" i="51"/>
  <c r="D54" i="51"/>
  <c r="C54" i="51"/>
  <c r="E53" i="51"/>
  <c r="D53" i="51"/>
  <c r="C53" i="51"/>
  <c r="E52" i="51"/>
  <c r="D52" i="51"/>
  <c r="C52" i="51"/>
  <c r="E51" i="51"/>
  <c r="D51" i="51"/>
  <c r="C51" i="51"/>
  <c r="E50" i="51"/>
  <c r="D50" i="51"/>
  <c r="C50" i="51"/>
  <c r="E49" i="51"/>
  <c r="D49" i="51"/>
  <c r="C49" i="51"/>
  <c r="E48" i="51"/>
  <c r="D48" i="51"/>
  <c r="C48" i="51"/>
  <c r="E47" i="51"/>
  <c r="D47" i="51"/>
  <c r="C47" i="51"/>
  <c r="E46" i="51"/>
  <c r="D46" i="51"/>
  <c r="C46" i="51"/>
  <c r="E45" i="51"/>
  <c r="D45" i="51"/>
  <c r="C45" i="51"/>
  <c r="E44" i="51"/>
  <c r="D44" i="51"/>
  <c r="C44" i="51"/>
  <c r="E43" i="51"/>
  <c r="D43" i="51"/>
  <c r="C43" i="51"/>
  <c r="E42" i="51"/>
  <c r="D42" i="51"/>
  <c r="C42" i="51"/>
  <c r="E41" i="51"/>
  <c r="D41" i="51"/>
  <c r="C41" i="51"/>
  <c r="E40" i="51"/>
  <c r="D40" i="51"/>
  <c r="C40" i="51"/>
  <c r="E39" i="51"/>
  <c r="D39" i="51"/>
  <c r="C39" i="51"/>
  <c r="E38" i="51"/>
  <c r="D38" i="51"/>
  <c r="C38" i="51"/>
  <c r="E37" i="51"/>
  <c r="D37" i="51"/>
  <c r="C37" i="51"/>
  <c r="E36" i="51"/>
  <c r="D36" i="51"/>
  <c r="C36" i="51"/>
  <c r="E35" i="51"/>
  <c r="D35" i="51"/>
  <c r="C35" i="51"/>
  <c r="E34" i="51"/>
  <c r="D34" i="51"/>
  <c r="C34" i="51"/>
  <c r="E33" i="51"/>
  <c r="D33" i="51"/>
  <c r="C33" i="51"/>
  <c r="E32" i="51"/>
  <c r="D32" i="51"/>
  <c r="C32" i="51"/>
  <c r="E31" i="51"/>
  <c r="D31" i="51"/>
  <c r="C31" i="51"/>
  <c r="E30" i="51"/>
  <c r="D30" i="51"/>
  <c r="C30" i="51"/>
  <c r="E29" i="51"/>
  <c r="D29" i="51"/>
  <c r="C29" i="51"/>
  <c r="E21" i="51"/>
  <c r="D21" i="51"/>
  <c r="C21" i="51"/>
  <c r="E20" i="51"/>
  <c r="D20" i="51"/>
  <c r="C20" i="51"/>
  <c r="E19" i="51"/>
  <c r="D19" i="51"/>
  <c r="C19" i="51"/>
  <c r="E18" i="51"/>
  <c r="D18" i="51"/>
  <c r="C18" i="51"/>
  <c r="E17" i="51"/>
  <c r="D17" i="51"/>
  <c r="C17" i="51"/>
  <c r="E16" i="51"/>
  <c r="D16" i="51"/>
  <c r="C16" i="51"/>
  <c r="E15" i="51"/>
  <c r="D15" i="51"/>
  <c r="C15" i="51"/>
  <c r="E14" i="51"/>
  <c r="D14" i="51"/>
  <c r="C14" i="51"/>
  <c r="E13" i="51"/>
  <c r="D13" i="51"/>
  <c r="C13" i="51"/>
  <c r="E12" i="51"/>
  <c r="D12" i="51"/>
  <c r="C12" i="51"/>
  <c r="E11" i="51"/>
  <c r="D11" i="51"/>
  <c r="C11" i="51"/>
  <c r="E10" i="51"/>
  <c r="D10" i="51"/>
  <c r="C10" i="51"/>
  <c r="E114" i="50"/>
  <c r="D114" i="50"/>
  <c r="C114" i="50"/>
  <c r="E113" i="50"/>
  <c r="D113" i="50"/>
  <c r="C113" i="50"/>
  <c r="E112" i="50"/>
  <c r="D112" i="50"/>
  <c r="C112" i="50"/>
  <c r="E111" i="50"/>
  <c r="D111" i="50"/>
  <c r="C111" i="50"/>
  <c r="E110" i="50"/>
  <c r="D110" i="50"/>
  <c r="C110" i="50"/>
  <c r="E109" i="50"/>
  <c r="D109" i="50"/>
  <c r="C109" i="50"/>
  <c r="E108" i="50"/>
  <c r="D108" i="50"/>
  <c r="C108" i="50"/>
  <c r="E107" i="50"/>
  <c r="D107" i="50"/>
  <c r="C107" i="50"/>
  <c r="E106" i="50"/>
  <c r="D106" i="50"/>
  <c r="C106" i="50"/>
  <c r="E105" i="50"/>
  <c r="D105" i="50"/>
  <c r="C105" i="50"/>
  <c r="E104" i="50"/>
  <c r="D104" i="50"/>
  <c r="C104" i="50"/>
  <c r="E103" i="50"/>
  <c r="D103" i="50"/>
  <c r="C103" i="50"/>
  <c r="E102" i="50"/>
  <c r="D102" i="50"/>
  <c r="C102" i="50"/>
  <c r="E101" i="50"/>
  <c r="D101" i="50"/>
  <c r="C101" i="50"/>
  <c r="E100" i="50"/>
  <c r="D100" i="50"/>
  <c r="C100" i="50"/>
  <c r="E99" i="50"/>
  <c r="D99" i="50"/>
  <c r="C99" i="50"/>
  <c r="E98" i="50"/>
  <c r="D98" i="50"/>
  <c r="C98" i="50"/>
  <c r="E74" i="50"/>
  <c r="D74" i="50"/>
  <c r="C74" i="50"/>
  <c r="E73" i="50"/>
  <c r="D73" i="50"/>
  <c r="C73" i="50"/>
  <c r="E72" i="50"/>
  <c r="D72" i="50"/>
  <c r="C72" i="50"/>
  <c r="E71" i="50"/>
  <c r="D71" i="50"/>
  <c r="C71" i="50"/>
  <c r="E70" i="50"/>
  <c r="D70" i="50"/>
  <c r="C70" i="50"/>
  <c r="E69" i="50"/>
  <c r="D69" i="50"/>
  <c r="C69" i="50"/>
  <c r="E68" i="50"/>
  <c r="D68" i="50"/>
  <c r="C68" i="50"/>
  <c r="E67" i="50"/>
  <c r="D67" i="50"/>
  <c r="C67" i="50"/>
  <c r="E66" i="50"/>
  <c r="D66" i="50"/>
  <c r="C66" i="50"/>
  <c r="E65" i="50"/>
  <c r="D65" i="50"/>
  <c r="C65" i="50"/>
  <c r="E64" i="50"/>
  <c r="D64" i="50"/>
  <c r="C64" i="50"/>
  <c r="E63" i="50"/>
  <c r="D63" i="50"/>
  <c r="C63" i="50"/>
  <c r="E62" i="50"/>
  <c r="D62" i="50"/>
  <c r="C62" i="50"/>
  <c r="E61" i="50"/>
  <c r="D61" i="50"/>
  <c r="C61" i="50"/>
  <c r="E60" i="50"/>
  <c r="D60" i="50"/>
  <c r="C60" i="50"/>
  <c r="E59" i="50"/>
  <c r="D59" i="50"/>
  <c r="C59" i="50"/>
  <c r="E58" i="50"/>
  <c r="D58" i="50"/>
  <c r="C58" i="50"/>
  <c r="E57" i="50"/>
  <c r="D57" i="50"/>
  <c r="C57" i="50"/>
  <c r="E56" i="50"/>
  <c r="D56" i="50"/>
  <c r="C56" i="50"/>
  <c r="E55" i="50"/>
  <c r="D55" i="50"/>
  <c r="C55" i="50"/>
  <c r="E54" i="50"/>
  <c r="D54" i="50"/>
  <c r="C54" i="50"/>
  <c r="E53" i="50"/>
  <c r="D53" i="50"/>
  <c r="C53" i="50"/>
  <c r="E52" i="50"/>
  <c r="D52" i="50"/>
  <c r="C52" i="50"/>
  <c r="E51" i="50"/>
  <c r="D51" i="50"/>
  <c r="C51" i="50"/>
  <c r="E50" i="50"/>
  <c r="D50" i="50"/>
  <c r="C50" i="50"/>
  <c r="E49" i="50"/>
  <c r="D49" i="50"/>
  <c r="C49" i="50"/>
  <c r="E48" i="50"/>
  <c r="D48" i="50"/>
  <c r="C48" i="50"/>
  <c r="E47" i="50"/>
  <c r="D47" i="50"/>
  <c r="C47" i="50"/>
  <c r="E46" i="50"/>
  <c r="D46" i="50"/>
  <c r="C46" i="50"/>
  <c r="E45" i="50"/>
  <c r="D45" i="50"/>
  <c r="C45" i="50"/>
  <c r="E44" i="50"/>
  <c r="D44" i="50"/>
  <c r="C44" i="50"/>
  <c r="E43" i="50"/>
  <c r="D43" i="50"/>
  <c r="C43" i="50"/>
  <c r="E42" i="50"/>
  <c r="D42" i="50"/>
  <c r="C42" i="50"/>
  <c r="E41" i="50"/>
  <c r="D41" i="50"/>
  <c r="C41" i="50"/>
  <c r="E40" i="50"/>
  <c r="D40" i="50"/>
  <c r="C40" i="50"/>
  <c r="E39" i="50"/>
  <c r="D39" i="50"/>
  <c r="C39" i="50"/>
  <c r="E38" i="50"/>
  <c r="D38" i="50"/>
  <c r="C38" i="50"/>
  <c r="E37" i="50"/>
  <c r="D37" i="50"/>
  <c r="C37" i="50"/>
  <c r="E36" i="50"/>
  <c r="D36" i="50"/>
  <c r="C36" i="50"/>
  <c r="E35" i="50"/>
  <c r="D35" i="50"/>
  <c r="C35" i="50"/>
  <c r="E34" i="50"/>
  <c r="D34" i="50"/>
  <c r="C34" i="50"/>
  <c r="E33" i="50"/>
  <c r="D33" i="50"/>
  <c r="C33" i="50"/>
  <c r="E32" i="50"/>
  <c r="D32" i="50"/>
  <c r="C32" i="50"/>
  <c r="E31" i="50"/>
  <c r="D31" i="50"/>
  <c r="C31" i="50"/>
  <c r="E30" i="50"/>
  <c r="D30" i="50"/>
  <c r="C30" i="50"/>
  <c r="E29" i="50"/>
  <c r="D29" i="50"/>
  <c r="C29" i="50"/>
  <c r="E21" i="50"/>
  <c r="D21" i="50"/>
  <c r="C21" i="50"/>
  <c r="E20" i="50"/>
  <c r="D20" i="50"/>
  <c r="C20" i="50"/>
  <c r="E19" i="50"/>
  <c r="D19" i="50"/>
  <c r="C19" i="50"/>
  <c r="E18" i="50"/>
  <c r="D18" i="50"/>
  <c r="C18" i="50"/>
  <c r="E17" i="50"/>
  <c r="D17" i="50"/>
  <c r="C17" i="50"/>
  <c r="E16" i="50"/>
  <c r="D16" i="50"/>
  <c r="C16" i="50"/>
  <c r="E15" i="50"/>
  <c r="D15" i="50"/>
  <c r="C15" i="50"/>
  <c r="E14" i="50"/>
  <c r="D14" i="50"/>
  <c r="C14" i="50"/>
  <c r="E13" i="50"/>
  <c r="D13" i="50"/>
  <c r="C13" i="50"/>
  <c r="E12" i="50"/>
  <c r="D12" i="50"/>
  <c r="C12" i="50"/>
  <c r="E11" i="50"/>
  <c r="D11" i="50"/>
  <c r="C11" i="50"/>
  <c r="E10" i="50"/>
  <c r="D10" i="50"/>
  <c r="C10" i="50"/>
  <c r="E114" i="49"/>
  <c r="D114" i="49"/>
  <c r="C114" i="49"/>
  <c r="E113" i="49"/>
  <c r="D113" i="49"/>
  <c r="C113" i="49"/>
  <c r="E112" i="49"/>
  <c r="D112" i="49"/>
  <c r="C112" i="49"/>
  <c r="E111" i="49"/>
  <c r="D111" i="49"/>
  <c r="C111" i="49"/>
  <c r="E110" i="49"/>
  <c r="D110" i="49"/>
  <c r="C110" i="49"/>
  <c r="E109" i="49"/>
  <c r="D109" i="49"/>
  <c r="C109" i="49"/>
  <c r="E108" i="49"/>
  <c r="D108" i="49"/>
  <c r="C108" i="49"/>
  <c r="E107" i="49"/>
  <c r="D107" i="49"/>
  <c r="C107" i="49"/>
  <c r="E106" i="49"/>
  <c r="D106" i="49"/>
  <c r="C106" i="49"/>
  <c r="E105" i="49"/>
  <c r="D105" i="49"/>
  <c r="C105" i="49"/>
  <c r="E104" i="49"/>
  <c r="D104" i="49"/>
  <c r="C104" i="49"/>
  <c r="E103" i="49"/>
  <c r="D103" i="49"/>
  <c r="C103" i="49"/>
  <c r="E102" i="49"/>
  <c r="D102" i="49"/>
  <c r="C102" i="49"/>
  <c r="E101" i="49"/>
  <c r="D101" i="49"/>
  <c r="C101" i="49"/>
  <c r="E100" i="49"/>
  <c r="D100" i="49"/>
  <c r="C100" i="49"/>
  <c r="E99" i="49"/>
  <c r="D99" i="49"/>
  <c r="C99" i="49"/>
  <c r="E98" i="49"/>
  <c r="D98" i="49"/>
  <c r="C98" i="49"/>
  <c r="E74" i="49"/>
  <c r="D74" i="49"/>
  <c r="C74" i="49"/>
  <c r="E73" i="49"/>
  <c r="D73" i="49"/>
  <c r="C73" i="49"/>
  <c r="E72" i="49"/>
  <c r="D72" i="49"/>
  <c r="C72" i="49"/>
  <c r="E71" i="49"/>
  <c r="D71" i="49"/>
  <c r="C71" i="49"/>
  <c r="E70" i="49"/>
  <c r="D70" i="49"/>
  <c r="C70" i="49"/>
  <c r="E69" i="49"/>
  <c r="D69" i="49"/>
  <c r="C69" i="49"/>
  <c r="E68" i="49"/>
  <c r="D68" i="49"/>
  <c r="C68" i="49"/>
  <c r="E67" i="49"/>
  <c r="D67" i="49"/>
  <c r="C67" i="49"/>
  <c r="E66" i="49"/>
  <c r="D66" i="49"/>
  <c r="C66" i="49"/>
  <c r="E65" i="49"/>
  <c r="D65" i="49"/>
  <c r="C65" i="49"/>
  <c r="E64" i="49"/>
  <c r="D64" i="49"/>
  <c r="C64" i="49"/>
  <c r="E63" i="49"/>
  <c r="D63" i="49"/>
  <c r="C63" i="49"/>
  <c r="E62" i="49"/>
  <c r="D62" i="49"/>
  <c r="C62" i="49"/>
  <c r="E61" i="49"/>
  <c r="D61" i="49"/>
  <c r="C61" i="49"/>
  <c r="E60" i="49"/>
  <c r="D60" i="49"/>
  <c r="C60" i="49"/>
  <c r="E59" i="49"/>
  <c r="D59" i="49"/>
  <c r="C59" i="49"/>
  <c r="E58" i="49"/>
  <c r="D58" i="49"/>
  <c r="C58" i="49"/>
  <c r="E57" i="49"/>
  <c r="D57" i="49"/>
  <c r="C57" i="49"/>
  <c r="E56" i="49"/>
  <c r="D56" i="49"/>
  <c r="C56" i="49"/>
  <c r="E55" i="49"/>
  <c r="D55" i="49"/>
  <c r="C55" i="49"/>
  <c r="E54" i="49"/>
  <c r="D54" i="49"/>
  <c r="C54" i="49"/>
  <c r="E53" i="49"/>
  <c r="D53" i="49"/>
  <c r="C53" i="49"/>
  <c r="E52" i="49"/>
  <c r="D52" i="49"/>
  <c r="C52" i="49"/>
  <c r="E51" i="49"/>
  <c r="D51" i="49"/>
  <c r="C51" i="49"/>
  <c r="E50" i="49"/>
  <c r="D50" i="49"/>
  <c r="C50" i="49"/>
  <c r="E49" i="49"/>
  <c r="D49" i="49"/>
  <c r="C49" i="49"/>
  <c r="E48" i="49"/>
  <c r="D48" i="49"/>
  <c r="C48" i="49"/>
  <c r="E47" i="49"/>
  <c r="D47" i="49"/>
  <c r="C47" i="49"/>
  <c r="E46" i="49"/>
  <c r="D46" i="49"/>
  <c r="C46" i="49"/>
  <c r="E45" i="49"/>
  <c r="D45" i="49"/>
  <c r="C45" i="49"/>
  <c r="E44" i="49"/>
  <c r="D44" i="49"/>
  <c r="C44" i="49"/>
  <c r="E43" i="49"/>
  <c r="D43" i="49"/>
  <c r="C43" i="49"/>
  <c r="E42" i="49"/>
  <c r="D42" i="49"/>
  <c r="C42" i="49"/>
  <c r="E41" i="49"/>
  <c r="D41" i="49"/>
  <c r="C41" i="49"/>
  <c r="E40" i="49"/>
  <c r="D40" i="49"/>
  <c r="C40" i="49"/>
  <c r="E39" i="49"/>
  <c r="D39" i="49"/>
  <c r="C39" i="49"/>
  <c r="E38" i="49"/>
  <c r="D38" i="49"/>
  <c r="C38" i="49"/>
  <c r="E37" i="49"/>
  <c r="D37" i="49"/>
  <c r="C37" i="49"/>
  <c r="E36" i="49"/>
  <c r="D36" i="49"/>
  <c r="C36" i="49"/>
  <c r="E35" i="49"/>
  <c r="D35" i="49"/>
  <c r="C35" i="49"/>
  <c r="E34" i="49"/>
  <c r="D34" i="49"/>
  <c r="C34" i="49"/>
  <c r="E33" i="49"/>
  <c r="D33" i="49"/>
  <c r="C33" i="49"/>
  <c r="E32" i="49"/>
  <c r="D32" i="49"/>
  <c r="C32" i="49"/>
  <c r="E31" i="49"/>
  <c r="D31" i="49"/>
  <c r="C31" i="49"/>
  <c r="E30" i="49"/>
  <c r="D30" i="49"/>
  <c r="C30" i="49"/>
  <c r="E29" i="49"/>
  <c r="D29" i="49"/>
  <c r="C29" i="49"/>
  <c r="E21" i="49"/>
  <c r="D21" i="49"/>
  <c r="C21" i="49"/>
  <c r="E20" i="49"/>
  <c r="D20" i="49"/>
  <c r="C20" i="49"/>
  <c r="E19" i="49"/>
  <c r="D19" i="49"/>
  <c r="C19" i="49"/>
  <c r="E18" i="49"/>
  <c r="D18" i="49"/>
  <c r="C18" i="49"/>
  <c r="E17" i="49"/>
  <c r="D17" i="49"/>
  <c r="C17" i="49"/>
  <c r="E16" i="49"/>
  <c r="D16" i="49"/>
  <c r="C16" i="49"/>
  <c r="E15" i="49"/>
  <c r="D15" i="49"/>
  <c r="C15" i="49"/>
  <c r="E14" i="49"/>
  <c r="D14" i="49"/>
  <c r="C14" i="49"/>
  <c r="E13" i="49"/>
  <c r="D13" i="49"/>
  <c r="C13" i="49"/>
  <c r="E12" i="49"/>
  <c r="D12" i="49"/>
  <c r="C12" i="49"/>
  <c r="E11" i="49"/>
  <c r="D11" i="49"/>
  <c r="C11" i="49"/>
  <c r="E10" i="49"/>
  <c r="D10" i="49"/>
  <c r="C10" i="49"/>
  <c r="D187" i="39"/>
  <c r="E50" i="39"/>
  <c r="D186" i="39"/>
  <c r="D50" i="39" s="1"/>
  <c r="D185" i="39"/>
  <c r="C50" i="39"/>
  <c r="D187" i="40"/>
  <c r="E50" i="40" s="1"/>
  <c r="D186" i="40"/>
  <c r="D50" i="40"/>
  <c r="D185" i="40"/>
  <c r="C50" i="40" s="1"/>
  <c r="D187" i="41"/>
  <c r="E50" i="41"/>
  <c r="D186" i="41"/>
  <c r="D50" i="41" s="1"/>
  <c r="D185" i="41"/>
  <c r="C50" i="41"/>
  <c r="D187" i="42"/>
  <c r="E50" i="42" s="1"/>
  <c r="D186" i="42"/>
  <c r="D50" i="42"/>
  <c r="D185" i="42"/>
  <c r="C50" i="42" s="1"/>
  <c r="D187" i="43"/>
  <c r="E50" i="43"/>
  <c r="D186" i="43"/>
  <c r="D50" i="43" s="1"/>
  <c r="D185" i="43"/>
  <c r="C50" i="43"/>
  <c r="D187" i="44"/>
  <c r="E50" i="44" s="1"/>
  <c r="D186" i="44"/>
  <c r="D50" i="44"/>
  <c r="D185" i="44"/>
  <c r="C50" i="44" s="1"/>
  <c r="D187" i="45"/>
  <c r="E50" i="45"/>
  <c r="D186" i="45"/>
  <c r="D50" i="45" s="1"/>
  <c r="D185" i="45"/>
  <c r="C50" i="45"/>
  <c r="D187" i="46"/>
  <c r="E50" i="46" s="1"/>
  <c r="D186" i="46"/>
  <c r="D50" i="46"/>
  <c r="D185" i="46"/>
  <c r="C50" i="46" s="1"/>
  <c r="D187" i="47"/>
  <c r="E50" i="47"/>
  <c r="D186" i="47"/>
  <c r="D50" i="47" s="1"/>
  <c r="D185" i="47"/>
  <c r="C50" i="47"/>
  <c r="D187" i="48"/>
  <c r="E50" i="48" s="1"/>
  <c r="D186" i="48"/>
  <c r="D50" i="48"/>
  <c r="D185" i="48"/>
  <c r="C50" i="48" s="1"/>
  <c r="D187" i="29"/>
  <c r="E50" i="29"/>
  <c r="D186" i="29"/>
  <c r="D50" i="29" s="1"/>
  <c r="D185" i="29"/>
  <c r="C50" i="29"/>
  <c r="D187" i="30"/>
  <c r="E50" i="30" s="1"/>
  <c r="D186" i="30"/>
  <c r="D50" i="30" s="1"/>
  <c r="D185" i="30"/>
  <c r="C50" i="30"/>
  <c r="D187" i="31"/>
  <c r="E50" i="31" s="1"/>
  <c r="D186" i="31"/>
  <c r="D50" i="31"/>
  <c r="D185" i="31"/>
  <c r="C50" i="31" s="1"/>
  <c r="D187" i="32"/>
  <c r="E50" i="32"/>
  <c r="D186" i="32"/>
  <c r="D50" i="32" s="1"/>
  <c r="D185" i="32"/>
  <c r="C50" i="32"/>
  <c r="D187" i="33"/>
  <c r="E50" i="33" s="1"/>
  <c r="D186" i="33"/>
  <c r="D50" i="33"/>
  <c r="D185" i="33"/>
  <c r="C50" i="33" s="1"/>
  <c r="D187" i="34"/>
  <c r="E50" i="34"/>
  <c r="D186" i="34"/>
  <c r="D50" i="34" s="1"/>
  <c r="D185" i="34"/>
  <c r="C50" i="34"/>
  <c r="D187" i="35"/>
  <c r="E50" i="35" s="1"/>
  <c r="D186" i="35"/>
  <c r="D50" i="35"/>
  <c r="D185" i="35"/>
  <c r="C50" i="35" s="1"/>
  <c r="D187" i="36"/>
  <c r="E50" i="36"/>
  <c r="D186" i="36"/>
  <c r="D50" i="36" s="1"/>
  <c r="D185" i="36"/>
  <c r="C50" i="36"/>
  <c r="D187" i="37"/>
  <c r="E50" i="37" s="1"/>
  <c r="D186" i="37"/>
  <c r="D50" i="37"/>
  <c r="D185" i="37"/>
  <c r="C50" i="37" s="1"/>
  <c r="D187" i="38"/>
  <c r="E50" i="38"/>
  <c r="D186" i="38"/>
  <c r="D50" i="38" s="1"/>
  <c r="D185" i="38"/>
  <c r="C50" i="38"/>
  <c r="D187" i="28"/>
  <c r="E50" i="28" s="1"/>
  <c r="D186" i="28"/>
  <c r="D50" i="28"/>
  <c r="D185" i="28"/>
  <c r="C50" i="28" s="1"/>
  <c r="D187" i="27"/>
  <c r="E50" i="27"/>
  <c r="D186" i="27"/>
  <c r="D50" i="27" s="1"/>
  <c r="D185" i="27"/>
  <c r="C50" i="27"/>
  <c r="D187" i="26"/>
  <c r="E50" i="26" s="1"/>
  <c r="D186" i="26"/>
  <c r="D50" i="26"/>
  <c r="D185" i="26"/>
  <c r="C50" i="26" s="1"/>
  <c r="D187" i="25"/>
  <c r="E50" i="25" s="1"/>
  <c r="D186" i="25"/>
  <c r="D50" i="25"/>
  <c r="D185" i="25"/>
  <c r="C50" i="25" s="1"/>
  <c r="D187" i="24"/>
  <c r="E50" i="24" s="1"/>
  <c r="D186" i="24"/>
  <c r="D50" i="24" s="1"/>
  <c r="D185" i="24"/>
  <c r="C50" i="24"/>
  <c r="D187" i="23"/>
  <c r="E50" i="23" s="1"/>
  <c r="D186" i="23"/>
  <c r="D50" i="23" s="1"/>
  <c r="D185" i="23"/>
  <c r="C50" i="23"/>
  <c r="D187" i="22"/>
  <c r="E50" i="22" s="1"/>
  <c r="D186" i="22"/>
  <c r="D50" i="22"/>
  <c r="D185" i="22"/>
  <c r="C50" i="22" s="1"/>
  <c r="B424" i="58"/>
  <c r="L10" i="58"/>
  <c r="B424" i="57"/>
  <c r="L10" i="57" s="1"/>
  <c r="B424" i="56"/>
  <c r="L10" i="56"/>
  <c r="B424" i="55"/>
  <c r="L10" i="55" s="1"/>
  <c r="B424" i="54"/>
  <c r="L10" i="54"/>
  <c r="B427" i="53"/>
  <c r="L10" i="53" s="1"/>
  <c r="B427" i="52"/>
  <c r="L10" i="52"/>
  <c r="B427" i="51"/>
  <c r="L10" i="51"/>
  <c r="B427" i="50"/>
  <c r="L10" i="50"/>
  <c r="B427" i="49"/>
  <c r="L10" i="49"/>
  <c r="B427" i="48"/>
  <c r="L10" i="48"/>
  <c r="B427" i="47"/>
  <c r="L10" i="47"/>
  <c r="B427" i="46"/>
  <c r="L10" i="46"/>
  <c r="D426" i="46"/>
  <c r="B427" i="45"/>
  <c r="L10" i="45"/>
  <c r="B427" i="44"/>
  <c r="L10" i="44" s="1"/>
  <c r="B427" i="43"/>
  <c r="L10" i="43"/>
  <c r="B427" i="42"/>
  <c r="L10" i="42" s="1"/>
  <c r="B427" i="41"/>
  <c r="L10" i="41"/>
  <c r="B427" i="40"/>
  <c r="L10" i="40" s="1"/>
  <c r="B427" i="39"/>
  <c r="L10" i="39"/>
  <c r="B427" i="38"/>
  <c r="B427" i="37"/>
  <c r="B427" i="36"/>
  <c r="B427" i="35"/>
  <c r="B427" i="34"/>
  <c r="B427" i="33"/>
  <c r="B427" i="32"/>
  <c r="B427" i="31"/>
  <c r="B427" i="30"/>
  <c r="B427" i="29"/>
  <c r="B427" i="28"/>
  <c r="L10" i="28"/>
  <c r="B427" i="27"/>
  <c r="L10" i="27" s="1"/>
  <c r="B427" i="26"/>
  <c r="L10" i="26"/>
  <c r="B427" i="25"/>
  <c r="L10" i="25" s="1"/>
  <c r="B427" i="24"/>
  <c r="L10" i="24"/>
  <c r="B427" i="23"/>
  <c r="L10" i="23" s="1"/>
  <c r="B427" i="22"/>
  <c r="L10" i="22"/>
  <c r="B427" i="21"/>
  <c r="L10" i="21" s="1"/>
  <c r="B427" i="20"/>
  <c r="L10" i="20"/>
  <c r="K96" i="58"/>
  <c r="F416" i="58"/>
  <c r="J96" i="58"/>
  <c r="F415" i="58"/>
  <c r="I96" i="58"/>
  <c r="F414" i="58"/>
  <c r="K95" i="58"/>
  <c r="F413" i="58"/>
  <c r="J95" i="58"/>
  <c r="F412" i="58"/>
  <c r="I95" i="58"/>
  <c r="F411" i="58"/>
  <c r="K94" i="58"/>
  <c r="F410" i="58"/>
  <c r="J94" i="58"/>
  <c r="F409" i="58"/>
  <c r="I94" i="58"/>
  <c r="F408" i="58"/>
  <c r="K93" i="58"/>
  <c r="F407" i="58"/>
  <c r="J93" i="58"/>
  <c r="F406" i="58"/>
  <c r="I93" i="58"/>
  <c r="F405" i="58"/>
  <c r="K92" i="58"/>
  <c r="F404" i="58"/>
  <c r="J92" i="58"/>
  <c r="F403" i="58"/>
  <c r="I92" i="58"/>
  <c r="F402" i="58"/>
  <c r="K91" i="58"/>
  <c r="F401" i="58"/>
  <c r="J91" i="58"/>
  <c r="F400" i="58"/>
  <c r="I91" i="58"/>
  <c r="F399" i="58"/>
  <c r="K90" i="58"/>
  <c r="F398" i="58"/>
  <c r="J90" i="58"/>
  <c r="F397" i="58"/>
  <c r="I90" i="58"/>
  <c r="F396" i="58"/>
  <c r="K89" i="58"/>
  <c r="F395" i="58"/>
  <c r="J89" i="58"/>
  <c r="F394" i="58"/>
  <c r="I89" i="58"/>
  <c r="F393" i="58"/>
  <c r="K88" i="58"/>
  <c r="F392" i="58"/>
  <c r="J88" i="58"/>
  <c r="F391" i="58"/>
  <c r="I88" i="58"/>
  <c r="F390" i="58"/>
  <c r="K87" i="58"/>
  <c r="F389" i="58"/>
  <c r="J87" i="58"/>
  <c r="F388" i="58"/>
  <c r="I87" i="58"/>
  <c r="F387" i="58"/>
  <c r="K86" i="58"/>
  <c r="F386" i="58"/>
  <c r="J86" i="58"/>
  <c r="F385" i="58"/>
  <c r="I86" i="58"/>
  <c r="F384" i="58"/>
  <c r="K85" i="58"/>
  <c r="F383" i="58"/>
  <c r="J85" i="58"/>
  <c r="F382" i="58"/>
  <c r="I85" i="58"/>
  <c r="F381" i="58"/>
  <c r="K84" i="58"/>
  <c r="F380" i="58"/>
  <c r="J84" i="58"/>
  <c r="F379" i="58"/>
  <c r="I84" i="58"/>
  <c r="F378" i="58"/>
  <c r="K83" i="58"/>
  <c r="F377" i="58"/>
  <c r="J83" i="58"/>
  <c r="F376" i="58"/>
  <c r="I83" i="58"/>
  <c r="F375" i="58"/>
  <c r="K82" i="58"/>
  <c r="F374" i="58"/>
  <c r="J82" i="58"/>
  <c r="F373" i="58"/>
  <c r="I82" i="58"/>
  <c r="F372" i="58"/>
  <c r="K81" i="58"/>
  <c r="F371" i="58"/>
  <c r="J81" i="58"/>
  <c r="F370" i="58"/>
  <c r="I81" i="58"/>
  <c r="G369" i="58"/>
  <c r="K117" i="58"/>
  <c r="F369" i="58"/>
  <c r="K80" i="58"/>
  <c r="D369" i="58"/>
  <c r="K48" i="58"/>
  <c r="G368" i="58"/>
  <c r="J117" i="58"/>
  <c r="F368" i="58"/>
  <c r="J80" i="58"/>
  <c r="D368" i="58"/>
  <c r="J48" i="58"/>
  <c r="G367" i="58"/>
  <c r="I117" i="58"/>
  <c r="F367" i="58"/>
  <c r="I80" i="58"/>
  <c r="D367" i="58"/>
  <c r="I48" i="58"/>
  <c r="G366" i="58"/>
  <c r="K116" i="58"/>
  <c r="F366" i="58"/>
  <c r="K79" i="58"/>
  <c r="D366" i="58"/>
  <c r="K47" i="58"/>
  <c r="C366" i="58"/>
  <c r="K28" i="58"/>
  <c r="G365" i="58"/>
  <c r="J116" i="58"/>
  <c r="F365" i="58"/>
  <c r="J79" i="58"/>
  <c r="D365" i="58"/>
  <c r="J47" i="58"/>
  <c r="C365" i="58"/>
  <c r="J28" i="58"/>
  <c r="G364" i="58"/>
  <c r="I116" i="58"/>
  <c r="F364" i="58"/>
  <c r="I79" i="58"/>
  <c r="D364" i="58"/>
  <c r="I47" i="58"/>
  <c r="C364" i="58"/>
  <c r="I28" i="58"/>
  <c r="G363" i="58"/>
  <c r="K115" i="58"/>
  <c r="F363" i="58"/>
  <c r="K78" i="58"/>
  <c r="D363" i="58"/>
  <c r="K46" i="58"/>
  <c r="C363" i="58"/>
  <c r="K27" i="58"/>
  <c r="G362" i="58"/>
  <c r="J115" i="58"/>
  <c r="F362" i="58"/>
  <c r="J78" i="58"/>
  <c r="D362" i="58"/>
  <c r="J46" i="58"/>
  <c r="C362" i="58"/>
  <c r="J27" i="58"/>
  <c r="G361" i="58"/>
  <c r="I115" i="58"/>
  <c r="F361" i="58"/>
  <c r="I78" i="58"/>
  <c r="D361" i="58"/>
  <c r="I46" i="58"/>
  <c r="C361" i="58"/>
  <c r="I27" i="58"/>
  <c r="G360" i="58"/>
  <c r="K114" i="58"/>
  <c r="F360" i="58"/>
  <c r="K77" i="58"/>
  <c r="D360" i="58"/>
  <c r="K45" i="58"/>
  <c r="C360" i="58"/>
  <c r="K26" i="58"/>
  <c r="G359" i="58"/>
  <c r="J114" i="58"/>
  <c r="F359" i="58"/>
  <c r="J77" i="58"/>
  <c r="D359" i="58"/>
  <c r="J45" i="58"/>
  <c r="C359" i="58"/>
  <c r="J26" i="58"/>
  <c r="G358" i="58"/>
  <c r="I114" i="58"/>
  <c r="F358" i="58"/>
  <c r="I77" i="58"/>
  <c r="D358" i="58"/>
  <c r="I45" i="58"/>
  <c r="C358" i="58"/>
  <c r="I26" i="58"/>
  <c r="G357" i="58"/>
  <c r="K113" i="58"/>
  <c r="F357" i="58"/>
  <c r="K76" i="58"/>
  <c r="D357" i="58"/>
  <c r="K44" i="58"/>
  <c r="C357" i="58"/>
  <c r="K25" i="58"/>
  <c r="G356" i="58"/>
  <c r="J113" i="58"/>
  <c r="F356" i="58"/>
  <c r="J76" i="58"/>
  <c r="D356" i="58"/>
  <c r="J44" i="58"/>
  <c r="C356" i="58"/>
  <c r="J25" i="58"/>
  <c r="G355" i="58"/>
  <c r="I113" i="58"/>
  <c r="F355" i="58"/>
  <c r="I76" i="58"/>
  <c r="D355" i="58"/>
  <c r="I44" i="58"/>
  <c r="C355" i="58"/>
  <c r="I25" i="58"/>
  <c r="G354" i="58"/>
  <c r="K112" i="58"/>
  <c r="F354" i="58"/>
  <c r="K75" i="58"/>
  <c r="D354" i="58"/>
  <c r="K43" i="58"/>
  <c r="C354" i="58"/>
  <c r="K24" i="58"/>
  <c r="G353" i="58"/>
  <c r="J112" i="58"/>
  <c r="F353" i="58"/>
  <c r="J75" i="58"/>
  <c r="D353" i="58"/>
  <c r="J43" i="58"/>
  <c r="C353" i="58"/>
  <c r="J24" i="58"/>
  <c r="G352" i="58"/>
  <c r="I112" i="58"/>
  <c r="F352" i="58"/>
  <c r="I75" i="58"/>
  <c r="D352" i="58"/>
  <c r="I43" i="58"/>
  <c r="C352" i="58"/>
  <c r="I24" i="58"/>
  <c r="G351" i="58"/>
  <c r="K111" i="58"/>
  <c r="F351" i="58"/>
  <c r="K74" i="58"/>
  <c r="D351" i="58"/>
  <c r="K42" i="58"/>
  <c r="C351" i="58"/>
  <c r="K23" i="58"/>
  <c r="G350" i="58"/>
  <c r="J111" i="58"/>
  <c r="F350" i="58"/>
  <c r="J74" i="58"/>
  <c r="D350" i="58"/>
  <c r="J42" i="58"/>
  <c r="C350" i="58"/>
  <c r="J23" i="58"/>
  <c r="G349" i="58"/>
  <c r="I111" i="58"/>
  <c r="F349" i="58"/>
  <c r="I74" i="58"/>
  <c r="D349" i="58"/>
  <c r="I42" i="58"/>
  <c r="C349" i="58"/>
  <c r="I23" i="58"/>
  <c r="G348" i="58"/>
  <c r="K110" i="58"/>
  <c r="F348" i="58"/>
  <c r="K73" i="58"/>
  <c r="D348" i="58"/>
  <c r="K41" i="58"/>
  <c r="C348" i="58"/>
  <c r="K22" i="58"/>
  <c r="G347" i="58"/>
  <c r="J110" i="58"/>
  <c r="F347" i="58"/>
  <c r="J73" i="58"/>
  <c r="D347" i="58"/>
  <c r="J41" i="58"/>
  <c r="C347" i="58"/>
  <c r="J22" i="58"/>
  <c r="G346" i="58"/>
  <c r="I110" i="58"/>
  <c r="F346" i="58"/>
  <c r="I73" i="58"/>
  <c r="D346" i="58"/>
  <c r="I41" i="58"/>
  <c r="C346" i="58"/>
  <c r="I22" i="58"/>
  <c r="G345" i="58"/>
  <c r="K109" i="58"/>
  <c r="F345" i="58"/>
  <c r="K72" i="58"/>
  <c r="C345" i="58"/>
  <c r="K21" i="58"/>
  <c r="G344" i="58"/>
  <c r="J109" i="58"/>
  <c r="F344" i="58"/>
  <c r="J72" i="58"/>
  <c r="D344" i="58"/>
  <c r="J40" i="58"/>
  <c r="C344" i="58"/>
  <c r="J21" i="58"/>
  <c r="G343" i="58"/>
  <c r="I109" i="58"/>
  <c r="F343" i="58"/>
  <c r="I72" i="58"/>
  <c r="D343" i="58"/>
  <c r="I40" i="58"/>
  <c r="C343" i="58"/>
  <c r="I21" i="58"/>
  <c r="G342" i="58"/>
  <c r="K108" i="58"/>
  <c r="F342" i="58"/>
  <c r="K71" i="58"/>
  <c r="D342" i="58"/>
  <c r="K39" i="58"/>
  <c r="C342" i="58"/>
  <c r="K20" i="58"/>
  <c r="G341" i="58"/>
  <c r="J108" i="58"/>
  <c r="F341" i="58"/>
  <c r="J71" i="58"/>
  <c r="D341" i="58"/>
  <c r="J39" i="58"/>
  <c r="C341" i="58"/>
  <c r="J20" i="58"/>
  <c r="G340" i="58"/>
  <c r="I108" i="58"/>
  <c r="F340" i="58"/>
  <c r="I71" i="58"/>
  <c r="D340" i="58"/>
  <c r="I39" i="58"/>
  <c r="C340" i="58"/>
  <c r="I20" i="58"/>
  <c r="G339" i="58"/>
  <c r="K107" i="58"/>
  <c r="F339" i="58"/>
  <c r="K70" i="58"/>
  <c r="D339" i="58"/>
  <c r="K38" i="58"/>
  <c r="C339" i="58"/>
  <c r="K19" i="58"/>
  <c r="G338" i="58"/>
  <c r="J107" i="58"/>
  <c r="F338" i="58"/>
  <c r="J70" i="58"/>
  <c r="D338" i="58"/>
  <c r="J38" i="58"/>
  <c r="C338" i="58"/>
  <c r="J19" i="58"/>
  <c r="G337" i="58"/>
  <c r="I107" i="58"/>
  <c r="F337" i="58"/>
  <c r="I70" i="58"/>
  <c r="D337" i="58"/>
  <c r="I38" i="58"/>
  <c r="C337" i="58"/>
  <c r="I19" i="58"/>
  <c r="G336" i="58"/>
  <c r="K106" i="58"/>
  <c r="F336" i="58"/>
  <c r="K69" i="58"/>
  <c r="E336" i="58"/>
  <c r="K59" i="58"/>
  <c r="D336" i="58"/>
  <c r="K37" i="58"/>
  <c r="C336" i="58"/>
  <c r="K18" i="58"/>
  <c r="G335" i="58"/>
  <c r="J106" i="58"/>
  <c r="F335" i="58"/>
  <c r="J69" i="58"/>
  <c r="E335" i="58"/>
  <c r="J59" i="58"/>
  <c r="D335" i="58"/>
  <c r="J37" i="58"/>
  <c r="C335" i="58"/>
  <c r="J18" i="58"/>
  <c r="G334" i="58"/>
  <c r="I106" i="58"/>
  <c r="F334" i="58"/>
  <c r="I69" i="58"/>
  <c r="E334" i="58"/>
  <c r="I59" i="58"/>
  <c r="D334" i="58"/>
  <c r="I37" i="58"/>
  <c r="C334" i="58"/>
  <c r="I18" i="58"/>
  <c r="G333" i="58"/>
  <c r="K105" i="58"/>
  <c r="F333" i="58"/>
  <c r="K68" i="58"/>
  <c r="E333" i="58"/>
  <c r="K58" i="58"/>
  <c r="D333" i="58"/>
  <c r="K36" i="58"/>
  <c r="C333" i="58"/>
  <c r="K17" i="58"/>
  <c r="G332" i="58"/>
  <c r="J105" i="58"/>
  <c r="F332" i="58"/>
  <c r="J68" i="58"/>
  <c r="E332" i="58"/>
  <c r="J58" i="58"/>
  <c r="D332" i="58"/>
  <c r="J36" i="58"/>
  <c r="C332" i="58"/>
  <c r="J17" i="58"/>
  <c r="G331" i="58"/>
  <c r="I105" i="58"/>
  <c r="F331" i="58"/>
  <c r="I68" i="58"/>
  <c r="E331" i="58"/>
  <c r="I58" i="58"/>
  <c r="D331" i="58"/>
  <c r="I36" i="58"/>
  <c r="C331" i="58"/>
  <c r="I17" i="58"/>
  <c r="G330" i="58"/>
  <c r="K104" i="58"/>
  <c r="F330" i="58"/>
  <c r="K67" i="58"/>
  <c r="E330" i="58"/>
  <c r="K57" i="58"/>
  <c r="D330" i="58"/>
  <c r="K35" i="58"/>
  <c r="C330" i="58"/>
  <c r="K16" i="58"/>
  <c r="G329" i="58"/>
  <c r="J104" i="58"/>
  <c r="F329" i="58"/>
  <c r="J67" i="58"/>
  <c r="E329" i="58"/>
  <c r="J57" i="58"/>
  <c r="D329" i="58"/>
  <c r="J35" i="58"/>
  <c r="C329" i="58"/>
  <c r="J16" i="58"/>
  <c r="G328" i="58"/>
  <c r="I104" i="58"/>
  <c r="F328" i="58"/>
  <c r="I67" i="58"/>
  <c r="E328" i="58"/>
  <c r="I57" i="58"/>
  <c r="D328" i="58"/>
  <c r="I35" i="58"/>
  <c r="C328" i="58"/>
  <c r="I16" i="58"/>
  <c r="G327" i="58"/>
  <c r="K103" i="58"/>
  <c r="F327" i="58"/>
  <c r="K66" i="58"/>
  <c r="E327" i="58"/>
  <c r="K56" i="58"/>
  <c r="D327" i="58"/>
  <c r="K34" i="58"/>
  <c r="C327" i="58"/>
  <c r="K15" i="58"/>
  <c r="G326" i="58"/>
  <c r="J103" i="58"/>
  <c r="F326" i="58"/>
  <c r="J66" i="58"/>
  <c r="E326" i="58"/>
  <c r="J56" i="58"/>
  <c r="D326" i="58"/>
  <c r="J34" i="58"/>
  <c r="C326" i="58"/>
  <c r="J15" i="58"/>
  <c r="G325" i="58"/>
  <c r="I103" i="58"/>
  <c r="F325" i="58"/>
  <c r="I66" i="58"/>
  <c r="E325" i="58"/>
  <c r="I56" i="58"/>
  <c r="D325" i="58"/>
  <c r="I34" i="58"/>
  <c r="C325" i="58"/>
  <c r="I15" i="58"/>
  <c r="G324" i="58"/>
  <c r="K102" i="58"/>
  <c r="F324" i="58"/>
  <c r="K65" i="58"/>
  <c r="E324" i="58"/>
  <c r="K55" i="58"/>
  <c r="D324" i="58"/>
  <c r="K33" i="58"/>
  <c r="C324" i="58"/>
  <c r="K14" i="58"/>
  <c r="G323" i="58"/>
  <c r="J102" i="58"/>
  <c r="F323" i="58"/>
  <c r="J65" i="58"/>
  <c r="E323" i="58"/>
  <c r="J55" i="58"/>
  <c r="D323" i="58"/>
  <c r="J33" i="58"/>
  <c r="C323" i="58"/>
  <c r="J14" i="58"/>
  <c r="G322" i="58"/>
  <c r="I102" i="58"/>
  <c r="F322" i="58"/>
  <c r="I65" i="58"/>
  <c r="E322" i="58"/>
  <c r="I55" i="58"/>
  <c r="D322" i="58"/>
  <c r="I33" i="58"/>
  <c r="C322" i="58"/>
  <c r="I14" i="58"/>
  <c r="G321" i="58"/>
  <c r="K101" i="58"/>
  <c r="F321" i="58"/>
  <c r="K64" i="58"/>
  <c r="E321" i="58"/>
  <c r="K54" i="58"/>
  <c r="D321" i="58"/>
  <c r="K32" i="58"/>
  <c r="C321" i="58"/>
  <c r="K13" i="58"/>
  <c r="G320" i="58"/>
  <c r="J101" i="58"/>
  <c r="F320" i="58"/>
  <c r="J64" i="58"/>
  <c r="E320" i="58"/>
  <c r="J54" i="58"/>
  <c r="D320" i="58"/>
  <c r="J32" i="58"/>
  <c r="C320" i="58"/>
  <c r="J13" i="58"/>
  <c r="G319" i="58"/>
  <c r="I101" i="58"/>
  <c r="F319" i="58"/>
  <c r="I64" i="58"/>
  <c r="E319" i="58"/>
  <c r="I54" i="58"/>
  <c r="D319" i="58"/>
  <c r="I32" i="58"/>
  <c r="C319" i="58"/>
  <c r="I13" i="58"/>
  <c r="G318" i="58"/>
  <c r="K100" i="58"/>
  <c r="F318" i="58"/>
  <c r="K63" i="58"/>
  <c r="E318" i="58"/>
  <c r="K53" i="58"/>
  <c r="D318" i="58"/>
  <c r="K31" i="58"/>
  <c r="C318" i="58"/>
  <c r="K12" i="58"/>
  <c r="G317" i="58"/>
  <c r="J100" i="58"/>
  <c r="F317" i="58"/>
  <c r="J63" i="58"/>
  <c r="E317" i="58"/>
  <c r="J53" i="58"/>
  <c r="D317" i="58"/>
  <c r="J31" i="58"/>
  <c r="C317" i="58"/>
  <c r="J12" i="58"/>
  <c r="G316" i="58"/>
  <c r="I100" i="58"/>
  <c r="F316" i="58"/>
  <c r="I63" i="58"/>
  <c r="E316" i="58"/>
  <c r="I53" i="58"/>
  <c r="D316" i="58"/>
  <c r="I31" i="58"/>
  <c r="C316" i="58"/>
  <c r="I12" i="58"/>
  <c r="G315" i="58"/>
  <c r="K99" i="58"/>
  <c r="F315" i="58"/>
  <c r="K62" i="58"/>
  <c r="E315" i="58"/>
  <c r="K52" i="58"/>
  <c r="D315" i="58"/>
  <c r="K30" i="58"/>
  <c r="C315" i="58"/>
  <c r="K11" i="58"/>
  <c r="G314" i="58"/>
  <c r="J99" i="58"/>
  <c r="F314" i="58"/>
  <c r="J62" i="58"/>
  <c r="E314" i="58"/>
  <c r="J52" i="58"/>
  <c r="D314" i="58"/>
  <c r="J30" i="58"/>
  <c r="C314" i="58"/>
  <c r="J11" i="58"/>
  <c r="G313" i="58"/>
  <c r="I99" i="58"/>
  <c r="F313" i="58"/>
  <c r="I62" i="58"/>
  <c r="E313" i="58"/>
  <c r="I52" i="58"/>
  <c r="D313" i="58"/>
  <c r="I30" i="58"/>
  <c r="C313" i="58"/>
  <c r="I11" i="58"/>
  <c r="G312" i="58"/>
  <c r="K98" i="58"/>
  <c r="F312" i="58"/>
  <c r="K61" i="58"/>
  <c r="E312" i="58"/>
  <c r="K51" i="58"/>
  <c r="D312" i="58"/>
  <c r="K29" i="58"/>
  <c r="C312" i="58"/>
  <c r="K10" i="58"/>
  <c r="G311" i="58"/>
  <c r="J98" i="58"/>
  <c r="F311" i="58"/>
  <c r="J61" i="58"/>
  <c r="E311" i="58"/>
  <c r="J51" i="58"/>
  <c r="D311" i="58"/>
  <c r="J29" i="58"/>
  <c r="C311" i="58"/>
  <c r="J10" i="58"/>
  <c r="G310" i="58"/>
  <c r="I98" i="58"/>
  <c r="F310" i="58"/>
  <c r="I61" i="58"/>
  <c r="E310" i="58"/>
  <c r="I51" i="58"/>
  <c r="D310" i="58"/>
  <c r="I29" i="58"/>
  <c r="C310" i="58"/>
  <c r="I10" i="58"/>
  <c r="K96" i="57"/>
  <c r="F416" i="57"/>
  <c r="J96" i="57" s="1"/>
  <c r="F415" i="57"/>
  <c r="I96" i="57" s="1"/>
  <c r="F414" i="57"/>
  <c r="K95" i="57" s="1"/>
  <c r="F413" i="57"/>
  <c r="J95" i="57" s="1"/>
  <c r="F412" i="57"/>
  <c r="I95" i="57" s="1"/>
  <c r="F411" i="57"/>
  <c r="K94" i="57" s="1"/>
  <c r="F410" i="57"/>
  <c r="J94" i="57" s="1"/>
  <c r="F409" i="57"/>
  <c r="I94" i="57" s="1"/>
  <c r="F408" i="57"/>
  <c r="K93" i="57" s="1"/>
  <c r="F407" i="57"/>
  <c r="J93" i="57" s="1"/>
  <c r="F406" i="57"/>
  <c r="I93" i="57" s="1"/>
  <c r="F405" i="57"/>
  <c r="K92" i="57" s="1"/>
  <c r="F404" i="57"/>
  <c r="J92" i="57" s="1"/>
  <c r="F403" i="57"/>
  <c r="I92" i="57" s="1"/>
  <c r="F402" i="57"/>
  <c r="K91" i="57" s="1"/>
  <c r="F401" i="57"/>
  <c r="J91" i="57" s="1"/>
  <c r="F400" i="57"/>
  <c r="I91" i="57" s="1"/>
  <c r="F399" i="57"/>
  <c r="K90" i="57" s="1"/>
  <c r="F398" i="57"/>
  <c r="J90" i="57" s="1"/>
  <c r="F397" i="57"/>
  <c r="I90" i="57" s="1"/>
  <c r="F396" i="57"/>
  <c r="K89" i="57" s="1"/>
  <c r="F395" i="57"/>
  <c r="J89" i="57" s="1"/>
  <c r="F394" i="57"/>
  <c r="I89" i="57" s="1"/>
  <c r="F393" i="57"/>
  <c r="K88" i="57" s="1"/>
  <c r="F392" i="57"/>
  <c r="J88" i="57" s="1"/>
  <c r="F391" i="57"/>
  <c r="I88" i="57" s="1"/>
  <c r="F390" i="57"/>
  <c r="K87" i="57" s="1"/>
  <c r="F389" i="57"/>
  <c r="J87" i="57" s="1"/>
  <c r="F388" i="57"/>
  <c r="I87" i="57" s="1"/>
  <c r="F387" i="57"/>
  <c r="K86" i="57" s="1"/>
  <c r="F386" i="57"/>
  <c r="J86" i="57" s="1"/>
  <c r="F385" i="57"/>
  <c r="I86" i="57" s="1"/>
  <c r="F384" i="57"/>
  <c r="K85" i="57" s="1"/>
  <c r="F383" i="57"/>
  <c r="J85" i="57" s="1"/>
  <c r="F382" i="57"/>
  <c r="I85" i="57" s="1"/>
  <c r="F381" i="57"/>
  <c r="K84" i="57" s="1"/>
  <c r="F380" i="57"/>
  <c r="J84" i="57" s="1"/>
  <c r="F379" i="57"/>
  <c r="I84" i="57" s="1"/>
  <c r="F378" i="57"/>
  <c r="K83" i="57" s="1"/>
  <c r="F377" i="57"/>
  <c r="J83" i="57" s="1"/>
  <c r="F376" i="57"/>
  <c r="I83" i="57" s="1"/>
  <c r="F375" i="57"/>
  <c r="K82" i="57" s="1"/>
  <c r="F374" i="57"/>
  <c r="J82" i="57" s="1"/>
  <c r="F373" i="57"/>
  <c r="I82" i="57" s="1"/>
  <c r="F372" i="57"/>
  <c r="K81" i="57" s="1"/>
  <c r="F371" i="57"/>
  <c r="J81" i="57" s="1"/>
  <c r="F370" i="57"/>
  <c r="I81" i="57" s="1"/>
  <c r="G369" i="57"/>
  <c r="K117" i="57" s="1"/>
  <c r="F369" i="57"/>
  <c r="K80" i="57" s="1"/>
  <c r="D369" i="57"/>
  <c r="K48" i="57" s="1"/>
  <c r="G368" i="57"/>
  <c r="J117" i="57"/>
  <c r="F368" i="57"/>
  <c r="J80" i="57"/>
  <c r="D368" i="57"/>
  <c r="J48" i="57" s="1"/>
  <c r="G367" i="57"/>
  <c r="I117" i="57"/>
  <c r="F367" i="57"/>
  <c r="I80" i="57" s="1"/>
  <c r="D367" i="57"/>
  <c r="I48" i="57" s="1"/>
  <c r="G366" i="57"/>
  <c r="K116" i="57"/>
  <c r="F366" i="57"/>
  <c r="K79" i="57"/>
  <c r="D366" i="57"/>
  <c r="K47" i="57" s="1"/>
  <c r="C366" i="57"/>
  <c r="K28" i="57" s="1"/>
  <c r="G365" i="57"/>
  <c r="J116" i="57"/>
  <c r="F365" i="57"/>
  <c r="J79" i="57" s="1"/>
  <c r="D365" i="57"/>
  <c r="J47" i="57" s="1"/>
  <c r="C365" i="57"/>
  <c r="J28" i="57"/>
  <c r="G364" i="57"/>
  <c r="I116" i="57"/>
  <c r="F364" i="57"/>
  <c r="I79" i="57"/>
  <c r="D364" i="57"/>
  <c r="I47" i="57" s="1"/>
  <c r="C364" i="57"/>
  <c r="I28" i="57" s="1"/>
  <c r="G363" i="57"/>
  <c r="K115" i="57" s="1"/>
  <c r="F363" i="57"/>
  <c r="K78" i="57"/>
  <c r="D363" i="57"/>
  <c r="K46" i="57" s="1"/>
  <c r="C363" i="57"/>
  <c r="K27" i="57"/>
  <c r="G362" i="57"/>
  <c r="J115" i="57" s="1"/>
  <c r="F362" i="57"/>
  <c r="J78" i="57"/>
  <c r="D362" i="57"/>
  <c r="J46" i="57" s="1"/>
  <c r="C362" i="57"/>
  <c r="J27" i="57" s="1"/>
  <c r="G361" i="57"/>
  <c r="I115" i="57" s="1"/>
  <c r="F361" i="57"/>
  <c r="I78" i="57" s="1"/>
  <c r="D361" i="57"/>
  <c r="I46" i="57" s="1"/>
  <c r="C361" i="57"/>
  <c r="I27" i="57" s="1"/>
  <c r="G360" i="57"/>
  <c r="K114" i="57" s="1"/>
  <c r="F360" i="57"/>
  <c r="K77" i="57" s="1"/>
  <c r="D360" i="57"/>
  <c r="K45" i="57" s="1"/>
  <c r="C360" i="57"/>
  <c r="K26" i="57"/>
  <c r="G359" i="57"/>
  <c r="J114" i="57"/>
  <c r="F359" i="57"/>
  <c r="J77" i="57"/>
  <c r="D359" i="57"/>
  <c r="J45" i="57" s="1"/>
  <c r="C359" i="57"/>
  <c r="J26" i="57" s="1"/>
  <c r="G358" i="57"/>
  <c r="I114" i="57" s="1"/>
  <c r="F358" i="57"/>
  <c r="I77" i="57" s="1"/>
  <c r="D358" i="57"/>
  <c r="I45" i="57" s="1"/>
  <c r="C358" i="57"/>
  <c r="I26" i="57"/>
  <c r="G357" i="57"/>
  <c r="K113" i="57"/>
  <c r="F357" i="57"/>
  <c r="K76" i="57"/>
  <c r="D357" i="57"/>
  <c r="K44" i="57" s="1"/>
  <c r="C357" i="57"/>
  <c r="K25" i="57" s="1"/>
  <c r="G356" i="57"/>
  <c r="J113" i="57" s="1"/>
  <c r="F356" i="57"/>
  <c r="J76" i="57" s="1"/>
  <c r="D356" i="57"/>
  <c r="J44" i="57" s="1"/>
  <c r="C356" i="57"/>
  <c r="J25" i="57"/>
  <c r="G355" i="57"/>
  <c r="I113" i="57"/>
  <c r="F355" i="57"/>
  <c r="I76" i="57"/>
  <c r="D355" i="57"/>
  <c r="I44" i="57" s="1"/>
  <c r="C355" i="57"/>
  <c r="I25" i="57" s="1"/>
  <c r="G354" i="57"/>
  <c r="K112" i="57" s="1"/>
  <c r="F354" i="57"/>
  <c r="K75" i="57" s="1"/>
  <c r="D354" i="57"/>
  <c r="K43" i="57" s="1"/>
  <c r="C354" i="57"/>
  <c r="K24" i="57"/>
  <c r="G353" i="57"/>
  <c r="J112" i="57"/>
  <c r="F353" i="57"/>
  <c r="J75" i="57"/>
  <c r="D353" i="57"/>
  <c r="J43" i="57" s="1"/>
  <c r="C353" i="57"/>
  <c r="J24" i="57" s="1"/>
  <c r="G352" i="57"/>
  <c r="I112" i="57" s="1"/>
  <c r="F352" i="57"/>
  <c r="I75" i="57" s="1"/>
  <c r="D352" i="57"/>
  <c r="I43" i="57" s="1"/>
  <c r="C352" i="57"/>
  <c r="I24" i="57"/>
  <c r="G351" i="57"/>
  <c r="K111" i="57"/>
  <c r="F351" i="57"/>
  <c r="K74" i="57"/>
  <c r="D351" i="57"/>
  <c r="K42" i="57" s="1"/>
  <c r="C351" i="57"/>
  <c r="K23" i="57" s="1"/>
  <c r="G350" i="57"/>
  <c r="J111" i="57" s="1"/>
  <c r="F350" i="57"/>
  <c r="J74" i="57" s="1"/>
  <c r="D350" i="57"/>
  <c r="J42" i="57" s="1"/>
  <c r="C350" i="57"/>
  <c r="J23" i="57"/>
  <c r="G349" i="57"/>
  <c r="I111" i="57"/>
  <c r="F349" i="57"/>
  <c r="I74" i="57"/>
  <c r="D349" i="57"/>
  <c r="I42" i="57" s="1"/>
  <c r="C349" i="57"/>
  <c r="I23" i="57" s="1"/>
  <c r="G348" i="57"/>
  <c r="K110" i="57" s="1"/>
  <c r="F348" i="57"/>
  <c r="K73" i="57" s="1"/>
  <c r="D348" i="57"/>
  <c r="K41" i="57" s="1"/>
  <c r="C348" i="57"/>
  <c r="K22" i="57"/>
  <c r="G347" i="57"/>
  <c r="J110" i="57"/>
  <c r="F347" i="57"/>
  <c r="J73" i="57"/>
  <c r="D347" i="57"/>
  <c r="J41" i="57" s="1"/>
  <c r="C347" i="57"/>
  <c r="J22" i="57" s="1"/>
  <c r="G346" i="57"/>
  <c r="I110" i="57" s="1"/>
  <c r="F346" i="57"/>
  <c r="I73" i="57" s="1"/>
  <c r="D346" i="57"/>
  <c r="I41" i="57" s="1"/>
  <c r="C346" i="57"/>
  <c r="I22" i="57"/>
  <c r="G345" i="57"/>
  <c r="K109" i="57"/>
  <c r="F345" i="57"/>
  <c r="K72" i="57"/>
  <c r="C345" i="57"/>
  <c r="K21" i="57"/>
  <c r="G344" i="57"/>
  <c r="J109" i="57"/>
  <c r="F344" i="57"/>
  <c r="J72" i="57"/>
  <c r="D344" i="57"/>
  <c r="J40" i="57" s="1"/>
  <c r="C344" i="57"/>
  <c r="J21" i="57" s="1"/>
  <c r="G343" i="57"/>
  <c r="I109" i="57" s="1"/>
  <c r="F343" i="57"/>
  <c r="I72" i="57" s="1"/>
  <c r="D343" i="57"/>
  <c r="I40" i="57" s="1"/>
  <c r="C343" i="57"/>
  <c r="I21" i="57"/>
  <c r="G342" i="57"/>
  <c r="K108" i="57"/>
  <c r="F342" i="57"/>
  <c r="K71" i="57"/>
  <c r="D342" i="57"/>
  <c r="K39" i="57" s="1"/>
  <c r="C342" i="57"/>
  <c r="K20" i="57" s="1"/>
  <c r="G341" i="57"/>
  <c r="J108" i="57" s="1"/>
  <c r="F341" i="57"/>
  <c r="J71" i="57" s="1"/>
  <c r="D341" i="57"/>
  <c r="J39" i="57" s="1"/>
  <c r="C341" i="57"/>
  <c r="J20" i="57"/>
  <c r="G340" i="57"/>
  <c r="I108" i="57"/>
  <c r="F340" i="57"/>
  <c r="I71" i="57"/>
  <c r="D340" i="57"/>
  <c r="I39" i="57" s="1"/>
  <c r="C340" i="57"/>
  <c r="I20" i="57" s="1"/>
  <c r="G339" i="57"/>
  <c r="K107" i="57" s="1"/>
  <c r="F339" i="57"/>
  <c r="K70" i="57" s="1"/>
  <c r="D339" i="57"/>
  <c r="K38" i="57" s="1"/>
  <c r="C339" i="57"/>
  <c r="K19" i="57"/>
  <c r="G338" i="57"/>
  <c r="J107" i="57"/>
  <c r="F338" i="57"/>
  <c r="J70" i="57"/>
  <c r="D338" i="57"/>
  <c r="J38" i="57" s="1"/>
  <c r="C338" i="57"/>
  <c r="J19" i="57" s="1"/>
  <c r="G337" i="57"/>
  <c r="I107" i="57" s="1"/>
  <c r="F337" i="57"/>
  <c r="I70" i="57" s="1"/>
  <c r="D337" i="57"/>
  <c r="I38" i="57" s="1"/>
  <c r="C337" i="57"/>
  <c r="I19" i="57"/>
  <c r="G336" i="57"/>
  <c r="K106" i="57"/>
  <c r="F336" i="57"/>
  <c r="K69" i="57"/>
  <c r="E336" i="57"/>
  <c r="K59" i="57"/>
  <c r="D336" i="57"/>
  <c r="K37" i="57" s="1"/>
  <c r="C336" i="57"/>
  <c r="K18" i="57" s="1"/>
  <c r="G335" i="57"/>
  <c r="J106" i="57" s="1"/>
  <c r="F335" i="57"/>
  <c r="J69" i="57" s="1"/>
  <c r="E335" i="57"/>
  <c r="J59" i="57" s="1"/>
  <c r="D335" i="57"/>
  <c r="J37" i="57" s="1"/>
  <c r="C335" i="57"/>
  <c r="J18" i="57"/>
  <c r="G334" i="57"/>
  <c r="I106" i="57"/>
  <c r="F334" i="57"/>
  <c r="I69" i="57"/>
  <c r="E334" i="57"/>
  <c r="I59" i="57"/>
  <c r="D334" i="57"/>
  <c r="I37" i="57" s="1"/>
  <c r="C334" i="57"/>
  <c r="I18" i="57" s="1"/>
  <c r="G333" i="57"/>
  <c r="K105" i="57" s="1"/>
  <c r="F333" i="57"/>
  <c r="K68" i="57" s="1"/>
  <c r="E333" i="57"/>
  <c r="K58" i="57" s="1"/>
  <c r="D333" i="57"/>
  <c r="K36" i="57" s="1"/>
  <c r="C333" i="57"/>
  <c r="K17" i="57"/>
  <c r="G332" i="57"/>
  <c r="J105" i="57"/>
  <c r="F332" i="57"/>
  <c r="J68" i="57"/>
  <c r="E332" i="57"/>
  <c r="J58" i="57"/>
  <c r="D332" i="57"/>
  <c r="J36" i="57" s="1"/>
  <c r="C332" i="57"/>
  <c r="J17" i="57" s="1"/>
  <c r="G331" i="57"/>
  <c r="I105" i="57" s="1"/>
  <c r="F331" i="57"/>
  <c r="I68" i="57" s="1"/>
  <c r="E331" i="57"/>
  <c r="I58" i="57" s="1"/>
  <c r="D331" i="57"/>
  <c r="I36" i="57" s="1"/>
  <c r="C331" i="57"/>
  <c r="I17" i="57"/>
  <c r="G330" i="57"/>
  <c r="K104" i="57"/>
  <c r="F330" i="57"/>
  <c r="K67" i="57"/>
  <c r="E330" i="57"/>
  <c r="K57" i="57"/>
  <c r="D330" i="57"/>
  <c r="K35" i="57" s="1"/>
  <c r="C330" i="57"/>
  <c r="K16" i="57" s="1"/>
  <c r="G329" i="57"/>
  <c r="J104" i="57" s="1"/>
  <c r="F329" i="57"/>
  <c r="J67" i="57" s="1"/>
  <c r="E329" i="57"/>
  <c r="J57" i="57" s="1"/>
  <c r="D329" i="57"/>
  <c r="J35" i="57" s="1"/>
  <c r="C329" i="57"/>
  <c r="J16" i="57"/>
  <c r="G328" i="57"/>
  <c r="I104" i="57"/>
  <c r="F328" i="57"/>
  <c r="I67" i="57"/>
  <c r="E328" i="57"/>
  <c r="I57" i="57"/>
  <c r="D328" i="57"/>
  <c r="I35" i="57" s="1"/>
  <c r="C328" i="57"/>
  <c r="I16" i="57" s="1"/>
  <c r="G327" i="57"/>
  <c r="K103" i="57" s="1"/>
  <c r="F327" i="57"/>
  <c r="K66" i="57" s="1"/>
  <c r="E327" i="57"/>
  <c r="K56" i="57" s="1"/>
  <c r="D327" i="57"/>
  <c r="K34" i="57" s="1"/>
  <c r="C327" i="57"/>
  <c r="K15" i="57"/>
  <c r="G326" i="57"/>
  <c r="J103" i="57"/>
  <c r="F326" i="57"/>
  <c r="J66" i="57"/>
  <c r="E326" i="57"/>
  <c r="J56" i="57"/>
  <c r="D326" i="57"/>
  <c r="J34" i="57" s="1"/>
  <c r="C326" i="57"/>
  <c r="J15" i="57" s="1"/>
  <c r="G325" i="57"/>
  <c r="I103" i="57" s="1"/>
  <c r="F325" i="57"/>
  <c r="I66" i="57" s="1"/>
  <c r="E325" i="57"/>
  <c r="I56" i="57" s="1"/>
  <c r="D325" i="57"/>
  <c r="I34" i="57" s="1"/>
  <c r="C325" i="57"/>
  <c r="I15" i="57"/>
  <c r="G324" i="57"/>
  <c r="K102" i="57"/>
  <c r="F324" i="57"/>
  <c r="K65" i="57"/>
  <c r="E324" i="57"/>
  <c r="K55" i="57"/>
  <c r="D324" i="57"/>
  <c r="K33" i="57" s="1"/>
  <c r="C324" i="57"/>
  <c r="K14" i="57" s="1"/>
  <c r="G323" i="57"/>
  <c r="J102" i="57" s="1"/>
  <c r="F323" i="57"/>
  <c r="J65" i="57" s="1"/>
  <c r="E323" i="57"/>
  <c r="J55" i="57" s="1"/>
  <c r="D323" i="57"/>
  <c r="J33" i="57" s="1"/>
  <c r="C323" i="57"/>
  <c r="J14" i="57"/>
  <c r="G322" i="57"/>
  <c r="I102" i="57"/>
  <c r="F322" i="57"/>
  <c r="I65" i="57"/>
  <c r="E322" i="57"/>
  <c r="I55" i="57"/>
  <c r="D322" i="57"/>
  <c r="I33" i="57" s="1"/>
  <c r="C322" i="57"/>
  <c r="I14" i="57" s="1"/>
  <c r="G321" i="57"/>
  <c r="K101" i="57" s="1"/>
  <c r="F321" i="57"/>
  <c r="K64" i="57" s="1"/>
  <c r="E321" i="57"/>
  <c r="K54" i="57" s="1"/>
  <c r="D321" i="57"/>
  <c r="K32" i="57" s="1"/>
  <c r="C321" i="57"/>
  <c r="K13" i="57"/>
  <c r="G320" i="57"/>
  <c r="J101" i="57"/>
  <c r="F320" i="57"/>
  <c r="J64" i="57"/>
  <c r="E320" i="57"/>
  <c r="J54" i="57"/>
  <c r="D320" i="57"/>
  <c r="J32" i="57" s="1"/>
  <c r="C320" i="57"/>
  <c r="J13" i="57" s="1"/>
  <c r="G319" i="57"/>
  <c r="I101" i="57" s="1"/>
  <c r="F319" i="57"/>
  <c r="I64" i="57" s="1"/>
  <c r="E319" i="57"/>
  <c r="I54" i="57" s="1"/>
  <c r="D319" i="57"/>
  <c r="I32" i="57" s="1"/>
  <c r="C319" i="57"/>
  <c r="I13" i="57"/>
  <c r="G318" i="57"/>
  <c r="K100" i="57"/>
  <c r="F318" i="57"/>
  <c r="K63" i="57"/>
  <c r="E318" i="57"/>
  <c r="K53" i="57"/>
  <c r="D318" i="57"/>
  <c r="K31" i="57" s="1"/>
  <c r="C318" i="57"/>
  <c r="K12" i="57" s="1"/>
  <c r="G317" i="57"/>
  <c r="J100" i="57" s="1"/>
  <c r="F317" i="57"/>
  <c r="J63" i="57" s="1"/>
  <c r="E317" i="57"/>
  <c r="J53" i="57" s="1"/>
  <c r="D317" i="57"/>
  <c r="J31" i="57" s="1"/>
  <c r="C317" i="57"/>
  <c r="J12" i="57"/>
  <c r="G316" i="57"/>
  <c r="I100" i="57"/>
  <c r="F316" i="57"/>
  <c r="I63" i="57"/>
  <c r="E316" i="57"/>
  <c r="I53" i="57"/>
  <c r="D316" i="57"/>
  <c r="I31" i="57" s="1"/>
  <c r="C316" i="57"/>
  <c r="I12" i="57" s="1"/>
  <c r="G315" i="57"/>
  <c r="K99" i="57" s="1"/>
  <c r="F315" i="57"/>
  <c r="K62" i="57" s="1"/>
  <c r="E315" i="57"/>
  <c r="K52" i="57" s="1"/>
  <c r="D315" i="57"/>
  <c r="K30" i="57" s="1"/>
  <c r="C315" i="57"/>
  <c r="K11" i="57"/>
  <c r="G314" i="57"/>
  <c r="J99" i="57"/>
  <c r="F314" i="57"/>
  <c r="J62" i="57"/>
  <c r="E314" i="57"/>
  <c r="J52" i="57"/>
  <c r="D314" i="57"/>
  <c r="J30" i="57" s="1"/>
  <c r="C314" i="57"/>
  <c r="J11" i="57" s="1"/>
  <c r="G313" i="57"/>
  <c r="I99" i="57" s="1"/>
  <c r="F313" i="57"/>
  <c r="I62" i="57" s="1"/>
  <c r="E313" i="57"/>
  <c r="I52" i="57" s="1"/>
  <c r="D313" i="57"/>
  <c r="I30" i="57" s="1"/>
  <c r="C313" i="57"/>
  <c r="I11" i="57"/>
  <c r="G312" i="57"/>
  <c r="K98" i="57"/>
  <c r="F312" i="57"/>
  <c r="K61" i="57"/>
  <c r="E312" i="57"/>
  <c r="K51" i="57"/>
  <c r="D312" i="57"/>
  <c r="K29" i="57" s="1"/>
  <c r="C312" i="57"/>
  <c r="K10" i="57" s="1"/>
  <c r="G311" i="57"/>
  <c r="J98" i="57" s="1"/>
  <c r="F311" i="57"/>
  <c r="J61" i="57" s="1"/>
  <c r="E311" i="57"/>
  <c r="J51" i="57" s="1"/>
  <c r="D311" i="57"/>
  <c r="J29" i="57" s="1"/>
  <c r="C311" i="57"/>
  <c r="J10" i="57"/>
  <c r="G310" i="57"/>
  <c r="I98" i="57"/>
  <c r="F310" i="57"/>
  <c r="I61" i="57"/>
  <c r="E310" i="57"/>
  <c r="I51" i="57"/>
  <c r="D310" i="57"/>
  <c r="I29" i="57" s="1"/>
  <c r="C310" i="57"/>
  <c r="I10" i="57" s="1"/>
  <c r="G310" i="56"/>
  <c r="I98" i="56" s="1"/>
  <c r="F310" i="56"/>
  <c r="I61" i="56" s="1"/>
  <c r="E310" i="56"/>
  <c r="I51" i="56" s="1"/>
  <c r="D310" i="56"/>
  <c r="I29" i="56" s="1"/>
  <c r="C310" i="56"/>
  <c r="I10" i="56"/>
  <c r="K96" i="56"/>
  <c r="F416" i="56"/>
  <c r="J96" i="56" s="1"/>
  <c r="F415" i="56"/>
  <c r="I96" i="56" s="1"/>
  <c r="F414" i="56"/>
  <c r="K95" i="56" s="1"/>
  <c r="F413" i="56"/>
  <c r="J95" i="56" s="1"/>
  <c r="F412" i="56"/>
  <c r="I95" i="56" s="1"/>
  <c r="F411" i="56"/>
  <c r="K94" i="56" s="1"/>
  <c r="F410" i="56"/>
  <c r="J94" i="56" s="1"/>
  <c r="F409" i="56"/>
  <c r="I94" i="56" s="1"/>
  <c r="F408" i="56"/>
  <c r="K93" i="56" s="1"/>
  <c r="F407" i="56"/>
  <c r="J93" i="56" s="1"/>
  <c r="F406" i="56"/>
  <c r="I93" i="56" s="1"/>
  <c r="F405" i="56"/>
  <c r="K92" i="56" s="1"/>
  <c r="F404" i="56"/>
  <c r="J92" i="56" s="1"/>
  <c r="F403" i="56"/>
  <c r="I92" i="56" s="1"/>
  <c r="F402" i="56"/>
  <c r="K91" i="56" s="1"/>
  <c r="F401" i="56"/>
  <c r="J91" i="56" s="1"/>
  <c r="F400" i="56"/>
  <c r="I91" i="56" s="1"/>
  <c r="F399" i="56"/>
  <c r="K90" i="56" s="1"/>
  <c r="F398" i="56"/>
  <c r="J90" i="56" s="1"/>
  <c r="F397" i="56"/>
  <c r="I90" i="56" s="1"/>
  <c r="F396" i="56"/>
  <c r="K89" i="56" s="1"/>
  <c r="F395" i="56"/>
  <c r="J89" i="56" s="1"/>
  <c r="F394" i="56"/>
  <c r="I89" i="56" s="1"/>
  <c r="F393" i="56"/>
  <c r="K88" i="56" s="1"/>
  <c r="F392" i="56"/>
  <c r="J88" i="56" s="1"/>
  <c r="F391" i="56"/>
  <c r="I88" i="56" s="1"/>
  <c r="F390" i="56"/>
  <c r="K87" i="56" s="1"/>
  <c r="F389" i="56"/>
  <c r="J87" i="56" s="1"/>
  <c r="F388" i="56"/>
  <c r="I87" i="56" s="1"/>
  <c r="F387" i="56"/>
  <c r="K86" i="56" s="1"/>
  <c r="F386" i="56"/>
  <c r="J86" i="56" s="1"/>
  <c r="F385" i="56"/>
  <c r="I86" i="56" s="1"/>
  <c r="F384" i="56"/>
  <c r="K85" i="56" s="1"/>
  <c r="F383" i="56"/>
  <c r="J85" i="56" s="1"/>
  <c r="F382" i="56"/>
  <c r="I85" i="56" s="1"/>
  <c r="F381" i="56"/>
  <c r="K84" i="56" s="1"/>
  <c r="F380" i="56"/>
  <c r="J84" i="56" s="1"/>
  <c r="F379" i="56"/>
  <c r="I84" i="56" s="1"/>
  <c r="F378" i="56"/>
  <c r="K83" i="56" s="1"/>
  <c r="F377" i="56"/>
  <c r="J83" i="56" s="1"/>
  <c r="F376" i="56"/>
  <c r="I83" i="56" s="1"/>
  <c r="F375" i="56"/>
  <c r="K82" i="56" s="1"/>
  <c r="F374" i="56"/>
  <c r="J82" i="56" s="1"/>
  <c r="F373" i="56"/>
  <c r="I82" i="56" s="1"/>
  <c r="F372" i="56"/>
  <c r="K81" i="56" s="1"/>
  <c r="F371" i="56"/>
  <c r="J81" i="56" s="1"/>
  <c r="F370" i="56"/>
  <c r="I81" i="56" s="1"/>
  <c r="G369" i="56"/>
  <c r="K117" i="56" s="1"/>
  <c r="F369" i="56"/>
  <c r="K80" i="56" s="1"/>
  <c r="D369" i="56"/>
  <c r="K48" i="56" s="1"/>
  <c r="G368" i="56"/>
  <c r="J117" i="56" s="1"/>
  <c r="F368" i="56"/>
  <c r="J80" i="56" s="1"/>
  <c r="D368" i="56"/>
  <c r="J48" i="56" s="1"/>
  <c r="G367" i="56"/>
  <c r="I117" i="56" s="1"/>
  <c r="F367" i="56"/>
  <c r="I80" i="56" s="1"/>
  <c r="D367" i="56"/>
  <c r="I48" i="56" s="1"/>
  <c r="G366" i="56"/>
  <c r="K116" i="56" s="1"/>
  <c r="F366" i="56"/>
  <c r="K79" i="56" s="1"/>
  <c r="D366" i="56"/>
  <c r="K47" i="56" s="1"/>
  <c r="C366" i="56"/>
  <c r="K28" i="56" s="1"/>
  <c r="G365" i="56"/>
  <c r="J116" i="56" s="1"/>
  <c r="F365" i="56"/>
  <c r="J79" i="56" s="1"/>
  <c r="D365" i="56"/>
  <c r="J47" i="56" s="1"/>
  <c r="C365" i="56"/>
  <c r="J28" i="56" s="1"/>
  <c r="G364" i="56"/>
  <c r="I116" i="56" s="1"/>
  <c r="F364" i="56"/>
  <c r="I79" i="56" s="1"/>
  <c r="D364" i="56"/>
  <c r="I47" i="56"/>
  <c r="C364" i="56"/>
  <c r="I28" i="56" s="1"/>
  <c r="G363" i="56"/>
  <c r="K115" i="56"/>
  <c r="F363" i="56"/>
  <c r="K78" i="56" s="1"/>
  <c r="D363" i="56"/>
  <c r="K46" i="56" s="1"/>
  <c r="C363" i="56"/>
  <c r="K27" i="56" s="1"/>
  <c r="G362" i="56"/>
  <c r="J115" i="56" s="1"/>
  <c r="F362" i="56"/>
  <c r="J78" i="56" s="1"/>
  <c r="D362" i="56"/>
  <c r="J46" i="56"/>
  <c r="C362" i="56"/>
  <c r="J27" i="56" s="1"/>
  <c r="G361" i="56"/>
  <c r="I115" i="56"/>
  <c r="F361" i="56"/>
  <c r="I78" i="56" s="1"/>
  <c r="D361" i="56"/>
  <c r="I46" i="56"/>
  <c r="C361" i="56"/>
  <c r="I27" i="56" s="1"/>
  <c r="G360" i="56"/>
  <c r="K114" i="56"/>
  <c r="F360" i="56"/>
  <c r="K77" i="56" s="1"/>
  <c r="D360" i="56"/>
  <c r="K45" i="56"/>
  <c r="C360" i="56"/>
  <c r="K26" i="56" s="1"/>
  <c r="G359" i="56"/>
  <c r="J114" i="56"/>
  <c r="F359" i="56"/>
  <c r="J77" i="56" s="1"/>
  <c r="D359" i="56"/>
  <c r="J45" i="56"/>
  <c r="C359" i="56"/>
  <c r="J26" i="56" s="1"/>
  <c r="G358" i="56"/>
  <c r="I114" i="56"/>
  <c r="F358" i="56"/>
  <c r="I77" i="56" s="1"/>
  <c r="D358" i="56"/>
  <c r="I45" i="56"/>
  <c r="C358" i="56"/>
  <c r="I26" i="56" s="1"/>
  <c r="G357" i="56"/>
  <c r="K113" i="56"/>
  <c r="F357" i="56"/>
  <c r="K76" i="56" s="1"/>
  <c r="D357" i="56"/>
  <c r="K44" i="56"/>
  <c r="C357" i="56"/>
  <c r="K25" i="56" s="1"/>
  <c r="G356" i="56"/>
  <c r="J113" i="56"/>
  <c r="F356" i="56"/>
  <c r="J76" i="56" s="1"/>
  <c r="D356" i="56"/>
  <c r="J44" i="56"/>
  <c r="C356" i="56"/>
  <c r="J25" i="56" s="1"/>
  <c r="G355" i="56"/>
  <c r="I113" i="56"/>
  <c r="F355" i="56"/>
  <c r="I76" i="56" s="1"/>
  <c r="D355" i="56"/>
  <c r="I44" i="56"/>
  <c r="C355" i="56"/>
  <c r="I25" i="56" s="1"/>
  <c r="G354" i="56"/>
  <c r="K112" i="56"/>
  <c r="F354" i="56"/>
  <c r="K75" i="56" s="1"/>
  <c r="D354" i="56"/>
  <c r="K43" i="56"/>
  <c r="C354" i="56"/>
  <c r="K24" i="56" s="1"/>
  <c r="G353" i="56"/>
  <c r="J112" i="56"/>
  <c r="F353" i="56"/>
  <c r="J75" i="56" s="1"/>
  <c r="D353" i="56"/>
  <c r="J43" i="56"/>
  <c r="C353" i="56"/>
  <c r="J24" i="56" s="1"/>
  <c r="G352" i="56"/>
  <c r="I112" i="56"/>
  <c r="F352" i="56"/>
  <c r="I75" i="56" s="1"/>
  <c r="D352" i="56"/>
  <c r="I43" i="56"/>
  <c r="C352" i="56"/>
  <c r="I24" i="56" s="1"/>
  <c r="G351" i="56"/>
  <c r="K111" i="56"/>
  <c r="F351" i="56"/>
  <c r="K74" i="56" s="1"/>
  <c r="D351" i="56"/>
  <c r="K42" i="56"/>
  <c r="C351" i="56"/>
  <c r="K23" i="56" s="1"/>
  <c r="G350" i="56"/>
  <c r="J111" i="56"/>
  <c r="F350" i="56"/>
  <c r="J74" i="56" s="1"/>
  <c r="D350" i="56"/>
  <c r="J42" i="56"/>
  <c r="C350" i="56"/>
  <c r="J23" i="56" s="1"/>
  <c r="G349" i="56"/>
  <c r="I111" i="56"/>
  <c r="F349" i="56"/>
  <c r="I74" i="56" s="1"/>
  <c r="D349" i="56"/>
  <c r="I42" i="56"/>
  <c r="C349" i="56"/>
  <c r="I23" i="56" s="1"/>
  <c r="G348" i="56"/>
  <c r="K110" i="56"/>
  <c r="F348" i="56"/>
  <c r="K73" i="56" s="1"/>
  <c r="D348" i="56"/>
  <c r="K41" i="56"/>
  <c r="C348" i="56"/>
  <c r="K22" i="56" s="1"/>
  <c r="G347" i="56"/>
  <c r="J110" i="56"/>
  <c r="F347" i="56"/>
  <c r="J73" i="56" s="1"/>
  <c r="D347" i="56"/>
  <c r="J41" i="56"/>
  <c r="C347" i="56"/>
  <c r="J22" i="56" s="1"/>
  <c r="G346" i="56"/>
  <c r="I110" i="56"/>
  <c r="F346" i="56"/>
  <c r="I73" i="56" s="1"/>
  <c r="D346" i="56"/>
  <c r="I41" i="56"/>
  <c r="C346" i="56"/>
  <c r="I22" i="56" s="1"/>
  <c r="G345" i="56"/>
  <c r="K109" i="56"/>
  <c r="F345" i="56"/>
  <c r="K72" i="56" s="1"/>
  <c r="C345" i="56"/>
  <c r="K21" i="56"/>
  <c r="G344" i="56"/>
  <c r="J109" i="56" s="1"/>
  <c r="F344" i="56"/>
  <c r="J72" i="56"/>
  <c r="D344" i="56"/>
  <c r="J40" i="56" s="1"/>
  <c r="C344" i="56"/>
  <c r="J21" i="56"/>
  <c r="G343" i="56"/>
  <c r="I109" i="56" s="1"/>
  <c r="F343" i="56"/>
  <c r="I72" i="56"/>
  <c r="D343" i="56"/>
  <c r="I40" i="56" s="1"/>
  <c r="C343" i="56"/>
  <c r="I21" i="56"/>
  <c r="G342" i="56"/>
  <c r="K108" i="56" s="1"/>
  <c r="F342" i="56"/>
  <c r="K71" i="56"/>
  <c r="D342" i="56"/>
  <c r="K39" i="56" s="1"/>
  <c r="C342" i="56"/>
  <c r="K20" i="56"/>
  <c r="G341" i="56"/>
  <c r="J108" i="56" s="1"/>
  <c r="F341" i="56"/>
  <c r="J71" i="56"/>
  <c r="D341" i="56"/>
  <c r="J39" i="56" s="1"/>
  <c r="C341" i="56"/>
  <c r="J20" i="56"/>
  <c r="G340" i="56"/>
  <c r="I108" i="56" s="1"/>
  <c r="F340" i="56"/>
  <c r="I71" i="56"/>
  <c r="D340" i="56"/>
  <c r="I39" i="56" s="1"/>
  <c r="C340" i="56"/>
  <c r="I20" i="56"/>
  <c r="G339" i="56"/>
  <c r="K107" i="56" s="1"/>
  <c r="F339" i="56"/>
  <c r="K70" i="56"/>
  <c r="D339" i="56"/>
  <c r="K38" i="56" s="1"/>
  <c r="C339" i="56"/>
  <c r="K19" i="56"/>
  <c r="G338" i="56"/>
  <c r="J107" i="56" s="1"/>
  <c r="F338" i="56"/>
  <c r="J70" i="56"/>
  <c r="D338" i="56"/>
  <c r="J38" i="56" s="1"/>
  <c r="C338" i="56"/>
  <c r="J19" i="56"/>
  <c r="G337" i="56"/>
  <c r="I107" i="56" s="1"/>
  <c r="F337" i="56"/>
  <c r="I70" i="56"/>
  <c r="D337" i="56"/>
  <c r="I38" i="56" s="1"/>
  <c r="C337" i="56"/>
  <c r="I19" i="56"/>
  <c r="G336" i="56"/>
  <c r="K106" i="56" s="1"/>
  <c r="F336" i="56"/>
  <c r="K69" i="56"/>
  <c r="E336" i="56"/>
  <c r="K59" i="56" s="1"/>
  <c r="D336" i="56"/>
  <c r="K37" i="56"/>
  <c r="C336" i="56"/>
  <c r="K18" i="56" s="1"/>
  <c r="G335" i="56"/>
  <c r="J106" i="56"/>
  <c r="F335" i="56"/>
  <c r="J69" i="56" s="1"/>
  <c r="E335" i="56"/>
  <c r="J59" i="56"/>
  <c r="D335" i="56"/>
  <c r="J37" i="56" s="1"/>
  <c r="C335" i="56"/>
  <c r="J18" i="56"/>
  <c r="G334" i="56"/>
  <c r="I106" i="56" s="1"/>
  <c r="F334" i="56"/>
  <c r="I69" i="56"/>
  <c r="E334" i="56"/>
  <c r="I59" i="56" s="1"/>
  <c r="D334" i="56"/>
  <c r="I37" i="56"/>
  <c r="C334" i="56"/>
  <c r="I18" i="56" s="1"/>
  <c r="G333" i="56"/>
  <c r="K105" i="56"/>
  <c r="F333" i="56"/>
  <c r="K68" i="56" s="1"/>
  <c r="E333" i="56"/>
  <c r="K58" i="56"/>
  <c r="D333" i="56"/>
  <c r="K36" i="56" s="1"/>
  <c r="C333" i="56"/>
  <c r="K17" i="56"/>
  <c r="G332" i="56"/>
  <c r="J105" i="56" s="1"/>
  <c r="F332" i="56"/>
  <c r="J68" i="56"/>
  <c r="E332" i="56"/>
  <c r="J58" i="56" s="1"/>
  <c r="D332" i="56"/>
  <c r="J36" i="56"/>
  <c r="C332" i="56"/>
  <c r="J17" i="56" s="1"/>
  <c r="G331" i="56"/>
  <c r="I105" i="56"/>
  <c r="F331" i="56"/>
  <c r="I68" i="56" s="1"/>
  <c r="E331" i="56"/>
  <c r="I58" i="56"/>
  <c r="D331" i="56"/>
  <c r="I36" i="56" s="1"/>
  <c r="C331" i="56"/>
  <c r="I17" i="56"/>
  <c r="G330" i="56"/>
  <c r="K104" i="56" s="1"/>
  <c r="F330" i="56"/>
  <c r="K67" i="56"/>
  <c r="E330" i="56"/>
  <c r="K57" i="56" s="1"/>
  <c r="D330" i="56"/>
  <c r="K35" i="56"/>
  <c r="C330" i="56"/>
  <c r="K16" i="56" s="1"/>
  <c r="G329" i="56"/>
  <c r="J104" i="56"/>
  <c r="F329" i="56"/>
  <c r="J67" i="56" s="1"/>
  <c r="E329" i="56"/>
  <c r="J57" i="56"/>
  <c r="D329" i="56"/>
  <c r="J35" i="56" s="1"/>
  <c r="C329" i="56"/>
  <c r="J16" i="56"/>
  <c r="G328" i="56"/>
  <c r="I104" i="56" s="1"/>
  <c r="F328" i="56"/>
  <c r="I67" i="56"/>
  <c r="E328" i="56"/>
  <c r="I57" i="56" s="1"/>
  <c r="D328" i="56"/>
  <c r="I35" i="56"/>
  <c r="C328" i="56"/>
  <c r="I16" i="56" s="1"/>
  <c r="G327" i="56"/>
  <c r="K103" i="56"/>
  <c r="F327" i="56"/>
  <c r="K66" i="56" s="1"/>
  <c r="E327" i="56"/>
  <c r="K56" i="56"/>
  <c r="D327" i="56"/>
  <c r="K34" i="56" s="1"/>
  <c r="C327" i="56"/>
  <c r="K15" i="56"/>
  <c r="G326" i="56"/>
  <c r="J103" i="56" s="1"/>
  <c r="F326" i="56"/>
  <c r="J66" i="56"/>
  <c r="E326" i="56"/>
  <c r="J56" i="56" s="1"/>
  <c r="D326" i="56"/>
  <c r="J34" i="56"/>
  <c r="C326" i="56"/>
  <c r="J15" i="56" s="1"/>
  <c r="G325" i="56"/>
  <c r="I103" i="56"/>
  <c r="F325" i="56"/>
  <c r="I66" i="56" s="1"/>
  <c r="E325" i="56"/>
  <c r="I56" i="56"/>
  <c r="D325" i="56"/>
  <c r="I34" i="56" s="1"/>
  <c r="C325" i="56"/>
  <c r="I15" i="56"/>
  <c r="G324" i="56"/>
  <c r="K102" i="56" s="1"/>
  <c r="F324" i="56"/>
  <c r="K65" i="56"/>
  <c r="E324" i="56"/>
  <c r="K55" i="56" s="1"/>
  <c r="D324" i="56"/>
  <c r="K33" i="56"/>
  <c r="C324" i="56"/>
  <c r="K14" i="56" s="1"/>
  <c r="G323" i="56"/>
  <c r="J102" i="56"/>
  <c r="F323" i="56"/>
  <c r="J65" i="56" s="1"/>
  <c r="E323" i="56"/>
  <c r="J55" i="56"/>
  <c r="D323" i="56"/>
  <c r="J33" i="56" s="1"/>
  <c r="C323" i="56"/>
  <c r="J14" i="56"/>
  <c r="G322" i="56"/>
  <c r="I102" i="56" s="1"/>
  <c r="F322" i="56"/>
  <c r="I65" i="56"/>
  <c r="E322" i="56"/>
  <c r="I55" i="56" s="1"/>
  <c r="D322" i="56"/>
  <c r="I33" i="56"/>
  <c r="C322" i="56"/>
  <c r="I14" i="56" s="1"/>
  <c r="G321" i="56"/>
  <c r="K101" i="56"/>
  <c r="F321" i="56"/>
  <c r="K64" i="56" s="1"/>
  <c r="E321" i="56"/>
  <c r="K54" i="56"/>
  <c r="D321" i="56"/>
  <c r="K32" i="56" s="1"/>
  <c r="C321" i="56"/>
  <c r="K13" i="56"/>
  <c r="G320" i="56"/>
  <c r="J101" i="56" s="1"/>
  <c r="F320" i="56"/>
  <c r="J64" i="56"/>
  <c r="E320" i="56"/>
  <c r="J54" i="56" s="1"/>
  <c r="D320" i="56"/>
  <c r="J32" i="56"/>
  <c r="C320" i="56"/>
  <c r="J13" i="56" s="1"/>
  <c r="G319" i="56"/>
  <c r="I101" i="56"/>
  <c r="F319" i="56"/>
  <c r="I64" i="56" s="1"/>
  <c r="E319" i="56"/>
  <c r="I54" i="56"/>
  <c r="D319" i="56"/>
  <c r="I32" i="56" s="1"/>
  <c r="C319" i="56"/>
  <c r="I13" i="56"/>
  <c r="G318" i="56"/>
  <c r="K100" i="56" s="1"/>
  <c r="F318" i="56"/>
  <c r="K63" i="56"/>
  <c r="E318" i="56"/>
  <c r="K53" i="56" s="1"/>
  <c r="D318" i="56"/>
  <c r="K31" i="56"/>
  <c r="C318" i="56"/>
  <c r="K12" i="56" s="1"/>
  <c r="G317" i="56"/>
  <c r="J100" i="56"/>
  <c r="F317" i="56"/>
  <c r="J63" i="56" s="1"/>
  <c r="E317" i="56"/>
  <c r="J53" i="56"/>
  <c r="D317" i="56"/>
  <c r="J31" i="56" s="1"/>
  <c r="C317" i="56"/>
  <c r="J12" i="56"/>
  <c r="G316" i="56"/>
  <c r="I100" i="56" s="1"/>
  <c r="F316" i="56"/>
  <c r="I63" i="56"/>
  <c r="E316" i="56"/>
  <c r="I53" i="56" s="1"/>
  <c r="D316" i="56"/>
  <c r="I31" i="56"/>
  <c r="C316" i="56"/>
  <c r="I12" i="56" s="1"/>
  <c r="G315" i="56"/>
  <c r="K99" i="56"/>
  <c r="F315" i="56"/>
  <c r="K62" i="56" s="1"/>
  <c r="E315" i="56"/>
  <c r="K52" i="56"/>
  <c r="D315" i="56"/>
  <c r="K30" i="56" s="1"/>
  <c r="C315" i="56"/>
  <c r="K11" i="56"/>
  <c r="G314" i="56"/>
  <c r="J99" i="56" s="1"/>
  <c r="F314" i="56"/>
  <c r="J62" i="56"/>
  <c r="E314" i="56"/>
  <c r="J52" i="56" s="1"/>
  <c r="D314" i="56"/>
  <c r="J30" i="56"/>
  <c r="C314" i="56"/>
  <c r="J11" i="56" s="1"/>
  <c r="G313" i="56"/>
  <c r="I99" i="56"/>
  <c r="F313" i="56"/>
  <c r="I62" i="56" s="1"/>
  <c r="E313" i="56"/>
  <c r="I52" i="56"/>
  <c r="D313" i="56"/>
  <c r="I30" i="56" s="1"/>
  <c r="C313" i="56"/>
  <c r="I11" i="56"/>
  <c r="G312" i="56"/>
  <c r="K98" i="56" s="1"/>
  <c r="F312" i="56"/>
  <c r="K61" i="56"/>
  <c r="E312" i="56"/>
  <c r="K51" i="56" s="1"/>
  <c r="D312" i="56"/>
  <c r="K29" i="56"/>
  <c r="C312" i="56"/>
  <c r="K10" i="56" s="1"/>
  <c r="G311" i="56"/>
  <c r="J98" i="56"/>
  <c r="F311" i="56"/>
  <c r="J61" i="56" s="1"/>
  <c r="E311" i="56"/>
  <c r="J51" i="56"/>
  <c r="D311" i="56"/>
  <c r="J29" i="56" s="1"/>
  <c r="C311" i="56"/>
  <c r="J10" i="56"/>
  <c r="G310" i="55"/>
  <c r="I98" i="55" s="1"/>
  <c r="F310" i="55"/>
  <c r="I61" i="55"/>
  <c r="E310" i="55"/>
  <c r="I51" i="55" s="1"/>
  <c r="D310" i="55"/>
  <c r="I29" i="55"/>
  <c r="C310" i="55"/>
  <c r="I10" i="55" s="1"/>
  <c r="K96" i="55"/>
  <c r="F416" i="55"/>
  <c r="J96" i="55"/>
  <c r="F415" i="55"/>
  <c r="I96" i="55" s="1"/>
  <c r="F414" i="55"/>
  <c r="K95" i="55"/>
  <c r="F413" i="55"/>
  <c r="J95" i="55" s="1"/>
  <c r="F412" i="55"/>
  <c r="I95" i="55" s="1"/>
  <c r="F411" i="55"/>
  <c r="K94" i="55" s="1"/>
  <c r="F410" i="55"/>
  <c r="J94" i="55"/>
  <c r="F409" i="55"/>
  <c r="I94" i="55" s="1"/>
  <c r="F408" i="55"/>
  <c r="K93" i="55"/>
  <c r="F407" i="55"/>
  <c r="J93" i="55" s="1"/>
  <c r="F406" i="55"/>
  <c r="I93" i="55"/>
  <c r="F405" i="55"/>
  <c r="K92" i="55" s="1"/>
  <c r="F404" i="55"/>
  <c r="J92" i="55" s="1"/>
  <c r="F403" i="55"/>
  <c r="I92" i="55" s="1"/>
  <c r="F402" i="55"/>
  <c r="K91" i="55"/>
  <c r="F401" i="55"/>
  <c r="J91" i="55" s="1"/>
  <c r="F400" i="55"/>
  <c r="I91" i="55"/>
  <c r="F399" i="55"/>
  <c r="K90" i="55" s="1"/>
  <c r="F398" i="55"/>
  <c r="J90" i="55"/>
  <c r="F397" i="55"/>
  <c r="I90" i="55" s="1"/>
  <c r="F396" i="55"/>
  <c r="K89" i="55" s="1"/>
  <c r="F395" i="55"/>
  <c r="J89" i="55" s="1"/>
  <c r="F394" i="55"/>
  <c r="I89" i="55"/>
  <c r="F393" i="55"/>
  <c r="K88" i="55" s="1"/>
  <c r="F392" i="55"/>
  <c r="J88" i="55"/>
  <c r="F391" i="55"/>
  <c r="I88" i="55" s="1"/>
  <c r="F390" i="55"/>
  <c r="K87" i="55"/>
  <c r="F389" i="55"/>
  <c r="J87" i="55" s="1"/>
  <c r="F388" i="55"/>
  <c r="I87" i="55" s="1"/>
  <c r="F387" i="55"/>
  <c r="K86" i="55" s="1"/>
  <c r="F386" i="55"/>
  <c r="J86" i="55"/>
  <c r="F385" i="55"/>
  <c r="I86" i="55" s="1"/>
  <c r="F384" i="55"/>
  <c r="K85" i="55"/>
  <c r="F383" i="55"/>
  <c r="J85" i="55" s="1"/>
  <c r="F382" i="55"/>
  <c r="I85" i="55"/>
  <c r="F381" i="55"/>
  <c r="K84" i="55" s="1"/>
  <c r="F380" i="55"/>
  <c r="J84" i="55" s="1"/>
  <c r="F379" i="55"/>
  <c r="I84" i="55" s="1"/>
  <c r="F378" i="55"/>
  <c r="K83" i="55"/>
  <c r="F377" i="55"/>
  <c r="J83" i="55" s="1"/>
  <c r="F376" i="55"/>
  <c r="I83" i="55"/>
  <c r="F375" i="55"/>
  <c r="K82" i="55" s="1"/>
  <c r="F374" i="55"/>
  <c r="J82" i="55"/>
  <c r="F373" i="55"/>
  <c r="I82" i="55" s="1"/>
  <c r="F372" i="55"/>
  <c r="K81" i="55" s="1"/>
  <c r="F371" i="55"/>
  <c r="J81" i="55" s="1"/>
  <c r="F370" i="55"/>
  <c r="I81" i="55"/>
  <c r="G369" i="55"/>
  <c r="K117" i="55" s="1"/>
  <c r="F369" i="55"/>
  <c r="K80" i="55"/>
  <c r="D369" i="55"/>
  <c r="K48" i="55" s="1"/>
  <c r="G368" i="55"/>
  <c r="J117" i="55"/>
  <c r="F368" i="55"/>
  <c r="J80" i="55" s="1"/>
  <c r="D368" i="55"/>
  <c r="J48" i="55" s="1"/>
  <c r="G367" i="55"/>
  <c r="I117" i="55"/>
  <c r="F367" i="55"/>
  <c r="I80" i="55" s="1"/>
  <c r="D367" i="55"/>
  <c r="I48" i="55" s="1"/>
  <c r="G366" i="55"/>
  <c r="K116" i="55" s="1"/>
  <c r="F366" i="55"/>
  <c r="K79" i="55"/>
  <c r="D366" i="55"/>
  <c r="K47" i="55" s="1"/>
  <c r="C366" i="55"/>
  <c r="K28" i="55" s="1"/>
  <c r="G365" i="55"/>
  <c r="J116" i="55"/>
  <c r="F365" i="55"/>
  <c r="J79" i="55" s="1"/>
  <c r="D365" i="55"/>
  <c r="J47" i="55" s="1"/>
  <c r="C365" i="55"/>
  <c r="J28" i="55" s="1"/>
  <c r="G364" i="55"/>
  <c r="I116" i="55"/>
  <c r="F364" i="55"/>
  <c r="I79" i="55" s="1"/>
  <c r="D364" i="55"/>
  <c r="I47" i="55" s="1"/>
  <c r="C364" i="55"/>
  <c r="I28" i="55"/>
  <c r="G363" i="55"/>
  <c r="K115" i="55" s="1"/>
  <c r="F363" i="55"/>
  <c r="K78" i="55"/>
  <c r="D363" i="55"/>
  <c r="K46" i="55" s="1"/>
  <c r="C363" i="55"/>
  <c r="K27" i="55"/>
  <c r="G362" i="55"/>
  <c r="J115" i="55" s="1"/>
  <c r="F362" i="55"/>
  <c r="J78" i="55"/>
  <c r="D362" i="55"/>
  <c r="J46" i="55" s="1"/>
  <c r="C362" i="55"/>
  <c r="J27" i="55" s="1"/>
  <c r="G361" i="55"/>
  <c r="I115" i="55" s="1"/>
  <c r="F361" i="55"/>
  <c r="I78" i="55" s="1"/>
  <c r="D361" i="55"/>
  <c r="I46" i="55" s="1"/>
  <c r="C361" i="55"/>
  <c r="I27" i="55" s="1"/>
  <c r="G360" i="55"/>
  <c r="K114" i="55"/>
  <c r="F360" i="55"/>
  <c r="K77" i="55" s="1"/>
  <c r="D360" i="55"/>
  <c r="K45" i="55" s="1"/>
  <c r="C360" i="55"/>
  <c r="K26" i="55"/>
  <c r="G359" i="55"/>
  <c r="J114" i="55" s="1"/>
  <c r="F359" i="55"/>
  <c r="J77" i="55" s="1"/>
  <c r="D359" i="55"/>
  <c r="J45" i="55" s="1"/>
  <c r="C359" i="55"/>
  <c r="J26" i="55"/>
  <c r="G358" i="55"/>
  <c r="I114" i="55" s="1"/>
  <c r="F358" i="55"/>
  <c r="I77" i="55"/>
  <c r="D358" i="55"/>
  <c r="I45" i="55" s="1"/>
  <c r="C358" i="55"/>
  <c r="I26" i="55" s="1"/>
  <c r="G357" i="55"/>
  <c r="K113" i="55"/>
  <c r="F357" i="55"/>
  <c r="K76" i="55" s="1"/>
  <c r="D357" i="55"/>
  <c r="K44" i="55" s="1"/>
  <c r="C357" i="55"/>
  <c r="K25" i="55" s="1"/>
  <c r="G356" i="55"/>
  <c r="J113" i="55"/>
  <c r="F356" i="55"/>
  <c r="J76" i="55" s="1"/>
  <c r="D356" i="55"/>
  <c r="J44" i="55" s="1"/>
  <c r="C356" i="55"/>
  <c r="J25" i="55"/>
  <c r="G355" i="55"/>
  <c r="I113" i="55" s="1"/>
  <c r="F355" i="55"/>
  <c r="I76" i="55"/>
  <c r="D355" i="55"/>
  <c r="I44" i="55" s="1"/>
  <c r="C355" i="55"/>
  <c r="I25" i="55"/>
  <c r="G354" i="55"/>
  <c r="K112" i="55" s="1"/>
  <c r="F354" i="55"/>
  <c r="K75" i="55"/>
  <c r="D354" i="55"/>
  <c r="K43" i="55" s="1"/>
  <c r="C354" i="55"/>
  <c r="K24" i="55" s="1"/>
  <c r="G353" i="55"/>
  <c r="J112" i="55" s="1"/>
  <c r="F353" i="55"/>
  <c r="J75" i="55" s="1"/>
  <c r="D353" i="55"/>
  <c r="J43" i="55" s="1"/>
  <c r="C353" i="55"/>
  <c r="J24" i="55" s="1"/>
  <c r="G352" i="55"/>
  <c r="I112" i="55"/>
  <c r="F352" i="55"/>
  <c r="I75" i="55" s="1"/>
  <c r="D352" i="55"/>
  <c r="I43" i="55" s="1"/>
  <c r="C352" i="55"/>
  <c r="I24" i="55"/>
  <c r="G351" i="55"/>
  <c r="K111" i="55" s="1"/>
  <c r="F351" i="55"/>
  <c r="K74" i="55" s="1"/>
  <c r="D351" i="55"/>
  <c r="K42" i="55" s="1"/>
  <c r="C351" i="55"/>
  <c r="K23" i="55"/>
  <c r="G350" i="55"/>
  <c r="J111" i="55" s="1"/>
  <c r="F350" i="55"/>
  <c r="J74" i="55"/>
  <c r="D350" i="55"/>
  <c r="J42" i="55" s="1"/>
  <c r="C350" i="55"/>
  <c r="J23" i="55" s="1"/>
  <c r="G349" i="55"/>
  <c r="I111" i="55"/>
  <c r="F349" i="55"/>
  <c r="I74" i="55" s="1"/>
  <c r="D349" i="55"/>
  <c r="I42" i="55" s="1"/>
  <c r="C349" i="55"/>
  <c r="I23" i="55" s="1"/>
  <c r="G348" i="55"/>
  <c r="K110" i="55"/>
  <c r="F348" i="55"/>
  <c r="K73" i="55" s="1"/>
  <c r="D348" i="55"/>
  <c r="K41" i="55" s="1"/>
  <c r="C348" i="55"/>
  <c r="K22" i="55"/>
  <c r="G347" i="55"/>
  <c r="J110" i="55" s="1"/>
  <c r="F347" i="55"/>
  <c r="J73" i="55"/>
  <c r="D347" i="55"/>
  <c r="J41" i="55" s="1"/>
  <c r="C347" i="55"/>
  <c r="J22" i="55"/>
  <c r="G346" i="55"/>
  <c r="I110" i="55" s="1"/>
  <c r="F346" i="55"/>
  <c r="I73" i="55"/>
  <c r="D346" i="55"/>
  <c r="I41" i="55" s="1"/>
  <c r="C346" i="55"/>
  <c r="I22" i="55" s="1"/>
  <c r="G345" i="55"/>
  <c r="K109" i="55" s="1"/>
  <c r="F345" i="55"/>
  <c r="K72" i="55" s="1"/>
  <c r="C345" i="55"/>
  <c r="K21" i="55"/>
  <c r="G344" i="55"/>
  <c r="J109" i="55" s="1"/>
  <c r="F344" i="55"/>
  <c r="J72" i="55"/>
  <c r="D344" i="55"/>
  <c r="J40" i="55" s="1"/>
  <c r="C344" i="55"/>
  <c r="J21" i="55"/>
  <c r="G343" i="55"/>
  <c r="I109" i="55" s="1"/>
  <c r="F343" i="55"/>
  <c r="I72" i="55"/>
  <c r="D343" i="55"/>
  <c r="I40" i="55" s="1"/>
  <c r="C343" i="55"/>
  <c r="I21" i="55" s="1"/>
  <c r="G342" i="55"/>
  <c r="K108" i="55" s="1"/>
  <c r="F342" i="55"/>
  <c r="K71" i="55" s="1"/>
  <c r="D342" i="55"/>
  <c r="K39" i="55" s="1"/>
  <c r="C342" i="55"/>
  <c r="K20" i="55" s="1"/>
  <c r="G341" i="55"/>
  <c r="J108" i="55"/>
  <c r="F341" i="55"/>
  <c r="J71" i="55" s="1"/>
  <c r="D341" i="55"/>
  <c r="J39" i="55" s="1"/>
  <c r="C341" i="55"/>
  <c r="J20" i="55"/>
  <c r="G340" i="55"/>
  <c r="I108" i="55" s="1"/>
  <c r="F340" i="55"/>
  <c r="I71" i="55" s="1"/>
  <c r="D340" i="55"/>
  <c r="I39" i="55" s="1"/>
  <c r="C340" i="55"/>
  <c r="I20" i="55"/>
  <c r="G339" i="55"/>
  <c r="K107" i="55" s="1"/>
  <c r="F339" i="55"/>
  <c r="K70" i="55"/>
  <c r="D339" i="55"/>
  <c r="K38" i="55" s="1"/>
  <c r="C339" i="55"/>
  <c r="K19" i="55" s="1"/>
  <c r="G338" i="55"/>
  <c r="J107" i="55"/>
  <c r="F338" i="55"/>
  <c r="J70" i="55" s="1"/>
  <c r="D338" i="55"/>
  <c r="J38" i="55" s="1"/>
  <c r="C338" i="55"/>
  <c r="J19" i="55" s="1"/>
  <c r="G337" i="55"/>
  <c r="I107" i="55"/>
  <c r="F337" i="55"/>
  <c r="I70" i="55" s="1"/>
  <c r="D337" i="55"/>
  <c r="I38" i="55" s="1"/>
  <c r="C337" i="55"/>
  <c r="I19" i="55"/>
  <c r="G336" i="55"/>
  <c r="K106" i="55" s="1"/>
  <c r="F336" i="55"/>
  <c r="K69" i="55"/>
  <c r="E336" i="55"/>
  <c r="K59" i="55" s="1"/>
  <c r="D336" i="55"/>
  <c r="K37" i="55" s="1"/>
  <c r="C336" i="55"/>
  <c r="K18" i="55" s="1"/>
  <c r="G335" i="55"/>
  <c r="J106" i="55"/>
  <c r="F335" i="55"/>
  <c r="J69" i="55" s="1"/>
  <c r="E335" i="55"/>
  <c r="J59" i="55"/>
  <c r="D335" i="55"/>
  <c r="J37" i="55" s="1"/>
  <c r="C335" i="55"/>
  <c r="J18" i="55" s="1"/>
  <c r="G334" i="55"/>
  <c r="I106" i="55"/>
  <c r="F334" i="55"/>
  <c r="I69" i="55" s="1"/>
  <c r="E334" i="55"/>
  <c r="I59" i="55"/>
  <c r="D334" i="55"/>
  <c r="I37" i="55" s="1"/>
  <c r="C334" i="55"/>
  <c r="I18" i="55"/>
  <c r="G333" i="55"/>
  <c r="K105" i="55" s="1"/>
  <c r="F333" i="55"/>
  <c r="K68" i="55"/>
  <c r="E333" i="55"/>
  <c r="K58" i="55" s="1"/>
  <c r="D333" i="55"/>
  <c r="K36" i="55" s="1"/>
  <c r="C333" i="55"/>
  <c r="K17" i="55"/>
  <c r="G332" i="55"/>
  <c r="J105" i="55" s="1"/>
  <c r="F332" i="55"/>
  <c r="J68" i="55"/>
  <c r="E332" i="55"/>
  <c r="J58" i="55" s="1"/>
  <c r="D332" i="55"/>
  <c r="J36" i="55" s="1"/>
  <c r="C332" i="55"/>
  <c r="J17" i="55" s="1"/>
  <c r="G331" i="55"/>
  <c r="I105" i="55"/>
  <c r="F331" i="55"/>
  <c r="I68" i="55" s="1"/>
  <c r="E331" i="55"/>
  <c r="I58" i="55"/>
  <c r="D331" i="55"/>
  <c r="I36" i="55" s="1"/>
  <c r="C331" i="55"/>
  <c r="I17" i="55" s="1"/>
  <c r="G330" i="55"/>
  <c r="K104" i="55"/>
  <c r="F330" i="55"/>
  <c r="K67" i="55" s="1"/>
  <c r="E330" i="55"/>
  <c r="K57" i="55"/>
  <c r="D330" i="55"/>
  <c r="K35" i="55" s="1"/>
  <c r="C330" i="55"/>
  <c r="K16" i="55"/>
  <c r="G329" i="55"/>
  <c r="J104" i="55" s="1"/>
  <c r="F329" i="55"/>
  <c r="J67" i="55"/>
  <c r="E329" i="55"/>
  <c r="J57" i="55" s="1"/>
  <c r="D329" i="55"/>
  <c r="J35" i="55" s="1"/>
  <c r="C329" i="55"/>
  <c r="J16" i="55"/>
  <c r="G328" i="55"/>
  <c r="I104" i="55" s="1"/>
  <c r="F328" i="55"/>
  <c r="I67" i="55"/>
  <c r="E328" i="55"/>
  <c r="I57" i="55" s="1"/>
  <c r="D328" i="55"/>
  <c r="I35" i="55" s="1"/>
  <c r="C328" i="55"/>
  <c r="I16" i="55" s="1"/>
  <c r="G327" i="55"/>
  <c r="K103" i="55"/>
  <c r="F327" i="55"/>
  <c r="K66" i="55" s="1"/>
  <c r="E327" i="55"/>
  <c r="K56" i="55"/>
  <c r="D327" i="55"/>
  <c r="K34" i="55" s="1"/>
  <c r="C327" i="55"/>
  <c r="K15" i="55" s="1"/>
  <c r="G326" i="55"/>
  <c r="J103" i="55"/>
  <c r="F326" i="55"/>
  <c r="J66" i="55" s="1"/>
  <c r="E326" i="55"/>
  <c r="J56" i="55" s="1"/>
  <c r="D326" i="55"/>
  <c r="J34" i="55" s="1"/>
  <c r="C326" i="55"/>
  <c r="J15" i="55"/>
  <c r="G325" i="55"/>
  <c r="I103" i="55" s="1"/>
  <c r="F325" i="55"/>
  <c r="I66" i="55"/>
  <c r="E325" i="55"/>
  <c r="I56" i="55" s="1"/>
  <c r="D325" i="55"/>
  <c r="I34" i="55" s="1"/>
  <c r="C325" i="55"/>
  <c r="I15" i="55"/>
  <c r="G324" i="55"/>
  <c r="K102" i="55" s="1"/>
  <c r="F324" i="55"/>
  <c r="K65" i="55"/>
  <c r="E324" i="55"/>
  <c r="K55" i="55" s="1"/>
  <c r="D324" i="55"/>
  <c r="K33" i="55" s="1"/>
  <c r="C324" i="55"/>
  <c r="K14" i="55" s="1"/>
  <c r="G323" i="55"/>
  <c r="J102" i="55"/>
  <c r="F323" i="55"/>
  <c r="J65" i="55" s="1"/>
  <c r="E323" i="55"/>
  <c r="J55" i="55"/>
  <c r="D323" i="55"/>
  <c r="J33" i="55" s="1"/>
  <c r="C323" i="55"/>
  <c r="J14" i="55" s="1"/>
  <c r="G322" i="55"/>
  <c r="I102" i="55"/>
  <c r="F322" i="55"/>
  <c r="I65" i="55" s="1"/>
  <c r="E322" i="55"/>
  <c r="I55" i="55" s="1"/>
  <c r="D322" i="55"/>
  <c r="I33" i="55" s="1"/>
  <c r="C322" i="55"/>
  <c r="I14" i="55"/>
  <c r="G321" i="55"/>
  <c r="K101" i="55" s="1"/>
  <c r="F321" i="55"/>
  <c r="K64" i="55"/>
  <c r="E321" i="55"/>
  <c r="K54" i="55" s="1"/>
  <c r="D321" i="55"/>
  <c r="K32" i="55" s="1"/>
  <c r="C321" i="55"/>
  <c r="K13" i="55"/>
  <c r="G320" i="55"/>
  <c r="J101" i="55" s="1"/>
  <c r="F320" i="55"/>
  <c r="J64" i="55"/>
  <c r="E320" i="55"/>
  <c r="J54" i="55" s="1"/>
  <c r="D320" i="55"/>
  <c r="J32" i="55" s="1"/>
  <c r="C320" i="55"/>
  <c r="J13" i="55" s="1"/>
  <c r="G319" i="55"/>
  <c r="I101" i="55"/>
  <c r="F319" i="55"/>
  <c r="I64" i="55" s="1"/>
  <c r="E319" i="55"/>
  <c r="I54" i="55"/>
  <c r="D319" i="55"/>
  <c r="I32" i="55" s="1"/>
  <c r="C319" i="55"/>
  <c r="I13" i="55" s="1"/>
  <c r="G318" i="55"/>
  <c r="K100" i="55"/>
  <c r="F318" i="55"/>
  <c r="K63" i="55" s="1"/>
  <c r="E318" i="55"/>
  <c r="K53" i="55" s="1"/>
  <c r="D318" i="55"/>
  <c r="K31" i="55" s="1"/>
  <c r="C318" i="55"/>
  <c r="K12" i="55"/>
  <c r="G317" i="55"/>
  <c r="J100" i="55" s="1"/>
  <c r="F317" i="55"/>
  <c r="J63" i="55"/>
  <c r="E317" i="55"/>
  <c r="J53" i="55" s="1"/>
  <c r="D317" i="55"/>
  <c r="J31" i="55" s="1"/>
  <c r="C317" i="55"/>
  <c r="J12" i="55"/>
  <c r="G316" i="55"/>
  <c r="I100" i="55" s="1"/>
  <c r="F316" i="55"/>
  <c r="I63" i="55"/>
  <c r="E316" i="55"/>
  <c r="I53" i="55" s="1"/>
  <c r="D316" i="55"/>
  <c r="I31" i="55" s="1"/>
  <c r="C316" i="55"/>
  <c r="I12" i="55" s="1"/>
  <c r="G315" i="55"/>
  <c r="K99" i="55"/>
  <c r="F315" i="55"/>
  <c r="K62" i="55" s="1"/>
  <c r="E315" i="55"/>
  <c r="K52" i="55"/>
  <c r="D315" i="55"/>
  <c r="K30" i="55" s="1"/>
  <c r="C315" i="55"/>
  <c r="K11" i="55" s="1"/>
  <c r="G314" i="55"/>
  <c r="J99" i="55"/>
  <c r="F314" i="55"/>
  <c r="J62" i="55" s="1"/>
  <c r="E314" i="55"/>
  <c r="J52" i="55" s="1"/>
  <c r="D314" i="55"/>
  <c r="J30" i="55" s="1"/>
  <c r="C314" i="55"/>
  <c r="J11" i="55"/>
  <c r="G313" i="55"/>
  <c r="I99" i="55" s="1"/>
  <c r="F313" i="55"/>
  <c r="I62" i="55"/>
  <c r="E313" i="55"/>
  <c r="I52" i="55" s="1"/>
  <c r="D313" i="55"/>
  <c r="I30" i="55" s="1"/>
  <c r="C313" i="55"/>
  <c r="I11" i="55"/>
  <c r="G312" i="55"/>
  <c r="K98" i="55" s="1"/>
  <c r="F312" i="55"/>
  <c r="K61" i="55"/>
  <c r="E312" i="55"/>
  <c r="K51" i="55" s="1"/>
  <c r="D312" i="55"/>
  <c r="K29" i="55" s="1"/>
  <c r="C312" i="55"/>
  <c r="K10" i="55" s="1"/>
  <c r="G311" i="55"/>
  <c r="J98" i="55"/>
  <c r="F311" i="55"/>
  <c r="J61" i="55" s="1"/>
  <c r="E311" i="55"/>
  <c r="J51" i="55"/>
  <c r="D311" i="55"/>
  <c r="J29" i="55" s="1"/>
  <c r="C311" i="55"/>
  <c r="J10" i="55" s="1"/>
  <c r="K96" i="54"/>
  <c r="F416" i="54"/>
  <c r="J96" i="54" s="1"/>
  <c r="F415" i="54"/>
  <c r="I96" i="54"/>
  <c r="F414" i="54"/>
  <c r="K95" i="54" s="1"/>
  <c r="F413" i="54"/>
  <c r="J95" i="54"/>
  <c r="F412" i="54"/>
  <c r="I95" i="54" s="1"/>
  <c r="F411" i="54"/>
  <c r="K94" i="54"/>
  <c r="F410" i="54"/>
  <c r="J94" i="54" s="1"/>
  <c r="F409" i="54"/>
  <c r="I94" i="54"/>
  <c r="F408" i="54"/>
  <c r="K93" i="54" s="1"/>
  <c r="F407" i="54"/>
  <c r="J93" i="54"/>
  <c r="F406" i="54"/>
  <c r="I93" i="54" s="1"/>
  <c r="F405" i="54"/>
  <c r="K92" i="54"/>
  <c r="F404" i="54"/>
  <c r="J92" i="54" s="1"/>
  <c r="F403" i="54"/>
  <c r="I92" i="54"/>
  <c r="F402" i="54"/>
  <c r="K91" i="54" s="1"/>
  <c r="F401" i="54"/>
  <c r="J91" i="54"/>
  <c r="F400" i="54"/>
  <c r="I91" i="54" s="1"/>
  <c r="F399" i="54"/>
  <c r="K90" i="54"/>
  <c r="F398" i="54"/>
  <c r="J90" i="54" s="1"/>
  <c r="F397" i="54"/>
  <c r="I90" i="54"/>
  <c r="F396" i="54"/>
  <c r="K89" i="54" s="1"/>
  <c r="F395" i="54"/>
  <c r="J89" i="54"/>
  <c r="F394" i="54"/>
  <c r="I89" i="54" s="1"/>
  <c r="F393" i="54"/>
  <c r="K88" i="54"/>
  <c r="F392" i="54"/>
  <c r="J88" i="54" s="1"/>
  <c r="F391" i="54"/>
  <c r="I88" i="54"/>
  <c r="F390" i="54"/>
  <c r="K87" i="54" s="1"/>
  <c r="F389" i="54"/>
  <c r="J87" i="54"/>
  <c r="F388" i="54"/>
  <c r="I87" i="54" s="1"/>
  <c r="F387" i="54"/>
  <c r="K86" i="54"/>
  <c r="F386" i="54"/>
  <c r="J86" i="54" s="1"/>
  <c r="F385" i="54"/>
  <c r="I86" i="54"/>
  <c r="F384" i="54"/>
  <c r="K85" i="54" s="1"/>
  <c r="F383" i="54"/>
  <c r="J85" i="54"/>
  <c r="F382" i="54"/>
  <c r="I85" i="54" s="1"/>
  <c r="F381" i="54"/>
  <c r="K84" i="54"/>
  <c r="F380" i="54"/>
  <c r="J84" i="54" s="1"/>
  <c r="F379" i="54"/>
  <c r="I84" i="54"/>
  <c r="F378" i="54"/>
  <c r="K83" i="54" s="1"/>
  <c r="F377" i="54"/>
  <c r="J83" i="54"/>
  <c r="F376" i="54"/>
  <c r="I83" i="54" s="1"/>
  <c r="F375" i="54"/>
  <c r="K82" i="54"/>
  <c r="F374" i="54"/>
  <c r="J82" i="54" s="1"/>
  <c r="F373" i="54"/>
  <c r="I82" i="54"/>
  <c r="F372" i="54"/>
  <c r="K81" i="54" s="1"/>
  <c r="F371" i="54"/>
  <c r="J81" i="54"/>
  <c r="F370" i="54"/>
  <c r="I81" i="54" s="1"/>
  <c r="G369" i="54"/>
  <c r="K117" i="54"/>
  <c r="F369" i="54"/>
  <c r="K80" i="54" s="1"/>
  <c r="D369" i="54"/>
  <c r="K48" i="54"/>
  <c r="G368" i="54"/>
  <c r="J117" i="54" s="1"/>
  <c r="F368" i="54"/>
  <c r="J80" i="54"/>
  <c r="D368" i="54"/>
  <c r="J48" i="54" s="1"/>
  <c r="G367" i="54"/>
  <c r="I117" i="54"/>
  <c r="F367" i="54"/>
  <c r="I80" i="54" s="1"/>
  <c r="D367" i="54"/>
  <c r="I48" i="54"/>
  <c r="G366" i="54"/>
  <c r="K116" i="54" s="1"/>
  <c r="F366" i="54"/>
  <c r="K79" i="54"/>
  <c r="D366" i="54"/>
  <c r="K47" i="54" s="1"/>
  <c r="C366" i="54"/>
  <c r="K28" i="54"/>
  <c r="G365" i="54"/>
  <c r="J116" i="54" s="1"/>
  <c r="F365" i="54"/>
  <c r="J79" i="54"/>
  <c r="D365" i="54"/>
  <c r="J47" i="54" s="1"/>
  <c r="C365" i="54"/>
  <c r="J28" i="54"/>
  <c r="G364" i="54"/>
  <c r="I116" i="54" s="1"/>
  <c r="F364" i="54"/>
  <c r="I79" i="54"/>
  <c r="D364" i="54"/>
  <c r="I47" i="54" s="1"/>
  <c r="C364" i="54"/>
  <c r="I28" i="54"/>
  <c r="G363" i="54"/>
  <c r="K115" i="54" s="1"/>
  <c r="F363" i="54"/>
  <c r="K78" i="54"/>
  <c r="D363" i="54"/>
  <c r="K46" i="54" s="1"/>
  <c r="C363" i="54"/>
  <c r="K27" i="54"/>
  <c r="G362" i="54"/>
  <c r="J115" i="54" s="1"/>
  <c r="F362" i="54"/>
  <c r="J78" i="54"/>
  <c r="D362" i="54"/>
  <c r="J46" i="54" s="1"/>
  <c r="C362" i="54"/>
  <c r="J27" i="54"/>
  <c r="G361" i="54"/>
  <c r="I115" i="54" s="1"/>
  <c r="F361" i="54"/>
  <c r="I78" i="54"/>
  <c r="D361" i="54"/>
  <c r="I46" i="54" s="1"/>
  <c r="C361" i="54"/>
  <c r="I27" i="54"/>
  <c r="G360" i="54"/>
  <c r="K114" i="54" s="1"/>
  <c r="F360" i="54"/>
  <c r="K77" i="54"/>
  <c r="D360" i="54"/>
  <c r="K45" i="54" s="1"/>
  <c r="C360" i="54"/>
  <c r="K26" i="54"/>
  <c r="G359" i="54"/>
  <c r="J114" i="54" s="1"/>
  <c r="F359" i="54"/>
  <c r="J77" i="54"/>
  <c r="D359" i="54"/>
  <c r="J45" i="54" s="1"/>
  <c r="C359" i="54"/>
  <c r="J26" i="54"/>
  <c r="G358" i="54"/>
  <c r="I114" i="54" s="1"/>
  <c r="F358" i="54"/>
  <c r="I77" i="54"/>
  <c r="D358" i="54"/>
  <c r="I45" i="54" s="1"/>
  <c r="C358" i="54"/>
  <c r="I26" i="54"/>
  <c r="G357" i="54"/>
  <c r="K113" i="54" s="1"/>
  <c r="F357" i="54"/>
  <c r="K76" i="54"/>
  <c r="D357" i="54"/>
  <c r="K44" i="54" s="1"/>
  <c r="C357" i="54"/>
  <c r="K25" i="54"/>
  <c r="G356" i="54"/>
  <c r="J113" i="54" s="1"/>
  <c r="F356" i="54"/>
  <c r="J76" i="54"/>
  <c r="D356" i="54"/>
  <c r="J44" i="54" s="1"/>
  <c r="C356" i="54"/>
  <c r="J25" i="54"/>
  <c r="G355" i="54"/>
  <c r="I113" i="54" s="1"/>
  <c r="F355" i="54"/>
  <c r="I76" i="54"/>
  <c r="D355" i="54"/>
  <c r="I44" i="54" s="1"/>
  <c r="C355" i="54"/>
  <c r="I25" i="54"/>
  <c r="G354" i="54"/>
  <c r="K112" i="54" s="1"/>
  <c r="F354" i="54"/>
  <c r="K75" i="54"/>
  <c r="D354" i="54"/>
  <c r="K43" i="54" s="1"/>
  <c r="C354" i="54"/>
  <c r="K24" i="54"/>
  <c r="G353" i="54"/>
  <c r="J112" i="54" s="1"/>
  <c r="F353" i="54"/>
  <c r="J75" i="54"/>
  <c r="D353" i="54"/>
  <c r="J43" i="54" s="1"/>
  <c r="C353" i="54"/>
  <c r="J24" i="54"/>
  <c r="G352" i="54"/>
  <c r="I112" i="54" s="1"/>
  <c r="F352" i="54"/>
  <c r="I75" i="54"/>
  <c r="D352" i="54"/>
  <c r="I43" i="54" s="1"/>
  <c r="C352" i="54"/>
  <c r="I24" i="54"/>
  <c r="G351" i="54"/>
  <c r="K111" i="54" s="1"/>
  <c r="F351" i="54"/>
  <c r="K74" i="54"/>
  <c r="D351" i="54"/>
  <c r="K42" i="54" s="1"/>
  <c r="C351" i="54"/>
  <c r="K23" i="54"/>
  <c r="G350" i="54"/>
  <c r="J111" i="54" s="1"/>
  <c r="F350" i="54"/>
  <c r="J74" i="54"/>
  <c r="D350" i="54"/>
  <c r="J42" i="54" s="1"/>
  <c r="C350" i="54"/>
  <c r="J23" i="54"/>
  <c r="G349" i="54"/>
  <c r="I111" i="54" s="1"/>
  <c r="F349" i="54"/>
  <c r="I74" i="54"/>
  <c r="D349" i="54"/>
  <c r="I42" i="54" s="1"/>
  <c r="C349" i="54"/>
  <c r="I23" i="54"/>
  <c r="G348" i="54"/>
  <c r="K110" i="54" s="1"/>
  <c r="F348" i="54"/>
  <c r="K73" i="54"/>
  <c r="D348" i="54"/>
  <c r="K41" i="54" s="1"/>
  <c r="C348" i="54"/>
  <c r="K22" i="54"/>
  <c r="G347" i="54"/>
  <c r="J110" i="54" s="1"/>
  <c r="F347" i="54"/>
  <c r="J73" i="54"/>
  <c r="D347" i="54"/>
  <c r="J41" i="54" s="1"/>
  <c r="C347" i="54"/>
  <c r="J22" i="54" s="1"/>
  <c r="G346" i="54"/>
  <c r="I110" i="54" s="1"/>
  <c r="F346" i="54"/>
  <c r="I73" i="54"/>
  <c r="D346" i="54"/>
  <c r="I41" i="54" s="1"/>
  <c r="C346" i="54"/>
  <c r="I22" i="54"/>
  <c r="G345" i="54"/>
  <c r="K109" i="54" s="1"/>
  <c r="F345" i="54"/>
  <c r="K72" i="54"/>
  <c r="C345" i="54"/>
  <c r="K21" i="54" s="1"/>
  <c r="G344" i="54"/>
  <c r="J109" i="54" s="1"/>
  <c r="F344" i="54"/>
  <c r="J72" i="54" s="1"/>
  <c r="D344" i="54"/>
  <c r="J40" i="54"/>
  <c r="C344" i="54"/>
  <c r="J21" i="54" s="1"/>
  <c r="G343" i="54"/>
  <c r="I109" i="54"/>
  <c r="F343" i="54"/>
  <c r="I72" i="54" s="1"/>
  <c r="D343" i="54"/>
  <c r="I40" i="54"/>
  <c r="C343" i="54"/>
  <c r="I21" i="54" s="1"/>
  <c r="G342" i="54"/>
  <c r="K108" i="54" s="1"/>
  <c r="F342" i="54"/>
  <c r="K71" i="54" s="1"/>
  <c r="D342" i="54"/>
  <c r="K39" i="54"/>
  <c r="C342" i="54"/>
  <c r="K20" i="54" s="1"/>
  <c r="G341" i="54"/>
  <c r="J108" i="54"/>
  <c r="F341" i="54"/>
  <c r="J71" i="54" s="1"/>
  <c r="D341" i="54"/>
  <c r="J39" i="54"/>
  <c r="C341" i="54"/>
  <c r="J20" i="54" s="1"/>
  <c r="G340" i="54"/>
  <c r="I108" i="54" s="1"/>
  <c r="F340" i="54"/>
  <c r="I71" i="54" s="1"/>
  <c r="D340" i="54"/>
  <c r="I39" i="54"/>
  <c r="C340" i="54"/>
  <c r="I20" i="54" s="1"/>
  <c r="G339" i="54"/>
  <c r="K107" i="54"/>
  <c r="F339" i="54"/>
  <c r="K70" i="54" s="1"/>
  <c r="D339" i="54"/>
  <c r="K38" i="54"/>
  <c r="C339" i="54"/>
  <c r="K19" i="54"/>
  <c r="G338" i="54"/>
  <c r="J107" i="54"/>
  <c r="F338" i="54"/>
  <c r="J70" i="54"/>
  <c r="D338" i="54"/>
  <c r="J38" i="54"/>
  <c r="C338" i="54"/>
  <c r="J19" i="54"/>
  <c r="G337" i="54"/>
  <c r="I107" i="54"/>
  <c r="F337" i="54"/>
  <c r="I70" i="54"/>
  <c r="D337" i="54"/>
  <c r="I38" i="54"/>
  <c r="C337" i="54"/>
  <c r="I19" i="54"/>
  <c r="G336" i="54"/>
  <c r="K106" i="54"/>
  <c r="F336" i="54"/>
  <c r="K69" i="54"/>
  <c r="E336" i="54"/>
  <c r="K59" i="54"/>
  <c r="D336" i="54"/>
  <c r="K37" i="54"/>
  <c r="C336" i="54"/>
  <c r="K18" i="54"/>
  <c r="G335" i="54"/>
  <c r="J106" i="54"/>
  <c r="F335" i="54"/>
  <c r="J69" i="54"/>
  <c r="E335" i="54"/>
  <c r="J59" i="54"/>
  <c r="D335" i="54"/>
  <c r="J37" i="54"/>
  <c r="C335" i="54"/>
  <c r="J18" i="54"/>
  <c r="G334" i="54"/>
  <c r="I106" i="54"/>
  <c r="F334" i="54"/>
  <c r="I69" i="54"/>
  <c r="E334" i="54"/>
  <c r="I59" i="54"/>
  <c r="D334" i="54"/>
  <c r="I37" i="54"/>
  <c r="C334" i="54"/>
  <c r="I18" i="54"/>
  <c r="G333" i="54"/>
  <c r="K105" i="54"/>
  <c r="F333" i="54"/>
  <c r="K68" i="54"/>
  <c r="E333" i="54"/>
  <c r="K58" i="54"/>
  <c r="D333" i="54"/>
  <c r="K36" i="54"/>
  <c r="C333" i="54"/>
  <c r="K17" i="54"/>
  <c r="G332" i="54"/>
  <c r="J105" i="54"/>
  <c r="F332" i="54"/>
  <c r="J68" i="54"/>
  <c r="E332" i="54"/>
  <c r="J58" i="54"/>
  <c r="D332" i="54"/>
  <c r="J36" i="54"/>
  <c r="C332" i="54"/>
  <c r="J17" i="54"/>
  <c r="G331" i="54"/>
  <c r="I105" i="54"/>
  <c r="F331" i="54"/>
  <c r="I68" i="54"/>
  <c r="E331" i="54"/>
  <c r="I58" i="54"/>
  <c r="D331" i="54"/>
  <c r="I36" i="54"/>
  <c r="C331" i="54"/>
  <c r="I17" i="54"/>
  <c r="G330" i="54"/>
  <c r="K104" i="54"/>
  <c r="F330" i="54"/>
  <c r="K67" i="54"/>
  <c r="E330" i="54"/>
  <c r="K57" i="54"/>
  <c r="D330" i="54"/>
  <c r="K35" i="54"/>
  <c r="C330" i="54"/>
  <c r="K16" i="54"/>
  <c r="G329" i="54"/>
  <c r="J104" i="54"/>
  <c r="F329" i="54"/>
  <c r="J67" i="54"/>
  <c r="E329" i="54"/>
  <c r="J57" i="54"/>
  <c r="D329" i="54"/>
  <c r="J35" i="54"/>
  <c r="C329" i="54"/>
  <c r="J16" i="54"/>
  <c r="G328" i="54"/>
  <c r="I104" i="54"/>
  <c r="F328" i="54"/>
  <c r="I67" i="54"/>
  <c r="E328" i="54"/>
  <c r="I57" i="54"/>
  <c r="D328" i="54"/>
  <c r="I35" i="54"/>
  <c r="C328" i="54"/>
  <c r="I16" i="54"/>
  <c r="G327" i="54"/>
  <c r="K103" i="54"/>
  <c r="F327" i="54"/>
  <c r="K66" i="54"/>
  <c r="E327" i="54"/>
  <c r="K56" i="54"/>
  <c r="D327" i="54"/>
  <c r="K34" i="54"/>
  <c r="C327" i="54"/>
  <c r="K15" i="54"/>
  <c r="G326" i="54"/>
  <c r="J103" i="54"/>
  <c r="F326" i="54"/>
  <c r="J66" i="54"/>
  <c r="E326" i="54"/>
  <c r="J56" i="54"/>
  <c r="D326" i="54"/>
  <c r="J34" i="54"/>
  <c r="C326" i="54"/>
  <c r="J15" i="54"/>
  <c r="G325" i="54"/>
  <c r="I103" i="54"/>
  <c r="F325" i="54"/>
  <c r="I66" i="54"/>
  <c r="E325" i="54"/>
  <c r="I56" i="54"/>
  <c r="D325" i="54"/>
  <c r="I34" i="54"/>
  <c r="C325" i="54"/>
  <c r="I15" i="54"/>
  <c r="G324" i="54"/>
  <c r="K102" i="54"/>
  <c r="F324" i="54"/>
  <c r="K65" i="54"/>
  <c r="E324" i="54"/>
  <c r="K55" i="54"/>
  <c r="D324" i="54"/>
  <c r="K33" i="54"/>
  <c r="C324" i="54"/>
  <c r="K14" i="54"/>
  <c r="G323" i="54"/>
  <c r="J102" i="54"/>
  <c r="F323" i="54"/>
  <c r="J65" i="54"/>
  <c r="E323" i="54"/>
  <c r="J55" i="54"/>
  <c r="D323" i="54"/>
  <c r="J33" i="54"/>
  <c r="C323" i="54"/>
  <c r="J14" i="54"/>
  <c r="G322" i="54"/>
  <c r="I102" i="54"/>
  <c r="F322" i="54"/>
  <c r="I65" i="54"/>
  <c r="E322" i="54"/>
  <c r="I55" i="54"/>
  <c r="D322" i="54"/>
  <c r="I33" i="54"/>
  <c r="C322" i="54"/>
  <c r="I14" i="54"/>
  <c r="G321" i="54"/>
  <c r="K101" i="54"/>
  <c r="F321" i="54"/>
  <c r="K64" i="54"/>
  <c r="E321" i="54"/>
  <c r="K54" i="54"/>
  <c r="D321" i="54"/>
  <c r="K32" i="54"/>
  <c r="C321" i="54"/>
  <c r="K13" i="54"/>
  <c r="G320" i="54"/>
  <c r="J101" i="54"/>
  <c r="F320" i="54"/>
  <c r="J64" i="54"/>
  <c r="E320" i="54"/>
  <c r="J54" i="54"/>
  <c r="D320" i="54"/>
  <c r="J32" i="54"/>
  <c r="C320" i="54"/>
  <c r="J13" i="54"/>
  <c r="G319" i="54"/>
  <c r="I101" i="54"/>
  <c r="F319" i="54"/>
  <c r="I64" i="54"/>
  <c r="E319" i="54"/>
  <c r="I54" i="54"/>
  <c r="D319" i="54"/>
  <c r="I32" i="54"/>
  <c r="C319" i="54"/>
  <c r="I13" i="54"/>
  <c r="G318" i="54"/>
  <c r="K100" i="54"/>
  <c r="F318" i="54"/>
  <c r="K63" i="54"/>
  <c r="E318" i="54"/>
  <c r="K53" i="54"/>
  <c r="D318" i="54"/>
  <c r="K31" i="54"/>
  <c r="C318" i="54"/>
  <c r="K12" i="54"/>
  <c r="G317" i="54"/>
  <c r="J100" i="54"/>
  <c r="F317" i="54"/>
  <c r="J63" i="54"/>
  <c r="E317" i="54"/>
  <c r="J53" i="54"/>
  <c r="D317" i="54"/>
  <c r="J31" i="54"/>
  <c r="C317" i="54"/>
  <c r="J12" i="54"/>
  <c r="G316" i="54"/>
  <c r="I100" i="54"/>
  <c r="F316" i="54"/>
  <c r="I63" i="54"/>
  <c r="E316" i="54"/>
  <c r="I53" i="54"/>
  <c r="D316" i="54"/>
  <c r="I31" i="54"/>
  <c r="C316" i="54"/>
  <c r="I12" i="54"/>
  <c r="G315" i="54"/>
  <c r="K99" i="54"/>
  <c r="F315" i="54"/>
  <c r="K62" i="54"/>
  <c r="E315" i="54"/>
  <c r="K52" i="54"/>
  <c r="D315" i="54"/>
  <c r="K30" i="54"/>
  <c r="C315" i="54"/>
  <c r="K11" i="54"/>
  <c r="G314" i="54"/>
  <c r="J99" i="54"/>
  <c r="F314" i="54"/>
  <c r="J62" i="54"/>
  <c r="E314" i="54"/>
  <c r="J52" i="54"/>
  <c r="D314" i="54"/>
  <c r="J30" i="54"/>
  <c r="C314" i="54"/>
  <c r="J11" i="54"/>
  <c r="G313" i="54"/>
  <c r="I99" i="54"/>
  <c r="F313" i="54"/>
  <c r="I62" i="54"/>
  <c r="E313" i="54"/>
  <c r="I52" i="54"/>
  <c r="D313" i="54"/>
  <c r="I30" i="54"/>
  <c r="C313" i="54"/>
  <c r="I11" i="54"/>
  <c r="G312" i="54"/>
  <c r="K98" i="54"/>
  <c r="F312" i="54"/>
  <c r="K61" i="54"/>
  <c r="E312" i="54"/>
  <c r="K51" i="54"/>
  <c r="D312" i="54"/>
  <c r="K29" i="54"/>
  <c r="C312" i="54"/>
  <c r="K10" i="54"/>
  <c r="G311" i="54"/>
  <c r="J98" i="54"/>
  <c r="F311" i="54"/>
  <c r="J61" i="54"/>
  <c r="E311" i="54"/>
  <c r="J51" i="54"/>
  <c r="D311" i="54"/>
  <c r="J29" i="54"/>
  <c r="C311" i="54"/>
  <c r="J10" i="54"/>
  <c r="G310" i="54"/>
  <c r="I98" i="54"/>
  <c r="F310" i="54"/>
  <c r="I61" i="54"/>
  <c r="E310" i="54"/>
  <c r="I51" i="54"/>
  <c r="D310" i="54"/>
  <c r="I29" i="54"/>
  <c r="C310" i="54"/>
  <c r="I10" i="54"/>
  <c r="K96" i="53"/>
  <c r="F419" i="53"/>
  <c r="J96" i="53" s="1"/>
  <c r="F418" i="53"/>
  <c r="I96" i="53"/>
  <c r="F417" i="53"/>
  <c r="K95" i="53" s="1"/>
  <c r="F416" i="53"/>
  <c r="J95" i="53"/>
  <c r="F415" i="53"/>
  <c r="I95" i="53" s="1"/>
  <c r="F414" i="53"/>
  <c r="K94" i="53"/>
  <c r="F413" i="53"/>
  <c r="J94" i="53" s="1"/>
  <c r="F412" i="53"/>
  <c r="I94" i="53"/>
  <c r="F411" i="53"/>
  <c r="K93" i="53" s="1"/>
  <c r="F410" i="53"/>
  <c r="J93" i="53"/>
  <c r="F409" i="53"/>
  <c r="I93" i="53" s="1"/>
  <c r="F408" i="53"/>
  <c r="K92" i="53"/>
  <c r="F407" i="53"/>
  <c r="J92" i="53" s="1"/>
  <c r="F406" i="53"/>
  <c r="I92" i="53"/>
  <c r="F405" i="53"/>
  <c r="K91" i="53" s="1"/>
  <c r="F404" i="53"/>
  <c r="J91" i="53"/>
  <c r="F403" i="53"/>
  <c r="I91" i="53" s="1"/>
  <c r="F402" i="53"/>
  <c r="K90" i="53"/>
  <c r="F401" i="53"/>
  <c r="J90" i="53" s="1"/>
  <c r="F400" i="53"/>
  <c r="I90" i="53"/>
  <c r="F399" i="53"/>
  <c r="K89" i="53" s="1"/>
  <c r="F398" i="53"/>
  <c r="J89" i="53"/>
  <c r="F397" i="53"/>
  <c r="I89" i="53" s="1"/>
  <c r="F396" i="53"/>
  <c r="K88" i="53"/>
  <c r="F395" i="53"/>
  <c r="J88" i="53" s="1"/>
  <c r="F394" i="53"/>
  <c r="I88" i="53"/>
  <c r="F393" i="53"/>
  <c r="K87" i="53" s="1"/>
  <c r="F392" i="53"/>
  <c r="J87" i="53"/>
  <c r="F391" i="53"/>
  <c r="I87" i="53" s="1"/>
  <c r="F390" i="53"/>
  <c r="K86" i="53"/>
  <c r="F389" i="53"/>
  <c r="J86" i="53" s="1"/>
  <c r="F388" i="53"/>
  <c r="I86" i="53"/>
  <c r="F387" i="53"/>
  <c r="K85" i="53" s="1"/>
  <c r="F386" i="53"/>
  <c r="J85" i="53"/>
  <c r="F385" i="53"/>
  <c r="I85" i="53" s="1"/>
  <c r="F384" i="53"/>
  <c r="K84" i="53"/>
  <c r="F383" i="53"/>
  <c r="J84" i="53" s="1"/>
  <c r="F382" i="53"/>
  <c r="I84" i="53"/>
  <c r="F381" i="53"/>
  <c r="K83" i="53" s="1"/>
  <c r="F380" i="53"/>
  <c r="J83" i="53"/>
  <c r="F379" i="53"/>
  <c r="I83" i="53" s="1"/>
  <c r="F378" i="53"/>
  <c r="K82" i="53"/>
  <c r="F377" i="53"/>
  <c r="J82" i="53" s="1"/>
  <c r="F376" i="53"/>
  <c r="I82" i="53"/>
  <c r="F375" i="53"/>
  <c r="K81" i="53" s="1"/>
  <c r="F374" i="53"/>
  <c r="J81" i="53"/>
  <c r="F373" i="53"/>
  <c r="I81" i="53" s="1"/>
  <c r="G372" i="53"/>
  <c r="K117" i="53"/>
  <c r="F372" i="53"/>
  <c r="K80" i="53" s="1"/>
  <c r="D372" i="53"/>
  <c r="K48" i="53" s="1"/>
  <c r="G371" i="53"/>
  <c r="J117" i="53"/>
  <c r="F371" i="53"/>
  <c r="J80" i="53"/>
  <c r="D371" i="53"/>
  <c r="J48" i="53" s="1"/>
  <c r="G370" i="53"/>
  <c r="I117" i="53" s="1"/>
  <c r="F370" i="53"/>
  <c r="I80" i="53"/>
  <c r="D370" i="53"/>
  <c r="I48" i="53" s="1"/>
  <c r="G369" i="53"/>
  <c r="K116" i="53"/>
  <c r="F369" i="53"/>
  <c r="K79" i="53" s="1"/>
  <c r="D369" i="53"/>
  <c r="K47" i="53" s="1"/>
  <c r="C369" i="53"/>
  <c r="K28" i="53"/>
  <c r="G368" i="53"/>
  <c r="J116" i="53"/>
  <c r="F368" i="53"/>
  <c r="J79" i="53"/>
  <c r="D368" i="53"/>
  <c r="J47" i="53" s="1"/>
  <c r="C368" i="53"/>
  <c r="J28" i="53"/>
  <c r="G367" i="53"/>
  <c r="I116" i="53" s="1"/>
  <c r="F367" i="53"/>
  <c r="I79" i="53"/>
  <c r="D367" i="53"/>
  <c r="I47" i="53" s="1"/>
  <c r="C367" i="53"/>
  <c r="I28" i="53"/>
  <c r="G366" i="53"/>
  <c r="K115" i="53"/>
  <c r="F366" i="53"/>
  <c r="K78" i="53"/>
  <c r="D366" i="53"/>
  <c r="K46" i="53" s="1"/>
  <c r="C366" i="53"/>
  <c r="K27" i="53" s="1"/>
  <c r="G365" i="53"/>
  <c r="J115" i="53"/>
  <c r="F365" i="53"/>
  <c r="J78" i="53" s="1"/>
  <c r="D365" i="53"/>
  <c r="J46" i="53" s="1"/>
  <c r="C365" i="53"/>
  <c r="J27" i="53"/>
  <c r="G364" i="53"/>
  <c r="I115" i="53"/>
  <c r="F364" i="53"/>
  <c r="I78" i="53"/>
  <c r="D364" i="53"/>
  <c r="I46" i="53" s="1"/>
  <c r="C364" i="53"/>
  <c r="I27" i="53"/>
  <c r="G363" i="53"/>
  <c r="K114" i="53" s="1"/>
  <c r="F363" i="53"/>
  <c r="K77" i="53"/>
  <c r="D363" i="53"/>
  <c r="K45" i="53" s="1"/>
  <c r="C363" i="53"/>
  <c r="K26" i="53"/>
  <c r="G362" i="53"/>
  <c r="J114" i="53"/>
  <c r="F362" i="53"/>
  <c r="J77" i="53"/>
  <c r="D362" i="53"/>
  <c r="J45" i="53" s="1"/>
  <c r="C362" i="53"/>
  <c r="J26" i="53" s="1"/>
  <c r="G361" i="53"/>
  <c r="I114" i="53"/>
  <c r="F361" i="53"/>
  <c r="I77" i="53" s="1"/>
  <c r="D361" i="53"/>
  <c r="I45" i="53" s="1"/>
  <c r="C361" i="53"/>
  <c r="I26" i="53"/>
  <c r="G360" i="53"/>
  <c r="K113" i="53"/>
  <c r="F360" i="53"/>
  <c r="K76" i="53"/>
  <c r="D360" i="53"/>
  <c r="K44" i="53" s="1"/>
  <c r="C360" i="53"/>
  <c r="K25" i="53"/>
  <c r="G359" i="53"/>
  <c r="J113" i="53" s="1"/>
  <c r="F359" i="53"/>
  <c r="J76" i="53"/>
  <c r="D359" i="53"/>
  <c r="J44" i="53" s="1"/>
  <c r="C359" i="53"/>
  <c r="J25" i="53"/>
  <c r="G358" i="53"/>
  <c r="I113" i="53"/>
  <c r="F358" i="53"/>
  <c r="I76" i="53"/>
  <c r="D358" i="53"/>
  <c r="I44" i="53" s="1"/>
  <c r="C358" i="53"/>
  <c r="I25" i="53" s="1"/>
  <c r="G357" i="53"/>
  <c r="K112" i="53"/>
  <c r="F357" i="53"/>
  <c r="K75" i="53" s="1"/>
  <c r="D357" i="53"/>
  <c r="K43" i="53"/>
  <c r="C357" i="53"/>
  <c r="K24" i="53" s="1"/>
  <c r="G356" i="53"/>
  <c r="J112" i="53"/>
  <c r="F356" i="53"/>
  <c r="J75" i="53" s="1"/>
  <c r="D356" i="53"/>
  <c r="J43" i="53"/>
  <c r="C356" i="53"/>
  <c r="J24" i="53" s="1"/>
  <c r="G355" i="53"/>
  <c r="I112" i="53"/>
  <c r="F355" i="53"/>
  <c r="I75" i="53" s="1"/>
  <c r="D355" i="53"/>
  <c r="I43" i="53"/>
  <c r="C355" i="53"/>
  <c r="I24" i="53" s="1"/>
  <c r="G354" i="53"/>
  <c r="K111" i="53"/>
  <c r="F354" i="53"/>
  <c r="K74" i="53" s="1"/>
  <c r="D354" i="53"/>
  <c r="K42" i="53"/>
  <c r="C354" i="53"/>
  <c r="K23" i="53" s="1"/>
  <c r="G353" i="53"/>
  <c r="J111" i="53"/>
  <c r="F353" i="53"/>
  <c r="J74" i="53" s="1"/>
  <c r="D353" i="53"/>
  <c r="J42" i="53"/>
  <c r="C353" i="53"/>
  <c r="J23" i="53" s="1"/>
  <c r="G352" i="53"/>
  <c r="I111" i="53"/>
  <c r="F352" i="53"/>
  <c r="I74" i="53" s="1"/>
  <c r="D352" i="53"/>
  <c r="I42" i="53"/>
  <c r="C352" i="53"/>
  <c r="I23" i="53" s="1"/>
  <c r="G351" i="53"/>
  <c r="K110" i="53"/>
  <c r="F351" i="53"/>
  <c r="K73" i="53" s="1"/>
  <c r="D351" i="53"/>
  <c r="K41" i="53"/>
  <c r="C351" i="53"/>
  <c r="K22" i="53" s="1"/>
  <c r="G350" i="53"/>
  <c r="J110" i="53"/>
  <c r="F350" i="53"/>
  <c r="J73" i="53" s="1"/>
  <c r="D350" i="53"/>
  <c r="J41" i="53"/>
  <c r="C350" i="53"/>
  <c r="J22" i="53" s="1"/>
  <c r="G349" i="53"/>
  <c r="I110" i="53"/>
  <c r="F349" i="53"/>
  <c r="I73" i="53" s="1"/>
  <c r="D349" i="53"/>
  <c r="I41" i="53"/>
  <c r="C349" i="53"/>
  <c r="I22" i="53" s="1"/>
  <c r="G348" i="53"/>
  <c r="K109" i="53"/>
  <c r="F348" i="53"/>
  <c r="K72" i="53" s="1"/>
  <c r="C348" i="53"/>
  <c r="K21" i="53"/>
  <c r="G347" i="53"/>
  <c r="J109" i="53" s="1"/>
  <c r="F347" i="53"/>
  <c r="J72" i="53"/>
  <c r="D347" i="53"/>
  <c r="J40" i="53" s="1"/>
  <c r="C347" i="53"/>
  <c r="J21" i="53"/>
  <c r="G346" i="53"/>
  <c r="I109" i="53" s="1"/>
  <c r="F346" i="53"/>
  <c r="I72" i="53"/>
  <c r="D346" i="53"/>
  <c r="I40" i="53" s="1"/>
  <c r="C346" i="53"/>
  <c r="I21" i="53"/>
  <c r="G345" i="53"/>
  <c r="K108" i="53" s="1"/>
  <c r="F345" i="53"/>
  <c r="K71" i="53"/>
  <c r="D345" i="53"/>
  <c r="K39" i="53" s="1"/>
  <c r="C345" i="53"/>
  <c r="K20" i="53"/>
  <c r="G344" i="53"/>
  <c r="J108" i="53" s="1"/>
  <c r="F344" i="53"/>
  <c r="J71" i="53"/>
  <c r="D344" i="53"/>
  <c r="J39" i="53" s="1"/>
  <c r="C344" i="53"/>
  <c r="J20" i="53"/>
  <c r="G343" i="53"/>
  <c r="I108" i="53" s="1"/>
  <c r="F343" i="53"/>
  <c r="I71" i="53"/>
  <c r="D343" i="53"/>
  <c r="I39" i="53" s="1"/>
  <c r="C343" i="53"/>
  <c r="I20" i="53"/>
  <c r="G342" i="53"/>
  <c r="K107" i="53" s="1"/>
  <c r="F342" i="53"/>
  <c r="K70" i="53"/>
  <c r="D342" i="53"/>
  <c r="K38" i="53" s="1"/>
  <c r="C342" i="53"/>
  <c r="K19" i="53"/>
  <c r="G341" i="53"/>
  <c r="J107" i="53" s="1"/>
  <c r="F341" i="53"/>
  <c r="J70" i="53"/>
  <c r="D341" i="53"/>
  <c r="J38" i="53" s="1"/>
  <c r="C341" i="53"/>
  <c r="J19" i="53"/>
  <c r="G340" i="53"/>
  <c r="I107" i="53" s="1"/>
  <c r="F340" i="53"/>
  <c r="I70" i="53"/>
  <c r="D340" i="53"/>
  <c r="I38" i="53" s="1"/>
  <c r="C340" i="53"/>
  <c r="I19" i="53"/>
  <c r="G339" i="53"/>
  <c r="K106" i="53" s="1"/>
  <c r="F339" i="53"/>
  <c r="K69" i="53"/>
  <c r="E339" i="53"/>
  <c r="K59" i="53" s="1"/>
  <c r="D339" i="53"/>
  <c r="K37" i="53"/>
  <c r="C339" i="53"/>
  <c r="K18" i="53" s="1"/>
  <c r="G338" i="53"/>
  <c r="J106" i="53"/>
  <c r="F338" i="53"/>
  <c r="J69" i="53" s="1"/>
  <c r="E338" i="53"/>
  <c r="J59" i="53"/>
  <c r="D338" i="53"/>
  <c r="J37" i="53" s="1"/>
  <c r="C338" i="53"/>
  <c r="J18" i="53"/>
  <c r="G337" i="53"/>
  <c r="I106" i="53" s="1"/>
  <c r="F337" i="53"/>
  <c r="I69" i="53"/>
  <c r="E337" i="53"/>
  <c r="I59" i="53" s="1"/>
  <c r="D337" i="53"/>
  <c r="I37" i="53"/>
  <c r="C337" i="53"/>
  <c r="I18" i="53" s="1"/>
  <c r="G336" i="53"/>
  <c r="K105" i="53"/>
  <c r="F336" i="53"/>
  <c r="K68" i="53" s="1"/>
  <c r="E336" i="53"/>
  <c r="K58" i="53"/>
  <c r="D336" i="53"/>
  <c r="K36" i="53" s="1"/>
  <c r="C336" i="53"/>
  <c r="K17" i="53"/>
  <c r="G335" i="53"/>
  <c r="J105" i="53" s="1"/>
  <c r="F335" i="53"/>
  <c r="J68" i="53"/>
  <c r="E335" i="53"/>
  <c r="J58" i="53" s="1"/>
  <c r="D335" i="53"/>
  <c r="J36" i="53"/>
  <c r="C335" i="53"/>
  <c r="J17" i="53" s="1"/>
  <c r="G334" i="53"/>
  <c r="I105" i="53"/>
  <c r="F334" i="53"/>
  <c r="I68" i="53" s="1"/>
  <c r="E334" i="53"/>
  <c r="I58" i="53"/>
  <c r="D334" i="53"/>
  <c r="I36" i="53" s="1"/>
  <c r="C334" i="53"/>
  <c r="I17" i="53"/>
  <c r="G333" i="53"/>
  <c r="K104" i="53" s="1"/>
  <c r="F333" i="53"/>
  <c r="K67" i="53"/>
  <c r="E333" i="53"/>
  <c r="K57" i="53" s="1"/>
  <c r="D333" i="53"/>
  <c r="K35" i="53"/>
  <c r="C333" i="53"/>
  <c r="K16" i="53" s="1"/>
  <c r="G332" i="53"/>
  <c r="J104" i="53"/>
  <c r="F332" i="53"/>
  <c r="J67" i="53" s="1"/>
  <c r="E332" i="53"/>
  <c r="J57" i="53"/>
  <c r="D332" i="53"/>
  <c r="J35" i="53" s="1"/>
  <c r="C332" i="53"/>
  <c r="J16" i="53"/>
  <c r="G331" i="53"/>
  <c r="I104" i="53" s="1"/>
  <c r="F331" i="53"/>
  <c r="I67" i="53"/>
  <c r="E331" i="53"/>
  <c r="I57" i="53" s="1"/>
  <c r="D331" i="53"/>
  <c r="I35" i="53"/>
  <c r="C331" i="53"/>
  <c r="I16" i="53" s="1"/>
  <c r="G330" i="53"/>
  <c r="K103" i="53"/>
  <c r="F330" i="53"/>
  <c r="K66" i="53" s="1"/>
  <c r="E330" i="53"/>
  <c r="K56" i="53"/>
  <c r="D330" i="53"/>
  <c r="K34" i="53" s="1"/>
  <c r="C330" i="53"/>
  <c r="K15" i="53"/>
  <c r="G329" i="53"/>
  <c r="J103" i="53" s="1"/>
  <c r="F329" i="53"/>
  <c r="J66" i="53"/>
  <c r="E329" i="53"/>
  <c r="J56" i="53" s="1"/>
  <c r="D329" i="53"/>
  <c r="J34" i="53"/>
  <c r="C329" i="53"/>
  <c r="J15" i="53" s="1"/>
  <c r="G328" i="53"/>
  <c r="I103" i="53"/>
  <c r="F328" i="53"/>
  <c r="I66" i="53" s="1"/>
  <c r="E328" i="53"/>
  <c r="I56" i="53"/>
  <c r="D328" i="53"/>
  <c r="I34" i="53" s="1"/>
  <c r="C328" i="53"/>
  <c r="I15" i="53"/>
  <c r="G327" i="53"/>
  <c r="K102" i="53" s="1"/>
  <c r="F327" i="53"/>
  <c r="K65" i="53"/>
  <c r="E327" i="53"/>
  <c r="K55" i="53" s="1"/>
  <c r="D327" i="53"/>
  <c r="K33" i="53"/>
  <c r="C327" i="53"/>
  <c r="K14" i="53" s="1"/>
  <c r="G326" i="53"/>
  <c r="J102" i="53"/>
  <c r="F326" i="53"/>
  <c r="J65" i="53" s="1"/>
  <c r="E326" i="53"/>
  <c r="J55" i="53"/>
  <c r="D326" i="53"/>
  <c r="J33" i="53" s="1"/>
  <c r="C326" i="53"/>
  <c r="J14" i="53"/>
  <c r="G325" i="53"/>
  <c r="I102" i="53" s="1"/>
  <c r="F325" i="53"/>
  <c r="I65" i="53"/>
  <c r="E325" i="53"/>
  <c r="I55" i="53" s="1"/>
  <c r="D325" i="53"/>
  <c r="I33" i="53"/>
  <c r="C325" i="53"/>
  <c r="I14" i="53" s="1"/>
  <c r="G324" i="53"/>
  <c r="K101" i="53"/>
  <c r="F324" i="53"/>
  <c r="K64" i="53" s="1"/>
  <c r="E324" i="53"/>
  <c r="K54" i="53"/>
  <c r="D324" i="53"/>
  <c r="K32" i="53" s="1"/>
  <c r="C324" i="53"/>
  <c r="K13" i="53"/>
  <c r="G323" i="53"/>
  <c r="J101" i="53" s="1"/>
  <c r="F323" i="53"/>
  <c r="J64" i="53"/>
  <c r="E323" i="53"/>
  <c r="J54" i="53" s="1"/>
  <c r="D323" i="53"/>
  <c r="J32" i="53"/>
  <c r="C323" i="53"/>
  <c r="J13" i="53" s="1"/>
  <c r="G322" i="53"/>
  <c r="I101" i="53"/>
  <c r="F322" i="53"/>
  <c r="I64" i="53" s="1"/>
  <c r="E322" i="53"/>
  <c r="I54" i="53"/>
  <c r="D322" i="53"/>
  <c r="I32" i="53" s="1"/>
  <c r="C322" i="53"/>
  <c r="I13" i="53"/>
  <c r="G321" i="53"/>
  <c r="K100" i="53" s="1"/>
  <c r="F321" i="53"/>
  <c r="K63" i="53"/>
  <c r="E321" i="53"/>
  <c r="K53" i="53" s="1"/>
  <c r="D321" i="53"/>
  <c r="K31" i="53"/>
  <c r="C321" i="53"/>
  <c r="K12" i="53" s="1"/>
  <c r="G320" i="53"/>
  <c r="J100" i="53"/>
  <c r="F320" i="53"/>
  <c r="J63" i="53" s="1"/>
  <c r="E320" i="53"/>
  <c r="J53" i="53"/>
  <c r="D320" i="53"/>
  <c r="J31" i="53" s="1"/>
  <c r="C320" i="53"/>
  <c r="J12" i="53"/>
  <c r="G319" i="53"/>
  <c r="I100" i="53" s="1"/>
  <c r="F319" i="53"/>
  <c r="I63" i="53"/>
  <c r="E319" i="53"/>
  <c r="I53" i="53" s="1"/>
  <c r="D319" i="53"/>
  <c r="I31" i="53"/>
  <c r="C319" i="53"/>
  <c r="I12" i="53" s="1"/>
  <c r="G318" i="53"/>
  <c r="K99" i="53"/>
  <c r="F318" i="53"/>
  <c r="K62" i="53" s="1"/>
  <c r="E318" i="53"/>
  <c r="K52" i="53"/>
  <c r="D318" i="53"/>
  <c r="K30" i="53" s="1"/>
  <c r="C318" i="53"/>
  <c r="K11" i="53"/>
  <c r="G317" i="53"/>
  <c r="J99" i="53" s="1"/>
  <c r="F317" i="53"/>
  <c r="J62" i="53"/>
  <c r="E317" i="53"/>
  <c r="J52" i="53" s="1"/>
  <c r="D317" i="53"/>
  <c r="J30" i="53"/>
  <c r="C317" i="53"/>
  <c r="J11" i="53" s="1"/>
  <c r="G316" i="53"/>
  <c r="I99" i="53"/>
  <c r="F316" i="53"/>
  <c r="I62" i="53" s="1"/>
  <c r="E316" i="53"/>
  <c r="I52" i="53"/>
  <c r="D316" i="53"/>
  <c r="I30" i="53" s="1"/>
  <c r="C316" i="53"/>
  <c r="I11" i="53"/>
  <c r="G315" i="53"/>
  <c r="K98" i="53" s="1"/>
  <c r="F315" i="53"/>
  <c r="K61" i="53"/>
  <c r="E315" i="53"/>
  <c r="K51" i="53" s="1"/>
  <c r="D315" i="53"/>
  <c r="K29" i="53"/>
  <c r="C315" i="53"/>
  <c r="K10" i="53" s="1"/>
  <c r="G314" i="53"/>
  <c r="J98" i="53"/>
  <c r="F314" i="53"/>
  <c r="J61" i="53" s="1"/>
  <c r="E314" i="53"/>
  <c r="J51" i="53"/>
  <c r="D314" i="53"/>
  <c r="J29" i="53" s="1"/>
  <c r="C314" i="53"/>
  <c r="J10" i="53"/>
  <c r="G313" i="53"/>
  <c r="I98" i="53" s="1"/>
  <c r="F313" i="53"/>
  <c r="I61" i="53"/>
  <c r="E313" i="53"/>
  <c r="I51" i="53" s="1"/>
  <c r="D313" i="53"/>
  <c r="I29" i="53"/>
  <c r="C313" i="53"/>
  <c r="I10" i="53" s="1"/>
  <c r="K96" i="52"/>
  <c r="F419" i="52"/>
  <c r="J96" i="52"/>
  <c r="F418" i="52"/>
  <c r="I96" i="52"/>
  <c r="F417" i="52"/>
  <c r="K95" i="52"/>
  <c r="F416" i="52"/>
  <c r="J95" i="52"/>
  <c r="F415" i="52"/>
  <c r="I95" i="52"/>
  <c r="F414" i="52"/>
  <c r="K94" i="52"/>
  <c r="F413" i="52"/>
  <c r="J94" i="52"/>
  <c r="F412" i="52"/>
  <c r="I94" i="52"/>
  <c r="F411" i="52"/>
  <c r="K93" i="52"/>
  <c r="F410" i="52"/>
  <c r="J93" i="52"/>
  <c r="F409" i="52"/>
  <c r="I93" i="52"/>
  <c r="F408" i="52"/>
  <c r="K92" i="52"/>
  <c r="F407" i="52"/>
  <c r="J92" i="52"/>
  <c r="F406" i="52"/>
  <c r="I92" i="52"/>
  <c r="F405" i="52"/>
  <c r="K91" i="52"/>
  <c r="F404" i="52"/>
  <c r="J91" i="52"/>
  <c r="F403" i="52"/>
  <c r="I91" i="52"/>
  <c r="F402" i="52"/>
  <c r="K90" i="52"/>
  <c r="F401" i="52"/>
  <c r="J90" i="52"/>
  <c r="F400" i="52"/>
  <c r="I90" i="52"/>
  <c r="F399" i="52"/>
  <c r="K89" i="52"/>
  <c r="F398" i="52"/>
  <c r="J89" i="52"/>
  <c r="F397" i="52"/>
  <c r="I89" i="52"/>
  <c r="F396" i="52"/>
  <c r="K88" i="52"/>
  <c r="F395" i="52"/>
  <c r="J88" i="52"/>
  <c r="F394" i="52"/>
  <c r="I88" i="52"/>
  <c r="F393" i="52"/>
  <c r="K87" i="52"/>
  <c r="F392" i="52"/>
  <c r="J87" i="52"/>
  <c r="F391" i="52"/>
  <c r="I87" i="52"/>
  <c r="F390" i="52"/>
  <c r="K86" i="52"/>
  <c r="F389" i="52"/>
  <c r="J86" i="52"/>
  <c r="F388" i="52"/>
  <c r="I86" i="52"/>
  <c r="F387" i="52"/>
  <c r="K85" i="52"/>
  <c r="F386" i="52"/>
  <c r="J85" i="52"/>
  <c r="F385" i="52"/>
  <c r="I85" i="52"/>
  <c r="F384" i="52"/>
  <c r="K84" i="52"/>
  <c r="F383" i="52"/>
  <c r="J84" i="52"/>
  <c r="F382" i="52"/>
  <c r="I84" i="52"/>
  <c r="F381" i="52"/>
  <c r="K83" i="52"/>
  <c r="F380" i="52"/>
  <c r="J83" i="52"/>
  <c r="F379" i="52"/>
  <c r="I83" i="52"/>
  <c r="F378" i="52"/>
  <c r="K82" i="52"/>
  <c r="F377" i="52"/>
  <c r="J82" i="52"/>
  <c r="F376" i="52"/>
  <c r="I82" i="52"/>
  <c r="F375" i="52"/>
  <c r="K81" i="52"/>
  <c r="F374" i="52"/>
  <c r="J81" i="52"/>
  <c r="F373" i="52"/>
  <c r="I81" i="52"/>
  <c r="G372" i="52"/>
  <c r="K117" i="52"/>
  <c r="F372" i="52"/>
  <c r="K80" i="52"/>
  <c r="D372" i="52"/>
  <c r="K48" i="52" s="1"/>
  <c r="G371" i="52"/>
  <c r="J117" i="52"/>
  <c r="F371" i="52"/>
  <c r="J80" i="52" s="1"/>
  <c r="D371" i="52"/>
  <c r="J48" i="52" s="1"/>
  <c r="G370" i="52"/>
  <c r="I117" i="52"/>
  <c r="F370" i="52"/>
  <c r="I80" i="52"/>
  <c r="D370" i="52"/>
  <c r="I48" i="52" s="1"/>
  <c r="G369" i="52"/>
  <c r="K116" i="52" s="1"/>
  <c r="F369" i="52"/>
  <c r="K79" i="52"/>
  <c r="D369" i="52"/>
  <c r="K47" i="52" s="1"/>
  <c r="C369" i="52"/>
  <c r="K28" i="52"/>
  <c r="G368" i="52"/>
  <c r="J116" i="52"/>
  <c r="F368" i="52"/>
  <c r="J79" i="52"/>
  <c r="D368" i="52"/>
  <c r="J47" i="52" s="1"/>
  <c r="C368" i="52"/>
  <c r="J28" i="52" s="1"/>
  <c r="G367" i="52"/>
  <c r="I116" i="52"/>
  <c r="F367" i="52"/>
  <c r="I79" i="52" s="1"/>
  <c r="D367" i="52"/>
  <c r="I47" i="52" s="1"/>
  <c r="C367" i="52"/>
  <c r="I28" i="52"/>
  <c r="G366" i="52"/>
  <c r="K115" i="52"/>
  <c r="F366" i="52"/>
  <c r="K78" i="52"/>
  <c r="D366" i="52"/>
  <c r="K46" i="52" s="1"/>
  <c r="C366" i="52"/>
  <c r="K27" i="52"/>
  <c r="G365" i="52"/>
  <c r="J115" i="52" s="1"/>
  <c r="F365" i="52"/>
  <c r="J78" i="52"/>
  <c r="D365" i="52"/>
  <c r="J46" i="52" s="1"/>
  <c r="C365" i="52"/>
  <c r="J27" i="52"/>
  <c r="G364" i="52"/>
  <c r="I115" i="52"/>
  <c r="F364" i="52"/>
  <c r="I78" i="52"/>
  <c r="D364" i="52"/>
  <c r="I46" i="52" s="1"/>
  <c r="C364" i="52"/>
  <c r="I27" i="52" s="1"/>
  <c r="G363" i="52"/>
  <c r="K114" i="52"/>
  <c r="F363" i="52"/>
  <c r="K77" i="52" s="1"/>
  <c r="D363" i="52"/>
  <c r="K45" i="52" s="1"/>
  <c r="C363" i="52"/>
  <c r="K26" i="52"/>
  <c r="G362" i="52"/>
  <c r="J114" i="52"/>
  <c r="F362" i="52"/>
  <c r="J77" i="52"/>
  <c r="D362" i="52"/>
  <c r="J45" i="52" s="1"/>
  <c r="C362" i="52"/>
  <c r="J26" i="52"/>
  <c r="G361" i="52"/>
  <c r="I114" i="52" s="1"/>
  <c r="F361" i="52"/>
  <c r="I77" i="52"/>
  <c r="D361" i="52"/>
  <c r="I45" i="52" s="1"/>
  <c r="C361" i="52"/>
  <c r="I26" i="52"/>
  <c r="G360" i="52"/>
  <c r="K113" i="52"/>
  <c r="F360" i="52"/>
  <c r="K76" i="52"/>
  <c r="D360" i="52"/>
  <c r="K44" i="52" s="1"/>
  <c r="C360" i="52"/>
  <c r="K25" i="52" s="1"/>
  <c r="G359" i="52"/>
  <c r="J113" i="52"/>
  <c r="F359" i="52"/>
  <c r="J76" i="52" s="1"/>
  <c r="D359" i="52"/>
  <c r="J44" i="52" s="1"/>
  <c r="C359" i="52"/>
  <c r="J25" i="52"/>
  <c r="G358" i="52"/>
  <c r="I113" i="52"/>
  <c r="F358" i="52"/>
  <c r="I76" i="52"/>
  <c r="D358" i="52"/>
  <c r="I44" i="52" s="1"/>
  <c r="C358" i="52"/>
  <c r="I25" i="52"/>
  <c r="G357" i="52"/>
  <c r="K112" i="52" s="1"/>
  <c r="F357" i="52"/>
  <c r="K75" i="52"/>
  <c r="D357" i="52"/>
  <c r="K43" i="52" s="1"/>
  <c r="C357" i="52"/>
  <c r="K24" i="52"/>
  <c r="G356" i="52"/>
  <c r="J112" i="52"/>
  <c r="F356" i="52"/>
  <c r="J75" i="52"/>
  <c r="D356" i="52"/>
  <c r="J43" i="52" s="1"/>
  <c r="C356" i="52"/>
  <c r="J24" i="52" s="1"/>
  <c r="G355" i="52"/>
  <c r="I112" i="52"/>
  <c r="F355" i="52"/>
  <c r="I75" i="52" s="1"/>
  <c r="D355" i="52"/>
  <c r="I43" i="52" s="1"/>
  <c r="C355" i="52"/>
  <c r="I24" i="52"/>
  <c r="G354" i="52"/>
  <c r="K111" i="52"/>
  <c r="F354" i="52"/>
  <c r="K74" i="52"/>
  <c r="D354" i="52"/>
  <c r="K42" i="52" s="1"/>
  <c r="C354" i="52"/>
  <c r="K23" i="52"/>
  <c r="G353" i="52"/>
  <c r="J111" i="52" s="1"/>
  <c r="F353" i="52"/>
  <c r="J74" i="52"/>
  <c r="D353" i="52"/>
  <c r="J42" i="52" s="1"/>
  <c r="C353" i="52"/>
  <c r="J23" i="52"/>
  <c r="G352" i="52"/>
  <c r="I111" i="52"/>
  <c r="F352" i="52"/>
  <c r="I74" i="52"/>
  <c r="D352" i="52"/>
  <c r="I42" i="52" s="1"/>
  <c r="C352" i="52"/>
  <c r="I23" i="52" s="1"/>
  <c r="G351" i="52"/>
  <c r="K110" i="52"/>
  <c r="F351" i="52"/>
  <c r="K73" i="52" s="1"/>
  <c r="D351" i="52"/>
  <c r="K41" i="52" s="1"/>
  <c r="C351" i="52"/>
  <c r="K22" i="52"/>
  <c r="G350" i="52"/>
  <c r="J110" i="52"/>
  <c r="F350" i="52"/>
  <c r="J73" i="52"/>
  <c r="D350" i="52"/>
  <c r="J41" i="52" s="1"/>
  <c r="C350" i="52"/>
  <c r="J22" i="52"/>
  <c r="G349" i="52"/>
  <c r="I110" i="52" s="1"/>
  <c r="F349" i="52"/>
  <c r="I73" i="52"/>
  <c r="D349" i="52"/>
  <c r="I41" i="52" s="1"/>
  <c r="C349" i="52"/>
  <c r="I22" i="52"/>
  <c r="G348" i="52"/>
  <c r="K109" i="52"/>
  <c r="F348" i="52"/>
  <c r="K72" i="52"/>
  <c r="C348" i="52"/>
  <c r="K21" i="52"/>
  <c r="G347" i="52"/>
  <c r="J109" i="52"/>
  <c r="F347" i="52"/>
  <c r="J72" i="52"/>
  <c r="D347" i="52"/>
  <c r="J40" i="52" s="1"/>
  <c r="C347" i="52"/>
  <c r="J21" i="52"/>
  <c r="G346" i="52"/>
  <c r="I109" i="52" s="1"/>
  <c r="F346" i="52"/>
  <c r="I72" i="52"/>
  <c r="D346" i="52"/>
  <c r="I40" i="52" s="1"/>
  <c r="C346" i="52"/>
  <c r="I21" i="52"/>
  <c r="G345" i="52"/>
  <c r="K108" i="52"/>
  <c r="F345" i="52"/>
  <c r="K71" i="52"/>
  <c r="D345" i="52"/>
  <c r="K39" i="52" s="1"/>
  <c r="C345" i="52"/>
  <c r="K20" i="52" s="1"/>
  <c r="G344" i="52"/>
  <c r="J108" i="52"/>
  <c r="F344" i="52"/>
  <c r="J71" i="52" s="1"/>
  <c r="D344" i="52"/>
  <c r="J39" i="52" s="1"/>
  <c r="C344" i="52"/>
  <c r="J20" i="52"/>
  <c r="G343" i="52"/>
  <c r="I108" i="52"/>
  <c r="F343" i="52"/>
  <c r="I71" i="52"/>
  <c r="D343" i="52"/>
  <c r="I39" i="52" s="1"/>
  <c r="C343" i="52"/>
  <c r="I20" i="52"/>
  <c r="G342" i="52"/>
  <c r="K107" i="52" s="1"/>
  <c r="F342" i="52"/>
  <c r="K70" i="52"/>
  <c r="D342" i="52"/>
  <c r="K38" i="52" s="1"/>
  <c r="C342" i="52"/>
  <c r="K19" i="52"/>
  <c r="G341" i="52"/>
  <c r="J107" i="52"/>
  <c r="F341" i="52"/>
  <c r="J70" i="52"/>
  <c r="D341" i="52"/>
  <c r="J38" i="52" s="1"/>
  <c r="C341" i="52"/>
  <c r="J19" i="52" s="1"/>
  <c r="G340" i="52"/>
  <c r="I107" i="52"/>
  <c r="F340" i="52"/>
  <c r="I70" i="52" s="1"/>
  <c r="D340" i="52"/>
  <c r="I38" i="52" s="1"/>
  <c r="C340" i="52"/>
  <c r="I19" i="52"/>
  <c r="G339" i="52"/>
  <c r="K106" i="52"/>
  <c r="F339" i="52"/>
  <c r="K69" i="52"/>
  <c r="E339" i="52"/>
  <c r="K59" i="52"/>
  <c r="D339" i="52"/>
  <c r="K37" i="52" s="1"/>
  <c r="C339" i="52"/>
  <c r="K18" i="52" s="1"/>
  <c r="G338" i="52"/>
  <c r="J106" i="52"/>
  <c r="F338" i="52"/>
  <c r="J69" i="52" s="1"/>
  <c r="E338" i="52"/>
  <c r="J59" i="52"/>
  <c r="D338" i="52"/>
  <c r="J37" i="52" s="1"/>
  <c r="C338" i="52"/>
  <c r="J18" i="52"/>
  <c r="G337" i="52"/>
  <c r="I106" i="52"/>
  <c r="F337" i="52"/>
  <c r="I69" i="52"/>
  <c r="E337" i="52"/>
  <c r="I59" i="52"/>
  <c r="D337" i="52"/>
  <c r="I37" i="52" s="1"/>
  <c r="C337" i="52"/>
  <c r="I18" i="52"/>
  <c r="G336" i="52"/>
  <c r="K105" i="52" s="1"/>
  <c r="F336" i="52"/>
  <c r="K68" i="52"/>
  <c r="E336" i="52"/>
  <c r="K58" i="52" s="1"/>
  <c r="D336" i="52"/>
  <c r="K36" i="52" s="1"/>
  <c r="C336" i="52"/>
  <c r="K17" i="52"/>
  <c r="G335" i="52"/>
  <c r="J105" i="52"/>
  <c r="F335" i="52"/>
  <c r="J68" i="52"/>
  <c r="E335" i="52"/>
  <c r="J58" i="52"/>
  <c r="D335" i="52"/>
  <c r="J36" i="52" s="1"/>
  <c r="C335" i="52"/>
  <c r="J17" i="52" s="1"/>
  <c r="G334" i="52"/>
  <c r="I105" i="52"/>
  <c r="F334" i="52"/>
  <c r="I68" i="52" s="1"/>
  <c r="E334" i="52"/>
  <c r="I58" i="52"/>
  <c r="D334" i="52"/>
  <c r="I36" i="52" s="1"/>
  <c r="C334" i="52"/>
  <c r="I17" i="52"/>
  <c r="G333" i="52"/>
  <c r="K104" i="52"/>
  <c r="F333" i="52"/>
  <c r="K67" i="52"/>
  <c r="E333" i="52"/>
  <c r="K57" i="52"/>
  <c r="D333" i="52"/>
  <c r="K35" i="52" s="1"/>
  <c r="C333" i="52"/>
  <c r="K16" i="52"/>
  <c r="G332" i="52"/>
  <c r="J104" i="52" s="1"/>
  <c r="F332" i="52"/>
  <c r="J67" i="52"/>
  <c r="E332" i="52"/>
  <c r="J57" i="52" s="1"/>
  <c r="D332" i="52"/>
  <c r="J35" i="52" s="1"/>
  <c r="C332" i="52"/>
  <c r="J16" i="52"/>
  <c r="G331" i="52"/>
  <c r="I104" i="52"/>
  <c r="F331" i="52"/>
  <c r="I67" i="52"/>
  <c r="E331" i="52"/>
  <c r="I57" i="52"/>
  <c r="D331" i="52"/>
  <c r="I35" i="52" s="1"/>
  <c r="C331" i="52"/>
  <c r="I16" i="52" s="1"/>
  <c r="G330" i="52"/>
  <c r="K103" i="52"/>
  <c r="F330" i="52"/>
  <c r="K66" i="52" s="1"/>
  <c r="E330" i="52"/>
  <c r="K56" i="52"/>
  <c r="D330" i="52"/>
  <c r="K34" i="52" s="1"/>
  <c r="C330" i="52"/>
  <c r="K15" i="52"/>
  <c r="G329" i="52"/>
  <c r="J103" i="52"/>
  <c r="F329" i="52"/>
  <c r="J66" i="52"/>
  <c r="E329" i="52"/>
  <c r="J56" i="52"/>
  <c r="D329" i="52"/>
  <c r="J34" i="52" s="1"/>
  <c r="C329" i="52"/>
  <c r="J15" i="52"/>
  <c r="G328" i="52"/>
  <c r="I103" i="52" s="1"/>
  <c r="F328" i="52"/>
  <c r="I66" i="52"/>
  <c r="E328" i="52"/>
  <c r="I56" i="52" s="1"/>
  <c r="D328" i="52"/>
  <c r="I34" i="52" s="1"/>
  <c r="C328" i="52"/>
  <c r="I15" i="52"/>
  <c r="G327" i="52"/>
  <c r="K102" i="52"/>
  <c r="F327" i="52"/>
  <c r="K65" i="52"/>
  <c r="E327" i="52"/>
  <c r="K55" i="52"/>
  <c r="D327" i="52"/>
  <c r="K33" i="52" s="1"/>
  <c r="C327" i="52"/>
  <c r="K14" i="52" s="1"/>
  <c r="G326" i="52"/>
  <c r="J102" i="52"/>
  <c r="F326" i="52"/>
  <c r="J65" i="52" s="1"/>
  <c r="E326" i="52"/>
  <c r="J55" i="52"/>
  <c r="D326" i="52"/>
  <c r="J33" i="52" s="1"/>
  <c r="C326" i="52"/>
  <c r="J14" i="52"/>
  <c r="G325" i="52"/>
  <c r="I102" i="52"/>
  <c r="F325" i="52"/>
  <c r="I65" i="52"/>
  <c r="E325" i="52"/>
  <c r="I55" i="52"/>
  <c r="D325" i="52"/>
  <c r="I33" i="52" s="1"/>
  <c r="C325" i="52"/>
  <c r="I14" i="52"/>
  <c r="G324" i="52"/>
  <c r="K101" i="52" s="1"/>
  <c r="F324" i="52"/>
  <c r="K64" i="52"/>
  <c r="E324" i="52"/>
  <c r="K54" i="52" s="1"/>
  <c r="D324" i="52"/>
  <c r="K32" i="52" s="1"/>
  <c r="C324" i="52"/>
  <c r="K13" i="52"/>
  <c r="G323" i="52"/>
  <c r="J101" i="52"/>
  <c r="F323" i="52"/>
  <c r="J64" i="52"/>
  <c r="E323" i="52"/>
  <c r="J54" i="52"/>
  <c r="D323" i="52"/>
  <c r="J32" i="52" s="1"/>
  <c r="C323" i="52"/>
  <c r="J13" i="52" s="1"/>
  <c r="G322" i="52"/>
  <c r="I101" i="52"/>
  <c r="F322" i="52"/>
  <c r="I64" i="52" s="1"/>
  <c r="E322" i="52"/>
  <c r="I54" i="52"/>
  <c r="D322" i="52"/>
  <c r="I32" i="52" s="1"/>
  <c r="C322" i="52"/>
  <c r="I13" i="52"/>
  <c r="G321" i="52"/>
  <c r="K100" i="52"/>
  <c r="F321" i="52"/>
  <c r="K63" i="52"/>
  <c r="E321" i="52"/>
  <c r="K53" i="52"/>
  <c r="D321" i="52"/>
  <c r="K31" i="52" s="1"/>
  <c r="C321" i="52"/>
  <c r="K12" i="52"/>
  <c r="G320" i="52"/>
  <c r="J100" i="52" s="1"/>
  <c r="F320" i="52"/>
  <c r="J63" i="52"/>
  <c r="E320" i="52"/>
  <c r="J53" i="52" s="1"/>
  <c r="D320" i="52"/>
  <c r="J31" i="52" s="1"/>
  <c r="C320" i="52"/>
  <c r="J12" i="52"/>
  <c r="G319" i="52"/>
  <c r="I100" i="52"/>
  <c r="F319" i="52"/>
  <c r="I63" i="52"/>
  <c r="E319" i="52"/>
  <c r="I53" i="52"/>
  <c r="D319" i="52"/>
  <c r="I31" i="52" s="1"/>
  <c r="C319" i="52"/>
  <c r="I12" i="52" s="1"/>
  <c r="G318" i="52"/>
  <c r="K99" i="52"/>
  <c r="F318" i="52"/>
  <c r="K62" i="52" s="1"/>
  <c r="E318" i="52"/>
  <c r="K52" i="52"/>
  <c r="D318" i="52"/>
  <c r="K30" i="52" s="1"/>
  <c r="C318" i="52"/>
  <c r="K11" i="52"/>
  <c r="G317" i="52"/>
  <c r="J99" i="52"/>
  <c r="F317" i="52"/>
  <c r="J62" i="52"/>
  <c r="E317" i="52"/>
  <c r="J52" i="52"/>
  <c r="D317" i="52"/>
  <c r="J30" i="52" s="1"/>
  <c r="C317" i="52"/>
  <c r="J11" i="52"/>
  <c r="G316" i="52"/>
  <c r="I99" i="52" s="1"/>
  <c r="F316" i="52"/>
  <c r="I62" i="52"/>
  <c r="E316" i="52"/>
  <c r="I52" i="52" s="1"/>
  <c r="D316" i="52"/>
  <c r="I30" i="52" s="1"/>
  <c r="C316" i="52"/>
  <c r="I11" i="52"/>
  <c r="G315" i="52"/>
  <c r="K98" i="52"/>
  <c r="F315" i="52"/>
  <c r="K61" i="52"/>
  <c r="E315" i="52"/>
  <c r="K51" i="52"/>
  <c r="D315" i="52"/>
  <c r="K29" i="52" s="1"/>
  <c r="C315" i="52"/>
  <c r="K10" i="52" s="1"/>
  <c r="G314" i="52"/>
  <c r="J98" i="52"/>
  <c r="F314" i="52"/>
  <c r="J61" i="52" s="1"/>
  <c r="E314" i="52"/>
  <c r="J51" i="52"/>
  <c r="D314" i="52"/>
  <c r="J29" i="52" s="1"/>
  <c r="C314" i="52"/>
  <c r="J10" i="52"/>
  <c r="G313" i="52"/>
  <c r="I98" i="52"/>
  <c r="F313" i="52"/>
  <c r="I61" i="52"/>
  <c r="E313" i="52"/>
  <c r="I51" i="52"/>
  <c r="D313" i="52"/>
  <c r="I29" i="52" s="1"/>
  <c r="C313" i="52"/>
  <c r="I10" i="52"/>
  <c r="K96" i="51"/>
  <c r="F419" i="51"/>
  <c r="J96" i="51"/>
  <c r="F418" i="51"/>
  <c r="I96" i="51"/>
  <c r="F417" i="51"/>
  <c r="K95" i="51"/>
  <c r="F416" i="51"/>
  <c r="J95" i="51"/>
  <c r="F415" i="51"/>
  <c r="I95" i="51"/>
  <c r="F414" i="51"/>
  <c r="K94" i="51"/>
  <c r="F413" i="51"/>
  <c r="J94" i="51"/>
  <c r="F412" i="51"/>
  <c r="I94" i="51"/>
  <c r="F411" i="51"/>
  <c r="K93" i="51"/>
  <c r="F410" i="51"/>
  <c r="J93" i="51"/>
  <c r="F409" i="51"/>
  <c r="I93" i="51"/>
  <c r="F408" i="51"/>
  <c r="K92" i="51"/>
  <c r="F407" i="51"/>
  <c r="J92" i="51"/>
  <c r="F406" i="51"/>
  <c r="I92" i="51"/>
  <c r="F405" i="51"/>
  <c r="K91" i="51"/>
  <c r="F404" i="51"/>
  <c r="J91" i="51"/>
  <c r="F403" i="51"/>
  <c r="I91" i="51"/>
  <c r="F402" i="51"/>
  <c r="K90" i="51"/>
  <c r="F401" i="51"/>
  <c r="J90" i="51"/>
  <c r="F400" i="51"/>
  <c r="I90" i="51"/>
  <c r="F399" i="51"/>
  <c r="K89" i="51"/>
  <c r="F398" i="51"/>
  <c r="J89" i="51"/>
  <c r="F397" i="51"/>
  <c r="I89" i="51"/>
  <c r="F396" i="51"/>
  <c r="K88" i="51"/>
  <c r="F395" i="51"/>
  <c r="J88" i="51"/>
  <c r="F394" i="51"/>
  <c r="I88" i="51"/>
  <c r="F393" i="51"/>
  <c r="K87" i="51"/>
  <c r="F392" i="51"/>
  <c r="J87" i="51"/>
  <c r="F391" i="51"/>
  <c r="I87" i="51"/>
  <c r="F390" i="51"/>
  <c r="K86" i="51"/>
  <c r="F389" i="51"/>
  <c r="J86" i="51"/>
  <c r="F388" i="51"/>
  <c r="I86" i="51"/>
  <c r="F387" i="51"/>
  <c r="K85" i="51"/>
  <c r="F386" i="51"/>
  <c r="J85" i="51"/>
  <c r="F385" i="51"/>
  <c r="I85" i="51"/>
  <c r="F384" i="51"/>
  <c r="K84" i="51"/>
  <c r="F383" i="51"/>
  <c r="J84" i="51"/>
  <c r="F382" i="51"/>
  <c r="I84" i="51"/>
  <c r="F381" i="51"/>
  <c r="K83" i="51"/>
  <c r="F380" i="51"/>
  <c r="J83" i="51"/>
  <c r="F379" i="51"/>
  <c r="I83" i="51"/>
  <c r="F378" i="51"/>
  <c r="K82" i="51"/>
  <c r="F377" i="51"/>
  <c r="J82" i="51"/>
  <c r="F376" i="51"/>
  <c r="I82" i="51"/>
  <c r="F375" i="51"/>
  <c r="K81" i="51"/>
  <c r="F374" i="51"/>
  <c r="J81" i="51"/>
  <c r="F373" i="51"/>
  <c r="I81" i="51"/>
  <c r="G372" i="51"/>
  <c r="K117" i="51"/>
  <c r="F372" i="51"/>
  <c r="K80" i="51"/>
  <c r="D372" i="51"/>
  <c r="K48" i="51"/>
  <c r="G371" i="51"/>
  <c r="J117" i="51"/>
  <c r="F371" i="51"/>
  <c r="J80" i="51"/>
  <c r="D371" i="51"/>
  <c r="J48" i="51"/>
  <c r="G370" i="51"/>
  <c r="I117" i="51"/>
  <c r="F370" i="51"/>
  <c r="I80" i="51"/>
  <c r="D370" i="51"/>
  <c r="I48" i="51"/>
  <c r="G369" i="51"/>
  <c r="K116" i="51"/>
  <c r="F369" i="51"/>
  <c r="K79" i="51"/>
  <c r="D369" i="51"/>
  <c r="K47" i="51"/>
  <c r="C369" i="51"/>
  <c r="K28" i="51"/>
  <c r="G368" i="51"/>
  <c r="J116" i="51"/>
  <c r="F368" i="51"/>
  <c r="J79" i="51"/>
  <c r="D368" i="51"/>
  <c r="J47" i="51"/>
  <c r="C368" i="51"/>
  <c r="J28" i="51"/>
  <c r="G367" i="51"/>
  <c r="I116" i="51"/>
  <c r="F367" i="51"/>
  <c r="I79" i="51"/>
  <c r="D367" i="51"/>
  <c r="I47" i="51"/>
  <c r="C367" i="51"/>
  <c r="I28" i="51"/>
  <c r="G366" i="51"/>
  <c r="K115" i="51"/>
  <c r="F366" i="51"/>
  <c r="K78" i="51"/>
  <c r="D366" i="51"/>
  <c r="K46" i="51"/>
  <c r="C366" i="51"/>
  <c r="K27" i="51"/>
  <c r="G365" i="51"/>
  <c r="J115" i="51"/>
  <c r="F365" i="51"/>
  <c r="J78" i="51"/>
  <c r="D365" i="51"/>
  <c r="J46" i="51"/>
  <c r="C365" i="51"/>
  <c r="J27" i="51"/>
  <c r="G364" i="51"/>
  <c r="I115" i="51"/>
  <c r="F364" i="51"/>
  <c r="I78" i="51"/>
  <c r="D364" i="51"/>
  <c r="I46" i="51"/>
  <c r="C364" i="51"/>
  <c r="I27" i="51"/>
  <c r="G363" i="51"/>
  <c r="K114" i="51"/>
  <c r="F363" i="51"/>
  <c r="K77" i="51"/>
  <c r="D363" i="51"/>
  <c r="K45" i="51"/>
  <c r="C363" i="51"/>
  <c r="K26" i="51"/>
  <c r="G362" i="51"/>
  <c r="J114" i="51"/>
  <c r="F362" i="51"/>
  <c r="J77" i="51"/>
  <c r="D362" i="51"/>
  <c r="J45" i="51"/>
  <c r="C362" i="51"/>
  <c r="J26" i="51"/>
  <c r="G361" i="51"/>
  <c r="I114" i="51"/>
  <c r="F361" i="51"/>
  <c r="I77" i="51"/>
  <c r="D361" i="51"/>
  <c r="I45" i="51"/>
  <c r="C361" i="51"/>
  <c r="I26" i="51"/>
  <c r="G360" i="51"/>
  <c r="K113" i="51"/>
  <c r="F360" i="51"/>
  <c r="K76" i="51"/>
  <c r="D360" i="51"/>
  <c r="K44" i="51"/>
  <c r="C360" i="51"/>
  <c r="K25" i="51"/>
  <c r="G359" i="51"/>
  <c r="J113" i="51"/>
  <c r="F359" i="51"/>
  <c r="J76" i="51"/>
  <c r="D359" i="51"/>
  <c r="J44" i="51"/>
  <c r="C359" i="51"/>
  <c r="J25" i="51"/>
  <c r="G358" i="51"/>
  <c r="I113" i="51"/>
  <c r="F358" i="51"/>
  <c r="I76" i="51"/>
  <c r="D358" i="51"/>
  <c r="I44" i="51"/>
  <c r="C358" i="51"/>
  <c r="I25" i="51"/>
  <c r="G357" i="51"/>
  <c r="K112" i="51"/>
  <c r="F357" i="51"/>
  <c r="K75" i="51"/>
  <c r="D357" i="51"/>
  <c r="K43" i="51"/>
  <c r="C357" i="51"/>
  <c r="K24" i="51"/>
  <c r="G356" i="51"/>
  <c r="J112" i="51"/>
  <c r="F356" i="51"/>
  <c r="J75" i="51"/>
  <c r="D356" i="51"/>
  <c r="J43" i="51"/>
  <c r="C356" i="51"/>
  <c r="J24" i="51"/>
  <c r="G355" i="51"/>
  <c r="I112" i="51"/>
  <c r="F355" i="51"/>
  <c r="I75" i="51"/>
  <c r="D355" i="51"/>
  <c r="I43" i="51"/>
  <c r="C355" i="51"/>
  <c r="I24" i="51"/>
  <c r="G354" i="51"/>
  <c r="K111" i="51"/>
  <c r="F354" i="51"/>
  <c r="K74" i="51"/>
  <c r="D354" i="51"/>
  <c r="K42" i="51"/>
  <c r="C354" i="51"/>
  <c r="K23" i="51"/>
  <c r="G353" i="51"/>
  <c r="J111" i="51"/>
  <c r="F353" i="51"/>
  <c r="J74" i="51"/>
  <c r="D353" i="51"/>
  <c r="J42" i="51"/>
  <c r="C353" i="51"/>
  <c r="J23" i="51"/>
  <c r="G352" i="51"/>
  <c r="I111" i="51"/>
  <c r="F352" i="51"/>
  <c r="I74" i="51"/>
  <c r="D352" i="51"/>
  <c r="I42" i="51"/>
  <c r="C352" i="51"/>
  <c r="I23" i="51"/>
  <c r="G351" i="51"/>
  <c r="K110" i="51"/>
  <c r="F351" i="51"/>
  <c r="K73" i="51"/>
  <c r="D351" i="51"/>
  <c r="K41" i="51"/>
  <c r="C351" i="51"/>
  <c r="K22" i="51"/>
  <c r="G350" i="51"/>
  <c r="J110" i="51"/>
  <c r="F350" i="51"/>
  <c r="J73" i="51"/>
  <c r="D350" i="51"/>
  <c r="J41" i="51"/>
  <c r="C350" i="51"/>
  <c r="J22" i="51"/>
  <c r="G349" i="51"/>
  <c r="I110" i="51"/>
  <c r="F349" i="51"/>
  <c r="I73" i="51"/>
  <c r="D349" i="51"/>
  <c r="I41" i="51"/>
  <c r="C349" i="51"/>
  <c r="I22" i="51"/>
  <c r="G348" i="51"/>
  <c r="K109" i="51"/>
  <c r="F348" i="51"/>
  <c r="K72" i="51"/>
  <c r="C348" i="51"/>
  <c r="K21" i="51"/>
  <c r="G347" i="51"/>
  <c r="J109" i="51"/>
  <c r="F347" i="51"/>
  <c r="J72" i="51"/>
  <c r="D347" i="51"/>
  <c r="J40" i="51"/>
  <c r="C347" i="51"/>
  <c r="J21" i="51"/>
  <c r="G346" i="51"/>
  <c r="I109" i="51"/>
  <c r="F346" i="51"/>
  <c r="I72" i="51"/>
  <c r="D346" i="51"/>
  <c r="I40" i="51"/>
  <c r="C346" i="51"/>
  <c r="I21" i="51"/>
  <c r="G345" i="51"/>
  <c r="K108" i="51"/>
  <c r="F345" i="51"/>
  <c r="K71" i="51"/>
  <c r="D345" i="51"/>
  <c r="K39" i="51"/>
  <c r="C345" i="51"/>
  <c r="K20" i="51"/>
  <c r="G344" i="51"/>
  <c r="J108" i="51"/>
  <c r="F344" i="51"/>
  <c r="J71" i="51"/>
  <c r="D344" i="51"/>
  <c r="J39" i="51"/>
  <c r="C344" i="51"/>
  <c r="J20" i="51"/>
  <c r="G343" i="51"/>
  <c r="I108" i="51"/>
  <c r="F343" i="51"/>
  <c r="I71" i="51"/>
  <c r="D343" i="51"/>
  <c r="I39" i="51"/>
  <c r="C343" i="51"/>
  <c r="I20" i="51"/>
  <c r="G342" i="51"/>
  <c r="K107" i="51"/>
  <c r="F342" i="51"/>
  <c r="K70" i="51"/>
  <c r="D342" i="51"/>
  <c r="K38" i="51"/>
  <c r="C342" i="51"/>
  <c r="K19" i="51"/>
  <c r="G341" i="51"/>
  <c r="J107" i="51"/>
  <c r="F341" i="51"/>
  <c r="J70" i="51"/>
  <c r="D341" i="51"/>
  <c r="J38" i="51"/>
  <c r="C341" i="51"/>
  <c r="J19" i="51"/>
  <c r="G340" i="51"/>
  <c r="I107" i="51"/>
  <c r="F340" i="51"/>
  <c r="I70" i="51"/>
  <c r="D340" i="51"/>
  <c r="I38" i="51"/>
  <c r="C340" i="51"/>
  <c r="I19" i="51"/>
  <c r="G339" i="51"/>
  <c r="K106" i="51"/>
  <c r="F339" i="51"/>
  <c r="K69" i="51"/>
  <c r="E339" i="51"/>
  <c r="K59" i="51"/>
  <c r="D339" i="51"/>
  <c r="K37" i="51"/>
  <c r="C339" i="51"/>
  <c r="K18" i="51"/>
  <c r="G338" i="51"/>
  <c r="J106" i="51"/>
  <c r="F338" i="51"/>
  <c r="J69" i="51"/>
  <c r="E338" i="51"/>
  <c r="J59" i="51"/>
  <c r="D338" i="51"/>
  <c r="J37" i="51"/>
  <c r="C338" i="51"/>
  <c r="J18" i="51"/>
  <c r="G337" i="51"/>
  <c r="I106" i="51"/>
  <c r="F337" i="51"/>
  <c r="I69" i="51"/>
  <c r="E337" i="51"/>
  <c r="I59" i="51"/>
  <c r="D337" i="51"/>
  <c r="I37" i="51"/>
  <c r="C337" i="51"/>
  <c r="I18" i="51"/>
  <c r="G336" i="51"/>
  <c r="K105" i="51"/>
  <c r="F336" i="51"/>
  <c r="K68" i="51"/>
  <c r="E336" i="51"/>
  <c r="K58" i="51"/>
  <c r="D336" i="51"/>
  <c r="K36" i="51"/>
  <c r="C336" i="51"/>
  <c r="K17" i="51"/>
  <c r="G335" i="51"/>
  <c r="J105" i="51"/>
  <c r="F335" i="51"/>
  <c r="J68" i="51"/>
  <c r="E335" i="51"/>
  <c r="J58" i="51"/>
  <c r="D335" i="51"/>
  <c r="J36" i="51"/>
  <c r="C335" i="51"/>
  <c r="J17" i="51"/>
  <c r="G334" i="51"/>
  <c r="I105" i="51"/>
  <c r="F334" i="51"/>
  <c r="I68" i="51"/>
  <c r="E334" i="51"/>
  <c r="I58" i="51"/>
  <c r="D334" i="51"/>
  <c r="I36" i="51"/>
  <c r="C334" i="51"/>
  <c r="I17" i="51"/>
  <c r="G333" i="51"/>
  <c r="K104" i="51"/>
  <c r="F333" i="51"/>
  <c r="K67" i="51"/>
  <c r="E333" i="51"/>
  <c r="K57" i="51"/>
  <c r="D333" i="51"/>
  <c r="K35" i="51"/>
  <c r="C333" i="51"/>
  <c r="K16" i="51"/>
  <c r="G332" i="51"/>
  <c r="J104" i="51"/>
  <c r="F332" i="51"/>
  <c r="J67" i="51"/>
  <c r="E332" i="51"/>
  <c r="J57" i="51"/>
  <c r="D332" i="51"/>
  <c r="J35" i="51"/>
  <c r="C332" i="51"/>
  <c r="J16" i="51"/>
  <c r="G331" i="51"/>
  <c r="I104" i="51"/>
  <c r="F331" i="51"/>
  <c r="I67" i="51"/>
  <c r="E331" i="51"/>
  <c r="I57" i="51"/>
  <c r="D331" i="51"/>
  <c r="I35" i="51"/>
  <c r="C331" i="51"/>
  <c r="I16" i="51"/>
  <c r="G330" i="51"/>
  <c r="K103" i="51"/>
  <c r="F330" i="51"/>
  <c r="K66" i="51"/>
  <c r="E330" i="51"/>
  <c r="K56" i="51"/>
  <c r="D330" i="51"/>
  <c r="K34" i="51"/>
  <c r="C330" i="51"/>
  <c r="K15" i="51"/>
  <c r="G329" i="51"/>
  <c r="J103" i="51"/>
  <c r="F329" i="51"/>
  <c r="J66" i="51"/>
  <c r="E329" i="51"/>
  <c r="J56" i="51"/>
  <c r="D329" i="51"/>
  <c r="J34" i="51"/>
  <c r="C329" i="51"/>
  <c r="J15" i="51"/>
  <c r="G328" i="51"/>
  <c r="I103" i="51"/>
  <c r="F328" i="51"/>
  <c r="I66" i="51"/>
  <c r="E328" i="51"/>
  <c r="I56" i="51"/>
  <c r="D328" i="51"/>
  <c r="I34" i="51"/>
  <c r="C328" i="51"/>
  <c r="I15" i="51"/>
  <c r="G327" i="51"/>
  <c r="K102" i="51"/>
  <c r="F327" i="51"/>
  <c r="K65" i="51"/>
  <c r="E327" i="51"/>
  <c r="K55" i="51"/>
  <c r="D327" i="51"/>
  <c r="K33" i="51"/>
  <c r="C327" i="51"/>
  <c r="K14" i="51"/>
  <c r="G326" i="51"/>
  <c r="J102" i="51"/>
  <c r="F326" i="51"/>
  <c r="J65" i="51"/>
  <c r="E326" i="51"/>
  <c r="J55" i="51"/>
  <c r="D326" i="51"/>
  <c r="J33" i="51"/>
  <c r="C326" i="51"/>
  <c r="J14" i="51"/>
  <c r="G325" i="51"/>
  <c r="I102" i="51"/>
  <c r="F325" i="51"/>
  <c r="I65" i="51"/>
  <c r="E325" i="51"/>
  <c r="I55" i="51"/>
  <c r="D325" i="51"/>
  <c r="I33" i="51"/>
  <c r="C325" i="51"/>
  <c r="I14" i="51"/>
  <c r="G324" i="51"/>
  <c r="K101" i="51"/>
  <c r="F324" i="51"/>
  <c r="K64" i="51"/>
  <c r="E324" i="51"/>
  <c r="K54" i="51"/>
  <c r="D324" i="51"/>
  <c r="K32" i="51"/>
  <c r="C324" i="51"/>
  <c r="K13" i="51"/>
  <c r="G323" i="51"/>
  <c r="J101" i="51"/>
  <c r="F323" i="51"/>
  <c r="J64" i="51"/>
  <c r="E323" i="51"/>
  <c r="J54" i="51"/>
  <c r="D323" i="51"/>
  <c r="J32" i="51"/>
  <c r="C323" i="51"/>
  <c r="J13" i="51"/>
  <c r="G322" i="51"/>
  <c r="I101" i="51"/>
  <c r="F322" i="51"/>
  <c r="I64" i="51"/>
  <c r="E322" i="51"/>
  <c r="I54" i="51"/>
  <c r="D322" i="51"/>
  <c r="I32" i="51"/>
  <c r="C322" i="51"/>
  <c r="I13" i="51"/>
  <c r="G321" i="51"/>
  <c r="K100" i="51"/>
  <c r="F321" i="51"/>
  <c r="K63" i="51"/>
  <c r="E321" i="51"/>
  <c r="K53" i="51"/>
  <c r="D321" i="51"/>
  <c r="K31" i="51"/>
  <c r="C321" i="51"/>
  <c r="K12" i="51"/>
  <c r="G320" i="51"/>
  <c r="J100" i="51"/>
  <c r="F320" i="51"/>
  <c r="J63" i="51"/>
  <c r="E320" i="51"/>
  <c r="J53" i="51"/>
  <c r="D320" i="51"/>
  <c r="J31" i="51"/>
  <c r="C320" i="51"/>
  <c r="J12" i="51"/>
  <c r="G319" i="51"/>
  <c r="I100" i="51"/>
  <c r="F319" i="51"/>
  <c r="I63" i="51"/>
  <c r="E319" i="51"/>
  <c r="I53" i="51"/>
  <c r="D319" i="51"/>
  <c r="I31" i="51"/>
  <c r="C319" i="51"/>
  <c r="I12" i="51"/>
  <c r="G318" i="51"/>
  <c r="K99" i="51"/>
  <c r="F318" i="51"/>
  <c r="K62" i="51"/>
  <c r="E318" i="51"/>
  <c r="K52" i="51"/>
  <c r="D318" i="51"/>
  <c r="K30" i="51"/>
  <c r="C318" i="51"/>
  <c r="K11" i="51"/>
  <c r="G317" i="51"/>
  <c r="J99" i="51"/>
  <c r="F317" i="51"/>
  <c r="J62" i="51"/>
  <c r="E317" i="51"/>
  <c r="J52" i="51"/>
  <c r="D317" i="51"/>
  <c r="J30" i="51"/>
  <c r="C317" i="51"/>
  <c r="J11" i="51"/>
  <c r="G316" i="51"/>
  <c r="I99" i="51"/>
  <c r="F316" i="51"/>
  <c r="I62" i="51"/>
  <c r="E316" i="51"/>
  <c r="I52" i="51"/>
  <c r="D316" i="51"/>
  <c r="I30" i="51"/>
  <c r="C316" i="51"/>
  <c r="I11" i="51"/>
  <c r="G315" i="51"/>
  <c r="K98" i="51"/>
  <c r="F315" i="51"/>
  <c r="K61" i="51"/>
  <c r="E315" i="51"/>
  <c r="K51" i="51"/>
  <c r="D315" i="51"/>
  <c r="K29" i="51"/>
  <c r="C315" i="51"/>
  <c r="K10" i="51"/>
  <c r="G314" i="51"/>
  <c r="J98" i="51"/>
  <c r="F314" i="51"/>
  <c r="J61" i="51"/>
  <c r="E314" i="51"/>
  <c r="J51" i="51"/>
  <c r="D314" i="51"/>
  <c r="J29" i="51"/>
  <c r="C314" i="51"/>
  <c r="J10" i="51"/>
  <c r="G313" i="51"/>
  <c r="I98" i="51"/>
  <c r="F313" i="51"/>
  <c r="I61" i="51"/>
  <c r="E313" i="51"/>
  <c r="I51" i="51"/>
  <c r="D313" i="51"/>
  <c r="I29" i="51"/>
  <c r="C313" i="51"/>
  <c r="I10" i="51"/>
  <c r="K96" i="50"/>
  <c r="F419" i="50"/>
  <c r="J96" i="50"/>
  <c r="F418" i="50"/>
  <c r="I96" i="50" s="1"/>
  <c r="F417" i="50"/>
  <c r="K95" i="50"/>
  <c r="F416" i="50"/>
  <c r="J95" i="50" s="1"/>
  <c r="F415" i="50"/>
  <c r="I95" i="50"/>
  <c r="F414" i="50"/>
  <c r="K94" i="50" s="1"/>
  <c r="F413" i="50"/>
  <c r="J94" i="50"/>
  <c r="F412" i="50"/>
  <c r="I94" i="50" s="1"/>
  <c r="F411" i="50"/>
  <c r="K93" i="50"/>
  <c r="F410" i="50"/>
  <c r="J93" i="50" s="1"/>
  <c r="F409" i="50"/>
  <c r="I93" i="50"/>
  <c r="F408" i="50"/>
  <c r="K92" i="50" s="1"/>
  <c r="F407" i="50"/>
  <c r="J92" i="50"/>
  <c r="F406" i="50"/>
  <c r="I92" i="50" s="1"/>
  <c r="F405" i="50"/>
  <c r="K91" i="50"/>
  <c r="F404" i="50"/>
  <c r="J91" i="50" s="1"/>
  <c r="F403" i="50"/>
  <c r="I91" i="50"/>
  <c r="F402" i="50"/>
  <c r="K90" i="50" s="1"/>
  <c r="F401" i="50"/>
  <c r="J90" i="50"/>
  <c r="F400" i="50"/>
  <c r="I90" i="50" s="1"/>
  <c r="F399" i="50"/>
  <c r="K89" i="50"/>
  <c r="F398" i="50"/>
  <c r="J89" i="50" s="1"/>
  <c r="F397" i="50"/>
  <c r="I89" i="50"/>
  <c r="F396" i="50"/>
  <c r="K88" i="50" s="1"/>
  <c r="F395" i="50"/>
  <c r="J88" i="50"/>
  <c r="F394" i="50"/>
  <c r="I88" i="50" s="1"/>
  <c r="F393" i="50"/>
  <c r="K87" i="50"/>
  <c r="F392" i="50"/>
  <c r="J87" i="50" s="1"/>
  <c r="F391" i="50"/>
  <c r="I87" i="50"/>
  <c r="F390" i="50"/>
  <c r="K86" i="50" s="1"/>
  <c r="F389" i="50"/>
  <c r="J86" i="50"/>
  <c r="F388" i="50"/>
  <c r="I86" i="50" s="1"/>
  <c r="F387" i="50"/>
  <c r="K85" i="50"/>
  <c r="F386" i="50"/>
  <c r="J85" i="50" s="1"/>
  <c r="F385" i="50"/>
  <c r="I85" i="50"/>
  <c r="F384" i="50"/>
  <c r="K84" i="50" s="1"/>
  <c r="F383" i="50"/>
  <c r="J84" i="50"/>
  <c r="F382" i="50"/>
  <c r="I84" i="50" s="1"/>
  <c r="F381" i="50"/>
  <c r="K83" i="50"/>
  <c r="F380" i="50"/>
  <c r="J83" i="50" s="1"/>
  <c r="F379" i="50"/>
  <c r="I83" i="50"/>
  <c r="F378" i="50"/>
  <c r="K82" i="50" s="1"/>
  <c r="F377" i="50"/>
  <c r="J82" i="50"/>
  <c r="F376" i="50"/>
  <c r="I82" i="50" s="1"/>
  <c r="F375" i="50"/>
  <c r="K81" i="50"/>
  <c r="F374" i="50"/>
  <c r="J81" i="50" s="1"/>
  <c r="F373" i="50"/>
  <c r="I81" i="50"/>
  <c r="G372" i="50"/>
  <c r="K117" i="50" s="1"/>
  <c r="F372" i="50"/>
  <c r="K80" i="50"/>
  <c r="D372" i="50"/>
  <c r="K48" i="50" s="1"/>
  <c r="G371" i="50"/>
  <c r="J117" i="50"/>
  <c r="F371" i="50"/>
  <c r="J80" i="50"/>
  <c r="D371" i="50"/>
  <c r="J48" i="50" s="1"/>
  <c r="G370" i="50"/>
  <c r="I117" i="50"/>
  <c r="F370" i="50"/>
  <c r="I80" i="50" s="1"/>
  <c r="D370" i="50"/>
  <c r="I48" i="50" s="1"/>
  <c r="G369" i="50"/>
  <c r="K116" i="50"/>
  <c r="F369" i="50"/>
  <c r="K79" i="50"/>
  <c r="D369" i="50"/>
  <c r="K47" i="50" s="1"/>
  <c r="C369" i="50"/>
  <c r="K28" i="50" s="1"/>
  <c r="G368" i="50"/>
  <c r="J116" i="50"/>
  <c r="F368" i="50"/>
  <c r="J79" i="50" s="1"/>
  <c r="D368" i="50"/>
  <c r="J47" i="50" s="1"/>
  <c r="C368" i="50"/>
  <c r="J28" i="50" s="1"/>
  <c r="G367" i="50"/>
  <c r="I116" i="50"/>
  <c r="F367" i="50"/>
  <c r="I79" i="50" s="1"/>
  <c r="D367" i="50"/>
  <c r="I47" i="50" s="1"/>
  <c r="C367" i="50"/>
  <c r="I28" i="50"/>
  <c r="G366" i="50"/>
  <c r="K115" i="50" s="1"/>
  <c r="F366" i="50"/>
  <c r="K78" i="50"/>
  <c r="D366" i="50"/>
  <c r="K46" i="50" s="1"/>
  <c r="C366" i="50"/>
  <c r="K27" i="50"/>
  <c r="G365" i="50"/>
  <c r="J115" i="50"/>
  <c r="F365" i="50"/>
  <c r="J78" i="50"/>
  <c r="D365" i="50"/>
  <c r="J46" i="50" s="1"/>
  <c r="C365" i="50"/>
  <c r="J27" i="50" s="1"/>
  <c r="G364" i="50"/>
  <c r="I115" i="50"/>
  <c r="F364" i="50"/>
  <c r="I78" i="50" s="1"/>
  <c r="D364" i="50"/>
  <c r="I46" i="50" s="1"/>
  <c r="C364" i="50"/>
  <c r="I27" i="50" s="1"/>
  <c r="G363" i="50"/>
  <c r="K114" i="50"/>
  <c r="F363" i="50"/>
  <c r="K77" i="50" s="1"/>
  <c r="D363" i="50"/>
  <c r="K45" i="50" s="1"/>
  <c r="C363" i="50"/>
  <c r="K26" i="50" s="1"/>
  <c r="G362" i="50"/>
  <c r="J114" i="50" s="1"/>
  <c r="F362" i="50"/>
  <c r="J77" i="50"/>
  <c r="D362" i="50"/>
  <c r="J45" i="50" s="1"/>
  <c r="C362" i="50"/>
  <c r="J26" i="50"/>
  <c r="G361" i="50"/>
  <c r="I114" i="50" s="1"/>
  <c r="F361" i="50"/>
  <c r="I77" i="50"/>
  <c r="D361" i="50"/>
  <c r="I45" i="50" s="1"/>
  <c r="C361" i="50"/>
  <c r="I26" i="50" s="1"/>
  <c r="G360" i="50"/>
  <c r="K113" i="50"/>
  <c r="F360" i="50"/>
  <c r="K76" i="50" s="1"/>
  <c r="D360" i="50"/>
  <c r="K44" i="50" s="1"/>
  <c r="C360" i="50"/>
  <c r="K25" i="50"/>
  <c r="G359" i="50"/>
  <c r="J113" i="50"/>
  <c r="F359" i="50"/>
  <c r="J76" i="50"/>
  <c r="D359" i="50"/>
  <c r="J44" i="50" s="1"/>
  <c r="C359" i="50"/>
  <c r="J25" i="50" s="1"/>
  <c r="G358" i="50"/>
  <c r="I113" i="50" s="1"/>
  <c r="F358" i="50"/>
  <c r="I76" i="50" s="1"/>
  <c r="D358" i="50"/>
  <c r="I44" i="50" s="1"/>
  <c r="C358" i="50"/>
  <c r="I25" i="50"/>
  <c r="G357" i="50"/>
  <c r="K112" i="50" s="1"/>
  <c r="F357" i="50"/>
  <c r="K75" i="50"/>
  <c r="D357" i="50"/>
  <c r="K43" i="50" s="1"/>
  <c r="C357" i="50"/>
  <c r="K24" i="50" s="1"/>
  <c r="G356" i="50"/>
  <c r="J112" i="50"/>
  <c r="F356" i="50"/>
  <c r="J75" i="50" s="1"/>
  <c r="D356" i="50"/>
  <c r="J43" i="50" s="1"/>
  <c r="C356" i="50"/>
  <c r="J24" i="50"/>
  <c r="G355" i="50"/>
  <c r="I112" i="50"/>
  <c r="F355" i="50"/>
  <c r="I75" i="50"/>
  <c r="D355" i="50"/>
  <c r="I43" i="50" s="1"/>
  <c r="C355" i="50"/>
  <c r="I24" i="50"/>
  <c r="G354" i="50"/>
  <c r="K111" i="50" s="1"/>
  <c r="F354" i="50"/>
  <c r="K74" i="50" s="1"/>
  <c r="D354" i="50"/>
  <c r="K42" i="50" s="1"/>
  <c r="C354" i="50"/>
  <c r="K23" i="50"/>
  <c r="G353" i="50"/>
  <c r="J111" i="50"/>
  <c r="F353" i="50"/>
  <c r="J74" i="50"/>
  <c r="D353" i="50"/>
  <c r="J42" i="50" s="1"/>
  <c r="C353" i="50"/>
  <c r="J23" i="50" s="1"/>
  <c r="G352" i="50"/>
  <c r="I111" i="50" s="1"/>
  <c r="F352" i="50"/>
  <c r="I74" i="50" s="1"/>
  <c r="D352" i="50"/>
  <c r="I42" i="50" s="1"/>
  <c r="C352" i="50"/>
  <c r="I23" i="50" s="1"/>
  <c r="G351" i="50"/>
  <c r="K110" i="50"/>
  <c r="F351" i="50"/>
  <c r="K73" i="50" s="1"/>
  <c r="D351" i="50"/>
  <c r="K41" i="50" s="1"/>
  <c r="C351" i="50"/>
  <c r="K22" i="50"/>
  <c r="G350" i="50"/>
  <c r="J110" i="50" s="1"/>
  <c r="F350" i="50"/>
  <c r="J73" i="50"/>
  <c r="D350" i="50"/>
  <c r="J41" i="50" s="1"/>
  <c r="C350" i="50"/>
  <c r="J22" i="50"/>
  <c r="G349" i="50"/>
  <c r="I110" i="50"/>
  <c r="F349" i="50"/>
  <c r="I73" i="50"/>
  <c r="D349" i="50"/>
  <c r="I41" i="50" s="1"/>
  <c r="C349" i="50"/>
  <c r="I22" i="50" s="1"/>
  <c r="G348" i="50"/>
  <c r="K109" i="50" s="1"/>
  <c r="F348" i="50"/>
  <c r="K72" i="50" s="1"/>
  <c r="C348" i="50"/>
  <c r="K21" i="50" s="1"/>
  <c r="G347" i="50"/>
  <c r="J109" i="50" s="1"/>
  <c r="F347" i="50"/>
  <c r="J72" i="50"/>
  <c r="D347" i="50"/>
  <c r="J40" i="50" s="1"/>
  <c r="C347" i="50"/>
  <c r="J21" i="50"/>
  <c r="G346" i="50"/>
  <c r="I109" i="50" s="1"/>
  <c r="F346" i="50"/>
  <c r="I72" i="50"/>
  <c r="D346" i="50"/>
  <c r="I40" i="50" s="1"/>
  <c r="C346" i="50"/>
  <c r="I21" i="50" s="1"/>
  <c r="G345" i="50"/>
  <c r="K108" i="50"/>
  <c r="F345" i="50"/>
  <c r="K71" i="50" s="1"/>
  <c r="D345" i="50"/>
  <c r="K39" i="50" s="1"/>
  <c r="C345" i="50"/>
  <c r="K20" i="50"/>
  <c r="G344" i="50"/>
  <c r="J108" i="50"/>
  <c r="F344" i="50"/>
  <c r="J71" i="50"/>
  <c r="D344" i="50"/>
  <c r="J39" i="50" s="1"/>
  <c r="C344" i="50"/>
  <c r="J20" i="50" s="1"/>
  <c r="G343" i="50"/>
  <c r="I108" i="50" s="1"/>
  <c r="F343" i="50"/>
  <c r="I71" i="50" s="1"/>
  <c r="D343" i="50"/>
  <c r="I39" i="50" s="1"/>
  <c r="C343" i="50"/>
  <c r="I20" i="50"/>
  <c r="G342" i="50"/>
  <c r="K107" i="50" s="1"/>
  <c r="F342" i="50"/>
  <c r="K70" i="50"/>
  <c r="D342" i="50"/>
  <c r="K38" i="50" s="1"/>
  <c r="C342" i="50"/>
  <c r="K19" i="50" s="1"/>
  <c r="G341" i="50"/>
  <c r="J107" i="50"/>
  <c r="F341" i="50"/>
  <c r="J70" i="50" s="1"/>
  <c r="D341" i="50"/>
  <c r="J38" i="50" s="1"/>
  <c r="C341" i="50"/>
  <c r="J19" i="50"/>
  <c r="G340" i="50"/>
  <c r="I107" i="50"/>
  <c r="F340" i="50"/>
  <c r="I70" i="50"/>
  <c r="D340" i="50"/>
  <c r="I38" i="50" s="1"/>
  <c r="C340" i="50"/>
  <c r="I19" i="50"/>
  <c r="G339" i="50"/>
  <c r="K106" i="50" s="1"/>
  <c r="F339" i="50"/>
  <c r="K69" i="50" s="1"/>
  <c r="E339" i="50"/>
  <c r="K59" i="50" s="1"/>
  <c r="D339" i="50"/>
  <c r="K37" i="50" s="1"/>
  <c r="C339" i="50"/>
  <c r="K18" i="50" s="1"/>
  <c r="G338" i="50"/>
  <c r="J106" i="50"/>
  <c r="F338" i="50"/>
  <c r="J69" i="50" s="1"/>
  <c r="E338" i="50"/>
  <c r="J59" i="50"/>
  <c r="D338" i="50"/>
  <c r="J37" i="50" s="1"/>
  <c r="C338" i="50"/>
  <c r="J18" i="50" s="1"/>
  <c r="G337" i="50"/>
  <c r="I106" i="50"/>
  <c r="F337" i="50"/>
  <c r="I69" i="50" s="1"/>
  <c r="E337" i="50"/>
  <c r="I59" i="50"/>
  <c r="D337" i="50"/>
  <c r="I37" i="50" s="1"/>
  <c r="C337" i="50"/>
  <c r="I18" i="50"/>
  <c r="G336" i="50"/>
  <c r="K105" i="50"/>
  <c r="F336" i="50"/>
  <c r="K68" i="50"/>
  <c r="E336" i="50"/>
  <c r="K58" i="50"/>
  <c r="D336" i="50"/>
  <c r="K36" i="50" s="1"/>
  <c r="C336" i="50"/>
  <c r="K17" i="50"/>
  <c r="G335" i="50"/>
  <c r="J105" i="50" s="1"/>
  <c r="F335" i="50"/>
  <c r="J68" i="50" s="1"/>
  <c r="E335" i="50"/>
  <c r="J58" i="50" s="1"/>
  <c r="D335" i="50"/>
  <c r="J36" i="50" s="1"/>
  <c r="C335" i="50"/>
  <c r="J17" i="50" s="1"/>
  <c r="G334" i="50"/>
  <c r="I105" i="50"/>
  <c r="F334" i="50"/>
  <c r="I68" i="50" s="1"/>
  <c r="E334" i="50"/>
  <c r="I58" i="50"/>
  <c r="D334" i="50"/>
  <c r="I36" i="50" s="1"/>
  <c r="C334" i="50"/>
  <c r="I17" i="50" s="1"/>
  <c r="G333" i="50"/>
  <c r="K104" i="50"/>
  <c r="F333" i="50"/>
  <c r="K67" i="50" s="1"/>
  <c r="E333" i="50"/>
  <c r="K57" i="50"/>
  <c r="D333" i="50"/>
  <c r="K35" i="50" s="1"/>
  <c r="C333" i="50"/>
  <c r="K16" i="50"/>
  <c r="G332" i="50"/>
  <c r="J104" i="50"/>
  <c r="F332" i="50"/>
  <c r="J67" i="50"/>
  <c r="E332" i="50"/>
  <c r="J57" i="50"/>
  <c r="D332" i="50"/>
  <c r="J35" i="50" s="1"/>
  <c r="C332" i="50"/>
  <c r="J16" i="50"/>
  <c r="G331" i="50"/>
  <c r="I104" i="50" s="1"/>
  <c r="F331" i="50"/>
  <c r="I67" i="50" s="1"/>
  <c r="E331" i="50"/>
  <c r="I57" i="50" s="1"/>
  <c r="D331" i="50"/>
  <c r="I35" i="50" s="1"/>
  <c r="C331" i="50"/>
  <c r="I16" i="50" s="1"/>
  <c r="G330" i="50"/>
  <c r="K103" i="50"/>
  <c r="F330" i="50"/>
  <c r="K66" i="50" s="1"/>
  <c r="E330" i="50"/>
  <c r="K56" i="50"/>
  <c r="D330" i="50"/>
  <c r="K34" i="50" s="1"/>
  <c r="C330" i="50"/>
  <c r="K15" i="50" s="1"/>
  <c r="G329" i="50"/>
  <c r="J103" i="50"/>
  <c r="F329" i="50"/>
  <c r="J66" i="50" s="1"/>
  <c r="E329" i="50"/>
  <c r="J56" i="50"/>
  <c r="D329" i="50"/>
  <c r="J34" i="50" s="1"/>
  <c r="C329" i="50"/>
  <c r="J15" i="50"/>
  <c r="G328" i="50"/>
  <c r="I103" i="50"/>
  <c r="F328" i="50"/>
  <c r="I66" i="50"/>
  <c r="E328" i="50"/>
  <c r="I56" i="50"/>
  <c r="D328" i="50"/>
  <c r="I34" i="50" s="1"/>
  <c r="C328" i="50"/>
  <c r="I15" i="50"/>
  <c r="G327" i="50"/>
  <c r="K102" i="50" s="1"/>
  <c r="F327" i="50"/>
  <c r="K65" i="50" s="1"/>
  <c r="E327" i="50"/>
  <c r="K55" i="50" s="1"/>
  <c r="D327" i="50"/>
  <c r="K33" i="50" s="1"/>
  <c r="C327" i="50"/>
  <c r="K14" i="50" s="1"/>
  <c r="G326" i="50"/>
  <c r="J102" i="50"/>
  <c r="F326" i="50"/>
  <c r="J65" i="50" s="1"/>
  <c r="E326" i="50"/>
  <c r="J55" i="50"/>
  <c r="D326" i="50"/>
  <c r="J33" i="50" s="1"/>
  <c r="C326" i="50"/>
  <c r="J14" i="50" s="1"/>
  <c r="G325" i="50"/>
  <c r="I102" i="50"/>
  <c r="F325" i="50"/>
  <c r="I65" i="50" s="1"/>
  <c r="E325" i="50"/>
  <c r="I55" i="50"/>
  <c r="D325" i="50"/>
  <c r="I33" i="50" s="1"/>
  <c r="C325" i="50"/>
  <c r="I14" i="50"/>
  <c r="G324" i="50"/>
  <c r="K101" i="50"/>
  <c r="F324" i="50"/>
  <c r="K64" i="50"/>
  <c r="E324" i="50"/>
  <c r="K54" i="50"/>
  <c r="D324" i="50"/>
  <c r="K32" i="50" s="1"/>
  <c r="C324" i="50"/>
  <c r="K13" i="50"/>
  <c r="G323" i="50"/>
  <c r="J101" i="50" s="1"/>
  <c r="F323" i="50"/>
  <c r="J64" i="50" s="1"/>
  <c r="E323" i="50"/>
  <c r="J54" i="50" s="1"/>
  <c r="D323" i="50"/>
  <c r="J32" i="50" s="1"/>
  <c r="C323" i="50"/>
  <c r="J13" i="50" s="1"/>
  <c r="G322" i="50"/>
  <c r="I101" i="50"/>
  <c r="F322" i="50"/>
  <c r="I64" i="50" s="1"/>
  <c r="E322" i="50"/>
  <c r="I54" i="50"/>
  <c r="D322" i="50"/>
  <c r="I32" i="50" s="1"/>
  <c r="C322" i="50"/>
  <c r="I13" i="50" s="1"/>
  <c r="G321" i="50"/>
  <c r="K100" i="50"/>
  <c r="F321" i="50"/>
  <c r="K63" i="50" s="1"/>
  <c r="E321" i="50"/>
  <c r="K53" i="50"/>
  <c r="D321" i="50"/>
  <c r="K31" i="50" s="1"/>
  <c r="C321" i="50"/>
  <c r="K12" i="50"/>
  <c r="G320" i="50"/>
  <c r="J100" i="50"/>
  <c r="F320" i="50"/>
  <c r="J63" i="50"/>
  <c r="E320" i="50"/>
  <c r="J53" i="50"/>
  <c r="D320" i="50"/>
  <c r="J31" i="50" s="1"/>
  <c r="C320" i="50"/>
  <c r="J12" i="50"/>
  <c r="G319" i="50"/>
  <c r="I100" i="50" s="1"/>
  <c r="F319" i="50"/>
  <c r="I63" i="50" s="1"/>
  <c r="E319" i="50"/>
  <c r="I53" i="50" s="1"/>
  <c r="D319" i="50"/>
  <c r="I31" i="50" s="1"/>
  <c r="C319" i="50"/>
  <c r="I12" i="50" s="1"/>
  <c r="G318" i="50"/>
  <c r="K99" i="50"/>
  <c r="F318" i="50"/>
  <c r="K62" i="50" s="1"/>
  <c r="E318" i="50"/>
  <c r="K52" i="50"/>
  <c r="D318" i="50"/>
  <c r="K30" i="50" s="1"/>
  <c r="C318" i="50"/>
  <c r="K11" i="50" s="1"/>
  <c r="G317" i="50"/>
  <c r="J99" i="50"/>
  <c r="F317" i="50"/>
  <c r="J62" i="50" s="1"/>
  <c r="E317" i="50"/>
  <c r="J52" i="50"/>
  <c r="D317" i="50"/>
  <c r="J30" i="50" s="1"/>
  <c r="C317" i="50"/>
  <c r="J11" i="50"/>
  <c r="G316" i="50"/>
  <c r="I99" i="50"/>
  <c r="F316" i="50"/>
  <c r="I62" i="50"/>
  <c r="E316" i="50"/>
  <c r="I52" i="50"/>
  <c r="D316" i="50"/>
  <c r="I30" i="50" s="1"/>
  <c r="C316" i="50"/>
  <c r="I11" i="50"/>
  <c r="G315" i="50"/>
  <c r="K98" i="50" s="1"/>
  <c r="F315" i="50"/>
  <c r="K61" i="50" s="1"/>
  <c r="E315" i="50"/>
  <c r="K51" i="50" s="1"/>
  <c r="D315" i="50"/>
  <c r="K29" i="50" s="1"/>
  <c r="C315" i="50"/>
  <c r="K10" i="50" s="1"/>
  <c r="G314" i="50"/>
  <c r="J98" i="50"/>
  <c r="F314" i="50"/>
  <c r="J61" i="50" s="1"/>
  <c r="E314" i="50"/>
  <c r="J51" i="50"/>
  <c r="D314" i="50"/>
  <c r="J29" i="50" s="1"/>
  <c r="C314" i="50"/>
  <c r="J10" i="50" s="1"/>
  <c r="G313" i="50"/>
  <c r="I98" i="50"/>
  <c r="F313" i="50"/>
  <c r="I61" i="50" s="1"/>
  <c r="E313" i="50"/>
  <c r="I51" i="50"/>
  <c r="D313" i="50"/>
  <c r="I29" i="50" s="1"/>
  <c r="C313" i="50"/>
  <c r="I10" i="50"/>
  <c r="K96" i="49"/>
  <c r="F419" i="49"/>
  <c r="J96" i="49" s="1"/>
  <c r="F418" i="49"/>
  <c r="I96" i="49" s="1"/>
  <c r="F417" i="49"/>
  <c r="K95" i="49" s="1"/>
  <c r="F416" i="49"/>
  <c r="J95" i="49" s="1"/>
  <c r="F415" i="49"/>
  <c r="I95" i="49" s="1"/>
  <c r="F414" i="49"/>
  <c r="K94" i="49"/>
  <c r="F413" i="49"/>
  <c r="J94" i="49" s="1"/>
  <c r="F412" i="49"/>
  <c r="I94" i="49"/>
  <c r="F411" i="49"/>
  <c r="K93" i="49" s="1"/>
  <c r="F410" i="49"/>
  <c r="J93" i="49" s="1"/>
  <c r="F409" i="49"/>
  <c r="I93" i="49" s="1"/>
  <c r="F408" i="49"/>
  <c r="K92" i="49" s="1"/>
  <c r="F407" i="49"/>
  <c r="J92" i="49" s="1"/>
  <c r="F406" i="49"/>
  <c r="I92" i="49"/>
  <c r="F405" i="49"/>
  <c r="K91" i="49" s="1"/>
  <c r="F404" i="49"/>
  <c r="J91" i="49"/>
  <c r="F403" i="49"/>
  <c r="I91" i="49" s="1"/>
  <c r="F402" i="49"/>
  <c r="K90" i="49" s="1"/>
  <c r="F401" i="49"/>
  <c r="J90" i="49" s="1"/>
  <c r="F400" i="49"/>
  <c r="I90" i="49" s="1"/>
  <c r="F399" i="49"/>
  <c r="K89" i="49" s="1"/>
  <c r="F398" i="49"/>
  <c r="J89" i="49"/>
  <c r="F397" i="49"/>
  <c r="I89" i="49" s="1"/>
  <c r="F396" i="49"/>
  <c r="K88" i="49"/>
  <c r="F395" i="49"/>
  <c r="J88" i="49" s="1"/>
  <c r="F394" i="49"/>
  <c r="I88" i="49" s="1"/>
  <c r="F393" i="49"/>
  <c r="K87" i="49" s="1"/>
  <c r="F392" i="49"/>
  <c r="J87" i="49" s="1"/>
  <c r="F391" i="49"/>
  <c r="I87" i="49" s="1"/>
  <c r="F390" i="49"/>
  <c r="K86" i="49"/>
  <c r="F389" i="49"/>
  <c r="J86" i="49" s="1"/>
  <c r="F388" i="49"/>
  <c r="I86" i="49"/>
  <c r="F387" i="49"/>
  <c r="K85" i="49" s="1"/>
  <c r="F386" i="49"/>
  <c r="J85" i="49" s="1"/>
  <c r="F385" i="49"/>
  <c r="I85" i="49" s="1"/>
  <c r="F384" i="49"/>
  <c r="K84" i="49" s="1"/>
  <c r="F383" i="49"/>
  <c r="J84" i="49" s="1"/>
  <c r="F382" i="49"/>
  <c r="I84" i="49"/>
  <c r="F381" i="49"/>
  <c r="K83" i="49" s="1"/>
  <c r="F380" i="49"/>
  <c r="J83" i="49"/>
  <c r="F379" i="49"/>
  <c r="I83" i="49" s="1"/>
  <c r="F378" i="49"/>
  <c r="K82" i="49" s="1"/>
  <c r="F377" i="49"/>
  <c r="J82" i="49" s="1"/>
  <c r="F376" i="49"/>
  <c r="I82" i="49" s="1"/>
  <c r="F375" i="49"/>
  <c r="K81" i="49" s="1"/>
  <c r="F374" i="49"/>
  <c r="J81" i="49"/>
  <c r="F373" i="49"/>
  <c r="I81" i="49" s="1"/>
  <c r="G372" i="49"/>
  <c r="K117" i="49"/>
  <c r="F372" i="49"/>
  <c r="K80" i="49" s="1"/>
  <c r="D372" i="49"/>
  <c r="K48" i="49" s="1"/>
  <c r="G371" i="49"/>
  <c r="J117" i="49" s="1"/>
  <c r="F371" i="49"/>
  <c r="J80" i="49" s="1"/>
  <c r="D371" i="49"/>
  <c r="J48" i="49" s="1"/>
  <c r="G370" i="49"/>
  <c r="I117" i="49"/>
  <c r="F370" i="49"/>
  <c r="I80" i="49" s="1"/>
  <c r="D370" i="49"/>
  <c r="I48" i="49"/>
  <c r="G369" i="49"/>
  <c r="K116" i="49" s="1"/>
  <c r="F369" i="49"/>
  <c r="K79" i="49" s="1"/>
  <c r="D369" i="49"/>
  <c r="K47" i="49" s="1"/>
  <c r="C369" i="49"/>
  <c r="K28" i="49" s="1"/>
  <c r="G368" i="49"/>
  <c r="J116" i="49" s="1"/>
  <c r="F368" i="49"/>
  <c r="J79" i="49"/>
  <c r="D368" i="49"/>
  <c r="J47" i="49" s="1"/>
  <c r="C368" i="49"/>
  <c r="J28" i="49"/>
  <c r="G367" i="49"/>
  <c r="I116" i="49" s="1"/>
  <c r="F367" i="49"/>
  <c r="I79" i="49" s="1"/>
  <c r="D367" i="49"/>
  <c r="I47" i="49" s="1"/>
  <c r="C367" i="49"/>
  <c r="I28" i="49" s="1"/>
  <c r="G366" i="49"/>
  <c r="K115" i="49" s="1"/>
  <c r="F366" i="49"/>
  <c r="K78" i="49"/>
  <c r="D366" i="49"/>
  <c r="K46" i="49" s="1"/>
  <c r="C366" i="49"/>
  <c r="K27" i="49"/>
  <c r="G365" i="49"/>
  <c r="J115" i="49" s="1"/>
  <c r="F365" i="49"/>
  <c r="J78" i="49" s="1"/>
  <c r="D365" i="49"/>
  <c r="J46" i="49" s="1"/>
  <c r="C365" i="49"/>
  <c r="J27" i="49" s="1"/>
  <c r="G364" i="49"/>
  <c r="I115" i="49" s="1"/>
  <c r="F364" i="49"/>
  <c r="I78" i="49"/>
  <c r="D364" i="49"/>
  <c r="I46" i="49" s="1"/>
  <c r="C364" i="49"/>
  <c r="I27" i="49"/>
  <c r="G363" i="49"/>
  <c r="K114" i="49" s="1"/>
  <c r="F363" i="49"/>
  <c r="K77" i="49" s="1"/>
  <c r="D363" i="49"/>
  <c r="K45" i="49" s="1"/>
  <c r="C363" i="49"/>
  <c r="K26" i="49" s="1"/>
  <c r="G362" i="49"/>
  <c r="J114" i="49" s="1"/>
  <c r="F362" i="49"/>
  <c r="J77" i="49"/>
  <c r="D362" i="49"/>
  <c r="J45" i="49" s="1"/>
  <c r="C362" i="49"/>
  <c r="J26" i="49"/>
  <c r="G361" i="49"/>
  <c r="I114" i="49" s="1"/>
  <c r="F361" i="49"/>
  <c r="I77" i="49" s="1"/>
  <c r="D361" i="49"/>
  <c r="I45" i="49" s="1"/>
  <c r="C361" i="49"/>
  <c r="I26" i="49" s="1"/>
  <c r="G360" i="49"/>
  <c r="K113" i="49" s="1"/>
  <c r="F360" i="49"/>
  <c r="K76" i="49"/>
  <c r="D360" i="49"/>
  <c r="K44" i="49" s="1"/>
  <c r="C360" i="49"/>
  <c r="K25" i="49"/>
  <c r="G359" i="49"/>
  <c r="J113" i="49" s="1"/>
  <c r="F359" i="49"/>
  <c r="J76" i="49" s="1"/>
  <c r="D359" i="49"/>
  <c r="J44" i="49" s="1"/>
  <c r="C359" i="49"/>
  <c r="J25" i="49" s="1"/>
  <c r="G358" i="49"/>
  <c r="I113" i="49" s="1"/>
  <c r="F358" i="49"/>
  <c r="I76" i="49"/>
  <c r="D358" i="49"/>
  <c r="I44" i="49" s="1"/>
  <c r="C358" i="49"/>
  <c r="I25" i="49"/>
  <c r="G357" i="49"/>
  <c r="K112" i="49" s="1"/>
  <c r="F357" i="49"/>
  <c r="K75" i="49" s="1"/>
  <c r="D357" i="49"/>
  <c r="K43" i="49" s="1"/>
  <c r="C357" i="49"/>
  <c r="K24" i="49" s="1"/>
  <c r="G356" i="49"/>
  <c r="J112" i="49" s="1"/>
  <c r="F356" i="49"/>
  <c r="J75" i="49"/>
  <c r="D356" i="49"/>
  <c r="J43" i="49" s="1"/>
  <c r="C356" i="49"/>
  <c r="J24" i="49"/>
  <c r="G355" i="49"/>
  <c r="I112" i="49" s="1"/>
  <c r="F355" i="49"/>
  <c r="I75" i="49" s="1"/>
  <c r="D355" i="49"/>
  <c r="I43" i="49" s="1"/>
  <c r="C355" i="49"/>
  <c r="I24" i="49" s="1"/>
  <c r="G354" i="49"/>
  <c r="K111" i="49" s="1"/>
  <c r="F354" i="49"/>
  <c r="K74" i="49"/>
  <c r="D354" i="49"/>
  <c r="K42" i="49" s="1"/>
  <c r="C354" i="49"/>
  <c r="K23" i="49"/>
  <c r="G353" i="49"/>
  <c r="J111" i="49" s="1"/>
  <c r="F353" i="49"/>
  <c r="J74" i="49" s="1"/>
  <c r="D353" i="49"/>
  <c r="J42" i="49" s="1"/>
  <c r="C353" i="49"/>
  <c r="J23" i="49" s="1"/>
  <c r="G352" i="49"/>
  <c r="I111" i="49" s="1"/>
  <c r="F352" i="49"/>
  <c r="I74" i="49"/>
  <c r="D352" i="49"/>
  <c r="I42" i="49" s="1"/>
  <c r="C352" i="49"/>
  <c r="I23" i="49"/>
  <c r="G351" i="49"/>
  <c r="K110" i="49" s="1"/>
  <c r="F351" i="49"/>
  <c r="K73" i="49" s="1"/>
  <c r="D351" i="49"/>
  <c r="K41" i="49" s="1"/>
  <c r="C351" i="49"/>
  <c r="K22" i="49" s="1"/>
  <c r="G350" i="49"/>
  <c r="J110" i="49" s="1"/>
  <c r="F350" i="49"/>
  <c r="J73" i="49"/>
  <c r="D350" i="49"/>
  <c r="J41" i="49" s="1"/>
  <c r="C350" i="49"/>
  <c r="J22" i="49"/>
  <c r="G349" i="49"/>
  <c r="I110" i="49" s="1"/>
  <c r="F349" i="49"/>
  <c r="I73" i="49" s="1"/>
  <c r="D349" i="49"/>
  <c r="I41" i="49" s="1"/>
  <c r="C349" i="49"/>
  <c r="I22" i="49" s="1"/>
  <c r="G348" i="49"/>
  <c r="K109" i="49" s="1"/>
  <c r="F348" i="49"/>
  <c r="K72" i="49"/>
  <c r="C348" i="49"/>
  <c r="K21" i="49" s="1"/>
  <c r="G347" i="49"/>
  <c r="J109" i="49"/>
  <c r="F347" i="49"/>
  <c r="J72" i="49" s="1"/>
  <c r="D347" i="49"/>
  <c r="J40" i="49" s="1"/>
  <c r="C347" i="49"/>
  <c r="J21" i="49"/>
  <c r="G346" i="49"/>
  <c r="I109" i="49" s="1"/>
  <c r="F346" i="49"/>
  <c r="I72" i="49"/>
  <c r="D346" i="49"/>
  <c r="I40" i="49" s="1"/>
  <c r="C346" i="49"/>
  <c r="I21" i="49"/>
  <c r="G345" i="49"/>
  <c r="K108" i="49" s="1"/>
  <c r="F345" i="49"/>
  <c r="K71" i="49"/>
  <c r="D345" i="49"/>
  <c r="K39" i="49" s="1"/>
  <c r="C345" i="49"/>
  <c r="K20" i="49"/>
  <c r="G344" i="49"/>
  <c r="J108" i="49" s="1"/>
  <c r="F344" i="49"/>
  <c r="J71" i="49"/>
  <c r="D344" i="49"/>
  <c r="J39" i="49" s="1"/>
  <c r="C344" i="49"/>
  <c r="J20" i="49"/>
  <c r="G343" i="49"/>
  <c r="I108" i="49" s="1"/>
  <c r="F343" i="49"/>
  <c r="I71" i="49"/>
  <c r="D343" i="49"/>
  <c r="I39" i="49" s="1"/>
  <c r="C343" i="49"/>
  <c r="I20" i="49"/>
  <c r="G342" i="49"/>
  <c r="K107" i="49" s="1"/>
  <c r="F342" i="49"/>
  <c r="K70" i="49"/>
  <c r="D342" i="49"/>
  <c r="K38" i="49" s="1"/>
  <c r="C342" i="49"/>
  <c r="K19" i="49"/>
  <c r="G341" i="49"/>
  <c r="J107" i="49" s="1"/>
  <c r="F341" i="49"/>
  <c r="J70" i="49"/>
  <c r="D341" i="49"/>
  <c r="J38" i="49" s="1"/>
  <c r="C341" i="49"/>
  <c r="J19" i="49"/>
  <c r="G340" i="49"/>
  <c r="I107" i="49" s="1"/>
  <c r="F340" i="49"/>
  <c r="I70" i="49"/>
  <c r="D340" i="49"/>
  <c r="I38" i="49" s="1"/>
  <c r="C340" i="49"/>
  <c r="I19" i="49"/>
  <c r="G339" i="49"/>
  <c r="K106" i="49" s="1"/>
  <c r="F339" i="49"/>
  <c r="K69" i="49"/>
  <c r="E339" i="49"/>
  <c r="K59" i="49" s="1"/>
  <c r="D339" i="49"/>
  <c r="K37" i="49"/>
  <c r="C339" i="49"/>
  <c r="K18" i="49" s="1"/>
  <c r="G338" i="49"/>
  <c r="J106" i="49"/>
  <c r="F338" i="49"/>
  <c r="J69" i="49" s="1"/>
  <c r="E338" i="49"/>
  <c r="J59" i="49"/>
  <c r="D338" i="49"/>
  <c r="J37" i="49" s="1"/>
  <c r="C338" i="49"/>
  <c r="J18" i="49"/>
  <c r="G337" i="49"/>
  <c r="I106" i="49" s="1"/>
  <c r="F337" i="49"/>
  <c r="I69" i="49"/>
  <c r="E337" i="49"/>
  <c r="I59" i="49" s="1"/>
  <c r="D337" i="49"/>
  <c r="I37" i="49"/>
  <c r="C337" i="49"/>
  <c r="I18" i="49" s="1"/>
  <c r="G336" i="49"/>
  <c r="K105" i="49"/>
  <c r="F336" i="49"/>
  <c r="K68" i="49" s="1"/>
  <c r="E336" i="49"/>
  <c r="K58" i="49"/>
  <c r="D336" i="49"/>
  <c r="K36" i="49" s="1"/>
  <c r="C336" i="49"/>
  <c r="K17" i="49"/>
  <c r="G335" i="49"/>
  <c r="J105" i="49" s="1"/>
  <c r="F335" i="49"/>
  <c r="J68" i="49"/>
  <c r="E335" i="49"/>
  <c r="J58" i="49" s="1"/>
  <c r="D335" i="49"/>
  <c r="J36" i="49"/>
  <c r="C335" i="49"/>
  <c r="J17" i="49" s="1"/>
  <c r="G334" i="49"/>
  <c r="I105" i="49"/>
  <c r="F334" i="49"/>
  <c r="I68" i="49" s="1"/>
  <c r="E334" i="49"/>
  <c r="I58" i="49"/>
  <c r="D334" i="49"/>
  <c r="I36" i="49" s="1"/>
  <c r="C334" i="49"/>
  <c r="I17" i="49"/>
  <c r="G333" i="49"/>
  <c r="K104" i="49" s="1"/>
  <c r="F333" i="49"/>
  <c r="K67" i="49"/>
  <c r="E333" i="49"/>
  <c r="K57" i="49" s="1"/>
  <c r="D333" i="49"/>
  <c r="K35" i="49"/>
  <c r="C333" i="49"/>
  <c r="K16" i="49" s="1"/>
  <c r="G332" i="49"/>
  <c r="J104" i="49"/>
  <c r="F332" i="49"/>
  <c r="J67" i="49" s="1"/>
  <c r="E332" i="49"/>
  <c r="J57" i="49"/>
  <c r="D332" i="49"/>
  <c r="J35" i="49" s="1"/>
  <c r="C332" i="49"/>
  <c r="J16" i="49"/>
  <c r="G331" i="49"/>
  <c r="I104" i="49" s="1"/>
  <c r="F331" i="49"/>
  <c r="I67" i="49"/>
  <c r="E331" i="49"/>
  <c r="I57" i="49" s="1"/>
  <c r="D331" i="49"/>
  <c r="I35" i="49"/>
  <c r="C331" i="49"/>
  <c r="I16" i="49" s="1"/>
  <c r="G330" i="49"/>
  <c r="K103" i="49"/>
  <c r="F330" i="49"/>
  <c r="K66" i="49" s="1"/>
  <c r="E330" i="49"/>
  <c r="K56" i="49"/>
  <c r="D330" i="49"/>
  <c r="K34" i="49" s="1"/>
  <c r="C330" i="49"/>
  <c r="K15" i="49"/>
  <c r="G329" i="49"/>
  <c r="J103" i="49" s="1"/>
  <c r="F329" i="49"/>
  <c r="J66" i="49"/>
  <c r="E329" i="49"/>
  <c r="J56" i="49" s="1"/>
  <c r="D329" i="49"/>
  <c r="J34" i="49"/>
  <c r="C329" i="49"/>
  <c r="J15" i="49" s="1"/>
  <c r="G328" i="49"/>
  <c r="I103" i="49"/>
  <c r="F328" i="49"/>
  <c r="I66" i="49" s="1"/>
  <c r="E328" i="49"/>
  <c r="I56" i="49"/>
  <c r="D328" i="49"/>
  <c r="I34" i="49" s="1"/>
  <c r="C328" i="49"/>
  <c r="I15" i="49"/>
  <c r="G327" i="49"/>
  <c r="K102" i="49" s="1"/>
  <c r="F327" i="49"/>
  <c r="K65" i="49"/>
  <c r="E327" i="49"/>
  <c r="K55" i="49" s="1"/>
  <c r="D327" i="49"/>
  <c r="K33" i="49"/>
  <c r="C327" i="49"/>
  <c r="K14" i="49" s="1"/>
  <c r="G326" i="49"/>
  <c r="J102" i="49"/>
  <c r="F326" i="49"/>
  <c r="J65" i="49" s="1"/>
  <c r="E326" i="49"/>
  <c r="J55" i="49"/>
  <c r="D326" i="49"/>
  <c r="J33" i="49" s="1"/>
  <c r="C326" i="49"/>
  <c r="J14" i="49"/>
  <c r="G325" i="49"/>
  <c r="I102" i="49" s="1"/>
  <c r="F325" i="49"/>
  <c r="I65" i="49"/>
  <c r="E325" i="49"/>
  <c r="I55" i="49" s="1"/>
  <c r="D325" i="49"/>
  <c r="I33" i="49"/>
  <c r="C325" i="49"/>
  <c r="I14" i="49" s="1"/>
  <c r="G324" i="49"/>
  <c r="K101" i="49"/>
  <c r="F324" i="49"/>
  <c r="K64" i="49" s="1"/>
  <c r="E324" i="49"/>
  <c r="K54" i="49"/>
  <c r="D324" i="49"/>
  <c r="K32" i="49" s="1"/>
  <c r="C324" i="49"/>
  <c r="K13" i="49"/>
  <c r="G323" i="49"/>
  <c r="J101" i="49" s="1"/>
  <c r="F323" i="49"/>
  <c r="J64" i="49"/>
  <c r="E323" i="49"/>
  <c r="J54" i="49" s="1"/>
  <c r="D323" i="49"/>
  <c r="J32" i="49"/>
  <c r="C323" i="49"/>
  <c r="J13" i="49" s="1"/>
  <c r="G322" i="49"/>
  <c r="I101" i="49"/>
  <c r="F322" i="49"/>
  <c r="I64" i="49" s="1"/>
  <c r="E322" i="49"/>
  <c r="I54" i="49"/>
  <c r="D322" i="49"/>
  <c r="I32" i="49" s="1"/>
  <c r="C322" i="49"/>
  <c r="I13" i="49"/>
  <c r="G321" i="49"/>
  <c r="K100" i="49" s="1"/>
  <c r="F321" i="49"/>
  <c r="K63" i="49"/>
  <c r="E321" i="49"/>
  <c r="K53" i="49" s="1"/>
  <c r="D321" i="49"/>
  <c r="K31" i="49"/>
  <c r="C321" i="49"/>
  <c r="K12" i="49" s="1"/>
  <c r="G320" i="49"/>
  <c r="J100" i="49"/>
  <c r="F320" i="49"/>
  <c r="J63" i="49" s="1"/>
  <c r="E320" i="49"/>
  <c r="J53" i="49"/>
  <c r="D320" i="49"/>
  <c r="J31" i="49" s="1"/>
  <c r="C320" i="49"/>
  <c r="J12" i="49"/>
  <c r="G319" i="49"/>
  <c r="I100" i="49" s="1"/>
  <c r="F319" i="49"/>
  <c r="I63" i="49"/>
  <c r="E319" i="49"/>
  <c r="I53" i="49" s="1"/>
  <c r="D319" i="49"/>
  <c r="I31" i="49"/>
  <c r="C319" i="49"/>
  <c r="I12" i="49" s="1"/>
  <c r="G318" i="49"/>
  <c r="K99" i="49"/>
  <c r="F318" i="49"/>
  <c r="K62" i="49" s="1"/>
  <c r="E318" i="49"/>
  <c r="K52" i="49"/>
  <c r="D318" i="49"/>
  <c r="K30" i="49" s="1"/>
  <c r="C318" i="49"/>
  <c r="K11" i="49"/>
  <c r="G317" i="49"/>
  <c r="J99" i="49" s="1"/>
  <c r="F317" i="49"/>
  <c r="J62" i="49"/>
  <c r="E317" i="49"/>
  <c r="J52" i="49" s="1"/>
  <c r="D317" i="49"/>
  <c r="J30" i="49"/>
  <c r="C317" i="49"/>
  <c r="J11" i="49" s="1"/>
  <c r="G316" i="49"/>
  <c r="I99" i="49"/>
  <c r="F316" i="49"/>
  <c r="I62" i="49" s="1"/>
  <c r="E316" i="49"/>
  <c r="I52" i="49"/>
  <c r="D316" i="49"/>
  <c r="I30" i="49" s="1"/>
  <c r="C316" i="49"/>
  <c r="I11" i="49"/>
  <c r="G315" i="49"/>
  <c r="K98" i="49" s="1"/>
  <c r="F315" i="49"/>
  <c r="K61" i="49"/>
  <c r="E315" i="49"/>
  <c r="K51" i="49" s="1"/>
  <c r="D315" i="49"/>
  <c r="K29" i="49"/>
  <c r="C315" i="49"/>
  <c r="K10" i="49" s="1"/>
  <c r="G314" i="49"/>
  <c r="J98" i="49"/>
  <c r="F314" i="49"/>
  <c r="J61" i="49" s="1"/>
  <c r="E314" i="49"/>
  <c r="J51" i="49"/>
  <c r="D314" i="49"/>
  <c r="J29" i="49" s="1"/>
  <c r="C314" i="49"/>
  <c r="J10" i="49"/>
  <c r="G313" i="49"/>
  <c r="I98" i="49" s="1"/>
  <c r="F313" i="49"/>
  <c r="I61" i="49"/>
  <c r="E313" i="49"/>
  <c r="I51" i="49" s="1"/>
  <c r="D313" i="49"/>
  <c r="I29" i="49"/>
  <c r="C313" i="49"/>
  <c r="I10" i="49" s="1"/>
  <c r="K96" i="48"/>
  <c r="F419" i="48"/>
  <c r="J96" i="48" s="1"/>
  <c r="F418" i="48"/>
  <c r="I96" i="48"/>
  <c r="F417" i="48"/>
  <c r="K95" i="48" s="1"/>
  <c r="F416" i="48"/>
  <c r="J95" i="48"/>
  <c r="F415" i="48"/>
  <c r="I95" i="48" s="1"/>
  <c r="F414" i="48"/>
  <c r="K94" i="48"/>
  <c r="F413" i="48"/>
  <c r="J94" i="48" s="1"/>
  <c r="F412" i="48"/>
  <c r="I94" i="48"/>
  <c r="F411" i="48"/>
  <c r="K93" i="48" s="1"/>
  <c r="F410" i="48"/>
  <c r="J93" i="48"/>
  <c r="F409" i="48"/>
  <c r="I93" i="48" s="1"/>
  <c r="F408" i="48"/>
  <c r="K92" i="48"/>
  <c r="F407" i="48"/>
  <c r="J92" i="48" s="1"/>
  <c r="F406" i="48"/>
  <c r="I92" i="48"/>
  <c r="F405" i="48"/>
  <c r="K91" i="48" s="1"/>
  <c r="F404" i="48"/>
  <c r="J91" i="48"/>
  <c r="F403" i="48"/>
  <c r="I91" i="48" s="1"/>
  <c r="F402" i="48"/>
  <c r="K90" i="48"/>
  <c r="F401" i="48"/>
  <c r="J90" i="48" s="1"/>
  <c r="F400" i="48"/>
  <c r="I90" i="48"/>
  <c r="F399" i="48"/>
  <c r="K89" i="48" s="1"/>
  <c r="F398" i="48"/>
  <c r="J89" i="48"/>
  <c r="F397" i="48"/>
  <c r="I89" i="48" s="1"/>
  <c r="F396" i="48"/>
  <c r="K88" i="48"/>
  <c r="F395" i="48"/>
  <c r="J88" i="48" s="1"/>
  <c r="F394" i="48"/>
  <c r="I88" i="48"/>
  <c r="F393" i="48"/>
  <c r="K87" i="48" s="1"/>
  <c r="F392" i="48"/>
  <c r="J87" i="48"/>
  <c r="F391" i="48"/>
  <c r="I87" i="48" s="1"/>
  <c r="F390" i="48"/>
  <c r="K86" i="48"/>
  <c r="F389" i="48"/>
  <c r="J86" i="48" s="1"/>
  <c r="F388" i="48"/>
  <c r="I86" i="48"/>
  <c r="F387" i="48"/>
  <c r="K85" i="48" s="1"/>
  <c r="F386" i="48"/>
  <c r="J85" i="48"/>
  <c r="F385" i="48"/>
  <c r="I85" i="48" s="1"/>
  <c r="F384" i="48"/>
  <c r="K84" i="48"/>
  <c r="F383" i="48"/>
  <c r="J84" i="48" s="1"/>
  <c r="F382" i="48"/>
  <c r="I84" i="48"/>
  <c r="F381" i="48"/>
  <c r="K83" i="48" s="1"/>
  <c r="F380" i="48"/>
  <c r="J83" i="48"/>
  <c r="F379" i="48"/>
  <c r="I83" i="48" s="1"/>
  <c r="F378" i="48"/>
  <c r="K82" i="48"/>
  <c r="F377" i="48"/>
  <c r="J82" i="48" s="1"/>
  <c r="F376" i="48"/>
  <c r="I82" i="48"/>
  <c r="F375" i="48"/>
  <c r="K81" i="48" s="1"/>
  <c r="F374" i="48"/>
  <c r="J81" i="48"/>
  <c r="F373" i="48"/>
  <c r="I81" i="48" s="1"/>
  <c r="G372" i="48"/>
  <c r="K117" i="48"/>
  <c r="F372" i="48"/>
  <c r="K80" i="48" s="1"/>
  <c r="D372" i="48"/>
  <c r="K48" i="48" s="1"/>
  <c r="G371" i="48"/>
  <c r="J117" i="48"/>
  <c r="F371" i="48"/>
  <c r="J80" i="48" s="1"/>
  <c r="D371" i="48"/>
  <c r="J48" i="48" s="1"/>
  <c r="G370" i="48"/>
  <c r="I117" i="48" s="1"/>
  <c r="F370" i="48"/>
  <c r="I80" i="48"/>
  <c r="D370" i="48"/>
  <c r="I48" i="48" s="1"/>
  <c r="G369" i="48"/>
  <c r="K116" i="48" s="1"/>
  <c r="F369" i="48"/>
  <c r="K79" i="48"/>
  <c r="D369" i="48"/>
  <c r="K47" i="48" s="1"/>
  <c r="C369" i="48"/>
  <c r="K28" i="48"/>
  <c r="G368" i="48"/>
  <c r="J116" i="48" s="1"/>
  <c r="F368" i="48"/>
  <c r="J79" i="48"/>
  <c r="D368" i="48"/>
  <c r="J47" i="48" s="1"/>
  <c r="C368" i="48"/>
  <c r="J28" i="48" s="1"/>
  <c r="G367" i="48"/>
  <c r="I116" i="48"/>
  <c r="F367" i="48"/>
  <c r="I79" i="48" s="1"/>
  <c r="D367" i="48"/>
  <c r="I47" i="48" s="1"/>
  <c r="C367" i="48"/>
  <c r="I28" i="48" s="1"/>
  <c r="G366" i="48"/>
  <c r="K115" i="48"/>
  <c r="F366" i="48"/>
  <c r="K78" i="48" s="1"/>
  <c r="D366" i="48"/>
  <c r="K46" i="48" s="1"/>
  <c r="C366" i="48"/>
  <c r="K27" i="48"/>
  <c r="G365" i="48"/>
  <c r="J115" i="48" s="1"/>
  <c r="F365" i="48"/>
  <c r="J78" i="48"/>
  <c r="D365" i="48"/>
  <c r="J46" i="48" s="1"/>
  <c r="C365" i="48"/>
  <c r="J27" i="48"/>
  <c r="G364" i="48"/>
  <c r="I115" i="48" s="1"/>
  <c r="F364" i="48"/>
  <c r="I78" i="48"/>
  <c r="D364" i="48"/>
  <c r="I46" i="48" s="1"/>
  <c r="C364" i="48"/>
  <c r="I27" i="48" s="1"/>
  <c r="G363" i="48"/>
  <c r="K114" i="48"/>
  <c r="F363" i="48"/>
  <c r="K77" i="48" s="1"/>
  <c r="D363" i="48"/>
  <c r="K45" i="48" s="1"/>
  <c r="C363" i="48"/>
  <c r="K26" i="48" s="1"/>
  <c r="G362" i="48"/>
  <c r="J114" i="48"/>
  <c r="F362" i="48"/>
  <c r="J77" i="48" s="1"/>
  <c r="D362" i="48"/>
  <c r="J45" i="48" s="1"/>
  <c r="C362" i="48"/>
  <c r="J26" i="48"/>
  <c r="G361" i="48"/>
  <c r="I114" i="48" s="1"/>
  <c r="F361" i="48"/>
  <c r="I77" i="48"/>
  <c r="D361" i="48"/>
  <c r="I45" i="48" s="1"/>
  <c r="C361" i="48"/>
  <c r="I26" i="48"/>
  <c r="G360" i="48"/>
  <c r="K113" i="48" s="1"/>
  <c r="F360" i="48"/>
  <c r="K76" i="48"/>
  <c r="D360" i="48"/>
  <c r="K44" i="48" s="1"/>
  <c r="C360" i="48"/>
  <c r="K25" i="48" s="1"/>
  <c r="G359" i="48"/>
  <c r="J113" i="48"/>
  <c r="F359" i="48"/>
  <c r="J76" i="48" s="1"/>
  <c r="D359" i="48"/>
  <c r="J44" i="48" s="1"/>
  <c r="C359" i="48"/>
  <c r="J25" i="48" s="1"/>
  <c r="G358" i="48"/>
  <c r="I113" i="48"/>
  <c r="F358" i="48"/>
  <c r="I76" i="48" s="1"/>
  <c r="D358" i="48"/>
  <c r="I44" i="48" s="1"/>
  <c r="C358" i="48"/>
  <c r="I25" i="48"/>
  <c r="G357" i="48"/>
  <c r="K112" i="48" s="1"/>
  <c r="F357" i="48"/>
  <c r="K75" i="48"/>
  <c r="D357" i="48"/>
  <c r="K43" i="48" s="1"/>
  <c r="C357" i="48"/>
  <c r="K24" i="48"/>
  <c r="G356" i="48"/>
  <c r="J112" i="48" s="1"/>
  <c r="F356" i="48"/>
  <c r="J75" i="48"/>
  <c r="D356" i="48"/>
  <c r="J43" i="48" s="1"/>
  <c r="C356" i="48"/>
  <c r="J24" i="48" s="1"/>
  <c r="G355" i="48"/>
  <c r="I112" i="48"/>
  <c r="F355" i="48"/>
  <c r="I75" i="48" s="1"/>
  <c r="D355" i="48"/>
  <c r="I43" i="48" s="1"/>
  <c r="C355" i="48"/>
  <c r="I24" i="48" s="1"/>
  <c r="G354" i="48"/>
  <c r="K111" i="48"/>
  <c r="F354" i="48"/>
  <c r="K74" i="48" s="1"/>
  <c r="D354" i="48"/>
  <c r="K42" i="48" s="1"/>
  <c r="C354" i="48"/>
  <c r="K23" i="48"/>
  <c r="G353" i="48"/>
  <c r="J111" i="48" s="1"/>
  <c r="F353" i="48"/>
  <c r="J74" i="48"/>
  <c r="D353" i="48"/>
  <c r="J42" i="48" s="1"/>
  <c r="C353" i="48"/>
  <c r="J23" i="48"/>
  <c r="G352" i="48"/>
  <c r="I111" i="48" s="1"/>
  <c r="F352" i="48"/>
  <c r="I74" i="48"/>
  <c r="D352" i="48"/>
  <c r="I42" i="48" s="1"/>
  <c r="C352" i="48"/>
  <c r="I23" i="48" s="1"/>
  <c r="G351" i="48"/>
  <c r="K110" i="48"/>
  <c r="F351" i="48"/>
  <c r="K73" i="48" s="1"/>
  <c r="D351" i="48"/>
  <c r="K41" i="48" s="1"/>
  <c r="C351" i="48"/>
  <c r="K22" i="48" s="1"/>
  <c r="G350" i="48"/>
  <c r="J110" i="48"/>
  <c r="F350" i="48"/>
  <c r="J73" i="48" s="1"/>
  <c r="D350" i="48"/>
  <c r="J41" i="48" s="1"/>
  <c r="C350" i="48"/>
  <c r="J22" i="48"/>
  <c r="G349" i="48"/>
  <c r="I110" i="48" s="1"/>
  <c r="F349" i="48"/>
  <c r="I73" i="48"/>
  <c r="D349" i="48"/>
  <c r="I41" i="48" s="1"/>
  <c r="C349" i="48"/>
  <c r="I22" i="48"/>
  <c r="G348" i="48"/>
  <c r="K109" i="48" s="1"/>
  <c r="F348" i="48"/>
  <c r="K72" i="48"/>
  <c r="C348" i="48"/>
  <c r="K21" i="48" s="1"/>
  <c r="G347" i="48"/>
  <c r="J109" i="48"/>
  <c r="F347" i="48"/>
  <c r="J72" i="48" s="1"/>
  <c r="D347" i="48"/>
  <c r="J40" i="48" s="1"/>
  <c r="C347" i="48"/>
  <c r="J21" i="48"/>
  <c r="G346" i="48"/>
  <c r="I109" i="48"/>
  <c r="F346" i="48"/>
  <c r="I72" i="48"/>
  <c r="D346" i="48"/>
  <c r="I40" i="48" s="1"/>
  <c r="C346" i="48"/>
  <c r="I21" i="48"/>
  <c r="G345" i="48"/>
  <c r="K108" i="48" s="1"/>
  <c r="F345" i="48"/>
  <c r="K71" i="48"/>
  <c r="D345" i="48"/>
  <c r="K39" i="48" s="1"/>
  <c r="C345" i="48"/>
  <c r="K20" i="48"/>
  <c r="G344" i="48"/>
  <c r="J108" i="48"/>
  <c r="F344" i="48"/>
  <c r="J71" i="48"/>
  <c r="D344" i="48"/>
  <c r="J39" i="48" s="1"/>
  <c r="C344" i="48"/>
  <c r="J20" i="48" s="1"/>
  <c r="G343" i="48"/>
  <c r="I108" i="48"/>
  <c r="F343" i="48"/>
  <c r="I71" i="48" s="1"/>
  <c r="D343" i="48"/>
  <c r="I39" i="48" s="1"/>
  <c r="C343" i="48"/>
  <c r="I20" i="48"/>
  <c r="G342" i="48"/>
  <c r="K107" i="48"/>
  <c r="F342" i="48"/>
  <c r="K70" i="48"/>
  <c r="D342" i="48"/>
  <c r="K38" i="48" s="1"/>
  <c r="C342" i="48"/>
  <c r="K19" i="48"/>
  <c r="G341" i="48"/>
  <c r="J107" i="48" s="1"/>
  <c r="F341" i="48"/>
  <c r="J70" i="48"/>
  <c r="D341" i="48"/>
  <c r="J38" i="48" s="1"/>
  <c r="C341" i="48"/>
  <c r="J19" i="48"/>
  <c r="G340" i="48"/>
  <c r="I107" i="48"/>
  <c r="F340" i="48"/>
  <c r="I70" i="48"/>
  <c r="D340" i="48"/>
  <c r="I38" i="48" s="1"/>
  <c r="C340" i="48"/>
  <c r="I19" i="48" s="1"/>
  <c r="G339" i="48"/>
  <c r="K106" i="48"/>
  <c r="F339" i="48"/>
  <c r="K69" i="48" s="1"/>
  <c r="E339" i="48"/>
  <c r="K59" i="48"/>
  <c r="D339" i="48"/>
  <c r="K37" i="48" s="1"/>
  <c r="C339" i="48"/>
  <c r="K18" i="48"/>
  <c r="G338" i="48"/>
  <c r="J106" i="48"/>
  <c r="F338" i="48"/>
  <c r="J69" i="48"/>
  <c r="E338" i="48"/>
  <c r="J59" i="48"/>
  <c r="D338" i="48"/>
  <c r="J37" i="48" s="1"/>
  <c r="C338" i="48"/>
  <c r="J18" i="48"/>
  <c r="G337" i="48"/>
  <c r="I106" i="48" s="1"/>
  <c r="F337" i="48"/>
  <c r="I69" i="48"/>
  <c r="E337" i="48"/>
  <c r="I59" i="48" s="1"/>
  <c r="D337" i="48"/>
  <c r="I37" i="48" s="1"/>
  <c r="C337" i="48"/>
  <c r="I18" i="48"/>
  <c r="G336" i="48"/>
  <c r="K105" i="48"/>
  <c r="F336" i="48"/>
  <c r="K68" i="48"/>
  <c r="E336" i="48"/>
  <c r="K58" i="48"/>
  <c r="D336" i="48"/>
  <c r="K36" i="48" s="1"/>
  <c r="C336" i="48"/>
  <c r="K17" i="48" s="1"/>
  <c r="G335" i="48"/>
  <c r="J105" i="48"/>
  <c r="F335" i="48"/>
  <c r="J68" i="48" s="1"/>
  <c r="E335" i="48"/>
  <c r="J58" i="48"/>
  <c r="D335" i="48"/>
  <c r="J36" i="48" s="1"/>
  <c r="C335" i="48"/>
  <c r="J17" i="48"/>
  <c r="G334" i="48"/>
  <c r="I105" i="48"/>
  <c r="F334" i="48"/>
  <c r="I68" i="48"/>
  <c r="E334" i="48"/>
  <c r="I58" i="48"/>
  <c r="D334" i="48"/>
  <c r="I36" i="48" s="1"/>
  <c r="C334" i="48"/>
  <c r="I17" i="48"/>
  <c r="G333" i="48"/>
  <c r="K104" i="48" s="1"/>
  <c r="F333" i="48"/>
  <c r="K67" i="48"/>
  <c r="E333" i="48"/>
  <c r="K57" i="48" s="1"/>
  <c r="D333" i="48"/>
  <c r="K35" i="48" s="1"/>
  <c r="C333" i="48"/>
  <c r="K16" i="48"/>
  <c r="G332" i="48"/>
  <c r="J104" i="48"/>
  <c r="F332" i="48"/>
  <c r="J67" i="48"/>
  <c r="E332" i="48"/>
  <c r="J57" i="48"/>
  <c r="D332" i="48"/>
  <c r="J35" i="48" s="1"/>
  <c r="C332" i="48"/>
  <c r="J16" i="48" s="1"/>
  <c r="G331" i="48"/>
  <c r="I104" i="48"/>
  <c r="F331" i="48"/>
  <c r="I67" i="48" s="1"/>
  <c r="E331" i="48"/>
  <c r="I57" i="48"/>
  <c r="D331" i="48"/>
  <c r="I35" i="48" s="1"/>
  <c r="C331" i="48"/>
  <c r="I16" i="48"/>
  <c r="G330" i="48"/>
  <c r="K103" i="48"/>
  <c r="F330" i="48"/>
  <c r="K66" i="48"/>
  <c r="E330" i="48"/>
  <c r="K56" i="48"/>
  <c r="D330" i="48"/>
  <c r="K34" i="48" s="1"/>
  <c r="C330" i="48"/>
  <c r="K15" i="48"/>
  <c r="G329" i="48"/>
  <c r="J103" i="48" s="1"/>
  <c r="F329" i="48"/>
  <c r="J66" i="48"/>
  <c r="E329" i="48"/>
  <c r="J56" i="48" s="1"/>
  <c r="D329" i="48"/>
  <c r="J34" i="48"/>
  <c r="C329" i="48"/>
  <c r="J15" i="48" s="1"/>
  <c r="G328" i="48"/>
  <c r="I103" i="48"/>
  <c r="F328" i="48"/>
  <c r="I66" i="48" s="1"/>
  <c r="E328" i="48"/>
  <c r="I56" i="48"/>
  <c r="D328" i="48"/>
  <c r="I34" i="48" s="1"/>
  <c r="C328" i="48"/>
  <c r="I15" i="48"/>
  <c r="G327" i="48"/>
  <c r="K102" i="48"/>
  <c r="F327" i="48"/>
  <c r="K65" i="48"/>
  <c r="E327" i="48"/>
  <c r="K55" i="48"/>
  <c r="D327" i="48"/>
  <c r="K33" i="48" s="1"/>
  <c r="C327" i="48"/>
  <c r="K14" i="48"/>
  <c r="G326" i="48"/>
  <c r="J102" i="48" s="1"/>
  <c r="F326" i="48"/>
  <c r="J65" i="48"/>
  <c r="E326" i="48"/>
  <c r="J55" i="48" s="1"/>
  <c r="D326" i="48"/>
  <c r="J33" i="48" s="1"/>
  <c r="C326" i="48"/>
  <c r="J14" i="48"/>
  <c r="G325" i="48"/>
  <c r="I102" i="48"/>
  <c r="F325" i="48"/>
  <c r="I65" i="48"/>
  <c r="E325" i="48"/>
  <c r="I55" i="48"/>
  <c r="D325" i="48"/>
  <c r="I33" i="48"/>
  <c r="C325" i="48"/>
  <c r="I14" i="48"/>
  <c r="G324" i="48"/>
  <c r="K101" i="48"/>
  <c r="F324" i="48"/>
  <c r="K64" i="48"/>
  <c r="E324" i="48"/>
  <c r="K54" i="48"/>
  <c r="D324" i="48"/>
  <c r="K32" i="48" s="1"/>
  <c r="C324" i="48"/>
  <c r="K13" i="48"/>
  <c r="G323" i="48"/>
  <c r="J101" i="48" s="1"/>
  <c r="F323" i="48"/>
  <c r="J64" i="48"/>
  <c r="E323" i="48"/>
  <c r="J54" i="48" s="1"/>
  <c r="D323" i="48"/>
  <c r="J32" i="48" s="1"/>
  <c r="C323" i="48"/>
  <c r="J13" i="48"/>
  <c r="G322" i="48"/>
  <c r="I101" i="48"/>
  <c r="F322" i="48"/>
  <c r="I64" i="48"/>
  <c r="E322" i="48"/>
  <c r="I54" i="48"/>
  <c r="D322" i="48"/>
  <c r="I32" i="48" s="1"/>
  <c r="C322" i="48"/>
  <c r="I13" i="48" s="1"/>
  <c r="G321" i="48"/>
  <c r="K100" i="48"/>
  <c r="F321" i="48"/>
  <c r="K63" i="48" s="1"/>
  <c r="E321" i="48"/>
  <c r="K53" i="48"/>
  <c r="D321" i="48"/>
  <c r="K31" i="48" s="1"/>
  <c r="C321" i="48"/>
  <c r="K12" i="48"/>
  <c r="G320" i="48"/>
  <c r="J100" i="48" s="1"/>
  <c r="F320" i="48"/>
  <c r="J63" i="48"/>
  <c r="E320" i="48"/>
  <c r="J53" i="48" s="1"/>
  <c r="D320" i="48"/>
  <c r="J31" i="48" s="1"/>
  <c r="C320" i="48"/>
  <c r="J12" i="48"/>
  <c r="G319" i="48"/>
  <c r="I100" i="48"/>
  <c r="F319" i="48"/>
  <c r="I63" i="48"/>
  <c r="E319" i="48"/>
  <c r="I53" i="48"/>
  <c r="D319" i="48"/>
  <c r="I31" i="48" s="1"/>
  <c r="C319" i="48"/>
  <c r="I12" i="48" s="1"/>
  <c r="G318" i="48"/>
  <c r="K99" i="48"/>
  <c r="F318" i="48"/>
  <c r="K62" i="48" s="1"/>
  <c r="E318" i="48"/>
  <c r="K52" i="48"/>
  <c r="D318" i="48"/>
  <c r="K30" i="48" s="1"/>
  <c r="C318" i="48"/>
  <c r="K11" i="48"/>
  <c r="G317" i="48"/>
  <c r="J99" i="48"/>
  <c r="F317" i="48"/>
  <c r="J62" i="48"/>
  <c r="E317" i="48"/>
  <c r="J52" i="48"/>
  <c r="D317" i="48"/>
  <c r="J30" i="48"/>
  <c r="C317" i="48"/>
  <c r="J11" i="48"/>
  <c r="G316" i="48"/>
  <c r="I99" i="48"/>
  <c r="F316" i="48"/>
  <c r="I62" i="48"/>
  <c r="E316" i="48"/>
  <c r="I52" i="48"/>
  <c r="D316" i="48"/>
  <c r="I30" i="48" s="1"/>
  <c r="C316" i="48"/>
  <c r="I11" i="48" s="1"/>
  <c r="G315" i="48"/>
  <c r="K98" i="48"/>
  <c r="F315" i="48"/>
  <c r="K61" i="48" s="1"/>
  <c r="E315" i="48"/>
  <c r="K51" i="48"/>
  <c r="D315" i="48"/>
  <c r="K29" i="48" s="1"/>
  <c r="C315" i="48"/>
  <c r="K10" i="48"/>
  <c r="G314" i="48"/>
  <c r="J98" i="48"/>
  <c r="F314" i="48"/>
  <c r="J61" i="48"/>
  <c r="E314" i="48"/>
  <c r="J51" i="48"/>
  <c r="D314" i="48"/>
  <c r="J29" i="48" s="1"/>
  <c r="C314" i="48"/>
  <c r="J10" i="48"/>
  <c r="G313" i="48"/>
  <c r="I98" i="48" s="1"/>
  <c r="F313" i="48"/>
  <c r="I61" i="48"/>
  <c r="E313" i="48"/>
  <c r="I51" i="48" s="1"/>
  <c r="D313" i="48"/>
  <c r="I29" i="48"/>
  <c r="C313" i="48"/>
  <c r="I10" i="48" s="1"/>
  <c r="K96" i="47"/>
  <c r="F419" i="47"/>
  <c r="J96" i="47"/>
  <c r="F418" i="47"/>
  <c r="I96" i="47"/>
  <c r="F417" i="47"/>
  <c r="K95" i="47"/>
  <c r="F416" i="47"/>
  <c r="J95" i="47"/>
  <c r="F415" i="47"/>
  <c r="I95" i="47"/>
  <c r="F414" i="47"/>
  <c r="K94" i="47"/>
  <c r="F413" i="47"/>
  <c r="J94" i="47"/>
  <c r="F412" i="47"/>
  <c r="I94" i="47"/>
  <c r="F411" i="47"/>
  <c r="K93" i="47"/>
  <c r="F410" i="47"/>
  <c r="J93" i="47"/>
  <c r="F409" i="47"/>
  <c r="I93" i="47"/>
  <c r="F408" i="47"/>
  <c r="K92" i="47"/>
  <c r="F407" i="47"/>
  <c r="J92" i="47"/>
  <c r="F406" i="47"/>
  <c r="I92" i="47"/>
  <c r="F405" i="47"/>
  <c r="K91" i="47"/>
  <c r="F404" i="47"/>
  <c r="J91" i="47"/>
  <c r="F403" i="47"/>
  <c r="I91" i="47"/>
  <c r="F402" i="47"/>
  <c r="K90" i="47"/>
  <c r="F401" i="47"/>
  <c r="J90" i="47"/>
  <c r="F400" i="47"/>
  <c r="I90" i="47"/>
  <c r="F399" i="47"/>
  <c r="K89" i="47"/>
  <c r="F398" i="47"/>
  <c r="J89" i="47"/>
  <c r="F397" i="47"/>
  <c r="I89" i="47"/>
  <c r="F396" i="47"/>
  <c r="K88" i="47"/>
  <c r="F395" i="47"/>
  <c r="J88" i="47"/>
  <c r="F394" i="47"/>
  <c r="I88" i="47"/>
  <c r="F393" i="47"/>
  <c r="K87" i="47"/>
  <c r="F392" i="47"/>
  <c r="J87" i="47"/>
  <c r="F391" i="47"/>
  <c r="I87" i="47"/>
  <c r="F390" i="47"/>
  <c r="K86" i="47"/>
  <c r="F389" i="47"/>
  <c r="J86" i="47"/>
  <c r="F388" i="47"/>
  <c r="I86" i="47"/>
  <c r="F387" i="47"/>
  <c r="K85" i="47"/>
  <c r="F386" i="47"/>
  <c r="J85" i="47"/>
  <c r="F385" i="47"/>
  <c r="I85" i="47"/>
  <c r="F384" i="47"/>
  <c r="K84" i="47"/>
  <c r="F383" i="47"/>
  <c r="J84" i="47"/>
  <c r="F382" i="47"/>
  <c r="I84" i="47"/>
  <c r="F381" i="47"/>
  <c r="K83" i="47"/>
  <c r="F380" i="47"/>
  <c r="J83" i="47"/>
  <c r="F379" i="47"/>
  <c r="I83" i="47"/>
  <c r="F378" i="47"/>
  <c r="K82" i="47"/>
  <c r="F377" i="47"/>
  <c r="J82" i="47"/>
  <c r="F376" i="47"/>
  <c r="I82" i="47"/>
  <c r="F375" i="47"/>
  <c r="K81" i="47"/>
  <c r="F374" i="47"/>
  <c r="J81" i="47"/>
  <c r="F373" i="47"/>
  <c r="I81" i="47"/>
  <c r="G372" i="47"/>
  <c r="K117" i="47"/>
  <c r="F372" i="47"/>
  <c r="K80" i="47"/>
  <c r="D372" i="47"/>
  <c r="K48" i="47"/>
  <c r="G371" i="47"/>
  <c r="J117" i="47"/>
  <c r="F371" i="47"/>
  <c r="J80" i="47"/>
  <c r="D371" i="47"/>
  <c r="J48" i="47" s="1"/>
  <c r="G370" i="47"/>
  <c r="I117" i="47" s="1"/>
  <c r="F370" i="47"/>
  <c r="I80" i="47"/>
  <c r="D370" i="47"/>
  <c r="I48" i="47" s="1"/>
  <c r="G369" i="47"/>
  <c r="K116" i="47"/>
  <c r="F369" i="47"/>
  <c r="K79" i="47" s="1"/>
  <c r="D369" i="47"/>
  <c r="K47" i="47" s="1"/>
  <c r="C369" i="47"/>
  <c r="K28" i="47"/>
  <c r="G368" i="47"/>
  <c r="J116" i="47"/>
  <c r="F368" i="47"/>
  <c r="J79" i="47"/>
  <c r="D368" i="47"/>
  <c r="J47" i="47" s="1"/>
  <c r="C368" i="47"/>
  <c r="J28" i="47"/>
  <c r="G367" i="47"/>
  <c r="I116" i="47" s="1"/>
  <c r="F367" i="47"/>
  <c r="I79" i="47"/>
  <c r="D367" i="47"/>
  <c r="I47" i="47" s="1"/>
  <c r="C367" i="47"/>
  <c r="I28" i="47"/>
  <c r="G366" i="47"/>
  <c r="K115" i="47"/>
  <c r="F366" i="47"/>
  <c r="K78" i="47"/>
  <c r="D366" i="47"/>
  <c r="K46" i="47" s="1"/>
  <c r="C366" i="47"/>
  <c r="K27" i="47" s="1"/>
  <c r="G365" i="47"/>
  <c r="J115" i="47"/>
  <c r="F365" i="47"/>
  <c r="J78" i="47" s="1"/>
  <c r="D365" i="47"/>
  <c r="J46" i="47" s="1"/>
  <c r="C365" i="47"/>
  <c r="J27" i="47"/>
  <c r="G364" i="47"/>
  <c r="I115" i="47"/>
  <c r="F364" i="47"/>
  <c r="I78" i="47"/>
  <c r="D364" i="47"/>
  <c r="I46" i="47" s="1"/>
  <c r="C364" i="47"/>
  <c r="I27" i="47"/>
  <c r="G363" i="47"/>
  <c r="K114" i="47" s="1"/>
  <c r="F363" i="47"/>
  <c r="K77" i="47"/>
  <c r="D363" i="47"/>
  <c r="K45" i="47" s="1"/>
  <c r="C363" i="47"/>
  <c r="K26" i="47"/>
  <c r="G362" i="47"/>
  <c r="J114" i="47"/>
  <c r="F362" i="47"/>
  <c r="J77" i="47"/>
  <c r="D362" i="47"/>
  <c r="J45" i="47" s="1"/>
  <c r="C362" i="47"/>
  <c r="J26" i="47" s="1"/>
  <c r="G361" i="47"/>
  <c r="I114" i="47"/>
  <c r="F361" i="47"/>
  <c r="I77" i="47" s="1"/>
  <c r="D361" i="47"/>
  <c r="I45" i="47" s="1"/>
  <c r="C361" i="47"/>
  <c r="I26" i="47"/>
  <c r="G360" i="47"/>
  <c r="K113" i="47"/>
  <c r="F360" i="47"/>
  <c r="K76" i="47"/>
  <c r="D360" i="47"/>
  <c r="K44" i="47" s="1"/>
  <c r="C360" i="47"/>
  <c r="K25" i="47"/>
  <c r="G359" i="47"/>
  <c r="J113" i="47" s="1"/>
  <c r="F359" i="47"/>
  <c r="J76" i="47"/>
  <c r="D359" i="47"/>
  <c r="J44" i="47" s="1"/>
  <c r="C359" i="47"/>
  <c r="J25" i="47"/>
  <c r="G358" i="47"/>
  <c r="I113" i="47"/>
  <c r="F358" i="47"/>
  <c r="I76" i="47"/>
  <c r="D358" i="47"/>
  <c r="I44" i="47" s="1"/>
  <c r="C358" i="47"/>
  <c r="I25" i="47" s="1"/>
  <c r="G357" i="47"/>
  <c r="K112" i="47"/>
  <c r="F357" i="47"/>
  <c r="K75" i="47" s="1"/>
  <c r="D357" i="47"/>
  <c r="K43" i="47" s="1"/>
  <c r="C357" i="47"/>
  <c r="K24" i="47"/>
  <c r="G356" i="47"/>
  <c r="J112" i="47"/>
  <c r="F356" i="47"/>
  <c r="J75" i="47"/>
  <c r="D356" i="47"/>
  <c r="J43" i="47" s="1"/>
  <c r="C356" i="47"/>
  <c r="J24" i="47"/>
  <c r="G355" i="47"/>
  <c r="I112" i="47" s="1"/>
  <c r="F355" i="47"/>
  <c r="I75" i="47"/>
  <c r="D355" i="47"/>
  <c r="I43" i="47" s="1"/>
  <c r="C355" i="47"/>
  <c r="I24" i="47"/>
  <c r="G354" i="47"/>
  <c r="K111" i="47"/>
  <c r="F354" i="47"/>
  <c r="K74" i="47"/>
  <c r="D354" i="47"/>
  <c r="K42" i="47" s="1"/>
  <c r="C354" i="47"/>
  <c r="K23" i="47" s="1"/>
  <c r="G353" i="47"/>
  <c r="J111" i="47"/>
  <c r="F353" i="47"/>
  <c r="J74" i="47" s="1"/>
  <c r="D353" i="47"/>
  <c r="J42" i="47" s="1"/>
  <c r="C353" i="47"/>
  <c r="J23" i="47"/>
  <c r="G352" i="47"/>
  <c r="I111" i="47"/>
  <c r="F352" i="47"/>
  <c r="I74" i="47"/>
  <c r="D352" i="47"/>
  <c r="I42" i="47" s="1"/>
  <c r="C352" i="47"/>
  <c r="I23" i="47"/>
  <c r="G351" i="47"/>
  <c r="K110" i="47" s="1"/>
  <c r="F351" i="47"/>
  <c r="K73" i="47"/>
  <c r="D351" i="47"/>
  <c r="K41" i="47" s="1"/>
  <c r="C351" i="47"/>
  <c r="K22" i="47"/>
  <c r="G350" i="47"/>
  <c r="J110" i="47"/>
  <c r="F350" i="47"/>
  <c r="J73" i="47"/>
  <c r="D350" i="47"/>
  <c r="J41" i="47" s="1"/>
  <c r="C350" i="47"/>
  <c r="J22" i="47" s="1"/>
  <c r="G349" i="47"/>
  <c r="I110" i="47"/>
  <c r="F349" i="47"/>
  <c r="I73" i="47" s="1"/>
  <c r="D349" i="47"/>
  <c r="I41" i="47" s="1"/>
  <c r="C349" i="47"/>
  <c r="I22" i="47"/>
  <c r="G348" i="47"/>
  <c r="K109" i="47"/>
  <c r="F348" i="47"/>
  <c r="K72" i="47"/>
  <c r="C348" i="47"/>
  <c r="K21" i="47"/>
  <c r="G347" i="47"/>
  <c r="J109" i="47"/>
  <c r="F347" i="47"/>
  <c r="J72" i="47"/>
  <c r="D347" i="47"/>
  <c r="J40" i="47"/>
  <c r="C347" i="47"/>
  <c r="J21" i="47"/>
  <c r="G346" i="47"/>
  <c r="I109" i="47"/>
  <c r="F346" i="47"/>
  <c r="I72" i="47"/>
  <c r="D346" i="47"/>
  <c r="I40" i="47"/>
  <c r="C346" i="47"/>
  <c r="I21" i="47"/>
  <c r="G345" i="47"/>
  <c r="K108" i="47"/>
  <c r="F345" i="47"/>
  <c r="K71" i="47"/>
  <c r="D345" i="47"/>
  <c r="K39" i="47"/>
  <c r="C345" i="47"/>
  <c r="K20" i="47"/>
  <c r="G344" i="47"/>
  <c r="J108" i="47"/>
  <c r="F344" i="47"/>
  <c r="J71" i="47"/>
  <c r="D344" i="47"/>
  <c r="J39" i="47"/>
  <c r="C344" i="47"/>
  <c r="J20" i="47"/>
  <c r="G343" i="47"/>
  <c r="I108" i="47"/>
  <c r="F343" i="47"/>
  <c r="I71" i="47"/>
  <c r="D343" i="47"/>
  <c r="I39" i="47"/>
  <c r="C343" i="47"/>
  <c r="I20" i="47"/>
  <c r="G342" i="47"/>
  <c r="K107" i="47"/>
  <c r="F342" i="47"/>
  <c r="K70" i="47"/>
  <c r="D342" i="47"/>
  <c r="K38" i="47"/>
  <c r="C342" i="47"/>
  <c r="K19" i="47"/>
  <c r="G341" i="47"/>
  <c r="J107" i="47"/>
  <c r="F341" i="47"/>
  <c r="J70" i="47"/>
  <c r="D341" i="47"/>
  <c r="J38" i="47"/>
  <c r="C341" i="47"/>
  <c r="J19" i="47"/>
  <c r="G340" i="47"/>
  <c r="I107" i="47"/>
  <c r="F340" i="47"/>
  <c r="I70" i="47"/>
  <c r="D340" i="47"/>
  <c r="I38" i="47"/>
  <c r="C340" i="47"/>
  <c r="I19" i="47"/>
  <c r="G339" i="47"/>
  <c r="K106" i="47"/>
  <c r="F339" i="47"/>
  <c r="K69" i="47"/>
  <c r="E339" i="47"/>
  <c r="K59" i="47"/>
  <c r="D339" i="47"/>
  <c r="K37" i="47" s="1"/>
  <c r="C339" i="47"/>
  <c r="K18" i="47" s="1"/>
  <c r="G338" i="47"/>
  <c r="J106" i="47" s="1"/>
  <c r="F338" i="47"/>
  <c r="J69" i="47" s="1"/>
  <c r="E338" i="47"/>
  <c r="J59" i="47" s="1"/>
  <c r="D338" i="47"/>
  <c r="J37" i="47" s="1"/>
  <c r="C338" i="47"/>
  <c r="J18" i="47" s="1"/>
  <c r="G337" i="47"/>
  <c r="I106" i="47" s="1"/>
  <c r="F337" i="47"/>
  <c r="I69" i="47" s="1"/>
  <c r="E337" i="47"/>
  <c r="I59" i="47" s="1"/>
  <c r="D337" i="47"/>
  <c r="I37" i="47" s="1"/>
  <c r="C337" i="47"/>
  <c r="I18" i="47"/>
  <c r="G336" i="47"/>
  <c r="K105" i="47"/>
  <c r="F336" i="47"/>
  <c r="K68" i="47"/>
  <c r="E336" i="47"/>
  <c r="K58" i="47"/>
  <c r="D336" i="47"/>
  <c r="K36" i="47"/>
  <c r="C336" i="47"/>
  <c r="K17" i="47"/>
  <c r="G335" i="47"/>
  <c r="J105" i="47"/>
  <c r="F335" i="47"/>
  <c r="J68" i="47"/>
  <c r="E335" i="47"/>
  <c r="J58" i="47"/>
  <c r="D335" i="47"/>
  <c r="J36" i="47" s="1"/>
  <c r="C335" i="47"/>
  <c r="J17" i="47" s="1"/>
  <c r="G334" i="47"/>
  <c r="I105" i="47" s="1"/>
  <c r="F334" i="47"/>
  <c r="I68" i="47" s="1"/>
  <c r="E334" i="47"/>
  <c r="I58" i="47" s="1"/>
  <c r="D334" i="47"/>
  <c r="I36" i="47" s="1"/>
  <c r="C334" i="47"/>
  <c r="I17" i="47" s="1"/>
  <c r="G333" i="47"/>
  <c r="K104" i="47" s="1"/>
  <c r="F333" i="47"/>
  <c r="K67" i="47" s="1"/>
  <c r="E333" i="47"/>
  <c r="K57" i="47" s="1"/>
  <c r="D333" i="47"/>
  <c r="K35" i="47" s="1"/>
  <c r="C333" i="47"/>
  <c r="K16" i="47"/>
  <c r="G332" i="47"/>
  <c r="J104" i="47"/>
  <c r="F332" i="47"/>
  <c r="J67" i="47"/>
  <c r="E332" i="47"/>
  <c r="J57" i="47"/>
  <c r="D332" i="47"/>
  <c r="J35" i="47" s="1"/>
  <c r="C332" i="47"/>
  <c r="J16" i="47" s="1"/>
  <c r="G331" i="47"/>
  <c r="I104" i="47" s="1"/>
  <c r="F331" i="47"/>
  <c r="I67" i="47" s="1"/>
  <c r="E331" i="47"/>
  <c r="I57" i="47" s="1"/>
  <c r="D331" i="47"/>
  <c r="I35" i="47" s="1"/>
  <c r="C331" i="47"/>
  <c r="I16" i="47"/>
  <c r="G330" i="47"/>
  <c r="K103" i="47"/>
  <c r="F330" i="47"/>
  <c r="K66" i="47"/>
  <c r="E330" i="47"/>
  <c r="K56" i="47"/>
  <c r="D330" i="47"/>
  <c r="K34" i="47" s="1"/>
  <c r="C330" i="47"/>
  <c r="K15" i="47" s="1"/>
  <c r="G329" i="47"/>
  <c r="J103" i="47" s="1"/>
  <c r="F329" i="47"/>
  <c r="J66" i="47" s="1"/>
  <c r="E329" i="47"/>
  <c r="J56" i="47" s="1"/>
  <c r="D329" i="47"/>
  <c r="J34" i="47" s="1"/>
  <c r="C329" i="47"/>
  <c r="J15" i="47"/>
  <c r="G328" i="47"/>
  <c r="I103" i="47"/>
  <c r="F328" i="47"/>
  <c r="I66" i="47"/>
  <c r="E328" i="47"/>
  <c r="I56" i="47"/>
  <c r="D328" i="47"/>
  <c r="I34" i="47" s="1"/>
  <c r="C328" i="47"/>
  <c r="I15" i="47" s="1"/>
  <c r="G327" i="47"/>
  <c r="K102" i="47" s="1"/>
  <c r="F327" i="47"/>
  <c r="K65" i="47" s="1"/>
  <c r="E327" i="47"/>
  <c r="K55" i="47" s="1"/>
  <c r="D327" i="47"/>
  <c r="K33" i="47" s="1"/>
  <c r="C327" i="47"/>
  <c r="K14" i="47"/>
  <c r="G326" i="47"/>
  <c r="J102" i="47"/>
  <c r="F326" i="47"/>
  <c r="J65" i="47"/>
  <c r="E326" i="47"/>
  <c r="J55" i="47"/>
  <c r="D326" i="47"/>
  <c r="J33" i="47" s="1"/>
  <c r="C326" i="47"/>
  <c r="J14" i="47" s="1"/>
  <c r="G325" i="47"/>
  <c r="I102" i="47" s="1"/>
  <c r="F325" i="47"/>
  <c r="I65" i="47" s="1"/>
  <c r="E325" i="47"/>
  <c r="I55" i="47" s="1"/>
  <c r="D325" i="47"/>
  <c r="I33" i="47" s="1"/>
  <c r="C325" i="47"/>
  <c r="I14" i="47"/>
  <c r="G324" i="47"/>
  <c r="K101" i="47"/>
  <c r="F324" i="47"/>
  <c r="K64" i="47"/>
  <c r="E324" i="47"/>
  <c r="K54" i="47"/>
  <c r="D324" i="47"/>
  <c r="K32" i="47" s="1"/>
  <c r="C324" i="47"/>
  <c r="K13" i="47" s="1"/>
  <c r="G323" i="47"/>
  <c r="J101" i="47" s="1"/>
  <c r="F323" i="47"/>
  <c r="J64" i="47" s="1"/>
  <c r="E323" i="47"/>
  <c r="J54" i="47" s="1"/>
  <c r="D323" i="47"/>
  <c r="J32" i="47" s="1"/>
  <c r="C323" i="47"/>
  <c r="J13" i="47"/>
  <c r="G322" i="47"/>
  <c r="I101" i="47"/>
  <c r="F322" i="47"/>
  <c r="I64" i="47"/>
  <c r="E322" i="47"/>
  <c r="I54" i="47"/>
  <c r="D322" i="47"/>
  <c r="I32" i="47" s="1"/>
  <c r="C322" i="47"/>
  <c r="I13" i="47" s="1"/>
  <c r="G321" i="47"/>
  <c r="K100" i="47" s="1"/>
  <c r="F321" i="47"/>
  <c r="K63" i="47" s="1"/>
  <c r="E321" i="47"/>
  <c r="K53" i="47" s="1"/>
  <c r="D321" i="47"/>
  <c r="K31" i="47" s="1"/>
  <c r="C321" i="47"/>
  <c r="K12" i="47"/>
  <c r="G320" i="47"/>
  <c r="J100" i="47"/>
  <c r="F320" i="47"/>
  <c r="J63" i="47"/>
  <c r="E320" i="47"/>
  <c r="J53" i="47"/>
  <c r="D320" i="47"/>
  <c r="J31" i="47" s="1"/>
  <c r="C320" i="47"/>
  <c r="J12" i="47" s="1"/>
  <c r="G319" i="47"/>
  <c r="I100" i="47" s="1"/>
  <c r="F319" i="47"/>
  <c r="I63" i="47" s="1"/>
  <c r="E319" i="47"/>
  <c r="I53" i="47" s="1"/>
  <c r="D319" i="47"/>
  <c r="I31" i="47" s="1"/>
  <c r="C319" i="47"/>
  <c r="I12" i="47"/>
  <c r="G318" i="47"/>
  <c r="K99" i="47"/>
  <c r="F318" i="47"/>
  <c r="K62" i="47"/>
  <c r="E318" i="47"/>
  <c r="K52" i="47"/>
  <c r="D318" i="47"/>
  <c r="K30" i="47" s="1"/>
  <c r="C318" i="47"/>
  <c r="K11" i="47" s="1"/>
  <c r="G317" i="47"/>
  <c r="J99" i="47" s="1"/>
  <c r="F317" i="47"/>
  <c r="J62" i="47" s="1"/>
  <c r="E317" i="47"/>
  <c r="J52" i="47" s="1"/>
  <c r="D317" i="47"/>
  <c r="J30" i="47" s="1"/>
  <c r="C317" i="47"/>
  <c r="J11" i="47"/>
  <c r="G316" i="47"/>
  <c r="I99" i="47"/>
  <c r="F316" i="47"/>
  <c r="I62" i="47"/>
  <c r="E316" i="47"/>
  <c r="I52" i="47"/>
  <c r="D316" i="47"/>
  <c r="I30" i="47" s="1"/>
  <c r="C316" i="47"/>
  <c r="I11" i="47" s="1"/>
  <c r="G315" i="47"/>
  <c r="K98" i="47" s="1"/>
  <c r="F315" i="47"/>
  <c r="K61" i="47" s="1"/>
  <c r="E315" i="47"/>
  <c r="K51" i="47" s="1"/>
  <c r="D315" i="47"/>
  <c r="K29" i="47" s="1"/>
  <c r="C315" i="47"/>
  <c r="K10" i="47"/>
  <c r="G314" i="47"/>
  <c r="J98" i="47"/>
  <c r="F314" i="47"/>
  <c r="J61" i="47"/>
  <c r="E314" i="47"/>
  <c r="J51" i="47"/>
  <c r="D314" i="47"/>
  <c r="J29" i="47" s="1"/>
  <c r="C314" i="47"/>
  <c r="J10" i="47" s="1"/>
  <c r="G313" i="47"/>
  <c r="I98" i="47" s="1"/>
  <c r="F313" i="47"/>
  <c r="I61" i="47" s="1"/>
  <c r="E313" i="47"/>
  <c r="I51" i="47" s="1"/>
  <c r="D313" i="47"/>
  <c r="I29" i="47" s="1"/>
  <c r="C313" i="47"/>
  <c r="I10" i="47"/>
  <c r="K96" i="46"/>
  <c r="F419" i="46"/>
  <c r="J96" i="46" s="1"/>
  <c r="F418" i="46"/>
  <c r="I96" i="46" s="1"/>
  <c r="F417" i="46"/>
  <c r="K95" i="46" s="1"/>
  <c r="F416" i="46"/>
  <c r="J95" i="46" s="1"/>
  <c r="F415" i="46"/>
  <c r="I95" i="46" s="1"/>
  <c r="F414" i="46"/>
  <c r="K94" i="46" s="1"/>
  <c r="F413" i="46"/>
  <c r="J94" i="46" s="1"/>
  <c r="F412" i="46"/>
  <c r="I94" i="46" s="1"/>
  <c r="F411" i="46"/>
  <c r="K93" i="46" s="1"/>
  <c r="F410" i="46"/>
  <c r="J93" i="46" s="1"/>
  <c r="F409" i="46"/>
  <c r="I93" i="46" s="1"/>
  <c r="F408" i="46"/>
  <c r="K92" i="46" s="1"/>
  <c r="F407" i="46"/>
  <c r="J92" i="46" s="1"/>
  <c r="F406" i="46"/>
  <c r="I92" i="46" s="1"/>
  <c r="F405" i="46"/>
  <c r="K91" i="46" s="1"/>
  <c r="F404" i="46"/>
  <c r="J91" i="46" s="1"/>
  <c r="F403" i="46"/>
  <c r="I91" i="46" s="1"/>
  <c r="F402" i="46"/>
  <c r="K90" i="46" s="1"/>
  <c r="F401" i="46"/>
  <c r="J90" i="46" s="1"/>
  <c r="F400" i="46"/>
  <c r="I90" i="46" s="1"/>
  <c r="F399" i="46"/>
  <c r="K89" i="46" s="1"/>
  <c r="F398" i="46"/>
  <c r="J89" i="46" s="1"/>
  <c r="F397" i="46"/>
  <c r="I89" i="46" s="1"/>
  <c r="F396" i="46"/>
  <c r="K88" i="46" s="1"/>
  <c r="F395" i="46"/>
  <c r="J88" i="46" s="1"/>
  <c r="F394" i="46"/>
  <c r="I88" i="46" s="1"/>
  <c r="F393" i="46"/>
  <c r="K87" i="46" s="1"/>
  <c r="F392" i="46"/>
  <c r="J87" i="46" s="1"/>
  <c r="F391" i="46"/>
  <c r="I87" i="46" s="1"/>
  <c r="F390" i="46"/>
  <c r="K86" i="46" s="1"/>
  <c r="F389" i="46"/>
  <c r="J86" i="46" s="1"/>
  <c r="F388" i="46"/>
  <c r="I86" i="46" s="1"/>
  <c r="F387" i="46"/>
  <c r="K85" i="46" s="1"/>
  <c r="F386" i="46"/>
  <c r="J85" i="46" s="1"/>
  <c r="F385" i="46"/>
  <c r="I85" i="46" s="1"/>
  <c r="F384" i="46"/>
  <c r="K84" i="46" s="1"/>
  <c r="F383" i="46"/>
  <c r="J84" i="46" s="1"/>
  <c r="F382" i="46"/>
  <c r="I84" i="46" s="1"/>
  <c r="F381" i="46"/>
  <c r="K83" i="46" s="1"/>
  <c r="F380" i="46"/>
  <c r="J83" i="46" s="1"/>
  <c r="F379" i="46"/>
  <c r="I83" i="46" s="1"/>
  <c r="F378" i="46"/>
  <c r="K82" i="46" s="1"/>
  <c r="F377" i="46"/>
  <c r="J82" i="46" s="1"/>
  <c r="F376" i="46"/>
  <c r="I82" i="46" s="1"/>
  <c r="F375" i="46"/>
  <c r="K81" i="46" s="1"/>
  <c r="F374" i="46"/>
  <c r="J81" i="46" s="1"/>
  <c r="F373" i="46"/>
  <c r="I81" i="46" s="1"/>
  <c r="G372" i="46"/>
  <c r="K117" i="46" s="1"/>
  <c r="F372" i="46"/>
  <c r="K80" i="46" s="1"/>
  <c r="D372" i="46"/>
  <c r="K48" i="46" s="1"/>
  <c r="G371" i="46"/>
  <c r="J117" i="46" s="1"/>
  <c r="F371" i="46"/>
  <c r="J80" i="46" s="1"/>
  <c r="D371" i="46"/>
  <c r="J48" i="46" s="1"/>
  <c r="G370" i="46"/>
  <c r="I117" i="46" s="1"/>
  <c r="F370" i="46"/>
  <c r="I80" i="46" s="1"/>
  <c r="D370" i="46"/>
  <c r="I48" i="46" s="1"/>
  <c r="G369" i="46"/>
  <c r="K116" i="46" s="1"/>
  <c r="F369" i="46"/>
  <c r="K79" i="46" s="1"/>
  <c r="D369" i="46"/>
  <c r="K47" i="46" s="1"/>
  <c r="C369" i="46"/>
  <c r="K28" i="46" s="1"/>
  <c r="G368" i="46"/>
  <c r="J116" i="46" s="1"/>
  <c r="F368" i="46"/>
  <c r="J79" i="46" s="1"/>
  <c r="D368" i="46"/>
  <c r="J47" i="46" s="1"/>
  <c r="C368" i="46"/>
  <c r="J28" i="46" s="1"/>
  <c r="G367" i="46"/>
  <c r="I116" i="46" s="1"/>
  <c r="F367" i="46"/>
  <c r="I79" i="46" s="1"/>
  <c r="D367" i="46"/>
  <c r="I47" i="46" s="1"/>
  <c r="C367" i="46"/>
  <c r="I28" i="46" s="1"/>
  <c r="G366" i="46"/>
  <c r="K115" i="46" s="1"/>
  <c r="F366" i="46"/>
  <c r="K78" i="46" s="1"/>
  <c r="D366" i="46"/>
  <c r="K46" i="46" s="1"/>
  <c r="C366" i="46"/>
  <c r="K27" i="46" s="1"/>
  <c r="G365" i="46"/>
  <c r="J115" i="46" s="1"/>
  <c r="F365" i="46"/>
  <c r="J78" i="46" s="1"/>
  <c r="D365" i="46"/>
  <c r="J46" i="46" s="1"/>
  <c r="C365" i="46"/>
  <c r="J27" i="46" s="1"/>
  <c r="G364" i="46"/>
  <c r="I115" i="46" s="1"/>
  <c r="F364" i="46"/>
  <c r="I78" i="46" s="1"/>
  <c r="D364" i="46"/>
  <c r="I46" i="46" s="1"/>
  <c r="C364" i="46"/>
  <c r="I27" i="46" s="1"/>
  <c r="G363" i="46"/>
  <c r="K114" i="46" s="1"/>
  <c r="F363" i="46"/>
  <c r="K77" i="46" s="1"/>
  <c r="D363" i="46"/>
  <c r="K45" i="46" s="1"/>
  <c r="C363" i="46"/>
  <c r="K26" i="46" s="1"/>
  <c r="G362" i="46"/>
  <c r="J114" i="46" s="1"/>
  <c r="F362" i="46"/>
  <c r="J77" i="46" s="1"/>
  <c r="D362" i="46"/>
  <c r="J45" i="46" s="1"/>
  <c r="C362" i="46"/>
  <c r="J26" i="46" s="1"/>
  <c r="G361" i="46"/>
  <c r="I114" i="46" s="1"/>
  <c r="F361" i="46"/>
  <c r="I77" i="46" s="1"/>
  <c r="D361" i="46"/>
  <c r="I45" i="46" s="1"/>
  <c r="C361" i="46"/>
  <c r="I26" i="46" s="1"/>
  <c r="G360" i="46"/>
  <c r="K113" i="46" s="1"/>
  <c r="F360" i="46"/>
  <c r="K76" i="46" s="1"/>
  <c r="D360" i="46"/>
  <c r="K44" i="46" s="1"/>
  <c r="C360" i="46"/>
  <c r="K25" i="46" s="1"/>
  <c r="G359" i="46"/>
  <c r="J113" i="46" s="1"/>
  <c r="F359" i="46"/>
  <c r="J76" i="46" s="1"/>
  <c r="D359" i="46"/>
  <c r="J44" i="46" s="1"/>
  <c r="C359" i="46"/>
  <c r="J25" i="46" s="1"/>
  <c r="G358" i="46"/>
  <c r="I113" i="46" s="1"/>
  <c r="F358" i="46"/>
  <c r="I76" i="46" s="1"/>
  <c r="D358" i="46"/>
  <c r="I44" i="46" s="1"/>
  <c r="C358" i="46"/>
  <c r="I25" i="46" s="1"/>
  <c r="G357" i="46"/>
  <c r="K112" i="46" s="1"/>
  <c r="F357" i="46"/>
  <c r="K75" i="46" s="1"/>
  <c r="D357" i="46"/>
  <c r="K43" i="46" s="1"/>
  <c r="C357" i="46"/>
  <c r="K24" i="46" s="1"/>
  <c r="G356" i="46"/>
  <c r="J112" i="46" s="1"/>
  <c r="F356" i="46"/>
  <c r="J75" i="46" s="1"/>
  <c r="D356" i="46"/>
  <c r="J43" i="46" s="1"/>
  <c r="C356" i="46"/>
  <c r="J24" i="46" s="1"/>
  <c r="G355" i="46"/>
  <c r="I112" i="46" s="1"/>
  <c r="F355" i="46"/>
  <c r="I75" i="46" s="1"/>
  <c r="D355" i="46"/>
  <c r="I43" i="46" s="1"/>
  <c r="C355" i="46"/>
  <c r="I24" i="46" s="1"/>
  <c r="G354" i="46"/>
  <c r="K111" i="46" s="1"/>
  <c r="F354" i="46"/>
  <c r="K74" i="46" s="1"/>
  <c r="D354" i="46"/>
  <c r="K42" i="46" s="1"/>
  <c r="C354" i="46"/>
  <c r="K23" i="46" s="1"/>
  <c r="G353" i="46"/>
  <c r="J111" i="46" s="1"/>
  <c r="F353" i="46"/>
  <c r="J74" i="46" s="1"/>
  <c r="D353" i="46"/>
  <c r="J42" i="46" s="1"/>
  <c r="C353" i="46"/>
  <c r="J23" i="46" s="1"/>
  <c r="G352" i="46"/>
  <c r="I111" i="46" s="1"/>
  <c r="F352" i="46"/>
  <c r="I74" i="46" s="1"/>
  <c r="D352" i="46"/>
  <c r="I42" i="46" s="1"/>
  <c r="C352" i="46"/>
  <c r="I23" i="46" s="1"/>
  <c r="G351" i="46"/>
  <c r="K110" i="46" s="1"/>
  <c r="F351" i="46"/>
  <c r="K73" i="46" s="1"/>
  <c r="D351" i="46"/>
  <c r="K41" i="46" s="1"/>
  <c r="C351" i="46"/>
  <c r="K22" i="46" s="1"/>
  <c r="G350" i="46"/>
  <c r="J110" i="46" s="1"/>
  <c r="F350" i="46"/>
  <c r="J73" i="46" s="1"/>
  <c r="D350" i="46"/>
  <c r="J41" i="46" s="1"/>
  <c r="C350" i="46"/>
  <c r="J22" i="46" s="1"/>
  <c r="G349" i="46"/>
  <c r="I110" i="46" s="1"/>
  <c r="F349" i="46"/>
  <c r="I73" i="46" s="1"/>
  <c r="D349" i="46"/>
  <c r="I41" i="46" s="1"/>
  <c r="C349" i="46"/>
  <c r="I22" i="46" s="1"/>
  <c r="G348" i="46"/>
  <c r="K109" i="46" s="1"/>
  <c r="F348" i="46"/>
  <c r="K72" i="46" s="1"/>
  <c r="C348" i="46"/>
  <c r="K21" i="46" s="1"/>
  <c r="G347" i="46"/>
  <c r="J109" i="46" s="1"/>
  <c r="F347" i="46"/>
  <c r="J72" i="46" s="1"/>
  <c r="D347" i="46"/>
  <c r="J40" i="46" s="1"/>
  <c r="C347" i="46"/>
  <c r="J21" i="46" s="1"/>
  <c r="G346" i="46"/>
  <c r="I109" i="46" s="1"/>
  <c r="F346" i="46"/>
  <c r="I72" i="46" s="1"/>
  <c r="D346" i="46"/>
  <c r="I40" i="46" s="1"/>
  <c r="C346" i="46"/>
  <c r="I21" i="46" s="1"/>
  <c r="G345" i="46"/>
  <c r="K108" i="46" s="1"/>
  <c r="F345" i="46"/>
  <c r="K71" i="46" s="1"/>
  <c r="D345" i="46"/>
  <c r="K39" i="46" s="1"/>
  <c r="C345" i="46"/>
  <c r="K20" i="46" s="1"/>
  <c r="G344" i="46"/>
  <c r="J108" i="46" s="1"/>
  <c r="F344" i="46"/>
  <c r="J71" i="46" s="1"/>
  <c r="D344" i="46"/>
  <c r="J39" i="46" s="1"/>
  <c r="C344" i="46"/>
  <c r="J20" i="46" s="1"/>
  <c r="G343" i="46"/>
  <c r="I108" i="46" s="1"/>
  <c r="F343" i="46"/>
  <c r="I71" i="46" s="1"/>
  <c r="D343" i="46"/>
  <c r="I39" i="46" s="1"/>
  <c r="C343" i="46"/>
  <c r="I20" i="46" s="1"/>
  <c r="G342" i="46"/>
  <c r="K107" i="46" s="1"/>
  <c r="F342" i="46"/>
  <c r="K70" i="46" s="1"/>
  <c r="D342" i="46"/>
  <c r="K38" i="46" s="1"/>
  <c r="C342" i="46"/>
  <c r="K19" i="46" s="1"/>
  <c r="G341" i="46"/>
  <c r="J107" i="46" s="1"/>
  <c r="F341" i="46"/>
  <c r="J70" i="46" s="1"/>
  <c r="D341" i="46"/>
  <c r="J38" i="46" s="1"/>
  <c r="C341" i="46"/>
  <c r="J19" i="46" s="1"/>
  <c r="G340" i="46"/>
  <c r="I107" i="46" s="1"/>
  <c r="F340" i="46"/>
  <c r="I70" i="46" s="1"/>
  <c r="D340" i="46"/>
  <c r="I38" i="46" s="1"/>
  <c r="C340" i="46"/>
  <c r="I19" i="46" s="1"/>
  <c r="G339" i="46"/>
  <c r="K106" i="46" s="1"/>
  <c r="F339" i="46"/>
  <c r="K69" i="46" s="1"/>
  <c r="E339" i="46"/>
  <c r="K59" i="46" s="1"/>
  <c r="D339" i="46"/>
  <c r="K37" i="46" s="1"/>
  <c r="C339" i="46"/>
  <c r="K18" i="46" s="1"/>
  <c r="G338" i="46"/>
  <c r="J106" i="46" s="1"/>
  <c r="F338" i="46"/>
  <c r="J69" i="46" s="1"/>
  <c r="E338" i="46"/>
  <c r="J59" i="46" s="1"/>
  <c r="D338" i="46"/>
  <c r="J37" i="46" s="1"/>
  <c r="C338" i="46"/>
  <c r="J18" i="46" s="1"/>
  <c r="G337" i="46"/>
  <c r="I106" i="46" s="1"/>
  <c r="F337" i="46"/>
  <c r="I69" i="46" s="1"/>
  <c r="E337" i="46"/>
  <c r="I59" i="46" s="1"/>
  <c r="D337" i="46"/>
  <c r="I37" i="46" s="1"/>
  <c r="C337" i="46"/>
  <c r="I18" i="46" s="1"/>
  <c r="G336" i="46"/>
  <c r="K105" i="46" s="1"/>
  <c r="F336" i="46"/>
  <c r="K68" i="46" s="1"/>
  <c r="E336" i="46"/>
  <c r="K58" i="46" s="1"/>
  <c r="D336" i="46"/>
  <c r="K36" i="46" s="1"/>
  <c r="C336" i="46"/>
  <c r="K17" i="46" s="1"/>
  <c r="G335" i="46"/>
  <c r="J105" i="46" s="1"/>
  <c r="F335" i="46"/>
  <c r="J68" i="46" s="1"/>
  <c r="E335" i="46"/>
  <c r="J58" i="46" s="1"/>
  <c r="D335" i="46"/>
  <c r="J36" i="46" s="1"/>
  <c r="C335" i="46"/>
  <c r="J17" i="46" s="1"/>
  <c r="G334" i="46"/>
  <c r="I105" i="46" s="1"/>
  <c r="F334" i="46"/>
  <c r="I68" i="46" s="1"/>
  <c r="E334" i="46"/>
  <c r="I58" i="46" s="1"/>
  <c r="D334" i="46"/>
  <c r="I36" i="46" s="1"/>
  <c r="C334" i="46"/>
  <c r="I17" i="46" s="1"/>
  <c r="G333" i="46"/>
  <c r="K104" i="46" s="1"/>
  <c r="F333" i="46"/>
  <c r="K67" i="46" s="1"/>
  <c r="E333" i="46"/>
  <c r="K57" i="46" s="1"/>
  <c r="D333" i="46"/>
  <c r="K35" i="46" s="1"/>
  <c r="C333" i="46"/>
  <c r="K16" i="46" s="1"/>
  <c r="G332" i="46"/>
  <c r="J104" i="46" s="1"/>
  <c r="F332" i="46"/>
  <c r="J67" i="46" s="1"/>
  <c r="E332" i="46"/>
  <c r="J57" i="46" s="1"/>
  <c r="D332" i="46"/>
  <c r="J35" i="46" s="1"/>
  <c r="C332" i="46"/>
  <c r="J16" i="46" s="1"/>
  <c r="G331" i="46"/>
  <c r="I104" i="46" s="1"/>
  <c r="F331" i="46"/>
  <c r="I67" i="46" s="1"/>
  <c r="E331" i="46"/>
  <c r="I57" i="46" s="1"/>
  <c r="D331" i="46"/>
  <c r="I35" i="46" s="1"/>
  <c r="C331" i="46"/>
  <c r="I16" i="46" s="1"/>
  <c r="G330" i="46"/>
  <c r="K103" i="46" s="1"/>
  <c r="F330" i="46"/>
  <c r="K66" i="46" s="1"/>
  <c r="E330" i="46"/>
  <c r="K56" i="46" s="1"/>
  <c r="D330" i="46"/>
  <c r="K34" i="46" s="1"/>
  <c r="C330" i="46"/>
  <c r="K15" i="46" s="1"/>
  <c r="G329" i="46"/>
  <c r="J103" i="46" s="1"/>
  <c r="F329" i="46"/>
  <c r="J66" i="46" s="1"/>
  <c r="E329" i="46"/>
  <c r="J56" i="46" s="1"/>
  <c r="D329" i="46"/>
  <c r="J34" i="46" s="1"/>
  <c r="C329" i="46"/>
  <c r="J15" i="46" s="1"/>
  <c r="G328" i="46"/>
  <c r="I103" i="46" s="1"/>
  <c r="F328" i="46"/>
  <c r="I66" i="46" s="1"/>
  <c r="E328" i="46"/>
  <c r="I56" i="46" s="1"/>
  <c r="D328" i="46"/>
  <c r="I34" i="46" s="1"/>
  <c r="C328" i="46"/>
  <c r="I15" i="46" s="1"/>
  <c r="G327" i="46"/>
  <c r="K102" i="46" s="1"/>
  <c r="F327" i="46"/>
  <c r="K65" i="46" s="1"/>
  <c r="E327" i="46"/>
  <c r="K55" i="46" s="1"/>
  <c r="D327" i="46"/>
  <c r="K33" i="46" s="1"/>
  <c r="C327" i="46"/>
  <c r="K14" i="46" s="1"/>
  <c r="G326" i="46"/>
  <c r="J102" i="46" s="1"/>
  <c r="F326" i="46"/>
  <c r="J65" i="46" s="1"/>
  <c r="E326" i="46"/>
  <c r="J55" i="46" s="1"/>
  <c r="D326" i="46"/>
  <c r="J33" i="46" s="1"/>
  <c r="C326" i="46"/>
  <c r="J14" i="46" s="1"/>
  <c r="G325" i="46"/>
  <c r="I102" i="46" s="1"/>
  <c r="F325" i="46"/>
  <c r="I65" i="46" s="1"/>
  <c r="E325" i="46"/>
  <c r="I55" i="46" s="1"/>
  <c r="D325" i="46"/>
  <c r="I33" i="46" s="1"/>
  <c r="C325" i="46"/>
  <c r="I14" i="46" s="1"/>
  <c r="G324" i="46"/>
  <c r="K101" i="46" s="1"/>
  <c r="F324" i="46"/>
  <c r="K64" i="46" s="1"/>
  <c r="E324" i="46"/>
  <c r="K54" i="46" s="1"/>
  <c r="D324" i="46"/>
  <c r="K32" i="46" s="1"/>
  <c r="C324" i="46"/>
  <c r="K13" i="46" s="1"/>
  <c r="G323" i="46"/>
  <c r="J101" i="46" s="1"/>
  <c r="F323" i="46"/>
  <c r="J64" i="46" s="1"/>
  <c r="E323" i="46"/>
  <c r="J54" i="46" s="1"/>
  <c r="D323" i="46"/>
  <c r="J32" i="46" s="1"/>
  <c r="C323" i="46"/>
  <c r="J13" i="46" s="1"/>
  <c r="G322" i="46"/>
  <c r="I101" i="46" s="1"/>
  <c r="F322" i="46"/>
  <c r="I64" i="46" s="1"/>
  <c r="E322" i="46"/>
  <c r="I54" i="46" s="1"/>
  <c r="D322" i="46"/>
  <c r="I32" i="46" s="1"/>
  <c r="C322" i="46"/>
  <c r="I13" i="46" s="1"/>
  <c r="G321" i="46"/>
  <c r="K100" i="46" s="1"/>
  <c r="F321" i="46"/>
  <c r="K63" i="46" s="1"/>
  <c r="E321" i="46"/>
  <c r="K53" i="46" s="1"/>
  <c r="D321" i="46"/>
  <c r="K31" i="46" s="1"/>
  <c r="C321" i="46"/>
  <c r="K12" i="46" s="1"/>
  <c r="G320" i="46"/>
  <c r="J100" i="46" s="1"/>
  <c r="F320" i="46"/>
  <c r="J63" i="46" s="1"/>
  <c r="E320" i="46"/>
  <c r="J53" i="46" s="1"/>
  <c r="D320" i="46"/>
  <c r="J31" i="46" s="1"/>
  <c r="C320" i="46"/>
  <c r="J12" i="46" s="1"/>
  <c r="G319" i="46"/>
  <c r="I100" i="46" s="1"/>
  <c r="F319" i="46"/>
  <c r="I63" i="46" s="1"/>
  <c r="E319" i="46"/>
  <c r="I53" i="46" s="1"/>
  <c r="D319" i="46"/>
  <c r="I31" i="46" s="1"/>
  <c r="C319" i="46"/>
  <c r="I12" i="46" s="1"/>
  <c r="G318" i="46"/>
  <c r="K99" i="46" s="1"/>
  <c r="F318" i="46"/>
  <c r="K62" i="46" s="1"/>
  <c r="E318" i="46"/>
  <c r="K52" i="46" s="1"/>
  <c r="D318" i="46"/>
  <c r="K30" i="46" s="1"/>
  <c r="C318" i="46"/>
  <c r="K11" i="46" s="1"/>
  <c r="G317" i="46"/>
  <c r="J99" i="46" s="1"/>
  <c r="F317" i="46"/>
  <c r="J62" i="46" s="1"/>
  <c r="E317" i="46"/>
  <c r="J52" i="46" s="1"/>
  <c r="D317" i="46"/>
  <c r="J30" i="46" s="1"/>
  <c r="C317" i="46"/>
  <c r="J11" i="46" s="1"/>
  <c r="G316" i="46"/>
  <c r="I99" i="46" s="1"/>
  <c r="F316" i="46"/>
  <c r="I62" i="46" s="1"/>
  <c r="E316" i="46"/>
  <c r="I52" i="46" s="1"/>
  <c r="D316" i="46"/>
  <c r="I30" i="46" s="1"/>
  <c r="C316" i="46"/>
  <c r="I11" i="46" s="1"/>
  <c r="G315" i="46"/>
  <c r="K98" i="46" s="1"/>
  <c r="F315" i="46"/>
  <c r="K61" i="46" s="1"/>
  <c r="E315" i="46"/>
  <c r="K51" i="46" s="1"/>
  <c r="D315" i="46"/>
  <c r="K29" i="46" s="1"/>
  <c r="C315" i="46"/>
  <c r="K10" i="46" s="1"/>
  <c r="G314" i="46"/>
  <c r="J98" i="46" s="1"/>
  <c r="F314" i="46"/>
  <c r="J61" i="46" s="1"/>
  <c r="E314" i="46"/>
  <c r="J51" i="46" s="1"/>
  <c r="D314" i="46"/>
  <c r="J29" i="46" s="1"/>
  <c r="C314" i="46"/>
  <c r="J10" i="46" s="1"/>
  <c r="G313" i="46"/>
  <c r="I98" i="46" s="1"/>
  <c r="F313" i="46"/>
  <c r="I61" i="46" s="1"/>
  <c r="E313" i="46"/>
  <c r="I51" i="46" s="1"/>
  <c r="D313" i="46"/>
  <c r="I29" i="46" s="1"/>
  <c r="C313" i="46"/>
  <c r="I10" i="46" s="1"/>
  <c r="K96" i="45"/>
  <c r="F419" i="45"/>
  <c r="J96" i="45" s="1"/>
  <c r="F418" i="45"/>
  <c r="I96" i="45"/>
  <c r="F417" i="45"/>
  <c r="K95" i="45" s="1"/>
  <c r="F416" i="45"/>
  <c r="J95" i="45"/>
  <c r="F415" i="45"/>
  <c r="I95" i="45" s="1"/>
  <c r="F414" i="45"/>
  <c r="K94" i="45"/>
  <c r="F413" i="45"/>
  <c r="J94" i="45" s="1"/>
  <c r="F412" i="45"/>
  <c r="I94" i="45"/>
  <c r="F411" i="45"/>
  <c r="K93" i="45" s="1"/>
  <c r="F410" i="45"/>
  <c r="J93" i="45"/>
  <c r="F409" i="45"/>
  <c r="I93" i="45" s="1"/>
  <c r="F408" i="45"/>
  <c r="K92" i="45"/>
  <c r="F407" i="45"/>
  <c r="J92" i="45" s="1"/>
  <c r="F406" i="45"/>
  <c r="I92" i="45"/>
  <c r="F405" i="45"/>
  <c r="K91" i="45" s="1"/>
  <c r="F404" i="45"/>
  <c r="J91" i="45"/>
  <c r="F403" i="45"/>
  <c r="I91" i="45" s="1"/>
  <c r="F402" i="45"/>
  <c r="K90" i="45"/>
  <c r="F401" i="45"/>
  <c r="J90" i="45"/>
  <c r="F400" i="45"/>
  <c r="I90" i="45"/>
  <c r="F399" i="45"/>
  <c r="K89" i="45"/>
  <c r="F398" i="45"/>
  <c r="J89" i="45"/>
  <c r="F397" i="45"/>
  <c r="I89" i="45"/>
  <c r="F396" i="45"/>
  <c r="K88" i="45"/>
  <c r="F395" i="45"/>
  <c r="J88" i="45"/>
  <c r="F394" i="45"/>
  <c r="I88" i="45"/>
  <c r="F393" i="45"/>
  <c r="K87" i="45"/>
  <c r="F392" i="45"/>
  <c r="J87" i="45"/>
  <c r="F391" i="45"/>
  <c r="I87" i="45"/>
  <c r="F390" i="45"/>
  <c r="K86" i="45"/>
  <c r="F389" i="45"/>
  <c r="J86" i="45"/>
  <c r="F388" i="45"/>
  <c r="I86" i="45"/>
  <c r="F387" i="45"/>
  <c r="K85" i="45"/>
  <c r="F386" i="45"/>
  <c r="J85" i="45"/>
  <c r="F385" i="45"/>
  <c r="I85" i="45"/>
  <c r="F384" i="45"/>
  <c r="K84" i="45"/>
  <c r="F383" i="45"/>
  <c r="J84" i="45"/>
  <c r="F382" i="45"/>
  <c r="I84" i="45"/>
  <c r="F381" i="45"/>
  <c r="K83" i="45"/>
  <c r="F380" i="45"/>
  <c r="J83" i="45"/>
  <c r="F379" i="45"/>
  <c r="I83" i="45"/>
  <c r="F378" i="45"/>
  <c r="K82" i="45"/>
  <c r="F377" i="45"/>
  <c r="J82" i="45"/>
  <c r="F376" i="45"/>
  <c r="I82" i="45"/>
  <c r="F375" i="45"/>
  <c r="K81" i="45"/>
  <c r="F374" i="45"/>
  <c r="J81" i="45"/>
  <c r="F373" i="45"/>
  <c r="I81" i="45"/>
  <c r="G372" i="45"/>
  <c r="K117" i="45"/>
  <c r="F372" i="45"/>
  <c r="K80" i="45"/>
  <c r="D372" i="45"/>
  <c r="K48" i="45" s="1"/>
  <c r="G371" i="45"/>
  <c r="J117" i="45" s="1"/>
  <c r="F371" i="45"/>
  <c r="J80" i="45" s="1"/>
  <c r="D371" i="45"/>
  <c r="J48" i="45" s="1"/>
  <c r="G370" i="45"/>
  <c r="I117" i="45"/>
  <c r="F370" i="45"/>
  <c r="I80" i="45"/>
  <c r="D370" i="45"/>
  <c r="I48" i="45" s="1"/>
  <c r="G369" i="45"/>
  <c r="K116" i="45" s="1"/>
  <c r="F369" i="45"/>
  <c r="K79" i="45" s="1"/>
  <c r="D369" i="45"/>
  <c r="K47" i="45" s="1"/>
  <c r="C369" i="45"/>
  <c r="K28" i="45"/>
  <c r="G368" i="45"/>
  <c r="J116" i="45"/>
  <c r="F368" i="45"/>
  <c r="J79" i="45"/>
  <c r="D368" i="45"/>
  <c r="J47" i="45" s="1"/>
  <c r="C368" i="45"/>
  <c r="J28" i="45" s="1"/>
  <c r="G367" i="45"/>
  <c r="I116" i="45" s="1"/>
  <c r="F367" i="45"/>
  <c r="I79" i="45" s="1"/>
  <c r="D367" i="45"/>
  <c r="I47" i="45" s="1"/>
  <c r="C367" i="45"/>
  <c r="I28" i="45"/>
  <c r="G366" i="45"/>
  <c r="K115" i="45"/>
  <c r="F366" i="45"/>
  <c r="K78" i="45"/>
  <c r="D366" i="45"/>
  <c r="K46" i="45" s="1"/>
  <c r="C366" i="45"/>
  <c r="K27" i="45" s="1"/>
  <c r="G365" i="45"/>
  <c r="J115" i="45" s="1"/>
  <c r="F365" i="45"/>
  <c r="J78" i="45" s="1"/>
  <c r="D365" i="45"/>
  <c r="J46" i="45" s="1"/>
  <c r="C365" i="45"/>
  <c r="J27" i="45"/>
  <c r="G364" i="45"/>
  <c r="I115" i="45"/>
  <c r="F364" i="45"/>
  <c r="I78" i="45"/>
  <c r="D364" i="45"/>
  <c r="I46" i="45" s="1"/>
  <c r="C364" i="45"/>
  <c r="I27" i="45" s="1"/>
  <c r="G363" i="45"/>
  <c r="K114" i="45" s="1"/>
  <c r="F363" i="45"/>
  <c r="K77" i="45" s="1"/>
  <c r="D363" i="45"/>
  <c r="K45" i="45" s="1"/>
  <c r="C363" i="45"/>
  <c r="K26" i="45"/>
  <c r="G362" i="45"/>
  <c r="J114" i="45"/>
  <c r="F362" i="45"/>
  <c r="J77" i="45"/>
  <c r="D362" i="45"/>
  <c r="J45" i="45" s="1"/>
  <c r="C362" i="45"/>
  <c r="J26" i="45" s="1"/>
  <c r="G361" i="45"/>
  <c r="I114" i="45" s="1"/>
  <c r="F361" i="45"/>
  <c r="I77" i="45" s="1"/>
  <c r="D361" i="45"/>
  <c r="I45" i="45" s="1"/>
  <c r="C361" i="45"/>
  <c r="I26" i="45"/>
  <c r="G360" i="45"/>
  <c r="K113" i="45"/>
  <c r="F360" i="45"/>
  <c r="K76" i="45"/>
  <c r="D360" i="45"/>
  <c r="K44" i="45" s="1"/>
  <c r="C360" i="45"/>
  <c r="K25" i="45" s="1"/>
  <c r="G359" i="45"/>
  <c r="J113" i="45" s="1"/>
  <c r="F359" i="45"/>
  <c r="J76" i="45" s="1"/>
  <c r="D359" i="45"/>
  <c r="J44" i="45" s="1"/>
  <c r="C359" i="45"/>
  <c r="J25" i="45"/>
  <c r="G358" i="45"/>
  <c r="I113" i="45"/>
  <c r="F358" i="45"/>
  <c r="I76" i="45"/>
  <c r="D358" i="45"/>
  <c r="I44" i="45" s="1"/>
  <c r="C358" i="45"/>
  <c r="I25" i="45" s="1"/>
  <c r="G357" i="45"/>
  <c r="K112" i="45" s="1"/>
  <c r="F357" i="45"/>
  <c r="K75" i="45" s="1"/>
  <c r="D357" i="45"/>
  <c r="K43" i="45" s="1"/>
  <c r="C357" i="45"/>
  <c r="K24" i="45"/>
  <c r="G356" i="45"/>
  <c r="J112" i="45"/>
  <c r="F356" i="45"/>
  <c r="J75" i="45"/>
  <c r="D356" i="45"/>
  <c r="J43" i="45" s="1"/>
  <c r="C356" i="45"/>
  <c r="J24" i="45" s="1"/>
  <c r="G355" i="45"/>
  <c r="I112" i="45" s="1"/>
  <c r="F355" i="45"/>
  <c r="I75" i="45" s="1"/>
  <c r="D355" i="45"/>
  <c r="I43" i="45" s="1"/>
  <c r="C355" i="45"/>
  <c r="I24" i="45"/>
  <c r="G354" i="45"/>
  <c r="K111" i="45"/>
  <c r="F354" i="45"/>
  <c r="K74" i="45"/>
  <c r="D354" i="45"/>
  <c r="K42" i="45" s="1"/>
  <c r="C354" i="45"/>
  <c r="K23" i="45" s="1"/>
  <c r="G353" i="45"/>
  <c r="J111" i="45" s="1"/>
  <c r="F353" i="45"/>
  <c r="J74" i="45" s="1"/>
  <c r="D353" i="45"/>
  <c r="J42" i="45" s="1"/>
  <c r="C353" i="45"/>
  <c r="J23" i="45"/>
  <c r="G352" i="45"/>
  <c r="I111" i="45"/>
  <c r="F352" i="45"/>
  <c r="I74" i="45"/>
  <c r="D352" i="45"/>
  <c r="I42" i="45" s="1"/>
  <c r="C352" i="45"/>
  <c r="I23" i="45" s="1"/>
  <c r="G351" i="45"/>
  <c r="K110" i="45" s="1"/>
  <c r="F351" i="45"/>
  <c r="K73" i="45" s="1"/>
  <c r="D351" i="45"/>
  <c r="K41" i="45" s="1"/>
  <c r="C351" i="45"/>
  <c r="K22" i="45"/>
  <c r="G350" i="45"/>
  <c r="J110" i="45"/>
  <c r="F350" i="45"/>
  <c r="J73" i="45"/>
  <c r="D350" i="45"/>
  <c r="J41" i="45" s="1"/>
  <c r="C350" i="45"/>
  <c r="J22" i="45" s="1"/>
  <c r="G349" i="45"/>
  <c r="I110" i="45" s="1"/>
  <c r="F349" i="45"/>
  <c r="I73" i="45" s="1"/>
  <c r="D349" i="45"/>
  <c r="I41" i="45" s="1"/>
  <c r="C349" i="45"/>
  <c r="I22" i="45"/>
  <c r="G348" i="45"/>
  <c r="K109" i="45"/>
  <c r="F348" i="45"/>
  <c r="K72" i="45"/>
  <c r="C348" i="45"/>
  <c r="K21" i="45"/>
  <c r="G347" i="45"/>
  <c r="J109" i="45"/>
  <c r="F347" i="45"/>
  <c r="J72" i="45"/>
  <c r="D347" i="45"/>
  <c r="J40" i="45" s="1"/>
  <c r="C347" i="45"/>
  <c r="J21" i="45" s="1"/>
  <c r="G346" i="45"/>
  <c r="I109" i="45" s="1"/>
  <c r="F346" i="45"/>
  <c r="I72" i="45" s="1"/>
  <c r="D346" i="45"/>
  <c r="I40" i="45" s="1"/>
  <c r="C346" i="45"/>
  <c r="I21" i="45"/>
  <c r="G345" i="45"/>
  <c r="K108" i="45"/>
  <c r="F345" i="45"/>
  <c r="K71" i="45"/>
  <c r="D345" i="45"/>
  <c r="K39" i="45" s="1"/>
  <c r="C345" i="45"/>
  <c r="K20" i="45" s="1"/>
  <c r="G344" i="45"/>
  <c r="J108" i="45" s="1"/>
  <c r="F344" i="45"/>
  <c r="J71" i="45" s="1"/>
  <c r="D344" i="45"/>
  <c r="J39" i="45" s="1"/>
  <c r="C344" i="45"/>
  <c r="J20" i="45"/>
  <c r="G343" i="45"/>
  <c r="I108" i="45"/>
  <c r="F343" i="45"/>
  <c r="I71" i="45"/>
  <c r="D343" i="45"/>
  <c r="I39" i="45" s="1"/>
  <c r="C343" i="45"/>
  <c r="I20" i="45" s="1"/>
  <c r="G342" i="45"/>
  <c r="K107" i="45" s="1"/>
  <c r="F342" i="45"/>
  <c r="K70" i="45" s="1"/>
  <c r="D342" i="45"/>
  <c r="K38" i="45" s="1"/>
  <c r="C342" i="45"/>
  <c r="K19" i="45"/>
  <c r="G341" i="45"/>
  <c r="J107" i="45"/>
  <c r="F341" i="45"/>
  <c r="J70" i="45"/>
  <c r="D341" i="45"/>
  <c r="J38" i="45" s="1"/>
  <c r="C341" i="45"/>
  <c r="J19" i="45" s="1"/>
  <c r="G340" i="45"/>
  <c r="I107" i="45" s="1"/>
  <c r="F340" i="45"/>
  <c r="I70" i="45" s="1"/>
  <c r="D340" i="45"/>
  <c r="I38" i="45" s="1"/>
  <c r="C340" i="45"/>
  <c r="I19" i="45"/>
  <c r="G339" i="45"/>
  <c r="K106" i="45"/>
  <c r="F339" i="45"/>
  <c r="K69" i="45"/>
  <c r="E339" i="45"/>
  <c r="K59" i="45"/>
  <c r="D339" i="45"/>
  <c r="K37" i="45" s="1"/>
  <c r="C339" i="45"/>
  <c r="K18" i="45" s="1"/>
  <c r="G338" i="45"/>
  <c r="J106" i="45" s="1"/>
  <c r="F338" i="45"/>
  <c r="J69" i="45" s="1"/>
  <c r="E338" i="45"/>
  <c r="J59" i="45" s="1"/>
  <c r="D338" i="45"/>
  <c r="J37" i="45" s="1"/>
  <c r="C338" i="45"/>
  <c r="J18" i="45"/>
  <c r="G337" i="45"/>
  <c r="I106" i="45"/>
  <c r="F337" i="45"/>
  <c r="I69" i="45"/>
  <c r="E337" i="45"/>
  <c r="I59" i="45"/>
  <c r="D337" i="45"/>
  <c r="I37" i="45" s="1"/>
  <c r="C337" i="45"/>
  <c r="I18" i="45" s="1"/>
  <c r="G336" i="45"/>
  <c r="K105" i="45" s="1"/>
  <c r="F336" i="45"/>
  <c r="K68" i="45" s="1"/>
  <c r="E336" i="45"/>
  <c r="K58" i="45" s="1"/>
  <c r="D336" i="45"/>
  <c r="K36" i="45" s="1"/>
  <c r="C336" i="45"/>
  <c r="K17" i="45"/>
  <c r="G335" i="45"/>
  <c r="J105" i="45"/>
  <c r="F335" i="45"/>
  <c r="J68" i="45"/>
  <c r="E335" i="45"/>
  <c r="J58" i="45"/>
  <c r="D335" i="45"/>
  <c r="J36" i="45" s="1"/>
  <c r="C335" i="45"/>
  <c r="J17" i="45" s="1"/>
  <c r="G334" i="45"/>
  <c r="I105" i="45" s="1"/>
  <c r="F334" i="45"/>
  <c r="I68" i="45" s="1"/>
  <c r="E334" i="45"/>
  <c r="I58" i="45" s="1"/>
  <c r="D334" i="45"/>
  <c r="I36" i="45" s="1"/>
  <c r="C334" i="45"/>
  <c r="I17" i="45"/>
  <c r="G333" i="45"/>
  <c r="K104" i="45"/>
  <c r="F333" i="45"/>
  <c r="K67" i="45"/>
  <c r="E333" i="45"/>
  <c r="K57" i="45"/>
  <c r="D333" i="45"/>
  <c r="K35" i="45" s="1"/>
  <c r="C333" i="45"/>
  <c r="K16" i="45" s="1"/>
  <c r="G332" i="45"/>
  <c r="J104" i="45" s="1"/>
  <c r="F332" i="45"/>
  <c r="J67" i="45" s="1"/>
  <c r="E332" i="45"/>
  <c r="J57" i="45" s="1"/>
  <c r="D332" i="45"/>
  <c r="J35" i="45" s="1"/>
  <c r="C332" i="45"/>
  <c r="J16" i="45"/>
  <c r="G331" i="45"/>
  <c r="I104" i="45"/>
  <c r="F331" i="45"/>
  <c r="I67" i="45"/>
  <c r="E331" i="45"/>
  <c r="I57" i="45"/>
  <c r="D331" i="45"/>
  <c r="I35" i="45" s="1"/>
  <c r="C331" i="45"/>
  <c r="I16" i="45" s="1"/>
  <c r="G330" i="45"/>
  <c r="K103" i="45" s="1"/>
  <c r="F330" i="45"/>
  <c r="K66" i="45" s="1"/>
  <c r="E330" i="45"/>
  <c r="K56" i="45" s="1"/>
  <c r="D330" i="45"/>
  <c r="K34" i="45" s="1"/>
  <c r="C330" i="45"/>
  <c r="K15" i="45"/>
  <c r="G329" i="45"/>
  <c r="J103" i="45"/>
  <c r="F329" i="45"/>
  <c r="J66" i="45"/>
  <c r="E329" i="45"/>
  <c r="J56" i="45"/>
  <c r="D329" i="45"/>
  <c r="J34" i="45" s="1"/>
  <c r="C329" i="45"/>
  <c r="J15" i="45" s="1"/>
  <c r="G328" i="45"/>
  <c r="I103" i="45" s="1"/>
  <c r="F328" i="45"/>
  <c r="I66" i="45" s="1"/>
  <c r="E328" i="45"/>
  <c r="I56" i="45" s="1"/>
  <c r="D328" i="45"/>
  <c r="I34" i="45" s="1"/>
  <c r="C328" i="45"/>
  <c r="I15" i="45"/>
  <c r="G327" i="45"/>
  <c r="K102" i="45"/>
  <c r="F327" i="45"/>
  <c r="K65" i="45"/>
  <c r="E327" i="45"/>
  <c r="K55" i="45"/>
  <c r="D327" i="45"/>
  <c r="K33" i="45" s="1"/>
  <c r="C327" i="45"/>
  <c r="K14" i="45" s="1"/>
  <c r="G326" i="45"/>
  <c r="J102" i="45" s="1"/>
  <c r="F326" i="45"/>
  <c r="J65" i="45" s="1"/>
  <c r="E326" i="45"/>
  <c r="J55" i="45" s="1"/>
  <c r="D326" i="45"/>
  <c r="J33" i="45" s="1"/>
  <c r="C326" i="45"/>
  <c r="J14" i="45"/>
  <c r="G325" i="45"/>
  <c r="I102" i="45"/>
  <c r="F325" i="45"/>
  <c r="I65" i="45"/>
  <c r="E325" i="45"/>
  <c r="I55" i="45"/>
  <c r="D325" i="45"/>
  <c r="I33" i="45" s="1"/>
  <c r="C325" i="45"/>
  <c r="I14" i="45" s="1"/>
  <c r="G324" i="45"/>
  <c r="K101" i="45" s="1"/>
  <c r="F324" i="45"/>
  <c r="K64" i="45" s="1"/>
  <c r="E324" i="45"/>
  <c r="K54" i="45" s="1"/>
  <c r="D324" i="45"/>
  <c r="K32" i="45" s="1"/>
  <c r="C324" i="45"/>
  <c r="K13" i="45"/>
  <c r="G323" i="45"/>
  <c r="J101" i="45"/>
  <c r="F323" i="45"/>
  <c r="J64" i="45"/>
  <c r="E323" i="45"/>
  <c r="J54" i="45"/>
  <c r="D323" i="45"/>
  <c r="J32" i="45" s="1"/>
  <c r="C323" i="45"/>
  <c r="J13" i="45" s="1"/>
  <c r="G322" i="45"/>
  <c r="I101" i="45" s="1"/>
  <c r="F322" i="45"/>
  <c r="I64" i="45" s="1"/>
  <c r="E322" i="45"/>
  <c r="I54" i="45" s="1"/>
  <c r="D322" i="45"/>
  <c r="I32" i="45" s="1"/>
  <c r="C322" i="45"/>
  <c r="I13" i="45"/>
  <c r="G321" i="45"/>
  <c r="K100" i="45"/>
  <c r="F321" i="45"/>
  <c r="K63" i="45"/>
  <c r="E321" i="45"/>
  <c r="K53" i="45"/>
  <c r="D321" i="45"/>
  <c r="K31" i="45" s="1"/>
  <c r="C321" i="45"/>
  <c r="K12" i="45" s="1"/>
  <c r="G320" i="45"/>
  <c r="J100" i="45" s="1"/>
  <c r="F320" i="45"/>
  <c r="J63" i="45" s="1"/>
  <c r="E320" i="45"/>
  <c r="J53" i="45" s="1"/>
  <c r="D320" i="45"/>
  <c r="J31" i="45" s="1"/>
  <c r="C320" i="45"/>
  <c r="J12" i="45"/>
  <c r="G319" i="45"/>
  <c r="I100" i="45"/>
  <c r="F319" i="45"/>
  <c r="I63" i="45"/>
  <c r="E319" i="45"/>
  <c r="I53" i="45"/>
  <c r="D319" i="45"/>
  <c r="I31" i="45" s="1"/>
  <c r="C319" i="45"/>
  <c r="I12" i="45" s="1"/>
  <c r="G318" i="45"/>
  <c r="K99" i="45" s="1"/>
  <c r="F318" i="45"/>
  <c r="K62" i="45" s="1"/>
  <c r="E318" i="45"/>
  <c r="K52" i="45" s="1"/>
  <c r="D318" i="45"/>
  <c r="K30" i="45" s="1"/>
  <c r="C318" i="45"/>
  <c r="K11" i="45"/>
  <c r="G317" i="45"/>
  <c r="J99" i="45"/>
  <c r="F317" i="45"/>
  <c r="J62" i="45"/>
  <c r="E317" i="45"/>
  <c r="J52" i="45"/>
  <c r="D317" i="45"/>
  <c r="J30" i="45" s="1"/>
  <c r="C317" i="45"/>
  <c r="J11" i="45" s="1"/>
  <c r="G316" i="45"/>
  <c r="I99" i="45" s="1"/>
  <c r="F316" i="45"/>
  <c r="I62" i="45" s="1"/>
  <c r="E316" i="45"/>
  <c r="I52" i="45" s="1"/>
  <c r="D316" i="45"/>
  <c r="I30" i="45" s="1"/>
  <c r="C316" i="45"/>
  <c r="I11" i="45"/>
  <c r="G315" i="45"/>
  <c r="K98" i="45"/>
  <c r="F315" i="45"/>
  <c r="K61" i="45"/>
  <c r="E315" i="45"/>
  <c r="K51" i="45"/>
  <c r="D315" i="45"/>
  <c r="K29" i="45" s="1"/>
  <c r="C315" i="45"/>
  <c r="K10" i="45" s="1"/>
  <c r="G314" i="45"/>
  <c r="J98" i="45" s="1"/>
  <c r="F314" i="45"/>
  <c r="J61" i="45" s="1"/>
  <c r="E314" i="45"/>
  <c r="J51" i="45" s="1"/>
  <c r="D314" i="45"/>
  <c r="J29" i="45" s="1"/>
  <c r="C314" i="45"/>
  <c r="J10" i="45"/>
  <c r="G313" i="45"/>
  <c r="I98" i="45"/>
  <c r="F313" i="45"/>
  <c r="I61" i="45"/>
  <c r="E313" i="45"/>
  <c r="I51" i="45"/>
  <c r="D313" i="45"/>
  <c r="I29" i="45" s="1"/>
  <c r="C313" i="45"/>
  <c r="I10" i="45" s="1"/>
  <c r="K96" i="44"/>
  <c r="F419" i="44"/>
  <c r="J96" i="44"/>
  <c r="F418" i="44"/>
  <c r="I96" i="44"/>
  <c r="F417" i="44"/>
  <c r="K95" i="44"/>
  <c r="F416" i="44"/>
  <c r="J95" i="44"/>
  <c r="F415" i="44"/>
  <c r="I95" i="44"/>
  <c r="F414" i="44"/>
  <c r="K94" i="44"/>
  <c r="F413" i="44"/>
  <c r="J94" i="44"/>
  <c r="F412" i="44"/>
  <c r="I94" i="44"/>
  <c r="F411" i="44"/>
  <c r="K93" i="44"/>
  <c r="F410" i="44"/>
  <c r="J93" i="44"/>
  <c r="F409" i="44"/>
  <c r="I93" i="44"/>
  <c r="F408" i="44"/>
  <c r="K92" i="44"/>
  <c r="F407" i="44"/>
  <c r="J92" i="44"/>
  <c r="F406" i="44"/>
  <c r="I92" i="44"/>
  <c r="F405" i="44"/>
  <c r="K91" i="44"/>
  <c r="F404" i="44"/>
  <c r="J91" i="44"/>
  <c r="F403" i="44"/>
  <c r="I91" i="44"/>
  <c r="F402" i="44"/>
  <c r="K90" i="44"/>
  <c r="F401" i="44"/>
  <c r="J90" i="44"/>
  <c r="F400" i="44"/>
  <c r="I90" i="44"/>
  <c r="F399" i="44"/>
  <c r="K89" i="44"/>
  <c r="F398" i="44"/>
  <c r="J89" i="44"/>
  <c r="F397" i="44"/>
  <c r="I89" i="44"/>
  <c r="F396" i="44"/>
  <c r="K88" i="44"/>
  <c r="F395" i="44"/>
  <c r="J88" i="44"/>
  <c r="F394" i="44"/>
  <c r="I88" i="44"/>
  <c r="F393" i="44"/>
  <c r="K87" i="44"/>
  <c r="F392" i="44"/>
  <c r="J87" i="44"/>
  <c r="F391" i="44"/>
  <c r="I87" i="44"/>
  <c r="F390" i="44"/>
  <c r="K86" i="44"/>
  <c r="F389" i="44"/>
  <c r="J86" i="44"/>
  <c r="F388" i="44"/>
  <c r="I86" i="44"/>
  <c r="F387" i="44"/>
  <c r="K85" i="44"/>
  <c r="F386" i="44"/>
  <c r="J85" i="44"/>
  <c r="F385" i="44"/>
  <c r="I85" i="44"/>
  <c r="F384" i="44"/>
  <c r="K84" i="44"/>
  <c r="F383" i="44"/>
  <c r="J84" i="44"/>
  <c r="F382" i="44"/>
  <c r="I84" i="44"/>
  <c r="F381" i="44"/>
  <c r="K83" i="44"/>
  <c r="F380" i="44"/>
  <c r="J83" i="44"/>
  <c r="F379" i="44"/>
  <c r="I83" i="44"/>
  <c r="F378" i="44"/>
  <c r="K82" i="44"/>
  <c r="F377" i="44"/>
  <c r="J82" i="44"/>
  <c r="F376" i="44"/>
  <c r="I82" i="44"/>
  <c r="F375" i="44"/>
  <c r="K81" i="44"/>
  <c r="F374" i="44"/>
  <c r="J81" i="44"/>
  <c r="F373" i="44"/>
  <c r="I81" i="44"/>
  <c r="G372" i="44"/>
  <c r="K117" i="44"/>
  <c r="F372" i="44"/>
  <c r="K80" i="44"/>
  <c r="D372" i="44"/>
  <c r="K48" i="44"/>
  <c r="G371" i="44"/>
  <c r="J117" i="44"/>
  <c r="F371" i="44"/>
  <c r="J80" i="44"/>
  <c r="D371" i="44"/>
  <c r="J48" i="44"/>
  <c r="G370" i="44"/>
  <c r="I117" i="44"/>
  <c r="F370" i="44"/>
  <c r="I80" i="44"/>
  <c r="D370" i="44"/>
  <c r="I48" i="44"/>
  <c r="G369" i="44"/>
  <c r="K116" i="44"/>
  <c r="F369" i="44"/>
  <c r="K79" i="44"/>
  <c r="D369" i="44"/>
  <c r="K47" i="44"/>
  <c r="C369" i="44"/>
  <c r="K28" i="44"/>
  <c r="G368" i="44"/>
  <c r="J116" i="44"/>
  <c r="F368" i="44"/>
  <c r="J79" i="44"/>
  <c r="D368" i="44"/>
  <c r="J47" i="44"/>
  <c r="C368" i="44"/>
  <c r="J28" i="44"/>
  <c r="G367" i="44"/>
  <c r="I116" i="44"/>
  <c r="F367" i="44"/>
  <c r="I79" i="44"/>
  <c r="D367" i="44"/>
  <c r="I47" i="44"/>
  <c r="C367" i="44"/>
  <c r="I28" i="44"/>
  <c r="G366" i="44"/>
  <c r="K115" i="44"/>
  <c r="F366" i="44"/>
  <c r="K78" i="44"/>
  <c r="D366" i="44"/>
  <c r="K46" i="44"/>
  <c r="C366" i="44"/>
  <c r="K27" i="44"/>
  <c r="G365" i="44"/>
  <c r="J115" i="44"/>
  <c r="F365" i="44"/>
  <c r="J78" i="44"/>
  <c r="D365" i="44"/>
  <c r="J46" i="44"/>
  <c r="C365" i="44"/>
  <c r="J27" i="44"/>
  <c r="G364" i="44"/>
  <c r="I115" i="44"/>
  <c r="F364" i="44"/>
  <c r="I78" i="44"/>
  <c r="D364" i="44"/>
  <c r="I46" i="44"/>
  <c r="C364" i="44"/>
  <c r="I27" i="44"/>
  <c r="G363" i="44"/>
  <c r="K114" i="44"/>
  <c r="F363" i="44"/>
  <c r="K77" i="44"/>
  <c r="D363" i="44"/>
  <c r="K45" i="44"/>
  <c r="C363" i="44"/>
  <c r="K26" i="44"/>
  <c r="G362" i="44"/>
  <c r="J114" i="44"/>
  <c r="F362" i="44"/>
  <c r="J77" i="44"/>
  <c r="D362" i="44"/>
  <c r="J45" i="44"/>
  <c r="C362" i="44"/>
  <c r="J26" i="44"/>
  <c r="G361" i="44"/>
  <c r="I114" i="44"/>
  <c r="F361" i="44"/>
  <c r="I77" i="44"/>
  <c r="D361" i="44"/>
  <c r="I45" i="44"/>
  <c r="C361" i="44"/>
  <c r="I26" i="44"/>
  <c r="G360" i="44"/>
  <c r="K113" i="44"/>
  <c r="F360" i="44"/>
  <c r="K76" i="44"/>
  <c r="D360" i="44"/>
  <c r="K44" i="44"/>
  <c r="C360" i="44"/>
  <c r="K25" i="44"/>
  <c r="G359" i="44"/>
  <c r="J113" i="44"/>
  <c r="F359" i="44"/>
  <c r="J76" i="44"/>
  <c r="D359" i="44"/>
  <c r="J44" i="44"/>
  <c r="C359" i="44"/>
  <c r="J25" i="44"/>
  <c r="G358" i="44"/>
  <c r="I113" i="44"/>
  <c r="F358" i="44"/>
  <c r="I76" i="44"/>
  <c r="D358" i="44"/>
  <c r="I44" i="44"/>
  <c r="C358" i="44"/>
  <c r="I25" i="44"/>
  <c r="G357" i="44"/>
  <c r="K112" i="44"/>
  <c r="F357" i="44"/>
  <c r="K75" i="44"/>
  <c r="D357" i="44"/>
  <c r="K43" i="44"/>
  <c r="C357" i="44"/>
  <c r="K24" i="44"/>
  <c r="G356" i="44"/>
  <c r="J112" i="44"/>
  <c r="F356" i="44"/>
  <c r="J75" i="44"/>
  <c r="D356" i="44"/>
  <c r="J43" i="44"/>
  <c r="C356" i="44"/>
  <c r="J24" i="44"/>
  <c r="G355" i="44"/>
  <c r="I112" i="44"/>
  <c r="F355" i="44"/>
  <c r="I75" i="44"/>
  <c r="D355" i="44"/>
  <c r="I43" i="44"/>
  <c r="C355" i="44"/>
  <c r="I24" i="44"/>
  <c r="G354" i="44"/>
  <c r="K111" i="44"/>
  <c r="F354" i="44"/>
  <c r="K74" i="44"/>
  <c r="D354" i="44"/>
  <c r="K42" i="44"/>
  <c r="C354" i="44"/>
  <c r="K23" i="44"/>
  <c r="G353" i="44"/>
  <c r="J111" i="44"/>
  <c r="F353" i="44"/>
  <c r="J74" i="44"/>
  <c r="D353" i="44"/>
  <c r="J42" i="44"/>
  <c r="C353" i="44"/>
  <c r="J23" i="44"/>
  <c r="G352" i="44"/>
  <c r="I111" i="44"/>
  <c r="F352" i="44"/>
  <c r="I74" i="44"/>
  <c r="D352" i="44"/>
  <c r="I42" i="44"/>
  <c r="C352" i="44"/>
  <c r="I23" i="44"/>
  <c r="G351" i="44"/>
  <c r="K110" i="44"/>
  <c r="F351" i="44"/>
  <c r="K73" i="44"/>
  <c r="D351" i="44"/>
  <c r="K41" i="44"/>
  <c r="C351" i="44"/>
  <c r="K22" i="44"/>
  <c r="G350" i="44"/>
  <c r="J110" i="44"/>
  <c r="F350" i="44"/>
  <c r="J73" i="44"/>
  <c r="D350" i="44"/>
  <c r="J41" i="44"/>
  <c r="C350" i="44"/>
  <c r="J22" i="44"/>
  <c r="G349" i="44"/>
  <c r="I110" i="44"/>
  <c r="F349" i="44"/>
  <c r="I73" i="44"/>
  <c r="D349" i="44"/>
  <c r="I41" i="44"/>
  <c r="C349" i="44"/>
  <c r="I22" i="44"/>
  <c r="G348" i="44"/>
  <c r="K109" i="44"/>
  <c r="F348" i="44"/>
  <c r="K72" i="44"/>
  <c r="C348" i="44"/>
  <c r="K21" i="44"/>
  <c r="G347" i="44"/>
  <c r="J109" i="44"/>
  <c r="F347" i="44"/>
  <c r="J72" i="44"/>
  <c r="D347" i="44"/>
  <c r="J40" i="44"/>
  <c r="C347" i="44"/>
  <c r="J21" i="44"/>
  <c r="G346" i="44"/>
  <c r="I109" i="44"/>
  <c r="F346" i="44"/>
  <c r="I72" i="44"/>
  <c r="D346" i="44"/>
  <c r="I40" i="44"/>
  <c r="C346" i="44"/>
  <c r="I21" i="44"/>
  <c r="G345" i="44"/>
  <c r="K108" i="44"/>
  <c r="F345" i="44"/>
  <c r="K71" i="44"/>
  <c r="D345" i="44"/>
  <c r="K39" i="44"/>
  <c r="C345" i="44"/>
  <c r="K20" i="44"/>
  <c r="G344" i="44"/>
  <c r="J108" i="44"/>
  <c r="F344" i="44"/>
  <c r="J71" i="44"/>
  <c r="D344" i="44"/>
  <c r="J39" i="44"/>
  <c r="C344" i="44"/>
  <c r="J20" i="44"/>
  <c r="G343" i="44"/>
  <c r="I108" i="44"/>
  <c r="F343" i="44"/>
  <c r="I71" i="44"/>
  <c r="D343" i="44"/>
  <c r="I39" i="44"/>
  <c r="C343" i="44"/>
  <c r="I20" i="44"/>
  <c r="G342" i="44"/>
  <c r="K107" i="44"/>
  <c r="F342" i="44"/>
  <c r="K70" i="44"/>
  <c r="D342" i="44"/>
  <c r="K38" i="44"/>
  <c r="C342" i="44"/>
  <c r="K19" i="44"/>
  <c r="G341" i="44"/>
  <c r="J107" i="44"/>
  <c r="F341" i="44"/>
  <c r="J70" i="44"/>
  <c r="D341" i="44"/>
  <c r="J38" i="44"/>
  <c r="C341" i="44"/>
  <c r="J19" i="44"/>
  <c r="G340" i="44"/>
  <c r="I107" i="44"/>
  <c r="F340" i="44"/>
  <c r="I70" i="44"/>
  <c r="D340" i="44"/>
  <c r="I38" i="44"/>
  <c r="C340" i="44"/>
  <c r="I19" i="44"/>
  <c r="G339" i="44"/>
  <c r="K106" i="44"/>
  <c r="F339" i="44"/>
  <c r="K69" i="44"/>
  <c r="E339" i="44"/>
  <c r="K59" i="44"/>
  <c r="D339" i="44"/>
  <c r="K37" i="44"/>
  <c r="C339" i="44"/>
  <c r="K18" i="44"/>
  <c r="G338" i="44"/>
  <c r="J106" i="44"/>
  <c r="F338" i="44"/>
  <c r="J69" i="44"/>
  <c r="E338" i="44"/>
  <c r="J59" i="44"/>
  <c r="D338" i="44"/>
  <c r="J37" i="44"/>
  <c r="C338" i="44"/>
  <c r="J18" i="44"/>
  <c r="G337" i="44"/>
  <c r="I106" i="44"/>
  <c r="F337" i="44"/>
  <c r="I69" i="44"/>
  <c r="E337" i="44"/>
  <c r="I59" i="44"/>
  <c r="D337" i="44"/>
  <c r="I37" i="44"/>
  <c r="C337" i="44"/>
  <c r="I18" i="44"/>
  <c r="G336" i="44"/>
  <c r="K105" i="44"/>
  <c r="F336" i="44"/>
  <c r="K68" i="44"/>
  <c r="E336" i="44"/>
  <c r="K58" i="44"/>
  <c r="D336" i="44"/>
  <c r="K36" i="44"/>
  <c r="C336" i="44"/>
  <c r="K17" i="44"/>
  <c r="G335" i="44"/>
  <c r="J105" i="44"/>
  <c r="F335" i="44"/>
  <c r="J68" i="44"/>
  <c r="E335" i="44"/>
  <c r="J58" i="44"/>
  <c r="D335" i="44"/>
  <c r="J36" i="44"/>
  <c r="C335" i="44"/>
  <c r="J17" i="44"/>
  <c r="G334" i="44"/>
  <c r="I105" i="44"/>
  <c r="F334" i="44"/>
  <c r="I68" i="44"/>
  <c r="E334" i="44"/>
  <c r="I58" i="44"/>
  <c r="D334" i="44"/>
  <c r="I36" i="44"/>
  <c r="C334" i="44"/>
  <c r="I17" i="44"/>
  <c r="G333" i="44"/>
  <c r="K104" i="44"/>
  <c r="F333" i="44"/>
  <c r="K67" i="44"/>
  <c r="E333" i="44"/>
  <c r="K57" i="44"/>
  <c r="D333" i="44"/>
  <c r="K35" i="44"/>
  <c r="C333" i="44"/>
  <c r="K16" i="44"/>
  <c r="G332" i="44"/>
  <c r="J104" i="44"/>
  <c r="F332" i="44"/>
  <c r="J67" i="44"/>
  <c r="E332" i="44"/>
  <c r="J57" i="44"/>
  <c r="D332" i="44"/>
  <c r="J35" i="44"/>
  <c r="C332" i="44"/>
  <c r="J16" i="44"/>
  <c r="G331" i="44"/>
  <c r="I104" i="44"/>
  <c r="F331" i="44"/>
  <c r="I67" i="44"/>
  <c r="E331" i="44"/>
  <c r="I57" i="44"/>
  <c r="D331" i="44"/>
  <c r="I35" i="44"/>
  <c r="C331" i="44"/>
  <c r="I16" i="44"/>
  <c r="G330" i="44"/>
  <c r="K103" i="44"/>
  <c r="F330" i="44"/>
  <c r="K66" i="44"/>
  <c r="E330" i="44"/>
  <c r="K56" i="44"/>
  <c r="D330" i="44"/>
  <c r="K34" i="44"/>
  <c r="C330" i="44"/>
  <c r="K15" i="44"/>
  <c r="G329" i="44"/>
  <c r="J103" i="44"/>
  <c r="F329" i="44"/>
  <c r="J66" i="44"/>
  <c r="E329" i="44"/>
  <c r="J56" i="44"/>
  <c r="D329" i="44"/>
  <c r="J34" i="44"/>
  <c r="C329" i="44"/>
  <c r="J15" i="44"/>
  <c r="G328" i="44"/>
  <c r="I103" i="44"/>
  <c r="F328" i="44"/>
  <c r="I66" i="44"/>
  <c r="E328" i="44"/>
  <c r="I56" i="44"/>
  <c r="D328" i="44"/>
  <c r="I34" i="44"/>
  <c r="C328" i="44"/>
  <c r="I15" i="44"/>
  <c r="G327" i="44"/>
  <c r="K102" i="44"/>
  <c r="F327" i="44"/>
  <c r="K65" i="44"/>
  <c r="E327" i="44"/>
  <c r="K55" i="44"/>
  <c r="D327" i="44"/>
  <c r="K33" i="44"/>
  <c r="C327" i="44"/>
  <c r="K14" i="44"/>
  <c r="G326" i="44"/>
  <c r="J102" i="44"/>
  <c r="F326" i="44"/>
  <c r="J65" i="44"/>
  <c r="E326" i="44"/>
  <c r="J55" i="44"/>
  <c r="D326" i="44"/>
  <c r="J33" i="44"/>
  <c r="C326" i="44"/>
  <c r="J14" i="44"/>
  <c r="G325" i="44"/>
  <c r="I102" i="44"/>
  <c r="F325" i="44"/>
  <c r="I65" i="44"/>
  <c r="E325" i="44"/>
  <c r="I55" i="44"/>
  <c r="D325" i="44"/>
  <c r="I33" i="44"/>
  <c r="C325" i="44"/>
  <c r="I14" i="44"/>
  <c r="G324" i="44"/>
  <c r="K101" i="44"/>
  <c r="F324" i="44"/>
  <c r="K64" i="44"/>
  <c r="E324" i="44"/>
  <c r="K54" i="44"/>
  <c r="D324" i="44"/>
  <c r="K32" i="44"/>
  <c r="C324" i="44"/>
  <c r="K13" i="44"/>
  <c r="G323" i="44"/>
  <c r="J101" i="44"/>
  <c r="F323" i="44"/>
  <c r="J64" i="44"/>
  <c r="E323" i="44"/>
  <c r="J54" i="44"/>
  <c r="D323" i="44"/>
  <c r="J32" i="44"/>
  <c r="C323" i="44"/>
  <c r="J13" i="44"/>
  <c r="G322" i="44"/>
  <c r="I101" i="44"/>
  <c r="F322" i="44"/>
  <c r="I64" i="44"/>
  <c r="E322" i="44"/>
  <c r="I54" i="44"/>
  <c r="D322" i="44"/>
  <c r="I32" i="44"/>
  <c r="C322" i="44"/>
  <c r="I13" i="44"/>
  <c r="G321" i="44"/>
  <c r="K100" i="44"/>
  <c r="F321" i="44"/>
  <c r="K63" i="44"/>
  <c r="E321" i="44"/>
  <c r="K53" i="44"/>
  <c r="D321" i="44"/>
  <c r="K31" i="44"/>
  <c r="C321" i="44"/>
  <c r="K12" i="44"/>
  <c r="G320" i="44"/>
  <c r="J100" i="44"/>
  <c r="F320" i="44"/>
  <c r="J63" i="44"/>
  <c r="E320" i="44"/>
  <c r="J53" i="44"/>
  <c r="D320" i="44"/>
  <c r="J31" i="44"/>
  <c r="C320" i="44"/>
  <c r="J12" i="44"/>
  <c r="G319" i="44"/>
  <c r="I100" i="44"/>
  <c r="F319" i="44"/>
  <c r="I63" i="44"/>
  <c r="E319" i="44"/>
  <c r="I53" i="44"/>
  <c r="D319" i="44"/>
  <c r="I31" i="44"/>
  <c r="C319" i="44"/>
  <c r="I12" i="44"/>
  <c r="G318" i="44"/>
  <c r="K99" i="44"/>
  <c r="F318" i="44"/>
  <c r="K62" i="44"/>
  <c r="E318" i="44"/>
  <c r="K52" i="44"/>
  <c r="D318" i="44"/>
  <c r="K30" i="44"/>
  <c r="C318" i="44"/>
  <c r="K11" i="44"/>
  <c r="G317" i="44"/>
  <c r="J99" i="44"/>
  <c r="F317" i="44"/>
  <c r="J62" i="44"/>
  <c r="E317" i="44"/>
  <c r="J52" i="44"/>
  <c r="D317" i="44"/>
  <c r="J30" i="44"/>
  <c r="C317" i="44"/>
  <c r="J11" i="44"/>
  <c r="G316" i="44"/>
  <c r="I99" i="44"/>
  <c r="F316" i="44"/>
  <c r="I62" i="44"/>
  <c r="E316" i="44"/>
  <c r="I52" i="44"/>
  <c r="D316" i="44"/>
  <c r="I30" i="44"/>
  <c r="C316" i="44"/>
  <c r="I11" i="44"/>
  <c r="G315" i="44"/>
  <c r="K98" i="44"/>
  <c r="F315" i="44"/>
  <c r="K61" i="44"/>
  <c r="E315" i="44"/>
  <c r="K51" i="44"/>
  <c r="D315" i="44"/>
  <c r="K29" i="44"/>
  <c r="C315" i="44"/>
  <c r="K10" i="44"/>
  <c r="G314" i="44"/>
  <c r="J98" i="44"/>
  <c r="F314" i="44"/>
  <c r="J61" i="44"/>
  <c r="E314" i="44"/>
  <c r="J51" i="44"/>
  <c r="D314" i="44"/>
  <c r="J29" i="44"/>
  <c r="C314" i="44"/>
  <c r="J10" i="44"/>
  <c r="G313" i="44"/>
  <c r="I98" i="44"/>
  <c r="F313" i="44"/>
  <c r="I61" i="44"/>
  <c r="E313" i="44"/>
  <c r="I51" i="44"/>
  <c r="D313" i="44"/>
  <c r="I29" i="44"/>
  <c r="C313" i="44"/>
  <c r="I10" i="44"/>
  <c r="K96" i="43"/>
  <c r="F419" i="43"/>
  <c r="J96" i="43" s="1"/>
  <c r="F418" i="43"/>
  <c r="I96" i="43" s="1"/>
  <c r="F417" i="43"/>
  <c r="K95" i="43" s="1"/>
  <c r="F416" i="43"/>
  <c r="J95" i="43" s="1"/>
  <c r="F415" i="43"/>
  <c r="I95" i="43" s="1"/>
  <c r="F414" i="43"/>
  <c r="K94" i="43" s="1"/>
  <c r="F413" i="43"/>
  <c r="J94" i="43" s="1"/>
  <c r="F412" i="43"/>
  <c r="I94" i="43" s="1"/>
  <c r="F411" i="43"/>
  <c r="K93" i="43" s="1"/>
  <c r="F410" i="43"/>
  <c r="J93" i="43" s="1"/>
  <c r="F409" i="43"/>
  <c r="I93" i="43" s="1"/>
  <c r="F408" i="43"/>
  <c r="K92" i="43" s="1"/>
  <c r="F407" i="43"/>
  <c r="J92" i="43" s="1"/>
  <c r="F406" i="43"/>
  <c r="I92" i="43" s="1"/>
  <c r="F405" i="43"/>
  <c r="K91" i="43" s="1"/>
  <c r="F404" i="43"/>
  <c r="J91" i="43" s="1"/>
  <c r="F403" i="43"/>
  <c r="I91" i="43" s="1"/>
  <c r="F402" i="43"/>
  <c r="K90" i="43" s="1"/>
  <c r="F401" i="43"/>
  <c r="J90" i="43" s="1"/>
  <c r="F400" i="43"/>
  <c r="I90" i="43" s="1"/>
  <c r="F399" i="43"/>
  <c r="K89" i="43" s="1"/>
  <c r="F398" i="43"/>
  <c r="J89" i="43" s="1"/>
  <c r="F397" i="43"/>
  <c r="I89" i="43" s="1"/>
  <c r="F396" i="43"/>
  <c r="K88" i="43" s="1"/>
  <c r="F395" i="43"/>
  <c r="J88" i="43" s="1"/>
  <c r="F394" i="43"/>
  <c r="I88" i="43" s="1"/>
  <c r="F393" i="43"/>
  <c r="K87" i="43" s="1"/>
  <c r="F392" i="43"/>
  <c r="J87" i="43" s="1"/>
  <c r="F391" i="43"/>
  <c r="I87" i="43" s="1"/>
  <c r="F390" i="43"/>
  <c r="K86" i="43" s="1"/>
  <c r="F389" i="43"/>
  <c r="J86" i="43" s="1"/>
  <c r="F388" i="43"/>
  <c r="I86" i="43" s="1"/>
  <c r="F387" i="43"/>
  <c r="K85" i="43" s="1"/>
  <c r="F386" i="43"/>
  <c r="J85" i="43" s="1"/>
  <c r="F385" i="43"/>
  <c r="I85" i="43" s="1"/>
  <c r="F384" i="43"/>
  <c r="K84" i="43" s="1"/>
  <c r="F383" i="43"/>
  <c r="J84" i="43" s="1"/>
  <c r="F382" i="43"/>
  <c r="I84" i="43" s="1"/>
  <c r="F381" i="43"/>
  <c r="K83" i="43" s="1"/>
  <c r="F380" i="43"/>
  <c r="J83" i="43" s="1"/>
  <c r="F379" i="43"/>
  <c r="I83" i="43" s="1"/>
  <c r="F378" i="43"/>
  <c r="K82" i="43" s="1"/>
  <c r="F377" i="43"/>
  <c r="J82" i="43" s="1"/>
  <c r="F376" i="43"/>
  <c r="I82" i="43" s="1"/>
  <c r="F375" i="43"/>
  <c r="K81" i="43" s="1"/>
  <c r="F374" i="43"/>
  <c r="J81" i="43" s="1"/>
  <c r="F373" i="43"/>
  <c r="I81" i="43" s="1"/>
  <c r="G372" i="43"/>
  <c r="K117" i="43" s="1"/>
  <c r="F372" i="43"/>
  <c r="K80" i="43" s="1"/>
  <c r="D372" i="43"/>
  <c r="K48" i="43" s="1"/>
  <c r="G371" i="43"/>
  <c r="J117" i="43"/>
  <c r="F371" i="43"/>
  <c r="J80" i="43"/>
  <c r="D371" i="43"/>
  <c r="J48" i="43" s="1"/>
  <c r="G370" i="43"/>
  <c r="I117" i="43" s="1"/>
  <c r="F370" i="43"/>
  <c r="I80" i="43" s="1"/>
  <c r="D370" i="43"/>
  <c r="I48" i="43" s="1"/>
  <c r="G369" i="43"/>
  <c r="K116" i="43"/>
  <c r="F369" i="43"/>
  <c r="K79" i="43"/>
  <c r="D369" i="43"/>
  <c r="K47" i="43" s="1"/>
  <c r="C369" i="43"/>
  <c r="K28" i="43" s="1"/>
  <c r="G368" i="43"/>
  <c r="J116" i="43" s="1"/>
  <c r="F368" i="43"/>
  <c r="J79" i="43" s="1"/>
  <c r="D368" i="43"/>
  <c r="J47" i="43" s="1"/>
  <c r="C368" i="43"/>
  <c r="J28" i="43"/>
  <c r="G367" i="43"/>
  <c r="I116" i="43"/>
  <c r="F367" i="43"/>
  <c r="I79" i="43"/>
  <c r="D367" i="43"/>
  <c r="I47" i="43" s="1"/>
  <c r="C367" i="43"/>
  <c r="I28" i="43" s="1"/>
  <c r="G366" i="43"/>
  <c r="K115" i="43" s="1"/>
  <c r="F366" i="43"/>
  <c r="K78" i="43" s="1"/>
  <c r="D366" i="43"/>
  <c r="K46" i="43" s="1"/>
  <c r="C366" i="43"/>
  <c r="K27" i="43"/>
  <c r="G365" i="43"/>
  <c r="J115" i="43"/>
  <c r="F365" i="43"/>
  <c r="J78" i="43"/>
  <c r="D365" i="43"/>
  <c r="J46" i="43" s="1"/>
  <c r="C365" i="43"/>
  <c r="J27" i="43" s="1"/>
  <c r="G364" i="43"/>
  <c r="I115" i="43" s="1"/>
  <c r="F364" i="43"/>
  <c r="I78" i="43" s="1"/>
  <c r="D364" i="43"/>
  <c r="I46" i="43" s="1"/>
  <c r="C364" i="43"/>
  <c r="I27" i="43"/>
  <c r="G363" i="43"/>
  <c r="K114" i="43"/>
  <c r="F363" i="43"/>
  <c r="K77" i="43"/>
  <c r="D363" i="43"/>
  <c r="K45" i="43" s="1"/>
  <c r="C363" i="43"/>
  <c r="K26" i="43" s="1"/>
  <c r="G362" i="43"/>
  <c r="J114" i="43" s="1"/>
  <c r="F362" i="43"/>
  <c r="J77" i="43" s="1"/>
  <c r="D362" i="43"/>
  <c r="J45" i="43" s="1"/>
  <c r="C362" i="43"/>
  <c r="J26" i="43"/>
  <c r="G361" i="43"/>
  <c r="I114" i="43"/>
  <c r="F361" i="43"/>
  <c r="I77" i="43"/>
  <c r="D361" i="43"/>
  <c r="I45" i="43" s="1"/>
  <c r="C361" i="43"/>
  <c r="I26" i="43" s="1"/>
  <c r="G360" i="43"/>
  <c r="K113" i="43" s="1"/>
  <c r="F360" i="43"/>
  <c r="K76" i="43" s="1"/>
  <c r="D360" i="43"/>
  <c r="K44" i="43" s="1"/>
  <c r="C360" i="43"/>
  <c r="K25" i="43"/>
  <c r="G359" i="43"/>
  <c r="J113" i="43"/>
  <c r="F359" i="43"/>
  <c r="J76" i="43"/>
  <c r="D359" i="43"/>
  <c r="J44" i="43" s="1"/>
  <c r="C359" i="43"/>
  <c r="J25" i="43" s="1"/>
  <c r="G358" i="43"/>
  <c r="I113" i="43" s="1"/>
  <c r="F358" i="43"/>
  <c r="I76" i="43" s="1"/>
  <c r="D358" i="43"/>
  <c r="I44" i="43" s="1"/>
  <c r="C358" i="43"/>
  <c r="I25" i="43"/>
  <c r="G357" i="43"/>
  <c r="K112" i="43"/>
  <c r="F357" i="43"/>
  <c r="K75" i="43"/>
  <c r="D357" i="43"/>
  <c r="K43" i="43" s="1"/>
  <c r="C357" i="43"/>
  <c r="K24" i="43" s="1"/>
  <c r="G356" i="43"/>
  <c r="J112" i="43" s="1"/>
  <c r="F356" i="43"/>
  <c r="J75" i="43" s="1"/>
  <c r="D356" i="43"/>
  <c r="J43" i="43" s="1"/>
  <c r="C356" i="43"/>
  <c r="J24" i="43"/>
  <c r="G355" i="43"/>
  <c r="I112" i="43"/>
  <c r="F355" i="43"/>
  <c r="I75" i="43"/>
  <c r="D355" i="43"/>
  <c r="I43" i="43" s="1"/>
  <c r="C355" i="43"/>
  <c r="I24" i="43" s="1"/>
  <c r="G354" i="43"/>
  <c r="K111" i="43" s="1"/>
  <c r="F354" i="43"/>
  <c r="K74" i="43" s="1"/>
  <c r="D354" i="43"/>
  <c r="K42" i="43" s="1"/>
  <c r="C354" i="43"/>
  <c r="K23" i="43"/>
  <c r="G353" i="43"/>
  <c r="J111" i="43"/>
  <c r="F353" i="43"/>
  <c r="J74" i="43"/>
  <c r="D353" i="43"/>
  <c r="J42" i="43" s="1"/>
  <c r="C353" i="43"/>
  <c r="J23" i="43" s="1"/>
  <c r="G352" i="43"/>
  <c r="I111" i="43" s="1"/>
  <c r="F352" i="43"/>
  <c r="I74" i="43" s="1"/>
  <c r="D352" i="43"/>
  <c r="I42" i="43" s="1"/>
  <c r="C352" i="43"/>
  <c r="I23" i="43"/>
  <c r="G351" i="43"/>
  <c r="K110" i="43"/>
  <c r="F351" i="43"/>
  <c r="K73" i="43"/>
  <c r="D351" i="43"/>
  <c r="K41" i="43" s="1"/>
  <c r="C351" i="43"/>
  <c r="K22" i="43" s="1"/>
  <c r="G350" i="43"/>
  <c r="J110" i="43" s="1"/>
  <c r="F350" i="43"/>
  <c r="J73" i="43" s="1"/>
  <c r="D350" i="43"/>
  <c r="J41" i="43" s="1"/>
  <c r="C350" i="43"/>
  <c r="J22" i="43"/>
  <c r="G349" i="43"/>
  <c r="I110" i="43"/>
  <c r="F349" i="43"/>
  <c r="I73" i="43"/>
  <c r="D349" i="43"/>
  <c r="I41" i="43" s="1"/>
  <c r="C349" i="43"/>
  <c r="I22" i="43" s="1"/>
  <c r="G348" i="43"/>
  <c r="K109" i="43" s="1"/>
  <c r="F348" i="43"/>
  <c r="K72" i="43" s="1"/>
  <c r="C348" i="43"/>
  <c r="K21" i="43" s="1"/>
  <c r="G347" i="43"/>
  <c r="J109" i="43" s="1"/>
  <c r="F347" i="43"/>
  <c r="J72" i="43" s="1"/>
  <c r="D347" i="43"/>
  <c r="J40" i="43" s="1"/>
  <c r="C347" i="43"/>
  <c r="J21" i="43"/>
  <c r="G346" i="43"/>
  <c r="I109" i="43"/>
  <c r="F346" i="43"/>
  <c r="I72" i="43"/>
  <c r="D346" i="43"/>
  <c r="I40" i="43" s="1"/>
  <c r="C346" i="43"/>
  <c r="I21" i="43" s="1"/>
  <c r="G345" i="43"/>
  <c r="K108" i="43" s="1"/>
  <c r="F345" i="43"/>
  <c r="K71" i="43" s="1"/>
  <c r="D345" i="43"/>
  <c r="K39" i="43" s="1"/>
  <c r="C345" i="43"/>
  <c r="K20" i="43"/>
  <c r="G344" i="43"/>
  <c r="J108" i="43"/>
  <c r="F344" i="43"/>
  <c r="J71" i="43"/>
  <c r="D344" i="43"/>
  <c r="J39" i="43" s="1"/>
  <c r="C344" i="43"/>
  <c r="J20" i="43" s="1"/>
  <c r="G343" i="43"/>
  <c r="I108" i="43" s="1"/>
  <c r="F343" i="43"/>
  <c r="I71" i="43" s="1"/>
  <c r="D343" i="43"/>
  <c r="I39" i="43" s="1"/>
  <c r="C343" i="43"/>
  <c r="I20" i="43"/>
  <c r="G342" i="43"/>
  <c r="K107" i="43"/>
  <c r="F342" i="43"/>
  <c r="K70" i="43"/>
  <c r="D342" i="43"/>
  <c r="K38" i="43" s="1"/>
  <c r="C342" i="43"/>
  <c r="K19" i="43" s="1"/>
  <c r="G341" i="43"/>
  <c r="J107" i="43" s="1"/>
  <c r="F341" i="43"/>
  <c r="J70" i="43" s="1"/>
  <c r="D341" i="43"/>
  <c r="J38" i="43" s="1"/>
  <c r="C341" i="43"/>
  <c r="J19" i="43"/>
  <c r="G340" i="43"/>
  <c r="I107" i="43"/>
  <c r="F340" i="43"/>
  <c r="I70" i="43"/>
  <c r="D340" i="43"/>
  <c r="I38" i="43" s="1"/>
  <c r="C340" i="43"/>
  <c r="I19" i="43" s="1"/>
  <c r="G339" i="43"/>
  <c r="K106" i="43" s="1"/>
  <c r="F339" i="43"/>
  <c r="K69" i="43" s="1"/>
  <c r="E339" i="43"/>
  <c r="K59" i="43" s="1"/>
  <c r="D339" i="43"/>
  <c r="K37" i="43" s="1"/>
  <c r="C339" i="43"/>
  <c r="K18" i="43"/>
  <c r="G338" i="43"/>
  <c r="J106" i="43"/>
  <c r="F338" i="43"/>
  <c r="J69" i="43"/>
  <c r="E338" i="43"/>
  <c r="J59" i="43"/>
  <c r="D338" i="43"/>
  <c r="J37" i="43" s="1"/>
  <c r="C338" i="43"/>
  <c r="J18" i="43" s="1"/>
  <c r="G337" i="43"/>
  <c r="I106" i="43" s="1"/>
  <c r="F337" i="43"/>
  <c r="I69" i="43" s="1"/>
  <c r="E337" i="43"/>
  <c r="I59" i="43" s="1"/>
  <c r="D337" i="43"/>
  <c r="I37" i="43" s="1"/>
  <c r="C337" i="43"/>
  <c r="I18" i="43" s="1"/>
  <c r="G336" i="43"/>
  <c r="K105" i="43" s="1"/>
  <c r="F336" i="43"/>
  <c r="K68" i="43" s="1"/>
  <c r="E336" i="43"/>
  <c r="K58" i="43" s="1"/>
  <c r="D336" i="43"/>
  <c r="K36" i="43" s="1"/>
  <c r="C336" i="43"/>
  <c r="K17" i="43"/>
  <c r="G335" i="43"/>
  <c r="J105" i="43"/>
  <c r="F335" i="43"/>
  <c r="J68" i="43"/>
  <c r="E335" i="43"/>
  <c r="J58" i="43"/>
  <c r="D335" i="43"/>
  <c r="J36" i="43"/>
  <c r="C335" i="43"/>
  <c r="J17" i="43"/>
  <c r="G334" i="43"/>
  <c r="I105" i="43"/>
  <c r="F334" i="43"/>
  <c r="I68" i="43"/>
  <c r="E334" i="43"/>
  <c r="I58" i="43"/>
  <c r="D334" i="43"/>
  <c r="I36" i="43" s="1"/>
  <c r="C334" i="43"/>
  <c r="I17" i="43" s="1"/>
  <c r="G333" i="43"/>
  <c r="K104" i="43" s="1"/>
  <c r="F333" i="43"/>
  <c r="K67" i="43" s="1"/>
  <c r="E333" i="43"/>
  <c r="K57" i="43" s="1"/>
  <c r="D333" i="43"/>
  <c r="K35" i="43" s="1"/>
  <c r="C333" i="43"/>
  <c r="K16" i="43" s="1"/>
  <c r="G332" i="43"/>
  <c r="J104" i="43" s="1"/>
  <c r="F332" i="43"/>
  <c r="J67" i="43" s="1"/>
  <c r="E332" i="43"/>
  <c r="J57" i="43" s="1"/>
  <c r="D332" i="43"/>
  <c r="J35" i="43" s="1"/>
  <c r="C332" i="43"/>
  <c r="J16" i="43"/>
  <c r="G331" i="43"/>
  <c r="I104" i="43"/>
  <c r="F331" i="43"/>
  <c r="I67" i="43"/>
  <c r="E331" i="43"/>
  <c r="I57" i="43"/>
  <c r="D331" i="43"/>
  <c r="I35" i="43"/>
  <c r="C331" i="43"/>
  <c r="I16" i="43"/>
  <c r="G330" i="43"/>
  <c r="K103" i="43"/>
  <c r="F330" i="43"/>
  <c r="K66" i="43"/>
  <c r="E330" i="43"/>
  <c r="K56" i="43"/>
  <c r="D330" i="43"/>
  <c r="K34" i="43" s="1"/>
  <c r="C330" i="43"/>
  <c r="K15" i="43" s="1"/>
  <c r="G329" i="43"/>
  <c r="J103" i="43" s="1"/>
  <c r="F329" i="43"/>
  <c r="J66" i="43" s="1"/>
  <c r="E329" i="43"/>
  <c r="J56" i="43" s="1"/>
  <c r="D329" i="43"/>
  <c r="J34" i="43" s="1"/>
  <c r="C329" i="43"/>
  <c r="J15" i="43" s="1"/>
  <c r="G328" i="43"/>
  <c r="I103" i="43" s="1"/>
  <c r="F328" i="43"/>
  <c r="I66" i="43" s="1"/>
  <c r="E328" i="43"/>
  <c r="I56" i="43" s="1"/>
  <c r="D328" i="43"/>
  <c r="I34" i="43" s="1"/>
  <c r="C328" i="43"/>
  <c r="I15" i="43"/>
  <c r="G327" i="43"/>
  <c r="K102" i="43"/>
  <c r="F327" i="43"/>
  <c r="K65" i="43"/>
  <c r="E327" i="43"/>
  <c r="K55" i="43"/>
  <c r="D327" i="43"/>
  <c r="K33" i="43"/>
  <c r="C327" i="43"/>
  <c r="K14" i="43"/>
  <c r="G326" i="43"/>
  <c r="J102" i="43"/>
  <c r="F326" i="43"/>
  <c r="J65" i="43"/>
  <c r="E326" i="43"/>
  <c r="J55" i="43"/>
  <c r="D326" i="43"/>
  <c r="J33" i="43" s="1"/>
  <c r="C326" i="43"/>
  <c r="J14" i="43" s="1"/>
  <c r="G325" i="43"/>
  <c r="I102" i="43" s="1"/>
  <c r="F325" i="43"/>
  <c r="I65" i="43" s="1"/>
  <c r="E325" i="43"/>
  <c r="I55" i="43" s="1"/>
  <c r="D325" i="43"/>
  <c r="I33" i="43" s="1"/>
  <c r="C325" i="43"/>
  <c r="I14" i="43" s="1"/>
  <c r="G324" i="43"/>
  <c r="K101" i="43" s="1"/>
  <c r="F324" i="43"/>
  <c r="K64" i="43" s="1"/>
  <c r="E324" i="43"/>
  <c r="K54" i="43" s="1"/>
  <c r="D324" i="43"/>
  <c r="K32" i="43" s="1"/>
  <c r="C324" i="43"/>
  <c r="K13" i="43"/>
  <c r="G323" i="43"/>
  <c r="J101" i="43"/>
  <c r="F323" i="43"/>
  <c r="J64" i="43"/>
  <c r="E323" i="43"/>
  <c r="J54" i="43"/>
  <c r="D323" i="43"/>
  <c r="J32" i="43"/>
  <c r="C323" i="43"/>
  <c r="J13" i="43"/>
  <c r="G322" i="43"/>
  <c r="I101" i="43"/>
  <c r="F322" i="43"/>
  <c r="I64" i="43"/>
  <c r="E322" i="43"/>
  <c r="I54" i="43"/>
  <c r="D322" i="43"/>
  <c r="I32" i="43" s="1"/>
  <c r="C322" i="43"/>
  <c r="I13" i="43" s="1"/>
  <c r="G321" i="43"/>
  <c r="K100" i="43" s="1"/>
  <c r="F321" i="43"/>
  <c r="K63" i="43" s="1"/>
  <c r="E321" i="43"/>
  <c r="K53" i="43" s="1"/>
  <c r="D321" i="43"/>
  <c r="K31" i="43" s="1"/>
  <c r="C321" i="43"/>
  <c r="K12" i="43" s="1"/>
  <c r="G320" i="43"/>
  <c r="J100" i="43" s="1"/>
  <c r="F320" i="43"/>
  <c r="J63" i="43" s="1"/>
  <c r="E320" i="43"/>
  <c r="J53" i="43" s="1"/>
  <c r="D320" i="43"/>
  <c r="J31" i="43" s="1"/>
  <c r="C320" i="43"/>
  <c r="J12" i="43"/>
  <c r="G319" i="43"/>
  <c r="I100" i="43"/>
  <c r="F319" i="43"/>
  <c r="I63" i="43"/>
  <c r="E319" i="43"/>
  <c r="I53" i="43"/>
  <c r="D319" i="43"/>
  <c r="I31" i="43"/>
  <c r="C319" i="43"/>
  <c r="I12" i="43"/>
  <c r="G318" i="43"/>
  <c r="K99" i="43"/>
  <c r="F318" i="43"/>
  <c r="K62" i="43"/>
  <c r="E318" i="43"/>
  <c r="K52" i="43"/>
  <c r="D318" i="43"/>
  <c r="K30" i="43" s="1"/>
  <c r="C318" i="43"/>
  <c r="K11" i="43" s="1"/>
  <c r="G317" i="43"/>
  <c r="J99" i="43" s="1"/>
  <c r="F317" i="43"/>
  <c r="J62" i="43" s="1"/>
  <c r="E317" i="43"/>
  <c r="J52" i="43" s="1"/>
  <c r="D317" i="43"/>
  <c r="J30" i="43" s="1"/>
  <c r="C317" i="43"/>
  <c r="J11" i="43" s="1"/>
  <c r="G316" i="43"/>
  <c r="I99" i="43" s="1"/>
  <c r="F316" i="43"/>
  <c r="I62" i="43" s="1"/>
  <c r="E316" i="43"/>
  <c r="I52" i="43" s="1"/>
  <c r="D316" i="43"/>
  <c r="I30" i="43" s="1"/>
  <c r="C316" i="43"/>
  <c r="I11" i="43"/>
  <c r="G315" i="43"/>
  <c r="K98" i="43"/>
  <c r="F315" i="43"/>
  <c r="K61" i="43"/>
  <c r="E315" i="43"/>
  <c r="K51" i="43"/>
  <c r="D315" i="43"/>
  <c r="K29" i="43"/>
  <c r="C315" i="43"/>
  <c r="K10" i="43"/>
  <c r="G314" i="43"/>
  <c r="J98" i="43"/>
  <c r="F314" i="43"/>
  <c r="J61" i="43"/>
  <c r="E314" i="43"/>
  <c r="J51" i="43"/>
  <c r="D314" i="43"/>
  <c r="J29" i="43" s="1"/>
  <c r="C314" i="43"/>
  <c r="J10" i="43" s="1"/>
  <c r="G313" i="43"/>
  <c r="I98" i="43" s="1"/>
  <c r="F313" i="43"/>
  <c r="I61" i="43" s="1"/>
  <c r="E313" i="43"/>
  <c r="I51" i="43" s="1"/>
  <c r="D313" i="43"/>
  <c r="I29" i="43" s="1"/>
  <c r="C313" i="43"/>
  <c r="I10" i="43" s="1"/>
  <c r="F419" i="42"/>
  <c r="J96" i="42" s="1"/>
  <c r="F418" i="42"/>
  <c r="I96" i="42" s="1"/>
  <c r="F417" i="42"/>
  <c r="K95" i="42" s="1"/>
  <c r="F416" i="42"/>
  <c r="J95" i="42" s="1"/>
  <c r="F415" i="42"/>
  <c r="I95" i="42" s="1"/>
  <c r="F414" i="42"/>
  <c r="K94" i="42" s="1"/>
  <c r="F413" i="42"/>
  <c r="J94" i="42" s="1"/>
  <c r="F412" i="42"/>
  <c r="I94" i="42" s="1"/>
  <c r="F411" i="42"/>
  <c r="K93" i="42" s="1"/>
  <c r="F410" i="42"/>
  <c r="J93" i="42" s="1"/>
  <c r="F409" i="42"/>
  <c r="I93" i="42" s="1"/>
  <c r="F408" i="42"/>
  <c r="K92" i="42" s="1"/>
  <c r="F407" i="42"/>
  <c r="J92" i="42" s="1"/>
  <c r="F406" i="42"/>
  <c r="I92" i="42" s="1"/>
  <c r="F405" i="42"/>
  <c r="K91" i="42" s="1"/>
  <c r="F404" i="42"/>
  <c r="J91" i="42" s="1"/>
  <c r="F403" i="42"/>
  <c r="I91" i="42" s="1"/>
  <c r="F402" i="42"/>
  <c r="K90" i="42" s="1"/>
  <c r="F401" i="42"/>
  <c r="J90" i="42" s="1"/>
  <c r="F400" i="42"/>
  <c r="I90" i="42" s="1"/>
  <c r="F399" i="42"/>
  <c r="K89" i="42" s="1"/>
  <c r="F398" i="42"/>
  <c r="J89" i="42" s="1"/>
  <c r="F397" i="42"/>
  <c r="I89" i="42" s="1"/>
  <c r="F396" i="42"/>
  <c r="K88" i="42" s="1"/>
  <c r="F395" i="42"/>
  <c r="J88" i="42" s="1"/>
  <c r="F394" i="42"/>
  <c r="I88" i="42" s="1"/>
  <c r="F393" i="42"/>
  <c r="K87" i="42" s="1"/>
  <c r="F392" i="42"/>
  <c r="J87" i="42" s="1"/>
  <c r="F391" i="42"/>
  <c r="I87" i="42" s="1"/>
  <c r="F390" i="42"/>
  <c r="K86" i="42" s="1"/>
  <c r="F389" i="42"/>
  <c r="J86" i="42" s="1"/>
  <c r="F388" i="42"/>
  <c r="I86" i="42" s="1"/>
  <c r="F387" i="42"/>
  <c r="K85" i="42" s="1"/>
  <c r="F386" i="42"/>
  <c r="J85" i="42" s="1"/>
  <c r="F385" i="42"/>
  <c r="I85" i="42" s="1"/>
  <c r="F384" i="42"/>
  <c r="K84" i="42" s="1"/>
  <c r="F383" i="42"/>
  <c r="J84" i="42" s="1"/>
  <c r="F382" i="42"/>
  <c r="I84" i="42" s="1"/>
  <c r="F381" i="42"/>
  <c r="K83" i="42" s="1"/>
  <c r="F380" i="42"/>
  <c r="J83" i="42" s="1"/>
  <c r="F379" i="42"/>
  <c r="I83" i="42" s="1"/>
  <c r="F378" i="42"/>
  <c r="K82" i="42" s="1"/>
  <c r="F377" i="42"/>
  <c r="J82" i="42" s="1"/>
  <c r="F376" i="42"/>
  <c r="I82" i="42" s="1"/>
  <c r="F375" i="42"/>
  <c r="K81" i="42" s="1"/>
  <c r="F374" i="42"/>
  <c r="J81" i="42" s="1"/>
  <c r="F373" i="42"/>
  <c r="I81" i="42" s="1"/>
  <c r="G372" i="42"/>
  <c r="K117" i="42" s="1"/>
  <c r="F372" i="42"/>
  <c r="K80" i="42" s="1"/>
  <c r="D372" i="42"/>
  <c r="K48" i="42" s="1"/>
  <c r="G371" i="42"/>
  <c r="J117" i="42"/>
  <c r="F371" i="42"/>
  <c r="J80" i="42"/>
  <c r="D371" i="42"/>
  <c r="J48" i="42"/>
  <c r="G370" i="42"/>
  <c r="I117" i="42"/>
  <c r="F370" i="42"/>
  <c r="I80" i="42"/>
  <c r="D370" i="42"/>
  <c r="I48" i="42" s="1"/>
  <c r="G369" i="42"/>
  <c r="K116" i="42" s="1"/>
  <c r="F369" i="42"/>
  <c r="K79" i="42" s="1"/>
  <c r="D369" i="42"/>
  <c r="K47" i="42" s="1"/>
  <c r="C369" i="42"/>
  <c r="K28" i="42" s="1"/>
  <c r="G368" i="42"/>
  <c r="J116" i="42" s="1"/>
  <c r="F368" i="42"/>
  <c r="J79" i="42" s="1"/>
  <c r="D368" i="42"/>
  <c r="J47" i="42" s="1"/>
  <c r="C368" i="42"/>
  <c r="J28" i="42" s="1"/>
  <c r="G367" i="42"/>
  <c r="I116" i="42" s="1"/>
  <c r="F367" i="42"/>
  <c r="I79" i="42" s="1"/>
  <c r="D367" i="42"/>
  <c r="I47" i="42" s="1"/>
  <c r="C367" i="42"/>
  <c r="I28" i="42" s="1"/>
  <c r="G366" i="42"/>
  <c r="K115" i="42" s="1"/>
  <c r="F366" i="42"/>
  <c r="K78" i="42" s="1"/>
  <c r="D366" i="42"/>
  <c r="K46" i="42" s="1"/>
  <c r="C366" i="42"/>
  <c r="K27" i="42" s="1"/>
  <c r="G365" i="42"/>
  <c r="J115" i="42" s="1"/>
  <c r="F365" i="42"/>
  <c r="J78" i="42" s="1"/>
  <c r="D365" i="42"/>
  <c r="J46" i="42" s="1"/>
  <c r="C365" i="42"/>
  <c r="J27" i="42" s="1"/>
  <c r="G364" i="42"/>
  <c r="I115" i="42" s="1"/>
  <c r="F364" i="42"/>
  <c r="I78" i="42" s="1"/>
  <c r="D364" i="42"/>
  <c r="I46" i="42" s="1"/>
  <c r="C364" i="42"/>
  <c r="I27" i="42" s="1"/>
  <c r="G363" i="42"/>
  <c r="K114" i="42" s="1"/>
  <c r="F363" i="42"/>
  <c r="K77" i="42" s="1"/>
  <c r="D363" i="42"/>
  <c r="K45" i="42" s="1"/>
  <c r="C363" i="42"/>
  <c r="K26" i="42" s="1"/>
  <c r="G362" i="42"/>
  <c r="J114" i="42" s="1"/>
  <c r="F362" i="42"/>
  <c r="J77" i="42" s="1"/>
  <c r="D362" i="42"/>
  <c r="J45" i="42" s="1"/>
  <c r="C362" i="42"/>
  <c r="J26" i="42" s="1"/>
  <c r="G361" i="42"/>
  <c r="I114" i="42" s="1"/>
  <c r="F361" i="42"/>
  <c r="I77" i="42" s="1"/>
  <c r="D361" i="42"/>
  <c r="I45" i="42" s="1"/>
  <c r="C361" i="42"/>
  <c r="I26" i="42" s="1"/>
  <c r="G360" i="42"/>
  <c r="K113" i="42" s="1"/>
  <c r="F360" i="42"/>
  <c r="K76" i="42" s="1"/>
  <c r="D360" i="42"/>
  <c r="K44" i="42" s="1"/>
  <c r="C360" i="42"/>
  <c r="K25" i="42" s="1"/>
  <c r="G359" i="42"/>
  <c r="J113" i="42" s="1"/>
  <c r="F359" i="42"/>
  <c r="J76" i="42" s="1"/>
  <c r="D359" i="42"/>
  <c r="J44" i="42" s="1"/>
  <c r="C359" i="42"/>
  <c r="J25" i="42" s="1"/>
  <c r="G358" i="42"/>
  <c r="I113" i="42" s="1"/>
  <c r="F358" i="42"/>
  <c r="I76" i="42" s="1"/>
  <c r="D358" i="42"/>
  <c r="I44" i="42" s="1"/>
  <c r="C358" i="42"/>
  <c r="I25" i="42" s="1"/>
  <c r="G357" i="42"/>
  <c r="K112" i="42" s="1"/>
  <c r="F357" i="42"/>
  <c r="K75" i="42" s="1"/>
  <c r="D357" i="42"/>
  <c r="K43" i="42" s="1"/>
  <c r="C357" i="42"/>
  <c r="K24" i="42" s="1"/>
  <c r="G356" i="42"/>
  <c r="J112" i="42" s="1"/>
  <c r="F356" i="42"/>
  <c r="J75" i="42" s="1"/>
  <c r="D356" i="42"/>
  <c r="J43" i="42" s="1"/>
  <c r="C356" i="42"/>
  <c r="J24" i="42" s="1"/>
  <c r="G355" i="42"/>
  <c r="I112" i="42" s="1"/>
  <c r="F355" i="42"/>
  <c r="I75" i="42" s="1"/>
  <c r="D355" i="42"/>
  <c r="I43" i="42" s="1"/>
  <c r="C355" i="42"/>
  <c r="I24" i="42" s="1"/>
  <c r="G354" i="42"/>
  <c r="K111" i="42" s="1"/>
  <c r="F354" i="42"/>
  <c r="K74" i="42" s="1"/>
  <c r="D354" i="42"/>
  <c r="K42" i="42" s="1"/>
  <c r="C354" i="42"/>
  <c r="K23" i="42" s="1"/>
  <c r="G353" i="42"/>
  <c r="J111" i="42" s="1"/>
  <c r="F353" i="42"/>
  <c r="J74" i="42" s="1"/>
  <c r="D353" i="42"/>
  <c r="J42" i="42" s="1"/>
  <c r="C353" i="42"/>
  <c r="J23" i="42" s="1"/>
  <c r="G352" i="42"/>
  <c r="I111" i="42" s="1"/>
  <c r="F352" i="42"/>
  <c r="I74" i="42" s="1"/>
  <c r="D352" i="42"/>
  <c r="I42" i="42" s="1"/>
  <c r="C352" i="42"/>
  <c r="I23" i="42" s="1"/>
  <c r="G351" i="42"/>
  <c r="K110" i="42" s="1"/>
  <c r="F351" i="42"/>
  <c r="K73" i="42" s="1"/>
  <c r="D351" i="42"/>
  <c r="K41" i="42" s="1"/>
  <c r="C351" i="42"/>
  <c r="K22" i="42" s="1"/>
  <c r="G350" i="42"/>
  <c r="J110" i="42" s="1"/>
  <c r="F350" i="42"/>
  <c r="J73" i="42" s="1"/>
  <c r="D350" i="42"/>
  <c r="J41" i="42" s="1"/>
  <c r="C350" i="42"/>
  <c r="J22" i="42" s="1"/>
  <c r="G349" i="42"/>
  <c r="I110" i="42" s="1"/>
  <c r="F349" i="42"/>
  <c r="I73" i="42" s="1"/>
  <c r="D349" i="42"/>
  <c r="I41" i="42" s="1"/>
  <c r="C349" i="42"/>
  <c r="I22" i="42" s="1"/>
  <c r="G348" i="42"/>
  <c r="K109" i="42" s="1"/>
  <c r="F348" i="42"/>
  <c r="K72" i="42" s="1"/>
  <c r="C348" i="42"/>
  <c r="K21" i="42" s="1"/>
  <c r="G347" i="42"/>
  <c r="J109" i="42" s="1"/>
  <c r="F347" i="42"/>
  <c r="J72" i="42" s="1"/>
  <c r="D347" i="42"/>
  <c r="J40" i="42" s="1"/>
  <c r="C347" i="42"/>
  <c r="J21" i="42"/>
  <c r="G346" i="42"/>
  <c r="I109" i="42"/>
  <c r="F346" i="42"/>
  <c r="I72" i="42"/>
  <c r="D346" i="42"/>
  <c r="I40" i="42" s="1"/>
  <c r="C346" i="42"/>
  <c r="I21" i="42" s="1"/>
  <c r="G345" i="42"/>
  <c r="K108" i="42" s="1"/>
  <c r="F345" i="42"/>
  <c r="K71" i="42" s="1"/>
  <c r="D345" i="42"/>
  <c r="K39" i="42" s="1"/>
  <c r="C345" i="42"/>
  <c r="K20" i="42"/>
  <c r="G344" i="42"/>
  <c r="J108" i="42"/>
  <c r="F344" i="42"/>
  <c r="J71" i="42"/>
  <c r="D344" i="42"/>
  <c r="J39" i="42" s="1"/>
  <c r="C344" i="42"/>
  <c r="J20" i="42" s="1"/>
  <c r="G343" i="42"/>
  <c r="I108" i="42" s="1"/>
  <c r="F343" i="42"/>
  <c r="I71" i="42" s="1"/>
  <c r="D343" i="42"/>
  <c r="I39" i="42" s="1"/>
  <c r="C343" i="42"/>
  <c r="I20" i="42"/>
  <c r="G342" i="42"/>
  <c r="K107" i="42"/>
  <c r="F342" i="42"/>
  <c r="K70" i="42"/>
  <c r="D342" i="42"/>
  <c r="K38" i="42" s="1"/>
  <c r="C342" i="42"/>
  <c r="K19" i="42" s="1"/>
  <c r="G341" i="42"/>
  <c r="J107" i="42" s="1"/>
  <c r="F341" i="42"/>
  <c r="J70" i="42" s="1"/>
  <c r="D341" i="42"/>
  <c r="J38" i="42" s="1"/>
  <c r="C341" i="42"/>
  <c r="J19" i="42"/>
  <c r="G340" i="42"/>
  <c r="I107" i="42"/>
  <c r="F340" i="42"/>
  <c r="I70" i="42"/>
  <c r="D340" i="42"/>
  <c r="I38" i="42" s="1"/>
  <c r="C340" i="42"/>
  <c r="I19" i="42" s="1"/>
  <c r="G339" i="42"/>
  <c r="K106" i="42" s="1"/>
  <c r="F339" i="42"/>
  <c r="K69" i="42" s="1"/>
  <c r="E339" i="42"/>
  <c r="K59" i="42" s="1"/>
  <c r="D339" i="42"/>
  <c r="K37" i="42" s="1"/>
  <c r="C339" i="42"/>
  <c r="K18" i="42" s="1"/>
  <c r="G338" i="42"/>
  <c r="J106" i="42" s="1"/>
  <c r="F338" i="42"/>
  <c r="J69" i="42" s="1"/>
  <c r="E338" i="42"/>
  <c r="J59" i="42" s="1"/>
  <c r="D338" i="42"/>
  <c r="J37" i="42" s="1"/>
  <c r="C338" i="42"/>
  <c r="J18" i="42"/>
  <c r="G337" i="42"/>
  <c r="I106" i="42"/>
  <c r="F337" i="42"/>
  <c r="I69" i="42"/>
  <c r="E337" i="42"/>
  <c r="I59" i="42"/>
  <c r="D337" i="42"/>
  <c r="I37" i="42"/>
  <c r="C337" i="42"/>
  <c r="I18" i="42"/>
  <c r="G336" i="42"/>
  <c r="K105" i="42"/>
  <c r="F336" i="42"/>
  <c r="K68" i="42"/>
  <c r="E336" i="42"/>
  <c r="K58" i="42"/>
  <c r="D336" i="42"/>
  <c r="K36" i="42" s="1"/>
  <c r="C336" i="42"/>
  <c r="K17" i="42" s="1"/>
  <c r="G335" i="42"/>
  <c r="J105" i="42" s="1"/>
  <c r="F335" i="42"/>
  <c r="J68" i="42" s="1"/>
  <c r="E335" i="42"/>
  <c r="J58" i="42" s="1"/>
  <c r="D335" i="42"/>
  <c r="J36" i="42" s="1"/>
  <c r="C335" i="42"/>
  <c r="J17" i="42" s="1"/>
  <c r="G334" i="42"/>
  <c r="I105" i="42" s="1"/>
  <c r="F334" i="42"/>
  <c r="I68" i="42" s="1"/>
  <c r="E334" i="42"/>
  <c r="I58" i="42" s="1"/>
  <c r="D334" i="42"/>
  <c r="I36" i="42" s="1"/>
  <c r="C334" i="42"/>
  <c r="I17" i="42"/>
  <c r="G333" i="42"/>
  <c r="K104" i="42"/>
  <c r="F333" i="42"/>
  <c r="K67" i="42"/>
  <c r="E333" i="42"/>
  <c r="K57" i="42"/>
  <c r="D333" i="42"/>
  <c r="K35" i="42"/>
  <c r="C333" i="42"/>
  <c r="K16" i="42"/>
  <c r="G332" i="42"/>
  <c r="J104" i="42"/>
  <c r="F332" i="42"/>
  <c r="J67" i="42"/>
  <c r="E332" i="42"/>
  <c r="J57" i="42"/>
  <c r="D332" i="42"/>
  <c r="J35" i="42" s="1"/>
  <c r="C332" i="42"/>
  <c r="J16" i="42" s="1"/>
  <c r="G331" i="42"/>
  <c r="I104" i="42" s="1"/>
  <c r="F331" i="42"/>
  <c r="I67" i="42" s="1"/>
  <c r="E331" i="42"/>
  <c r="I57" i="42" s="1"/>
  <c r="D331" i="42"/>
  <c r="I35" i="42" s="1"/>
  <c r="C331" i="42"/>
  <c r="I16" i="42" s="1"/>
  <c r="G330" i="42"/>
  <c r="K103" i="42" s="1"/>
  <c r="F330" i="42"/>
  <c r="K66" i="42" s="1"/>
  <c r="E330" i="42"/>
  <c r="K56" i="42" s="1"/>
  <c r="D330" i="42"/>
  <c r="K34" i="42" s="1"/>
  <c r="C330" i="42"/>
  <c r="K15" i="42"/>
  <c r="G329" i="42"/>
  <c r="J103" i="42"/>
  <c r="F329" i="42"/>
  <c r="J66" i="42"/>
  <c r="E329" i="42"/>
  <c r="J56" i="42"/>
  <c r="D329" i="42"/>
  <c r="J34" i="42"/>
  <c r="C329" i="42"/>
  <c r="J15" i="42"/>
  <c r="G328" i="42"/>
  <c r="I103" i="42"/>
  <c r="F328" i="42"/>
  <c r="I66" i="42"/>
  <c r="E328" i="42"/>
  <c r="I56" i="42"/>
  <c r="D328" i="42"/>
  <c r="I34" i="42" s="1"/>
  <c r="C328" i="42"/>
  <c r="I15" i="42" s="1"/>
  <c r="G327" i="42"/>
  <c r="K102" i="42" s="1"/>
  <c r="F327" i="42"/>
  <c r="K65" i="42" s="1"/>
  <c r="E327" i="42"/>
  <c r="K55" i="42" s="1"/>
  <c r="D327" i="42"/>
  <c r="K33" i="42" s="1"/>
  <c r="C327" i="42"/>
  <c r="K14" i="42" s="1"/>
  <c r="G326" i="42"/>
  <c r="J102" i="42" s="1"/>
  <c r="F326" i="42"/>
  <c r="J65" i="42" s="1"/>
  <c r="E326" i="42"/>
  <c r="J55" i="42" s="1"/>
  <c r="D326" i="42"/>
  <c r="J33" i="42" s="1"/>
  <c r="C326" i="42"/>
  <c r="J14" i="42"/>
  <c r="G325" i="42"/>
  <c r="I102" i="42"/>
  <c r="F325" i="42"/>
  <c r="I65" i="42"/>
  <c r="E325" i="42"/>
  <c r="I55" i="42"/>
  <c r="D325" i="42"/>
  <c r="I33" i="42"/>
  <c r="C325" i="42"/>
  <c r="I14" i="42"/>
  <c r="G324" i="42"/>
  <c r="K101" i="42"/>
  <c r="F324" i="42"/>
  <c r="K64" i="42"/>
  <c r="E324" i="42"/>
  <c r="K54" i="42"/>
  <c r="D324" i="42"/>
  <c r="K32" i="42" s="1"/>
  <c r="C324" i="42"/>
  <c r="K13" i="42" s="1"/>
  <c r="G323" i="42"/>
  <c r="J101" i="42" s="1"/>
  <c r="F323" i="42"/>
  <c r="J64" i="42" s="1"/>
  <c r="E323" i="42"/>
  <c r="J54" i="42" s="1"/>
  <c r="D323" i="42"/>
  <c r="J32" i="42" s="1"/>
  <c r="C323" i="42"/>
  <c r="J13" i="42" s="1"/>
  <c r="G322" i="42"/>
  <c r="I101" i="42" s="1"/>
  <c r="F322" i="42"/>
  <c r="I64" i="42" s="1"/>
  <c r="E322" i="42"/>
  <c r="I54" i="42" s="1"/>
  <c r="D322" i="42"/>
  <c r="I32" i="42" s="1"/>
  <c r="C322" i="42"/>
  <c r="I13" i="42"/>
  <c r="G321" i="42"/>
  <c r="K100" i="42"/>
  <c r="F321" i="42"/>
  <c r="K63" i="42"/>
  <c r="E321" i="42"/>
  <c r="K53" i="42"/>
  <c r="D321" i="42"/>
  <c r="K31" i="42"/>
  <c r="C321" i="42"/>
  <c r="K12" i="42"/>
  <c r="G320" i="42"/>
  <c r="J100" i="42"/>
  <c r="F320" i="42"/>
  <c r="J63" i="42"/>
  <c r="E320" i="42"/>
  <c r="J53" i="42"/>
  <c r="D320" i="42"/>
  <c r="J31" i="42" s="1"/>
  <c r="C320" i="42"/>
  <c r="J12" i="42" s="1"/>
  <c r="G319" i="42"/>
  <c r="I100" i="42" s="1"/>
  <c r="F319" i="42"/>
  <c r="I63" i="42" s="1"/>
  <c r="E319" i="42"/>
  <c r="I53" i="42" s="1"/>
  <c r="D319" i="42"/>
  <c r="I31" i="42" s="1"/>
  <c r="C319" i="42"/>
  <c r="I12" i="42" s="1"/>
  <c r="G318" i="42"/>
  <c r="K99" i="42" s="1"/>
  <c r="F318" i="42"/>
  <c r="K62" i="42" s="1"/>
  <c r="E318" i="42"/>
  <c r="K52" i="42" s="1"/>
  <c r="D318" i="42"/>
  <c r="K30" i="42" s="1"/>
  <c r="C318" i="42"/>
  <c r="K11" i="42"/>
  <c r="G317" i="42"/>
  <c r="J99" i="42"/>
  <c r="F317" i="42"/>
  <c r="J62" i="42"/>
  <c r="E317" i="42"/>
  <c r="J52" i="42"/>
  <c r="D317" i="42"/>
  <c r="J30" i="42"/>
  <c r="C317" i="42"/>
  <c r="J11" i="42"/>
  <c r="G316" i="42"/>
  <c r="I99" i="42"/>
  <c r="F316" i="42"/>
  <c r="I62" i="42"/>
  <c r="E316" i="42"/>
  <c r="I52" i="42"/>
  <c r="D316" i="42"/>
  <c r="I30" i="42" s="1"/>
  <c r="C316" i="42"/>
  <c r="I11" i="42" s="1"/>
  <c r="G315" i="42"/>
  <c r="K98" i="42" s="1"/>
  <c r="F315" i="42"/>
  <c r="K61" i="42" s="1"/>
  <c r="E315" i="42"/>
  <c r="K51" i="42" s="1"/>
  <c r="D315" i="42"/>
  <c r="K29" i="42" s="1"/>
  <c r="C315" i="42"/>
  <c r="K10" i="42" s="1"/>
  <c r="G314" i="42"/>
  <c r="J98" i="42" s="1"/>
  <c r="F314" i="42"/>
  <c r="J61" i="42" s="1"/>
  <c r="E314" i="42"/>
  <c r="J51" i="42" s="1"/>
  <c r="D314" i="42"/>
  <c r="J29" i="42" s="1"/>
  <c r="C314" i="42"/>
  <c r="J10" i="42"/>
  <c r="G313" i="42"/>
  <c r="I98" i="42"/>
  <c r="F313" i="42"/>
  <c r="I61" i="42"/>
  <c r="E313" i="42"/>
  <c r="I51" i="42"/>
  <c r="D313" i="42"/>
  <c r="I29" i="42"/>
  <c r="C313" i="42"/>
  <c r="I10" i="42"/>
  <c r="F419" i="41"/>
  <c r="J96" i="41"/>
  <c r="F418" i="41"/>
  <c r="I96" i="41"/>
  <c r="F417" i="41"/>
  <c r="K95" i="41"/>
  <c r="F416" i="41"/>
  <c r="J95" i="41"/>
  <c r="F415" i="41"/>
  <c r="I95" i="41"/>
  <c r="F414" i="41"/>
  <c r="K94" i="41"/>
  <c r="F413" i="41"/>
  <c r="J94" i="41"/>
  <c r="F412" i="41"/>
  <c r="I94" i="41"/>
  <c r="F411" i="41"/>
  <c r="K93" i="41"/>
  <c r="F410" i="41"/>
  <c r="J93" i="41"/>
  <c r="F409" i="41"/>
  <c r="I93" i="41"/>
  <c r="F408" i="41"/>
  <c r="K92" i="41"/>
  <c r="F407" i="41"/>
  <c r="J92" i="41"/>
  <c r="F406" i="41"/>
  <c r="I92" i="41"/>
  <c r="F405" i="41"/>
  <c r="K91" i="41"/>
  <c r="F404" i="41"/>
  <c r="J91" i="41"/>
  <c r="F403" i="41"/>
  <c r="I91" i="41"/>
  <c r="F402" i="41"/>
  <c r="K90" i="41"/>
  <c r="F401" i="41"/>
  <c r="J90" i="41"/>
  <c r="F400" i="41"/>
  <c r="I90" i="41"/>
  <c r="F399" i="41"/>
  <c r="K89" i="41"/>
  <c r="F398" i="41"/>
  <c r="J89" i="41"/>
  <c r="F397" i="41"/>
  <c r="I89" i="41"/>
  <c r="F396" i="41"/>
  <c r="K88" i="41"/>
  <c r="F395" i="41"/>
  <c r="J88" i="41"/>
  <c r="F394" i="41"/>
  <c r="I88" i="41"/>
  <c r="F393" i="41"/>
  <c r="K87" i="41"/>
  <c r="F392" i="41"/>
  <c r="J87" i="41"/>
  <c r="F391" i="41"/>
  <c r="I87" i="41"/>
  <c r="F390" i="41"/>
  <c r="K86" i="41"/>
  <c r="F389" i="41"/>
  <c r="J86" i="41"/>
  <c r="F388" i="41"/>
  <c r="I86" i="41"/>
  <c r="F387" i="41"/>
  <c r="K85" i="41"/>
  <c r="F386" i="41"/>
  <c r="J85" i="41"/>
  <c r="F385" i="41"/>
  <c r="I85" i="41"/>
  <c r="F384" i="41"/>
  <c r="K84" i="41"/>
  <c r="F383" i="41"/>
  <c r="J84" i="41"/>
  <c r="F382" i="41"/>
  <c r="I84" i="41"/>
  <c r="F381" i="41"/>
  <c r="K83" i="41"/>
  <c r="F380" i="41"/>
  <c r="J83" i="41"/>
  <c r="F379" i="41"/>
  <c r="I83" i="41"/>
  <c r="F378" i="41"/>
  <c r="K82" i="41"/>
  <c r="F377" i="41"/>
  <c r="J82" i="41"/>
  <c r="F376" i="41"/>
  <c r="I82" i="41"/>
  <c r="F375" i="41"/>
  <c r="K81" i="41"/>
  <c r="F374" i="41"/>
  <c r="J81" i="41"/>
  <c r="F373" i="41"/>
  <c r="I81" i="41"/>
  <c r="G372" i="41"/>
  <c r="K117" i="41"/>
  <c r="F372" i="41"/>
  <c r="K80" i="41"/>
  <c r="D372" i="41"/>
  <c r="K48" i="41" s="1"/>
  <c r="G371" i="41"/>
  <c r="J117" i="41" s="1"/>
  <c r="F371" i="41"/>
  <c r="J80" i="41" s="1"/>
  <c r="D371" i="41"/>
  <c r="J48" i="41" s="1"/>
  <c r="G370" i="41"/>
  <c r="I117" i="41" s="1"/>
  <c r="F370" i="41"/>
  <c r="I80" i="41" s="1"/>
  <c r="D370" i="41"/>
  <c r="I48" i="41" s="1"/>
  <c r="G369" i="41"/>
  <c r="K116" i="41"/>
  <c r="F369" i="41"/>
  <c r="K79" i="41"/>
  <c r="D369" i="41"/>
  <c r="K47" i="41"/>
  <c r="C369" i="41"/>
  <c r="K28" i="41"/>
  <c r="G368" i="41"/>
  <c r="J116" i="41"/>
  <c r="F368" i="41"/>
  <c r="J79" i="41"/>
  <c r="D368" i="41"/>
  <c r="J47" i="41"/>
  <c r="C368" i="41"/>
  <c r="J28" i="41"/>
  <c r="G367" i="41"/>
  <c r="I116" i="41"/>
  <c r="F367" i="41"/>
  <c r="I79" i="41"/>
  <c r="D367" i="41"/>
  <c r="I47" i="41"/>
  <c r="C367" i="41"/>
  <c r="I28" i="41"/>
  <c r="G366" i="41"/>
  <c r="K115" i="41"/>
  <c r="F366" i="41"/>
  <c r="K78" i="41"/>
  <c r="D366" i="41"/>
  <c r="K46" i="41"/>
  <c r="C366" i="41"/>
  <c r="K27" i="41"/>
  <c r="G365" i="41"/>
  <c r="J115" i="41"/>
  <c r="F365" i="41"/>
  <c r="J78" i="41"/>
  <c r="D365" i="41"/>
  <c r="J46" i="41"/>
  <c r="C365" i="41"/>
  <c r="J27" i="41"/>
  <c r="G364" i="41"/>
  <c r="I115" i="41"/>
  <c r="F364" i="41"/>
  <c r="I78" i="41"/>
  <c r="D364" i="41"/>
  <c r="I46" i="41"/>
  <c r="C364" i="41"/>
  <c r="I27" i="41"/>
  <c r="G363" i="41"/>
  <c r="K114" i="41"/>
  <c r="F363" i="41"/>
  <c r="K77" i="41"/>
  <c r="D363" i="41"/>
  <c r="K45" i="41"/>
  <c r="C363" i="41"/>
  <c r="K26" i="41"/>
  <c r="G362" i="41"/>
  <c r="J114" i="41"/>
  <c r="F362" i="41"/>
  <c r="J77" i="41"/>
  <c r="D362" i="41"/>
  <c r="J45" i="41"/>
  <c r="C362" i="41"/>
  <c r="J26" i="41"/>
  <c r="G361" i="41"/>
  <c r="I114" i="41"/>
  <c r="F361" i="41"/>
  <c r="I77" i="41"/>
  <c r="D361" i="41"/>
  <c r="I45" i="41"/>
  <c r="C361" i="41"/>
  <c r="I26" i="41"/>
  <c r="G360" i="41"/>
  <c r="K113" i="41"/>
  <c r="F360" i="41"/>
  <c r="K76" i="41"/>
  <c r="D360" i="41"/>
  <c r="K44" i="41"/>
  <c r="C360" i="41"/>
  <c r="K25" i="41"/>
  <c r="G359" i="41"/>
  <c r="J113" i="41"/>
  <c r="F359" i="41"/>
  <c r="J76" i="41"/>
  <c r="D359" i="41"/>
  <c r="J44" i="41"/>
  <c r="C359" i="41"/>
  <c r="J25" i="41"/>
  <c r="G358" i="41"/>
  <c r="I113" i="41"/>
  <c r="F358" i="41"/>
  <c r="I76" i="41"/>
  <c r="D358" i="41"/>
  <c r="I44" i="41"/>
  <c r="C358" i="41"/>
  <c r="I25" i="41"/>
  <c r="G357" i="41"/>
  <c r="K112" i="41"/>
  <c r="F357" i="41"/>
  <c r="K75" i="41"/>
  <c r="D357" i="41"/>
  <c r="K43" i="41"/>
  <c r="C357" i="41"/>
  <c r="K24" i="41"/>
  <c r="G356" i="41"/>
  <c r="J112" i="41"/>
  <c r="F356" i="41"/>
  <c r="J75" i="41"/>
  <c r="D356" i="41"/>
  <c r="J43" i="41"/>
  <c r="C356" i="41"/>
  <c r="J24" i="41"/>
  <c r="G355" i="41"/>
  <c r="I112" i="41"/>
  <c r="F355" i="41"/>
  <c r="I75" i="41"/>
  <c r="D355" i="41"/>
  <c r="I43" i="41"/>
  <c r="C355" i="41"/>
  <c r="I24" i="41"/>
  <c r="G354" i="41"/>
  <c r="K111" i="41"/>
  <c r="F354" i="41"/>
  <c r="K74" i="41"/>
  <c r="D354" i="41"/>
  <c r="K42" i="41"/>
  <c r="C354" i="41"/>
  <c r="K23" i="41"/>
  <c r="G353" i="41"/>
  <c r="J111" i="41"/>
  <c r="F353" i="41"/>
  <c r="J74" i="41"/>
  <c r="D353" i="41"/>
  <c r="J42" i="41"/>
  <c r="C353" i="41"/>
  <c r="J23" i="41"/>
  <c r="G352" i="41"/>
  <c r="I111" i="41"/>
  <c r="F352" i="41"/>
  <c r="I74" i="41"/>
  <c r="D352" i="41"/>
  <c r="I42" i="41"/>
  <c r="C352" i="41"/>
  <c r="I23" i="41"/>
  <c r="G351" i="41"/>
  <c r="K110" i="41"/>
  <c r="F351" i="41"/>
  <c r="K73" i="41"/>
  <c r="D351" i="41"/>
  <c r="K41" i="41"/>
  <c r="C351" i="41"/>
  <c r="K22" i="41"/>
  <c r="G350" i="41"/>
  <c r="J110" i="41"/>
  <c r="F350" i="41"/>
  <c r="J73" i="41"/>
  <c r="D350" i="41"/>
  <c r="J41" i="41"/>
  <c r="C350" i="41"/>
  <c r="J22" i="41"/>
  <c r="G349" i="41"/>
  <c r="I110" i="41"/>
  <c r="F349" i="41"/>
  <c r="I73" i="41"/>
  <c r="D349" i="41"/>
  <c r="I41" i="41"/>
  <c r="C349" i="41"/>
  <c r="I22" i="41"/>
  <c r="G348" i="41"/>
  <c r="K109" i="41"/>
  <c r="F348" i="41"/>
  <c r="K72" i="41"/>
  <c r="C348" i="41"/>
  <c r="K21" i="41"/>
  <c r="G347" i="41"/>
  <c r="J109" i="41"/>
  <c r="F347" i="41"/>
  <c r="J72" i="41"/>
  <c r="D347" i="41"/>
  <c r="J40" i="41" s="1"/>
  <c r="C347" i="41"/>
  <c r="J21" i="41" s="1"/>
  <c r="G346" i="41"/>
  <c r="I109" i="41" s="1"/>
  <c r="F346" i="41"/>
  <c r="I72" i="41" s="1"/>
  <c r="D346" i="41"/>
  <c r="I40" i="41" s="1"/>
  <c r="C346" i="41"/>
  <c r="I21" i="41"/>
  <c r="G345" i="41"/>
  <c r="K108" i="41"/>
  <c r="F345" i="41"/>
  <c r="K71" i="41"/>
  <c r="D345" i="41"/>
  <c r="K39" i="41" s="1"/>
  <c r="C345" i="41"/>
  <c r="K20" i="41" s="1"/>
  <c r="G344" i="41"/>
  <c r="J108" i="41" s="1"/>
  <c r="F344" i="41"/>
  <c r="J71" i="41" s="1"/>
  <c r="D344" i="41"/>
  <c r="J39" i="41" s="1"/>
  <c r="C344" i="41"/>
  <c r="J20" i="41"/>
  <c r="G343" i="41"/>
  <c r="I108" i="41"/>
  <c r="F343" i="41"/>
  <c r="I71" i="41"/>
  <c r="D343" i="41"/>
  <c r="I39" i="41" s="1"/>
  <c r="C343" i="41"/>
  <c r="I20" i="41" s="1"/>
  <c r="G342" i="41"/>
  <c r="K107" i="41" s="1"/>
  <c r="F342" i="41"/>
  <c r="K70" i="41" s="1"/>
  <c r="D342" i="41"/>
  <c r="K38" i="41" s="1"/>
  <c r="C342" i="41"/>
  <c r="K19" i="41"/>
  <c r="G341" i="41"/>
  <c r="J107" i="41"/>
  <c r="F341" i="41"/>
  <c r="J70" i="41"/>
  <c r="D341" i="41"/>
  <c r="J38" i="41" s="1"/>
  <c r="C341" i="41"/>
  <c r="J19" i="41" s="1"/>
  <c r="G340" i="41"/>
  <c r="I107" i="41" s="1"/>
  <c r="F340" i="41"/>
  <c r="I70" i="41" s="1"/>
  <c r="D340" i="41"/>
  <c r="I38" i="41" s="1"/>
  <c r="C340" i="41"/>
  <c r="I19" i="41"/>
  <c r="G339" i="41"/>
  <c r="K106" i="41"/>
  <c r="F339" i="41"/>
  <c r="K69" i="41"/>
  <c r="E339" i="41"/>
  <c r="K59" i="41"/>
  <c r="D339" i="41"/>
  <c r="K37" i="41"/>
  <c r="C339" i="41"/>
  <c r="K18" i="41"/>
  <c r="G338" i="41"/>
  <c r="J106" i="41"/>
  <c r="F338" i="41"/>
  <c r="J69" i="41"/>
  <c r="E338" i="41"/>
  <c r="J59" i="41"/>
  <c r="D338" i="41"/>
  <c r="J37" i="41" s="1"/>
  <c r="C338" i="41"/>
  <c r="J18" i="41" s="1"/>
  <c r="G337" i="41"/>
  <c r="I106" i="41" s="1"/>
  <c r="F337" i="41"/>
  <c r="I69" i="41" s="1"/>
  <c r="E337" i="41"/>
  <c r="I59" i="41" s="1"/>
  <c r="D337" i="41"/>
  <c r="I37" i="41" s="1"/>
  <c r="C337" i="41"/>
  <c r="I18" i="41" s="1"/>
  <c r="G336" i="41"/>
  <c r="K105" i="41" s="1"/>
  <c r="F336" i="41"/>
  <c r="K68" i="41" s="1"/>
  <c r="E336" i="41"/>
  <c r="K58" i="41" s="1"/>
  <c r="D336" i="41"/>
  <c r="K36" i="41" s="1"/>
  <c r="C336" i="41"/>
  <c r="K17" i="41"/>
  <c r="G335" i="41"/>
  <c r="J105" i="41"/>
  <c r="F335" i="41"/>
  <c r="J68" i="41"/>
  <c r="E335" i="41"/>
  <c r="J58" i="41"/>
  <c r="D335" i="41"/>
  <c r="J36" i="41"/>
  <c r="C335" i="41"/>
  <c r="J17" i="41"/>
  <c r="G334" i="41"/>
  <c r="I105" i="41"/>
  <c r="F334" i="41"/>
  <c r="I68" i="41"/>
  <c r="E334" i="41"/>
  <c r="I58" i="41"/>
  <c r="D334" i="41"/>
  <c r="I36" i="41" s="1"/>
  <c r="C334" i="41"/>
  <c r="I17" i="41" s="1"/>
  <c r="G333" i="41"/>
  <c r="K104" i="41" s="1"/>
  <c r="F333" i="41"/>
  <c r="K67" i="41" s="1"/>
  <c r="E333" i="41"/>
  <c r="K57" i="41" s="1"/>
  <c r="D333" i="41"/>
  <c r="K35" i="41" s="1"/>
  <c r="C333" i="41"/>
  <c r="K16" i="41" s="1"/>
  <c r="G332" i="41"/>
  <c r="J104" i="41" s="1"/>
  <c r="F332" i="41"/>
  <c r="J67" i="41" s="1"/>
  <c r="E332" i="41"/>
  <c r="J57" i="41" s="1"/>
  <c r="D332" i="41"/>
  <c r="J35" i="41" s="1"/>
  <c r="C332" i="41"/>
  <c r="J16" i="41"/>
  <c r="G331" i="41"/>
  <c r="I104" i="41"/>
  <c r="F331" i="41"/>
  <c r="I67" i="41"/>
  <c r="E331" i="41"/>
  <c r="I57" i="41"/>
  <c r="D331" i="41"/>
  <c r="I35" i="41"/>
  <c r="C331" i="41"/>
  <c r="I16" i="41"/>
  <c r="G330" i="41"/>
  <c r="K103" i="41"/>
  <c r="F330" i="41"/>
  <c r="K66" i="41"/>
  <c r="E330" i="41"/>
  <c r="K56" i="41"/>
  <c r="D330" i="41"/>
  <c r="K34" i="41" s="1"/>
  <c r="C330" i="41"/>
  <c r="K15" i="41" s="1"/>
  <c r="G329" i="41"/>
  <c r="J103" i="41" s="1"/>
  <c r="F329" i="41"/>
  <c r="J66" i="41" s="1"/>
  <c r="E329" i="41"/>
  <c r="J56" i="41" s="1"/>
  <c r="D329" i="41"/>
  <c r="J34" i="41" s="1"/>
  <c r="C329" i="41"/>
  <c r="J15" i="41" s="1"/>
  <c r="G328" i="41"/>
  <c r="I103" i="41" s="1"/>
  <c r="F328" i="41"/>
  <c r="I66" i="41" s="1"/>
  <c r="E328" i="41"/>
  <c r="I56" i="41" s="1"/>
  <c r="D328" i="41"/>
  <c r="I34" i="41" s="1"/>
  <c r="C328" i="41"/>
  <c r="I15" i="41"/>
  <c r="G327" i="41"/>
  <c r="K102" i="41"/>
  <c r="F327" i="41"/>
  <c r="K65" i="41"/>
  <c r="E327" i="41"/>
  <c r="K55" i="41"/>
  <c r="D327" i="41"/>
  <c r="K33" i="41"/>
  <c r="C327" i="41"/>
  <c r="K14" i="41"/>
  <c r="G326" i="41"/>
  <c r="J102" i="41"/>
  <c r="F326" i="41"/>
  <c r="J65" i="41"/>
  <c r="E326" i="41"/>
  <c r="J55" i="41"/>
  <c r="D326" i="41"/>
  <c r="J33" i="41" s="1"/>
  <c r="C326" i="41"/>
  <c r="J14" i="41" s="1"/>
  <c r="G325" i="41"/>
  <c r="I102" i="41" s="1"/>
  <c r="F325" i="41"/>
  <c r="I65" i="41" s="1"/>
  <c r="E325" i="41"/>
  <c r="I55" i="41" s="1"/>
  <c r="D325" i="41"/>
  <c r="I33" i="41" s="1"/>
  <c r="C325" i="41"/>
  <c r="I14" i="41" s="1"/>
  <c r="G324" i="41"/>
  <c r="K101" i="41" s="1"/>
  <c r="F324" i="41"/>
  <c r="K64" i="41" s="1"/>
  <c r="E324" i="41"/>
  <c r="K54" i="41" s="1"/>
  <c r="D324" i="41"/>
  <c r="K32" i="41" s="1"/>
  <c r="C324" i="41"/>
  <c r="K13" i="41"/>
  <c r="G323" i="41"/>
  <c r="J101" i="41"/>
  <c r="F323" i="41"/>
  <c r="J64" i="41"/>
  <c r="E323" i="41"/>
  <c r="J54" i="41"/>
  <c r="D323" i="41"/>
  <c r="J32" i="41"/>
  <c r="C323" i="41"/>
  <c r="J13" i="41"/>
  <c r="G322" i="41"/>
  <c r="I101" i="41"/>
  <c r="F322" i="41"/>
  <c r="I64" i="41"/>
  <c r="E322" i="41"/>
  <c r="I54" i="41"/>
  <c r="D322" i="41"/>
  <c r="I32" i="41" s="1"/>
  <c r="C322" i="41"/>
  <c r="I13" i="41" s="1"/>
  <c r="G321" i="41"/>
  <c r="K100" i="41" s="1"/>
  <c r="F321" i="41"/>
  <c r="K63" i="41" s="1"/>
  <c r="E321" i="41"/>
  <c r="K53" i="41" s="1"/>
  <c r="D321" i="41"/>
  <c r="K31" i="41" s="1"/>
  <c r="C321" i="41"/>
  <c r="K12" i="41" s="1"/>
  <c r="G320" i="41"/>
  <c r="J100" i="41" s="1"/>
  <c r="F320" i="41"/>
  <c r="J63" i="41" s="1"/>
  <c r="E320" i="41"/>
  <c r="J53" i="41" s="1"/>
  <c r="D320" i="41"/>
  <c r="J31" i="41" s="1"/>
  <c r="C320" i="41"/>
  <c r="J12" i="41"/>
  <c r="G319" i="41"/>
  <c r="I100" i="41"/>
  <c r="F319" i="41"/>
  <c r="I63" i="41"/>
  <c r="E319" i="41"/>
  <c r="I53" i="41"/>
  <c r="D319" i="41"/>
  <c r="I31" i="41"/>
  <c r="C319" i="41"/>
  <c r="I12" i="41"/>
  <c r="G318" i="41"/>
  <c r="K99" i="41"/>
  <c r="F318" i="41"/>
  <c r="K62" i="41"/>
  <c r="E318" i="41"/>
  <c r="K52" i="41"/>
  <c r="D318" i="41"/>
  <c r="K30" i="41" s="1"/>
  <c r="C318" i="41"/>
  <c r="K11" i="41" s="1"/>
  <c r="G317" i="41"/>
  <c r="J99" i="41" s="1"/>
  <c r="F317" i="41"/>
  <c r="J62" i="41" s="1"/>
  <c r="E317" i="41"/>
  <c r="J52" i="41" s="1"/>
  <c r="D317" i="41"/>
  <c r="J30" i="41" s="1"/>
  <c r="C317" i="41"/>
  <c r="J11" i="41" s="1"/>
  <c r="G316" i="41"/>
  <c r="I99" i="41" s="1"/>
  <c r="F316" i="41"/>
  <c r="I62" i="41" s="1"/>
  <c r="E316" i="41"/>
  <c r="I52" i="41" s="1"/>
  <c r="D316" i="41"/>
  <c r="I30" i="41" s="1"/>
  <c r="C316" i="41"/>
  <c r="I11" i="41"/>
  <c r="G315" i="41"/>
  <c r="K98" i="41"/>
  <c r="F315" i="41"/>
  <c r="K61" i="41"/>
  <c r="E315" i="41"/>
  <c r="K51" i="41"/>
  <c r="D315" i="41"/>
  <c r="K29" i="41"/>
  <c r="C315" i="41"/>
  <c r="K10" i="41"/>
  <c r="G314" i="41"/>
  <c r="J98" i="41"/>
  <c r="F314" i="41"/>
  <c r="J61" i="41"/>
  <c r="E314" i="41"/>
  <c r="J51" i="41"/>
  <c r="D314" i="41"/>
  <c r="J29" i="41" s="1"/>
  <c r="C314" i="41"/>
  <c r="J10" i="41" s="1"/>
  <c r="G313" i="41"/>
  <c r="I98" i="41" s="1"/>
  <c r="F313" i="41"/>
  <c r="I61" i="41" s="1"/>
  <c r="E313" i="41"/>
  <c r="I51" i="41" s="1"/>
  <c r="D313" i="41"/>
  <c r="I29" i="41" s="1"/>
  <c r="C313" i="41"/>
  <c r="I10" i="41" s="1"/>
  <c r="F419" i="40"/>
  <c r="J96" i="40" s="1"/>
  <c r="F418" i="40"/>
  <c r="I96" i="40" s="1"/>
  <c r="F417" i="40"/>
  <c r="K95" i="40" s="1"/>
  <c r="F416" i="40"/>
  <c r="J95" i="40" s="1"/>
  <c r="F415" i="40"/>
  <c r="I95" i="40" s="1"/>
  <c r="F414" i="40"/>
  <c r="K94" i="40" s="1"/>
  <c r="F413" i="40"/>
  <c r="J94" i="40" s="1"/>
  <c r="F412" i="40"/>
  <c r="I94" i="40" s="1"/>
  <c r="F411" i="40"/>
  <c r="K93" i="40" s="1"/>
  <c r="F410" i="40"/>
  <c r="J93" i="40" s="1"/>
  <c r="F409" i="40"/>
  <c r="I93" i="40" s="1"/>
  <c r="F408" i="40"/>
  <c r="K92" i="40" s="1"/>
  <c r="F407" i="40"/>
  <c r="J92" i="40" s="1"/>
  <c r="F406" i="40"/>
  <c r="I92" i="40" s="1"/>
  <c r="F405" i="40"/>
  <c r="K91" i="40" s="1"/>
  <c r="F404" i="40"/>
  <c r="J91" i="40" s="1"/>
  <c r="F403" i="40"/>
  <c r="I91" i="40" s="1"/>
  <c r="F402" i="40"/>
  <c r="K90" i="40" s="1"/>
  <c r="F401" i="40"/>
  <c r="J90" i="40" s="1"/>
  <c r="F400" i="40"/>
  <c r="I90" i="40" s="1"/>
  <c r="F399" i="40"/>
  <c r="K89" i="40" s="1"/>
  <c r="F398" i="40"/>
  <c r="J89" i="40" s="1"/>
  <c r="F397" i="40"/>
  <c r="I89" i="40" s="1"/>
  <c r="F396" i="40"/>
  <c r="K88" i="40" s="1"/>
  <c r="F395" i="40"/>
  <c r="J88" i="40" s="1"/>
  <c r="F394" i="40"/>
  <c r="I88" i="40" s="1"/>
  <c r="F393" i="40"/>
  <c r="K87" i="40" s="1"/>
  <c r="F392" i="40"/>
  <c r="J87" i="40" s="1"/>
  <c r="F391" i="40"/>
  <c r="I87" i="40" s="1"/>
  <c r="F390" i="40"/>
  <c r="K86" i="40" s="1"/>
  <c r="F389" i="40"/>
  <c r="J86" i="40" s="1"/>
  <c r="F388" i="40"/>
  <c r="I86" i="40" s="1"/>
  <c r="F387" i="40"/>
  <c r="K85" i="40" s="1"/>
  <c r="F386" i="40"/>
  <c r="J85" i="40" s="1"/>
  <c r="F385" i="40"/>
  <c r="I85" i="40" s="1"/>
  <c r="F384" i="40"/>
  <c r="K84" i="40" s="1"/>
  <c r="F383" i="40"/>
  <c r="J84" i="40" s="1"/>
  <c r="F382" i="40"/>
  <c r="I84" i="40" s="1"/>
  <c r="F381" i="40"/>
  <c r="K83" i="40" s="1"/>
  <c r="F380" i="40"/>
  <c r="J83" i="40" s="1"/>
  <c r="F379" i="40"/>
  <c r="I83" i="40" s="1"/>
  <c r="F378" i="40"/>
  <c r="K82" i="40" s="1"/>
  <c r="F377" i="40"/>
  <c r="J82" i="40" s="1"/>
  <c r="F376" i="40"/>
  <c r="I82" i="40" s="1"/>
  <c r="F375" i="40"/>
  <c r="K81" i="40" s="1"/>
  <c r="F374" i="40"/>
  <c r="J81" i="40" s="1"/>
  <c r="F373" i="40"/>
  <c r="I81" i="40" s="1"/>
  <c r="G372" i="40"/>
  <c r="K117" i="40" s="1"/>
  <c r="F372" i="40"/>
  <c r="K80" i="40" s="1"/>
  <c r="D372" i="40"/>
  <c r="K48" i="40" s="1"/>
  <c r="G371" i="40"/>
  <c r="J117" i="40"/>
  <c r="F371" i="40"/>
  <c r="J80" i="40"/>
  <c r="D371" i="40"/>
  <c r="J48" i="40"/>
  <c r="G370" i="40"/>
  <c r="I117" i="40"/>
  <c r="F370" i="40"/>
  <c r="I80" i="40"/>
  <c r="D370" i="40"/>
  <c r="I48" i="40" s="1"/>
  <c r="G369" i="40"/>
  <c r="K116" i="40" s="1"/>
  <c r="F369" i="40"/>
  <c r="K79" i="40" s="1"/>
  <c r="D369" i="40"/>
  <c r="K47" i="40" s="1"/>
  <c r="C369" i="40"/>
  <c r="K28" i="40" s="1"/>
  <c r="G368" i="40"/>
  <c r="J116" i="40" s="1"/>
  <c r="F368" i="40"/>
  <c r="J79" i="40" s="1"/>
  <c r="D368" i="40"/>
  <c r="J47" i="40" s="1"/>
  <c r="C368" i="40"/>
  <c r="J28" i="40" s="1"/>
  <c r="G367" i="40"/>
  <c r="I116" i="40" s="1"/>
  <c r="F367" i="40"/>
  <c r="I79" i="40" s="1"/>
  <c r="D367" i="40"/>
  <c r="I47" i="40" s="1"/>
  <c r="C367" i="40"/>
  <c r="I28" i="40" s="1"/>
  <c r="G366" i="40"/>
  <c r="K115" i="40" s="1"/>
  <c r="F366" i="40"/>
  <c r="K78" i="40" s="1"/>
  <c r="D366" i="40"/>
  <c r="K46" i="40" s="1"/>
  <c r="C366" i="40"/>
  <c r="K27" i="40" s="1"/>
  <c r="G365" i="40"/>
  <c r="J115" i="40" s="1"/>
  <c r="F365" i="40"/>
  <c r="J78" i="40" s="1"/>
  <c r="D365" i="40"/>
  <c r="J46" i="40" s="1"/>
  <c r="C365" i="40"/>
  <c r="J27" i="40" s="1"/>
  <c r="G364" i="40"/>
  <c r="I115" i="40" s="1"/>
  <c r="F364" i="40"/>
  <c r="I78" i="40" s="1"/>
  <c r="D364" i="40"/>
  <c r="I46" i="40" s="1"/>
  <c r="C364" i="40"/>
  <c r="I27" i="40" s="1"/>
  <c r="G363" i="40"/>
  <c r="K114" i="40" s="1"/>
  <c r="F363" i="40"/>
  <c r="K77" i="40" s="1"/>
  <c r="D363" i="40"/>
  <c r="K45" i="40" s="1"/>
  <c r="C363" i="40"/>
  <c r="K26" i="40" s="1"/>
  <c r="G362" i="40"/>
  <c r="J114" i="40" s="1"/>
  <c r="F362" i="40"/>
  <c r="J77" i="40" s="1"/>
  <c r="D362" i="40"/>
  <c r="J45" i="40" s="1"/>
  <c r="C362" i="40"/>
  <c r="J26" i="40" s="1"/>
  <c r="G361" i="40"/>
  <c r="I114" i="40" s="1"/>
  <c r="F361" i="40"/>
  <c r="I77" i="40" s="1"/>
  <c r="D361" i="40"/>
  <c r="I45" i="40" s="1"/>
  <c r="C361" i="40"/>
  <c r="I26" i="40" s="1"/>
  <c r="G360" i="40"/>
  <c r="K113" i="40" s="1"/>
  <c r="F360" i="40"/>
  <c r="K76" i="40" s="1"/>
  <c r="D360" i="40"/>
  <c r="K44" i="40" s="1"/>
  <c r="C360" i="40"/>
  <c r="K25" i="40" s="1"/>
  <c r="G359" i="40"/>
  <c r="J113" i="40" s="1"/>
  <c r="F359" i="40"/>
  <c r="J76" i="40" s="1"/>
  <c r="D359" i="40"/>
  <c r="J44" i="40" s="1"/>
  <c r="C359" i="40"/>
  <c r="J25" i="40" s="1"/>
  <c r="G358" i="40"/>
  <c r="I113" i="40" s="1"/>
  <c r="F358" i="40"/>
  <c r="I76" i="40" s="1"/>
  <c r="D358" i="40"/>
  <c r="I44" i="40" s="1"/>
  <c r="C358" i="40"/>
  <c r="I25" i="40" s="1"/>
  <c r="G357" i="40"/>
  <c r="K112" i="40" s="1"/>
  <c r="F357" i="40"/>
  <c r="K75" i="40" s="1"/>
  <c r="D357" i="40"/>
  <c r="K43" i="40" s="1"/>
  <c r="C357" i="40"/>
  <c r="K24" i="40" s="1"/>
  <c r="G356" i="40"/>
  <c r="J112" i="40" s="1"/>
  <c r="F356" i="40"/>
  <c r="J75" i="40" s="1"/>
  <c r="D356" i="40"/>
  <c r="J43" i="40" s="1"/>
  <c r="C356" i="40"/>
  <c r="J24" i="40" s="1"/>
  <c r="G355" i="40"/>
  <c r="I112" i="40" s="1"/>
  <c r="F355" i="40"/>
  <c r="I75" i="40" s="1"/>
  <c r="D355" i="40"/>
  <c r="I43" i="40" s="1"/>
  <c r="C355" i="40"/>
  <c r="I24" i="40" s="1"/>
  <c r="G354" i="40"/>
  <c r="K111" i="40" s="1"/>
  <c r="F354" i="40"/>
  <c r="K74" i="40" s="1"/>
  <c r="D354" i="40"/>
  <c r="K42" i="40" s="1"/>
  <c r="C354" i="40"/>
  <c r="K23" i="40" s="1"/>
  <c r="G353" i="40"/>
  <c r="J111" i="40" s="1"/>
  <c r="F353" i="40"/>
  <c r="J74" i="40" s="1"/>
  <c r="D353" i="40"/>
  <c r="J42" i="40" s="1"/>
  <c r="C353" i="40"/>
  <c r="J23" i="40" s="1"/>
  <c r="G352" i="40"/>
  <c r="I111" i="40" s="1"/>
  <c r="F352" i="40"/>
  <c r="I74" i="40" s="1"/>
  <c r="D352" i="40"/>
  <c r="I42" i="40" s="1"/>
  <c r="C352" i="40"/>
  <c r="I23" i="40" s="1"/>
  <c r="G351" i="40"/>
  <c r="K110" i="40" s="1"/>
  <c r="F351" i="40"/>
  <c r="K73" i="40" s="1"/>
  <c r="D351" i="40"/>
  <c r="K41" i="40" s="1"/>
  <c r="C351" i="40"/>
  <c r="K22" i="40" s="1"/>
  <c r="G350" i="40"/>
  <c r="J110" i="40" s="1"/>
  <c r="F350" i="40"/>
  <c r="J73" i="40" s="1"/>
  <c r="D350" i="40"/>
  <c r="J41" i="40" s="1"/>
  <c r="C350" i="40"/>
  <c r="J22" i="40" s="1"/>
  <c r="G349" i="40"/>
  <c r="I110" i="40" s="1"/>
  <c r="F349" i="40"/>
  <c r="I73" i="40" s="1"/>
  <c r="D349" i="40"/>
  <c r="I41" i="40" s="1"/>
  <c r="C349" i="40"/>
  <c r="I22" i="40" s="1"/>
  <c r="G348" i="40"/>
  <c r="K109" i="40" s="1"/>
  <c r="F348" i="40"/>
  <c r="K72" i="40" s="1"/>
  <c r="C348" i="40"/>
  <c r="K21" i="40" s="1"/>
  <c r="G347" i="40"/>
  <c r="J109" i="40" s="1"/>
  <c r="F347" i="40"/>
  <c r="J72" i="40" s="1"/>
  <c r="D347" i="40"/>
  <c r="J40" i="40" s="1"/>
  <c r="C347" i="40"/>
  <c r="J21" i="40"/>
  <c r="G346" i="40"/>
  <c r="I109" i="40"/>
  <c r="F346" i="40"/>
  <c r="I72" i="40"/>
  <c r="D346" i="40"/>
  <c r="I40" i="40" s="1"/>
  <c r="C346" i="40"/>
  <c r="I21" i="40" s="1"/>
  <c r="G345" i="40"/>
  <c r="K108" i="40" s="1"/>
  <c r="F345" i="40"/>
  <c r="K71" i="40" s="1"/>
  <c r="D345" i="40"/>
  <c r="K39" i="40" s="1"/>
  <c r="C345" i="40"/>
  <c r="K20" i="40"/>
  <c r="G344" i="40"/>
  <c r="J108" i="40"/>
  <c r="F344" i="40"/>
  <c r="J71" i="40"/>
  <c r="D344" i="40"/>
  <c r="J39" i="40" s="1"/>
  <c r="C344" i="40"/>
  <c r="J20" i="40" s="1"/>
  <c r="G343" i="40"/>
  <c r="I108" i="40" s="1"/>
  <c r="F343" i="40"/>
  <c r="I71" i="40" s="1"/>
  <c r="D343" i="40"/>
  <c r="I39" i="40" s="1"/>
  <c r="C343" i="40"/>
  <c r="I20" i="40"/>
  <c r="G342" i="40"/>
  <c r="K107" i="40"/>
  <c r="F342" i="40"/>
  <c r="K70" i="40"/>
  <c r="D342" i="40"/>
  <c r="K38" i="40" s="1"/>
  <c r="C342" i="40"/>
  <c r="K19" i="40" s="1"/>
  <c r="G341" i="40"/>
  <c r="J107" i="40" s="1"/>
  <c r="F341" i="40"/>
  <c r="J70" i="40" s="1"/>
  <c r="D341" i="40"/>
  <c r="J38" i="40" s="1"/>
  <c r="C341" i="40"/>
  <c r="J19" i="40"/>
  <c r="G340" i="40"/>
  <c r="I107" i="40"/>
  <c r="F340" i="40"/>
  <c r="I70" i="40"/>
  <c r="D340" i="40"/>
  <c r="I38" i="40" s="1"/>
  <c r="C340" i="40"/>
  <c r="I19" i="40" s="1"/>
  <c r="G339" i="40"/>
  <c r="K106" i="40" s="1"/>
  <c r="F339" i="40"/>
  <c r="K69" i="40" s="1"/>
  <c r="E339" i="40"/>
  <c r="K59" i="40" s="1"/>
  <c r="D339" i="40"/>
  <c r="K37" i="40" s="1"/>
  <c r="C339" i="40"/>
  <c r="K18" i="40" s="1"/>
  <c r="G338" i="40"/>
  <c r="J106" i="40" s="1"/>
  <c r="F338" i="40"/>
  <c r="J69" i="40" s="1"/>
  <c r="E338" i="40"/>
  <c r="J59" i="40" s="1"/>
  <c r="D338" i="40"/>
  <c r="J37" i="40" s="1"/>
  <c r="C338" i="40"/>
  <c r="J18" i="40"/>
  <c r="G337" i="40"/>
  <c r="I106" i="40"/>
  <c r="F337" i="40"/>
  <c r="I69" i="40"/>
  <c r="E337" i="40"/>
  <c r="I59" i="40"/>
  <c r="D337" i="40"/>
  <c r="I37" i="40"/>
  <c r="C337" i="40"/>
  <c r="I18" i="40"/>
  <c r="G336" i="40"/>
  <c r="K105" i="40"/>
  <c r="F336" i="40"/>
  <c r="K68" i="40"/>
  <c r="E336" i="40"/>
  <c r="K58" i="40"/>
  <c r="D336" i="40"/>
  <c r="K36" i="40" s="1"/>
  <c r="C336" i="40"/>
  <c r="K17" i="40" s="1"/>
  <c r="G335" i="40"/>
  <c r="J105" i="40" s="1"/>
  <c r="F335" i="40"/>
  <c r="J68" i="40" s="1"/>
  <c r="E335" i="40"/>
  <c r="J58" i="40" s="1"/>
  <c r="D335" i="40"/>
  <c r="J36" i="40" s="1"/>
  <c r="C335" i="40"/>
  <c r="J17" i="40" s="1"/>
  <c r="G334" i="40"/>
  <c r="I105" i="40" s="1"/>
  <c r="F334" i="40"/>
  <c r="I68" i="40" s="1"/>
  <c r="E334" i="40"/>
  <c r="I58" i="40" s="1"/>
  <c r="D334" i="40"/>
  <c r="I36" i="40" s="1"/>
  <c r="C334" i="40"/>
  <c r="I17" i="40"/>
  <c r="G333" i="40"/>
  <c r="K104" i="40"/>
  <c r="F333" i="40"/>
  <c r="K67" i="40"/>
  <c r="E333" i="40"/>
  <c r="K57" i="40"/>
  <c r="D333" i="40"/>
  <c r="K35" i="40"/>
  <c r="C333" i="40"/>
  <c r="K16" i="40"/>
  <c r="G332" i="40"/>
  <c r="J104" i="40"/>
  <c r="F332" i="40"/>
  <c r="J67" i="40"/>
  <c r="E332" i="40"/>
  <c r="J57" i="40"/>
  <c r="D332" i="40"/>
  <c r="J35" i="40" s="1"/>
  <c r="C332" i="40"/>
  <c r="J16" i="40" s="1"/>
  <c r="G331" i="40"/>
  <c r="I104" i="40" s="1"/>
  <c r="F331" i="40"/>
  <c r="I67" i="40" s="1"/>
  <c r="E331" i="40"/>
  <c r="I57" i="40" s="1"/>
  <c r="D331" i="40"/>
  <c r="I35" i="40" s="1"/>
  <c r="C331" i="40"/>
  <c r="I16" i="40" s="1"/>
  <c r="G330" i="40"/>
  <c r="K103" i="40" s="1"/>
  <c r="F330" i="40"/>
  <c r="K66" i="40" s="1"/>
  <c r="E330" i="40"/>
  <c r="K56" i="40" s="1"/>
  <c r="D330" i="40"/>
  <c r="K34" i="40" s="1"/>
  <c r="C330" i="40"/>
  <c r="K15" i="40"/>
  <c r="G329" i="40"/>
  <c r="J103" i="40"/>
  <c r="F329" i="40"/>
  <c r="J66" i="40"/>
  <c r="E329" i="40"/>
  <c r="J56" i="40"/>
  <c r="D329" i="40"/>
  <c r="J34" i="40"/>
  <c r="C329" i="40"/>
  <c r="J15" i="40"/>
  <c r="G328" i="40"/>
  <c r="I103" i="40"/>
  <c r="F328" i="40"/>
  <c r="I66" i="40"/>
  <c r="E328" i="40"/>
  <c r="I56" i="40"/>
  <c r="D328" i="40"/>
  <c r="I34" i="40" s="1"/>
  <c r="C328" i="40"/>
  <c r="I15" i="40" s="1"/>
  <c r="G327" i="40"/>
  <c r="K102" i="40" s="1"/>
  <c r="F327" i="40"/>
  <c r="K65" i="40" s="1"/>
  <c r="E327" i="40"/>
  <c r="K55" i="40" s="1"/>
  <c r="D327" i="40"/>
  <c r="K33" i="40" s="1"/>
  <c r="C327" i="40"/>
  <c r="K14" i="40" s="1"/>
  <c r="G326" i="40"/>
  <c r="J102" i="40" s="1"/>
  <c r="F326" i="40"/>
  <c r="J65" i="40" s="1"/>
  <c r="E326" i="40"/>
  <c r="J55" i="40" s="1"/>
  <c r="D326" i="40"/>
  <c r="J33" i="40" s="1"/>
  <c r="C326" i="40"/>
  <c r="J14" i="40"/>
  <c r="G325" i="40"/>
  <c r="I102" i="40"/>
  <c r="F325" i="40"/>
  <c r="I65" i="40"/>
  <c r="E325" i="40"/>
  <c r="I55" i="40"/>
  <c r="D325" i="40"/>
  <c r="I33" i="40"/>
  <c r="C325" i="40"/>
  <c r="I14" i="40"/>
  <c r="G324" i="40"/>
  <c r="K101" i="40"/>
  <c r="F324" i="40"/>
  <c r="K64" i="40"/>
  <c r="E324" i="40"/>
  <c r="K54" i="40"/>
  <c r="D324" i="40"/>
  <c r="K32" i="40" s="1"/>
  <c r="C324" i="40"/>
  <c r="K13" i="40" s="1"/>
  <c r="G323" i="40"/>
  <c r="J101" i="40" s="1"/>
  <c r="F323" i="40"/>
  <c r="J64" i="40" s="1"/>
  <c r="E323" i="40"/>
  <c r="J54" i="40" s="1"/>
  <c r="D323" i="40"/>
  <c r="J32" i="40" s="1"/>
  <c r="C323" i="40"/>
  <c r="J13" i="40" s="1"/>
  <c r="G322" i="40"/>
  <c r="I101" i="40" s="1"/>
  <c r="F322" i="40"/>
  <c r="I64" i="40" s="1"/>
  <c r="E322" i="40"/>
  <c r="I54" i="40" s="1"/>
  <c r="D322" i="40"/>
  <c r="I32" i="40" s="1"/>
  <c r="C322" i="40"/>
  <c r="I13" i="40"/>
  <c r="G321" i="40"/>
  <c r="K100" i="40"/>
  <c r="F321" i="40"/>
  <c r="K63" i="40"/>
  <c r="E321" i="40"/>
  <c r="K53" i="40"/>
  <c r="D321" i="40"/>
  <c r="K31" i="40"/>
  <c r="C321" i="40"/>
  <c r="K12" i="40"/>
  <c r="G320" i="40"/>
  <c r="J100" i="40"/>
  <c r="F320" i="40"/>
  <c r="J63" i="40"/>
  <c r="E320" i="40"/>
  <c r="J53" i="40"/>
  <c r="D320" i="40"/>
  <c r="J31" i="40" s="1"/>
  <c r="C320" i="40"/>
  <c r="J12" i="40" s="1"/>
  <c r="G319" i="40"/>
  <c r="I100" i="40" s="1"/>
  <c r="F319" i="40"/>
  <c r="I63" i="40" s="1"/>
  <c r="E319" i="40"/>
  <c r="I53" i="40" s="1"/>
  <c r="D319" i="40"/>
  <c r="I31" i="40" s="1"/>
  <c r="C319" i="40"/>
  <c r="I12" i="40" s="1"/>
  <c r="G318" i="40"/>
  <c r="K99" i="40" s="1"/>
  <c r="F318" i="40"/>
  <c r="K62" i="40" s="1"/>
  <c r="E318" i="40"/>
  <c r="K52" i="40" s="1"/>
  <c r="D318" i="40"/>
  <c r="K30" i="40" s="1"/>
  <c r="C318" i="40"/>
  <c r="K11" i="40"/>
  <c r="G317" i="40"/>
  <c r="J99" i="40"/>
  <c r="F317" i="40"/>
  <c r="J62" i="40"/>
  <c r="E317" i="40"/>
  <c r="J52" i="40"/>
  <c r="D317" i="40"/>
  <c r="J30" i="40"/>
  <c r="C317" i="40"/>
  <c r="J11" i="40"/>
  <c r="G316" i="40"/>
  <c r="I99" i="40"/>
  <c r="F316" i="40"/>
  <c r="I62" i="40"/>
  <c r="E316" i="40"/>
  <c r="I52" i="40"/>
  <c r="D316" i="40"/>
  <c r="I30" i="40" s="1"/>
  <c r="C316" i="40"/>
  <c r="I11" i="40" s="1"/>
  <c r="G315" i="40"/>
  <c r="K98" i="40" s="1"/>
  <c r="F315" i="40"/>
  <c r="K61" i="40" s="1"/>
  <c r="E315" i="40"/>
  <c r="K51" i="40" s="1"/>
  <c r="D315" i="40"/>
  <c r="K29" i="40" s="1"/>
  <c r="C315" i="40"/>
  <c r="K10" i="40" s="1"/>
  <c r="G314" i="40"/>
  <c r="J98" i="40" s="1"/>
  <c r="F314" i="40"/>
  <c r="J61" i="40" s="1"/>
  <c r="E314" i="40"/>
  <c r="J51" i="40" s="1"/>
  <c r="D314" i="40"/>
  <c r="J29" i="40" s="1"/>
  <c r="C314" i="40"/>
  <c r="J10" i="40"/>
  <c r="G313" i="40"/>
  <c r="I98" i="40"/>
  <c r="F313" i="40"/>
  <c r="I61" i="40"/>
  <c r="E313" i="40"/>
  <c r="I51" i="40"/>
  <c r="D313" i="40"/>
  <c r="I29" i="40"/>
  <c r="C313" i="40"/>
  <c r="I10" i="40"/>
  <c r="F419" i="39"/>
  <c r="J96" i="39"/>
  <c r="F418" i="39"/>
  <c r="I96" i="39"/>
  <c r="F417" i="39"/>
  <c r="K95" i="39"/>
  <c r="F416" i="39"/>
  <c r="J95" i="39"/>
  <c r="F415" i="39"/>
  <c r="I95" i="39"/>
  <c r="F414" i="39"/>
  <c r="K94" i="39"/>
  <c r="F413" i="39"/>
  <c r="J94" i="39"/>
  <c r="F412" i="39"/>
  <c r="I94" i="39"/>
  <c r="F411" i="39"/>
  <c r="K93" i="39"/>
  <c r="F410" i="39"/>
  <c r="J93" i="39"/>
  <c r="F409" i="39"/>
  <c r="I93" i="39"/>
  <c r="F408" i="39"/>
  <c r="K92" i="39"/>
  <c r="F407" i="39"/>
  <c r="J92" i="39"/>
  <c r="F406" i="39"/>
  <c r="I92" i="39"/>
  <c r="F405" i="39"/>
  <c r="K91" i="39"/>
  <c r="F404" i="39"/>
  <c r="J91" i="39"/>
  <c r="F403" i="39"/>
  <c r="I91" i="39"/>
  <c r="F402" i="39"/>
  <c r="K90" i="39"/>
  <c r="F401" i="39"/>
  <c r="J90" i="39"/>
  <c r="F400" i="39"/>
  <c r="I90" i="39"/>
  <c r="F399" i="39"/>
  <c r="K89" i="39"/>
  <c r="F398" i="39"/>
  <c r="J89" i="39"/>
  <c r="F397" i="39"/>
  <c r="I89" i="39"/>
  <c r="F396" i="39"/>
  <c r="K88" i="39"/>
  <c r="F395" i="39"/>
  <c r="J88" i="39"/>
  <c r="F394" i="39"/>
  <c r="I88" i="39"/>
  <c r="F393" i="39"/>
  <c r="K87" i="39"/>
  <c r="F392" i="39"/>
  <c r="J87" i="39"/>
  <c r="F391" i="39"/>
  <c r="I87" i="39"/>
  <c r="F390" i="39"/>
  <c r="K86" i="39"/>
  <c r="F389" i="39"/>
  <c r="J86" i="39"/>
  <c r="F388" i="39"/>
  <c r="I86" i="39"/>
  <c r="F387" i="39"/>
  <c r="K85" i="39"/>
  <c r="F386" i="39"/>
  <c r="J85" i="39"/>
  <c r="F385" i="39"/>
  <c r="I85" i="39"/>
  <c r="F384" i="39"/>
  <c r="K84" i="39"/>
  <c r="F383" i="39"/>
  <c r="J84" i="39"/>
  <c r="F382" i="39"/>
  <c r="I84" i="39"/>
  <c r="F381" i="39"/>
  <c r="K83" i="39"/>
  <c r="F380" i="39"/>
  <c r="J83" i="39"/>
  <c r="F379" i="39"/>
  <c r="I83" i="39"/>
  <c r="F378" i="39"/>
  <c r="K82" i="39"/>
  <c r="F377" i="39"/>
  <c r="J82" i="39"/>
  <c r="F376" i="39"/>
  <c r="I82" i="39"/>
  <c r="F375" i="39"/>
  <c r="K81" i="39"/>
  <c r="F374" i="39"/>
  <c r="J81" i="39"/>
  <c r="F373" i="39"/>
  <c r="I81" i="39"/>
  <c r="G372" i="39"/>
  <c r="K117" i="39"/>
  <c r="F372" i="39"/>
  <c r="K80" i="39"/>
  <c r="D372" i="39"/>
  <c r="K48" i="39" s="1"/>
  <c r="G371" i="39"/>
  <c r="J117" i="39" s="1"/>
  <c r="F371" i="39"/>
  <c r="J80" i="39" s="1"/>
  <c r="D371" i="39"/>
  <c r="J48" i="39" s="1"/>
  <c r="G370" i="39"/>
  <c r="I117" i="39" s="1"/>
  <c r="F370" i="39"/>
  <c r="I80" i="39" s="1"/>
  <c r="D370" i="39"/>
  <c r="I48" i="39" s="1"/>
  <c r="G369" i="39"/>
  <c r="K116" i="39"/>
  <c r="F369" i="39"/>
  <c r="K79" i="39"/>
  <c r="D369" i="39"/>
  <c r="K47" i="39"/>
  <c r="C369" i="39"/>
  <c r="K28" i="39"/>
  <c r="G368" i="39"/>
  <c r="J116" i="39"/>
  <c r="F368" i="39"/>
  <c r="J79" i="39"/>
  <c r="D368" i="39"/>
  <c r="J47" i="39"/>
  <c r="C368" i="39"/>
  <c r="J28" i="39"/>
  <c r="G367" i="39"/>
  <c r="I116" i="39"/>
  <c r="F367" i="39"/>
  <c r="I79" i="39"/>
  <c r="D367" i="39"/>
  <c r="I47" i="39"/>
  <c r="C367" i="39"/>
  <c r="I28" i="39"/>
  <c r="G366" i="39"/>
  <c r="K115" i="39"/>
  <c r="F366" i="39"/>
  <c r="K78" i="39"/>
  <c r="D366" i="39"/>
  <c r="K46" i="39"/>
  <c r="C366" i="39"/>
  <c r="K27" i="39"/>
  <c r="G365" i="39"/>
  <c r="J115" i="39"/>
  <c r="F365" i="39"/>
  <c r="J78" i="39"/>
  <c r="D365" i="39"/>
  <c r="J46" i="39"/>
  <c r="C365" i="39"/>
  <c r="J27" i="39"/>
  <c r="G364" i="39"/>
  <c r="I115" i="39"/>
  <c r="F364" i="39"/>
  <c r="I78" i="39"/>
  <c r="D364" i="39"/>
  <c r="I46" i="39"/>
  <c r="C364" i="39"/>
  <c r="I27" i="39"/>
  <c r="G363" i="39"/>
  <c r="K114" i="39"/>
  <c r="F363" i="39"/>
  <c r="K77" i="39"/>
  <c r="D363" i="39"/>
  <c r="K45" i="39"/>
  <c r="C363" i="39"/>
  <c r="K26" i="39"/>
  <c r="G362" i="39"/>
  <c r="J114" i="39"/>
  <c r="F362" i="39"/>
  <c r="J77" i="39"/>
  <c r="D362" i="39"/>
  <c r="J45" i="39"/>
  <c r="C362" i="39"/>
  <c r="J26" i="39"/>
  <c r="G361" i="39"/>
  <c r="I114" i="39"/>
  <c r="F361" i="39"/>
  <c r="I77" i="39"/>
  <c r="D361" i="39"/>
  <c r="I45" i="39"/>
  <c r="C361" i="39"/>
  <c r="I26" i="39"/>
  <c r="G360" i="39"/>
  <c r="K113" i="39"/>
  <c r="F360" i="39"/>
  <c r="K76" i="39"/>
  <c r="D360" i="39"/>
  <c r="K44" i="39"/>
  <c r="C360" i="39"/>
  <c r="K25" i="39"/>
  <c r="G359" i="39"/>
  <c r="J113" i="39"/>
  <c r="F359" i="39"/>
  <c r="J76" i="39"/>
  <c r="D359" i="39"/>
  <c r="J44" i="39"/>
  <c r="C359" i="39"/>
  <c r="J25" i="39"/>
  <c r="G358" i="39"/>
  <c r="I113" i="39"/>
  <c r="F358" i="39"/>
  <c r="I76" i="39"/>
  <c r="D358" i="39"/>
  <c r="I44" i="39"/>
  <c r="C358" i="39"/>
  <c r="I25" i="39"/>
  <c r="G357" i="39"/>
  <c r="K112" i="39"/>
  <c r="F357" i="39"/>
  <c r="K75" i="39"/>
  <c r="D357" i="39"/>
  <c r="K43" i="39"/>
  <c r="C357" i="39"/>
  <c r="K24" i="39"/>
  <c r="G356" i="39"/>
  <c r="J112" i="39"/>
  <c r="F356" i="39"/>
  <c r="J75" i="39"/>
  <c r="D356" i="39"/>
  <c r="J43" i="39"/>
  <c r="C356" i="39"/>
  <c r="J24" i="39"/>
  <c r="G355" i="39"/>
  <c r="I112" i="39"/>
  <c r="F355" i="39"/>
  <c r="I75" i="39"/>
  <c r="D355" i="39"/>
  <c r="I43" i="39"/>
  <c r="C355" i="39"/>
  <c r="I24" i="39"/>
  <c r="G354" i="39"/>
  <c r="K111" i="39"/>
  <c r="F354" i="39"/>
  <c r="K74" i="39"/>
  <c r="D354" i="39"/>
  <c r="K42" i="39"/>
  <c r="C354" i="39"/>
  <c r="K23" i="39"/>
  <c r="G353" i="39"/>
  <c r="J111" i="39"/>
  <c r="F353" i="39"/>
  <c r="J74" i="39"/>
  <c r="D353" i="39"/>
  <c r="J42" i="39"/>
  <c r="C353" i="39"/>
  <c r="J23" i="39"/>
  <c r="G352" i="39"/>
  <c r="I111" i="39"/>
  <c r="F352" i="39"/>
  <c r="I74" i="39"/>
  <c r="D352" i="39"/>
  <c r="I42" i="39"/>
  <c r="C352" i="39"/>
  <c r="I23" i="39"/>
  <c r="G351" i="39"/>
  <c r="K110" i="39"/>
  <c r="F351" i="39"/>
  <c r="K73" i="39"/>
  <c r="D351" i="39"/>
  <c r="K41" i="39"/>
  <c r="C351" i="39"/>
  <c r="K22" i="39"/>
  <c r="G350" i="39"/>
  <c r="J110" i="39"/>
  <c r="F350" i="39"/>
  <c r="J73" i="39"/>
  <c r="D350" i="39"/>
  <c r="J41" i="39"/>
  <c r="C350" i="39"/>
  <c r="J22" i="39"/>
  <c r="G349" i="39"/>
  <c r="I110" i="39"/>
  <c r="F349" i="39"/>
  <c r="I73" i="39"/>
  <c r="D349" i="39"/>
  <c r="I41" i="39"/>
  <c r="C349" i="39"/>
  <c r="I22" i="39"/>
  <c r="G348" i="39"/>
  <c r="K109" i="39"/>
  <c r="F348" i="39"/>
  <c r="K72" i="39"/>
  <c r="C348" i="39"/>
  <c r="K21" i="39"/>
  <c r="G347" i="39"/>
  <c r="J109" i="39"/>
  <c r="F347" i="39"/>
  <c r="J72" i="39"/>
  <c r="D347" i="39"/>
  <c r="J40" i="39" s="1"/>
  <c r="C347" i="39"/>
  <c r="J21" i="39" s="1"/>
  <c r="G346" i="39"/>
  <c r="I109" i="39" s="1"/>
  <c r="F346" i="39"/>
  <c r="I72" i="39" s="1"/>
  <c r="D346" i="39"/>
  <c r="I40" i="39" s="1"/>
  <c r="C346" i="39"/>
  <c r="I21" i="39" s="1"/>
  <c r="G345" i="39"/>
  <c r="K108" i="39" s="1"/>
  <c r="F345" i="39"/>
  <c r="K71" i="39" s="1"/>
  <c r="D345" i="39"/>
  <c r="K39" i="39" s="1"/>
  <c r="C345" i="39"/>
  <c r="K20" i="39" s="1"/>
  <c r="G344" i="39"/>
  <c r="J108" i="39" s="1"/>
  <c r="F344" i="39"/>
  <c r="J71" i="39" s="1"/>
  <c r="D344" i="39"/>
  <c r="J39" i="39" s="1"/>
  <c r="C344" i="39"/>
  <c r="J20" i="39" s="1"/>
  <c r="G343" i="39"/>
  <c r="I108" i="39" s="1"/>
  <c r="F343" i="39"/>
  <c r="I71" i="39" s="1"/>
  <c r="D343" i="39"/>
  <c r="I39" i="39" s="1"/>
  <c r="C343" i="39"/>
  <c r="I20" i="39" s="1"/>
  <c r="G342" i="39"/>
  <c r="K107" i="39" s="1"/>
  <c r="F342" i="39"/>
  <c r="K70" i="39" s="1"/>
  <c r="D342" i="39"/>
  <c r="K38" i="39" s="1"/>
  <c r="C342" i="39"/>
  <c r="K19" i="39" s="1"/>
  <c r="G341" i="39"/>
  <c r="J107" i="39" s="1"/>
  <c r="F341" i="39"/>
  <c r="J70" i="39" s="1"/>
  <c r="D341" i="39"/>
  <c r="J38" i="39" s="1"/>
  <c r="C341" i="39"/>
  <c r="J19" i="39" s="1"/>
  <c r="G340" i="39"/>
  <c r="I107" i="39" s="1"/>
  <c r="F340" i="39"/>
  <c r="I70" i="39" s="1"/>
  <c r="D340" i="39"/>
  <c r="I38" i="39" s="1"/>
  <c r="C340" i="39"/>
  <c r="I19" i="39" s="1"/>
  <c r="G339" i="39"/>
  <c r="K106" i="39" s="1"/>
  <c r="F339" i="39"/>
  <c r="K69" i="39" s="1"/>
  <c r="E339" i="39"/>
  <c r="K59" i="39" s="1"/>
  <c r="D339" i="39"/>
  <c r="K37" i="39" s="1"/>
  <c r="C339" i="39"/>
  <c r="K18" i="39" s="1"/>
  <c r="G338" i="39"/>
  <c r="J106" i="39" s="1"/>
  <c r="F338" i="39"/>
  <c r="J69" i="39" s="1"/>
  <c r="E338" i="39"/>
  <c r="J59" i="39" s="1"/>
  <c r="D338" i="39"/>
  <c r="J37" i="39" s="1"/>
  <c r="C338" i="39"/>
  <c r="J18" i="39" s="1"/>
  <c r="G337" i="39"/>
  <c r="I106" i="39" s="1"/>
  <c r="F337" i="39"/>
  <c r="I69" i="39" s="1"/>
  <c r="E337" i="39"/>
  <c r="I59" i="39" s="1"/>
  <c r="D337" i="39"/>
  <c r="I37" i="39" s="1"/>
  <c r="C337" i="39"/>
  <c r="I18" i="39" s="1"/>
  <c r="G336" i="39"/>
  <c r="K105" i="39" s="1"/>
  <c r="F336" i="39"/>
  <c r="K68" i="39" s="1"/>
  <c r="E336" i="39"/>
  <c r="K58" i="39" s="1"/>
  <c r="D336" i="39"/>
  <c r="K36" i="39" s="1"/>
  <c r="C336" i="39"/>
  <c r="K17" i="39" s="1"/>
  <c r="G335" i="39"/>
  <c r="J105" i="39" s="1"/>
  <c r="F335" i="39"/>
  <c r="J68" i="39" s="1"/>
  <c r="E335" i="39"/>
  <c r="J58" i="39" s="1"/>
  <c r="D335" i="39"/>
  <c r="J36" i="39" s="1"/>
  <c r="C335" i="39"/>
  <c r="J17" i="39" s="1"/>
  <c r="G334" i="39"/>
  <c r="I105" i="39" s="1"/>
  <c r="F334" i="39"/>
  <c r="I68" i="39" s="1"/>
  <c r="E334" i="39"/>
  <c r="I58" i="39" s="1"/>
  <c r="D334" i="39"/>
  <c r="I36" i="39" s="1"/>
  <c r="C334" i="39"/>
  <c r="I17" i="39" s="1"/>
  <c r="G333" i="39"/>
  <c r="K104" i="39" s="1"/>
  <c r="F333" i="39"/>
  <c r="K67" i="39" s="1"/>
  <c r="E333" i="39"/>
  <c r="K57" i="39" s="1"/>
  <c r="D333" i="39"/>
  <c r="K35" i="39" s="1"/>
  <c r="C333" i="39"/>
  <c r="K16" i="39"/>
  <c r="G332" i="39"/>
  <c r="J104" i="39"/>
  <c r="F332" i="39"/>
  <c r="J67" i="39"/>
  <c r="E332" i="39"/>
  <c r="J57" i="39"/>
  <c r="D332" i="39"/>
  <c r="J35" i="39"/>
  <c r="C332" i="39"/>
  <c r="J16" i="39"/>
  <c r="G331" i="39"/>
  <c r="I104" i="39"/>
  <c r="F331" i="39"/>
  <c r="I67" i="39"/>
  <c r="E331" i="39"/>
  <c r="I57" i="39"/>
  <c r="D331" i="39"/>
  <c r="I35" i="39"/>
  <c r="C331" i="39"/>
  <c r="I16" i="39"/>
  <c r="G330" i="39"/>
  <c r="K103" i="39"/>
  <c r="F330" i="39"/>
  <c r="K66" i="39"/>
  <c r="E330" i="39"/>
  <c r="K56" i="39"/>
  <c r="D330" i="39"/>
  <c r="K34" i="39"/>
  <c r="C330" i="39"/>
  <c r="K15" i="39"/>
  <c r="G329" i="39"/>
  <c r="J103" i="39"/>
  <c r="F329" i="39"/>
  <c r="J66" i="39"/>
  <c r="E329" i="39"/>
  <c r="J56" i="39"/>
  <c r="D329" i="39"/>
  <c r="J34" i="39"/>
  <c r="C329" i="39"/>
  <c r="J15" i="39"/>
  <c r="G328" i="39"/>
  <c r="I103" i="39"/>
  <c r="F328" i="39"/>
  <c r="I66" i="39"/>
  <c r="E328" i="39"/>
  <c r="I56" i="39"/>
  <c r="D328" i="39"/>
  <c r="I34" i="39"/>
  <c r="C328" i="39"/>
  <c r="I15" i="39"/>
  <c r="G327" i="39"/>
  <c r="K102" i="39"/>
  <c r="F327" i="39"/>
  <c r="K65" i="39"/>
  <c r="E327" i="39"/>
  <c r="K55" i="39"/>
  <c r="D327" i="39"/>
  <c r="K33" i="39"/>
  <c r="C327" i="39"/>
  <c r="K14" i="39"/>
  <c r="G326" i="39"/>
  <c r="J102" i="39"/>
  <c r="F326" i="39"/>
  <c r="J65" i="39"/>
  <c r="E326" i="39"/>
  <c r="J55" i="39"/>
  <c r="D326" i="39"/>
  <c r="J33" i="39"/>
  <c r="C326" i="39"/>
  <c r="J14" i="39"/>
  <c r="G325" i="39"/>
  <c r="I102" i="39"/>
  <c r="F325" i="39"/>
  <c r="I65" i="39"/>
  <c r="E325" i="39"/>
  <c r="I55" i="39"/>
  <c r="D325" i="39"/>
  <c r="I33" i="39"/>
  <c r="C325" i="39"/>
  <c r="I14" i="39"/>
  <c r="G324" i="39"/>
  <c r="K101" i="39"/>
  <c r="F324" i="39"/>
  <c r="K64" i="39"/>
  <c r="E324" i="39"/>
  <c r="K54" i="39"/>
  <c r="D324" i="39"/>
  <c r="K32" i="39"/>
  <c r="C324" i="39"/>
  <c r="K13" i="39"/>
  <c r="G323" i="39"/>
  <c r="J101" i="39"/>
  <c r="F323" i="39"/>
  <c r="J64" i="39"/>
  <c r="E323" i="39"/>
  <c r="J54" i="39"/>
  <c r="D323" i="39"/>
  <c r="J32" i="39"/>
  <c r="C323" i="39"/>
  <c r="J13" i="39"/>
  <c r="G322" i="39"/>
  <c r="I101" i="39"/>
  <c r="F322" i="39"/>
  <c r="I64" i="39"/>
  <c r="E322" i="39"/>
  <c r="I54" i="39"/>
  <c r="D322" i="39"/>
  <c r="I32" i="39"/>
  <c r="C322" i="39"/>
  <c r="I13" i="39"/>
  <c r="G321" i="39"/>
  <c r="K100" i="39"/>
  <c r="F321" i="39"/>
  <c r="K63" i="39"/>
  <c r="E321" i="39"/>
  <c r="K53" i="39"/>
  <c r="D321" i="39"/>
  <c r="K31" i="39"/>
  <c r="C321" i="39"/>
  <c r="K12" i="39"/>
  <c r="G320" i="39"/>
  <c r="J100" i="39"/>
  <c r="F320" i="39"/>
  <c r="J63" i="39"/>
  <c r="E320" i="39"/>
  <c r="J53" i="39"/>
  <c r="D320" i="39"/>
  <c r="J31" i="39"/>
  <c r="C320" i="39"/>
  <c r="J12" i="39"/>
  <c r="G319" i="39"/>
  <c r="I100" i="39"/>
  <c r="F319" i="39"/>
  <c r="I63" i="39"/>
  <c r="E319" i="39"/>
  <c r="I53" i="39"/>
  <c r="D319" i="39"/>
  <c r="I31" i="39"/>
  <c r="C319" i="39"/>
  <c r="I12" i="39"/>
  <c r="G318" i="39"/>
  <c r="K99" i="39"/>
  <c r="F318" i="39"/>
  <c r="K62" i="39"/>
  <c r="E318" i="39"/>
  <c r="K52" i="39"/>
  <c r="D318" i="39"/>
  <c r="K30" i="39"/>
  <c r="C318" i="39"/>
  <c r="K11" i="39"/>
  <c r="G317" i="39"/>
  <c r="J99" i="39"/>
  <c r="F317" i="39"/>
  <c r="J62" i="39"/>
  <c r="E317" i="39"/>
  <c r="J52" i="39"/>
  <c r="D317" i="39"/>
  <c r="J30" i="39"/>
  <c r="C317" i="39"/>
  <c r="J11" i="39"/>
  <c r="G316" i="39"/>
  <c r="I99" i="39"/>
  <c r="F316" i="39"/>
  <c r="I62" i="39"/>
  <c r="E316" i="39"/>
  <c r="I52" i="39"/>
  <c r="D316" i="39"/>
  <c r="I30" i="39"/>
  <c r="C316" i="39"/>
  <c r="I11" i="39"/>
  <c r="G315" i="39"/>
  <c r="K98" i="39"/>
  <c r="F315" i="39"/>
  <c r="K61" i="39"/>
  <c r="E315" i="39"/>
  <c r="K51" i="39"/>
  <c r="D315" i="39"/>
  <c r="K29" i="39"/>
  <c r="C315" i="39"/>
  <c r="K10" i="39"/>
  <c r="G314" i="39"/>
  <c r="J98" i="39"/>
  <c r="F314" i="39"/>
  <c r="J61" i="39"/>
  <c r="E314" i="39"/>
  <c r="J51" i="39"/>
  <c r="D314" i="39"/>
  <c r="J29" i="39"/>
  <c r="C314" i="39"/>
  <c r="J10" i="39"/>
  <c r="G313" i="39"/>
  <c r="I98" i="39"/>
  <c r="F313" i="39"/>
  <c r="I61" i="39"/>
  <c r="E313" i="39"/>
  <c r="I51" i="39"/>
  <c r="D313" i="39"/>
  <c r="I29" i="39"/>
  <c r="C313" i="39"/>
  <c r="I10" i="39"/>
  <c r="F419" i="38"/>
  <c r="J96" i="38"/>
  <c r="F418" i="38"/>
  <c r="I96" i="38"/>
  <c r="F417" i="38"/>
  <c r="K95" i="38"/>
  <c r="F416" i="38"/>
  <c r="J95" i="38"/>
  <c r="F415" i="38"/>
  <c r="I95" i="38"/>
  <c r="F414" i="38"/>
  <c r="K94" i="38"/>
  <c r="F413" i="38"/>
  <c r="J94" i="38"/>
  <c r="F412" i="38"/>
  <c r="I94" i="38"/>
  <c r="F411" i="38"/>
  <c r="K93" i="38"/>
  <c r="F410" i="38"/>
  <c r="J93" i="38"/>
  <c r="F409" i="38"/>
  <c r="I93" i="38"/>
  <c r="F408" i="38"/>
  <c r="K92" i="38"/>
  <c r="F407" i="38"/>
  <c r="J92" i="38"/>
  <c r="F406" i="38"/>
  <c r="I92" i="38"/>
  <c r="F405" i="38"/>
  <c r="K91" i="38"/>
  <c r="F404" i="38"/>
  <c r="J91" i="38"/>
  <c r="F403" i="38"/>
  <c r="I91" i="38"/>
  <c r="F402" i="38"/>
  <c r="K90" i="38"/>
  <c r="F401" i="38"/>
  <c r="J90" i="38"/>
  <c r="F400" i="38"/>
  <c r="I90" i="38"/>
  <c r="F399" i="38"/>
  <c r="K89" i="38"/>
  <c r="F398" i="38"/>
  <c r="J89" i="38"/>
  <c r="F397" i="38"/>
  <c r="I89" i="38"/>
  <c r="F396" i="38"/>
  <c r="K88" i="38"/>
  <c r="F395" i="38"/>
  <c r="J88" i="38"/>
  <c r="F394" i="38"/>
  <c r="I88" i="38"/>
  <c r="F393" i="38"/>
  <c r="K87" i="38"/>
  <c r="F392" i="38"/>
  <c r="J87" i="38"/>
  <c r="F391" i="38"/>
  <c r="I87" i="38"/>
  <c r="F390" i="38"/>
  <c r="K86" i="38"/>
  <c r="F389" i="38"/>
  <c r="J86" i="38"/>
  <c r="F388" i="38"/>
  <c r="I86" i="38"/>
  <c r="F387" i="38"/>
  <c r="K85" i="38"/>
  <c r="F386" i="38"/>
  <c r="J85" i="38"/>
  <c r="F385" i="38"/>
  <c r="I85" i="38"/>
  <c r="F384" i="38"/>
  <c r="K84" i="38"/>
  <c r="F383" i="38"/>
  <c r="J84" i="38"/>
  <c r="F382" i="38"/>
  <c r="I84" i="38"/>
  <c r="F381" i="38"/>
  <c r="K83" i="38"/>
  <c r="F380" i="38"/>
  <c r="J83" i="38"/>
  <c r="F379" i="38"/>
  <c r="I83" i="38"/>
  <c r="F378" i="38"/>
  <c r="K82" i="38"/>
  <c r="F377" i="38"/>
  <c r="J82" i="38"/>
  <c r="F376" i="38"/>
  <c r="I82" i="38"/>
  <c r="F375" i="38"/>
  <c r="K81" i="38"/>
  <c r="F374" i="38"/>
  <c r="J81" i="38"/>
  <c r="F373" i="38"/>
  <c r="I81" i="38"/>
  <c r="G372" i="38"/>
  <c r="K117" i="38"/>
  <c r="F372" i="38"/>
  <c r="K80" i="38"/>
  <c r="D372" i="38"/>
  <c r="K48" i="38"/>
  <c r="G371" i="38"/>
  <c r="J117" i="38"/>
  <c r="F371" i="38"/>
  <c r="J80" i="38"/>
  <c r="D371" i="38"/>
  <c r="J48" i="38"/>
  <c r="G370" i="38"/>
  <c r="I117" i="38"/>
  <c r="F370" i="38"/>
  <c r="I80" i="38"/>
  <c r="D370" i="38"/>
  <c r="I48" i="38"/>
  <c r="G369" i="38"/>
  <c r="K116" i="38"/>
  <c r="F369" i="38"/>
  <c r="K79" i="38"/>
  <c r="D369" i="38"/>
  <c r="K47" i="38"/>
  <c r="C369" i="38"/>
  <c r="K28" i="38"/>
  <c r="G368" i="38"/>
  <c r="J116" i="38"/>
  <c r="F368" i="38"/>
  <c r="J79" i="38"/>
  <c r="D368" i="38"/>
  <c r="J47" i="38"/>
  <c r="C368" i="38"/>
  <c r="J28" i="38"/>
  <c r="G367" i="38"/>
  <c r="I116" i="38"/>
  <c r="F367" i="38"/>
  <c r="I79" i="38"/>
  <c r="D367" i="38"/>
  <c r="I47" i="38"/>
  <c r="C367" i="38"/>
  <c r="I28" i="38"/>
  <c r="G366" i="38"/>
  <c r="K115" i="38"/>
  <c r="F366" i="38"/>
  <c r="K78" i="38"/>
  <c r="D366" i="38"/>
  <c r="K46" i="38"/>
  <c r="C366" i="38"/>
  <c r="K27" i="38"/>
  <c r="G365" i="38"/>
  <c r="J115" i="38"/>
  <c r="F365" i="38"/>
  <c r="J78" i="38"/>
  <c r="D365" i="38"/>
  <c r="J46" i="38"/>
  <c r="C365" i="38"/>
  <c r="J27" i="38"/>
  <c r="G364" i="38"/>
  <c r="I115" i="38"/>
  <c r="F364" i="38"/>
  <c r="I78" i="38"/>
  <c r="D364" i="38"/>
  <c r="I46" i="38"/>
  <c r="C364" i="38"/>
  <c r="I27" i="38"/>
  <c r="G363" i="38"/>
  <c r="K114" i="38"/>
  <c r="F363" i="38"/>
  <c r="K77" i="38"/>
  <c r="D363" i="38"/>
  <c r="K45" i="38"/>
  <c r="C363" i="38"/>
  <c r="K26" i="38"/>
  <c r="G362" i="38"/>
  <c r="J114" i="38"/>
  <c r="F362" i="38"/>
  <c r="J77" i="38"/>
  <c r="D362" i="38"/>
  <c r="J45" i="38"/>
  <c r="C362" i="38"/>
  <c r="J26" i="38"/>
  <c r="G361" i="38"/>
  <c r="I114" i="38"/>
  <c r="F361" i="38"/>
  <c r="I77" i="38"/>
  <c r="D361" i="38"/>
  <c r="I45" i="38"/>
  <c r="C361" i="38"/>
  <c r="I26" i="38"/>
  <c r="G360" i="38"/>
  <c r="K113" i="38"/>
  <c r="F360" i="38"/>
  <c r="K76" i="38"/>
  <c r="D360" i="38"/>
  <c r="K44" i="38"/>
  <c r="C360" i="38"/>
  <c r="K25" i="38"/>
  <c r="G359" i="38"/>
  <c r="J113" i="38"/>
  <c r="F359" i="38"/>
  <c r="J76" i="38"/>
  <c r="D359" i="38"/>
  <c r="J44" i="38"/>
  <c r="C359" i="38"/>
  <c r="J25" i="38"/>
  <c r="G358" i="38"/>
  <c r="I113" i="38"/>
  <c r="F358" i="38"/>
  <c r="I76" i="38"/>
  <c r="D358" i="38"/>
  <c r="I44" i="38"/>
  <c r="C358" i="38"/>
  <c r="I25" i="38"/>
  <c r="G357" i="38"/>
  <c r="K112" i="38"/>
  <c r="F357" i="38"/>
  <c r="K75" i="38"/>
  <c r="D357" i="38"/>
  <c r="K43" i="38"/>
  <c r="C357" i="38"/>
  <c r="K24" i="38"/>
  <c r="G356" i="38"/>
  <c r="J112" i="38"/>
  <c r="F356" i="38"/>
  <c r="J75" i="38"/>
  <c r="D356" i="38"/>
  <c r="J43" i="38"/>
  <c r="C356" i="38"/>
  <c r="J24" i="38"/>
  <c r="G355" i="38"/>
  <c r="I112" i="38"/>
  <c r="F355" i="38"/>
  <c r="I75" i="38"/>
  <c r="D355" i="38"/>
  <c r="I43" i="38"/>
  <c r="C355" i="38"/>
  <c r="I24" i="38"/>
  <c r="G354" i="38"/>
  <c r="K111" i="38"/>
  <c r="F354" i="38"/>
  <c r="K74" i="38"/>
  <c r="D354" i="38"/>
  <c r="K42" i="38"/>
  <c r="C354" i="38"/>
  <c r="K23" i="38"/>
  <c r="G353" i="38"/>
  <c r="J111" i="38"/>
  <c r="F353" i="38"/>
  <c r="J74" i="38"/>
  <c r="D353" i="38"/>
  <c r="J42" i="38"/>
  <c r="C353" i="38"/>
  <c r="J23" i="38"/>
  <c r="G352" i="38"/>
  <c r="I111" i="38"/>
  <c r="F352" i="38"/>
  <c r="I74" i="38"/>
  <c r="D352" i="38"/>
  <c r="I42" i="38"/>
  <c r="C352" i="38"/>
  <c r="I23" i="38"/>
  <c r="G351" i="38"/>
  <c r="K110" i="38"/>
  <c r="F351" i="38"/>
  <c r="K73" i="38"/>
  <c r="D351" i="38"/>
  <c r="K41" i="38"/>
  <c r="C351" i="38"/>
  <c r="K22" i="38"/>
  <c r="G350" i="38"/>
  <c r="J110" i="38"/>
  <c r="F350" i="38"/>
  <c r="J73" i="38"/>
  <c r="D350" i="38"/>
  <c r="J41" i="38"/>
  <c r="C350" i="38"/>
  <c r="J22" i="38"/>
  <c r="G349" i="38"/>
  <c r="I110" i="38"/>
  <c r="F349" i="38"/>
  <c r="I73" i="38"/>
  <c r="D349" i="38"/>
  <c r="I41" i="38"/>
  <c r="C349" i="38"/>
  <c r="I22" i="38"/>
  <c r="G348" i="38"/>
  <c r="K109" i="38"/>
  <c r="F348" i="38"/>
  <c r="K72" i="38"/>
  <c r="C348" i="38"/>
  <c r="K21" i="38"/>
  <c r="G347" i="38"/>
  <c r="J109" i="38"/>
  <c r="F347" i="38"/>
  <c r="J72" i="38"/>
  <c r="D347" i="38"/>
  <c r="J40" i="38"/>
  <c r="C347" i="38"/>
  <c r="J21" i="38"/>
  <c r="G346" i="38"/>
  <c r="I109" i="38"/>
  <c r="F346" i="38"/>
  <c r="I72" i="38"/>
  <c r="D346" i="38"/>
  <c r="I40" i="38"/>
  <c r="C346" i="38"/>
  <c r="I21" i="38"/>
  <c r="G345" i="38"/>
  <c r="K108" i="38"/>
  <c r="F345" i="38"/>
  <c r="K71" i="38"/>
  <c r="D345" i="38"/>
  <c r="K39" i="38"/>
  <c r="C345" i="38"/>
  <c r="K20" i="38"/>
  <c r="G344" i="38"/>
  <c r="J108" i="38"/>
  <c r="F344" i="38"/>
  <c r="J71" i="38"/>
  <c r="D344" i="38"/>
  <c r="J39" i="38"/>
  <c r="C344" i="38"/>
  <c r="J20" i="38"/>
  <c r="G343" i="38"/>
  <c r="I108" i="38"/>
  <c r="F343" i="38"/>
  <c r="I71" i="38"/>
  <c r="D343" i="38"/>
  <c r="I39" i="38"/>
  <c r="C343" i="38"/>
  <c r="I20" i="38"/>
  <c r="G342" i="38"/>
  <c r="K107" i="38"/>
  <c r="F342" i="38"/>
  <c r="K70" i="38"/>
  <c r="D342" i="38"/>
  <c r="K38" i="38"/>
  <c r="C342" i="38"/>
  <c r="K19" i="38"/>
  <c r="G341" i="38"/>
  <c r="J107" i="38"/>
  <c r="F341" i="38"/>
  <c r="J70" i="38"/>
  <c r="D341" i="38"/>
  <c r="J38" i="38"/>
  <c r="C341" i="38"/>
  <c r="J19" i="38"/>
  <c r="G340" i="38"/>
  <c r="I107" i="38"/>
  <c r="F340" i="38"/>
  <c r="I70" i="38"/>
  <c r="D340" i="38"/>
  <c r="I38" i="38"/>
  <c r="C340" i="38"/>
  <c r="I19" i="38"/>
  <c r="G339" i="38"/>
  <c r="K106" i="38"/>
  <c r="F339" i="38"/>
  <c r="K69" i="38"/>
  <c r="E339" i="38"/>
  <c r="K59" i="38"/>
  <c r="D339" i="38"/>
  <c r="K37" i="38"/>
  <c r="C339" i="38"/>
  <c r="K18" i="38"/>
  <c r="G338" i="38"/>
  <c r="J106" i="38"/>
  <c r="F338" i="38"/>
  <c r="J69" i="38"/>
  <c r="E338" i="38"/>
  <c r="J59" i="38"/>
  <c r="D338" i="38"/>
  <c r="J37" i="38"/>
  <c r="C338" i="38"/>
  <c r="J18" i="38"/>
  <c r="G337" i="38"/>
  <c r="I106" i="38"/>
  <c r="F337" i="38"/>
  <c r="I69" i="38"/>
  <c r="E337" i="38"/>
  <c r="I59" i="38"/>
  <c r="D337" i="38"/>
  <c r="I37" i="38"/>
  <c r="C337" i="38"/>
  <c r="I18" i="38"/>
  <c r="G336" i="38"/>
  <c r="K105" i="38"/>
  <c r="F336" i="38"/>
  <c r="K68" i="38"/>
  <c r="E336" i="38"/>
  <c r="K58" i="38"/>
  <c r="D336" i="38"/>
  <c r="K36" i="38"/>
  <c r="C336" i="38"/>
  <c r="K17" i="38"/>
  <c r="G335" i="38"/>
  <c r="J105" i="38"/>
  <c r="F335" i="38"/>
  <c r="J68" i="38"/>
  <c r="E335" i="38"/>
  <c r="J58" i="38"/>
  <c r="D335" i="38"/>
  <c r="J36" i="38"/>
  <c r="C335" i="38"/>
  <c r="J17" i="38"/>
  <c r="G334" i="38"/>
  <c r="I105" i="38"/>
  <c r="F334" i="38"/>
  <c r="I68" i="38"/>
  <c r="E334" i="38"/>
  <c r="I58" i="38"/>
  <c r="D334" i="38"/>
  <c r="I36" i="38"/>
  <c r="C334" i="38"/>
  <c r="I17" i="38"/>
  <c r="G333" i="38"/>
  <c r="K104" i="38"/>
  <c r="F333" i="38"/>
  <c r="K67" i="38"/>
  <c r="E333" i="38"/>
  <c r="K57" i="38"/>
  <c r="D333" i="38"/>
  <c r="K35" i="38"/>
  <c r="C333" i="38"/>
  <c r="K16" i="38"/>
  <c r="G332" i="38"/>
  <c r="J104" i="38"/>
  <c r="F332" i="38"/>
  <c r="J67" i="38"/>
  <c r="E332" i="38"/>
  <c r="J57" i="38"/>
  <c r="D332" i="38"/>
  <c r="J35" i="38"/>
  <c r="C332" i="38"/>
  <c r="J16" i="38"/>
  <c r="G331" i="38"/>
  <c r="I104" i="38"/>
  <c r="F331" i="38"/>
  <c r="I67" i="38"/>
  <c r="E331" i="38"/>
  <c r="I57" i="38"/>
  <c r="D331" i="38"/>
  <c r="I35" i="38"/>
  <c r="C331" i="38"/>
  <c r="I16" i="38"/>
  <c r="G330" i="38"/>
  <c r="K103" i="38"/>
  <c r="F330" i="38"/>
  <c r="K66" i="38"/>
  <c r="E330" i="38"/>
  <c r="K56" i="38"/>
  <c r="D330" i="38"/>
  <c r="K34" i="38"/>
  <c r="C330" i="38"/>
  <c r="K15" i="38"/>
  <c r="G329" i="38"/>
  <c r="J103" i="38"/>
  <c r="F329" i="38"/>
  <c r="J66" i="38"/>
  <c r="E329" i="38"/>
  <c r="J56" i="38"/>
  <c r="D329" i="38"/>
  <c r="J34" i="38"/>
  <c r="C329" i="38"/>
  <c r="J15" i="38"/>
  <c r="G328" i="38"/>
  <c r="I103" i="38"/>
  <c r="F328" i="38"/>
  <c r="I66" i="38"/>
  <c r="E328" i="38"/>
  <c r="I56" i="38"/>
  <c r="D328" i="38"/>
  <c r="I34" i="38"/>
  <c r="C328" i="38"/>
  <c r="I15" i="38"/>
  <c r="G327" i="38"/>
  <c r="K102" i="38"/>
  <c r="F327" i="38"/>
  <c r="K65" i="38"/>
  <c r="E327" i="38"/>
  <c r="K55" i="38"/>
  <c r="D327" i="38"/>
  <c r="K33" i="38"/>
  <c r="C327" i="38"/>
  <c r="K14" i="38"/>
  <c r="G326" i="38"/>
  <c r="J102" i="38"/>
  <c r="F326" i="38"/>
  <c r="J65" i="38"/>
  <c r="E326" i="38"/>
  <c r="J55" i="38"/>
  <c r="D326" i="38"/>
  <c r="J33" i="38"/>
  <c r="C326" i="38"/>
  <c r="J14" i="38"/>
  <c r="G325" i="38"/>
  <c r="I102" i="38"/>
  <c r="F325" i="38"/>
  <c r="I65" i="38"/>
  <c r="E325" i="38"/>
  <c r="I55" i="38"/>
  <c r="D325" i="38"/>
  <c r="I33" i="38"/>
  <c r="C325" i="38"/>
  <c r="I14" i="38"/>
  <c r="G324" i="38"/>
  <c r="K101" i="38"/>
  <c r="F324" i="38"/>
  <c r="K64" i="38"/>
  <c r="E324" i="38"/>
  <c r="K54" i="38"/>
  <c r="D324" i="38"/>
  <c r="K32" i="38"/>
  <c r="C324" i="38"/>
  <c r="K13" i="38"/>
  <c r="G323" i="38"/>
  <c r="J101" i="38"/>
  <c r="F323" i="38"/>
  <c r="J64" i="38"/>
  <c r="E323" i="38"/>
  <c r="J54" i="38"/>
  <c r="D323" i="38"/>
  <c r="J32" i="38"/>
  <c r="C323" i="38"/>
  <c r="J13" i="38"/>
  <c r="G322" i="38"/>
  <c r="I101" i="38"/>
  <c r="F322" i="38"/>
  <c r="I64" i="38"/>
  <c r="E322" i="38"/>
  <c r="I54" i="38"/>
  <c r="D322" i="38"/>
  <c r="I32" i="38"/>
  <c r="C322" i="38"/>
  <c r="I13" i="38"/>
  <c r="G321" i="38"/>
  <c r="K100" i="38"/>
  <c r="F321" i="38"/>
  <c r="K63" i="38"/>
  <c r="E321" i="38"/>
  <c r="K53" i="38"/>
  <c r="D321" i="38"/>
  <c r="K31" i="38"/>
  <c r="C321" i="38"/>
  <c r="K12" i="38"/>
  <c r="G320" i="38"/>
  <c r="J100" i="38"/>
  <c r="F320" i="38"/>
  <c r="J63" i="38"/>
  <c r="E320" i="38"/>
  <c r="J53" i="38"/>
  <c r="D320" i="38"/>
  <c r="J31" i="38"/>
  <c r="C320" i="38"/>
  <c r="J12" i="38"/>
  <c r="G319" i="38"/>
  <c r="I100" i="38"/>
  <c r="F319" i="38"/>
  <c r="I63" i="38"/>
  <c r="E319" i="38"/>
  <c r="I53" i="38"/>
  <c r="D319" i="38"/>
  <c r="I31" i="38"/>
  <c r="C319" i="38"/>
  <c r="I12" i="38"/>
  <c r="G318" i="38"/>
  <c r="K99" i="38"/>
  <c r="F318" i="38"/>
  <c r="K62" i="38"/>
  <c r="E318" i="38"/>
  <c r="K52" i="38"/>
  <c r="D318" i="38"/>
  <c r="K30" i="38"/>
  <c r="C318" i="38"/>
  <c r="K11" i="38"/>
  <c r="G317" i="38"/>
  <c r="J99" i="38"/>
  <c r="F317" i="38"/>
  <c r="J62" i="38"/>
  <c r="E317" i="38"/>
  <c r="J52" i="38"/>
  <c r="D317" i="38"/>
  <c r="J30" i="38"/>
  <c r="C317" i="38"/>
  <c r="J11" i="38"/>
  <c r="G316" i="38"/>
  <c r="I99" i="38"/>
  <c r="F316" i="38"/>
  <c r="I62" i="38"/>
  <c r="E316" i="38"/>
  <c r="I52" i="38"/>
  <c r="D316" i="38"/>
  <c r="I30" i="38"/>
  <c r="C316" i="38"/>
  <c r="I11" i="38"/>
  <c r="G315" i="38"/>
  <c r="K98" i="38"/>
  <c r="F315" i="38"/>
  <c r="K61" i="38"/>
  <c r="E315" i="38"/>
  <c r="K51" i="38"/>
  <c r="D315" i="38"/>
  <c r="K29" i="38"/>
  <c r="C315" i="38"/>
  <c r="K10" i="38"/>
  <c r="G314" i="38"/>
  <c r="J98" i="38"/>
  <c r="F314" i="38"/>
  <c r="J61" i="38"/>
  <c r="E314" i="38"/>
  <c r="J51" i="38"/>
  <c r="D314" i="38"/>
  <c r="J29" i="38"/>
  <c r="C314" i="38"/>
  <c r="J10" i="38"/>
  <c r="G313" i="38"/>
  <c r="I98" i="38"/>
  <c r="F313" i="38"/>
  <c r="I61" i="38"/>
  <c r="E313" i="38"/>
  <c r="I51" i="38"/>
  <c r="D313" i="38"/>
  <c r="I29" i="38"/>
  <c r="C313" i="38"/>
  <c r="I10" i="38"/>
  <c r="F419" i="37"/>
  <c r="J96" i="37"/>
  <c r="F418" i="37"/>
  <c r="I96" i="37"/>
  <c r="F417" i="37"/>
  <c r="K95" i="37"/>
  <c r="F416" i="37"/>
  <c r="J95" i="37"/>
  <c r="F415" i="37"/>
  <c r="I95" i="37"/>
  <c r="F414" i="37"/>
  <c r="K94" i="37"/>
  <c r="F413" i="37"/>
  <c r="J94" i="37"/>
  <c r="F412" i="37"/>
  <c r="I94" i="37"/>
  <c r="F411" i="37"/>
  <c r="K93" i="37"/>
  <c r="F410" i="37"/>
  <c r="J93" i="37"/>
  <c r="F409" i="37"/>
  <c r="I93" i="37"/>
  <c r="F408" i="37"/>
  <c r="K92" i="37"/>
  <c r="F407" i="37"/>
  <c r="J92" i="37"/>
  <c r="F406" i="37"/>
  <c r="I92" i="37"/>
  <c r="F405" i="37"/>
  <c r="K91" i="37"/>
  <c r="F404" i="37"/>
  <c r="J91" i="37"/>
  <c r="F403" i="37"/>
  <c r="I91" i="37"/>
  <c r="F402" i="37"/>
  <c r="K90" i="37"/>
  <c r="F401" i="37"/>
  <c r="J90" i="37"/>
  <c r="F400" i="37"/>
  <c r="I90" i="37"/>
  <c r="F399" i="37"/>
  <c r="K89" i="37"/>
  <c r="F398" i="37"/>
  <c r="J89" i="37"/>
  <c r="F397" i="37"/>
  <c r="I89" i="37"/>
  <c r="F396" i="37"/>
  <c r="K88" i="37"/>
  <c r="F395" i="37"/>
  <c r="J88" i="37"/>
  <c r="F394" i="37"/>
  <c r="I88" i="37"/>
  <c r="F393" i="37"/>
  <c r="K87" i="37"/>
  <c r="F392" i="37"/>
  <c r="J87" i="37"/>
  <c r="F391" i="37"/>
  <c r="I87" i="37"/>
  <c r="F390" i="37"/>
  <c r="K86" i="37"/>
  <c r="F389" i="37"/>
  <c r="J86" i="37"/>
  <c r="F388" i="37"/>
  <c r="I86" i="37"/>
  <c r="F387" i="37"/>
  <c r="K85" i="37"/>
  <c r="F386" i="37"/>
  <c r="J85" i="37"/>
  <c r="F385" i="37"/>
  <c r="I85" i="37"/>
  <c r="F384" i="37"/>
  <c r="K84" i="37"/>
  <c r="F383" i="37"/>
  <c r="J84" i="37"/>
  <c r="F382" i="37"/>
  <c r="I84" i="37"/>
  <c r="F381" i="37"/>
  <c r="K83" i="37"/>
  <c r="F380" i="37"/>
  <c r="J83" i="37"/>
  <c r="F379" i="37"/>
  <c r="I83" i="37"/>
  <c r="F378" i="37"/>
  <c r="K82" i="37"/>
  <c r="F377" i="37"/>
  <c r="J82" i="37"/>
  <c r="F376" i="37"/>
  <c r="I82" i="37"/>
  <c r="F375" i="37"/>
  <c r="K81" i="37"/>
  <c r="F374" i="37"/>
  <c r="J81" i="37"/>
  <c r="F373" i="37"/>
  <c r="I81" i="37"/>
  <c r="G372" i="37"/>
  <c r="K117" i="37"/>
  <c r="F372" i="37"/>
  <c r="K80" i="37"/>
  <c r="D372" i="37"/>
  <c r="K48" i="37"/>
  <c r="G371" i="37"/>
  <c r="J117" i="37"/>
  <c r="F371" i="37"/>
  <c r="J80" i="37"/>
  <c r="D371" i="37"/>
  <c r="J48" i="37"/>
  <c r="G370" i="37"/>
  <c r="I117" i="37"/>
  <c r="F370" i="37"/>
  <c r="I80" i="37"/>
  <c r="D370" i="37"/>
  <c r="I48" i="37"/>
  <c r="G369" i="37"/>
  <c r="K116" i="37"/>
  <c r="F369" i="37"/>
  <c r="K79" i="37"/>
  <c r="D369" i="37"/>
  <c r="K47" i="37"/>
  <c r="C369" i="37"/>
  <c r="K28" i="37"/>
  <c r="G368" i="37"/>
  <c r="J116" i="37"/>
  <c r="F368" i="37"/>
  <c r="J79" i="37"/>
  <c r="D368" i="37"/>
  <c r="J47" i="37"/>
  <c r="C368" i="37"/>
  <c r="J28" i="37"/>
  <c r="G367" i="37"/>
  <c r="I116" i="37"/>
  <c r="F367" i="37"/>
  <c r="I79" i="37"/>
  <c r="D367" i="37"/>
  <c r="I47" i="37"/>
  <c r="C367" i="37"/>
  <c r="I28" i="37"/>
  <c r="G366" i="37"/>
  <c r="K115" i="37"/>
  <c r="F366" i="37"/>
  <c r="K78" i="37"/>
  <c r="D366" i="37"/>
  <c r="K46" i="37"/>
  <c r="C366" i="37"/>
  <c r="K27" i="37"/>
  <c r="G365" i="37"/>
  <c r="J115" i="37"/>
  <c r="F365" i="37"/>
  <c r="J78" i="37"/>
  <c r="D365" i="37"/>
  <c r="J46" i="37"/>
  <c r="C365" i="37"/>
  <c r="J27" i="37"/>
  <c r="G364" i="37"/>
  <c r="I115" i="37"/>
  <c r="F364" i="37"/>
  <c r="I78" i="37"/>
  <c r="D364" i="37"/>
  <c r="I46" i="37"/>
  <c r="C364" i="37"/>
  <c r="I27" i="37"/>
  <c r="G363" i="37"/>
  <c r="K114" i="37"/>
  <c r="F363" i="37"/>
  <c r="K77" i="37"/>
  <c r="D363" i="37"/>
  <c r="K45" i="37"/>
  <c r="C363" i="37"/>
  <c r="K26" i="37"/>
  <c r="G362" i="37"/>
  <c r="J114" i="37"/>
  <c r="F362" i="37"/>
  <c r="J77" i="37"/>
  <c r="D362" i="37"/>
  <c r="J45" i="37"/>
  <c r="C362" i="37"/>
  <c r="J26" i="37"/>
  <c r="G361" i="37"/>
  <c r="I114" i="37"/>
  <c r="F361" i="37"/>
  <c r="I77" i="37"/>
  <c r="D361" i="37"/>
  <c r="I45" i="37"/>
  <c r="C361" i="37"/>
  <c r="I26" i="37"/>
  <c r="G360" i="37"/>
  <c r="K113" i="37"/>
  <c r="F360" i="37"/>
  <c r="K76" i="37"/>
  <c r="D360" i="37"/>
  <c r="K44" i="37"/>
  <c r="C360" i="37"/>
  <c r="K25" i="37"/>
  <c r="G359" i="37"/>
  <c r="J113" i="37"/>
  <c r="F359" i="37"/>
  <c r="J76" i="37"/>
  <c r="D359" i="37"/>
  <c r="J44" i="37"/>
  <c r="C359" i="37"/>
  <c r="J25" i="37"/>
  <c r="G358" i="37"/>
  <c r="I113" i="37"/>
  <c r="F358" i="37"/>
  <c r="I76" i="37"/>
  <c r="D358" i="37"/>
  <c r="I44" i="37"/>
  <c r="C358" i="37"/>
  <c r="I25" i="37"/>
  <c r="G357" i="37"/>
  <c r="K112" i="37"/>
  <c r="F357" i="37"/>
  <c r="K75" i="37"/>
  <c r="D357" i="37"/>
  <c r="K43" i="37"/>
  <c r="C357" i="37"/>
  <c r="K24" i="37"/>
  <c r="G356" i="37"/>
  <c r="J112" i="37"/>
  <c r="F356" i="37"/>
  <c r="J75" i="37"/>
  <c r="D356" i="37"/>
  <c r="J43" i="37"/>
  <c r="C356" i="37"/>
  <c r="J24" i="37"/>
  <c r="G355" i="37"/>
  <c r="I112" i="37"/>
  <c r="F355" i="37"/>
  <c r="I75" i="37"/>
  <c r="D355" i="37"/>
  <c r="I43" i="37"/>
  <c r="C355" i="37"/>
  <c r="I24" i="37"/>
  <c r="G354" i="37"/>
  <c r="K111" i="37"/>
  <c r="F354" i="37"/>
  <c r="K74" i="37"/>
  <c r="D354" i="37"/>
  <c r="K42" i="37"/>
  <c r="C354" i="37"/>
  <c r="K23" i="37"/>
  <c r="G353" i="37"/>
  <c r="J111" i="37"/>
  <c r="F353" i="37"/>
  <c r="J74" i="37"/>
  <c r="D353" i="37"/>
  <c r="J42" i="37"/>
  <c r="C353" i="37"/>
  <c r="J23" i="37"/>
  <c r="G352" i="37"/>
  <c r="I111" i="37"/>
  <c r="F352" i="37"/>
  <c r="I74" i="37"/>
  <c r="D352" i="37"/>
  <c r="I42" i="37"/>
  <c r="C352" i="37"/>
  <c r="I23" i="37"/>
  <c r="G351" i="37"/>
  <c r="K110" i="37"/>
  <c r="F351" i="37"/>
  <c r="K73" i="37"/>
  <c r="D351" i="37"/>
  <c r="K41" i="37"/>
  <c r="C351" i="37"/>
  <c r="K22" i="37"/>
  <c r="G350" i="37"/>
  <c r="J110" i="37"/>
  <c r="F350" i="37"/>
  <c r="J73" i="37"/>
  <c r="D350" i="37"/>
  <c r="J41" i="37"/>
  <c r="C350" i="37"/>
  <c r="J22" i="37"/>
  <c r="G349" i="37"/>
  <c r="I110" i="37"/>
  <c r="F349" i="37"/>
  <c r="I73" i="37"/>
  <c r="D349" i="37"/>
  <c r="I41" i="37"/>
  <c r="C349" i="37"/>
  <c r="I22" i="37"/>
  <c r="G348" i="37"/>
  <c r="K109" i="37"/>
  <c r="F348" i="37"/>
  <c r="K72" i="37"/>
  <c r="C348" i="37"/>
  <c r="K21" i="37"/>
  <c r="G347" i="37"/>
  <c r="J109" i="37"/>
  <c r="F347" i="37"/>
  <c r="J72" i="37"/>
  <c r="D347" i="37"/>
  <c r="J40" i="37"/>
  <c r="C347" i="37"/>
  <c r="J21" i="37"/>
  <c r="G346" i="37"/>
  <c r="I109" i="37"/>
  <c r="F346" i="37"/>
  <c r="I72" i="37"/>
  <c r="D346" i="37"/>
  <c r="I40" i="37"/>
  <c r="C346" i="37"/>
  <c r="I21" i="37"/>
  <c r="G345" i="37"/>
  <c r="K108" i="37"/>
  <c r="F345" i="37"/>
  <c r="K71" i="37"/>
  <c r="D345" i="37"/>
  <c r="K39" i="37"/>
  <c r="C345" i="37"/>
  <c r="K20" i="37"/>
  <c r="G344" i="37"/>
  <c r="J108" i="37"/>
  <c r="F344" i="37"/>
  <c r="J71" i="37"/>
  <c r="D344" i="37"/>
  <c r="J39" i="37"/>
  <c r="C344" i="37"/>
  <c r="J20" i="37"/>
  <c r="G343" i="37"/>
  <c r="I108" i="37"/>
  <c r="F343" i="37"/>
  <c r="I71" i="37"/>
  <c r="D343" i="37"/>
  <c r="I39" i="37"/>
  <c r="C343" i="37"/>
  <c r="I20" i="37"/>
  <c r="G342" i="37"/>
  <c r="K107" i="37"/>
  <c r="F342" i="37"/>
  <c r="K70" i="37"/>
  <c r="D342" i="37"/>
  <c r="K38" i="37"/>
  <c r="C342" i="37"/>
  <c r="K19" i="37"/>
  <c r="G341" i="37"/>
  <c r="J107" i="37"/>
  <c r="F341" i="37"/>
  <c r="J70" i="37"/>
  <c r="D341" i="37"/>
  <c r="J38" i="37"/>
  <c r="C341" i="37"/>
  <c r="J19" i="37"/>
  <c r="G340" i="37"/>
  <c r="I107" i="37"/>
  <c r="F340" i="37"/>
  <c r="I70" i="37"/>
  <c r="D340" i="37"/>
  <c r="I38" i="37"/>
  <c r="C340" i="37"/>
  <c r="I19" i="37"/>
  <c r="G339" i="37"/>
  <c r="K106" i="37"/>
  <c r="F339" i="37"/>
  <c r="K69" i="37"/>
  <c r="E339" i="37"/>
  <c r="K59" i="37"/>
  <c r="D339" i="37"/>
  <c r="K37" i="37"/>
  <c r="C339" i="37"/>
  <c r="K18" i="37"/>
  <c r="G338" i="37"/>
  <c r="J106" i="37"/>
  <c r="F338" i="37"/>
  <c r="J69" i="37"/>
  <c r="E338" i="37"/>
  <c r="J59" i="37"/>
  <c r="D338" i="37"/>
  <c r="J37" i="37"/>
  <c r="C338" i="37"/>
  <c r="J18" i="37"/>
  <c r="G337" i="37"/>
  <c r="I106" i="37"/>
  <c r="F337" i="37"/>
  <c r="I69" i="37"/>
  <c r="E337" i="37"/>
  <c r="I59" i="37"/>
  <c r="D337" i="37"/>
  <c r="I37" i="37"/>
  <c r="C337" i="37"/>
  <c r="I18" i="37"/>
  <c r="G336" i="37"/>
  <c r="K105" i="37"/>
  <c r="F336" i="37"/>
  <c r="K68" i="37"/>
  <c r="E336" i="37"/>
  <c r="K58" i="37"/>
  <c r="D336" i="37"/>
  <c r="K36" i="37"/>
  <c r="C336" i="37"/>
  <c r="K17" i="37"/>
  <c r="G335" i="37"/>
  <c r="J105" i="37"/>
  <c r="F335" i="37"/>
  <c r="J68" i="37"/>
  <c r="E335" i="37"/>
  <c r="J58" i="37"/>
  <c r="D335" i="37"/>
  <c r="J36" i="37"/>
  <c r="C335" i="37"/>
  <c r="J17" i="37"/>
  <c r="G334" i="37"/>
  <c r="I105" i="37"/>
  <c r="F334" i="37"/>
  <c r="I68" i="37"/>
  <c r="E334" i="37"/>
  <c r="I58" i="37"/>
  <c r="D334" i="37"/>
  <c r="I36" i="37"/>
  <c r="C334" i="37"/>
  <c r="I17" i="37"/>
  <c r="G333" i="37"/>
  <c r="K104" i="37"/>
  <c r="F333" i="37"/>
  <c r="K67" i="37"/>
  <c r="E333" i="37"/>
  <c r="K57" i="37"/>
  <c r="D333" i="37"/>
  <c r="K35" i="37"/>
  <c r="C333" i="37"/>
  <c r="K16" i="37"/>
  <c r="G332" i="37"/>
  <c r="J104" i="37"/>
  <c r="F332" i="37"/>
  <c r="J67" i="37"/>
  <c r="E332" i="37"/>
  <c r="J57" i="37"/>
  <c r="D332" i="37"/>
  <c r="J35" i="37"/>
  <c r="C332" i="37"/>
  <c r="J16" i="37"/>
  <c r="G331" i="37"/>
  <c r="I104" i="37"/>
  <c r="F331" i="37"/>
  <c r="I67" i="37"/>
  <c r="E331" i="37"/>
  <c r="I57" i="37"/>
  <c r="D331" i="37"/>
  <c r="I35" i="37"/>
  <c r="C331" i="37"/>
  <c r="I16" i="37"/>
  <c r="G330" i="37"/>
  <c r="K103" i="37"/>
  <c r="F330" i="37"/>
  <c r="K66" i="37"/>
  <c r="E330" i="37"/>
  <c r="K56" i="37"/>
  <c r="D330" i="37"/>
  <c r="K34" i="37"/>
  <c r="C330" i="37"/>
  <c r="K15" i="37"/>
  <c r="G329" i="37"/>
  <c r="J103" i="37"/>
  <c r="F329" i="37"/>
  <c r="J66" i="37"/>
  <c r="E329" i="37"/>
  <c r="J56" i="37"/>
  <c r="D329" i="37"/>
  <c r="J34" i="37"/>
  <c r="C329" i="37"/>
  <c r="J15" i="37"/>
  <c r="G328" i="37"/>
  <c r="I103" i="37"/>
  <c r="F328" i="37"/>
  <c r="I66" i="37"/>
  <c r="E328" i="37"/>
  <c r="I56" i="37"/>
  <c r="D328" i="37"/>
  <c r="I34" i="37"/>
  <c r="C328" i="37"/>
  <c r="I15" i="37"/>
  <c r="G327" i="37"/>
  <c r="K102" i="37"/>
  <c r="F327" i="37"/>
  <c r="K65" i="37"/>
  <c r="E327" i="37"/>
  <c r="K55" i="37"/>
  <c r="D327" i="37"/>
  <c r="K33" i="37"/>
  <c r="C327" i="37"/>
  <c r="K14" i="37"/>
  <c r="G326" i="37"/>
  <c r="J102" i="37"/>
  <c r="F326" i="37"/>
  <c r="J65" i="37"/>
  <c r="E326" i="37"/>
  <c r="J55" i="37"/>
  <c r="D326" i="37"/>
  <c r="J33" i="37"/>
  <c r="C326" i="37"/>
  <c r="J14" i="37"/>
  <c r="G325" i="37"/>
  <c r="I102" i="37"/>
  <c r="F325" i="37"/>
  <c r="I65" i="37"/>
  <c r="E325" i="37"/>
  <c r="I55" i="37"/>
  <c r="D325" i="37"/>
  <c r="I33" i="37"/>
  <c r="C325" i="37"/>
  <c r="I14" i="37"/>
  <c r="G324" i="37"/>
  <c r="K101" i="37"/>
  <c r="F324" i="37"/>
  <c r="K64" i="37"/>
  <c r="E324" i="37"/>
  <c r="K54" i="37"/>
  <c r="D324" i="37"/>
  <c r="K32" i="37"/>
  <c r="C324" i="37"/>
  <c r="K13" i="37"/>
  <c r="G323" i="37"/>
  <c r="J101" i="37"/>
  <c r="F323" i="37"/>
  <c r="J64" i="37"/>
  <c r="E323" i="37"/>
  <c r="J54" i="37"/>
  <c r="D323" i="37"/>
  <c r="J32" i="37"/>
  <c r="C323" i="37"/>
  <c r="J13" i="37"/>
  <c r="G322" i="37"/>
  <c r="I101" i="37"/>
  <c r="F322" i="37"/>
  <c r="I64" i="37"/>
  <c r="E322" i="37"/>
  <c r="I54" i="37"/>
  <c r="D322" i="37"/>
  <c r="I32" i="37"/>
  <c r="C322" i="37"/>
  <c r="I13" i="37"/>
  <c r="G321" i="37"/>
  <c r="K100" i="37"/>
  <c r="F321" i="37"/>
  <c r="K63" i="37"/>
  <c r="E321" i="37"/>
  <c r="K53" i="37"/>
  <c r="D321" i="37"/>
  <c r="K31" i="37"/>
  <c r="C321" i="37"/>
  <c r="K12" i="37"/>
  <c r="G320" i="37"/>
  <c r="J100" i="37"/>
  <c r="F320" i="37"/>
  <c r="J63" i="37"/>
  <c r="E320" i="37"/>
  <c r="J53" i="37"/>
  <c r="D320" i="37"/>
  <c r="J31" i="37"/>
  <c r="C320" i="37"/>
  <c r="J12" i="37"/>
  <c r="G319" i="37"/>
  <c r="I100" i="37"/>
  <c r="F319" i="37"/>
  <c r="I63" i="37"/>
  <c r="E319" i="37"/>
  <c r="I53" i="37"/>
  <c r="D319" i="37"/>
  <c r="I31" i="37"/>
  <c r="C319" i="37"/>
  <c r="I12" i="37"/>
  <c r="G318" i="37"/>
  <c r="K99" i="37"/>
  <c r="F318" i="37"/>
  <c r="K62" i="37"/>
  <c r="E318" i="37"/>
  <c r="K52" i="37"/>
  <c r="D318" i="37"/>
  <c r="K30" i="37"/>
  <c r="C318" i="37"/>
  <c r="K11" i="37"/>
  <c r="G317" i="37"/>
  <c r="J99" i="37"/>
  <c r="F317" i="37"/>
  <c r="J62" i="37"/>
  <c r="E317" i="37"/>
  <c r="J52" i="37"/>
  <c r="D317" i="37"/>
  <c r="J30" i="37"/>
  <c r="C317" i="37"/>
  <c r="J11" i="37"/>
  <c r="G316" i="37"/>
  <c r="I99" i="37"/>
  <c r="F316" i="37"/>
  <c r="I62" i="37"/>
  <c r="E316" i="37"/>
  <c r="I52" i="37"/>
  <c r="D316" i="37"/>
  <c r="I30" i="37"/>
  <c r="C316" i="37"/>
  <c r="I11" i="37"/>
  <c r="G315" i="37"/>
  <c r="K98" i="37"/>
  <c r="F315" i="37"/>
  <c r="K61" i="37"/>
  <c r="E315" i="37"/>
  <c r="K51" i="37"/>
  <c r="D315" i="37"/>
  <c r="K29" i="37"/>
  <c r="C315" i="37"/>
  <c r="K10" i="37"/>
  <c r="G314" i="37"/>
  <c r="J98" i="37"/>
  <c r="F314" i="37"/>
  <c r="J61" i="37"/>
  <c r="E314" i="37"/>
  <c r="J51" i="37"/>
  <c r="D314" i="37"/>
  <c r="J29" i="37"/>
  <c r="C314" i="37"/>
  <c r="J10" i="37"/>
  <c r="G313" i="37"/>
  <c r="I98" i="37"/>
  <c r="F313" i="37"/>
  <c r="I61" i="37"/>
  <c r="E313" i="37"/>
  <c r="I51" i="37"/>
  <c r="D313" i="37"/>
  <c r="I29" i="37"/>
  <c r="C313" i="37"/>
  <c r="I10" i="37"/>
  <c r="F419" i="36"/>
  <c r="J96" i="36"/>
  <c r="F418" i="36"/>
  <c r="I96" i="36"/>
  <c r="F417" i="36"/>
  <c r="K95" i="36"/>
  <c r="F416" i="36"/>
  <c r="J95" i="36"/>
  <c r="F415" i="36"/>
  <c r="I95" i="36"/>
  <c r="F414" i="36"/>
  <c r="K94" i="36"/>
  <c r="F413" i="36"/>
  <c r="J94" i="36"/>
  <c r="F412" i="36"/>
  <c r="I94" i="36"/>
  <c r="F411" i="36"/>
  <c r="K93" i="36"/>
  <c r="F410" i="36"/>
  <c r="J93" i="36"/>
  <c r="F409" i="36"/>
  <c r="I93" i="36"/>
  <c r="F408" i="36"/>
  <c r="K92" i="36"/>
  <c r="F407" i="36"/>
  <c r="J92" i="36"/>
  <c r="F406" i="36"/>
  <c r="I92" i="36"/>
  <c r="F405" i="36"/>
  <c r="K91" i="36"/>
  <c r="F404" i="36"/>
  <c r="J91" i="36"/>
  <c r="F403" i="36"/>
  <c r="I91" i="36"/>
  <c r="F402" i="36"/>
  <c r="K90" i="36"/>
  <c r="F401" i="36"/>
  <c r="J90" i="36"/>
  <c r="F400" i="36"/>
  <c r="I90" i="36"/>
  <c r="F399" i="36"/>
  <c r="K89" i="36"/>
  <c r="F398" i="36"/>
  <c r="J89" i="36"/>
  <c r="F397" i="36"/>
  <c r="I89" i="36"/>
  <c r="F396" i="36"/>
  <c r="K88" i="36"/>
  <c r="F395" i="36"/>
  <c r="J88" i="36"/>
  <c r="F394" i="36"/>
  <c r="I88" i="36"/>
  <c r="F393" i="36"/>
  <c r="K87" i="36"/>
  <c r="F392" i="36"/>
  <c r="J87" i="36"/>
  <c r="F391" i="36"/>
  <c r="I87" i="36"/>
  <c r="F390" i="36"/>
  <c r="K86" i="36"/>
  <c r="F389" i="36"/>
  <c r="J86" i="36"/>
  <c r="F388" i="36"/>
  <c r="I86" i="36"/>
  <c r="F387" i="36"/>
  <c r="K85" i="36"/>
  <c r="F386" i="36"/>
  <c r="J85" i="36"/>
  <c r="F385" i="36"/>
  <c r="I85" i="36"/>
  <c r="F384" i="36"/>
  <c r="K84" i="36"/>
  <c r="F383" i="36"/>
  <c r="J84" i="36"/>
  <c r="F382" i="36"/>
  <c r="I84" i="36"/>
  <c r="F381" i="36"/>
  <c r="K83" i="36"/>
  <c r="F380" i="36"/>
  <c r="J83" i="36"/>
  <c r="F379" i="36"/>
  <c r="I83" i="36"/>
  <c r="F378" i="36"/>
  <c r="K82" i="36"/>
  <c r="F377" i="36"/>
  <c r="J82" i="36"/>
  <c r="F376" i="36"/>
  <c r="I82" i="36"/>
  <c r="F375" i="36"/>
  <c r="K81" i="36"/>
  <c r="F374" i="36"/>
  <c r="J81" i="36"/>
  <c r="F373" i="36"/>
  <c r="I81" i="36"/>
  <c r="G372" i="36"/>
  <c r="K117" i="36"/>
  <c r="F372" i="36"/>
  <c r="K80" i="36"/>
  <c r="D372" i="36"/>
  <c r="K48" i="36"/>
  <c r="G371" i="36"/>
  <c r="J117" i="36"/>
  <c r="F371" i="36"/>
  <c r="J80" i="36"/>
  <c r="D371" i="36"/>
  <c r="J48" i="36"/>
  <c r="G370" i="36"/>
  <c r="I117" i="36"/>
  <c r="F370" i="36"/>
  <c r="I80" i="36"/>
  <c r="D370" i="36"/>
  <c r="I48" i="36"/>
  <c r="G369" i="36"/>
  <c r="K116" i="36"/>
  <c r="F369" i="36"/>
  <c r="K79" i="36"/>
  <c r="D369" i="36"/>
  <c r="K47" i="36"/>
  <c r="C369" i="36"/>
  <c r="K28" i="36"/>
  <c r="G368" i="36"/>
  <c r="J116" i="36"/>
  <c r="F368" i="36"/>
  <c r="J79" i="36"/>
  <c r="D368" i="36"/>
  <c r="J47" i="36"/>
  <c r="C368" i="36"/>
  <c r="J28" i="36"/>
  <c r="G367" i="36"/>
  <c r="I116" i="36"/>
  <c r="F367" i="36"/>
  <c r="I79" i="36"/>
  <c r="D367" i="36"/>
  <c r="I47" i="36"/>
  <c r="C367" i="36"/>
  <c r="I28" i="36"/>
  <c r="G366" i="36"/>
  <c r="K115" i="36"/>
  <c r="F366" i="36"/>
  <c r="K78" i="36"/>
  <c r="D366" i="36"/>
  <c r="K46" i="36"/>
  <c r="C366" i="36"/>
  <c r="K27" i="36"/>
  <c r="G365" i="36"/>
  <c r="J115" i="36"/>
  <c r="F365" i="36"/>
  <c r="J78" i="36"/>
  <c r="D365" i="36"/>
  <c r="J46" i="36"/>
  <c r="C365" i="36"/>
  <c r="J27" i="36"/>
  <c r="G364" i="36"/>
  <c r="I115" i="36"/>
  <c r="F364" i="36"/>
  <c r="I78" i="36"/>
  <c r="D364" i="36"/>
  <c r="I46" i="36"/>
  <c r="C364" i="36"/>
  <c r="I27" i="36"/>
  <c r="G363" i="36"/>
  <c r="K114" i="36"/>
  <c r="F363" i="36"/>
  <c r="K77" i="36"/>
  <c r="D363" i="36"/>
  <c r="K45" i="36"/>
  <c r="C363" i="36"/>
  <c r="K26" i="36"/>
  <c r="G362" i="36"/>
  <c r="J114" i="36"/>
  <c r="F362" i="36"/>
  <c r="J77" i="36"/>
  <c r="D362" i="36"/>
  <c r="J45" i="36"/>
  <c r="C362" i="36"/>
  <c r="J26" i="36"/>
  <c r="G361" i="36"/>
  <c r="I114" i="36"/>
  <c r="F361" i="36"/>
  <c r="I77" i="36"/>
  <c r="D361" i="36"/>
  <c r="I45" i="36"/>
  <c r="C361" i="36"/>
  <c r="I26" i="36"/>
  <c r="G360" i="36"/>
  <c r="K113" i="36"/>
  <c r="F360" i="36"/>
  <c r="K76" i="36"/>
  <c r="D360" i="36"/>
  <c r="K44" i="36"/>
  <c r="C360" i="36"/>
  <c r="K25" i="36"/>
  <c r="G359" i="36"/>
  <c r="J113" i="36"/>
  <c r="F359" i="36"/>
  <c r="J76" i="36"/>
  <c r="D359" i="36"/>
  <c r="J44" i="36"/>
  <c r="C359" i="36"/>
  <c r="J25" i="36"/>
  <c r="G358" i="36"/>
  <c r="I113" i="36"/>
  <c r="F358" i="36"/>
  <c r="I76" i="36"/>
  <c r="D358" i="36"/>
  <c r="I44" i="36"/>
  <c r="C358" i="36"/>
  <c r="I25" i="36"/>
  <c r="G357" i="36"/>
  <c r="K112" i="36"/>
  <c r="F357" i="36"/>
  <c r="K75" i="36"/>
  <c r="D357" i="36"/>
  <c r="K43" i="36"/>
  <c r="C357" i="36"/>
  <c r="K24" i="36"/>
  <c r="G356" i="36"/>
  <c r="J112" i="36"/>
  <c r="F356" i="36"/>
  <c r="J75" i="36"/>
  <c r="D356" i="36"/>
  <c r="J43" i="36"/>
  <c r="C356" i="36"/>
  <c r="J24" i="36"/>
  <c r="G355" i="36"/>
  <c r="I112" i="36"/>
  <c r="F355" i="36"/>
  <c r="I75" i="36"/>
  <c r="D355" i="36"/>
  <c r="I43" i="36"/>
  <c r="C355" i="36"/>
  <c r="I24" i="36"/>
  <c r="G354" i="36"/>
  <c r="K111" i="36"/>
  <c r="F354" i="36"/>
  <c r="K74" i="36"/>
  <c r="D354" i="36"/>
  <c r="K42" i="36"/>
  <c r="C354" i="36"/>
  <c r="K23" i="36"/>
  <c r="G353" i="36"/>
  <c r="J111" i="36"/>
  <c r="F353" i="36"/>
  <c r="J74" i="36"/>
  <c r="D353" i="36"/>
  <c r="J42" i="36"/>
  <c r="C353" i="36"/>
  <c r="J23" i="36"/>
  <c r="G352" i="36"/>
  <c r="I111" i="36"/>
  <c r="F352" i="36"/>
  <c r="I74" i="36"/>
  <c r="D352" i="36"/>
  <c r="I42" i="36"/>
  <c r="C352" i="36"/>
  <c r="I23" i="36"/>
  <c r="G351" i="36"/>
  <c r="K110" i="36"/>
  <c r="F351" i="36"/>
  <c r="K73" i="36"/>
  <c r="D351" i="36"/>
  <c r="K41" i="36"/>
  <c r="C351" i="36"/>
  <c r="K22" i="36"/>
  <c r="G350" i="36"/>
  <c r="J110" i="36"/>
  <c r="F350" i="36"/>
  <c r="J73" i="36"/>
  <c r="D350" i="36"/>
  <c r="J41" i="36"/>
  <c r="C350" i="36"/>
  <c r="J22" i="36"/>
  <c r="G349" i="36"/>
  <c r="I110" i="36"/>
  <c r="F349" i="36"/>
  <c r="I73" i="36"/>
  <c r="D349" i="36"/>
  <c r="I41" i="36"/>
  <c r="C349" i="36"/>
  <c r="I22" i="36"/>
  <c r="G348" i="36"/>
  <c r="K109" i="36"/>
  <c r="F348" i="36"/>
  <c r="K72" i="36"/>
  <c r="C348" i="36"/>
  <c r="K21" i="36"/>
  <c r="G347" i="36"/>
  <c r="J109" i="36"/>
  <c r="F347" i="36"/>
  <c r="J72" i="36"/>
  <c r="D347" i="36"/>
  <c r="J40" i="36"/>
  <c r="C347" i="36"/>
  <c r="J21" i="36"/>
  <c r="G346" i="36"/>
  <c r="I109" i="36"/>
  <c r="F346" i="36"/>
  <c r="I72" i="36"/>
  <c r="D346" i="36"/>
  <c r="I40" i="36"/>
  <c r="C346" i="36"/>
  <c r="I21" i="36"/>
  <c r="G345" i="36"/>
  <c r="K108" i="36"/>
  <c r="F345" i="36"/>
  <c r="K71" i="36"/>
  <c r="D345" i="36"/>
  <c r="K39" i="36"/>
  <c r="C345" i="36"/>
  <c r="K20" i="36"/>
  <c r="G344" i="36"/>
  <c r="J108" i="36"/>
  <c r="F344" i="36"/>
  <c r="J71" i="36"/>
  <c r="D344" i="36"/>
  <c r="J39" i="36"/>
  <c r="C344" i="36"/>
  <c r="J20" i="36"/>
  <c r="G343" i="36"/>
  <c r="I108" i="36"/>
  <c r="F343" i="36"/>
  <c r="I71" i="36"/>
  <c r="D343" i="36"/>
  <c r="I39" i="36"/>
  <c r="C343" i="36"/>
  <c r="I20" i="36"/>
  <c r="G342" i="36"/>
  <c r="K107" i="36"/>
  <c r="F342" i="36"/>
  <c r="K70" i="36"/>
  <c r="D342" i="36"/>
  <c r="K38" i="36"/>
  <c r="C342" i="36"/>
  <c r="K19" i="36"/>
  <c r="G341" i="36"/>
  <c r="J107" i="36"/>
  <c r="F341" i="36"/>
  <c r="J70" i="36"/>
  <c r="D341" i="36"/>
  <c r="J38" i="36"/>
  <c r="C341" i="36"/>
  <c r="J19" i="36"/>
  <c r="G340" i="36"/>
  <c r="I107" i="36"/>
  <c r="F340" i="36"/>
  <c r="I70" i="36"/>
  <c r="D340" i="36"/>
  <c r="I38" i="36"/>
  <c r="C340" i="36"/>
  <c r="I19" i="36"/>
  <c r="G339" i="36"/>
  <c r="K106" i="36"/>
  <c r="F339" i="36"/>
  <c r="K69" i="36"/>
  <c r="E339" i="36"/>
  <c r="K59" i="36"/>
  <c r="D339" i="36"/>
  <c r="K37" i="36"/>
  <c r="C339" i="36"/>
  <c r="K18" i="36"/>
  <c r="G338" i="36"/>
  <c r="J106" i="36"/>
  <c r="F338" i="36"/>
  <c r="J69" i="36"/>
  <c r="E338" i="36"/>
  <c r="J59" i="36"/>
  <c r="D338" i="36"/>
  <c r="J37" i="36"/>
  <c r="C338" i="36"/>
  <c r="J18" i="36"/>
  <c r="G337" i="36"/>
  <c r="I106" i="36"/>
  <c r="F337" i="36"/>
  <c r="I69" i="36"/>
  <c r="E337" i="36"/>
  <c r="I59" i="36"/>
  <c r="D337" i="36"/>
  <c r="I37" i="36"/>
  <c r="C337" i="36"/>
  <c r="I18" i="36"/>
  <c r="G336" i="36"/>
  <c r="K105" i="36"/>
  <c r="F336" i="36"/>
  <c r="K68" i="36"/>
  <c r="E336" i="36"/>
  <c r="K58" i="36"/>
  <c r="D336" i="36"/>
  <c r="K36" i="36"/>
  <c r="C336" i="36"/>
  <c r="K17" i="36"/>
  <c r="G335" i="36"/>
  <c r="J105" i="36"/>
  <c r="F335" i="36"/>
  <c r="J68" i="36"/>
  <c r="E335" i="36"/>
  <c r="J58" i="36"/>
  <c r="D335" i="36"/>
  <c r="J36" i="36"/>
  <c r="C335" i="36"/>
  <c r="J17" i="36"/>
  <c r="G334" i="36"/>
  <c r="I105" i="36"/>
  <c r="F334" i="36"/>
  <c r="I68" i="36"/>
  <c r="E334" i="36"/>
  <c r="I58" i="36"/>
  <c r="D334" i="36"/>
  <c r="I36" i="36"/>
  <c r="C334" i="36"/>
  <c r="I17" i="36"/>
  <c r="G333" i="36"/>
  <c r="K104" i="36"/>
  <c r="F333" i="36"/>
  <c r="K67" i="36"/>
  <c r="E333" i="36"/>
  <c r="K57" i="36"/>
  <c r="D333" i="36"/>
  <c r="K35" i="36"/>
  <c r="C333" i="36"/>
  <c r="K16" i="36"/>
  <c r="G332" i="36"/>
  <c r="J104" i="36"/>
  <c r="F332" i="36"/>
  <c r="J67" i="36"/>
  <c r="E332" i="36"/>
  <c r="J57" i="36"/>
  <c r="D332" i="36"/>
  <c r="J35" i="36"/>
  <c r="C332" i="36"/>
  <c r="J16" i="36"/>
  <c r="G331" i="36"/>
  <c r="I104" i="36"/>
  <c r="F331" i="36"/>
  <c r="I67" i="36"/>
  <c r="E331" i="36"/>
  <c r="I57" i="36"/>
  <c r="D331" i="36"/>
  <c r="I35" i="36"/>
  <c r="C331" i="36"/>
  <c r="I16" i="36"/>
  <c r="G330" i="36"/>
  <c r="K103" i="36"/>
  <c r="F330" i="36"/>
  <c r="K66" i="36"/>
  <c r="E330" i="36"/>
  <c r="K56" i="36"/>
  <c r="D330" i="36"/>
  <c r="K34" i="36"/>
  <c r="C330" i="36"/>
  <c r="K15" i="36"/>
  <c r="G329" i="36"/>
  <c r="J103" i="36"/>
  <c r="F329" i="36"/>
  <c r="J66" i="36"/>
  <c r="E329" i="36"/>
  <c r="J56" i="36"/>
  <c r="D329" i="36"/>
  <c r="J34" i="36"/>
  <c r="C329" i="36"/>
  <c r="J15" i="36"/>
  <c r="G328" i="36"/>
  <c r="I103" i="36"/>
  <c r="F328" i="36"/>
  <c r="I66" i="36"/>
  <c r="E328" i="36"/>
  <c r="I56" i="36"/>
  <c r="D328" i="36"/>
  <c r="I34" i="36"/>
  <c r="C328" i="36"/>
  <c r="I15" i="36"/>
  <c r="G327" i="36"/>
  <c r="K102" i="36"/>
  <c r="F327" i="36"/>
  <c r="K65" i="36"/>
  <c r="E327" i="36"/>
  <c r="K55" i="36"/>
  <c r="D327" i="36"/>
  <c r="K33" i="36"/>
  <c r="C327" i="36"/>
  <c r="K14" i="36"/>
  <c r="G326" i="36"/>
  <c r="J102" i="36"/>
  <c r="F326" i="36"/>
  <c r="J65" i="36"/>
  <c r="E326" i="36"/>
  <c r="J55" i="36"/>
  <c r="D326" i="36"/>
  <c r="J33" i="36"/>
  <c r="C326" i="36"/>
  <c r="J14" i="36"/>
  <c r="G325" i="36"/>
  <c r="I102" i="36"/>
  <c r="F325" i="36"/>
  <c r="I65" i="36"/>
  <c r="E325" i="36"/>
  <c r="I55" i="36"/>
  <c r="D325" i="36"/>
  <c r="I33" i="36"/>
  <c r="C325" i="36"/>
  <c r="I14" i="36"/>
  <c r="G324" i="36"/>
  <c r="K101" i="36"/>
  <c r="F324" i="36"/>
  <c r="K64" i="36"/>
  <c r="E324" i="36"/>
  <c r="K54" i="36"/>
  <c r="D324" i="36"/>
  <c r="K32" i="36"/>
  <c r="C324" i="36"/>
  <c r="K13" i="36"/>
  <c r="G323" i="36"/>
  <c r="J101" i="36"/>
  <c r="F323" i="36"/>
  <c r="J64" i="36"/>
  <c r="E323" i="36"/>
  <c r="J54" i="36"/>
  <c r="D323" i="36"/>
  <c r="J32" i="36"/>
  <c r="C323" i="36"/>
  <c r="J13" i="36"/>
  <c r="G322" i="36"/>
  <c r="I101" i="36"/>
  <c r="F322" i="36"/>
  <c r="I64" i="36"/>
  <c r="E322" i="36"/>
  <c r="I54" i="36"/>
  <c r="D322" i="36"/>
  <c r="I32" i="36"/>
  <c r="C322" i="36"/>
  <c r="I13" i="36"/>
  <c r="G321" i="36"/>
  <c r="K100" i="36"/>
  <c r="F321" i="36"/>
  <c r="K63" i="36"/>
  <c r="E321" i="36"/>
  <c r="K53" i="36"/>
  <c r="D321" i="36"/>
  <c r="K31" i="36"/>
  <c r="C321" i="36"/>
  <c r="K12" i="36"/>
  <c r="G320" i="36"/>
  <c r="J100" i="36"/>
  <c r="F320" i="36"/>
  <c r="J63" i="36"/>
  <c r="E320" i="36"/>
  <c r="J53" i="36"/>
  <c r="D320" i="36"/>
  <c r="J31" i="36"/>
  <c r="C320" i="36"/>
  <c r="J12" i="36"/>
  <c r="G319" i="36"/>
  <c r="I100" i="36"/>
  <c r="F319" i="36"/>
  <c r="I63" i="36"/>
  <c r="E319" i="36"/>
  <c r="I53" i="36"/>
  <c r="D319" i="36"/>
  <c r="I31" i="36"/>
  <c r="C319" i="36"/>
  <c r="I12" i="36"/>
  <c r="G318" i="36"/>
  <c r="K99" i="36"/>
  <c r="F318" i="36"/>
  <c r="K62" i="36"/>
  <c r="E318" i="36"/>
  <c r="K52" i="36"/>
  <c r="D318" i="36"/>
  <c r="K30" i="36"/>
  <c r="C318" i="36"/>
  <c r="K11" i="36"/>
  <c r="G317" i="36"/>
  <c r="J99" i="36"/>
  <c r="F317" i="36"/>
  <c r="J62" i="36"/>
  <c r="E317" i="36"/>
  <c r="J52" i="36"/>
  <c r="D317" i="36"/>
  <c r="J30" i="36"/>
  <c r="C317" i="36"/>
  <c r="J11" i="36"/>
  <c r="G316" i="36"/>
  <c r="I99" i="36"/>
  <c r="F316" i="36"/>
  <c r="I62" i="36"/>
  <c r="E316" i="36"/>
  <c r="I52" i="36"/>
  <c r="D316" i="36"/>
  <c r="I30" i="36"/>
  <c r="C316" i="36"/>
  <c r="I11" i="36"/>
  <c r="G315" i="36"/>
  <c r="K98" i="36"/>
  <c r="F315" i="36"/>
  <c r="K61" i="36"/>
  <c r="E315" i="36"/>
  <c r="K51" i="36"/>
  <c r="D315" i="36"/>
  <c r="K29" i="36"/>
  <c r="C315" i="36"/>
  <c r="K10" i="36"/>
  <c r="G314" i="36"/>
  <c r="J98" i="36"/>
  <c r="F314" i="36"/>
  <c r="J61" i="36"/>
  <c r="E314" i="36"/>
  <c r="J51" i="36"/>
  <c r="D314" i="36"/>
  <c r="J29" i="36"/>
  <c r="C314" i="36"/>
  <c r="J10" i="36"/>
  <c r="G313" i="36"/>
  <c r="I98" i="36"/>
  <c r="F313" i="36"/>
  <c r="I61" i="36"/>
  <c r="E313" i="36"/>
  <c r="I51" i="36"/>
  <c r="D313" i="36"/>
  <c r="I29" i="36"/>
  <c r="C313" i="36"/>
  <c r="I10" i="36"/>
  <c r="K96" i="35"/>
  <c r="F419" i="35"/>
  <c r="J96" i="35" s="1"/>
  <c r="F418" i="35"/>
  <c r="I96" i="35" s="1"/>
  <c r="F417" i="35"/>
  <c r="K95" i="35" s="1"/>
  <c r="F416" i="35"/>
  <c r="J95" i="35" s="1"/>
  <c r="F415" i="35"/>
  <c r="I95" i="35" s="1"/>
  <c r="F414" i="35"/>
  <c r="K94" i="35" s="1"/>
  <c r="F413" i="35"/>
  <c r="J94" i="35" s="1"/>
  <c r="F412" i="35"/>
  <c r="I94" i="35" s="1"/>
  <c r="F411" i="35"/>
  <c r="K93" i="35" s="1"/>
  <c r="F410" i="35"/>
  <c r="J93" i="35" s="1"/>
  <c r="F409" i="35"/>
  <c r="I93" i="35" s="1"/>
  <c r="F408" i="35"/>
  <c r="K92" i="35" s="1"/>
  <c r="F407" i="35"/>
  <c r="J92" i="35" s="1"/>
  <c r="F406" i="35"/>
  <c r="I92" i="35" s="1"/>
  <c r="F405" i="35"/>
  <c r="K91" i="35" s="1"/>
  <c r="F404" i="35"/>
  <c r="J91" i="35" s="1"/>
  <c r="F403" i="35"/>
  <c r="I91" i="35" s="1"/>
  <c r="F402" i="35"/>
  <c r="K90" i="35" s="1"/>
  <c r="F401" i="35"/>
  <c r="J90" i="35" s="1"/>
  <c r="F400" i="35"/>
  <c r="I90" i="35" s="1"/>
  <c r="F399" i="35"/>
  <c r="K89" i="35" s="1"/>
  <c r="F398" i="35"/>
  <c r="J89" i="35" s="1"/>
  <c r="F397" i="35"/>
  <c r="I89" i="35" s="1"/>
  <c r="F396" i="35"/>
  <c r="K88" i="35" s="1"/>
  <c r="F395" i="35"/>
  <c r="J88" i="35" s="1"/>
  <c r="F394" i="35"/>
  <c r="I88" i="35" s="1"/>
  <c r="F393" i="35"/>
  <c r="K87" i="35" s="1"/>
  <c r="F392" i="35"/>
  <c r="J87" i="35" s="1"/>
  <c r="F391" i="35"/>
  <c r="I87" i="35" s="1"/>
  <c r="F390" i="35"/>
  <c r="K86" i="35" s="1"/>
  <c r="F389" i="35"/>
  <c r="J86" i="35" s="1"/>
  <c r="F388" i="35"/>
  <c r="I86" i="35" s="1"/>
  <c r="F387" i="35"/>
  <c r="K85" i="35" s="1"/>
  <c r="F386" i="35"/>
  <c r="J85" i="35" s="1"/>
  <c r="F385" i="35"/>
  <c r="I85" i="35" s="1"/>
  <c r="F384" i="35"/>
  <c r="K84" i="35" s="1"/>
  <c r="F383" i="35"/>
  <c r="J84" i="35" s="1"/>
  <c r="F382" i="35"/>
  <c r="I84" i="35" s="1"/>
  <c r="F381" i="35"/>
  <c r="K83" i="35" s="1"/>
  <c r="F380" i="35"/>
  <c r="J83" i="35" s="1"/>
  <c r="F379" i="35"/>
  <c r="I83" i="35" s="1"/>
  <c r="F378" i="35"/>
  <c r="K82" i="35" s="1"/>
  <c r="F377" i="35"/>
  <c r="J82" i="35" s="1"/>
  <c r="F376" i="35"/>
  <c r="I82" i="35" s="1"/>
  <c r="F375" i="35"/>
  <c r="K81" i="35" s="1"/>
  <c r="F374" i="35"/>
  <c r="J81" i="35" s="1"/>
  <c r="F373" i="35"/>
  <c r="I81" i="35" s="1"/>
  <c r="G372" i="35"/>
  <c r="K117" i="35" s="1"/>
  <c r="F372" i="35"/>
  <c r="K80" i="35" s="1"/>
  <c r="D372" i="35"/>
  <c r="K48" i="35" s="1"/>
  <c r="G371" i="35"/>
  <c r="J117" i="35"/>
  <c r="F371" i="35"/>
  <c r="J80" i="35"/>
  <c r="D371" i="35"/>
  <c r="J48" i="35"/>
  <c r="G370" i="35"/>
  <c r="I117" i="35"/>
  <c r="F370" i="35"/>
  <c r="I80" i="35"/>
  <c r="D370" i="35"/>
  <c r="I48" i="35" s="1"/>
  <c r="G369" i="35"/>
  <c r="K116" i="35" s="1"/>
  <c r="F369" i="35"/>
  <c r="K79" i="35" s="1"/>
  <c r="D369" i="35"/>
  <c r="K47" i="35" s="1"/>
  <c r="C369" i="35"/>
  <c r="K28" i="35"/>
  <c r="G368" i="35"/>
  <c r="J116" i="35"/>
  <c r="F368" i="35"/>
  <c r="J79" i="35"/>
  <c r="D368" i="35"/>
  <c r="J47" i="35" s="1"/>
  <c r="C368" i="35"/>
  <c r="J28" i="35" s="1"/>
  <c r="G367" i="35"/>
  <c r="I116" i="35" s="1"/>
  <c r="F367" i="35"/>
  <c r="I79" i="35" s="1"/>
  <c r="D367" i="35"/>
  <c r="I47" i="35" s="1"/>
  <c r="C367" i="35"/>
  <c r="I28" i="35"/>
  <c r="G366" i="35"/>
  <c r="K115" i="35"/>
  <c r="F366" i="35"/>
  <c r="K78" i="35"/>
  <c r="D366" i="35"/>
  <c r="K46" i="35" s="1"/>
  <c r="C366" i="35"/>
  <c r="K27" i="35" s="1"/>
  <c r="G365" i="35"/>
  <c r="J115" i="35" s="1"/>
  <c r="F365" i="35"/>
  <c r="J78" i="35" s="1"/>
  <c r="D365" i="35"/>
  <c r="J46" i="35" s="1"/>
  <c r="C365" i="35"/>
  <c r="J27" i="35"/>
  <c r="G364" i="35"/>
  <c r="I115" i="35"/>
  <c r="F364" i="35"/>
  <c r="I78" i="35"/>
  <c r="D364" i="35"/>
  <c r="I46" i="35" s="1"/>
  <c r="C364" i="35"/>
  <c r="I27" i="35" s="1"/>
  <c r="G363" i="35"/>
  <c r="K114" i="35" s="1"/>
  <c r="F363" i="35"/>
  <c r="K77" i="35" s="1"/>
  <c r="D363" i="35"/>
  <c r="K45" i="35" s="1"/>
  <c r="C363" i="35"/>
  <c r="K26" i="35"/>
  <c r="G362" i="35"/>
  <c r="J114" i="35"/>
  <c r="F362" i="35"/>
  <c r="J77" i="35"/>
  <c r="D362" i="35"/>
  <c r="J45" i="35" s="1"/>
  <c r="C362" i="35"/>
  <c r="J26" i="35" s="1"/>
  <c r="G361" i="35"/>
  <c r="I114" i="35" s="1"/>
  <c r="F361" i="35"/>
  <c r="I77" i="35" s="1"/>
  <c r="D361" i="35"/>
  <c r="I45" i="35" s="1"/>
  <c r="C361" i="35"/>
  <c r="I26" i="35"/>
  <c r="G360" i="35"/>
  <c r="K113" i="35"/>
  <c r="F360" i="35"/>
  <c r="K76" i="35"/>
  <c r="D360" i="35"/>
  <c r="K44" i="35" s="1"/>
  <c r="C360" i="35"/>
  <c r="K25" i="35" s="1"/>
  <c r="G359" i="35"/>
  <c r="J113" i="35" s="1"/>
  <c r="F359" i="35"/>
  <c r="J76" i="35" s="1"/>
  <c r="D359" i="35"/>
  <c r="J44" i="35" s="1"/>
  <c r="C359" i="35"/>
  <c r="J25" i="35"/>
  <c r="G358" i="35"/>
  <c r="I113" i="35"/>
  <c r="F358" i="35"/>
  <c r="I76" i="35"/>
  <c r="D358" i="35"/>
  <c r="I44" i="35" s="1"/>
  <c r="C358" i="35"/>
  <c r="I25" i="35" s="1"/>
  <c r="G357" i="35"/>
  <c r="K112" i="35" s="1"/>
  <c r="F357" i="35"/>
  <c r="K75" i="35" s="1"/>
  <c r="D357" i="35"/>
  <c r="K43" i="35" s="1"/>
  <c r="C357" i="35"/>
  <c r="K24" i="35"/>
  <c r="G356" i="35"/>
  <c r="J112" i="35"/>
  <c r="F356" i="35"/>
  <c r="J75" i="35"/>
  <c r="D356" i="35"/>
  <c r="J43" i="35" s="1"/>
  <c r="C356" i="35"/>
  <c r="J24" i="35" s="1"/>
  <c r="G355" i="35"/>
  <c r="I112" i="35" s="1"/>
  <c r="F355" i="35"/>
  <c r="I75" i="35" s="1"/>
  <c r="D355" i="35"/>
  <c r="I43" i="35" s="1"/>
  <c r="C355" i="35"/>
  <c r="I24" i="35"/>
  <c r="G354" i="35"/>
  <c r="K111" i="35"/>
  <c r="F354" i="35"/>
  <c r="K74" i="35"/>
  <c r="D354" i="35"/>
  <c r="K42" i="35" s="1"/>
  <c r="C354" i="35"/>
  <c r="K23" i="35" s="1"/>
  <c r="G353" i="35"/>
  <c r="J111" i="35" s="1"/>
  <c r="F353" i="35"/>
  <c r="J74" i="35" s="1"/>
  <c r="D353" i="35"/>
  <c r="J42" i="35" s="1"/>
  <c r="C353" i="35"/>
  <c r="J23" i="35"/>
  <c r="G352" i="35"/>
  <c r="I111" i="35"/>
  <c r="F352" i="35"/>
  <c r="I74" i="35"/>
  <c r="D352" i="35"/>
  <c r="I42" i="35" s="1"/>
  <c r="C352" i="35"/>
  <c r="I23" i="35" s="1"/>
  <c r="G351" i="35"/>
  <c r="K110" i="35" s="1"/>
  <c r="F351" i="35"/>
  <c r="K73" i="35" s="1"/>
  <c r="D351" i="35"/>
  <c r="K41" i="35" s="1"/>
  <c r="C351" i="35"/>
  <c r="K22" i="35"/>
  <c r="G350" i="35"/>
  <c r="J110" i="35"/>
  <c r="F350" i="35"/>
  <c r="J73" i="35"/>
  <c r="D350" i="35"/>
  <c r="J41" i="35" s="1"/>
  <c r="C350" i="35"/>
  <c r="J22" i="35" s="1"/>
  <c r="G349" i="35"/>
  <c r="I110" i="35" s="1"/>
  <c r="F349" i="35"/>
  <c r="I73" i="35" s="1"/>
  <c r="D349" i="35"/>
  <c r="I41" i="35" s="1"/>
  <c r="C349" i="35"/>
  <c r="I22" i="35"/>
  <c r="G348" i="35"/>
  <c r="K109" i="35"/>
  <c r="F348" i="35"/>
  <c r="K72" i="35"/>
  <c r="C348" i="35"/>
  <c r="K21" i="35"/>
  <c r="G347" i="35"/>
  <c r="J109" i="35"/>
  <c r="F347" i="35"/>
  <c r="J72" i="35"/>
  <c r="D347" i="35"/>
  <c r="J40" i="35" s="1"/>
  <c r="C347" i="35"/>
  <c r="J21" i="35" s="1"/>
  <c r="G346" i="35"/>
  <c r="I109" i="35" s="1"/>
  <c r="F346" i="35"/>
  <c r="I72" i="35" s="1"/>
  <c r="D346" i="35"/>
  <c r="I40" i="35" s="1"/>
  <c r="C346" i="35"/>
  <c r="I21" i="35"/>
  <c r="G345" i="35"/>
  <c r="K108" i="35"/>
  <c r="F345" i="35"/>
  <c r="K71" i="35"/>
  <c r="D345" i="35"/>
  <c r="K39" i="35" s="1"/>
  <c r="C345" i="35"/>
  <c r="K20" i="35" s="1"/>
  <c r="G344" i="35"/>
  <c r="J108" i="35" s="1"/>
  <c r="F344" i="35"/>
  <c r="J71" i="35" s="1"/>
  <c r="D344" i="35"/>
  <c r="J39" i="35" s="1"/>
  <c r="C344" i="35"/>
  <c r="J20" i="35"/>
  <c r="G343" i="35"/>
  <c r="I108" i="35"/>
  <c r="F343" i="35"/>
  <c r="I71" i="35"/>
  <c r="D343" i="35"/>
  <c r="I39" i="35" s="1"/>
  <c r="C343" i="35"/>
  <c r="I20" i="35" s="1"/>
  <c r="G342" i="35"/>
  <c r="K107" i="35" s="1"/>
  <c r="F342" i="35"/>
  <c r="K70" i="35" s="1"/>
  <c r="D342" i="35"/>
  <c r="K38" i="35" s="1"/>
  <c r="C342" i="35"/>
  <c r="K19" i="35"/>
  <c r="G341" i="35"/>
  <c r="J107" i="35"/>
  <c r="F341" i="35"/>
  <c r="J70" i="35"/>
  <c r="D341" i="35"/>
  <c r="J38" i="35" s="1"/>
  <c r="C341" i="35"/>
  <c r="J19" i="35" s="1"/>
  <c r="G340" i="35"/>
  <c r="I107" i="35" s="1"/>
  <c r="F340" i="35"/>
  <c r="I70" i="35" s="1"/>
  <c r="D340" i="35"/>
  <c r="I38" i="35" s="1"/>
  <c r="C340" i="35"/>
  <c r="I19" i="35"/>
  <c r="G339" i="35"/>
  <c r="K106" i="35"/>
  <c r="F339" i="35"/>
  <c r="K69" i="35"/>
  <c r="E339" i="35"/>
  <c r="K59" i="35"/>
  <c r="D339" i="35"/>
  <c r="K37" i="35" s="1"/>
  <c r="C339" i="35"/>
  <c r="K18" i="35" s="1"/>
  <c r="G338" i="35"/>
  <c r="J106" i="35" s="1"/>
  <c r="F338" i="35"/>
  <c r="J69" i="35" s="1"/>
  <c r="E338" i="35"/>
  <c r="J59" i="35" s="1"/>
  <c r="D338" i="35"/>
  <c r="J37" i="35" s="1"/>
  <c r="C338" i="35"/>
  <c r="J18" i="35"/>
  <c r="G337" i="35"/>
  <c r="I106" i="35"/>
  <c r="F337" i="35"/>
  <c r="I69" i="35"/>
  <c r="E337" i="35"/>
  <c r="I59" i="35"/>
  <c r="D337" i="35"/>
  <c r="I37" i="35" s="1"/>
  <c r="C337" i="35"/>
  <c r="I18" i="35" s="1"/>
  <c r="G336" i="35"/>
  <c r="K105" i="35" s="1"/>
  <c r="F336" i="35"/>
  <c r="K68" i="35" s="1"/>
  <c r="E336" i="35"/>
  <c r="K58" i="35" s="1"/>
  <c r="D336" i="35"/>
  <c r="K36" i="35" s="1"/>
  <c r="C336" i="35"/>
  <c r="K17" i="35"/>
  <c r="G335" i="35"/>
  <c r="J105" i="35"/>
  <c r="F335" i="35"/>
  <c r="J68" i="35"/>
  <c r="E335" i="35"/>
  <c r="J58" i="35"/>
  <c r="D335" i="35"/>
  <c r="J36" i="35"/>
  <c r="C335" i="35"/>
  <c r="J17" i="35"/>
  <c r="G334" i="35"/>
  <c r="I105" i="35"/>
  <c r="F334" i="35"/>
  <c r="I68" i="35"/>
  <c r="E334" i="35"/>
  <c r="I58" i="35"/>
  <c r="D334" i="35"/>
  <c r="I36" i="35" s="1"/>
  <c r="C334" i="35"/>
  <c r="I17" i="35" s="1"/>
  <c r="G333" i="35"/>
  <c r="K104" i="35" s="1"/>
  <c r="F333" i="35"/>
  <c r="K67" i="35" s="1"/>
  <c r="E333" i="35"/>
  <c r="K57" i="35" s="1"/>
  <c r="D333" i="35"/>
  <c r="K35" i="35" s="1"/>
  <c r="C333" i="35"/>
  <c r="K16" i="35" s="1"/>
  <c r="G332" i="35"/>
  <c r="J104" i="35" s="1"/>
  <c r="F332" i="35"/>
  <c r="J67" i="35" s="1"/>
  <c r="E332" i="35"/>
  <c r="J57" i="35" s="1"/>
  <c r="D332" i="35"/>
  <c r="J35" i="35" s="1"/>
  <c r="C332" i="35"/>
  <c r="J16" i="35"/>
  <c r="G331" i="35"/>
  <c r="I104" i="35"/>
  <c r="F331" i="35"/>
  <c r="I67" i="35"/>
  <c r="E331" i="35"/>
  <c r="I57" i="35"/>
  <c r="D331" i="35"/>
  <c r="I35" i="35" s="1"/>
  <c r="C331" i="35"/>
  <c r="I16" i="35" s="1"/>
  <c r="G330" i="35"/>
  <c r="K103" i="35" s="1"/>
  <c r="F330" i="35"/>
  <c r="K66" i="35" s="1"/>
  <c r="E330" i="35"/>
  <c r="K56" i="35" s="1"/>
  <c r="D330" i="35"/>
  <c r="K34" i="35" s="1"/>
  <c r="C330" i="35"/>
  <c r="K15" i="35"/>
  <c r="G329" i="35"/>
  <c r="J103" i="35"/>
  <c r="F329" i="35"/>
  <c r="J66" i="35"/>
  <c r="E329" i="35"/>
  <c r="J56" i="35"/>
  <c r="D329" i="35"/>
  <c r="J34" i="35" s="1"/>
  <c r="C329" i="35"/>
  <c r="J15" i="35" s="1"/>
  <c r="G328" i="35"/>
  <c r="I103" i="35" s="1"/>
  <c r="F328" i="35"/>
  <c r="I66" i="35" s="1"/>
  <c r="E328" i="35"/>
  <c r="I56" i="35" s="1"/>
  <c r="D328" i="35"/>
  <c r="I34" i="35" s="1"/>
  <c r="C328" i="35"/>
  <c r="I15" i="35"/>
  <c r="G327" i="35"/>
  <c r="K102" i="35"/>
  <c r="F327" i="35"/>
  <c r="K65" i="35"/>
  <c r="E327" i="35"/>
  <c r="K55" i="35"/>
  <c r="D327" i="35"/>
  <c r="K33" i="35"/>
  <c r="C327" i="35"/>
  <c r="K14" i="35"/>
  <c r="G326" i="35"/>
  <c r="J102" i="35"/>
  <c r="F326" i="35"/>
  <c r="J65" i="35"/>
  <c r="E326" i="35"/>
  <c r="J55" i="35"/>
  <c r="D326" i="35"/>
  <c r="J33" i="35" s="1"/>
  <c r="C326" i="35"/>
  <c r="J14" i="35" s="1"/>
  <c r="G325" i="35"/>
  <c r="I102" i="35" s="1"/>
  <c r="F325" i="35"/>
  <c r="I65" i="35" s="1"/>
  <c r="E325" i="35"/>
  <c r="I55" i="35" s="1"/>
  <c r="D325" i="35"/>
  <c r="I33" i="35" s="1"/>
  <c r="C325" i="35"/>
  <c r="I14" i="35" s="1"/>
  <c r="G324" i="35"/>
  <c r="K101" i="35" s="1"/>
  <c r="F324" i="35"/>
  <c r="K64" i="35" s="1"/>
  <c r="E324" i="35"/>
  <c r="K54" i="35" s="1"/>
  <c r="D324" i="35"/>
  <c r="K32" i="35" s="1"/>
  <c r="C324" i="35"/>
  <c r="K13" i="35"/>
  <c r="G323" i="35"/>
  <c r="J101" i="35"/>
  <c r="F323" i="35"/>
  <c r="J64" i="35"/>
  <c r="E323" i="35"/>
  <c r="J54" i="35"/>
  <c r="D323" i="35"/>
  <c r="J32" i="35" s="1"/>
  <c r="C323" i="35"/>
  <c r="J13" i="35" s="1"/>
  <c r="G322" i="35"/>
  <c r="I101" i="35" s="1"/>
  <c r="F322" i="35"/>
  <c r="I64" i="35" s="1"/>
  <c r="E322" i="35"/>
  <c r="I54" i="35" s="1"/>
  <c r="D322" i="35"/>
  <c r="I32" i="35" s="1"/>
  <c r="C322" i="35"/>
  <c r="I13" i="35"/>
  <c r="G321" i="35"/>
  <c r="K100" i="35"/>
  <c r="F321" i="35"/>
  <c r="K63" i="35"/>
  <c r="E321" i="35"/>
  <c r="K53" i="35"/>
  <c r="D321" i="35"/>
  <c r="K31" i="35"/>
  <c r="C321" i="35"/>
  <c r="K12" i="35"/>
  <c r="G320" i="35"/>
  <c r="J100" i="35"/>
  <c r="F320" i="35"/>
  <c r="J63" i="35"/>
  <c r="E320" i="35"/>
  <c r="J53" i="35"/>
  <c r="D320" i="35"/>
  <c r="J31" i="35" s="1"/>
  <c r="C320" i="35"/>
  <c r="J12" i="35" s="1"/>
  <c r="G319" i="35"/>
  <c r="I100" i="35" s="1"/>
  <c r="F319" i="35"/>
  <c r="I63" i="35" s="1"/>
  <c r="E319" i="35"/>
  <c r="I53" i="35" s="1"/>
  <c r="D319" i="35"/>
  <c r="I31" i="35" s="1"/>
  <c r="C319" i="35"/>
  <c r="I12" i="35" s="1"/>
  <c r="G318" i="35"/>
  <c r="K99" i="35" s="1"/>
  <c r="F318" i="35"/>
  <c r="K62" i="35" s="1"/>
  <c r="E318" i="35"/>
  <c r="K52" i="35" s="1"/>
  <c r="D318" i="35"/>
  <c r="K30" i="35" s="1"/>
  <c r="C318" i="35"/>
  <c r="K11" i="35"/>
  <c r="G317" i="35"/>
  <c r="J99" i="35"/>
  <c r="F317" i="35"/>
  <c r="J62" i="35"/>
  <c r="E317" i="35"/>
  <c r="J52" i="35"/>
  <c r="D317" i="35"/>
  <c r="J30" i="35"/>
  <c r="C317" i="35"/>
  <c r="J11" i="35"/>
  <c r="G316" i="35"/>
  <c r="I99" i="35"/>
  <c r="F316" i="35"/>
  <c r="I62" i="35"/>
  <c r="E316" i="35"/>
  <c r="I52" i="35"/>
  <c r="D316" i="35"/>
  <c r="I30" i="35" s="1"/>
  <c r="C316" i="35"/>
  <c r="I11" i="35" s="1"/>
  <c r="G315" i="35"/>
  <c r="K98" i="35" s="1"/>
  <c r="F315" i="35"/>
  <c r="K61" i="35" s="1"/>
  <c r="E315" i="35"/>
  <c r="K51" i="35" s="1"/>
  <c r="D315" i="35"/>
  <c r="K29" i="35" s="1"/>
  <c r="C315" i="35"/>
  <c r="K10" i="35"/>
  <c r="G314" i="35"/>
  <c r="J98" i="35"/>
  <c r="F314" i="35"/>
  <c r="J61" i="35"/>
  <c r="E314" i="35"/>
  <c r="J51" i="35"/>
  <c r="D314" i="35"/>
  <c r="J29" i="35" s="1"/>
  <c r="C314" i="35"/>
  <c r="J10" i="35" s="1"/>
  <c r="G313" i="35"/>
  <c r="I98" i="35" s="1"/>
  <c r="F313" i="35"/>
  <c r="I61" i="35" s="1"/>
  <c r="E313" i="35"/>
  <c r="I51" i="35" s="1"/>
  <c r="D313" i="35"/>
  <c r="I29" i="35" s="1"/>
  <c r="C313" i="35"/>
  <c r="I10" i="35"/>
  <c r="K96" i="34"/>
  <c r="F419" i="34"/>
  <c r="J96" i="34" s="1"/>
  <c r="F418" i="34"/>
  <c r="I96" i="34" s="1"/>
  <c r="F417" i="34"/>
  <c r="K95" i="34" s="1"/>
  <c r="F416" i="34"/>
  <c r="J95" i="34" s="1"/>
  <c r="F415" i="34"/>
  <c r="I95" i="34" s="1"/>
  <c r="F414" i="34"/>
  <c r="K94" i="34" s="1"/>
  <c r="F413" i="34"/>
  <c r="J94" i="34" s="1"/>
  <c r="F412" i="34"/>
  <c r="I94" i="34" s="1"/>
  <c r="F411" i="34"/>
  <c r="K93" i="34" s="1"/>
  <c r="F410" i="34"/>
  <c r="J93" i="34" s="1"/>
  <c r="F409" i="34"/>
  <c r="I93" i="34" s="1"/>
  <c r="F408" i="34"/>
  <c r="K92" i="34" s="1"/>
  <c r="F407" i="34"/>
  <c r="J92" i="34" s="1"/>
  <c r="F406" i="34"/>
  <c r="I92" i="34" s="1"/>
  <c r="F405" i="34"/>
  <c r="K91" i="34" s="1"/>
  <c r="F404" i="34"/>
  <c r="J91" i="34" s="1"/>
  <c r="F403" i="34"/>
  <c r="I91" i="34" s="1"/>
  <c r="F402" i="34"/>
  <c r="K90" i="34" s="1"/>
  <c r="F401" i="34"/>
  <c r="J90" i="34" s="1"/>
  <c r="F400" i="34"/>
  <c r="I90" i="34" s="1"/>
  <c r="F399" i="34"/>
  <c r="K89" i="34" s="1"/>
  <c r="F398" i="34"/>
  <c r="J89" i="34" s="1"/>
  <c r="F397" i="34"/>
  <c r="I89" i="34" s="1"/>
  <c r="F396" i="34"/>
  <c r="K88" i="34" s="1"/>
  <c r="F395" i="34"/>
  <c r="J88" i="34" s="1"/>
  <c r="F394" i="34"/>
  <c r="I88" i="34" s="1"/>
  <c r="F393" i="34"/>
  <c r="K87" i="34" s="1"/>
  <c r="F392" i="34"/>
  <c r="J87" i="34" s="1"/>
  <c r="F391" i="34"/>
  <c r="I87" i="34" s="1"/>
  <c r="F390" i="34"/>
  <c r="K86" i="34" s="1"/>
  <c r="F389" i="34"/>
  <c r="J86" i="34" s="1"/>
  <c r="F388" i="34"/>
  <c r="I86" i="34" s="1"/>
  <c r="F387" i="34"/>
  <c r="K85" i="34" s="1"/>
  <c r="F386" i="34"/>
  <c r="J85" i="34" s="1"/>
  <c r="F385" i="34"/>
  <c r="I85" i="34" s="1"/>
  <c r="F384" i="34"/>
  <c r="K84" i="34" s="1"/>
  <c r="F383" i="34"/>
  <c r="J84" i="34" s="1"/>
  <c r="F382" i="34"/>
  <c r="I84" i="34" s="1"/>
  <c r="F381" i="34"/>
  <c r="K83" i="34" s="1"/>
  <c r="F380" i="34"/>
  <c r="J83" i="34" s="1"/>
  <c r="F379" i="34"/>
  <c r="I83" i="34" s="1"/>
  <c r="F378" i="34"/>
  <c r="K82" i="34" s="1"/>
  <c r="F377" i="34"/>
  <c r="J82" i="34" s="1"/>
  <c r="F376" i="34"/>
  <c r="I82" i="34" s="1"/>
  <c r="F375" i="34"/>
  <c r="K81" i="34" s="1"/>
  <c r="F374" i="34"/>
  <c r="J81" i="34" s="1"/>
  <c r="F373" i="34"/>
  <c r="I81" i="34" s="1"/>
  <c r="G372" i="34"/>
  <c r="K117" i="34" s="1"/>
  <c r="F372" i="34"/>
  <c r="K80" i="34" s="1"/>
  <c r="D372" i="34"/>
  <c r="K48" i="34" s="1"/>
  <c r="G371" i="34"/>
  <c r="J117" i="34" s="1"/>
  <c r="F371" i="34"/>
  <c r="J80" i="34" s="1"/>
  <c r="D371" i="34"/>
  <c r="J48" i="34" s="1"/>
  <c r="G370" i="34"/>
  <c r="I117" i="34"/>
  <c r="F370" i="34"/>
  <c r="I80" i="34"/>
  <c r="D370" i="34"/>
  <c r="I48" i="34"/>
  <c r="G369" i="34"/>
  <c r="K116" i="34"/>
  <c r="F369" i="34"/>
  <c r="K79" i="34"/>
  <c r="D369" i="34"/>
  <c r="K47" i="34" s="1"/>
  <c r="C369" i="34"/>
  <c r="K28" i="34" s="1"/>
  <c r="G368" i="34"/>
  <c r="J116" i="34" s="1"/>
  <c r="F368" i="34"/>
  <c r="J79" i="34" s="1"/>
  <c r="D368" i="34"/>
  <c r="J47" i="34" s="1"/>
  <c r="C368" i="34"/>
  <c r="J28" i="34"/>
  <c r="G367" i="34"/>
  <c r="I116" i="34"/>
  <c r="F367" i="34"/>
  <c r="I79" i="34"/>
  <c r="D367" i="34"/>
  <c r="I47" i="34" s="1"/>
  <c r="C367" i="34"/>
  <c r="I28" i="34" s="1"/>
  <c r="G366" i="34"/>
  <c r="K115" i="34" s="1"/>
  <c r="F366" i="34"/>
  <c r="K78" i="34" s="1"/>
  <c r="D366" i="34"/>
  <c r="K46" i="34" s="1"/>
  <c r="C366" i="34"/>
  <c r="K27" i="34"/>
  <c r="G365" i="34"/>
  <c r="J115" i="34"/>
  <c r="F365" i="34"/>
  <c r="J78" i="34"/>
  <c r="D365" i="34"/>
  <c r="J46" i="34" s="1"/>
  <c r="C365" i="34"/>
  <c r="J27" i="34" s="1"/>
  <c r="G364" i="34"/>
  <c r="I115" i="34" s="1"/>
  <c r="F364" i="34"/>
  <c r="I78" i="34" s="1"/>
  <c r="D364" i="34"/>
  <c r="I46" i="34" s="1"/>
  <c r="C364" i="34"/>
  <c r="I27" i="34"/>
  <c r="G363" i="34"/>
  <c r="K114" i="34"/>
  <c r="F363" i="34"/>
  <c r="K77" i="34"/>
  <c r="D363" i="34"/>
  <c r="K45" i="34" s="1"/>
  <c r="C363" i="34"/>
  <c r="K26" i="34" s="1"/>
  <c r="G362" i="34"/>
  <c r="J114" i="34" s="1"/>
  <c r="F362" i="34"/>
  <c r="J77" i="34" s="1"/>
  <c r="D362" i="34"/>
  <c r="J45" i="34" s="1"/>
  <c r="C362" i="34"/>
  <c r="J26" i="34"/>
  <c r="G361" i="34"/>
  <c r="I114" i="34"/>
  <c r="F361" i="34"/>
  <c r="I77" i="34"/>
  <c r="D361" i="34"/>
  <c r="I45" i="34" s="1"/>
  <c r="C361" i="34"/>
  <c r="I26" i="34" s="1"/>
  <c r="G360" i="34"/>
  <c r="K113" i="34" s="1"/>
  <c r="F360" i="34"/>
  <c r="K76" i="34" s="1"/>
  <c r="D360" i="34"/>
  <c r="K44" i="34" s="1"/>
  <c r="C360" i="34"/>
  <c r="K25" i="34"/>
  <c r="G359" i="34"/>
  <c r="J113" i="34"/>
  <c r="F359" i="34"/>
  <c r="J76" i="34"/>
  <c r="D359" i="34"/>
  <c r="J44" i="34" s="1"/>
  <c r="C359" i="34"/>
  <c r="J25" i="34" s="1"/>
  <c r="G358" i="34"/>
  <c r="I113" i="34" s="1"/>
  <c r="F358" i="34"/>
  <c r="I76" i="34" s="1"/>
  <c r="D358" i="34"/>
  <c r="I44" i="34" s="1"/>
  <c r="C358" i="34"/>
  <c r="I25" i="34"/>
  <c r="G357" i="34"/>
  <c r="K112" i="34"/>
  <c r="F357" i="34"/>
  <c r="K75" i="34"/>
  <c r="D357" i="34"/>
  <c r="K43" i="34" s="1"/>
  <c r="C357" i="34"/>
  <c r="K24" i="34" s="1"/>
  <c r="G356" i="34"/>
  <c r="J112" i="34" s="1"/>
  <c r="F356" i="34"/>
  <c r="J75" i="34" s="1"/>
  <c r="D356" i="34"/>
  <c r="J43" i="34" s="1"/>
  <c r="C356" i="34"/>
  <c r="J24" i="34"/>
  <c r="G355" i="34"/>
  <c r="I112" i="34"/>
  <c r="F355" i="34"/>
  <c r="I75" i="34"/>
  <c r="D355" i="34"/>
  <c r="I43" i="34" s="1"/>
  <c r="C355" i="34"/>
  <c r="I24" i="34" s="1"/>
  <c r="G354" i="34"/>
  <c r="K111" i="34" s="1"/>
  <c r="F354" i="34"/>
  <c r="K74" i="34" s="1"/>
  <c r="D354" i="34"/>
  <c r="K42" i="34" s="1"/>
  <c r="C354" i="34"/>
  <c r="K23" i="34"/>
  <c r="G353" i="34"/>
  <c r="J111" i="34"/>
  <c r="F353" i="34"/>
  <c r="J74" i="34"/>
  <c r="D353" i="34"/>
  <c r="J42" i="34" s="1"/>
  <c r="C353" i="34"/>
  <c r="J23" i="34" s="1"/>
  <c r="G352" i="34"/>
  <c r="I111" i="34" s="1"/>
  <c r="F352" i="34"/>
  <c r="I74" i="34" s="1"/>
  <c r="D352" i="34"/>
  <c r="I42" i="34" s="1"/>
  <c r="C352" i="34"/>
  <c r="I23" i="34"/>
  <c r="G351" i="34"/>
  <c r="K110" i="34"/>
  <c r="F351" i="34"/>
  <c r="K73" i="34"/>
  <c r="D351" i="34"/>
  <c r="K41" i="34" s="1"/>
  <c r="C351" i="34"/>
  <c r="K22" i="34" s="1"/>
  <c r="G350" i="34"/>
  <c r="J110" i="34" s="1"/>
  <c r="F350" i="34"/>
  <c r="J73" i="34" s="1"/>
  <c r="D350" i="34"/>
  <c r="J41" i="34" s="1"/>
  <c r="C350" i="34"/>
  <c r="J22" i="34"/>
  <c r="G349" i="34"/>
  <c r="I110" i="34"/>
  <c r="F349" i="34"/>
  <c r="I73" i="34"/>
  <c r="D349" i="34"/>
  <c r="I41" i="34" s="1"/>
  <c r="C349" i="34"/>
  <c r="I22" i="34" s="1"/>
  <c r="G348" i="34"/>
  <c r="K109" i="34" s="1"/>
  <c r="F348" i="34"/>
  <c r="K72" i="34" s="1"/>
  <c r="C348" i="34"/>
  <c r="K21" i="34" s="1"/>
  <c r="G347" i="34"/>
  <c r="J109" i="34" s="1"/>
  <c r="F347" i="34"/>
  <c r="J72" i="34" s="1"/>
  <c r="D347" i="34"/>
  <c r="J40" i="34" s="1"/>
  <c r="C347" i="34"/>
  <c r="J21" i="34" s="1"/>
  <c r="G346" i="34"/>
  <c r="I109" i="34" s="1"/>
  <c r="F346" i="34"/>
  <c r="I72" i="34" s="1"/>
  <c r="D346" i="34"/>
  <c r="I40" i="34" s="1"/>
  <c r="C346" i="34"/>
  <c r="I21" i="34" s="1"/>
  <c r="G345" i="34"/>
  <c r="K108" i="34" s="1"/>
  <c r="F345" i="34"/>
  <c r="K71" i="34" s="1"/>
  <c r="D345" i="34"/>
  <c r="K39" i="34" s="1"/>
  <c r="C345" i="34"/>
  <c r="K20" i="34" s="1"/>
  <c r="G344" i="34"/>
  <c r="J108" i="34" s="1"/>
  <c r="F344" i="34"/>
  <c r="J71" i="34" s="1"/>
  <c r="D344" i="34"/>
  <c r="J39" i="34" s="1"/>
  <c r="C344" i="34"/>
  <c r="J20" i="34" s="1"/>
  <c r="G343" i="34"/>
  <c r="I108" i="34" s="1"/>
  <c r="F343" i="34"/>
  <c r="I71" i="34" s="1"/>
  <c r="D343" i="34"/>
  <c r="I39" i="34" s="1"/>
  <c r="C343" i="34"/>
  <c r="I20" i="34" s="1"/>
  <c r="G342" i="34"/>
  <c r="K107" i="34" s="1"/>
  <c r="F342" i="34"/>
  <c r="K70" i="34" s="1"/>
  <c r="D342" i="34"/>
  <c r="K38" i="34" s="1"/>
  <c r="C342" i="34"/>
  <c r="K19" i="34" s="1"/>
  <c r="G341" i="34"/>
  <c r="J107" i="34" s="1"/>
  <c r="F341" i="34"/>
  <c r="J70" i="34" s="1"/>
  <c r="D341" i="34"/>
  <c r="J38" i="34" s="1"/>
  <c r="C341" i="34"/>
  <c r="J19" i="34" s="1"/>
  <c r="G340" i="34"/>
  <c r="I107" i="34" s="1"/>
  <c r="F340" i="34"/>
  <c r="I70" i="34" s="1"/>
  <c r="D340" i="34"/>
  <c r="I38" i="34" s="1"/>
  <c r="C340" i="34"/>
  <c r="I19" i="34" s="1"/>
  <c r="G339" i="34"/>
  <c r="K106" i="34" s="1"/>
  <c r="F339" i="34"/>
  <c r="K69" i="34" s="1"/>
  <c r="E339" i="34"/>
  <c r="K59" i="34" s="1"/>
  <c r="D339" i="34"/>
  <c r="K37" i="34" s="1"/>
  <c r="C339" i="34"/>
  <c r="K18" i="34"/>
  <c r="G338" i="34"/>
  <c r="J106" i="34"/>
  <c r="F338" i="34"/>
  <c r="J69" i="34"/>
  <c r="E338" i="34"/>
  <c r="J59" i="34"/>
  <c r="D338" i="34"/>
  <c r="J37" i="34"/>
  <c r="C338" i="34"/>
  <c r="J18" i="34"/>
  <c r="G337" i="34"/>
  <c r="I106" i="34"/>
  <c r="F337" i="34"/>
  <c r="I69" i="34"/>
  <c r="E337" i="34"/>
  <c r="I59" i="34"/>
  <c r="D337" i="34"/>
  <c r="I37" i="34" s="1"/>
  <c r="C337" i="34"/>
  <c r="I18" i="34" s="1"/>
  <c r="G336" i="34"/>
  <c r="K105" i="34" s="1"/>
  <c r="F336" i="34"/>
  <c r="K68" i="34" s="1"/>
  <c r="E336" i="34"/>
  <c r="K58" i="34" s="1"/>
  <c r="D336" i="34"/>
  <c r="K36" i="34" s="1"/>
  <c r="C336" i="34"/>
  <c r="K17" i="34" s="1"/>
  <c r="G335" i="34"/>
  <c r="J105" i="34" s="1"/>
  <c r="F335" i="34"/>
  <c r="J68" i="34" s="1"/>
  <c r="E335" i="34"/>
  <c r="J58" i="34" s="1"/>
  <c r="D335" i="34"/>
  <c r="J36" i="34" s="1"/>
  <c r="C335" i="34"/>
  <c r="J17" i="34"/>
  <c r="G334" i="34"/>
  <c r="I105" i="34"/>
  <c r="F334" i="34"/>
  <c r="I68" i="34"/>
  <c r="E334" i="34"/>
  <c r="I58" i="34"/>
  <c r="D334" i="34"/>
  <c r="I36" i="34"/>
  <c r="C334" i="34"/>
  <c r="I17" i="34"/>
  <c r="G333" i="34"/>
  <c r="K104" i="34"/>
  <c r="F333" i="34"/>
  <c r="K67" i="34"/>
  <c r="E333" i="34"/>
  <c r="K57" i="34"/>
  <c r="D333" i="34"/>
  <c r="K35" i="34" s="1"/>
  <c r="C333" i="34"/>
  <c r="K16" i="34" s="1"/>
  <c r="G332" i="34"/>
  <c r="J104" i="34" s="1"/>
  <c r="F332" i="34"/>
  <c r="J67" i="34" s="1"/>
  <c r="E332" i="34"/>
  <c r="J57" i="34" s="1"/>
  <c r="D332" i="34"/>
  <c r="J35" i="34" s="1"/>
  <c r="C332" i="34"/>
  <c r="J16" i="34" s="1"/>
  <c r="G331" i="34"/>
  <c r="I104" i="34" s="1"/>
  <c r="F331" i="34"/>
  <c r="I67" i="34" s="1"/>
  <c r="E331" i="34"/>
  <c r="I57" i="34" s="1"/>
  <c r="D331" i="34"/>
  <c r="I35" i="34" s="1"/>
  <c r="C331" i="34"/>
  <c r="I16" i="34"/>
  <c r="G330" i="34"/>
  <c r="K103" i="34"/>
  <c r="F330" i="34"/>
  <c r="K66" i="34"/>
  <c r="E330" i="34"/>
  <c r="K56" i="34"/>
  <c r="D330" i="34"/>
  <c r="K34" i="34"/>
  <c r="C330" i="34"/>
  <c r="K15" i="34"/>
  <c r="G329" i="34"/>
  <c r="J103" i="34"/>
  <c r="F329" i="34"/>
  <c r="J66" i="34"/>
  <c r="E329" i="34"/>
  <c r="J56" i="34"/>
  <c r="D329" i="34"/>
  <c r="J34" i="34" s="1"/>
  <c r="C329" i="34"/>
  <c r="J15" i="34" s="1"/>
  <c r="G328" i="34"/>
  <c r="I103" i="34" s="1"/>
  <c r="F328" i="34"/>
  <c r="I66" i="34" s="1"/>
  <c r="E328" i="34"/>
  <c r="I56" i="34" s="1"/>
  <c r="D328" i="34"/>
  <c r="I34" i="34" s="1"/>
  <c r="C328" i="34"/>
  <c r="I15" i="34" s="1"/>
  <c r="G327" i="34"/>
  <c r="K102" i="34" s="1"/>
  <c r="F327" i="34"/>
  <c r="K65" i="34" s="1"/>
  <c r="E327" i="34"/>
  <c r="K55" i="34" s="1"/>
  <c r="D327" i="34"/>
  <c r="K33" i="34" s="1"/>
  <c r="C327" i="34"/>
  <c r="K14" i="34"/>
  <c r="G326" i="34"/>
  <c r="J102" i="34"/>
  <c r="F326" i="34"/>
  <c r="J65" i="34"/>
  <c r="E326" i="34"/>
  <c r="J55" i="34"/>
  <c r="D326" i="34"/>
  <c r="J33" i="34"/>
  <c r="C326" i="34"/>
  <c r="J14" i="34"/>
  <c r="G325" i="34"/>
  <c r="I102" i="34"/>
  <c r="F325" i="34"/>
  <c r="I65" i="34"/>
  <c r="E325" i="34"/>
  <c r="I55" i="34"/>
  <c r="D325" i="34"/>
  <c r="I33" i="34" s="1"/>
  <c r="C325" i="34"/>
  <c r="I14" i="34" s="1"/>
  <c r="G324" i="34"/>
  <c r="K101" i="34" s="1"/>
  <c r="F324" i="34"/>
  <c r="K64" i="34" s="1"/>
  <c r="E324" i="34"/>
  <c r="K54" i="34" s="1"/>
  <c r="D324" i="34"/>
  <c r="K32" i="34" s="1"/>
  <c r="C324" i="34"/>
  <c r="K13" i="34" s="1"/>
  <c r="G323" i="34"/>
  <c r="J101" i="34" s="1"/>
  <c r="F323" i="34"/>
  <c r="J64" i="34" s="1"/>
  <c r="E323" i="34"/>
  <c r="J54" i="34" s="1"/>
  <c r="D323" i="34"/>
  <c r="J32" i="34" s="1"/>
  <c r="C323" i="34"/>
  <c r="J13" i="34"/>
  <c r="G322" i="34"/>
  <c r="I101" i="34"/>
  <c r="F322" i="34"/>
  <c r="I64" i="34"/>
  <c r="E322" i="34"/>
  <c r="I54" i="34"/>
  <c r="D322" i="34"/>
  <c r="I32" i="34"/>
  <c r="C322" i="34"/>
  <c r="I13" i="34"/>
  <c r="G321" i="34"/>
  <c r="K100" i="34"/>
  <c r="F321" i="34"/>
  <c r="K63" i="34"/>
  <c r="E321" i="34"/>
  <c r="K53" i="34"/>
  <c r="D321" i="34"/>
  <c r="K31" i="34" s="1"/>
  <c r="C321" i="34"/>
  <c r="K12" i="34" s="1"/>
  <c r="G320" i="34"/>
  <c r="J100" i="34" s="1"/>
  <c r="F320" i="34"/>
  <c r="J63" i="34" s="1"/>
  <c r="E320" i="34"/>
  <c r="J53" i="34" s="1"/>
  <c r="D320" i="34"/>
  <c r="J31" i="34" s="1"/>
  <c r="C320" i="34"/>
  <c r="J12" i="34" s="1"/>
  <c r="G319" i="34"/>
  <c r="I100" i="34" s="1"/>
  <c r="F319" i="34"/>
  <c r="I63" i="34" s="1"/>
  <c r="E319" i="34"/>
  <c r="I53" i="34" s="1"/>
  <c r="D319" i="34"/>
  <c r="I31" i="34" s="1"/>
  <c r="C319" i="34"/>
  <c r="I12" i="34"/>
  <c r="G318" i="34"/>
  <c r="K99" i="34"/>
  <c r="F318" i="34"/>
  <c r="K62" i="34"/>
  <c r="E318" i="34"/>
  <c r="K52" i="34"/>
  <c r="D318" i="34"/>
  <c r="K30" i="34"/>
  <c r="C318" i="34"/>
  <c r="K11" i="34"/>
  <c r="G317" i="34"/>
  <c r="J99" i="34"/>
  <c r="F317" i="34"/>
  <c r="J62" i="34"/>
  <c r="E317" i="34"/>
  <c r="J52" i="34"/>
  <c r="D317" i="34"/>
  <c r="J30" i="34" s="1"/>
  <c r="C317" i="34"/>
  <c r="J11" i="34" s="1"/>
  <c r="G316" i="34"/>
  <c r="I99" i="34" s="1"/>
  <c r="F316" i="34"/>
  <c r="I62" i="34" s="1"/>
  <c r="E316" i="34"/>
  <c r="I52" i="34" s="1"/>
  <c r="D316" i="34"/>
  <c r="I30" i="34" s="1"/>
  <c r="C316" i="34"/>
  <c r="I11" i="34" s="1"/>
  <c r="G315" i="34"/>
  <c r="K98" i="34" s="1"/>
  <c r="F315" i="34"/>
  <c r="K61" i="34" s="1"/>
  <c r="E315" i="34"/>
  <c r="K51" i="34" s="1"/>
  <c r="D315" i="34"/>
  <c r="K29" i="34" s="1"/>
  <c r="C315" i="34"/>
  <c r="K10" i="34"/>
  <c r="G314" i="34"/>
  <c r="J98" i="34"/>
  <c r="F314" i="34"/>
  <c r="J61" i="34"/>
  <c r="E314" i="34"/>
  <c r="J51" i="34"/>
  <c r="D314" i="34"/>
  <c r="J29" i="34"/>
  <c r="C314" i="34"/>
  <c r="J10" i="34"/>
  <c r="G313" i="34"/>
  <c r="I98" i="34"/>
  <c r="F313" i="34"/>
  <c r="I61" i="34"/>
  <c r="E313" i="34"/>
  <c r="I51" i="34"/>
  <c r="D313" i="34"/>
  <c r="I29" i="34" s="1"/>
  <c r="C313" i="34"/>
  <c r="I10" i="34" s="1"/>
  <c r="K96" i="33"/>
  <c r="F419" i="33"/>
  <c r="J96" i="33"/>
  <c r="F418" i="33"/>
  <c r="I96" i="33"/>
  <c r="F417" i="33"/>
  <c r="K95" i="33"/>
  <c r="F416" i="33"/>
  <c r="J95" i="33"/>
  <c r="F415" i="33"/>
  <c r="I95" i="33"/>
  <c r="F414" i="33"/>
  <c r="K94" i="33"/>
  <c r="F413" i="33"/>
  <c r="J94" i="33"/>
  <c r="F412" i="33"/>
  <c r="I94" i="33"/>
  <c r="F411" i="33"/>
  <c r="K93" i="33"/>
  <c r="F410" i="33"/>
  <c r="J93" i="33"/>
  <c r="F409" i="33"/>
  <c r="I93" i="33"/>
  <c r="F408" i="33"/>
  <c r="K92" i="33"/>
  <c r="F407" i="33"/>
  <c r="J92" i="33"/>
  <c r="F406" i="33"/>
  <c r="I92" i="33"/>
  <c r="F405" i="33"/>
  <c r="K91" i="33"/>
  <c r="F404" i="33"/>
  <c r="J91" i="33"/>
  <c r="F403" i="33"/>
  <c r="I91" i="33"/>
  <c r="F402" i="33"/>
  <c r="K90" i="33"/>
  <c r="F401" i="33"/>
  <c r="J90" i="33"/>
  <c r="F400" i="33"/>
  <c r="I90" i="33"/>
  <c r="F399" i="33"/>
  <c r="K89" i="33"/>
  <c r="F398" i="33"/>
  <c r="J89" i="33"/>
  <c r="F397" i="33"/>
  <c r="I89" i="33"/>
  <c r="F396" i="33"/>
  <c r="K88" i="33"/>
  <c r="F395" i="33"/>
  <c r="J88" i="33"/>
  <c r="F394" i="33"/>
  <c r="I88" i="33"/>
  <c r="F393" i="33"/>
  <c r="K87" i="33"/>
  <c r="F392" i="33"/>
  <c r="J87" i="33"/>
  <c r="F391" i="33"/>
  <c r="I87" i="33"/>
  <c r="F390" i="33"/>
  <c r="K86" i="33"/>
  <c r="F389" i="33"/>
  <c r="J86" i="33"/>
  <c r="F388" i="33"/>
  <c r="I86" i="33"/>
  <c r="F387" i="33"/>
  <c r="K85" i="33"/>
  <c r="F386" i="33"/>
  <c r="J85" i="33"/>
  <c r="F385" i="33"/>
  <c r="I85" i="33"/>
  <c r="F384" i="33"/>
  <c r="K84" i="33"/>
  <c r="F383" i="33"/>
  <c r="J84" i="33"/>
  <c r="F382" i="33"/>
  <c r="I84" i="33"/>
  <c r="F381" i="33"/>
  <c r="K83" i="33"/>
  <c r="F380" i="33"/>
  <c r="J83" i="33"/>
  <c r="F379" i="33"/>
  <c r="I83" i="33"/>
  <c r="F378" i="33"/>
  <c r="K82" i="33"/>
  <c r="F377" i="33"/>
  <c r="J82" i="33"/>
  <c r="F376" i="33"/>
  <c r="I82" i="33"/>
  <c r="F375" i="33"/>
  <c r="K81" i="33"/>
  <c r="F374" i="33"/>
  <c r="J81" i="33"/>
  <c r="F373" i="33"/>
  <c r="I81" i="33"/>
  <c r="G372" i="33"/>
  <c r="K117" i="33"/>
  <c r="F372" i="33"/>
  <c r="K80" i="33"/>
  <c r="D372" i="33"/>
  <c r="K48" i="33"/>
  <c r="G371" i="33"/>
  <c r="J117" i="33"/>
  <c r="F371" i="33"/>
  <c r="J80" i="33"/>
  <c r="D371" i="33"/>
  <c r="J48" i="33" s="1"/>
  <c r="G370" i="33"/>
  <c r="I117" i="33" s="1"/>
  <c r="F370" i="33"/>
  <c r="I80" i="33" s="1"/>
  <c r="D370" i="33"/>
  <c r="I48" i="33" s="1"/>
  <c r="G369" i="33"/>
  <c r="K116" i="33" s="1"/>
  <c r="F369" i="33"/>
  <c r="K79" i="33" s="1"/>
  <c r="D369" i="33"/>
  <c r="K47" i="33" s="1"/>
  <c r="C369" i="33"/>
  <c r="K28" i="33"/>
  <c r="G368" i="33"/>
  <c r="J116" i="33"/>
  <c r="F368" i="33"/>
  <c r="J79" i="33"/>
  <c r="D368" i="33"/>
  <c r="J47" i="33" s="1"/>
  <c r="C368" i="33"/>
  <c r="J28" i="33" s="1"/>
  <c r="G367" i="33"/>
  <c r="I116" i="33" s="1"/>
  <c r="F367" i="33"/>
  <c r="I79" i="33" s="1"/>
  <c r="D367" i="33"/>
  <c r="I47" i="33" s="1"/>
  <c r="C367" i="33"/>
  <c r="I28" i="33"/>
  <c r="G366" i="33"/>
  <c r="K115" i="33"/>
  <c r="F366" i="33"/>
  <c r="K78" i="33"/>
  <c r="D366" i="33"/>
  <c r="K46" i="33" s="1"/>
  <c r="C366" i="33"/>
  <c r="K27" i="33" s="1"/>
  <c r="G365" i="33"/>
  <c r="J115" i="33" s="1"/>
  <c r="F365" i="33"/>
  <c r="J78" i="33" s="1"/>
  <c r="D365" i="33"/>
  <c r="J46" i="33" s="1"/>
  <c r="C365" i="33"/>
  <c r="J27" i="33"/>
  <c r="G364" i="33"/>
  <c r="I115" i="33"/>
  <c r="F364" i="33"/>
  <c r="I78" i="33"/>
  <c r="D364" i="33"/>
  <c r="I46" i="33" s="1"/>
  <c r="C364" i="33"/>
  <c r="I27" i="33" s="1"/>
  <c r="G363" i="33"/>
  <c r="K114" i="33" s="1"/>
  <c r="F363" i="33"/>
  <c r="K77" i="33" s="1"/>
  <c r="D363" i="33"/>
  <c r="K45" i="33" s="1"/>
  <c r="C363" i="33"/>
  <c r="K26" i="33"/>
  <c r="G362" i="33"/>
  <c r="J114" i="33"/>
  <c r="F362" i="33"/>
  <c r="J77" i="33"/>
  <c r="D362" i="33"/>
  <c r="J45" i="33" s="1"/>
  <c r="C362" i="33"/>
  <c r="J26" i="33" s="1"/>
  <c r="G361" i="33"/>
  <c r="I114" i="33" s="1"/>
  <c r="F361" i="33"/>
  <c r="I77" i="33" s="1"/>
  <c r="D361" i="33"/>
  <c r="I45" i="33" s="1"/>
  <c r="C361" i="33"/>
  <c r="I26" i="33"/>
  <c r="G360" i="33"/>
  <c r="K113" i="33"/>
  <c r="F360" i="33"/>
  <c r="K76" i="33"/>
  <c r="D360" i="33"/>
  <c r="K44" i="33" s="1"/>
  <c r="C360" i="33"/>
  <c r="K25" i="33" s="1"/>
  <c r="G359" i="33"/>
  <c r="J113" i="33" s="1"/>
  <c r="F359" i="33"/>
  <c r="J76" i="33" s="1"/>
  <c r="D359" i="33"/>
  <c r="J44" i="33" s="1"/>
  <c r="C359" i="33"/>
  <c r="J25" i="33"/>
  <c r="G358" i="33"/>
  <c r="I113" i="33"/>
  <c r="F358" i="33"/>
  <c r="I76" i="33"/>
  <c r="D358" i="33"/>
  <c r="I44" i="33" s="1"/>
  <c r="C358" i="33"/>
  <c r="I25" i="33" s="1"/>
  <c r="G357" i="33"/>
  <c r="K112" i="33" s="1"/>
  <c r="F357" i="33"/>
  <c r="K75" i="33" s="1"/>
  <c r="D357" i="33"/>
  <c r="K43" i="33" s="1"/>
  <c r="C357" i="33"/>
  <c r="K24" i="33"/>
  <c r="G356" i="33"/>
  <c r="J112" i="33"/>
  <c r="F356" i="33"/>
  <c r="J75" i="33"/>
  <c r="D356" i="33"/>
  <c r="J43" i="33" s="1"/>
  <c r="C356" i="33"/>
  <c r="J24" i="33" s="1"/>
  <c r="G355" i="33"/>
  <c r="I112" i="33" s="1"/>
  <c r="F355" i="33"/>
  <c r="I75" i="33" s="1"/>
  <c r="D355" i="33"/>
  <c r="I43" i="33" s="1"/>
  <c r="C355" i="33"/>
  <c r="I24" i="33"/>
  <c r="G354" i="33"/>
  <c r="K111" i="33"/>
  <c r="F354" i="33"/>
  <c r="K74" i="33"/>
  <c r="D354" i="33"/>
  <c r="K42" i="33" s="1"/>
  <c r="C354" i="33"/>
  <c r="K23" i="33" s="1"/>
  <c r="G353" i="33"/>
  <c r="J111" i="33" s="1"/>
  <c r="F353" i="33"/>
  <c r="J74" i="33" s="1"/>
  <c r="D353" i="33"/>
  <c r="J42" i="33" s="1"/>
  <c r="C353" i="33"/>
  <c r="J23" i="33"/>
  <c r="G352" i="33"/>
  <c r="I111" i="33"/>
  <c r="F352" i="33"/>
  <c r="I74" i="33"/>
  <c r="D352" i="33"/>
  <c r="I42" i="33" s="1"/>
  <c r="C352" i="33"/>
  <c r="I23" i="33" s="1"/>
  <c r="G351" i="33"/>
  <c r="K110" i="33" s="1"/>
  <c r="F351" i="33"/>
  <c r="K73" i="33" s="1"/>
  <c r="D351" i="33"/>
  <c r="K41" i="33" s="1"/>
  <c r="C351" i="33"/>
  <c r="K22" i="33"/>
  <c r="G350" i="33"/>
  <c r="J110" i="33"/>
  <c r="F350" i="33"/>
  <c r="J73" i="33"/>
  <c r="D350" i="33"/>
  <c r="J41" i="33" s="1"/>
  <c r="C350" i="33"/>
  <c r="J22" i="33" s="1"/>
  <c r="G349" i="33"/>
  <c r="I110" i="33" s="1"/>
  <c r="F349" i="33"/>
  <c r="I73" i="33" s="1"/>
  <c r="D349" i="33"/>
  <c r="I41" i="33" s="1"/>
  <c r="C349" i="33"/>
  <c r="I22" i="33"/>
  <c r="G348" i="33"/>
  <c r="K109" i="33"/>
  <c r="F348" i="33"/>
  <c r="K72" i="33"/>
  <c r="C348" i="33"/>
  <c r="K21" i="33"/>
  <c r="G347" i="33"/>
  <c r="J109" i="33"/>
  <c r="F347" i="33"/>
  <c r="J72" i="33"/>
  <c r="D347" i="33"/>
  <c r="J40" i="33"/>
  <c r="C347" i="33"/>
  <c r="J21" i="33"/>
  <c r="G346" i="33"/>
  <c r="I109" i="33"/>
  <c r="F346" i="33"/>
  <c r="I72" i="33"/>
  <c r="D346" i="33"/>
  <c r="I40" i="33"/>
  <c r="C346" i="33"/>
  <c r="I21" i="33"/>
  <c r="G345" i="33"/>
  <c r="K108" i="33"/>
  <c r="F345" i="33"/>
  <c r="K71" i="33"/>
  <c r="D345" i="33"/>
  <c r="K39" i="33"/>
  <c r="C345" i="33"/>
  <c r="K20" i="33"/>
  <c r="G344" i="33"/>
  <c r="J108" i="33"/>
  <c r="F344" i="33"/>
  <c r="J71" i="33"/>
  <c r="D344" i="33"/>
  <c r="J39" i="33"/>
  <c r="C344" i="33"/>
  <c r="J20" i="33"/>
  <c r="G343" i="33"/>
  <c r="I108" i="33"/>
  <c r="F343" i="33"/>
  <c r="I71" i="33"/>
  <c r="D343" i="33"/>
  <c r="I39" i="33"/>
  <c r="C343" i="33"/>
  <c r="I20" i="33"/>
  <c r="G342" i="33"/>
  <c r="K107" i="33"/>
  <c r="F342" i="33"/>
  <c r="K70" i="33"/>
  <c r="D342" i="33"/>
  <c r="K38" i="33"/>
  <c r="C342" i="33"/>
  <c r="K19" i="33"/>
  <c r="G341" i="33"/>
  <c r="J107" i="33"/>
  <c r="F341" i="33"/>
  <c r="J70" i="33"/>
  <c r="D341" i="33"/>
  <c r="J38" i="33"/>
  <c r="C341" i="33"/>
  <c r="J19" i="33"/>
  <c r="G340" i="33"/>
  <c r="I107" i="33"/>
  <c r="F340" i="33"/>
  <c r="I70" i="33"/>
  <c r="D340" i="33"/>
  <c r="I38" i="33"/>
  <c r="C340" i="33"/>
  <c r="I19" i="33"/>
  <c r="G339" i="33"/>
  <c r="K106" i="33"/>
  <c r="F339" i="33"/>
  <c r="K69" i="33"/>
  <c r="E339" i="33"/>
  <c r="K59" i="33"/>
  <c r="D339" i="33"/>
  <c r="K37" i="33" s="1"/>
  <c r="C339" i="33"/>
  <c r="K18" i="33" s="1"/>
  <c r="G338" i="33"/>
  <c r="J106" i="33" s="1"/>
  <c r="F338" i="33"/>
  <c r="J69" i="33" s="1"/>
  <c r="E338" i="33"/>
  <c r="J59" i="33" s="1"/>
  <c r="D338" i="33"/>
  <c r="J37" i="33" s="1"/>
  <c r="C338" i="33"/>
  <c r="J18" i="33"/>
  <c r="G337" i="33"/>
  <c r="I106" i="33"/>
  <c r="F337" i="33"/>
  <c r="I69" i="33"/>
  <c r="E337" i="33"/>
  <c r="I59" i="33"/>
  <c r="D337" i="33"/>
  <c r="I37" i="33" s="1"/>
  <c r="C337" i="33"/>
  <c r="I18" i="33" s="1"/>
  <c r="G336" i="33"/>
  <c r="K105" i="33" s="1"/>
  <c r="F336" i="33"/>
  <c r="K68" i="33" s="1"/>
  <c r="E336" i="33"/>
  <c r="K58" i="33" s="1"/>
  <c r="D336" i="33"/>
  <c r="K36" i="33" s="1"/>
  <c r="C336" i="33"/>
  <c r="K17" i="33"/>
  <c r="G335" i="33"/>
  <c r="J105" i="33"/>
  <c r="F335" i="33"/>
  <c r="J68" i="33"/>
  <c r="E335" i="33"/>
  <c r="J58" i="33"/>
  <c r="D335" i="33"/>
  <c r="J36" i="33" s="1"/>
  <c r="C335" i="33"/>
  <c r="J17" i="33" s="1"/>
  <c r="G334" i="33"/>
  <c r="I105" i="33" s="1"/>
  <c r="F334" i="33"/>
  <c r="I68" i="33" s="1"/>
  <c r="E334" i="33"/>
  <c r="I58" i="33" s="1"/>
  <c r="D334" i="33"/>
  <c r="I36" i="33" s="1"/>
  <c r="C334" i="33"/>
  <c r="I17" i="33" s="1"/>
  <c r="G333" i="33"/>
  <c r="K104" i="33" s="1"/>
  <c r="F333" i="33"/>
  <c r="K67" i="33" s="1"/>
  <c r="E333" i="33"/>
  <c r="K57" i="33" s="1"/>
  <c r="D333" i="33"/>
  <c r="K35" i="33" s="1"/>
  <c r="C333" i="33"/>
  <c r="K16" i="33"/>
  <c r="G332" i="33"/>
  <c r="J104" i="33"/>
  <c r="F332" i="33"/>
  <c r="J67" i="33"/>
  <c r="E332" i="33"/>
  <c r="J57" i="33"/>
  <c r="D332" i="33"/>
  <c r="J35" i="33"/>
  <c r="C332" i="33"/>
  <c r="J16" i="33"/>
  <c r="G331" i="33"/>
  <c r="I104" i="33"/>
  <c r="F331" i="33"/>
  <c r="I67" i="33"/>
  <c r="E331" i="33"/>
  <c r="I57" i="33"/>
  <c r="D331" i="33"/>
  <c r="I35" i="33" s="1"/>
  <c r="C331" i="33"/>
  <c r="I16" i="33" s="1"/>
  <c r="G330" i="33"/>
  <c r="K103" i="33" s="1"/>
  <c r="F330" i="33"/>
  <c r="K66" i="33" s="1"/>
  <c r="E330" i="33"/>
  <c r="K56" i="33" s="1"/>
  <c r="D330" i="33"/>
  <c r="K34" i="33" s="1"/>
  <c r="C330" i="33"/>
  <c r="K15" i="33"/>
  <c r="G329" i="33"/>
  <c r="J103" i="33"/>
  <c r="F329" i="33"/>
  <c r="J66" i="33"/>
  <c r="E329" i="33"/>
  <c r="J56" i="33"/>
  <c r="D329" i="33"/>
  <c r="J34" i="33" s="1"/>
  <c r="C329" i="33"/>
  <c r="J15" i="33" s="1"/>
  <c r="G328" i="33"/>
  <c r="I103" i="33" s="1"/>
  <c r="F328" i="33"/>
  <c r="I66" i="33" s="1"/>
  <c r="E328" i="33"/>
  <c r="I56" i="33" s="1"/>
  <c r="D328" i="33"/>
  <c r="I34" i="33" s="1"/>
  <c r="C328" i="33"/>
  <c r="I15" i="33"/>
  <c r="G327" i="33"/>
  <c r="K102" i="33"/>
  <c r="F327" i="33"/>
  <c r="K65" i="33"/>
  <c r="E327" i="33"/>
  <c r="K55" i="33"/>
  <c r="D327" i="33"/>
  <c r="K33" i="33" s="1"/>
  <c r="C327" i="33"/>
  <c r="K14" i="33" s="1"/>
  <c r="G326" i="33"/>
  <c r="J102" i="33" s="1"/>
  <c r="F326" i="33"/>
  <c r="J65" i="33" s="1"/>
  <c r="E326" i="33"/>
  <c r="J55" i="33" s="1"/>
  <c r="D326" i="33"/>
  <c r="J33" i="33" s="1"/>
  <c r="C326" i="33"/>
  <c r="J14" i="33" s="1"/>
  <c r="G325" i="33"/>
  <c r="I102" i="33" s="1"/>
  <c r="F325" i="33"/>
  <c r="I65" i="33" s="1"/>
  <c r="E325" i="33"/>
  <c r="I55" i="33" s="1"/>
  <c r="D325" i="33"/>
  <c r="I33" i="33" s="1"/>
  <c r="C325" i="33"/>
  <c r="I14" i="33"/>
  <c r="G324" i="33"/>
  <c r="K101" i="33"/>
  <c r="F324" i="33"/>
  <c r="K64" i="33"/>
  <c r="E324" i="33"/>
  <c r="K54" i="33"/>
  <c r="D324" i="33"/>
  <c r="K32" i="33"/>
  <c r="C324" i="33"/>
  <c r="K13" i="33"/>
  <c r="G323" i="33"/>
  <c r="J101" i="33"/>
  <c r="F323" i="33"/>
  <c r="J64" i="33"/>
  <c r="E323" i="33"/>
  <c r="J54" i="33"/>
  <c r="D323" i="33"/>
  <c r="J32" i="33" s="1"/>
  <c r="C323" i="33"/>
  <c r="J13" i="33" s="1"/>
  <c r="G322" i="33"/>
  <c r="I101" i="33" s="1"/>
  <c r="F322" i="33"/>
  <c r="I64" i="33" s="1"/>
  <c r="E322" i="33"/>
  <c r="I54" i="33" s="1"/>
  <c r="D322" i="33"/>
  <c r="I32" i="33" s="1"/>
  <c r="C322" i="33"/>
  <c r="I13" i="33"/>
  <c r="G321" i="33"/>
  <c r="K100" i="33"/>
  <c r="F321" i="33"/>
  <c r="K63" i="33"/>
  <c r="E321" i="33"/>
  <c r="K53" i="33"/>
  <c r="D321" i="33"/>
  <c r="K31" i="33" s="1"/>
  <c r="C321" i="33"/>
  <c r="K12" i="33" s="1"/>
  <c r="G320" i="33"/>
  <c r="J100" i="33" s="1"/>
  <c r="F320" i="33"/>
  <c r="J63" i="33" s="1"/>
  <c r="E320" i="33"/>
  <c r="J53" i="33" s="1"/>
  <c r="D320" i="33"/>
  <c r="J31" i="33" s="1"/>
  <c r="C320" i="33"/>
  <c r="J12" i="33" s="1"/>
  <c r="G319" i="33"/>
  <c r="I100" i="33" s="1"/>
  <c r="F319" i="33"/>
  <c r="I63" i="33" s="1"/>
  <c r="E319" i="33"/>
  <c r="I53" i="33" s="1"/>
  <c r="D319" i="33"/>
  <c r="I31" i="33" s="1"/>
  <c r="C319" i="33"/>
  <c r="I12" i="33"/>
  <c r="G318" i="33"/>
  <c r="K99" i="33"/>
  <c r="F318" i="33"/>
  <c r="K62" i="33"/>
  <c r="E318" i="33"/>
  <c r="K52" i="33"/>
  <c r="D318" i="33"/>
  <c r="K30" i="33"/>
  <c r="C318" i="33"/>
  <c r="K11" i="33"/>
  <c r="G317" i="33"/>
  <c r="J99" i="33"/>
  <c r="F317" i="33"/>
  <c r="J62" i="33"/>
  <c r="E317" i="33"/>
  <c r="J52" i="33"/>
  <c r="D317" i="33"/>
  <c r="J30" i="33" s="1"/>
  <c r="C317" i="33"/>
  <c r="J11" i="33" s="1"/>
  <c r="G316" i="33"/>
  <c r="I99" i="33" s="1"/>
  <c r="F316" i="33"/>
  <c r="I62" i="33" s="1"/>
  <c r="E316" i="33"/>
  <c r="I52" i="33" s="1"/>
  <c r="D316" i="33"/>
  <c r="I30" i="33" s="1"/>
  <c r="C316" i="33"/>
  <c r="I11" i="33" s="1"/>
  <c r="G315" i="33"/>
  <c r="K98" i="33" s="1"/>
  <c r="F315" i="33"/>
  <c r="K61" i="33" s="1"/>
  <c r="E315" i="33"/>
  <c r="K51" i="33" s="1"/>
  <c r="D315" i="33"/>
  <c r="K29" i="33" s="1"/>
  <c r="C315" i="33"/>
  <c r="K10" i="33"/>
  <c r="G314" i="33"/>
  <c r="J98" i="33"/>
  <c r="F314" i="33"/>
  <c r="J61" i="33"/>
  <c r="E314" i="33"/>
  <c r="J51" i="33"/>
  <c r="D314" i="33"/>
  <c r="J29" i="33" s="1"/>
  <c r="C314" i="33"/>
  <c r="J10" i="33" s="1"/>
  <c r="G313" i="33"/>
  <c r="I98" i="33" s="1"/>
  <c r="F313" i="33"/>
  <c r="I61" i="33" s="1"/>
  <c r="E313" i="33"/>
  <c r="I51" i="33" s="1"/>
  <c r="D313" i="33"/>
  <c r="I29" i="33" s="1"/>
  <c r="C313" i="33"/>
  <c r="I10" i="33"/>
  <c r="K96" i="32"/>
  <c r="F419" i="32"/>
  <c r="J96" i="32" s="1"/>
  <c r="F418" i="32"/>
  <c r="I96" i="32" s="1"/>
  <c r="F417" i="32"/>
  <c r="K95" i="32" s="1"/>
  <c r="F416" i="32"/>
  <c r="J95" i="32" s="1"/>
  <c r="F415" i="32"/>
  <c r="I95" i="32" s="1"/>
  <c r="F414" i="32"/>
  <c r="K94" i="32" s="1"/>
  <c r="F413" i="32"/>
  <c r="J94" i="32" s="1"/>
  <c r="F412" i="32"/>
  <c r="I94" i="32" s="1"/>
  <c r="F411" i="32"/>
  <c r="K93" i="32" s="1"/>
  <c r="F410" i="32"/>
  <c r="J93" i="32" s="1"/>
  <c r="F409" i="32"/>
  <c r="I93" i="32" s="1"/>
  <c r="F408" i="32"/>
  <c r="K92" i="32" s="1"/>
  <c r="F407" i="32"/>
  <c r="J92" i="32" s="1"/>
  <c r="F406" i="32"/>
  <c r="I92" i="32" s="1"/>
  <c r="F405" i="32"/>
  <c r="K91" i="32" s="1"/>
  <c r="F404" i="32"/>
  <c r="J91" i="32" s="1"/>
  <c r="F403" i="32"/>
  <c r="I91" i="32" s="1"/>
  <c r="F402" i="32"/>
  <c r="K90" i="32" s="1"/>
  <c r="F401" i="32"/>
  <c r="J90" i="32" s="1"/>
  <c r="F400" i="32"/>
  <c r="I90" i="32" s="1"/>
  <c r="F399" i="32"/>
  <c r="K89" i="32" s="1"/>
  <c r="F398" i="32"/>
  <c r="J89" i="32" s="1"/>
  <c r="F397" i="32"/>
  <c r="I89" i="32" s="1"/>
  <c r="F396" i="32"/>
  <c r="K88" i="32" s="1"/>
  <c r="F395" i="32"/>
  <c r="J88" i="32" s="1"/>
  <c r="F394" i="32"/>
  <c r="I88" i="32" s="1"/>
  <c r="F393" i="32"/>
  <c r="K87" i="32" s="1"/>
  <c r="F392" i="32"/>
  <c r="J87" i="32" s="1"/>
  <c r="F391" i="32"/>
  <c r="I87" i="32" s="1"/>
  <c r="F390" i="32"/>
  <c r="K86" i="32" s="1"/>
  <c r="F389" i="32"/>
  <c r="J86" i="32" s="1"/>
  <c r="F388" i="32"/>
  <c r="I86" i="32" s="1"/>
  <c r="F387" i="32"/>
  <c r="K85" i="32" s="1"/>
  <c r="F386" i="32"/>
  <c r="J85" i="32" s="1"/>
  <c r="F385" i="32"/>
  <c r="I85" i="32" s="1"/>
  <c r="F384" i="32"/>
  <c r="K84" i="32" s="1"/>
  <c r="F383" i="32"/>
  <c r="J84" i="32" s="1"/>
  <c r="F382" i="32"/>
  <c r="I84" i="32" s="1"/>
  <c r="F381" i="32"/>
  <c r="K83" i="32" s="1"/>
  <c r="F380" i="32"/>
  <c r="J83" i="32" s="1"/>
  <c r="F379" i="32"/>
  <c r="I83" i="32" s="1"/>
  <c r="F378" i="32"/>
  <c r="K82" i="32" s="1"/>
  <c r="F377" i="32"/>
  <c r="J82" i="32" s="1"/>
  <c r="F376" i="32"/>
  <c r="I82" i="32" s="1"/>
  <c r="F375" i="32"/>
  <c r="K81" i="32" s="1"/>
  <c r="F374" i="32"/>
  <c r="J81" i="32" s="1"/>
  <c r="F373" i="32"/>
  <c r="I81" i="32" s="1"/>
  <c r="G372" i="32"/>
  <c r="K117" i="32" s="1"/>
  <c r="F372" i="32"/>
  <c r="K80" i="32" s="1"/>
  <c r="D372" i="32"/>
  <c r="K48" i="32" s="1"/>
  <c r="G371" i="32"/>
  <c r="J117" i="32"/>
  <c r="F371" i="32"/>
  <c r="J80" i="32"/>
  <c r="D371" i="32"/>
  <c r="J48" i="32"/>
  <c r="G370" i="32"/>
  <c r="I117" i="32"/>
  <c r="F370" i="32"/>
  <c r="I80" i="32"/>
  <c r="D370" i="32"/>
  <c r="I48" i="32" s="1"/>
  <c r="G369" i="32"/>
  <c r="K116" i="32" s="1"/>
  <c r="F369" i="32"/>
  <c r="K79" i="32" s="1"/>
  <c r="D369" i="32"/>
  <c r="K47" i="32" s="1"/>
  <c r="C369" i="32"/>
  <c r="K28" i="32" s="1"/>
  <c r="G368" i="32"/>
  <c r="J116" i="32" s="1"/>
  <c r="F368" i="32"/>
  <c r="J79" i="32" s="1"/>
  <c r="D368" i="32"/>
  <c r="J47" i="32" s="1"/>
  <c r="C368" i="32"/>
  <c r="J28" i="32" s="1"/>
  <c r="G367" i="32"/>
  <c r="I116" i="32" s="1"/>
  <c r="F367" i="32"/>
  <c r="I79" i="32" s="1"/>
  <c r="D367" i="32"/>
  <c r="I47" i="32" s="1"/>
  <c r="C367" i="32"/>
  <c r="I28" i="32" s="1"/>
  <c r="G366" i="32"/>
  <c r="K115" i="32" s="1"/>
  <c r="F366" i="32"/>
  <c r="K78" i="32" s="1"/>
  <c r="D366" i="32"/>
  <c r="K46" i="32" s="1"/>
  <c r="C366" i="32"/>
  <c r="K27" i="32" s="1"/>
  <c r="G365" i="32"/>
  <c r="J115" i="32" s="1"/>
  <c r="F365" i="32"/>
  <c r="J78" i="32" s="1"/>
  <c r="D365" i="32"/>
  <c r="J46" i="32" s="1"/>
  <c r="C365" i="32"/>
  <c r="J27" i="32" s="1"/>
  <c r="G364" i="32"/>
  <c r="I115" i="32" s="1"/>
  <c r="F364" i="32"/>
  <c r="I78" i="32" s="1"/>
  <c r="D364" i="32"/>
  <c r="I46" i="32" s="1"/>
  <c r="C364" i="32"/>
  <c r="I27" i="32" s="1"/>
  <c r="G363" i="32"/>
  <c r="K114" i="32" s="1"/>
  <c r="F363" i="32"/>
  <c r="K77" i="32" s="1"/>
  <c r="D363" i="32"/>
  <c r="K45" i="32" s="1"/>
  <c r="C363" i="32"/>
  <c r="K26" i="32" s="1"/>
  <c r="G362" i="32"/>
  <c r="J114" i="32" s="1"/>
  <c r="F362" i="32"/>
  <c r="J77" i="32" s="1"/>
  <c r="D362" i="32"/>
  <c r="J45" i="32" s="1"/>
  <c r="C362" i="32"/>
  <c r="J26" i="32" s="1"/>
  <c r="G361" i="32"/>
  <c r="I114" i="32" s="1"/>
  <c r="F361" i="32"/>
  <c r="I77" i="32" s="1"/>
  <c r="D361" i="32"/>
  <c r="I45" i="32" s="1"/>
  <c r="C361" i="32"/>
  <c r="I26" i="32" s="1"/>
  <c r="G360" i="32"/>
  <c r="K113" i="32" s="1"/>
  <c r="F360" i="32"/>
  <c r="K76" i="32" s="1"/>
  <c r="D360" i="32"/>
  <c r="K44" i="32" s="1"/>
  <c r="C360" i="32"/>
  <c r="K25" i="32" s="1"/>
  <c r="G359" i="32"/>
  <c r="J113" i="32" s="1"/>
  <c r="F359" i="32"/>
  <c r="J76" i="32" s="1"/>
  <c r="D359" i="32"/>
  <c r="J44" i="32" s="1"/>
  <c r="C359" i="32"/>
  <c r="J25" i="32" s="1"/>
  <c r="G358" i="32"/>
  <c r="I113" i="32" s="1"/>
  <c r="F358" i="32"/>
  <c r="I76" i="32" s="1"/>
  <c r="D358" i="32"/>
  <c r="I44" i="32" s="1"/>
  <c r="C358" i="32"/>
  <c r="I25" i="32" s="1"/>
  <c r="G357" i="32"/>
  <c r="K112" i="32" s="1"/>
  <c r="F357" i="32"/>
  <c r="K75" i="32" s="1"/>
  <c r="D357" i="32"/>
  <c r="K43" i="32" s="1"/>
  <c r="C357" i="32"/>
  <c r="K24" i="32" s="1"/>
  <c r="G356" i="32"/>
  <c r="J112" i="32" s="1"/>
  <c r="F356" i="32"/>
  <c r="J75" i="32" s="1"/>
  <c r="D356" i="32"/>
  <c r="J43" i="32" s="1"/>
  <c r="C356" i="32"/>
  <c r="J24" i="32" s="1"/>
  <c r="G355" i="32"/>
  <c r="I112" i="32" s="1"/>
  <c r="F355" i="32"/>
  <c r="I75" i="32" s="1"/>
  <c r="D355" i="32"/>
  <c r="I43" i="32" s="1"/>
  <c r="C355" i="32"/>
  <c r="I24" i="32" s="1"/>
  <c r="G354" i="32"/>
  <c r="K111" i="32" s="1"/>
  <c r="F354" i="32"/>
  <c r="K74" i="32" s="1"/>
  <c r="D354" i="32"/>
  <c r="K42" i="32" s="1"/>
  <c r="C354" i="32"/>
  <c r="K23" i="32" s="1"/>
  <c r="G353" i="32"/>
  <c r="J111" i="32" s="1"/>
  <c r="F353" i="32"/>
  <c r="J74" i="32" s="1"/>
  <c r="D353" i="32"/>
  <c r="J42" i="32" s="1"/>
  <c r="C353" i="32"/>
  <c r="J23" i="32" s="1"/>
  <c r="G352" i="32"/>
  <c r="I111" i="32" s="1"/>
  <c r="F352" i="32"/>
  <c r="I74" i="32" s="1"/>
  <c r="D352" i="32"/>
  <c r="I42" i="32" s="1"/>
  <c r="C352" i="32"/>
  <c r="I23" i="32" s="1"/>
  <c r="G351" i="32"/>
  <c r="K110" i="32" s="1"/>
  <c r="F351" i="32"/>
  <c r="K73" i="32" s="1"/>
  <c r="D351" i="32"/>
  <c r="K41" i="32" s="1"/>
  <c r="C351" i="32"/>
  <c r="K22" i="32" s="1"/>
  <c r="G350" i="32"/>
  <c r="J110" i="32" s="1"/>
  <c r="F350" i="32"/>
  <c r="J73" i="32" s="1"/>
  <c r="D350" i="32"/>
  <c r="J41" i="32" s="1"/>
  <c r="C350" i="32"/>
  <c r="J22" i="32" s="1"/>
  <c r="G349" i="32"/>
  <c r="I110" i="32" s="1"/>
  <c r="F349" i="32"/>
  <c r="I73" i="32" s="1"/>
  <c r="D349" i="32"/>
  <c r="I41" i="32" s="1"/>
  <c r="C349" i="32"/>
  <c r="I22" i="32" s="1"/>
  <c r="G348" i="32"/>
  <c r="K109" i="32" s="1"/>
  <c r="F348" i="32"/>
  <c r="K72" i="32" s="1"/>
  <c r="C348" i="32"/>
  <c r="K21" i="32" s="1"/>
  <c r="G347" i="32"/>
  <c r="J109" i="32" s="1"/>
  <c r="F347" i="32"/>
  <c r="J72" i="32" s="1"/>
  <c r="D347" i="32"/>
  <c r="J40" i="32" s="1"/>
  <c r="C347" i="32"/>
  <c r="J21" i="32"/>
  <c r="G346" i="32"/>
  <c r="I109" i="32"/>
  <c r="F346" i="32"/>
  <c r="I72" i="32"/>
  <c r="D346" i="32"/>
  <c r="I40" i="32" s="1"/>
  <c r="C346" i="32"/>
  <c r="I21" i="32" s="1"/>
  <c r="G345" i="32"/>
  <c r="K108" i="32" s="1"/>
  <c r="F345" i="32"/>
  <c r="K71" i="32" s="1"/>
  <c r="D345" i="32"/>
  <c r="K39" i="32" s="1"/>
  <c r="C345" i="32"/>
  <c r="K20" i="32"/>
  <c r="G344" i="32"/>
  <c r="J108" i="32"/>
  <c r="F344" i="32"/>
  <c r="J71" i="32"/>
  <c r="D344" i="32"/>
  <c r="J39" i="32" s="1"/>
  <c r="C344" i="32"/>
  <c r="J20" i="32" s="1"/>
  <c r="G343" i="32"/>
  <c r="I108" i="32" s="1"/>
  <c r="F343" i="32"/>
  <c r="I71" i="32" s="1"/>
  <c r="D343" i="32"/>
  <c r="I39" i="32" s="1"/>
  <c r="C343" i="32"/>
  <c r="I20" i="32"/>
  <c r="G342" i="32"/>
  <c r="K107" i="32"/>
  <c r="F342" i="32"/>
  <c r="K70" i="32"/>
  <c r="D342" i="32"/>
  <c r="K38" i="32" s="1"/>
  <c r="C342" i="32"/>
  <c r="K19" i="32" s="1"/>
  <c r="G341" i="32"/>
  <c r="J107" i="32" s="1"/>
  <c r="F341" i="32"/>
  <c r="J70" i="32" s="1"/>
  <c r="D341" i="32"/>
  <c r="J38" i="32" s="1"/>
  <c r="C341" i="32"/>
  <c r="J19" i="32"/>
  <c r="G340" i="32"/>
  <c r="I107" i="32"/>
  <c r="F340" i="32"/>
  <c r="I70" i="32"/>
  <c r="D340" i="32"/>
  <c r="I38" i="32" s="1"/>
  <c r="C340" i="32"/>
  <c r="I19" i="32" s="1"/>
  <c r="G339" i="32"/>
  <c r="K106" i="32" s="1"/>
  <c r="F339" i="32"/>
  <c r="K69" i="32" s="1"/>
  <c r="E339" i="32"/>
  <c r="K59" i="32" s="1"/>
  <c r="D339" i="32"/>
  <c r="K37" i="32" s="1"/>
  <c r="C339" i="32"/>
  <c r="K18" i="32" s="1"/>
  <c r="G338" i="32"/>
  <c r="J106" i="32" s="1"/>
  <c r="F338" i="32"/>
  <c r="J69" i="32" s="1"/>
  <c r="E338" i="32"/>
  <c r="J59" i="32" s="1"/>
  <c r="D338" i="32"/>
  <c r="J37" i="32" s="1"/>
  <c r="C338" i="32"/>
  <c r="J18" i="32"/>
  <c r="G337" i="32"/>
  <c r="I106" i="32"/>
  <c r="F337" i="32"/>
  <c r="I69" i="32"/>
  <c r="E337" i="32"/>
  <c r="I59" i="32"/>
  <c r="D337" i="32"/>
  <c r="I37" i="32"/>
  <c r="C337" i="32"/>
  <c r="I18" i="32"/>
  <c r="G336" i="32"/>
  <c r="K105" i="32"/>
  <c r="F336" i="32"/>
  <c r="K68" i="32"/>
  <c r="E336" i="32"/>
  <c r="K58" i="32"/>
  <c r="D336" i="32"/>
  <c r="K36" i="32" s="1"/>
  <c r="C336" i="32"/>
  <c r="K17" i="32" s="1"/>
  <c r="G335" i="32"/>
  <c r="J105" i="32" s="1"/>
  <c r="F335" i="32"/>
  <c r="J68" i="32" s="1"/>
  <c r="E335" i="32"/>
  <c r="J58" i="32" s="1"/>
  <c r="D335" i="32"/>
  <c r="J36" i="32" s="1"/>
  <c r="C335" i="32"/>
  <c r="J17" i="32" s="1"/>
  <c r="G334" i="32"/>
  <c r="I105" i="32" s="1"/>
  <c r="F334" i="32"/>
  <c r="I68" i="32" s="1"/>
  <c r="E334" i="32"/>
  <c r="I58" i="32" s="1"/>
  <c r="D334" i="32"/>
  <c r="I36" i="32" s="1"/>
  <c r="C334" i="32"/>
  <c r="I17" i="32"/>
  <c r="G333" i="32"/>
  <c r="K104" i="32"/>
  <c r="F333" i="32"/>
  <c r="K67" i="32"/>
  <c r="E333" i="32"/>
  <c r="K57" i="32"/>
  <c r="D333" i="32"/>
  <c r="K35" i="32"/>
  <c r="C333" i="32"/>
  <c r="K16" i="32"/>
  <c r="G332" i="32"/>
  <c r="J104" i="32"/>
  <c r="F332" i="32"/>
  <c r="J67" i="32"/>
  <c r="E332" i="32"/>
  <c r="J57" i="32"/>
  <c r="D332" i="32"/>
  <c r="J35" i="32" s="1"/>
  <c r="C332" i="32"/>
  <c r="J16" i="32" s="1"/>
  <c r="G331" i="32"/>
  <c r="I104" i="32" s="1"/>
  <c r="F331" i="32"/>
  <c r="I67" i="32" s="1"/>
  <c r="E331" i="32"/>
  <c r="I57" i="32" s="1"/>
  <c r="D331" i="32"/>
  <c r="I35" i="32" s="1"/>
  <c r="C331" i="32"/>
  <c r="I16" i="32" s="1"/>
  <c r="G330" i="32"/>
  <c r="K103" i="32" s="1"/>
  <c r="F330" i="32"/>
  <c r="K66" i="32" s="1"/>
  <c r="E330" i="32"/>
  <c r="K56" i="32" s="1"/>
  <c r="D330" i="32"/>
  <c r="K34" i="32" s="1"/>
  <c r="C330" i="32"/>
  <c r="K15" i="32"/>
  <c r="G329" i="32"/>
  <c r="J103" i="32"/>
  <c r="F329" i="32"/>
  <c r="J66" i="32"/>
  <c r="E329" i="32"/>
  <c r="J56" i="32"/>
  <c r="D329" i="32"/>
  <c r="J34" i="32"/>
  <c r="C329" i="32"/>
  <c r="J15" i="32"/>
  <c r="G328" i="32"/>
  <c r="I103" i="32"/>
  <c r="F328" i="32"/>
  <c r="I66" i="32"/>
  <c r="E328" i="32"/>
  <c r="I56" i="32"/>
  <c r="D328" i="32"/>
  <c r="I34" i="32" s="1"/>
  <c r="C328" i="32"/>
  <c r="I15" i="32" s="1"/>
  <c r="G327" i="32"/>
  <c r="K102" i="32" s="1"/>
  <c r="F327" i="32"/>
  <c r="K65" i="32" s="1"/>
  <c r="E327" i="32"/>
  <c r="K55" i="32" s="1"/>
  <c r="D327" i="32"/>
  <c r="K33" i="32" s="1"/>
  <c r="C327" i="32"/>
  <c r="K14" i="32" s="1"/>
  <c r="G326" i="32"/>
  <c r="J102" i="32" s="1"/>
  <c r="F326" i="32"/>
  <c r="J65" i="32" s="1"/>
  <c r="E326" i="32"/>
  <c r="J55" i="32" s="1"/>
  <c r="D326" i="32"/>
  <c r="J33" i="32" s="1"/>
  <c r="C326" i="32"/>
  <c r="J14" i="32"/>
  <c r="G325" i="32"/>
  <c r="I102" i="32"/>
  <c r="F325" i="32"/>
  <c r="I65" i="32"/>
  <c r="E325" i="32"/>
  <c r="I55" i="32"/>
  <c r="D325" i="32"/>
  <c r="I33" i="32"/>
  <c r="C325" i="32"/>
  <c r="I14" i="32"/>
  <c r="G324" i="32"/>
  <c r="K101" i="32"/>
  <c r="F324" i="32"/>
  <c r="K64" i="32"/>
  <c r="E324" i="32"/>
  <c r="K54" i="32"/>
  <c r="D324" i="32"/>
  <c r="K32" i="32" s="1"/>
  <c r="C324" i="32"/>
  <c r="K13" i="32" s="1"/>
  <c r="G323" i="32"/>
  <c r="J101" i="32" s="1"/>
  <c r="F323" i="32"/>
  <c r="J64" i="32" s="1"/>
  <c r="E323" i="32"/>
  <c r="J54" i="32" s="1"/>
  <c r="D323" i="32"/>
  <c r="J32" i="32" s="1"/>
  <c r="C323" i="32"/>
  <c r="J13" i="32" s="1"/>
  <c r="G322" i="32"/>
  <c r="I101" i="32" s="1"/>
  <c r="F322" i="32"/>
  <c r="I64" i="32" s="1"/>
  <c r="E322" i="32"/>
  <c r="I54" i="32" s="1"/>
  <c r="D322" i="32"/>
  <c r="I32" i="32" s="1"/>
  <c r="C322" i="32"/>
  <c r="I13" i="32"/>
  <c r="G321" i="32"/>
  <c r="K100" i="32"/>
  <c r="F321" i="32"/>
  <c r="K63" i="32"/>
  <c r="E321" i="32"/>
  <c r="K53" i="32"/>
  <c r="D321" i="32"/>
  <c r="K31" i="32"/>
  <c r="C321" i="32"/>
  <c r="K12" i="32"/>
  <c r="G320" i="32"/>
  <c r="J100" i="32"/>
  <c r="F320" i="32"/>
  <c r="J63" i="32"/>
  <c r="E320" i="32"/>
  <c r="J53" i="32"/>
  <c r="D320" i="32"/>
  <c r="J31" i="32" s="1"/>
  <c r="C320" i="32"/>
  <c r="J12" i="32" s="1"/>
  <c r="G319" i="32"/>
  <c r="I100" i="32" s="1"/>
  <c r="F319" i="32"/>
  <c r="I63" i="32" s="1"/>
  <c r="E319" i="32"/>
  <c r="I53" i="32" s="1"/>
  <c r="D319" i="32"/>
  <c r="I31" i="32" s="1"/>
  <c r="C319" i="32"/>
  <c r="I12" i="32" s="1"/>
  <c r="G318" i="32"/>
  <c r="K99" i="32" s="1"/>
  <c r="F318" i="32"/>
  <c r="K62" i="32" s="1"/>
  <c r="E318" i="32"/>
  <c r="K52" i="32" s="1"/>
  <c r="D318" i="32"/>
  <c r="K30" i="32" s="1"/>
  <c r="C318" i="32"/>
  <c r="K11" i="32"/>
  <c r="G317" i="32"/>
  <c r="J99" i="32"/>
  <c r="F317" i="32"/>
  <c r="J62" i="32"/>
  <c r="E317" i="32"/>
  <c r="J52" i="32"/>
  <c r="D317" i="32"/>
  <c r="J30" i="32"/>
  <c r="C317" i="32"/>
  <c r="J11" i="32"/>
  <c r="G316" i="32"/>
  <c r="I99" i="32"/>
  <c r="F316" i="32"/>
  <c r="I62" i="32"/>
  <c r="E316" i="32"/>
  <c r="I52" i="32"/>
  <c r="D316" i="32"/>
  <c r="I30" i="32" s="1"/>
  <c r="C316" i="32"/>
  <c r="I11" i="32" s="1"/>
  <c r="G315" i="32"/>
  <c r="K98" i="32" s="1"/>
  <c r="F315" i="32"/>
  <c r="K61" i="32" s="1"/>
  <c r="E315" i="32"/>
  <c r="K51" i="32" s="1"/>
  <c r="D315" i="32"/>
  <c r="K29" i="32" s="1"/>
  <c r="C315" i="32"/>
  <c r="K10" i="32" s="1"/>
  <c r="G314" i="32"/>
  <c r="J98" i="32" s="1"/>
  <c r="F314" i="32"/>
  <c r="J61" i="32" s="1"/>
  <c r="E314" i="32"/>
  <c r="J51" i="32" s="1"/>
  <c r="D314" i="32"/>
  <c r="J29" i="32" s="1"/>
  <c r="C314" i="32"/>
  <c r="J10" i="32"/>
  <c r="G313" i="32"/>
  <c r="I98" i="32"/>
  <c r="F313" i="32"/>
  <c r="I61" i="32"/>
  <c r="E313" i="32"/>
  <c r="I51" i="32"/>
  <c r="D313" i="32"/>
  <c r="I29" i="32"/>
  <c r="C313" i="32"/>
  <c r="I10" i="32"/>
  <c r="F419" i="31"/>
  <c r="J96" i="31"/>
  <c r="F418" i="31"/>
  <c r="I96" i="31"/>
  <c r="F417" i="31"/>
  <c r="K95" i="31"/>
  <c r="F416" i="31"/>
  <c r="J95" i="31"/>
  <c r="F415" i="31"/>
  <c r="I95" i="31"/>
  <c r="F414" i="31"/>
  <c r="K94" i="31"/>
  <c r="F413" i="31"/>
  <c r="J94" i="31"/>
  <c r="F412" i="31"/>
  <c r="I94" i="31"/>
  <c r="F411" i="31"/>
  <c r="K93" i="31"/>
  <c r="F410" i="31"/>
  <c r="J93" i="31"/>
  <c r="F409" i="31"/>
  <c r="I93" i="31"/>
  <c r="F408" i="31"/>
  <c r="K92" i="31"/>
  <c r="F407" i="31"/>
  <c r="J92" i="31"/>
  <c r="F406" i="31"/>
  <c r="I92" i="31"/>
  <c r="F405" i="31"/>
  <c r="K91" i="31"/>
  <c r="F404" i="31"/>
  <c r="J91" i="31"/>
  <c r="F403" i="31"/>
  <c r="I91" i="31"/>
  <c r="F402" i="31"/>
  <c r="K90" i="31"/>
  <c r="F401" i="31"/>
  <c r="J90" i="31"/>
  <c r="F400" i="31"/>
  <c r="I90" i="31"/>
  <c r="F399" i="31"/>
  <c r="K89" i="31"/>
  <c r="F398" i="31"/>
  <c r="J89" i="31"/>
  <c r="F397" i="31"/>
  <c r="I89" i="31"/>
  <c r="F396" i="31"/>
  <c r="K88" i="31"/>
  <c r="F395" i="31"/>
  <c r="J88" i="31"/>
  <c r="F394" i="31"/>
  <c r="I88" i="31"/>
  <c r="F393" i="31"/>
  <c r="K87" i="31"/>
  <c r="F392" i="31"/>
  <c r="J87" i="31"/>
  <c r="F391" i="31"/>
  <c r="I87" i="31"/>
  <c r="F390" i="31"/>
  <c r="K86" i="31"/>
  <c r="F389" i="31"/>
  <c r="J86" i="31"/>
  <c r="F388" i="31"/>
  <c r="I86" i="31"/>
  <c r="F387" i="31"/>
  <c r="K85" i="31"/>
  <c r="F386" i="31"/>
  <c r="J85" i="31"/>
  <c r="F385" i="31"/>
  <c r="I85" i="31"/>
  <c r="F384" i="31"/>
  <c r="K84" i="31"/>
  <c r="F383" i="31"/>
  <c r="J84" i="31"/>
  <c r="F382" i="31"/>
  <c r="I84" i="31"/>
  <c r="F381" i="31"/>
  <c r="K83" i="31"/>
  <c r="F380" i="31"/>
  <c r="J83" i="31"/>
  <c r="F379" i="31"/>
  <c r="I83" i="31"/>
  <c r="F378" i="31"/>
  <c r="K82" i="31"/>
  <c r="F377" i="31"/>
  <c r="J82" i="31"/>
  <c r="F376" i="31"/>
  <c r="I82" i="31"/>
  <c r="F375" i="31"/>
  <c r="K81" i="31"/>
  <c r="F374" i="31"/>
  <c r="J81" i="31"/>
  <c r="F373" i="31"/>
  <c r="I81" i="31"/>
  <c r="G372" i="31"/>
  <c r="K117" i="31"/>
  <c r="F372" i="31"/>
  <c r="K80" i="31"/>
  <c r="D372" i="31"/>
  <c r="K48" i="31" s="1"/>
  <c r="G371" i="31"/>
  <c r="J117" i="31" s="1"/>
  <c r="F371" i="31"/>
  <c r="J80" i="31" s="1"/>
  <c r="D371" i="31"/>
  <c r="J48" i="31" s="1"/>
  <c r="G370" i="31"/>
  <c r="I117" i="31" s="1"/>
  <c r="F370" i="31"/>
  <c r="I80" i="31" s="1"/>
  <c r="D370" i="31"/>
  <c r="I48" i="31" s="1"/>
  <c r="G369" i="31"/>
  <c r="K116" i="31"/>
  <c r="F369" i="31"/>
  <c r="K79" i="31"/>
  <c r="D369" i="31"/>
  <c r="K47" i="31"/>
  <c r="C369" i="31"/>
  <c r="K28" i="31"/>
  <c r="G368" i="31"/>
  <c r="J116" i="31"/>
  <c r="F368" i="31"/>
  <c r="J79" i="31"/>
  <c r="D368" i="31"/>
  <c r="J47" i="31"/>
  <c r="C368" i="31"/>
  <c r="J28" i="31"/>
  <c r="G367" i="31"/>
  <c r="I116" i="31"/>
  <c r="F367" i="31"/>
  <c r="I79" i="31"/>
  <c r="D367" i="31"/>
  <c r="I47" i="31"/>
  <c r="C367" i="31"/>
  <c r="I28" i="31"/>
  <c r="G366" i="31"/>
  <c r="K115" i="31"/>
  <c r="F366" i="31"/>
  <c r="K78" i="31"/>
  <c r="D366" i="31"/>
  <c r="K46" i="31"/>
  <c r="C366" i="31"/>
  <c r="K27" i="31"/>
  <c r="G365" i="31"/>
  <c r="J115" i="31"/>
  <c r="F365" i="31"/>
  <c r="J78" i="31"/>
  <c r="D365" i="31"/>
  <c r="J46" i="31"/>
  <c r="C365" i="31"/>
  <c r="J27" i="31"/>
  <c r="G364" i="31"/>
  <c r="I115" i="31"/>
  <c r="F364" i="31"/>
  <c r="I78" i="31"/>
  <c r="D364" i="31"/>
  <c r="I46" i="31"/>
  <c r="C364" i="31"/>
  <c r="I27" i="31"/>
  <c r="G363" i="31"/>
  <c r="K114" i="31"/>
  <c r="F363" i="31"/>
  <c r="K77" i="31"/>
  <c r="D363" i="31"/>
  <c r="K45" i="31"/>
  <c r="C363" i="31"/>
  <c r="K26" i="31"/>
  <c r="G362" i="31"/>
  <c r="J114" i="31"/>
  <c r="F362" i="31"/>
  <c r="J77" i="31"/>
  <c r="D362" i="31"/>
  <c r="J45" i="31"/>
  <c r="C362" i="31"/>
  <c r="J26" i="31"/>
  <c r="G361" i="31"/>
  <c r="I114" i="31"/>
  <c r="F361" i="31"/>
  <c r="I77" i="31"/>
  <c r="D361" i="31"/>
  <c r="I45" i="31"/>
  <c r="C361" i="31"/>
  <c r="I26" i="31"/>
  <c r="G360" i="31"/>
  <c r="K113" i="31"/>
  <c r="F360" i="31"/>
  <c r="K76" i="31"/>
  <c r="D360" i="31"/>
  <c r="K44" i="31"/>
  <c r="C360" i="31"/>
  <c r="K25" i="31"/>
  <c r="G359" i="31"/>
  <c r="J113" i="31"/>
  <c r="F359" i="31"/>
  <c r="J76" i="31"/>
  <c r="D359" i="31"/>
  <c r="J44" i="31"/>
  <c r="C359" i="31"/>
  <c r="J25" i="31"/>
  <c r="G358" i="31"/>
  <c r="I113" i="31"/>
  <c r="F358" i="31"/>
  <c r="I76" i="31"/>
  <c r="D358" i="31"/>
  <c r="I44" i="31"/>
  <c r="C358" i="31"/>
  <c r="I25" i="31"/>
  <c r="G357" i="31"/>
  <c r="K112" i="31"/>
  <c r="F357" i="31"/>
  <c r="K75" i="31"/>
  <c r="D357" i="31"/>
  <c r="K43" i="31"/>
  <c r="C357" i="31"/>
  <c r="K24" i="31"/>
  <c r="G356" i="31"/>
  <c r="J112" i="31"/>
  <c r="F356" i="31"/>
  <c r="J75" i="31"/>
  <c r="D356" i="31"/>
  <c r="J43" i="31"/>
  <c r="C356" i="31"/>
  <c r="J24" i="31"/>
  <c r="G355" i="31"/>
  <c r="I112" i="31"/>
  <c r="F355" i="31"/>
  <c r="I75" i="31"/>
  <c r="D355" i="31"/>
  <c r="I43" i="31"/>
  <c r="C355" i="31"/>
  <c r="I24" i="31"/>
  <c r="G354" i="31"/>
  <c r="K111" i="31"/>
  <c r="F354" i="31"/>
  <c r="K74" i="31"/>
  <c r="D354" i="31"/>
  <c r="K42" i="31"/>
  <c r="C354" i="31"/>
  <c r="K23" i="31"/>
  <c r="G353" i="31"/>
  <c r="J111" i="31"/>
  <c r="F353" i="31"/>
  <c r="J74" i="31"/>
  <c r="D353" i="31"/>
  <c r="J42" i="31"/>
  <c r="C353" i="31"/>
  <c r="J23" i="31"/>
  <c r="G352" i="31"/>
  <c r="I111" i="31"/>
  <c r="F352" i="31"/>
  <c r="I74" i="31"/>
  <c r="D352" i="31"/>
  <c r="I42" i="31"/>
  <c r="C352" i="31"/>
  <c r="I23" i="31"/>
  <c r="G351" i="31"/>
  <c r="K110" i="31"/>
  <c r="F351" i="31"/>
  <c r="K73" i="31"/>
  <c r="D351" i="31"/>
  <c r="K41" i="31"/>
  <c r="C351" i="31"/>
  <c r="K22" i="31"/>
  <c r="G350" i="31"/>
  <c r="J110" i="31"/>
  <c r="F350" i="31"/>
  <c r="J73" i="31"/>
  <c r="D350" i="31"/>
  <c r="J41" i="31"/>
  <c r="C350" i="31"/>
  <c r="J22" i="31"/>
  <c r="G349" i="31"/>
  <c r="I110" i="31"/>
  <c r="F349" i="31"/>
  <c r="I73" i="31"/>
  <c r="D349" i="31"/>
  <c r="I41" i="31"/>
  <c r="C349" i="31"/>
  <c r="I22" i="31"/>
  <c r="G348" i="31"/>
  <c r="K109" i="31"/>
  <c r="F348" i="31"/>
  <c r="K72" i="31"/>
  <c r="C348" i="31"/>
  <c r="K21" i="31"/>
  <c r="G347" i="31"/>
  <c r="J109" i="31"/>
  <c r="F347" i="31"/>
  <c r="J72" i="31"/>
  <c r="D347" i="31"/>
  <c r="J40" i="31" s="1"/>
  <c r="C347" i="31"/>
  <c r="J21" i="31" s="1"/>
  <c r="G346" i="31"/>
  <c r="I109" i="31" s="1"/>
  <c r="F346" i="31"/>
  <c r="I72" i="31" s="1"/>
  <c r="D346" i="31"/>
  <c r="I40" i="31" s="1"/>
  <c r="C346" i="31"/>
  <c r="I21" i="31"/>
  <c r="G345" i="31"/>
  <c r="K108" i="31"/>
  <c r="F345" i="31"/>
  <c r="K71" i="31"/>
  <c r="D345" i="31"/>
  <c r="K39" i="31" s="1"/>
  <c r="C345" i="31"/>
  <c r="K20" i="31" s="1"/>
  <c r="G344" i="31"/>
  <c r="J108" i="31" s="1"/>
  <c r="F344" i="31"/>
  <c r="J71" i="31" s="1"/>
  <c r="D344" i="31"/>
  <c r="J39" i="31" s="1"/>
  <c r="C344" i="31"/>
  <c r="J20" i="31"/>
  <c r="G343" i="31"/>
  <c r="I108" i="31"/>
  <c r="F343" i="31"/>
  <c r="I71" i="31"/>
  <c r="D343" i="31"/>
  <c r="I39" i="31" s="1"/>
  <c r="C343" i="31"/>
  <c r="I20" i="31" s="1"/>
  <c r="G342" i="31"/>
  <c r="K107" i="31" s="1"/>
  <c r="F342" i="31"/>
  <c r="K70" i="31" s="1"/>
  <c r="D342" i="31"/>
  <c r="K38" i="31" s="1"/>
  <c r="C342" i="31"/>
  <c r="K19" i="31"/>
  <c r="G341" i="31"/>
  <c r="J107" i="31"/>
  <c r="F341" i="31"/>
  <c r="J70" i="31"/>
  <c r="D341" i="31"/>
  <c r="J38" i="31" s="1"/>
  <c r="C341" i="31"/>
  <c r="J19" i="31" s="1"/>
  <c r="G340" i="31"/>
  <c r="I107" i="31" s="1"/>
  <c r="F340" i="31"/>
  <c r="I70" i="31" s="1"/>
  <c r="D340" i="31"/>
  <c r="I38" i="31" s="1"/>
  <c r="C340" i="31"/>
  <c r="I19" i="31"/>
  <c r="G339" i="31"/>
  <c r="K106" i="31"/>
  <c r="F339" i="31"/>
  <c r="K69" i="31"/>
  <c r="E339" i="31"/>
  <c r="K59" i="31"/>
  <c r="D339" i="31"/>
  <c r="K37" i="31"/>
  <c r="C339" i="31"/>
  <c r="K18" i="31"/>
  <c r="G338" i="31"/>
  <c r="J106" i="31"/>
  <c r="F338" i="31"/>
  <c r="J69" i="31"/>
  <c r="E338" i="31"/>
  <c r="J59" i="31"/>
  <c r="D338" i="31"/>
  <c r="J37" i="31" s="1"/>
  <c r="C338" i="31"/>
  <c r="J18" i="31" s="1"/>
  <c r="G337" i="31"/>
  <c r="I106" i="31" s="1"/>
  <c r="F337" i="31"/>
  <c r="I69" i="31" s="1"/>
  <c r="E337" i="31"/>
  <c r="I59" i="31" s="1"/>
  <c r="D337" i="31"/>
  <c r="I37" i="31" s="1"/>
  <c r="C337" i="31"/>
  <c r="I18" i="31" s="1"/>
  <c r="G336" i="31"/>
  <c r="K105" i="31" s="1"/>
  <c r="F336" i="31"/>
  <c r="K68" i="31" s="1"/>
  <c r="E336" i="31"/>
  <c r="K58" i="31" s="1"/>
  <c r="D336" i="31"/>
  <c r="K36" i="31" s="1"/>
  <c r="C336" i="31"/>
  <c r="K17" i="31"/>
  <c r="G335" i="31"/>
  <c r="J105" i="31"/>
  <c r="F335" i="31"/>
  <c r="J68" i="31"/>
  <c r="E335" i="31"/>
  <c r="J58" i="31"/>
  <c r="D335" i="31"/>
  <c r="J36" i="31"/>
  <c r="C335" i="31"/>
  <c r="J17" i="31"/>
  <c r="G334" i="31"/>
  <c r="I105" i="31"/>
  <c r="F334" i="31"/>
  <c r="I68" i="31"/>
  <c r="E334" i="31"/>
  <c r="I58" i="31"/>
  <c r="D334" i="31"/>
  <c r="I36" i="31" s="1"/>
  <c r="C334" i="31"/>
  <c r="I17" i="31" s="1"/>
  <c r="G333" i="31"/>
  <c r="K104" i="31" s="1"/>
  <c r="F333" i="31"/>
  <c r="K67" i="31" s="1"/>
  <c r="E333" i="31"/>
  <c r="K57" i="31" s="1"/>
  <c r="D333" i="31"/>
  <c r="K35" i="31" s="1"/>
  <c r="C333" i="31"/>
  <c r="K16" i="31" s="1"/>
  <c r="G332" i="31"/>
  <c r="J104" i="31" s="1"/>
  <c r="F332" i="31"/>
  <c r="J67" i="31" s="1"/>
  <c r="E332" i="31"/>
  <c r="J57" i="31" s="1"/>
  <c r="D332" i="31"/>
  <c r="J35" i="31" s="1"/>
  <c r="C332" i="31"/>
  <c r="J16" i="31"/>
  <c r="G331" i="31"/>
  <c r="I104" i="31"/>
  <c r="F331" i="31"/>
  <c r="I67" i="31"/>
  <c r="E331" i="31"/>
  <c r="I57" i="31"/>
  <c r="D331" i="31"/>
  <c r="I35" i="31"/>
  <c r="C331" i="31"/>
  <c r="I16" i="31"/>
  <c r="G330" i="31"/>
  <c r="K103" i="31"/>
  <c r="F330" i="31"/>
  <c r="K66" i="31"/>
  <c r="E330" i="31"/>
  <c r="K56" i="31"/>
  <c r="D330" i="31"/>
  <c r="K34" i="31" s="1"/>
  <c r="C330" i="31"/>
  <c r="K15" i="31" s="1"/>
  <c r="G329" i="31"/>
  <c r="J103" i="31" s="1"/>
  <c r="F329" i="31"/>
  <c r="J66" i="31" s="1"/>
  <c r="E329" i="31"/>
  <c r="J56" i="31" s="1"/>
  <c r="D329" i="31"/>
  <c r="J34" i="31" s="1"/>
  <c r="C329" i="31"/>
  <c r="J15" i="31" s="1"/>
  <c r="G328" i="31"/>
  <c r="I103" i="31" s="1"/>
  <c r="F328" i="31"/>
  <c r="I66" i="31" s="1"/>
  <c r="E328" i="31"/>
  <c r="I56" i="31" s="1"/>
  <c r="D328" i="31"/>
  <c r="I34" i="31" s="1"/>
  <c r="C328" i="31"/>
  <c r="I15" i="31"/>
  <c r="G327" i="31"/>
  <c r="K102" i="31"/>
  <c r="F327" i="31"/>
  <c r="K65" i="31"/>
  <c r="E327" i="31"/>
  <c r="K55" i="31"/>
  <c r="D327" i="31"/>
  <c r="K33" i="31"/>
  <c r="C327" i="31"/>
  <c r="K14" i="31"/>
  <c r="G326" i="31"/>
  <c r="J102" i="31"/>
  <c r="F326" i="31"/>
  <c r="J65" i="31"/>
  <c r="E326" i="31"/>
  <c r="J55" i="31"/>
  <c r="D326" i="31"/>
  <c r="J33" i="31" s="1"/>
  <c r="C326" i="31"/>
  <c r="J14" i="31" s="1"/>
  <c r="G325" i="31"/>
  <c r="I102" i="31" s="1"/>
  <c r="F325" i="31"/>
  <c r="I65" i="31" s="1"/>
  <c r="E325" i="31"/>
  <c r="I55" i="31" s="1"/>
  <c r="D325" i="31"/>
  <c r="I33" i="31" s="1"/>
  <c r="C325" i="31"/>
  <c r="I14" i="31" s="1"/>
  <c r="G324" i="31"/>
  <c r="K101" i="31" s="1"/>
  <c r="F324" i="31"/>
  <c r="K64" i="31" s="1"/>
  <c r="E324" i="31"/>
  <c r="K54" i="31" s="1"/>
  <c r="D324" i="31"/>
  <c r="K32" i="31" s="1"/>
  <c r="C324" i="31"/>
  <c r="K13" i="31"/>
  <c r="G323" i="31"/>
  <c r="J101" i="31"/>
  <c r="F323" i="31"/>
  <c r="J64" i="31"/>
  <c r="E323" i="31"/>
  <c r="J54" i="31"/>
  <c r="D323" i="31"/>
  <c r="J32" i="31"/>
  <c r="C323" i="31"/>
  <c r="J13" i="31"/>
  <c r="G322" i="31"/>
  <c r="I101" i="31"/>
  <c r="F322" i="31"/>
  <c r="I64" i="31"/>
  <c r="E322" i="31"/>
  <c r="I54" i="31"/>
  <c r="D322" i="31"/>
  <c r="I32" i="31" s="1"/>
  <c r="C322" i="31"/>
  <c r="I13" i="31" s="1"/>
  <c r="G321" i="31"/>
  <c r="K100" i="31" s="1"/>
  <c r="F321" i="31"/>
  <c r="K63" i="31" s="1"/>
  <c r="E321" i="31"/>
  <c r="K53" i="31" s="1"/>
  <c r="D321" i="31"/>
  <c r="K31" i="31" s="1"/>
  <c r="C321" i="31"/>
  <c r="K12" i="31" s="1"/>
  <c r="G320" i="31"/>
  <c r="J100" i="31" s="1"/>
  <c r="F320" i="31"/>
  <c r="J63" i="31" s="1"/>
  <c r="E320" i="31"/>
  <c r="J53" i="31" s="1"/>
  <c r="D320" i="31"/>
  <c r="J31" i="31" s="1"/>
  <c r="C320" i="31"/>
  <c r="J12" i="31"/>
  <c r="G319" i="31"/>
  <c r="I100" i="31"/>
  <c r="F319" i="31"/>
  <c r="I63" i="31"/>
  <c r="E319" i="31"/>
  <c r="I53" i="31"/>
  <c r="D319" i="31"/>
  <c r="I31" i="31"/>
  <c r="C319" i="31"/>
  <c r="I12" i="31"/>
  <c r="G318" i="31"/>
  <c r="K99" i="31"/>
  <c r="F318" i="31"/>
  <c r="K62" i="31"/>
  <c r="E318" i="31"/>
  <c r="K52" i="31"/>
  <c r="D318" i="31"/>
  <c r="K30" i="31" s="1"/>
  <c r="C318" i="31"/>
  <c r="K11" i="31" s="1"/>
  <c r="G317" i="31"/>
  <c r="J99" i="31" s="1"/>
  <c r="F317" i="31"/>
  <c r="J62" i="31" s="1"/>
  <c r="E317" i="31"/>
  <c r="J52" i="31" s="1"/>
  <c r="D317" i="31"/>
  <c r="J30" i="31" s="1"/>
  <c r="C317" i="31"/>
  <c r="J11" i="31" s="1"/>
  <c r="G316" i="31"/>
  <c r="I99" i="31" s="1"/>
  <c r="F316" i="31"/>
  <c r="I62" i="31" s="1"/>
  <c r="E316" i="31"/>
  <c r="I52" i="31" s="1"/>
  <c r="D316" i="31"/>
  <c r="I30" i="31" s="1"/>
  <c r="C316" i="31"/>
  <c r="I11" i="31"/>
  <c r="G315" i="31"/>
  <c r="K98" i="31"/>
  <c r="F315" i="31"/>
  <c r="K61" i="31"/>
  <c r="E315" i="31"/>
  <c r="K51" i="31"/>
  <c r="D315" i="31"/>
  <c r="K29" i="31"/>
  <c r="C315" i="31"/>
  <c r="K10" i="31"/>
  <c r="G314" i="31"/>
  <c r="J98" i="31"/>
  <c r="F314" i="31"/>
  <c r="J61" i="31"/>
  <c r="E314" i="31"/>
  <c r="J51" i="31"/>
  <c r="D314" i="31"/>
  <c r="J29" i="31" s="1"/>
  <c r="C314" i="31"/>
  <c r="J10" i="31" s="1"/>
  <c r="G313" i="31"/>
  <c r="I98" i="31" s="1"/>
  <c r="F313" i="31"/>
  <c r="I61" i="31" s="1"/>
  <c r="E313" i="31"/>
  <c r="I51" i="31" s="1"/>
  <c r="D313" i="31"/>
  <c r="I29" i="31" s="1"/>
  <c r="C313" i="31"/>
  <c r="I10" i="31" s="1"/>
  <c r="K96" i="30"/>
  <c r="F419" i="30"/>
  <c r="J96" i="30"/>
  <c r="F418" i="30"/>
  <c r="I96" i="30"/>
  <c r="F417" i="30"/>
  <c r="K95" i="30"/>
  <c r="F416" i="30"/>
  <c r="J95" i="30"/>
  <c r="F415" i="30"/>
  <c r="I95" i="30"/>
  <c r="F414" i="30"/>
  <c r="K94" i="30"/>
  <c r="F413" i="30"/>
  <c r="J94" i="30"/>
  <c r="F412" i="30"/>
  <c r="I94" i="30"/>
  <c r="F411" i="30"/>
  <c r="K93" i="30"/>
  <c r="F410" i="30"/>
  <c r="J93" i="30"/>
  <c r="F409" i="30"/>
  <c r="I93" i="30"/>
  <c r="F408" i="30"/>
  <c r="K92" i="30"/>
  <c r="F407" i="30"/>
  <c r="J92" i="30"/>
  <c r="F406" i="30"/>
  <c r="I92" i="30"/>
  <c r="F405" i="30"/>
  <c r="K91" i="30"/>
  <c r="F404" i="30"/>
  <c r="J91" i="30"/>
  <c r="F403" i="30"/>
  <c r="I91" i="30"/>
  <c r="F402" i="30"/>
  <c r="K90" i="30"/>
  <c r="F401" i="30"/>
  <c r="J90" i="30"/>
  <c r="F400" i="30"/>
  <c r="I90" i="30"/>
  <c r="F399" i="30"/>
  <c r="K89" i="30"/>
  <c r="F398" i="30"/>
  <c r="J89" i="30"/>
  <c r="F397" i="30"/>
  <c r="I89" i="30"/>
  <c r="F396" i="30"/>
  <c r="K88" i="30"/>
  <c r="F395" i="30"/>
  <c r="J88" i="30"/>
  <c r="F394" i="30"/>
  <c r="I88" i="30"/>
  <c r="F393" i="30"/>
  <c r="K87" i="30"/>
  <c r="F392" i="30"/>
  <c r="J87" i="30"/>
  <c r="F391" i="30"/>
  <c r="I87" i="30"/>
  <c r="F390" i="30"/>
  <c r="K86" i="30"/>
  <c r="F389" i="30"/>
  <c r="J86" i="30"/>
  <c r="F388" i="30"/>
  <c r="I86" i="30"/>
  <c r="F387" i="30"/>
  <c r="K85" i="30"/>
  <c r="F386" i="30"/>
  <c r="J85" i="30"/>
  <c r="F385" i="30"/>
  <c r="I85" i="30"/>
  <c r="F384" i="30"/>
  <c r="K84" i="30"/>
  <c r="F383" i="30"/>
  <c r="J84" i="30"/>
  <c r="F382" i="30"/>
  <c r="I84" i="30"/>
  <c r="F381" i="30"/>
  <c r="K83" i="30"/>
  <c r="F380" i="30"/>
  <c r="J83" i="30"/>
  <c r="F379" i="30"/>
  <c r="I83" i="30"/>
  <c r="F378" i="30"/>
  <c r="K82" i="30"/>
  <c r="F377" i="30"/>
  <c r="J82" i="30"/>
  <c r="F376" i="30"/>
  <c r="I82" i="30"/>
  <c r="F375" i="30"/>
  <c r="K81" i="30"/>
  <c r="F374" i="30"/>
  <c r="J81" i="30"/>
  <c r="F373" i="30"/>
  <c r="I81" i="30"/>
  <c r="G372" i="30"/>
  <c r="K117" i="30"/>
  <c r="F372" i="30"/>
  <c r="K80" i="30"/>
  <c r="D372" i="30"/>
  <c r="K48" i="30"/>
  <c r="G371" i="30"/>
  <c r="J117" i="30"/>
  <c r="F371" i="30"/>
  <c r="J80" i="30"/>
  <c r="D371" i="30"/>
  <c r="J48" i="30"/>
  <c r="G370" i="30"/>
  <c r="I117" i="30"/>
  <c r="F370" i="30"/>
  <c r="I80" i="30"/>
  <c r="D370" i="30"/>
  <c r="I48" i="30"/>
  <c r="G369" i="30"/>
  <c r="K116" i="30"/>
  <c r="F369" i="30"/>
  <c r="K79" i="30"/>
  <c r="D369" i="30"/>
  <c r="K47" i="30"/>
  <c r="C369" i="30"/>
  <c r="K28" i="30"/>
  <c r="G368" i="30"/>
  <c r="J116" i="30"/>
  <c r="F368" i="30"/>
  <c r="J79" i="30"/>
  <c r="D368" i="30"/>
  <c r="J47" i="30"/>
  <c r="C368" i="30"/>
  <c r="J28" i="30"/>
  <c r="G367" i="30"/>
  <c r="I116" i="30"/>
  <c r="F367" i="30"/>
  <c r="I79" i="30"/>
  <c r="D367" i="30"/>
  <c r="I47" i="30"/>
  <c r="C367" i="30"/>
  <c r="I28" i="30"/>
  <c r="G366" i="30"/>
  <c r="K115" i="30"/>
  <c r="F366" i="30"/>
  <c r="K78" i="30"/>
  <c r="D366" i="30"/>
  <c r="K46" i="30"/>
  <c r="C366" i="30"/>
  <c r="K27" i="30"/>
  <c r="G365" i="30"/>
  <c r="J115" i="30"/>
  <c r="F365" i="30"/>
  <c r="J78" i="30"/>
  <c r="D365" i="30"/>
  <c r="J46" i="30"/>
  <c r="C365" i="30"/>
  <c r="J27" i="30"/>
  <c r="G364" i="30"/>
  <c r="I115" i="30"/>
  <c r="F364" i="30"/>
  <c r="I78" i="30"/>
  <c r="D364" i="30"/>
  <c r="I46" i="30"/>
  <c r="C364" i="30"/>
  <c r="I27" i="30"/>
  <c r="G363" i="30"/>
  <c r="K114" i="30"/>
  <c r="F363" i="30"/>
  <c r="K77" i="30"/>
  <c r="D363" i="30"/>
  <c r="K45" i="30"/>
  <c r="C363" i="30"/>
  <c r="K26" i="30"/>
  <c r="G362" i="30"/>
  <c r="J114" i="30"/>
  <c r="F362" i="30"/>
  <c r="J77" i="30"/>
  <c r="D362" i="30"/>
  <c r="J45" i="30"/>
  <c r="C362" i="30"/>
  <c r="J26" i="30"/>
  <c r="G361" i="30"/>
  <c r="I114" i="30"/>
  <c r="F361" i="30"/>
  <c r="I77" i="30"/>
  <c r="D361" i="30"/>
  <c r="I45" i="30"/>
  <c r="C361" i="30"/>
  <c r="I26" i="30"/>
  <c r="G360" i="30"/>
  <c r="K113" i="30"/>
  <c r="F360" i="30"/>
  <c r="K76" i="30"/>
  <c r="D360" i="30"/>
  <c r="K44" i="30"/>
  <c r="C360" i="30"/>
  <c r="K25" i="30"/>
  <c r="G359" i="30"/>
  <c r="J113" i="30"/>
  <c r="F359" i="30"/>
  <c r="J76" i="30"/>
  <c r="D359" i="30"/>
  <c r="J44" i="30"/>
  <c r="C359" i="30"/>
  <c r="J25" i="30"/>
  <c r="G358" i="30"/>
  <c r="I113" i="30"/>
  <c r="F358" i="30"/>
  <c r="I76" i="30"/>
  <c r="D358" i="30"/>
  <c r="I44" i="30"/>
  <c r="C358" i="30"/>
  <c r="I25" i="30"/>
  <c r="G357" i="30"/>
  <c r="K112" i="30"/>
  <c r="F357" i="30"/>
  <c r="K75" i="30"/>
  <c r="D357" i="30"/>
  <c r="K43" i="30"/>
  <c r="C357" i="30"/>
  <c r="K24" i="30"/>
  <c r="G356" i="30"/>
  <c r="J112" i="30"/>
  <c r="F356" i="30"/>
  <c r="J75" i="30"/>
  <c r="D356" i="30"/>
  <c r="J43" i="30"/>
  <c r="C356" i="30"/>
  <c r="J24" i="30"/>
  <c r="G355" i="30"/>
  <c r="I112" i="30"/>
  <c r="F355" i="30"/>
  <c r="I75" i="30"/>
  <c r="D355" i="30"/>
  <c r="I43" i="30"/>
  <c r="C355" i="30"/>
  <c r="I24" i="30"/>
  <c r="G354" i="30"/>
  <c r="K111" i="30"/>
  <c r="F354" i="30"/>
  <c r="K74" i="30"/>
  <c r="D354" i="30"/>
  <c r="K42" i="30"/>
  <c r="C354" i="30"/>
  <c r="K23" i="30"/>
  <c r="G353" i="30"/>
  <c r="J111" i="30"/>
  <c r="F353" i="30"/>
  <c r="J74" i="30"/>
  <c r="D353" i="30"/>
  <c r="J42" i="30"/>
  <c r="C353" i="30"/>
  <c r="J23" i="30"/>
  <c r="G352" i="30"/>
  <c r="I111" i="30"/>
  <c r="F352" i="30"/>
  <c r="I74" i="30"/>
  <c r="D352" i="30"/>
  <c r="I42" i="30"/>
  <c r="C352" i="30"/>
  <c r="I23" i="30"/>
  <c r="G351" i="30"/>
  <c r="K110" i="30"/>
  <c r="F351" i="30"/>
  <c r="K73" i="30"/>
  <c r="D351" i="30"/>
  <c r="K41" i="30"/>
  <c r="C351" i="30"/>
  <c r="K22" i="30"/>
  <c r="G350" i="30"/>
  <c r="J110" i="30"/>
  <c r="F350" i="30"/>
  <c r="J73" i="30"/>
  <c r="D350" i="30"/>
  <c r="J41" i="30"/>
  <c r="C350" i="30"/>
  <c r="J22" i="30"/>
  <c r="G349" i="30"/>
  <c r="I110" i="30"/>
  <c r="F349" i="30"/>
  <c r="I73" i="30"/>
  <c r="D349" i="30"/>
  <c r="I41" i="30"/>
  <c r="C349" i="30"/>
  <c r="I22" i="30"/>
  <c r="G348" i="30"/>
  <c r="K109" i="30"/>
  <c r="F348" i="30"/>
  <c r="K72" i="30"/>
  <c r="C348" i="30"/>
  <c r="K21" i="30"/>
  <c r="G347" i="30"/>
  <c r="J109" i="30"/>
  <c r="F347" i="30"/>
  <c r="J72" i="30"/>
  <c r="D347" i="30"/>
  <c r="J40" i="30"/>
  <c r="C347" i="30"/>
  <c r="J21" i="30"/>
  <c r="G346" i="30"/>
  <c r="I109" i="30"/>
  <c r="F346" i="30"/>
  <c r="I72" i="30"/>
  <c r="D346" i="30"/>
  <c r="I40" i="30"/>
  <c r="C346" i="30"/>
  <c r="I21" i="30"/>
  <c r="G345" i="30"/>
  <c r="K108" i="30"/>
  <c r="F345" i="30"/>
  <c r="K71" i="30"/>
  <c r="D345" i="30"/>
  <c r="K39" i="30"/>
  <c r="C345" i="30"/>
  <c r="K20" i="30"/>
  <c r="G344" i="30"/>
  <c r="J108" i="30"/>
  <c r="F344" i="30"/>
  <c r="J71" i="30"/>
  <c r="D344" i="30"/>
  <c r="J39" i="30"/>
  <c r="C344" i="30"/>
  <c r="J20" i="30"/>
  <c r="G343" i="30"/>
  <c r="I108" i="30"/>
  <c r="F343" i="30"/>
  <c r="I71" i="30"/>
  <c r="D343" i="30"/>
  <c r="I39" i="30"/>
  <c r="C343" i="30"/>
  <c r="I20" i="30"/>
  <c r="G342" i="30"/>
  <c r="K107" i="30"/>
  <c r="F342" i="30"/>
  <c r="K70" i="30"/>
  <c r="D342" i="30"/>
  <c r="K38" i="30"/>
  <c r="C342" i="30"/>
  <c r="K19" i="30"/>
  <c r="G341" i="30"/>
  <c r="J107" i="30"/>
  <c r="F341" i="30"/>
  <c r="J70" i="30"/>
  <c r="D341" i="30"/>
  <c r="J38" i="30"/>
  <c r="C341" i="30"/>
  <c r="J19" i="30"/>
  <c r="G340" i="30"/>
  <c r="I107" i="30"/>
  <c r="F340" i="30"/>
  <c r="I70" i="30"/>
  <c r="D340" i="30"/>
  <c r="I38" i="30"/>
  <c r="C340" i="30"/>
  <c r="I19" i="30"/>
  <c r="G339" i="30"/>
  <c r="K106" i="30"/>
  <c r="F339" i="30"/>
  <c r="K69" i="30"/>
  <c r="E339" i="30"/>
  <c r="K59" i="30"/>
  <c r="D339" i="30"/>
  <c r="K37" i="30"/>
  <c r="C339" i="30"/>
  <c r="K18" i="30"/>
  <c r="G338" i="30"/>
  <c r="J106" i="30"/>
  <c r="F338" i="30"/>
  <c r="J69" i="30"/>
  <c r="E338" i="30"/>
  <c r="J59" i="30"/>
  <c r="D338" i="30"/>
  <c r="J37" i="30"/>
  <c r="C338" i="30"/>
  <c r="J18" i="30"/>
  <c r="G337" i="30"/>
  <c r="I106" i="30"/>
  <c r="F337" i="30"/>
  <c r="I69" i="30"/>
  <c r="E337" i="30"/>
  <c r="I59" i="30"/>
  <c r="D337" i="30"/>
  <c r="I37" i="30"/>
  <c r="C337" i="30"/>
  <c r="I18" i="30"/>
  <c r="G336" i="30"/>
  <c r="K105" i="30"/>
  <c r="F336" i="30"/>
  <c r="K68" i="30"/>
  <c r="E336" i="30"/>
  <c r="K58" i="30"/>
  <c r="D336" i="30"/>
  <c r="K36" i="30"/>
  <c r="C336" i="30"/>
  <c r="K17" i="30"/>
  <c r="G335" i="30"/>
  <c r="J105" i="30"/>
  <c r="F335" i="30"/>
  <c r="J68" i="30"/>
  <c r="E335" i="30"/>
  <c r="J58" i="30"/>
  <c r="D335" i="30"/>
  <c r="J36" i="30"/>
  <c r="C335" i="30"/>
  <c r="J17" i="30"/>
  <c r="G334" i="30"/>
  <c r="I105" i="30"/>
  <c r="F334" i="30"/>
  <c r="I68" i="30"/>
  <c r="E334" i="30"/>
  <c r="I58" i="30"/>
  <c r="D334" i="30"/>
  <c r="I36" i="30"/>
  <c r="C334" i="30"/>
  <c r="I17" i="30"/>
  <c r="G333" i="30"/>
  <c r="K104" i="30"/>
  <c r="F333" i="30"/>
  <c r="K67" i="30"/>
  <c r="E333" i="30"/>
  <c r="K57" i="30"/>
  <c r="D333" i="30"/>
  <c r="K35" i="30"/>
  <c r="C333" i="30"/>
  <c r="K16" i="30"/>
  <c r="G332" i="30"/>
  <c r="J104" i="30"/>
  <c r="F332" i="30"/>
  <c r="J67" i="30"/>
  <c r="E332" i="30"/>
  <c r="J57" i="30"/>
  <c r="D332" i="30"/>
  <c r="J35" i="30"/>
  <c r="C332" i="30"/>
  <c r="J16" i="30"/>
  <c r="G331" i="30"/>
  <c r="I104" i="30"/>
  <c r="F331" i="30"/>
  <c r="I67" i="30"/>
  <c r="E331" i="30"/>
  <c r="I57" i="30"/>
  <c r="D331" i="30"/>
  <c r="I35" i="30"/>
  <c r="C331" i="30"/>
  <c r="I16" i="30"/>
  <c r="G330" i="30"/>
  <c r="K103" i="30"/>
  <c r="F330" i="30"/>
  <c r="K66" i="30"/>
  <c r="E330" i="30"/>
  <c r="K56" i="30"/>
  <c r="D330" i="30"/>
  <c r="K34" i="30"/>
  <c r="C330" i="30"/>
  <c r="K15" i="30"/>
  <c r="G329" i="30"/>
  <c r="J103" i="30"/>
  <c r="F329" i="30"/>
  <c r="J66" i="30"/>
  <c r="E329" i="30"/>
  <c r="J56" i="30"/>
  <c r="D329" i="30"/>
  <c r="J34" i="30"/>
  <c r="C329" i="30"/>
  <c r="J15" i="30"/>
  <c r="G328" i="30"/>
  <c r="I103" i="30"/>
  <c r="F328" i="30"/>
  <c r="I66" i="30"/>
  <c r="E328" i="30"/>
  <c r="I56" i="30"/>
  <c r="D328" i="30"/>
  <c r="I34" i="30"/>
  <c r="C328" i="30"/>
  <c r="I15" i="30"/>
  <c r="G327" i="30"/>
  <c r="K102" i="30"/>
  <c r="F327" i="30"/>
  <c r="K65" i="30"/>
  <c r="E327" i="30"/>
  <c r="K55" i="30"/>
  <c r="D327" i="30"/>
  <c r="K33" i="30"/>
  <c r="C327" i="30"/>
  <c r="K14" i="30"/>
  <c r="G326" i="30"/>
  <c r="J102" i="30"/>
  <c r="F326" i="30"/>
  <c r="J65" i="30"/>
  <c r="E326" i="30"/>
  <c r="J55" i="30"/>
  <c r="D326" i="30"/>
  <c r="J33" i="30"/>
  <c r="C326" i="30"/>
  <c r="J14" i="30"/>
  <c r="G325" i="30"/>
  <c r="I102" i="30"/>
  <c r="F325" i="30"/>
  <c r="I65" i="30"/>
  <c r="E325" i="30"/>
  <c r="I55" i="30"/>
  <c r="D325" i="30"/>
  <c r="I33" i="30"/>
  <c r="C325" i="30"/>
  <c r="I14" i="30"/>
  <c r="G324" i="30"/>
  <c r="K101" i="30"/>
  <c r="F324" i="30"/>
  <c r="K64" i="30"/>
  <c r="E324" i="30"/>
  <c r="K54" i="30"/>
  <c r="D324" i="30"/>
  <c r="K32" i="30"/>
  <c r="C324" i="30"/>
  <c r="K13" i="30"/>
  <c r="G323" i="30"/>
  <c r="J101" i="30"/>
  <c r="F323" i="30"/>
  <c r="J64" i="30"/>
  <c r="E323" i="30"/>
  <c r="J54" i="30"/>
  <c r="D323" i="30"/>
  <c r="J32" i="30"/>
  <c r="C323" i="30"/>
  <c r="J13" i="30"/>
  <c r="G322" i="30"/>
  <c r="I101" i="30"/>
  <c r="F322" i="30"/>
  <c r="I64" i="30"/>
  <c r="E322" i="30"/>
  <c r="I54" i="30"/>
  <c r="D322" i="30"/>
  <c r="I32" i="30"/>
  <c r="C322" i="30"/>
  <c r="I13" i="30"/>
  <c r="G321" i="30"/>
  <c r="K100" i="30"/>
  <c r="F321" i="30"/>
  <c r="K63" i="30"/>
  <c r="E321" i="30"/>
  <c r="K53" i="30"/>
  <c r="D321" i="30"/>
  <c r="K31" i="30"/>
  <c r="C321" i="30"/>
  <c r="K12" i="30"/>
  <c r="G320" i="30"/>
  <c r="J100" i="30"/>
  <c r="F320" i="30"/>
  <c r="J63" i="30"/>
  <c r="E320" i="30"/>
  <c r="J53" i="30"/>
  <c r="D320" i="30"/>
  <c r="J31" i="30"/>
  <c r="C320" i="30"/>
  <c r="J12" i="30"/>
  <c r="G319" i="30"/>
  <c r="I100" i="30"/>
  <c r="F319" i="30"/>
  <c r="I63" i="30"/>
  <c r="E319" i="30"/>
  <c r="I53" i="30"/>
  <c r="D319" i="30"/>
  <c r="I31" i="30"/>
  <c r="C319" i="30"/>
  <c r="I12" i="30"/>
  <c r="G318" i="30"/>
  <c r="K99" i="30"/>
  <c r="F318" i="30"/>
  <c r="K62" i="30"/>
  <c r="E318" i="30"/>
  <c r="K52" i="30"/>
  <c r="D318" i="30"/>
  <c r="K30" i="30"/>
  <c r="C318" i="30"/>
  <c r="K11" i="30"/>
  <c r="G317" i="30"/>
  <c r="J99" i="30"/>
  <c r="F317" i="30"/>
  <c r="J62" i="30"/>
  <c r="E317" i="30"/>
  <c r="J52" i="30"/>
  <c r="D317" i="30"/>
  <c r="J30" i="30"/>
  <c r="C317" i="30"/>
  <c r="J11" i="30"/>
  <c r="G316" i="30"/>
  <c r="I99" i="30"/>
  <c r="F316" i="30"/>
  <c r="I62" i="30"/>
  <c r="E316" i="30"/>
  <c r="I52" i="30"/>
  <c r="D316" i="30"/>
  <c r="I30" i="30"/>
  <c r="C316" i="30"/>
  <c r="I11" i="30"/>
  <c r="G315" i="30"/>
  <c r="K98" i="30"/>
  <c r="F315" i="30"/>
  <c r="K61" i="30"/>
  <c r="E315" i="30"/>
  <c r="K51" i="30"/>
  <c r="D315" i="30"/>
  <c r="K29" i="30"/>
  <c r="C315" i="30"/>
  <c r="K10" i="30"/>
  <c r="G314" i="30"/>
  <c r="J98" i="30"/>
  <c r="F314" i="30"/>
  <c r="J61" i="30"/>
  <c r="E314" i="30"/>
  <c r="J51" i="30"/>
  <c r="D314" i="30"/>
  <c r="J29" i="30"/>
  <c r="C314" i="30"/>
  <c r="J10" i="30"/>
  <c r="G313" i="30"/>
  <c r="I98" i="30"/>
  <c r="F313" i="30"/>
  <c r="I61" i="30"/>
  <c r="E313" i="30"/>
  <c r="I51" i="30"/>
  <c r="D313" i="30"/>
  <c r="I29" i="30"/>
  <c r="C313" i="30"/>
  <c r="I10" i="30"/>
  <c r="F419" i="29"/>
  <c r="J96" i="29"/>
  <c r="F418" i="29"/>
  <c r="I96" i="29"/>
  <c r="F417" i="29"/>
  <c r="K95" i="29"/>
  <c r="F416" i="29"/>
  <c r="J95" i="29"/>
  <c r="F415" i="29"/>
  <c r="I95" i="29"/>
  <c r="F414" i="29"/>
  <c r="K94" i="29"/>
  <c r="F413" i="29"/>
  <c r="J94" i="29"/>
  <c r="F412" i="29"/>
  <c r="I94" i="29"/>
  <c r="F411" i="29"/>
  <c r="K93" i="29"/>
  <c r="F410" i="29"/>
  <c r="J93" i="29"/>
  <c r="F409" i="29"/>
  <c r="I93" i="29"/>
  <c r="F408" i="29"/>
  <c r="K92" i="29"/>
  <c r="F407" i="29"/>
  <c r="J92" i="29"/>
  <c r="F406" i="29"/>
  <c r="I92" i="29"/>
  <c r="F405" i="29"/>
  <c r="K91" i="29"/>
  <c r="F404" i="29"/>
  <c r="J91" i="29"/>
  <c r="F403" i="29"/>
  <c r="I91" i="29"/>
  <c r="F402" i="29"/>
  <c r="K90" i="29"/>
  <c r="F401" i="29"/>
  <c r="J90" i="29"/>
  <c r="F400" i="29"/>
  <c r="I90" i="29"/>
  <c r="F399" i="29"/>
  <c r="K89" i="29"/>
  <c r="F398" i="29"/>
  <c r="J89" i="29"/>
  <c r="F397" i="29"/>
  <c r="I89" i="29"/>
  <c r="F396" i="29"/>
  <c r="K88" i="29"/>
  <c r="F395" i="29"/>
  <c r="J88" i="29"/>
  <c r="F394" i="29"/>
  <c r="I88" i="29"/>
  <c r="F393" i="29"/>
  <c r="K87" i="29"/>
  <c r="F392" i="29"/>
  <c r="J87" i="29"/>
  <c r="F391" i="29"/>
  <c r="I87" i="29"/>
  <c r="F390" i="29"/>
  <c r="K86" i="29"/>
  <c r="F389" i="29"/>
  <c r="J86" i="29"/>
  <c r="F388" i="29"/>
  <c r="I86" i="29"/>
  <c r="F387" i="29"/>
  <c r="K85" i="29"/>
  <c r="F386" i="29"/>
  <c r="J85" i="29"/>
  <c r="F385" i="29"/>
  <c r="I85" i="29"/>
  <c r="F384" i="29"/>
  <c r="K84" i="29"/>
  <c r="F383" i="29"/>
  <c r="J84" i="29"/>
  <c r="F382" i="29"/>
  <c r="I84" i="29"/>
  <c r="F381" i="29"/>
  <c r="K83" i="29"/>
  <c r="F380" i="29"/>
  <c r="J83" i="29"/>
  <c r="F379" i="29"/>
  <c r="I83" i="29"/>
  <c r="F378" i="29"/>
  <c r="K82" i="29"/>
  <c r="F377" i="29"/>
  <c r="J82" i="29"/>
  <c r="F376" i="29"/>
  <c r="I82" i="29"/>
  <c r="F375" i="29"/>
  <c r="K81" i="29"/>
  <c r="F374" i="29"/>
  <c r="J81" i="29"/>
  <c r="F373" i="29"/>
  <c r="I81" i="29"/>
  <c r="G372" i="29"/>
  <c r="K117" i="29"/>
  <c r="F372" i="29"/>
  <c r="K80" i="29"/>
  <c r="D372" i="29"/>
  <c r="K48" i="29"/>
  <c r="G371" i="29"/>
  <c r="J117" i="29"/>
  <c r="F371" i="29"/>
  <c r="J80" i="29"/>
  <c r="D371" i="29"/>
  <c r="J48" i="29"/>
  <c r="G370" i="29"/>
  <c r="I117" i="29"/>
  <c r="F370" i="29"/>
  <c r="I80" i="29"/>
  <c r="D370" i="29"/>
  <c r="I48" i="29"/>
  <c r="G369" i="29"/>
  <c r="K116" i="29"/>
  <c r="F369" i="29"/>
  <c r="K79" i="29"/>
  <c r="D369" i="29"/>
  <c r="K47" i="29"/>
  <c r="C369" i="29"/>
  <c r="K28" i="29"/>
  <c r="G368" i="29"/>
  <c r="J116" i="29"/>
  <c r="F368" i="29"/>
  <c r="J79" i="29"/>
  <c r="D368" i="29"/>
  <c r="J47" i="29"/>
  <c r="C368" i="29"/>
  <c r="J28" i="29"/>
  <c r="G367" i="29"/>
  <c r="I116" i="29"/>
  <c r="F367" i="29"/>
  <c r="I79" i="29"/>
  <c r="D367" i="29"/>
  <c r="I47" i="29"/>
  <c r="C367" i="29"/>
  <c r="I28" i="29"/>
  <c r="G366" i="29"/>
  <c r="K115" i="29"/>
  <c r="F366" i="29"/>
  <c r="K78" i="29"/>
  <c r="D366" i="29"/>
  <c r="K46" i="29"/>
  <c r="C366" i="29"/>
  <c r="K27" i="29"/>
  <c r="G365" i="29"/>
  <c r="J115" i="29"/>
  <c r="F365" i="29"/>
  <c r="J78" i="29"/>
  <c r="D365" i="29"/>
  <c r="J46" i="29"/>
  <c r="C365" i="29"/>
  <c r="J27" i="29"/>
  <c r="G364" i="29"/>
  <c r="I115" i="29"/>
  <c r="F364" i="29"/>
  <c r="I78" i="29"/>
  <c r="D364" i="29"/>
  <c r="I46" i="29"/>
  <c r="C364" i="29"/>
  <c r="I27" i="29"/>
  <c r="G363" i="29"/>
  <c r="K114" i="29"/>
  <c r="F363" i="29"/>
  <c r="K77" i="29"/>
  <c r="D363" i="29"/>
  <c r="K45" i="29"/>
  <c r="C363" i="29"/>
  <c r="K26" i="29"/>
  <c r="G362" i="29"/>
  <c r="J114" i="29"/>
  <c r="F362" i="29"/>
  <c r="J77" i="29"/>
  <c r="D362" i="29"/>
  <c r="J45" i="29"/>
  <c r="C362" i="29"/>
  <c r="J26" i="29"/>
  <c r="G361" i="29"/>
  <c r="I114" i="29"/>
  <c r="F361" i="29"/>
  <c r="I77" i="29"/>
  <c r="D361" i="29"/>
  <c r="I45" i="29"/>
  <c r="C361" i="29"/>
  <c r="I26" i="29"/>
  <c r="G360" i="29"/>
  <c r="K113" i="29"/>
  <c r="F360" i="29"/>
  <c r="K76" i="29"/>
  <c r="D360" i="29"/>
  <c r="K44" i="29"/>
  <c r="C360" i="29"/>
  <c r="K25" i="29"/>
  <c r="G359" i="29"/>
  <c r="J113" i="29"/>
  <c r="F359" i="29"/>
  <c r="J76" i="29"/>
  <c r="D359" i="29"/>
  <c r="J44" i="29"/>
  <c r="C359" i="29"/>
  <c r="J25" i="29"/>
  <c r="G358" i="29"/>
  <c r="I113" i="29"/>
  <c r="F358" i="29"/>
  <c r="I76" i="29"/>
  <c r="D358" i="29"/>
  <c r="I44" i="29"/>
  <c r="C358" i="29"/>
  <c r="I25" i="29"/>
  <c r="G357" i="29"/>
  <c r="K112" i="29"/>
  <c r="F357" i="29"/>
  <c r="K75" i="29"/>
  <c r="D357" i="29"/>
  <c r="K43" i="29"/>
  <c r="C357" i="29"/>
  <c r="K24" i="29"/>
  <c r="G356" i="29"/>
  <c r="J112" i="29"/>
  <c r="F356" i="29"/>
  <c r="J75" i="29"/>
  <c r="D356" i="29"/>
  <c r="J43" i="29"/>
  <c r="C356" i="29"/>
  <c r="J24" i="29"/>
  <c r="G355" i="29"/>
  <c r="I112" i="29"/>
  <c r="F355" i="29"/>
  <c r="I75" i="29"/>
  <c r="D355" i="29"/>
  <c r="I43" i="29"/>
  <c r="C355" i="29"/>
  <c r="I24" i="29"/>
  <c r="G354" i="29"/>
  <c r="K111" i="29"/>
  <c r="F354" i="29"/>
  <c r="K74" i="29"/>
  <c r="D354" i="29"/>
  <c r="K42" i="29"/>
  <c r="C354" i="29"/>
  <c r="K23" i="29"/>
  <c r="G353" i="29"/>
  <c r="J111" i="29"/>
  <c r="F353" i="29"/>
  <c r="J74" i="29"/>
  <c r="D353" i="29"/>
  <c r="J42" i="29"/>
  <c r="C353" i="29"/>
  <c r="J23" i="29"/>
  <c r="G352" i="29"/>
  <c r="I111" i="29"/>
  <c r="F352" i="29"/>
  <c r="I74" i="29"/>
  <c r="D352" i="29"/>
  <c r="I42" i="29"/>
  <c r="C352" i="29"/>
  <c r="I23" i="29"/>
  <c r="G351" i="29"/>
  <c r="K110" i="29"/>
  <c r="F351" i="29"/>
  <c r="K73" i="29"/>
  <c r="D351" i="29"/>
  <c r="K41" i="29"/>
  <c r="C351" i="29"/>
  <c r="K22" i="29"/>
  <c r="G350" i="29"/>
  <c r="J110" i="29"/>
  <c r="F350" i="29"/>
  <c r="J73" i="29"/>
  <c r="D350" i="29"/>
  <c r="J41" i="29"/>
  <c r="C350" i="29"/>
  <c r="J22" i="29"/>
  <c r="G349" i="29"/>
  <c r="I110" i="29"/>
  <c r="F349" i="29"/>
  <c r="I73" i="29"/>
  <c r="D349" i="29"/>
  <c r="I41" i="29"/>
  <c r="C349" i="29"/>
  <c r="I22" i="29"/>
  <c r="G348" i="29"/>
  <c r="K109" i="29"/>
  <c r="F348" i="29"/>
  <c r="K72" i="29"/>
  <c r="C348" i="29"/>
  <c r="K21" i="29"/>
  <c r="G347" i="29"/>
  <c r="J109" i="29"/>
  <c r="F347" i="29"/>
  <c r="J72" i="29"/>
  <c r="D347" i="29"/>
  <c r="J40" i="29"/>
  <c r="C347" i="29"/>
  <c r="J21" i="29"/>
  <c r="G346" i="29"/>
  <c r="I109" i="29"/>
  <c r="F346" i="29"/>
  <c r="I72" i="29"/>
  <c r="D346" i="29"/>
  <c r="I40" i="29"/>
  <c r="C346" i="29"/>
  <c r="I21" i="29"/>
  <c r="G345" i="29"/>
  <c r="K108" i="29"/>
  <c r="F345" i="29"/>
  <c r="K71" i="29"/>
  <c r="D345" i="29"/>
  <c r="K39" i="29"/>
  <c r="C345" i="29"/>
  <c r="K20" i="29"/>
  <c r="G344" i="29"/>
  <c r="J108" i="29"/>
  <c r="F344" i="29"/>
  <c r="J71" i="29"/>
  <c r="D344" i="29"/>
  <c r="J39" i="29"/>
  <c r="C344" i="29"/>
  <c r="J20" i="29"/>
  <c r="G343" i="29"/>
  <c r="I108" i="29"/>
  <c r="F343" i="29"/>
  <c r="I71" i="29"/>
  <c r="D343" i="29"/>
  <c r="I39" i="29"/>
  <c r="C343" i="29"/>
  <c r="I20" i="29"/>
  <c r="G342" i="29"/>
  <c r="K107" i="29"/>
  <c r="F342" i="29"/>
  <c r="K70" i="29"/>
  <c r="D342" i="29"/>
  <c r="K38" i="29"/>
  <c r="C342" i="29"/>
  <c r="K19" i="29"/>
  <c r="G341" i="29"/>
  <c r="J107" i="29"/>
  <c r="F341" i="29"/>
  <c r="J70" i="29"/>
  <c r="D341" i="29"/>
  <c r="J38" i="29"/>
  <c r="C341" i="29"/>
  <c r="J19" i="29"/>
  <c r="G340" i="29"/>
  <c r="I107" i="29"/>
  <c r="F340" i="29"/>
  <c r="I70" i="29"/>
  <c r="D340" i="29"/>
  <c r="I38" i="29"/>
  <c r="C340" i="29"/>
  <c r="I19" i="29"/>
  <c r="G339" i="29"/>
  <c r="K106" i="29"/>
  <c r="F339" i="29"/>
  <c r="K69" i="29"/>
  <c r="E339" i="29"/>
  <c r="K59" i="29"/>
  <c r="D339" i="29"/>
  <c r="K37" i="29"/>
  <c r="C339" i="29"/>
  <c r="K18" i="29"/>
  <c r="G338" i="29"/>
  <c r="J106" i="29"/>
  <c r="F338" i="29"/>
  <c r="J69" i="29"/>
  <c r="E338" i="29"/>
  <c r="J59" i="29"/>
  <c r="D338" i="29"/>
  <c r="J37" i="29"/>
  <c r="C338" i="29"/>
  <c r="J18" i="29"/>
  <c r="G337" i="29"/>
  <c r="I106" i="29"/>
  <c r="F337" i="29"/>
  <c r="I69" i="29"/>
  <c r="E337" i="29"/>
  <c r="I59" i="29"/>
  <c r="D337" i="29"/>
  <c r="I37" i="29"/>
  <c r="C337" i="29"/>
  <c r="I18" i="29"/>
  <c r="G336" i="29"/>
  <c r="K105" i="29"/>
  <c r="F336" i="29"/>
  <c r="K68" i="29"/>
  <c r="E336" i="29"/>
  <c r="K58" i="29"/>
  <c r="D336" i="29"/>
  <c r="K36" i="29"/>
  <c r="C336" i="29"/>
  <c r="K17" i="29"/>
  <c r="G335" i="29"/>
  <c r="J105" i="29"/>
  <c r="F335" i="29"/>
  <c r="J68" i="29"/>
  <c r="E335" i="29"/>
  <c r="J58" i="29"/>
  <c r="D335" i="29"/>
  <c r="J36" i="29"/>
  <c r="C335" i="29"/>
  <c r="J17" i="29"/>
  <c r="G334" i="29"/>
  <c r="I105" i="29"/>
  <c r="F334" i="29"/>
  <c r="I68" i="29"/>
  <c r="E334" i="29"/>
  <c r="I58" i="29"/>
  <c r="D334" i="29"/>
  <c r="I36" i="29"/>
  <c r="C334" i="29"/>
  <c r="I17" i="29"/>
  <c r="G333" i="29"/>
  <c r="K104" i="29"/>
  <c r="F333" i="29"/>
  <c r="K67" i="29"/>
  <c r="E333" i="29"/>
  <c r="K57" i="29"/>
  <c r="D333" i="29"/>
  <c r="K35" i="29"/>
  <c r="C333" i="29"/>
  <c r="K16" i="29"/>
  <c r="G332" i="29"/>
  <c r="J104" i="29"/>
  <c r="F332" i="29"/>
  <c r="J67" i="29"/>
  <c r="E332" i="29"/>
  <c r="J57" i="29"/>
  <c r="D332" i="29"/>
  <c r="J35" i="29"/>
  <c r="C332" i="29"/>
  <c r="J16" i="29"/>
  <c r="G331" i="29"/>
  <c r="I104" i="29"/>
  <c r="F331" i="29"/>
  <c r="I67" i="29"/>
  <c r="E331" i="29"/>
  <c r="I57" i="29"/>
  <c r="D331" i="29"/>
  <c r="I35" i="29"/>
  <c r="C331" i="29"/>
  <c r="I16" i="29"/>
  <c r="G330" i="29"/>
  <c r="K103" i="29"/>
  <c r="F330" i="29"/>
  <c r="K66" i="29"/>
  <c r="E330" i="29"/>
  <c r="K56" i="29"/>
  <c r="D330" i="29"/>
  <c r="K34" i="29"/>
  <c r="C330" i="29"/>
  <c r="K15" i="29"/>
  <c r="G329" i="29"/>
  <c r="J103" i="29"/>
  <c r="F329" i="29"/>
  <c r="J66" i="29"/>
  <c r="E329" i="29"/>
  <c r="J56" i="29"/>
  <c r="D329" i="29"/>
  <c r="J34" i="29"/>
  <c r="C329" i="29"/>
  <c r="J15" i="29"/>
  <c r="G328" i="29"/>
  <c r="I103" i="29"/>
  <c r="F328" i="29"/>
  <c r="I66" i="29"/>
  <c r="E328" i="29"/>
  <c r="I56" i="29"/>
  <c r="D328" i="29"/>
  <c r="I34" i="29"/>
  <c r="C328" i="29"/>
  <c r="I15" i="29"/>
  <c r="G327" i="29"/>
  <c r="K102" i="29"/>
  <c r="F327" i="29"/>
  <c r="K65" i="29"/>
  <c r="E327" i="29"/>
  <c r="K55" i="29"/>
  <c r="D327" i="29"/>
  <c r="K33" i="29"/>
  <c r="C327" i="29"/>
  <c r="K14" i="29"/>
  <c r="G326" i="29"/>
  <c r="J102" i="29"/>
  <c r="F326" i="29"/>
  <c r="J65" i="29"/>
  <c r="E326" i="29"/>
  <c r="J55" i="29"/>
  <c r="D326" i="29"/>
  <c r="J33" i="29"/>
  <c r="C326" i="29"/>
  <c r="J14" i="29"/>
  <c r="G325" i="29"/>
  <c r="I102" i="29"/>
  <c r="F325" i="29"/>
  <c r="I65" i="29"/>
  <c r="E325" i="29"/>
  <c r="I55" i="29"/>
  <c r="D325" i="29"/>
  <c r="I33" i="29"/>
  <c r="C325" i="29"/>
  <c r="I14" i="29"/>
  <c r="G324" i="29"/>
  <c r="K101" i="29"/>
  <c r="F324" i="29"/>
  <c r="K64" i="29"/>
  <c r="E324" i="29"/>
  <c r="K54" i="29"/>
  <c r="D324" i="29"/>
  <c r="K32" i="29"/>
  <c r="C324" i="29"/>
  <c r="K13" i="29"/>
  <c r="G323" i="29"/>
  <c r="J101" i="29"/>
  <c r="F323" i="29"/>
  <c r="J64" i="29"/>
  <c r="E323" i="29"/>
  <c r="J54" i="29"/>
  <c r="D323" i="29"/>
  <c r="J32" i="29"/>
  <c r="C323" i="29"/>
  <c r="J13" i="29"/>
  <c r="G322" i="29"/>
  <c r="I101" i="29"/>
  <c r="F322" i="29"/>
  <c r="I64" i="29"/>
  <c r="E322" i="29"/>
  <c r="I54" i="29"/>
  <c r="D322" i="29"/>
  <c r="I32" i="29"/>
  <c r="C322" i="29"/>
  <c r="I13" i="29"/>
  <c r="G321" i="29"/>
  <c r="K100" i="29"/>
  <c r="F321" i="29"/>
  <c r="K63" i="29"/>
  <c r="E321" i="29"/>
  <c r="K53" i="29"/>
  <c r="D321" i="29"/>
  <c r="K31" i="29"/>
  <c r="C321" i="29"/>
  <c r="K12" i="29"/>
  <c r="G320" i="29"/>
  <c r="J100" i="29"/>
  <c r="F320" i="29"/>
  <c r="J63" i="29"/>
  <c r="E320" i="29"/>
  <c r="J53" i="29"/>
  <c r="D320" i="29"/>
  <c r="J31" i="29"/>
  <c r="C320" i="29"/>
  <c r="J12" i="29"/>
  <c r="G319" i="29"/>
  <c r="I100" i="29"/>
  <c r="F319" i="29"/>
  <c r="I63" i="29"/>
  <c r="E319" i="29"/>
  <c r="I53" i="29"/>
  <c r="D319" i="29"/>
  <c r="I31" i="29"/>
  <c r="C319" i="29"/>
  <c r="I12" i="29"/>
  <c r="G318" i="29"/>
  <c r="K99" i="29"/>
  <c r="F318" i="29"/>
  <c r="K62" i="29"/>
  <c r="E318" i="29"/>
  <c r="K52" i="29"/>
  <c r="D318" i="29"/>
  <c r="K30" i="29"/>
  <c r="C318" i="29"/>
  <c r="K11" i="29"/>
  <c r="G317" i="29"/>
  <c r="J99" i="29"/>
  <c r="F317" i="29"/>
  <c r="J62" i="29"/>
  <c r="E317" i="29"/>
  <c r="J52" i="29"/>
  <c r="D317" i="29"/>
  <c r="J30" i="29"/>
  <c r="C317" i="29"/>
  <c r="J11" i="29"/>
  <c r="G316" i="29"/>
  <c r="I99" i="29"/>
  <c r="F316" i="29"/>
  <c r="I62" i="29"/>
  <c r="E316" i="29"/>
  <c r="I52" i="29"/>
  <c r="D316" i="29"/>
  <c r="I30" i="29"/>
  <c r="C316" i="29"/>
  <c r="I11" i="29"/>
  <c r="G315" i="29"/>
  <c r="K98" i="29"/>
  <c r="F315" i="29"/>
  <c r="K61" i="29"/>
  <c r="E315" i="29"/>
  <c r="K51" i="29"/>
  <c r="D315" i="29"/>
  <c r="K29" i="29"/>
  <c r="C315" i="29"/>
  <c r="K10" i="29"/>
  <c r="G314" i="29"/>
  <c r="J98" i="29"/>
  <c r="F314" i="29"/>
  <c r="J61" i="29"/>
  <c r="E314" i="29"/>
  <c r="J51" i="29"/>
  <c r="D314" i="29"/>
  <c r="J29" i="29"/>
  <c r="C314" i="29"/>
  <c r="J10" i="29"/>
  <c r="G313" i="29"/>
  <c r="I98" i="29"/>
  <c r="F313" i="29"/>
  <c r="I61" i="29"/>
  <c r="E313" i="29"/>
  <c r="I51" i="29"/>
  <c r="D313" i="29"/>
  <c r="I29" i="29"/>
  <c r="C313" i="29"/>
  <c r="I10" i="29"/>
  <c r="F419" i="28"/>
  <c r="J96" i="28"/>
  <c r="F418" i="28"/>
  <c r="I96" i="28"/>
  <c r="F417" i="28"/>
  <c r="K95" i="28"/>
  <c r="F416" i="28"/>
  <c r="J95" i="28"/>
  <c r="F415" i="28"/>
  <c r="I95" i="28"/>
  <c r="F414" i="28"/>
  <c r="K94" i="28"/>
  <c r="F413" i="28"/>
  <c r="J94" i="28"/>
  <c r="F412" i="28"/>
  <c r="I94" i="28"/>
  <c r="F411" i="28"/>
  <c r="K93" i="28"/>
  <c r="F410" i="28"/>
  <c r="J93" i="28"/>
  <c r="F409" i="28"/>
  <c r="I93" i="28"/>
  <c r="F408" i="28"/>
  <c r="K92" i="28"/>
  <c r="F407" i="28"/>
  <c r="J92" i="28"/>
  <c r="F406" i="28"/>
  <c r="I92" i="28"/>
  <c r="F405" i="28"/>
  <c r="K91" i="28"/>
  <c r="F404" i="28"/>
  <c r="J91" i="28"/>
  <c r="F403" i="28"/>
  <c r="I91" i="28"/>
  <c r="F402" i="28"/>
  <c r="K90" i="28"/>
  <c r="F401" i="28"/>
  <c r="J90" i="28"/>
  <c r="F400" i="28"/>
  <c r="I90" i="28"/>
  <c r="F399" i="28"/>
  <c r="K89" i="28"/>
  <c r="F398" i="28"/>
  <c r="J89" i="28"/>
  <c r="F397" i="28"/>
  <c r="I89" i="28"/>
  <c r="F396" i="28"/>
  <c r="K88" i="28"/>
  <c r="F395" i="28"/>
  <c r="J88" i="28"/>
  <c r="F394" i="28"/>
  <c r="I88" i="28"/>
  <c r="F393" i="28"/>
  <c r="K87" i="28"/>
  <c r="F392" i="28"/>
  <c r="J87" i="28"/>
  <c r="F391" i="28"/>
  <c r="I87" i="28"/>
  <c r="F390" i="28"/>
  <c r="K86" i="28"/>
  <c r="F389" i="28"/>
  <c r="J86" i="28"/>
  <c r="F388" i="28"/>
  <c r="I86" i="28"/>
  <c r="F387" i="28"/>
  <c r="K85" i="28"/>
  <c r="F386" i="28"/>
  <c r="J85" i="28"/>
  <c r="F385" i="28"/>
  <c r="I85" i="28"/>
  <c r="F384" i="28"/>
  <c r="K84" i="28"/>
  <c r="F383" i="28"/>
  <c r="J84" i="28"/>
  <c r="F382" i="28"/>
  <c r="I84" i="28"/>
  <c r="F381" i="28"/>
  <c r="K83" i="28"/>
  <c r="F380" i="28"/>
  <c r="J83" i="28"/>
  <c r="F379" i="28"/>
  <c r="I83" i="28"/>
  <c r="F378" i="28"/>
  <c r="K82" i="28"/>
  <c r="F377" i="28"/>
  <c r="J82" i="28"/>
  <c r="F376" i="28"/>
  <c r="I82" i="28"/>
  <c r="F375" i="28"/>
  <c r="K81" i="28"/>
  <c r="F374" i="28"/>
  <c r="J81" i="28"/>
  <c r="F373" i="28"/>
  <c r="I81" i="28"/>
  <c r="G372" i="28"/>
  <c r="K117" i="28"/>
  <c r="F372" i="28"/>
  <c r="K80" i="28"/>
  <c r="D372" i="28"/>
  <c r="K48" i="28"/>
  <c r="G371" i="28"/>
  <c r="J117" i="28"/>
  <c r="F371" i="28"/>
  <c r="J80" i="28"/>
  <c r="D371" i="28"/>
  <c r="J48" i="28"/>
  <c r="G370" i="28"/>
  <c r="I117" i="28"/>
  <c r="F370" i="28"/>
  <c r="I80" i="28"/>
  <c r="D370" i="28"/>
  <c r="I48" i="28"/>
  <c r="G369" i="28"/>
  <c r="K116" i="28"/>
  <c r="F369" i="28"/>
  <c r="K79" i="28"/>
  <c r="D369" i="28"/>
  <c r="K47" i="28"/>
  <c r="C369" i="28"/>
  <c r="K28" i="28"/>
  <c r="G368" i="28"/>
  <c r="J116" i="28"/>
  <c r="F368" i="28"/>
  <c r="J79" i="28"/>
  <c r="D368" i="28"/>
  <c r="J47" i="28"/>
  <c r="C368" i="28"/>
  <c r="J28" i="28"/>
  <c r="G367" i="28"/>
  <c r="I116" i="28"/>
  <c r="F367" i="28"/>
  <c r="I79" i="28"/>
  <c r="D367" i="28"/>
  <c r="I47" i="28"/>
  <c r="C367" i="28"/>
  <c r="I28" i="28"/>
  <c r="G366" i="28"/>
  <c r="K115" i="28"/>
  <c r="F366" i="28"/>
  <c r="K78" i="28"/>
  <c r="D366" i="28"/>
  <c r="K46" i="28"/>
  <c r="C366" i="28"/>
  <c r="K27" i="28"/>
  <c r="G365" i="28"/>
  <c r="J115" i="28"/>
  <c r="F365" i="28"/>
  <c r="J78" i="28"/>
  <c r="D365" i="28"/>
  <c r="J46" i="28"/>
  <c r="C365" i="28"/>
  <c r="J27" i="28"/>
  <c r="G364" i="28"/>
  <c r="I115" i="28"/>
  <c r="F364" i="28"/>
  <c r="I78" i="28"/>
  <c r="D364" i="28"/>
  <c r="I46" i="28"/>
  <c r="C364" i="28"/>
  <c r="I27" i="28"/>
  <c r="G363" i="28"/>
  <c r="K114" i="28"/>
  <c r="F363" i="28"/>
  <c r="K77" i="28"/>
  <c r="D363" i="28"/>
  <c r="K45" i="28"/>
  <c r="C363" i="28"/>
  <c r="K26" i="28"/>
  <c r="G362" i="28"/>
  <c r="J114" i="28"/>
  <c r="F362" i="28"/>
  <c r="J77" i="28"/>
  <c r="D362" i="28"/>
  <c r="J45" i="28"/>
  <c r="C362" i="28"/>
  <c r="J26" i="28"/>
  <c r="G361" i="28"/>
  <c r="I114" i="28"/>
  <c r="F361" i="28"/>
  <c r="I77" i="28"/>
  <c r="D361" i="28"/>
  <c r="I45" i="28"/>
  <c r="C361" i="28"/>
  <c r="I26" i="28"/>
  <c r="G360" i="28"/>
  <c r="K113" i="28"/>
  <c r="F360" i="28"/>
  <c r="K76" i="28"/>
  <c r="D360" i="28"/>
  <c r="K44" i="28"/>
  <c r="C360" i="28"/>
  <c r="K25" i="28"/>
  <c r="G359" i="28"/>
  <c r="J113" i="28"/>
  <c r="F359" i="28"/>
  <c r="J76" i="28"/>
  <c r="D359" i="28"/>
  <c r="J44" i="28"/>
  <c r="C359" i="28"/>
  <c r="J25" i="28"/>
  <c r="G358" i="28"/>
  <c r="I113" i="28"/>
  <c r="F358" i="28"/>
  <c r="I76" i="28"/>
  <c r="D358" i="28"/>
  <c r="I44" i="28"/>
  <c r="C358" i="28"/>
  <c r="I25" i="28"/>
  <c r="G357" i="28"/>
  <c r="K112" i="28"/>
  <c r="F357" i="28"/>
  <c r="K75" i="28"/>
  <c r="D357" i="28"/>
  <c r="K43" i="28"/>
  <c r="C357" i="28"/>
  <c r="K24" i="28"/>
  <c r="G356" i="28"/>
  <c r="J112" i="28"/>
  <c r="F356" i="28"/>
  <c r="J75" i="28"/>
  <c r="D356" i="28"/>
  <c r="J43" i="28"/>
  <c r="C356" i="28"/>
  <c r="J24" i="28"/>
  <c r="G355" i="28"/>
  <c r="I112" i="28"/>
  <c r="F355" i="28"/>
  <c r="I75" i="28"/>
  <c r="D355" i="28"/>
  <c r="I43" i="28"/>
  <c r="C355" i="28"/>
  <c r="I24" i="28"/>
  <c r="G354" i="28"/>
  <c r="K111" i="28"/>
  <c r="F354" i="28"/>
  <c r="K74" i="28"/>
  <c r="D354" i="28"/>
  <c r="K42" i="28"/>
  <c r="C354" i="28"/>
  <c r="K23" i="28"/>
  <c r="G353" i="28"/>
  <c r="J111" i="28"/>
  <c r="F353" i="28"/>
  <c r="J74" i="28"/>
  <c r="D353" i="28"/>
  <c r="J42" i="28"/>
  <c r="C353" i="28"/>
  <c r="J23" i="28"/>
  <c r="G352" i="28"/>
  <c r="I111" i="28"/>
  <c r="F352" i="28"/>
  <c r="I74" i="28"/>
  <c r="D352" i="28"/>
  <c r="I42" i="28"/>
  <c r="C352" i="28"/>
  <c r="I23" i="28"/>
  <c r="G351" i="28"/>
  <c r="K110" i="28"/>
  <c r="F351" i="28"/>
  <c r="K73" i="28"/>
  <c r="D351" i="28"/>
  <c r="K41" i="28"/>
  <c r="C351" i="28"/>
  <c r="K22" i="28"/>
  <c r="G350" i="28"/>
  <c r="J110" i="28"/>
  <c r="F350" i="28"/>
  <c r="J73" i="28"/>
  <c r="D350" i="28"/>
  <c r="J41" i="28"/>
  <c r="C350" i="28"/>
  <c r="J22" i="28"/>
  <c r="G349" i="28"/>
  <c r="I110" i="28"/>
  <c r="F349" i="28"/>
  <c r="I73" i="28"/>
  <c r="D349" i="28"/>
  <c r="I41" i="28"/>
  <c r="C349" i="28"/>
  <c r="I22" i="28"/>
  <c r="G348" i="28"/>
  <c r="K109" i="28"/>
  <c r="F348" i="28"/>
  <c r="K72" i="28"/>
  <c r="C348" i="28"/>
  <c r="K21" i="28"/>
  <c r="G347" i="28"/>
  <c r="J109" i="28"/>
  <c r="F347" i="28"/>
  <c r="J72" i="28"/>
  <c r="D347" i="28"/>
  <c r="J40" i="28"/>
  <c r="C347" i="28"/>
  <c r="J21" i="28"/>
  <c r="G346" i="28"/>
  <c r="I109" i="28"/>
  <c r="F346" i="28"/>
  <c r="I72" i="28"/>
  <c r="D346" i="28"/>
  <c r="I40" i="28"/>
  <c r="C346" i="28"/>
  <c r="I21" i="28"/>
  <c r="G345" i="28"/>
  <c r="K108" i="28"/>
  <c r="F345" i="28"/>
  <c r="K71" i="28"/>
  <c r="D345" i="28"/>
  <c r="K39" i="28"/>
  <c r="C345" i="28"/>
  <c r="K20" i="28"/>
  <c r="G344" i="28"/>
  <c r="J108" i="28"/>
  <c r="F344" i="28"/>
  <c r="J71" i="28"/>
  <c r="D344" i="28"/>
  <c r="J39" i="28"/>
  <c r="C344" i="28"/>
  <c r="J20" i="28"/>
  <c r="G343" i="28"/>
  <c r="I108" i="28"/>
  <c r="F343" i="28"/>
  <c r="I71" i="28"/>
  <c r="D343" i="28"/>
  <c r="I39" i="28"/>
  <c r="C343" i="28"/>
  <c r="I20" i="28"/>
  <c r="G342" i="28"/>
  <c r="K107" i="28"/>
  <c r="F342" i="28"/>
  <c r="K70" i="28"/>
  <c r="D342" i="28"/>
  <c r="K38" i="28"/>
  <c r="C342" i="28"/>
  <c r="K19" i="28"/>
  <c r="G341" i="28"/>
  <c r="J107" i="28"/>
  <c r="F341" i="28"/>
  <c r="J70" i="28"/>
  <c r="D341" i="28"/>
  <c r="J38" i="28"/>
  <c r="C341" i="28"/>
  <c r="J19" i="28"/>
  <c r="G340" i="28"/>
  <c r="I107" i="28"/>
  <c r="F340" i="28"/>
  <c r="I70" i="28"/>
  <c r="D340" i="28"/>
  <c r="I38" i="28"/>
  <c r="C340" i="28"/>
  <c r="I19" i="28"/>
  <c r="G339" i="28"/>
  <c r="K106" i="28"/>
  <c r="F339" i="28"/>
  <c r="K69" i="28"/>
  <c r="E339" i="28"/>
  <c r="K59" i="28"/>
  <c r="D339" i="28"/>
  <c r="K37" i="28"/>
  <c r="C339" i="28"/>
  <c r="K18" i="28"/>
  <c r="G338" i="28"/>
  <c r="J106" i="28"/>
  <c r="F338" i="28"/>
  <c r="J69" i="28"/>
  <c r="E338" i="28"/>
  <c r="J59" i="28"/>
  <c r="D338" i="28"/>
  <c r="J37" i="28"/>
  <c r="C338" i="28"/>
  <c r="J18" i="28"/>
  <c r="G337" i="28"/>
  <c r="I106" i="28"/>
  <c r="F337" i="28"/>
  <c r="I69" i="28"/>
  <c r="E337" i="28"/>
  <c r="I59" i="28"/>
  <c r="D337" i="28"/>
  <c r="I37" i="28"/>
  <c r="C337" i="28"/>
  <c r="I18" i="28"/>
  <c r="G336" i="28"/>
  <c r="K105" i="28"/>
  <c r="F336" i="28"/>
  <c r="K68" i="28"/>
  <c r="E336" i="28"/>
  <c r="K58" i="28"/>
  <c r="D336" i="28"/>
  <c r="K36" i="28"/>
  <c r="C336" i="28"/>
  <c r="K17" i="28"/>
  <c r="G335" i="28"/>
  <c r="J105" i="28"/>
  <c r="F335" i="28"/>
  <c r="J68" i="28"/>
  <c r="E335" i="28"/>
  <c r="J58" i="28"/>
  <c r="D335" i="28"/>
  <c r="J36" i="28"/>
  <c r="C335" i="28"/>
  <c r="J17" i="28"/>
  <c r="G334" i="28"/>
  <c r="I105" i="28"/>
  <c r="F334" i="28"/>
  <c r="I68" i="28"/>
  <c r="E334" i="28"/>
  <c r="I58" i="28"/>
  <c r="D334" i="28"/>
  <c r="I36" i="28"/>
  <c r="C334" i="28"/>
  <c r="I17" i="28"/>
  <c r="G333" i="28"/>
  <c r="K104" i="28"/>
  <c r="F333" i="28"/>
  <c r="K67" i="28"/>
  <c r="E333" i="28"/>
  <c r="K57" i="28"/>
  <c r="D333" i="28"/>
  <c r="K35" i="28"/>
  <c r="C333" i="28"/>
  <c r="K16" i="28"/>
  <c r="G332" i="28"/>
  <c r="J104" i="28"/>
  <c r="F332" i="28"/>
  <c r="J67" i="28"/>
  <c r="E332" i="28"/>
  <c r="J57" i="28"/>
  <c r="D332" i="28"/>
  <c r="J35" i="28"/>
  <c r="C332" i="28"/>
  <c r="J16" i="28"/>
  <c r="G331" i="28"/>
  <c r="I104" i="28"/>
  <c r="F331" i="28"/>
  <c r="I67" i="28"/>
  <c r="E331" i="28"/>
  <c r="I57" i="28"/>
  <c r="D331" i="28"/>
  <c r="I35" i="28"/>
  <c r="C331" i="28"/>
  <c r="I16" i="28"/>
  <c r="G330" i="28"/>
  <c r="K103" i="28"/>
  <c r="F330" i="28"/>
  <c r="K66" i="28"/>
  <c r="E330" i="28"/>
  <c r="K56" i="28"/>
  <c r="D330" i="28"/>
  <c r="K34" i="28"/>
  <c r="C330" i="28"/>
  <c r="K15" i="28"/>
  <c r="G329" i="28"/>
  <c r="J103" i="28"/>
  <c r="F329" i="28"/>
  <c r="J66" i="28"/>
  <c r="E329" i="28"/>
  <c r="J56" i="28"/>
  <c r="D329" i="28"/>
  <c r="J34" i="28"/>
  <c r="C329" i="28"/>
  <c r="J15" i="28"/>
  <c r="G328" i="28"/>
  <c r="I103" i="28"/>
  <c r="F328" i="28"/>
  <c r="I66" i="28"/>
  <c r="E328" i="28"/>
  <c r="I56" i="28"/>
  <c r="D328" i="28"/>
  <c r="I34" i="28"/>
  <c r="C328" i="28"/>
  <c r="I15" i="28"/>
  <c r="G327" i="28"/>
  <c r="K102" i="28"/>
  <c r="F327" i="28"/>
  <c r="K65" i="28"/>
  <c r="E327" i="28"/>
  <c r="K55" i="28"/>
  <c r="D327" i="28"/>
  <c r="K33" i="28"/>
  <c r="C327" i="28"/>
  <c r="K14" i="28"/>
  <c r="G326" i="28"/>
  <c r="J102" i="28"/>
  <c r="F326" i="28"/>
  <c r="J65" i="28"/>
  <c r="E326" i="28"/>
  <c r="J55" i="28"/>
  <c r="D326" i="28"/>
  <c r="J33" i="28"/>
  <c r="C326" i="28"/>
  <c r="J14" i="28"/>
  <c r="G325" i="28"/>
  <c r="I102" i="28"/>
  <c r="F325" i="28"/>
  <c r="I65" i="28"/>
  <c r="E325" i="28"/>
  <c r="I55" i="28"/>
  <c r="D325" i="28"/>
  <c r="I33" i="28"/>
  <c r="C325" i="28"/>
  <c r="I14" i="28"/>
  <c r="G324" i="28"/>
  <c r="K101" i="28"/>
  <c r="F324" i="28"/>
  <c r="K64" i="28"/>
  <c r="E324" i="28"/>
  <c r="K54" i="28"/>
  <c r="D324" i="28"/>
  <c r="K32" i="28"/>
  <c r="C324" i="28"/>
  <c r="K13" i="28"/>
  <c r="G323" i="28"/>
  <c r="J101" i="28"/>
  <c r="F323" i="28"/>
  <c r="J64" i="28"/>
  <c r="E323" i="28"/>
  <c r="J54" i="28"/>
  <c r="D323" i="28"/>
  <c r="J32" i="28"/>
  <c r="C323" i="28"/>
  <c r="J13" i="28"/>
  <c r="G322" i="28"/>
  <c r="I101" i="28"/>
  <c r="F322" i="28"/>
  <c r="I64" i="28"/>
  <c r="E322" i="28"/>
  <c r="I54" i="28"/>
  <c r="D322" i="28"/>
  <c r="I32" i="28"/>
  <c r="C322" i="28"/>
  <c r="I13" i="28"/>
  <c r="G321" i="28"/>
  <c r="K100" i="28"/>
  <c r="F321" i="28"/>
  <c r="K63" i="28"/>
  <c r="E321" i="28"/>
  <c r="K53" i="28"/>
  <c r="D321" i="28"/>
  <c r="K31" i="28"/>
  <c r="C321" i="28"/>
  <c r="K12" i="28"/>
  <c r="G320" i="28"/>
  <c r="J100" i="28"/>
  <c r="F320" i="28"/>
  <c r="J63" i="28"/>
  <c r="E320" i="28"/>
  <c r="J53" i="28"/>
  <c r="D320" i="28"/>
  <c r="J31" i="28"/>
  <c r="C320" i="28"/>
  <c r="J12" i="28"/>
  <c r="G319" i="28"/>
  <c r="I100" i="28"/>
  <c r="F319" i="28"/>
  <c r="I63" i="28"/>
  <c r="E319" i="28"/>
  <c r="I53" i="28"/>
  <c r="D319" i="28"/>
  <c r="I31" i="28"/>
  <c r="C319" i="28"/>
  <c r="I12" i="28"/>
  <c r="G318" i="28"/>
  <c r="K99" i="28"/>
  <c r="F318" i="28"/>
  <c r="K62" i="28"/>
  <c r="E318" i="28"/>
  <c r="K52" i="28"/>
  <c r="D318" i="28"/>
  <c r="K30" i="28"/>
  <c r="C318" i="28"/>
  <c r="K11" i="28"/>
  <c r="G317" i="28"/>
  <c r="J99" i="28"/>
  <c r="F317" i="28"/>
  <c r="J62" i="28"/>
  <c r="E317" i="28"/>
  <c r="J52" i="28"/>
  <c r="D317" i="28"/>
  <c r="J30" i="28"/>
  <c r="C317" i="28"/>
  <c r="J11" i="28"/>
  <c r="G316" i="28"/>
  <c r="I99" i="28"/>
  <c r="F316" i="28"/>
  <c r="I62" i="28"/>
  <c r="E316" i="28"/>
  <c r="I52" i="28"/>
  <c r="D316" i="28"/>
  <c r="I30" i="28"/>
  <c r="C316" i="28"/>
  <c r="I11" i="28"/>
  <c r="G315" i="28"/>
  <c r="K98" i="28"/>
  <c r="F315" i="28"/>
  <c r="K61" i="28"/>
  <c r="E315" i="28"/>
  <c r="K51" i="28"/>
  <c r="D315" i="28"/>
  <c r="K29" i="28"/>
  <c r="C315" i="28"/>
  <c r="K10" i="28"/>
  <c r="G314" i="28"/>
  <c r="J98" i="28"/>
  <c r="F314" i="28"/>
  <c r="J61" i="28"/>
  <c r="E314" i="28"/>
  <c r="J51" i="28"/>
  <c r="D314" i="28"/>
  <c r="J29" i="28"/>
  <c r="C314" i="28"/>
  <c r="J10" i="28"/>
  <c r="G313" i="28"/>
  <c r="I98" i="28"/>
  <c r="F313" i="28"/>
  <c r="I61" i="28"/>
  <c r="E313" i="28"/>
  <c r="I51" i="28"/>
  <c r="D313" i="28"/>
  <c r="I29" i="28"/>
  <c r="C313" i="28"/>
  <c r="I10" i="28"/>
  <c r="K96" i="27"/>
  <c r="F419" i="27"/>
  <c r="J96" i="27" s="1"/>
  <c r="F418" i="27"/>
  <c r="I96" i="27" s="1"/>
  <c r="F417" i="27"/>
  <c r="K95" i="27" s="1"/>
  <c r="F416" i="27"/>
  <c r="J95" i="27" s="1"/>
  <c r="F415" i="27"/>
  <c r="I95" i="27" s="1"/>
  <c r="F414" i="27"/>
  <c r="K94" i="27" s="1"/>
  <c r="F413" i="27"/>
  <c r="J94" i="27" s="1"/>
  <c r="F412" i="27"/>
  <c r="I94" i="27" s="1"/>
  <c r="F411" i="27"/>
  <c r="K93" i="27" s="1"/>
  <c r="F410" i="27"/>
  <c r="J93" i="27" s="1"/>
  <c r="F409" i="27"/>
  <c r="I93" i="27" s="1"/>
  <c r="F408" i="27"/>
  <c r="K92" i="27" s="1"/>
  <c r="F407" i="27"/>
  <c r="J92" i="27" s="1"/>
  <c r="F406" i="27"/>
  <c r="I92" i="27" s="1"/>
  <c r="F405" i="27"/>
  <c r="K91" i="27" s="1"/>
  <c r="F404" i="27"/>
  <c r="J91" i="27" s="1"/>
  <c r="F403" i="27"/>
  <c r="I91" i="27" s="1"/>
  <c r="F402" i="27"/>
  <c r="K90" i="27" s="1"/>
  <c r="F401" i="27"/>
  <c r="J90" i="27" s="1"/>
  <c r="F400" i="27"/>
  <c r="I90" i="27" s="1"/>
  <c r="F399" i="27"/>
  <c r="K89" i="27" s="1"/>
  <c r="F398" i="27"/>
  <c r="J89" i="27" s="1"/>
  <c r="F397" i="27"/>
  <c r="I89" i="27" s="1"/>
  <c r="F396" i="27"/>
  <c r="K88" i="27" s="1"/>
  <c r="F395" i="27"/>
  <c r="J88" i="27" s="1"/>
  <c r="F394" i="27"/>
  <c r="I88" i="27" s="1"/>
  <c r="F393" i="27"/>
  <c r="K87" i="27" s="1"/>
  <c r="F392" i="27"/>
  <c r="J87" i="27" s="1"/>
  <c r="F391" i="27"/>
  <c r="I87" i="27" s="1"/>
  <c r="F390" i="27"/>
  <c r="K86" i="27" s="1"/>
  <c r="F389" i="27"/>
  <c r="J86" i="27" s="1"/>
  <c r="F388" i="27"/>
  <c r="I86" i="27" s="1"/>
  <c r="F387" i="27"/>
  <c r="K85" i="27" s="1"/>
  <c r="F386" i="27"/>
  <c r="J85" i="27" s="1"/>
  <c r="F385" i="27"/>
  <c r="I85" i="27" s="1"/>
  <c r="F384" i="27"/>
  <c r="K84" i="27" s="1"/>
  <c r="F383" i="27"/>
  <c r="J84" i="27" s="1"/>
  <c r="F382" i="27"/>
  <c r="I84" i="27" s="1"/>
  <c r="F381" i="27"/>
  <c r="K83" i="27" s="1"/>
  <c r="F380" i="27"/>
  <c r="J83" i="27" s="1"/>
  <c r="F379" i="27"/>
  <c r="I83" i="27" s="1"/>
  <c r="F378" i="27"/>
  <c r="K82" i="27" s="1"/>
  <c r="F377" i="27"/>
  <c r="J82" i="27" s="1"/>
  <c r="F376" i="27"/>
  <c r="I82" i="27" s="1"/>
  <c r="F375" i="27"/>
  <c r="K81" i="27" s="1"/>
  <c r="F374" i="27"/>
  <c r="J81" i="27" s="1"/>
  <c r="F373" i="27"/>
  <c r="I81" i="27" s="1"/>
  <c r="G372" i="27"/>
  <c r="K117" i="27" s="1"/>
  <c r="F372" i="27"/>
  <c r="K80" i="27" s="1"/>
  <c r="D372" i="27"/>
  <c r="K48" i="27" s="1"/>
  <c r="G371" i="27"/>
  <c r="J117" i="27" s="1"/>
  <c r="F371" i="27"/>
  <c r="J80" i="27" s="1"/>
  <c r="D371" i="27"/>
  <c r="J48" i="27" s="1"/>
  <c r="G370" i="27"/>
  <c r="I117" i="27"/>
  <c r="F370" i="27"/>
  <c r="I80" i="27"/>
  <c r="D370" i="27"/>
  <c r="I48" i="27"/>
  <c r="G369" i="27"/>
  <c r="K116" i="27"/>
  <c r="F369" i="27"/>
  <c r="K79" i="27"/>
  <c r="D369" i="27"/>
  <c r="K47" i="27" s="1"/>
  <c r="C369" i="27"/>
  <c r="K28" i="27" s="1"/>
  <c r="G368" i="27"/>
  <c r="J116" i="27" s="1"/>
  <c r="F368" i="27"/>
  <c r="J79" i="27" s="1"/>
  <c r="D368" i="27"/>
  <c r="J47" i="27" s="1"/>
  <c r="C368" i="27"/>
  <c r="J28" i="27"/>
  <c r="G367" i="27"/>
  <c r="I116" i="27"/>
  <c r="F367" i="27"/>
  <c r="I79" i="27"/>
  <c r="D367" i="27"/>
  <c r="I47" i="27" s="1"/>
  <c r="C367" i="27"/>
  <c r="I28" i="27" s="1"/>
  <c r="G366" i="27"/>
  <c r="K115" i="27" s="1"/>
  <c r="F366" i="27"/>
  <c r="K78" i="27" s="1"/>
  <c r="D366" i="27"/>
  <c r="K46" i="27" s="1"/>
  <c r="C366" i="27"/>
  <c r="K27" i="27" s="1"/>
  <c r="G365" i="27"/>
  <c r="J115" i="27"/>
  <c r="F365" i="27"/>
  <c r="J78" i="27" s="1"/>
  <c r="D365" i="27"/>
  <c r="J46" i="27" s="1"/>
  <c r="C365" i="27"/>
  <c r="J27" i="27" s="1"/>
  <c r="G364" i="27"/>
  <c r="I115" i="27" s="1"/>
  <c r="F364" i="27"/>
  <c r="I78" i="27" s="1"/>
  <c r="D364" i="27"/>
  <c r="I46" i="27" s="1"/>
  <c r="C364" i="27"/>
  <c r="I27" i="27"/>
  <c r="G363" i="27"/>
  <c r="K114" i="27" s="1"/>
  <c r="F363" i="27"/>
  <c r="K77" i="27"/>
  <c r="D363" i="27"/>
  <c r="K45" i="27" s="1"/>
  <c r="C363" i="27"/>
  <c r="K26" i="27" s="1"/>
  <c r="G362" i="27"/>
  <c r="J114" i="27" s="1"/>
  <c r="F362" i="27"/>
  <c r="J77" i="27" s="1"/>
  <c r="D362" i="27"/>
  <c r="J45" i="27" s="1"/>
  <c r="C362" i="27"/>
  <c r="J26" i="27"/>
  <c r="G361" i="27"/>
  <c r="I114" i="27"/>
  <c r="F361" i="27"/>
  <c r="I77" i="27"/>
  <c r="D361" i="27"/>
  <c r="I45" i="27" s="1"/>
  <c r="C361" i="27"/>
  <c r="I26" i="27" s="1"/>
  <c r="G360" i="27"/>
  <c r="K113" i="27" s="1"/>
  <c r="F360" i="27"/>
  <c r="K76" i="27" s="1"/>
  <c r="D360" i="27"/>
  <c r="K44" i="27" s="1"/>
  <c r="C360" i="27"/>
  <c r="K25" i="27" s="1"/>
  <c r="G359" i="27"/>
  <c r="J113" i="27"/>
  <c r="F359" i="27"/>
  <c r="J76" i="27" s="1"/>
  <c r="D359" i="27"/>
  <c r="J44" i="27" s="1"/>
  <c r="C359" i="27"/>
  <c r="J25" i="27" s="1"/>
  <c r="G358" i="27"/>
  <c r="I113" i="27" s="1"/>
  <c r="F358" i="27"/>
  <c r="I76" i="27" s="1"/>
  <c r="D358" i="27"/>
  <c r="I44" i="27" s="1"/>
  <c r="C358" i="27"/>
  <c r="I25" i="27"/>
  <c r="G357" i="27"/>
  <c r="K112" i="27" s="1"/>
  <c r="F357" i="27"/>
  <c r="K75" i="27"/>
  <c r="D357" i="27"/>
  <c r="K43" i="27" s="1"/>
  <c r="C357" i="27"/>
  <c r="K24" i="27" s="1"/>
  <c r="G356" i="27"/>
  <c r="J112" i="27" s="1"/>
  <c r="F356" i="27"/>
  <c r="J75" i="27" s="1"/>
  <c r="D356" i="27"/>
  <c r="J43" i="27" s="1"/>
  <c r="C356" i="27"/>
  <c r="J24" i="27" s="1"/>
  <c r="G355" i="27"/>
  <c r="I112" i="27"/>
  <c r="F355" i="27"/>
  <c r="I75" i="27"/>
  <c r="D355" i="27"/>
  <c r="I43" i="27" s="1"/>
  <c r="C355" i="27"/>
  <c r="I24" i="27" s="1"/>
  <c r="G354" i="27"/>
  <c r="K111" i="27" s="1"/>
  <c r="F354" i="27"/>
  <c r="K74" i="27" s="1"/>
  <c r="D354" i="27"/>
  <c r="K42" i="27" s="1"/>
  <c r="C354" i="27"/>
  <c r="K23" i="27"/>
  <c r="G353" i="27"/>
  <c r="J111" i="27" s="1"/>
  <c r="F353" i="27"/>
  <c r="J74" i="27" s="1"/>
  <c r="D353" i="27"/>
  <c r="J42" i="27" s="1"/>
  <c r="C353" i="27"/>
  <c r="J23" i="27" s="1"/>
  <c r="G352" i="27"/>
  <c r="I111" i="27" s="1"/>
  <c r="F352" i="27"/>
  <c r="I74" i="27" s="1"/>
  <c r="D352" i="27"/>
  <c r="I42" i="27" s="1"/>
  <c r="C352" i="27"/>
  <c r="I23" i="27"/>
  <c r="G351" i="27"/>
  <c r="K110" i="27" s="1"/>
  <c r="F351" i="27"/>
  <c r="K73" i="27"/>
  <c r="D351" i="27"/>
  <c r="K41" i="27" s="1"/>
  <c r="C351" i="27"/>
  <c r="K22" i="27" s="1"/>
  <c r="G350" i="27"/>
  <c r="J110" i="27" s="1"/>
  <c r="F350" i="27"/>
  <c r="J73" i="27" s="1"/>
  <c r="D350" i="27"/>
  <c r="J41" i="27" s="1"/>
  <c r="C350" i="27"/>
  <c r="J22" i="27" s="1"/>
  <c r="G349" i="27"/>
  <c r="I110" i="27"/>
  <c r="F349" i="27"/>
  <c r="I73" i="27"/>
  <c r="D349" i="27"/>
  <c r="I41" i="27" s="1"/>
  <c r="C349" i="27"/>
  <c r="I22" i="27" s="1"/>
  <c r="G348" i="27"/>
  <c r="K109" i="27" s="1"/>
  <c r="F348" i="27"/>
  <c r="K72" i="27" s="1"/>
  <c r="C348" i="27"/>
  <c r="K21" i="27" s="1"/>
  <c r="G347" i="27"/>
  <c r="J109" i="27" s="1"/>
  <c r="F347" i="27"/>
  <c r="J72" i="27" s="1"/>
  <c r="D347" i="27"/>
  <c r="J40" i="27" s="1"/>
  <c r="C347" i="27"/>
  <c r="J21" i="27" s="1"/>
  <c r="G346" i="27"/>
  <c r="I109" i="27" s="1"/>
  <c r="F346" i="27"/>
  <c r="I72" i="27" s="1"/>
  <c r="D346" i="27"/>
  <c r="I40" i="27" s="1"/>
  <c r="C346" i="27"/>
  <c r="I21" i="27" s="1"/>
  <c r="G345" i="27"/>
  <c r="K108" i="27" s="1"/>
  <c r="F345" i="27"/>
  <c r="K71" i="27" s="1"/>
  <c r="D345" i="27"/>
  <c r="K39" i="27" s="1"/>
  <c r="C345" i="27"/>
  <c r="K20" i="27" s="1"/>
  <c r="G344" i="27"/>
  <c r="J108" i="27" s="1"/>
  <c r="F344" i="27"/>
  <c r="J71" i="27" s="1"/>
  <c r="D344" i="27"/>
  <c r="J39" i="27" s="1"/>
  <c r="C344" i="27"/>
  <c r="J20" i="27" s="1"/>
  <c r="G343" i="27"/>
  <c r="I108" i="27" s="1"/>
  <c r="F343" i="27"/>
  <c r="I71" i="27" s="1"/>
  <c r="D343" i="27"/>
  <c r="I39" i="27" s="1"/>
  <c r="C343" i="27"/>
  <c r="I20" i="27" s="1"/>
  <c r="G342" i="27"/>
  <c r="K107" i="27" s="1"/>
  <c r="F342" i="27"/>
  <c r="K70" i="27" s="1"/>
  <c r="D342" i="27"/>
  <c r="K38" i="27" s="1"/>
  <c r="C342" i="27"/>
  <c r="K19" i="27"/>
  <c r="G341" i="27"/>
  <c r="J107" i="27" s="1"/>
  <c r="F341" i="27"/>
  <c r="J70" i="27"/>
  <c r="D341" i="27"/>
  <c r="J38" i="27" s="1"/>
  <c r="C341" i="27"/>
  <c r="J19" i="27" s="1"/>
  <c r="G340" i="27"/>
  <c r="I107" i="27" s="1"/>
  <c r="F340" i="27"/>
  <c r="I70" i="27" s="1"/>
  <c r="D340" i="27"/>
  <c r="I38" i="27" s="1"/>
  <c r="C340" i="27"/>
  <c r="I19" i="27"/>
  <c r="G339" i="27"/>
  <c r="K106" i="27"/>
  <c r="F339" i="27"/>
  <c r="K69" i="27" s="1"/>
  <c r="E339" i="27"/>
  <c r="K59" i="27" s="1"/>
  <c r="D339" i="27"/>
  <c r="K37" i="27" s="1"/>
  <c r="C339" i="27"/>
  <c r="K18" i="27" s="1"/>
  <c r="G338" i="27"/>
  <c r="J106" i="27" s="1"/>
  <c r="F338" i="27"/>
  <c r="J69" i="27" s="1"/>
  <c r="E338" i="27"/>
  <c r="J59" i="27" s="1"/>
  <c r="D338" i="27"/>
  <c r="J37" i="27" s="1"/>
  <c r="C338" i="27"/>
  <c r="J18" i="27" s="1"/>
  <c r="G337" i="27"/>
  <c r="I106" i="27" s="1"/>
  <c r="F337" i="27"/>
  <c r="I69" i="27" s="1"/>
  <c r="E337" i="27"/>
  <c r="I59" i="27" s="1"/>
  <c r="D337" i="27"/>
  <c r="I37" i="27" s="1"/>
  <c r="C337" i="27"/>
  <c r="I18" i="27"/>
  <c r="G336" i="27"/>
  <c r="K105" i="27" s="1"/>
  <c r="F336" i="27"/>
  <c r="K68" i="27" s="1"/>
  <c r="E336" i="27"/>
  <c r="K58" i="27" s="1"/>
  <c r="D336" i="27"/>
  <c r="K36" i="27" s="1"/>
  <c r="C336" i="27"/>
  <c r="K17" i="27"/>
  <c r="G335" i="27"/>
  <c r="J105" i="27"/>
  <c r="F335" i="27"/>
  <c r="J68" i="27" s="1"/>
  <c r="E335" i="27"/>
  <c r="J58" i="27"/>
  <c r="D335" i="27"/>
  <c r="J36" i="27" s="1"/>
  <c r="C335" i="27"/>
  <c r="J17" i="27" s="1"/>
  <c r="G334" i="27"/>
  <c r="I105" i="27" s="1"/>
  <c r="F334" i="27"/>
  <c r="I68" i="27" s="1"/>
  <c r="E334" i="27"/>
  <c r="I58" i="27" s="1"/>
  <c r="D334" i="27"/>
  <c r="I36" i="27" s="1"/>
  <c r="C334" i="27"/>
  <c r="I17" i="27"/>
  <c r="G333" i="27"/>
  <c r="K104" i="27" s="1"/>
  <c r="F333" i="27"/>
  <c r="K67" i="27"/>
  <c r="E333" i="27"/>
  <c r="K57" i="27"/>
  <c r="D333" i="27"/>
  <c r="K35" i="27" s="1"/>
  <c r="C333" i="27"/>
  <c r="K16" i="27" s="1"/>
  <c r="G332" i="27"/>
  <c r="J104" i="27" s="1"/>
  <c r="F332" i="27"/>
  <c r="J67" i="27" s="1"/>
  <c r="E332" i="27"/>
  <c r="J57" i="27" s="1"/>
  <c r="D332" i="27"/>
  <c r="J35" i="27" s="1"/>
  <c r="C332" i="27"/>
  <c r="J16" i="27"/>
  <c r="G331" i="27"/>
  <c r="I104" i="27"/>
  <c r="F331" i="27"/>
  <c r="I67" i="27"/>
  <c r="E331" i="27"/>
  <c r="I57" i="27"/>
  <c r="D331" i="27"/>
  <c r="I35" i="27" s="1"/>
  <c r="C331" i="27"/>
  <c r="I16" i="27" s="1"/>
  <c r="G330" i="27"/>
  <c r="K103" i="27" s="1"/>
  <c r="F330" i="27"/>
  <c r="K66" i="27" s="1"/>
  <c r="E330" i="27"/>
  <c r="K56" i="27" s="1"/>
  <c r="D330" i="27"/>
  <c r="K34" i="27" s="1"/>
  <c r="C330" i="27"/>
  <c r="K15" i="27" s="1"/>
  <c r="G329" i="27"/>
  <c r="J103" i="27" s="1"/>
  <c r="F329" i="27"/>
  <c r="J66" i="27" s="1"/>
  <c r="E329" i="27"/>
  <c r="J56" i="27" s="1"/>
  <c r="D329" i="27"/>
  <c r="J34" i="27" s="1"/>
  <c r="C329" i="27"/>
  <c r="J15" i="27" s="1"/>
  <c r="G328" i="27"/>
  <c r="I103" i="27"/>
  <c r="F328" i="27"/>
  <c r="I66" i="27"/>
  <c r="E328" i="27"/>
  <c r="I56" i="27"/>
  <c r="D328" i="27"/>
  <c r="I34" i="27"/>
  <c r="C328" i="27"/>
  <c r="I15" i="27"/>
  <c r="G327" i="27"/>
  <c r="K102" i="27" s="1"/>
  <c r="F327" i="27"/>
  <c r="K65" i="27" s="1"/>
  <c r="E327" i="27"/>
  <c r="K55" i="27"/>
  <c r="D327" i="27"/>
  <c r="K33" i="27" s="1"/>
  <c r="C327" i="27"/>
  <c r="K14" i="27" s="1"/>
  <c r="G326" i="27"/>
  <c r="J102" i="27" s="1"/>
  <c r="F326" i="27"/>
  <c r="J65" i="27" s="1"/>
  <c r="E326" i="27"/>
  <c r="J55" i="27" s="1"/>
  <c r="D326" i="27"/>
  <c r="J33" i="27" s="1"/>
  <c r="C326" i="27"/>
  <c r="J14" i="27"/>
  <c r="G325" i="27"/>
  <c r="I102" i="27"/>
  <c r="F325" i="27"/>
  <c r="I65" i="27"/>
  <c r="E325" i="27"/>
  <c r="I55" i="27"/>
  <c r="D325" i="27"/>
  <c r="I33" i="27" s="1"/>
  <c r="C325" i="27"/>
  <c r="I14" i="27" s="1"/>
  <c r="G324" i="27"/>
  <c r="K101" i="27" s="1"/>
  <c r="F324" i="27"/>
  <c r="K64" i="27" s="1"/>
  <c r="E324" i="27"/>
  <c r="K54" i="27" s="1"/>
  <c r="D324" i="27"/>
  <c r="K32" i="27" s="1"/>
  <c r="C324" i="27"/>
  <c r="K13" i="27"/>
  <c r="G323" i="27"/>
  <c r="J101" i="27" s="1"/>
  <c r="F323" i="27"/>
  <c r="J64" i="27" s="1"/>
  <c r="E323" i="27"/>
  <c r="J54" i="27" s="1"/>
  <c r="D323" i="27"/>
  <c r="J32" i="27" s="1"/>
  <c r="C323" i="27"/>
  <c r="J13" i="27" s="1"/>
  <c r="G322" i="27"/>
  <c r="I101" i="27" s="1"/>
  <c r="F322" i="27"/>
  <c r="I64" i="27" s="1"/>
  <c r="E322" i="27"/>
  <c r="I54" i="27" s="1"/>
  <c r="D322" i="27"/>
  <c r="I32" i="27" s="1"/>
  <c r="C322" i="27"/>
  <c r="I13" i="27" s="1"/>
  <c r="G321" i="27"/>
  <c r="K100" i="27" s="1"/>
  <c r="F321" i="27"/>
  <c r="K63" i="27" s="1"/>
  <c r="E321" i="27"/>
  <c r="K53" i="27" s="1"/>
  <c r="D321" i="27"/>
  <c r="K31" i="27" s="1"/>
  <c r="C321" i="27"/>
  <c r="K12" i="27"/>
  <c r="G320" i="27"/>
  <c r="J100" i="27"/>
  <c r="F320" i="27"/>
  <c r="J63" i="27"/>
  <c r="E320" i="27"/>
  <c r="J53" i="27" s="1"/>
  <c r="D320" i="27"/>
  <c r="J31" i="27"/>
  <c r="C320" i="27"/>
  <c r="J12" i="27" s="1"/>
  <c r="G319" i="27"/>
  <c r="I100" i="27"/>
  <c r="F319" i="27"/>
  <c r="I63" i="27"/>
  <c r="E319" i="27"/>
  <c r="I53" i="27"/>
  <c r="D319" i="27"/>
  <c r="I31" i="27" s="1"/>
  <c r="C319" i="27"/>
  <c r="I12" i="27" s="1"/>
  <c r="G318" i="27"/>
  <c r="K99" i="27" s="1"/>
  <c r="F318" i="27"/>
  <c r="K62" i="27" s="1"/>
  <c r="E318" i="27"/>
  <c r="K52" i="27" s="1"/>
  <c r="D318" i="27"/>
  <c r="K30" i="27" s="1"/>
  <c r="C318" i="27"/>
  <c r="K11" i="27"/>
  <c r="G317" i="27"/>
  <c r="J99" i="27"/>
  <c r="F317" i="27"/>
  <c r="J62" i="27" s="1"/>
  <c r="E317" i="27"/>
  <c r="J52" i="27"/>
  <c r="D317" i="27"/>
  <c r="J30" i="27" s="1"/>
  <c r="C317" i="27"/>
  <c r="J11" i="27" s="1"/>
  <c r="G316" i="27"/>
  <c r="I99" i="27" s="1"/>
  <c r="F316" i="27"/>
  <c r="I62" i="27" s="1"/>
  <c r="E316" i="27"/>
  <c r="I52" i="27" s="1"/>
  <c r="D316" i="27"/>
  <c r="I30" i="27" s="1"/>
  <c r="C316" i="27"/>
  <c r="I11" i="27"/>
  <c r="G315" i="27"/>
  <c r="K98" i="27" s="1"/>
  <c r="F315" i="27"/>
  <c r="K61" i="27" s="1"/>
  <c r="E315" i="27"/>
  <c r="K51" i="27" s="1"/>
  <c r="D315" i="27"/>
  <c r="K29" i="27" s="1"/>
  <c r="C315" i="27"/>
  <c r="K10" i="27" s="1"/>
  <c r="G314" i="27"/>
  <c r="J98" i="27" s="1"/>
  <c r="F314" i="27"/>
  <c r="J61" i="27" s="1"/>
  <c r="E314" i="27"/>
  <c r="J51" i="27" s="1"/>
  <c r="D314" i="27"/>
  <c r="J29" i="27" s="1"/>
  <c r="C314" i="27"/>
  <c r="J10" i="27" s="1"/>
  <c r="G313" i="27"/>
  <c r="I98" i="27" s="1"/>
  <c r="F313" i="27"/>
  <c r="I61" i="27" s="1"/>
  <c r="E313" i="27"/>
  <c r="I51" i="27" s="1"/>
  <c r="D313" i="27"/>
  <c r="I29" i="27" s="1"/>
  <c r="C313" i="27"/>
  <c r="I10" i="27"/>
  <c r="F419" i="26"/>
  <c r="J96" i="26" s="1"/>
  <c r="F418" i="26"/>
  <c r="I96" i="26"/>
  <c r="F417" i="26"/>
  <c r="K95" i="26" s="1"/>
  <c r="F416" i="26"/>
  <c r="J95" i="26" s="1"/>
  <c r="F415" i="26"/>
  <c r="I95" i="26"/>
  <c r="F414" i="26"/>
  <c r="K94" i="26" s="1"/>
  <c r="F413" i="26"/>
  <c r="J94" i="26" s="1"/>
  <c r="F412" i="26"/>
  <c r="I94" i="26"/>
  <c r="F411" i="26"/>
  <c r="K93" i="26" s="1"/>
  <c r="F410" i="26"/>
  <c r="J93" i="26"/>
  <c r="F409" i="26"/>
  <c r="I93" i="26"/>
  <c r="F408" i="26"/>
  <c r="K92" i="26" s="1"/>
  <c r="F407" i="26"/>
  <c r="J92" i="26" s="1"/>
  <c r="F406" i="26"/>
  <c r="I92" i="26"/>
  <c r="F405" i="26"/>
  <c r="K91" i="26" s="1"/>
  <c r="F404" i="26"/>
  <c r="J91" i="26"/>
  <c r="F403" i="26"/>
  <c r="I91" i="26"/>
  <c r="F402" i="26"/>
  <c r="K90" i="26"/>
  <c r="F401" i="26"/>
  <c r="J90" i="26" s="1"/>
  <c r="F400" i="26"/>
  <c r="I90" i="26"/>
  <c r="F399" i="26"/>
  <c r="K89" i="26" s="1"/>
  <c r="F398" i="26"/>
  <c r="J89" i="26"/>
  <c r="F397" i="26"/>
  <c r="I89" i="26"/>
  <c r="F396" i="26"/>
  <c r="K88" i="26" s="1"/>
  <c r="F395" i="26"/>
  <c r="J88" i="26" s="1"/>
  <c r="F394" i="26"/>
  <c r="I88" i="26"/>
  <c r="F393" i="26"/>
  <c r="K87" i="26" s="1"/>
  <c r="F392" i="26"/>
  <c r="J87" i="26" s="1"/>
  <c r="F391" i="26"/>
  <c r="I87" i="26"/>
  <c r="F390" i="26"/>
  <c r="K86" i="26"/>
  <c r="F389" i="26"/>
  <c r="J86" i="26" s="1"/>
  <c r="F388" i="26"/>
  <c r="I86" i="26"/>
  <c r="F387" i="26"/>
  <c r="K85" i="26" s="1"/>
  <c r="F386" i="26"/>
  <c r="J85" i="26" s="1"/>
  <c r="F385" i="26"/>
  <c r="I85" i="26"/>
  <c r="F384" i="26"/>
  <c r="K84" i="26"/>
  <c r="F383" i="26"/>
  <c r="J84" i="26" s="1"/>
  <c r="F382" i="26"/>
  <c r="I84" i="26"/>
  <c r="F381" i="26"/>
  <c r="K83" i="26" s="1"/>
  <c r="F380" i="26"/>
  <c r="J83" i="26"/>
  <c r="F379" i="26"/>
  <c r="I83" i="26"/>
  <c r="F378" i="26"/>
  <c r="K82" i="26"/>
  <c r="F377" i="26"/>
  <c r="J82" i="26" s="1"/>
  <c r="F376" i="26"/>
  <c r="I82" i="26"/>
  <c r="F375" i="26"/>
  <c r="K81" i="26" s="1"/>
  <c r="F374" i="26"/>
  <c r="J81" i="26"/>
  <c r="F373" i="26"/>
  <c r="I81" i="26"/>
  <c r="G372" i="26"/>
  <c r="K117" i="26"/>
  <c r="F372" i="26"/>
  <c r="K80" i="26" s="1"/>
  <c r="D372" i="26"/>
  <c r="K48" i="26" s="1"/>
  <c r="G371" i="26"/>
  <c r="J117" i="26"/>
  <c r="F371" i="26"/>
  <c r="J80" i="26" s="1"/>
  <c r="D371" i="26"/>
  <c r="J48" i="26" s="1"/>
  <c r="G370" i="26"/>
  <c r="I117" i="26" s="1"/>
  <c r="F370" i="26"/>
  <c r="I80" i="26" s="1"/>
  <c r="D370" i="26"/>
  <c r="I48" i="26" s="1"/>
  <c r="G369" i="26"/>
  <c r="K116" i="26" s="1"/>
  <c r="F369" i="26"/>
  <c r="K79" i="26" s="1"/>
  <c r="D369" i="26"/>
  <c r="K47" i="26" s="1"/>
  <c r="C369" i="26"/>
  <c r="K28" i="26" s="1"/>
  <c r="G368" i="26"/>
  <c r="J116" i="26"/>
  <c r="F368" i="26"/>
  <c r="J79" i="26" s="1"/>
  <c r="D368" i="26"/>
  <c r="J47" i="26" s="1"/>
  <c r="C368" i="26"/>
  <c r="J28" i="26" s="1"/>
  <c r="G367" i="26"/>
  <c r="I116" i="26" s="1"/>
  <c r="F367" i="26"/>
  <c r="I79" i="26" s="1"/>
  <c r="D367" i="26"/>
  <c r="I47" i="26" s="1"/>
  <c r="C367" i="26"/>
  <c r="I28" i="26"/>
  <c r="G366" i="26"/>
  <c r="K115" i="26"/>
  <c r="F366" i="26"/>
  <c r="K78" i="26"/>
  <c r="D366" i="26"/>
  <c r="K46" i="26" s="1"/>
  <c r="C366" i="26"/>
  <c r="K27" i="26" s="1"/>
  <c r="G365" i="26"/>
  <c r="J115" i="26" s="1"/>
  <c r="F365" i="26"/>
  <c r="J78" i="26" s="1"/>
  <c r="D365" i="26"/>
  <c r="J46" i="26" s="1"/>
  <c r="C365" i="26"/>
  <c r="J27" i="26"/>
  <c r="G364" i="26"/>
  <c r="I115" i="26"/>
  <c r="F364" i="26"/>
  <c r="I78" i="26"/>
  <c r="D364" i="26"/>
  <c r="I46" i="26" s="1"/>
  <c r="C364" i="26"/>
  <c r="I27" i="26" s="1"/>
  <c r="G363" i="26"/>
  <c r="K114" i="26" s="1"/>
  <c r="F363" i="26"/>
  <c r="K77" i="26" s="1"/>
  <c r="D363" i="26"/>
  <c r="K45" i="26" s="1"/>
  <c r="C363" i="26"/>
  <c r="K26" i="26" s="1"/>
  <c r="G362" i="26"/>
  <c r="J114" i="26"/>
  <c r="F362" i="26"/>
  <c r="J77" i="26" s="1"/>
  <c r="D362" i="26"/>
  <c r="J45" i="26" s="1"/>
  <c r="C362" i="26"/>
  <c r="J26" i="26" s="1"/>
  <c r="G361" i="26"/>
  <c r="I114" i="26" s="1"/>
  <c r="F361" i="26"/>
  <c r="I77" i="26" s="1"/>
  <c r="D361" i="26"/>
  <c r="I45" i="26" s="1"/>
  <c r="C361" i="26"/>
  <c r="I26" i="26"/>
  <c r="G360" i="26"/>
  <c r="K113" i="26"/>
  <c r="F360" i="26"/>
  <c r="K76" i="26"/>
  <c r="D360" i="26"/>
  <c r="K44" i="26" s="1"/>
  <c r="C360" i="26"/>
  <c r="K25" i="26" s="1"/>
  <c r="G359" i="26"/>
  <c r="J113" i="26" s="1"/>
  <c r="F359" i="26"/>
  <c r="J76" i="26" s="1"/>
  <c r="D359" i="26"/>
  <c r="J44" i="26" s="1"/>
  <c r="C359" i="26"/>
  <c r="J25" i="26" s="1"/>
  <c r="G358" i="26"/>
  <c r="I113" i="26"/>
  <c r="F358" i="26"/>
  <c r="I76" i="26"/>
  <c r="D358" i="26"/>
  <c r="I44" i="26" s="1"/>
  <c r="C358" i="26"/>
  <c r="I25" i="26" s="1"/>
  <c r="G357" i="26"/>
  <c r="K112" i="26" s="1"/>
  <c r="F357" i="26"/>
  <c r="K75" i="26" s="1"/>
  <c r="D357" i="26"/>
  <c r="K43" i="26" s="1"/>
  <c r="C357" i="26"/>
  <c r="K24" i="26" s="1"/>
  <c r="G356" i="26"/>
  <c r="J112" i="26" s="1"/>
  <c r="F356" i="26"/>
  <c r="J75" i="26"/>
  <c r="D356" i="26"/>
  <c r="J43" i="26" s="1"/>
  <c r="C356" i="26"/>
  <c r="J24" i="26" s="1"/>
  <c r="G355" i="26"/>
  <c r="I112" i="26" s="1"/>
  <c r="F355" i="26"/>
  <c r="I75" i="26" s="1"/>
  <c r="D355" i="26"/>
  <c r="I43" i="26" s="1"/>
  <c r="C355" i="26"/>
  <c r="I24" i="26"/>
  <c r="G354" i="26"/>
  <c r="K111" i="26" s="1"/>
  <c r="F354" i="26"/>
  <c r="K74" i="26"/>
  <c r="D354" i="26"/>
  <c r="K42" i="26" s="1"/>
  <c r="C354" i="26"/>
  <c r="K23" i="26" s="1"/>
  <c r="G353" i="26"/>
  <c r="J111" i="26" s="1"/>
  <c r="F353" i="26"/>
  <c r="J74" i="26" s="1"/>
  <c r="D353" i="26"/>
  <c r="J42" i="26" s="1"/>
  <c r="C353" i="26"/>
  <c r="J23" i="26" s="1"/>
  <c r="G352" i="26"/>
  <c r="I111" i="26"/>
  <c r="F352" i="26"/>
  <c r="I74" i="26"/>
  <c r="D352" i="26"/>
  <c r="I42" i="26" s="1"/>
  <c r="C352" i="26"/>
  <c r="I23" i="26" s="1"/>
  <c r="G351" i="26"/>
  <c r="K110" i="26" s="1"/>
  <c r="F351" i="26"/>
  <c r="K73" i="26" s="1"/>
  <c r="D351" i="26"/>
  <c r="K41" i="26" s="1"/>
  <c r="C351" i="26"/>
  <c r="K22" i="26"/>
  <c r="G350" i="26"/>
  <c r="J110" i="26" s="1"/>
  <c r="F350" i="26"/>
  <c r="J73" i="26"/>
  <c r="D350" i="26"/>
  <c r="J41" i="26" s="1"/>
  <c r="C350" i="26"/>
  <c r="J22" i="26" s="1"/>
  <c r="G349" i="26"/>
  <c r="I110" i="26" s="1"/>
  <c r="F349" i="26"/>
  <c r="I73" i="26" s="1"/>
  <c r="D349" i="26"/>
  <c r="I41" i="26" s="1"/>
  <c r="C349" i="26"/>
  <c r="I22" i="26"/>
  <c r="G348" i="26"/>
  <c r="K109" i="26"/>
  <c r="F348" i="26"/>
  <c r="K72" i="26"/>
  <c r="C348" i="26"/>
  <c r="K21" i="26"/>
  <c r="G347" i="26"/>
  <c r="J109" i="26" s="1"/>
  <c r="F347" i="26"/>
  <c r="J72" i="26" s="1"/>
  <c r="D347" i="26"/>
  <c r="J40" i="26" s="1"/>
  <c r="C347" i="26"/>
  <c r="J21" i="26" s="1"/>
  <c r="G346" i="26"/>
  <c r="I109" i="26" s="1"/>
  <c r="F346" i="26"/>
  <c r="I72" i="26" s="1"/>
  <c r="D346" i="26"/>
  <c r="I40" i="26" s="1"/>
  <c r="C346" i="26"/>
  <c r="I21" i="26"/>
  <c r="G345" i="26"/>
  <c r="K108" i="26"/>
  <c r="F345" i="26"/>
  <c r="K71" i="26"/>
  <c r="D345" i="26"/>
  <c r="K39" i="26" s="1"/>
  <c r="C345" i="26"/>
  <c r="K20" i="26" s="1"/>
  <c r="G344" i="26"/>
  <c r="J108" i="26" s="1"/>
  <c r="F344" i="26"/>
  <c r="J71" i="26" s="1"/>
  <c r="D344" i="26"/>
  <c r="J39" i="26" s="1"/>
  <c r="C344" i="26"/>
  <c r="J20" i="26"/>
  <c r="G343" i="26"/>
  <c r="I108" i="26"/>
  <c r="F343" i="26"/>
  <c r="I71" i="26"/>
  <c r="D343" i="26"/>
  <c r="I39" i="26" s="1"/>
  <c r="C343" i="26"/>
  <c r="I20" i="26" s="1"/>
  <c r="G342" i="26"/>
  <c r="K107" i="26" s="1"/>
  <c r="F342" i="26"/>
  <c r="K70" i="26" s="1"/>
  <c r="D342" i="26"/>
  <c r="K38" i="26" s="1"/>
  <c r="C342" i="26"/>
  <c r="K19" i="26" s="1"/>
  <c r="G341" i="26"/>
  <c r="J107" i="26" s="1"/>
  <c r="F341" i="26"/>
  <c r="J70" i="26" s="1"/>
  <c r="D341" i="26"/>
  <c r="J38" i="26" s="1"/>
  <c r="C341" i="26"/>
  <c r="J19" i="26" s="1"/>
  <c r="G340" i="26"/>
  <c r="I107" i="26" s="1"/>
  <c r="F340" i="26"/>
  <c r="I70" i="26" s="1"/>
  <c r="D340" i="26"/>
  <c r="I38" i="26" s="1"/>
  <c r="C340" i="26"/>
  <c r="I19" i="26"/>
  <c r="G339" i="26"/>
  <c r="K106" i="26"/>
  <c r="F339" i="26"/>
  <c r="K69" i="26" s="1"/>
  <c r="E339" i="26"/>
  <c r="K59" i="26" s="1"/>
  <c r="D339" i="26"/>
  <c r="K37" i="26" s="1"/>
  <c r="C339" i="26"/>
  <c r="K18" i="26" s="1"/>
  <c r="G338" i="26"/>
  <c r="J106" i="26" s="1"/>
  <c r="F338" i="26"/>
  <c r="J69" i="26" s="1"/>
  <c r="E338" i="26"/>
  <c r="J59" i="26" s="1"/>
  <c r="D338" i="26"/>
  <c r="J37" i="26" s="1"/>
  <c r="C338" i="26"/>
  <c r="J18" i="26" s="1"/>
  <c r="G337" i="26"/>
  <c r="I106" i="26" s="1"/>
  <c r="F337" i="26"/>
  <c r="I69" i="26" s="1"/>
  <c r="E337" i="26"/>
  <c r="I59" i="26" s="1"/>
  <c r="D337" i="26"/>
  <c r="I37" i="26" s="1"/>
  <c r="C337" i="26"/>
  <c r="I18" i="26" s="1"/>
  <c r="G336" i="26"/>
  <c r="K105" i="26" s="1"/>
  <c r="F336" i="26"/>
  <c r="K68" i="26" s="1"/>
  <c r="E336" i="26"/>
  <c r="K58" i="26" s="1"/>
  <c r="D336" i="26"/>
  <c r="K36" i="26" s="1"/>
  <c r="C336" i="26"/>
  <c r="K17" i="26" s="1"/>
  <c r="G335" i="26"/>
  <c r="J105" i="26" s="1"/>
  <c r="F335" i="26"/>
  <c r="J68" i="26" s="1"/>
  <c r="E335" i="26"/>
  <c r="J58" i="26" s="1"/>
  <c r="D335" i="26"/>
  <c r="J36" i="26" s="1"/>
  <c r="C335" i="26"/>
  <c r="J17" i="26" s="1"/>
  <c r="G334" i="26"/>
  <c r="I105" i="26" s="1"/>
  <c r="F334" i="26"/>
  <c r="I68" i="26" s="1"/>
  <c r="E334" i="26"/>
  <c r="I58" i="26" s="1"/>
  <c r="D334" i="26"/>
  <c r="I36" i="26" s="1"/>
  <c r="C334" i="26"/>
  <c r="I17" i="26" s="1"/>
  <c r="G333" i="26"/>
  <c r="K104" i="26" s="1"/>
  <c r="F333" i="26"/>
  <c r="K67" i="26" s="1"/>
  <c r="E333" i="26"/>
  <c r="K57" i="26" s="1"/>
  <c r="D333" i="26"/>
  <c r="K35" i="26" s="1"/>
  <c r="C333" i="26"/>
  <c r="K16" i="26" s="1"/>
  <c r="G332" i="26"/>
  <c r="J104" i="26" s="1"/>
  <c r="F332" i="26"/>
  <c r="J67" i="26" s="1"/>
  <c r="E332" i="26"/>
  <c r="J57" i="26" s="1"/>
  <c r="D332" i="26"/>
  <c r="J35" i="26" s="1"/>
  <c r="C332" i="26"/>
  <c r="J16" i="26" s="1"/>
  <c r="G331" i="26"/>
  <c r="I104" i="26" s="1"/>
  <c r="F331" i="26"/>
  <c r="I67" i="26" s="1"/>
  <c r="E331" i="26"/>
  <c r="I57" i="26" s="1"/>
  <c r="D331" i="26"/>
  <c r="I35" i="26" s="1"/>
  <c r="C331" i="26"/>
  <c r="I16" i="26" s="1"/>
  <c r="G330" i="26"/>
  <c r="K103" i="26" s="1"/>
  <c r="F330" i="26"/>
  <c r="K66" i="26" s="1"/>
  <c r="E330" i="26"/>
  <c r="K56" i="26" s="1"/>
  <c r="D330" i="26"/>
  <c r="K34" i="26" s="1"/>
  <c r="C330" i="26"/>
  <c r="K15" i="26" s="1"/>
  <c r="G329" i="26"/>
  <c r="J103" i="26" s="1"/>
  <c r="F329" i="26"/>
  <c r="J66" i="26" s="1"/>
  <c r="E329" i="26"/>
  <c r="J56" i="26" s="1"/>
  <c r="D329" i="26"/>
  <c r="J34" i="26" s="1"/>
  <c r="C329" i="26"/>
  <c r="J15" i="26" s="1"/>
  <c r="G328" i="26"/>
  <c r="I103" i="26" s="1"/>
  <c r="F328" i="26"/>
  <c r="I66" i="26" s="1"/>
  <c r="E328" i="26"/>
  <c r="I56" i="26" s="1"/>
  <c r="D328" i="26"/>
  <c r="I34" i="26" s="1"/>
  <c r="C328" i="26"/>
  <c r="I15" i="26" s="1"/>
  <c r="G327" i="26"/>
  <c r="K102" i="26" s="1"/>
  <c r="F327" i="26"/>
  <c r="K65" i="26" s="1"/>
  <c r="E327" i="26"/>
  <c r="K55" i="26" s="1"/>
  <c r="D327" i="26"/>
  <c r="K33" i="26" s="1"/>
  <c r="C327" i="26"/>
  <c r="K14" i="26" s="1"/>
  <c r="G326" i="26"/>
  <c r="J102" i="26" s="1"/>
  <c r="F326" i="26"/>
  <c r="J65" i="26" s="1"/>
  <c r="E326" i="26"/>
  <c r="J55" i="26" s="1"/>
  <c r="D326" i="26"/>
  <c r="J33" i="26" s="1"/>
  <c r="C326" i="26"/>
  <c r="J14" i="26" s="1"/>
  <c r="G325" i="26"/>
  <c r="I102" i="26" s="1"/>
  <c r="F325" i="26"/>
  <c r="I65" i="26" s="1"/>
  <c r="E325" i="26"/>
  <c r="I55" i="26" s="1"/>
  <c r="D325" i="26"/>
  <c r="I33" i="26" s="1"/>
  <c r="C325" i="26"/>
  <c r="I14" i="26" s="1"/>
  <c r="G324" i="26"/>
  <c r="K101" i="26" s="1"/>
  <c r="F324" i="26"/>
  <c r="K64" i="26" s="1"/>
  <c r="E324" i="26"/>
  <c r="K54" i="26" s="1"/>
  <c r="D324" i="26"/>
  <c r="K32" i="26" s="1"/>
  <c r="C324" i="26"/>
  <c r="K13" i="26" s="1"/>
  <c r="G323" i="26"/>
  <c r="J101" i="26" s="1"/>
  <c r="F323" i="26"/>
  <c r="J64" i="26" s="1"/>
  <c r="E323" i="26"/>
  <c r="J54" i="26" s="1"/>
  <c r="D323" i="26"/>
  <c r="J32" i="26" s="1"/>
  <c r="C323" i="26"/>
  <c r="J13" i="26" s="1"/>
  <c r="G322" i="26"/>
  <c r="I101" i="26" s="1"/>
  <c r="F322" i="26"/>
  <c r="I64" i="26" s="1"/>
  <c r="E322" i="26"/>
  <c r="I54" i="26" s="1"/>
  <c r="D322" i="26"/>
  <c r="I32" i="26" s="1"/>
  <c r="C322" i="26"/>
  <c r="I13" i="26" s="1"/>
  <c r="G321" i="26"/>
  <c r="K100" i="26" s="1"/>
  <c r="F321" i="26"/>
  <c r="K63" i="26" s="1"/>
  <c r="E321" i="26"/>
  <c r="K53" i="26" s="1"/>
  <c r="D321" i="26"/>
  <c r="K31" i="26" s="1"/>
  <c r="C321" i="26"/>
  <c r="K12" i="26" s="1"/>
  <c r="G320" i="26"/>
  <c r="J100" i="26" s="1"/>
  <c r="F320" i="26"/>
  <c r="J63" i="26" s="1"/>
  <c r="E320" i="26"/>
  <c r="J53" i="26" s="1"/>
  <c r="D320" i="26"/>
  <c r="J31" i="26" s="1"/>
  <c r="C320" i="26"/>
  <c r="J12" i="26" s="1"/>
  <c r="G319" i="26"/>
  <c r="I100" i="26" s="1"/>
  <c r="F319" i="26"/>
  <c r="I63" i="26" s="1"/>
  <c r="E319" i="26"/>
  <c r="I53" i="26" s="1"/>
  <c r="D319" i="26"/>
  <c r="I31" i="26" s="1"/>
  <c r="C319" i="26"/>
  <c r="I12" i="26" s="1"/>
  <c r="G318" i="26"/>
  <c r="K99" i="26" s="1"/>
  <c r="F318" i="26"/>
  <c r="K62" i="26" s="1"/>
  <c r="E318" i="26"/>
  <c r="K52" i="26" s="1"/>
  <c r="D318" i="26"/>
  <c r="K30" i="26" s="1"/>
  <c r="C318" i="26"/>
  <c r="K11" i="26" s="1"/>
  <c r="G317" i="26"/>
  <c r="J99" i="26" s="1"/>
  <c r="F317" i="26"/>
  <c r="J62" i="26" s="1"/>
  <c r="E317" i="26"/>
  <c r="J52" i="26" s="1"/>
  <c r="D317" i="26"/>
  <c r="J30" i="26" s="1"/>
  <c r="C317" i="26"/>
  <c r="J11" i="26" s="1"/>
  <c r="G316" i="26"/>
  <c r="I99" i="26" s="1"/>
  <c r="F316" i="26"/>
  <c r="I62" i="26" s="1"/>
  <c r="E316" i="26"/>
  <c r="I52" i="26" s="1"/>
  <c r="D316" i="26"/>
  <c r="I30" i="26" s="1"/>
  <c r="C316" i="26"/>
  <c r="I11" i="26" s="1"/>
  <c r="G315" i="26"/>
  <c r="K98" i="26" s="1"/>
  <c r="F315" i="26"/>
  <c r="K61" i="26" s="1"/>
  <c r="E315" i="26"/>
  <c r="K51" i="26" s="1"/>
  <c r="D315" i="26"/>
  <c r="K29" i="26" s="1"/>
  <c r="C315" i="26"/>
  <c r="K10" i="26" s="1"/>
  <c r="G314" i="26"/>
  <c r="J98" i="26" s="1"/>
  <c r="F314" i="26"/>
  <c r="J61" i="26" s="1"/>
  <c r="E314" i="26"/>
  <c r="J51" i="26" s="1"/>
  <c r="D314" i="26"/>
  <c r="J29" i="26" s="1"/>
  <c r="C314" i="26"/>
  <c r="J10" i="26" s="1"/>
  <c r="G313" i="26"/>
  <c r="I98" i="26" s="1"/>
  <c r="F313" i="26"/>
  <c r="I61" i="26" s="1"/>
  <c r="E313" i="26"/>
  <c r="I51" i="26" s="1"/>
  <c r="D313" i="26"/>
  <c r="I29" i="26" s="1"/>
  <c r="C313" i="26"/>
  <c r="I10" i="26" s="1"/>
  <c r="F419" i="25"/>
  <c r="J96" i="25" s="1"/>
  <c r="F418" i="25"/>
  <c r="I96" i="25"/>
  <c r="F417" i="25"/>
  <c r="K95" i="25" s="1"/>
  <c r="F416" i="25"/>
  <c r="J95" i="25" s="1"/>
  <c r="F415" i="25"/>
  <c r="I95" i="25"/>
  <c r="F414" i="25"/>
  <c r="K94" i="25" s="1"/>
  <c r="F413" i="25"/>
  <c r="J94" i="25" s="1"/>
  <c r="F412" i="25"/>
  <c r="I94" i="25"/>
  <c r="F411" i="25"/>
  <c r="K93" i="25"/>
  <c r="F410" i="25"/>
  <c r="J93" i="25"/>
  <c r="F409" i="25"/>
  <c r="I93" i="25"/>
  <c r="F408" i="25"/>
  <c r="K92" i="25"/>
  <c r="F407" i="25"/>
  <c r="J92" i="25"/>
  <c r="F406" i="25"/>
  <c r="I92" i="25"/>
  <c r="F405" i="25"/>
  <c r="K91" i="25" s="1"/>
  <c r="F404" i="25"/>
  <c r="J91" i="25"/>
  <c r="F403" i="25"/>
  <c r="I91" i="25"/>
  <c r="F402" i="25"/>
  <c r="K90" i="25"/>
  <c r="F401" i="25"/>
  <c r="J90" i="25" s="1"/>
  <c r="F400" i="25"/>
  <c r="I90" i="25"/>
  <c r="F399" i="25"/>
  <c r="K89" i="25"/>
  <c r="F398" i="25"/>
  <c r="J89" i="25" s="1"/>
  <c r="F397" i="25"/>
  <c r="I89" i="25"/>
  <c r="F396" i="25"/>
  <c r="K88" i="25" s="1"/>
  <c r="F395" i="25"/>
  <c r="J88" i="25" s="1"/>
  <c r="F394" i="25"/>
  <c r="I88" i="25"/>
  <c r="F393" i="25"/>
  <c r="K87" i="25" s="1"/>
  <c r="F392" i="25"/>
  <c r="J87" i="25" s="1"/>
  <c r="F391" i="25"/>
  <c r="I87" i="25"/>
  <c r="F390" i="25"/>
  <c r="K86" i="25" s="1"/>
  <c r="F389" i="25"/>
  <c r="J86" i="25"/>
  <c r="F388" i="25"/>
  <c r="I86" i="25"/>
  <c r="F387" i="25"/>
  <c r="K85" i="25"/>
  <c r="F386" i="25"/>
  <c r="J85" i="25"/>
  <c r="F385" i="25"/>
  <c r="I85" i="25"/>
  <c r="F384" i="25"/>
  <c r="K84" i="25" s="1"/>
  <c r="F383" i="25"/>
  <c r="J84" i="25"/>
  <c r="F382" i="25"/>
  <c r="I84" i="25"/>
  <c r="F381" i="25"/>
  <c r="K83" i="25"/>
  <c r="F380" i="25"/>
  <c r="J83" i="25" s="1"/>
  <c r="F379" i="25"/>
  <c r="I83" i="25"/>
  <c r="F378" i="25"/>
  <c r="K82" i="25"/>
  <c r="F377" i="25"/>
  <c r="J82" i="25" s="1"/>
  <c r="F376" i="25"/>
  <c r="I82" i="25"/>
  <c r="F375" i="25"/>
  <c r="K81" i="25" s="1"/>
  <c r="F374" i="25"/>
  <c r="J81" i="25"/>
  <c r="F373" i="25"/>
  <c r="I81" i="25"/>
  <c r="G372" i="25"/>
  <c r="K117" i="25"/>
  <c r="F372" i="25"/>
  <c r="K80" i="25"/>
  <c r="D372" i="25"/>
  <c r="K48" i="25" s="1"/>
  <c r="G371" i="25"/>
  <c r="J117" i="25" s="1"/>
  <c r="F371" i="25"/>
  <c r="J80" i="25" s="1"/>
  <c r="D371" i="25"/>
  <c r="J48" i="25" s="1"/>
  <c r="G370" i="25"/>
  <c r="I117" i="25" s="1"/>
  <c r="F370" i="25"/>
  <c r="I80" i="25" s="1"/>
  <c r="D370" i="25"/>
  <c r="I48" i="25" s="1"/>
  <c r="G369" i="25"/>
  <c r="K116" i="25" s="1"/>
  <c r="F369" i="25"/>
  <c r="K79" i="25"/>
  <c r="D369" i="25"/>
  <c r="K47" i="25"/>
  <c r="C369" i="25"/>
  <c r="K28" i="25"/>
  <c r="G368" i="25"/>
  <c r="J116" i="25" s="1"/>
  <c r="F368" i="25"/>
  <c r="J79" i="25"/>
  <c r="D368" i="25"/>
  <c r="J47" i="25"/>
  <c r="C368" i="25"/>
  <c r="J28" i="25"/>
  <c r="G367" i="25"/>
  <c r="I116" i="25"/>
  <c r="F367" i="25"/>
  <c r="I79" i="25"/>
  <c r="D367" i="25"/>
  <c r="I47" i="25"/>
  <c r="C367" i="25"/>
  <c r="I28" i="25"/>
  <c r="G366" i="25"/>
  <c r="K115" i="25"/>
  <c r="F366" i="25"/>
  <c r="K78" i="25" s="1"/>
  <c r="D366" i="25"/>
  <c r="K46" i="25"/>
  <c r="C366" i="25"/>
  <c r="K27" i="25"/>
  <c r="G365" i="25"/>
  <c r="J115" i="25"/>
  <c r="F365" i="25"/>
  <c r="J78" i="25" s="1"/>
  <c r="D365" i="25"/>
  <c r="J46" i="25"/>
  <c r="C365" i="25"/>
  <c r="J27" i="25"/>
  <c r="G364" i="25"/>
  <c r="I115" i="25"/>
  <c r="F364" i="25"/>
  <c r="I78" i="25"/>
  <c r="D364" i="25"/>
  <c r="I46" i="25"/>
  <c r="C364" i="25"/>
  <c r="I27" i="25"/>
  <c r="G363" i="25"/>
  <c r="K114" i="25" s="1"/>
  <c r="F363" i="25"/>
  <c r="K77" i="25" s="1"/>
  <c r="D363" i="25"/>
  <c r="K45" i="25" s="1"/>
  <c r="C363" i="25"/>
  <c r="K26" i="25" s="1"/>
  <c r="G362" i="25"/>
  <c r="J114" i="25" s="1"/>
  <c r="F362" i="25"/>
  <c r="J77" i="25"/>
  <c r="D362" i="25"/>
  <c r="J45" i="25"/>
  <c r="C362" i="25"/>
  <c r="J26" i="25" s="1"/>
  <c r="G361" i="25"/>
  <c r="I114" i="25"/>
  <c r="F361" i="25"/>
  <c r="I77" i="25"/>
  <c r="D361" i="25"/>
  <c r="I45" i="25"/>
  <c r="C361" i="25"/>
  <c r="I26" i="25"/>
  <c r="G360" i="25"/>
  <c r="K113" i="25"/>
  <c r="F360" i="25"/>
  <c r="K76" i="25"/>
  <c r="D360" i="25"/>
  <c r="K44" i="25" s="1"/>
  <c r="C360" i="25"/>
  <c r="K25" i="25"/>
  <c r="G359" i="25"/>
  <c r="J113" i="25"/>
  <c r="F359" i="25"/>
  <c r="J76" i="25"/>
  <c r="D359" i="25"/>
  <c r="J44" i="25" s="1"/>
  <c r="C359" i="25"/>
  <c r="J25" i="25"/>
  <c r="G358" i="25"/>
  <c r="I113" i="25"/>
  <c r="F358" i="25"/>
  <c r="I76" i="25"/>
  <c r="D358" i="25"/>
  <c r="I44" i="25"/>
  <c r="C358" i="25"/>
  <c r="I25" i="25"/>
  <c r="G357" i="25"/>
  <c r="K112" i="25" s="1"/>
  <c r="F357" i="25"/>
  <c r="K75" i="25" s="1"/>
  <c r="D357" i="25"/>
  <c r="K43" i="25" s="1"/>
  <c r="C357" i="25"/>
  <c r="K24" i="25" s="1"/>
  <c r="G356" i="25"/>
  <c r="J112" i="25" s="1"/>
  <c r="F356" i="25"/>
  <c r="J75" i="25"/>
  <c r="D356" i="25"/>
  <c r="J43" i="25"/>
  <c r="C356" i="25"/>
  <c r="J24" i="25" s="1"/>
  <c r="G355" i="25"/>
  <c r="I112" i="25"/>
  <c r="F355" i="25"/>
  <c r="I75" i="25"/>
  <c r="D355" i="25"/>
  <c r="I43" i="25"/>
  <c r="C355" i="25"/>
  <c r="I24" i="25"/>
  <c r="G354" i="25"/>
  <c r="K111" i="25"/>
  <c r="F354" i="25"/>
  <c r="K74" i="25"/>
  <c r="D354" i="25"/>
  <c r="K42" i="25"/>
  <c r="C354" i="25"/>
  <c r="K23" i="25"/>
  <c r="G353" i="25"/>
  <c r="J111" i="25"/>
  <c r="F353" i="25"/>
  <c r="J74" i="25"/>
  <c r="D353" i="25"/>
  <c r="J42" i="25"/>
  <c r="C353" i="25"/>
  <c r="J23" i="25"/>
  <c r="G352" i="25"/>
  <c r="I111" i="25"/>
  <c r="F352" i="25"/>
  <c r="I74" i="25"/>
  <c r="D352" i="25"/>
  <c r="I42" i="25"/>
  <c r="C352" i="25"/>
  <c r="I23" i="25"/>
  <c r="G351" i="25"/>
  <c r="K110" i="25" s="1"/>
  <c r="F351" i="25"/>
  <c r="K73" i="25"/>
  <c r="D351" i="25"/>
  <c r="K41" i="25"/>
  <c r="C351" i="25"/>
  <c r="K22" i="25"/>
  <c r="G350" i="25"/>
  <c r="J110" i="25" s="1"/>
  <c r="F350" i="25"/>
  <c r="J73" i="25"/>
  <c r="D350" i="25"/>
  <c r="J41" i="25"/>
  <c r="C350" i="25"/>
  <c r="J22" i="25"/>
  <c r="G349" i="25"/>
  <c r="I110" i="25"/>
  <c r="F349" i="25"/>
  <c r="I73" i="25"/>
  <c r="D349" i="25"/>
  <c r="I41" i="25"/>
  <c r="C349" i="25"/>
  <c r="I22" i="25"/>
  <c r="G348" i="25"/>
  <c r="K109" i="25" s="1"/>
  <c r="F348" i="25"/>
  <c r="K72" i="25" s="1"/>
  <c r="C348" i="25"/>
  <c r="K21" i="25" s="1"/>
  <c r="G347" i="25"/>
  <c r="J109" i="25" s="1"/>
  <c r="F347" i="25"/>
  <c r="J72" i="25" s="1"/>
  <c r="D347" i="25"/>
  <c r="J40" i="25" s="1"/>
  <c r="C347" i="25"/>
  <c r="J21" i="25" s="1"/>
  <c r="G346" i="25"/>
  <c r="I109" i="25" s="1"/>
  <c r="F346" i="25"/>
  <c r="I72" i="25" s="1"/>
  <c r="D346" i="25"/>
  <c r="I40" i="25" s="1"/>
  <c r="C346" i="25"/>
  <c r="I21" i="25"/>
  <c r="G345" i="25"/>
  <c r="K108" i="25"/>
  <c r="F345" i="25"/>
  <c r="K71" i="25" s="1"/>
  <c r="D345" i="25"/>
  <c r="K39" i="25" s="1"/>
  <c r="C345" i="25"/>
  <c r="K20" i="25" s="1"/>
  <c r="G344" i="25"/>
  <c r="J108" i="25" s="1"/>
  <c r="F344" i="25"/>
  <c r="J71" i="25" s="1"/>
  <c r="D344" i="25"/>
  <c r="J39" i="25" s="1"/>
  <c r="C344" i="25"/>
  <c r="J20" i="25" s="1"/>
  <c r="G343" i="25"/>
  <c r="I108" i="25"/>
  <c r="F343" i="25"/>
  <c r="I71" i="25"/>
  <c r="D343" i="25"/>
  <c r="I39" i="25" s="1"/>
  <c r="C343" i="25"/>
  <c r="I20" i="25" s="1"/>
  <c r="G342" i="25"/>
  <c r="K107" i="25" s="1"/>
  <c r="F342" i="25"/>
  <c r="K70" i="25" s="1"/>
  <c r="D342" i="25"/>
  <c r="K38" i="25" s="1"/>
  <c r="C342" i="25"/>
  <c r="K19" i="25"/>
  <c r="G341" i="25"/>
  <c r="J107" i="25"/>
  <c r="F341" i="25"/>
  <c r="J70" i="25" s="1"/>
  <c r="D341" i="25"/>
  <c r="J38" i="25" s="1"/>
  <c r="C341" i="25"/>
  <c r="J19" i="25" s="1"/>
  <c r="G340" i="25"/>
  <c r="I107" i="25" s="1"/>
  <c r="F340" i="25"/>
  <c r="I70" i="25" s="1"/>
  <c r="D340" i="25"/>
  <c r="I38" i="25" s="1"/>
  <c r="C340" i="25"/>
  <c r="I19" i="25"/>
  <c r="G339" i="25"/>
  <c r="K106" i="25"/>
  <c r="F339" i="25"/>
  <c r="K69" i="25"/>
  <c r="E339" i="25"/>
  <c r="K59" i="25"/>
  <c r="D339" i="25"/>
  <c r="K37" i="25" s="1"/>
  <c r="C339" i="25"/>
  <c r="K18" i="25"/>
  <c r="G338" i="25"/>
  <c r="J106" i="25" s="1"/>
  <c r="F338" i="25"/>
  <c r="J69" i="25" s="1"/>
  <c r="E338" i="25"/>
  <c r="J59" i="25"/>
  <c r="D338" i="25"/>
  <c r="J37" i="25" s="1"/>
  <c r="C338" i="25"/>
  <c r="J18" i="25" s="1"/>
  <c r="G337" i="25"/>
  <c r="I106" i="25" s="1"/>
  <c r="F337" i="25"/>
  <c r="I69" i="25" s="1"/>
  <c r="E337" i="25"/>
  <c r="I59" i="25" s="1"/>
  <c r="D337" i="25"/>
  <c r="I37" i="25" s="1"/>
  <c r="C337" i="25"/>
  <c r="I18" i="25" s="1"/>
  <c r="G336" i="25"/>
  <c r="K105" i="25" s="1"/>
  <c r="F336" i="25"/>
  <c r="K68" i="25" s="1"/>
  <c r="E336" i="25"/>
  <c r="K58" i="25" s="1"/>
  <c r="D336" i="25"/>
  <c r="K36" i="25" s="1"/>
  <c r="C336" i="25"/>
  <c r="K17" i="25" s="1"/>
  <c r="G335" i="25"/>
  <c r="J105" i="25"/>
  <c r="F335" i="25"/>
  <c r="J68" i="25" s="1"/>
  <c r="E335" i="25"/>
  <c r="J58" i="25" s="1"/>
  <c r="D335" i="25"/>
  <c r="J36" i="25" s="1"/>
  <c r="C335" i="25"/>
  <c r="J17" i="25" s="1"/>
  <c r="G334" i="25"/>
  <c r="I105" i="25"/>
  <c r="F334" i="25"/>
  <c r="I68" i="25"/>
  <c r="E334" i="25"/>
  <c r="I58" i="25"/>
  <c r="D334" i="25"/>
  <c r="I36" i="25" s="1"/>
  <c r="C334" i="25"/>
  <c r="I17" i="25" s="1"/>
  <c r="G333" i="25"/>
  <c r="K104" i="25" s="1"/>
  <c r="F333" i="25"/>
  <c r="K67" i="25" s="1"/>
  <c r="E333" i="25"/>
  <c r="K57" i="25" s="1"/>
  <c r="D333" i="25"/>
  <c r="K35" i="25" s="1"/>
  <c r="C333" i="25"/>
  <c r="K16" i="25" s="1"/>
  <c r="G332" i="25"/>
  <c r="J104" i="25" s="1"/>
  <c r="F332" i="25"/>
  <c r="J67" i="25" s="1"/>
  <c r="E332" i="25"/>
  <c r="J57" i="25" s="1"/>
  <c r="D332" i="25"/>
  <c r="J35" i="25" s="1"/>
  <c r="C332" i="25"/>
  <c r="J16" i="25"/>
  <c r="G331" i="25"/>
  <c r="I104" i="25"/>
  <c r="F331" i="25"/>
  <c r="I67" i="25"/>
  <c r="E331" i="25"/>
  <c r="I57" i="25"/>
  <c r="D331" i="25"/>
  <c r="I35" i="25"/>
  <c r="C331" i="25"/>
  <c r="I16" i="25"/>
  <c r="G330" i="25"/>
  <c r="K103" i="25"/>
  <c r="F330" i="25"/>
  <c r="K66" i="25" s="1"/>
  <c r="E330" i="25"/>
  <c r="K56" i="25"/>
  <c r="D330" i="25"/>
  <c r="K34" i="25" s="1"/>
  <c r="C330" i="25"/>
  <c r="K15" i="25" s="1"/>
  <c r="G329" i="25"/>
  <c r="J103" i="25" s="1"/>
  <c r="F329" i="25"/>
  <c r="J66" i="25" s="1"/>
  <c r="E329" i="25"/>
  <c r="J56" i="25" s="1"/>
  <c r="D329" i="25"/>
  <c r="J34" i="25" s="1"/>
  <c r="C329" i="25"/>
  <c r="J15" i="25" s="1"/>
  <c r="G328" i="25"/>
  <c r="I103" i="25" s="1"/>
  <c r="F328" i="25"/>
  <c r="I66" i="25" s="1"/>
  <c r="E328" i="25"/>
  <c r="I56" i="25" s="1"/>
  <c r="D328" i="25"/>
  <c r="I34" i="25" s="1"/>
  <c r="C328" i="25"/>
  <c r="I15" i="25"/>
  <c r="G327" i="25"/>
  <c r="K102" i="25" s="1"/>
  <c r="F327" i="25"/>
  <c r="K65" i="25" s="1"/>
  <c r="E327" i="25"/>
  <c r="K55" i="25" s="1"/>
  <c r="D327" i="25"/>
  <c r="K33" i="25"/>
  <c r="C327" i="25"/>
  <c r="K14" i="25"/>
  <c r="G326" i="25"/>
  <c r="J102" i="25"/>
  <c r="F326" i="25"/>
  <c r="J65" i="25" s="1"/>
  <c r="E326" i="25"/>
  <c r="J55" i="25" s="1"/>
  <c r="D326" i="25"/>
  <c r="J33" i="25" s="1"/>
  <c r="C326" i="25"/>
  <c r="J14" i="25" s="1"/>
  <c r="G325" i="25"/>
  <c r="I102" i="25" s="1"/>
  <c r="F325" i="25"/>
  <c r="I65" i="25" s="1"/>
  <c r="E325" i="25"/>
  <c r="I55" i="25" s="1"/>
  <c r="D325" i="25"/>
  <c r="I33" i="25" s="1"/>
  <c r="C325" i="25"/>
  <c r="I14" i="25" s="1"/>
  <c r="G324" i="25"/>
  <c r="K101" i="25" s="1"/>
  <c r="F324" i="25"/>
  <c r="K64" i="25" s="1"/>
  <c r="E324" i="25"/>
  <c r="K54" i="25" s="1"/>
  <c r="D324" i="25"/>
  <c r="K32" i="25" s="1"/>
  <c r="C324" i="25"/>
  <c r="K13" i="25"/>
  <c r="G323" i="25"/>
  <c r="J101" i="25"/>
  <c r="F323" i="25"/>
  <c r="J64" i="25" s="1"/>
  <c r="E323" i="25"/>
  <c r="J54" i="25" s="1"/>
  <c r="D323" i="25"/>
  <c r="J32" i="25"/>
  <c r="C323" i="25"/>
  <c r="J13" i="25" s="1"/>
  <c r="G322" i="25"/>
  <c r="I101" i="25"/>
  <c r="F322" i="25"/>
  <c r="I64" i="25"/>
  <c r="E322" i="25"/>
  <c r="I54" i="25"/>
  <c r="D322" i="25"/>
  <c r="I32" i="25" s="1"/>
  <c r="C322" i="25"/>
  <c r="I13" i="25" s="1"/>
  <c r="G321" i="25"/>
  <c r="K100" i="25" s="1"/>
  <c r="F321" i="25"/>
  <c r="K63" i="25" s="1"/>
  <c r="E321" i="25"/>
  <c r="K53" i="25" s="1"/>
  <c r="D321" i="25"/>
  <c r="K31" i="25" s="1"/>
  <c r="C321" i="25"/>
  <c r="K12" i="25" s="1"/>
  <c r="G320" i="25"/>
  <c r="J100" i="25" s="1"/>
  <c r="F320" i="25"/>
  <c r="J63" i="25" s="1"/>
  <c r="E320" i="25"/>
  <c r="J53" i="25" s="1"/>
  <c r="D320" i="25"/>
  <c r="J31" i="25" s="1"/>
  <c r="C320" i="25"/>
  <c r="J12" i="25" s="1"/>
  <c r="G319" i="25"/>
  <c r="I100" i="25"/>
  <c r="F319" i="25"/>
  <c r="I63" i="25"/>
  <c r="E319" i="25"/>
  <c r="I53" i="25"/>
  <c r="D319" i="25"/>
  <c r="I31" i="25"/>
  <c r="C319" i="25"/>
  <c r="I12" i="25"/>
  <c r="G318" i="25"/>
  <c r="K99" i="25" s="1"/>
  <c r="F318" i="25"/>
  <c r="K62" i="25"/>
  <c r="E318" i="25"/>
  <c r="K52" i="25"/>
  <c r="D318" i="25"/>
  <c r="K30" i="25" s="1"/>
  <c r="C318" i="25"/>
  <c r="K11" i="25" s="1"/>
  <c r="G317" i="25"/>
  <c r="J99" i="25" s="1"/>
  <c r="F317" i="25"/>
  <c r="J62" i="25" s="1"/>
  <c r="E317" i="25"/>
  <c r="J52" i="25" s="1"/>
  <c r="D317" i="25"/>
  <c r="J30" i="25" s="1"/>
  <c r="C317" i="25"/>
  <c r="J11" i="25" s="1"/>
  <c r="G316" i="25"/>
  <c r="I99" i="25" s="1"/>
  <c r="F316" i="25"/>
  <c r="I62" i="25" s="1"/>
  <c r="E316" i="25"/>
  <c r="I52" i="25" s="1"/>
  <c r="D316" i="25"/>
  <c r="I30" i="25" s="1"/>
  <c r="C316" i="25"/>
  <c r="I11" i="25"/>
  <c r="G315" i="25"/>
  <c r="K98" i="25"/>
  <c r="F315" i="25"/>
  <c r="K61" i="25" s="1"/>
  <c r="E315" i="25"/>
  <c r="K51" i="25" s="1"/>
  <c r="D315" i="25"/>
  <c r="K29" i="25"/>
  <c r="C315" i="25"/>
  <c r="K10" i="25"/>
  <c r="G314" i="25"/>
  <c r="J98" i="25"/>
  <c r="F314" i="25"/>
  <c r="J61" i="25" s="1"/>
  <c r="E314" i="25"/>
  <c r="J51" i="25" s="1"/>
  <c r="D314" i="25"/>
  <c r="J29" i="25" s="1"/>
  <c r="C314" i="25"/>
  <c r="J10" i="25" s="1"/>
  <c r="G313" i="25"/>
  <c r="I98" i="25" s="1"/>
  <c r="F313" i="25"/>
  <c r="I61" i="25" s="1"/>
  <c r="E313" i="25"/>
  <c r="I51" i="25" s="1"/>
  <c r="D313" i="25"/>
  <c r="I29" i="25" s="1"/>
  <c r="C313" i="25"/>
  <c r="I10" i="25" s="1"/>
  <c r="F419" i="24"/>
  <c r="J96" i="24" s="1"/>
  <c r="F418" i="24"/>
  <c r="I96" i="24" s="1"/>
  <c r="F417" i="24"/>
  <c r="K95" i="24" s="1"/>
  <c r="F416" i="24"/>
  <c r="J95" i="24" s="1"/>
  <c r="F415" i="24"/>
  <c r="I95" i="24" s="1"/>
  <c r="F414" i="24"/>
  <c r="K94" i="24" s="1"/>
  <c r="F413" i="24"/>
  <c r="J94" i="24" s="1"/>
  <c r="F412" i="24"/>
  <c r="I94" i="24" s="1"/>
  <c r="F411" i="24"/>
  <c r="K93" i="24" s="1"/>
  <c r="F410" i="24"/>
  <c r="J93" i="24" s="1"/>
  <c r="F409" i="24"/>
  <c r="I93" i="24" s="1"/>
  <c r="F408" i="24"/>
  <c r="K92" i="24" s="1"/>
  <c r="F407" i="24"/>
  <c r="J92" i="24" s="1"/>
  <c r="F406" i="24"/>
  <c r="I92" i="24" s="1"/>
  <c r="F405" i="24"/>
  <c r="K91" i="24" s="1"/>
  <c r="F404" i="24"/>
  <c r="J91" i="24" s="1"/>
  <c r="F403" i="24"/>
  <c r="I91" i="24" s="1"/>
  <c r="F402" i="24"/>
  <c r="K90" i="24" s="1"/>
  <c r="F401" i="24"/>
  <c r="J90" i="24" s="1"/>
  <c r="F400" i="24"/>
  <c r="I90" i="24" s="1"/>
  <c r="F399" i="24"/>
  <c r="K89" i="24" s="1"/>
  <c r="F398" i="24"/>
  <c r="J89" i="24" s="1"/>
  <c r="F397" i="24"/>
  <c r="I89" i="24" s="1"/>
  <c r="F396" i="24"/>
  <c r="K88" i="24" s="1"/>
  <c r="F395" i="24"/>
  <c r="J88" i="24" s="1"/>
  <c r="F394" i="24"/>
  <c r="I88" i="24" s="1"/>
  <c r="F393" i="24"/>
  <c r="K87" i="24" s="1"/>
  <c r="F392" i="24"/>
  <c r="J87" i="24" s="1"/>
  <c r="F391" i="24"/>
  <c r="I87" i="24" s="1"/>
  <c r="F390" i="24"/>
  <c r="K86" i="24" s="1"/>
  <c r="F389" i="24"/>
  <c r="J86" i="24" s="1"/>
  <c r="F388" i="24"/>
  <c r="I86" i="24" s="1"/>
  <c r="F387" i="24"/>
  <c r="K85" i="24" s="1"/>
  <c r="F386" i="24"/>
  <c r="J85" i="24" s="1"/>
  <c r="F385" i="24"/>
  <c r="I85" i="24" s="1"/>
  <c r="F384" i="24"/>
  <c r="K84" i="24" s="1"/>
  <c r="F383" i="24"/>
  <c r="J84" i="24" s="1"/>
  <c r="F382" i="24"/>
  <c r="I84" i="24" s="1"/>
  <c r="F381" i="24"/>
  <c r="K83" i="24" s="1"/>
  <c r="F380" i="24"/>
  <c r="J83" i="24" s="1"/>
  <c r="F379" i="24"/>
  <c r="I83" i="24" s="1"/>
  <c r="F378" i="24"/>
  <c r="K82" i="24" s="1"/>
  <c r="F377" i="24"/>
  <c r="J82" i="24" s="1"/>
  <c r="F376" i="24"/>
  <c r="I82" i="24" s="1"/>
  <c r="F375" i="24"/>
  <c r="K81" i="24" s="1"/>
  <c r="F374" i="24"/>
  <c r="J81" i="24" s="1"/>
  <c r="F373" i="24"/>
  <c r="I81" i="24" s="1"/>
  <c r="G372" i="24"/>
  <c r="K117" i="24" s="1"/>
  <c r="F372" i="24"/>
  <c r="K80" i="24" s="1"/>
  <c r="D372" i="24"/>
  <c r="K48" i="24" s="1"/>
  <c r="G371" i="24"/>
  <c r="J117" i="24"/>
  <c r="F371" i="24"/>
  <c r="J80" i="24" s="1"/>
  <c r="D371" i="24"/>
  <c r="J48" i="24"/>
  <c r="G370" i="24"/>
  <c r="I117" i="24"/>
  <c r="F370" i="24"/>
  <c r="I80" i="24"/>
  <c r="D370" i="24"/>
  <c r="I48" i="24" s="1"/>
  <c r="G369" i="24"/>
  <c r="K116" i="24" s="1"/>
  <c r="F369" i="24"/>
  <c r="K79" i="24" s="1"/>
  <c r="D369" i="24"/>
  <c r="K47" i="24" s="1"/>
  <c r="C369" i="24"/>
  <c r="K28" i="24" s="1"/>
  <c r="G368" i="24"/>
  <c r="J116" i="24" s="1"/>
  <c r="F368" i="24"/>
  <c r="J79" i="24" s="1"/>
  <c r="D368" i="24"/>
  <c r="J47" i="24" s="1"/>
  <c r="C368" i="24"/>
  <c r="J28" i="24" s="1"/>
  <c r="G367" i="24"/>
  <c r="I116" i="24" s="1"/>
  <c r="F367" i="24"/>
  <c r="I79" i="24" s="1"/>
  <c r="D367" i="24"/>
  <c r="I47" i="24" s="1"/>
  <c r="C367" i="24"/>
  <c r="I28" i="24" s="1"/>
  <c r="G366" i="24"/>
  <c r="K115" i="24" s="1"/>
  <c r="F366" i="24"/>
  <c r="K78" i="24" s="1"/>
  <c r="D366" i="24"/>
  <c r="K46" i="24" s="1"/>
  <c r="C366" i="24"/>
  <c r="K27" i="24" s="1"/>
  <c r="G365" i="24"/>
  <c r="J115" i="24" s="1"/>
  <c r="F365" i="24"/>
  <c r="J78" i="24" s="1"/>
  <c r="D365" i="24"/>
  <c r="J46" i="24" s="1"/>
  <c r="C365" i="24"/>
  <c r="J27" i="24" s="1"/>
  <c r="G364" i="24"/>
  <c r="I115" i="24" s="1"/>
  <c r="F364" i="24"/>
  <c r="I78" i="24" s="1"/>
  <c r="D364" i="24"/>
  <c r="I46" i="24" s="1"/>
  <c r="C364" i="24"/>
  <c r="I27" i="24" s="1"/>
  <c r="G363" i="24"/>
  <c r="K114" i="24" s="1"/>
  <c r="F363" i="24"/>
  <c r="K77" i="24" s="1"/>
  <c r="D363" i="24"/>
  <c r="K45" i="24" s="1"/>
  <c r="C363" i="24"/>
  <c r="K26" i="24" s="1"/>
  <c r="G362" i="24"/>
  <c r="J114" i="24" s="1"/>
  <c r="F362" i="24"/>
  <c r="J77" i="24" s="1"/>
  <c r="D362" i="24"/>
  <c r="J45" i="24" s="1"/>
  <c r="C362" i="24"/>
  <c r="J26" i="24" s="1"/>
  <c r="G361" i="24"/>
  <c r="I114" i="24" s="1"/>
  <c r="F361" i="24"/>
  <c r="I77" i="24" s="1"/>
  <c r="D361" i="24"/>
  <c r="I45" i="24" s="1"/>
  <c r="C361" i="24"/>
  <c r="I26" i="24" s="1"/>
  <c r="G360" i="24"/>
  <c r="K113" i="24" s="1"/>
  <c r="F360" i="24"/>
  <c r="K76" i="24" s="1"/>
  <c r="D360" i="24"/>
  <c r="K44" i="24" s="1"/>
  <c r="C360" i="24"/>
  <c r="K25" i="24" s="1"/>
  <c r="G359" i="24"/>
  <c r="J113" i="24" s="1"/>
  <c r="F359" i="24"/>
  <c r="J76" i="24" s="1"/>
  <c r="D359" i="24"/>
  <c r="J44" i="24" s="1"/>
  <c r="C359" i="24"/>
  <c r="J25" i="24" s="1"/>
  <c r="G358" i="24"/>
  <c r="I113" i="24" s="1"/>
  <c r="F358" i="24"/>
  <c r="I76" i="24" s="1"/>
  <c r="D358" i="24"/>
  <c r="I44" i="24" s="1"/>
  <c r="C358" i="24"/>
  <c r="I25" i="24" s="1"/>
  <c r="G357" i="24"/>
  <c r="K112" i="24" s="1"/>
  <c r="F357" i="24"/>
  <c r="K75" i="24" s="1"/>
  <c r="D357" i="24"/>
  <c r="K43" i="24" s="1"/>
  <c r="C357" i="24"/>
  <c r="K24" i="24" s="1"/>
  <c r="G356" i="24"/>
  <c r="J112" i="24" s="1"/>
  <c r="F356" i="24"/>
  <c r="J75" i="24" s="1"/>
  <c r="D356" i="24"/>
  <c r="J43" i="24" s="1"/>
  <c r="C356" i="24"/>
  <c r="J24" i="24" s="1"/>
  <c r="G355" i="24"/>
  <c r="I112" i="24" s="1"/>
  <c r="F355" i="24"/>
  <c r="I75" i="24" s="1"/>
  <c r="D355" i="24"/>
  <c r="I43" i="24" s="1"/>
  <c r="C355" i="24"/>
  <c r="I24" i="24" s="1"/>
  <c r="G354" i="24"/>
  <c r="K111" i="24" s="1"/>
  <c r="F354" i="24"/>
  <c r="K74" i="24" s="1"/>
  <c r="D354" i="24"/>
  <c r="K42" i="24" s="1"/>
  <c r="C354" i="24"/>
  <c r="K23" i="24" s="1"/>
  <c r="G353" i="24"/>
  <c r="J111" i="24" s="1"/>
  <c r="F353" i="24"/>
  <c r="J74" i="24" s="1"/>
  <c r="D353" i="24"/>
  <c r="J42" i="24" s="1"/>
  <c r="C353" i="24"/>
  <c r="J23" i="24" s="1"/>
  <c r="G352" i="24"/>
  <c r="I111" i="24" s="1"/>
  <c r="F352" i="24"/>
  <c r="I74" i="24" s="1"/>
  <c r="D352" i="24"/>
  <c r="I42" i="24" s="1"/>
  <c r="C352" i="24"/>
  <c r="I23" i="24" s="1"/>
  <c r="G351" i="24"/>
  <c r="K110" i="24" s="1"/>
  <c r="F351" i="24"/>
  <c r="K73" i="24" s="1"/>
  <c r="D351" i="24"/>
  <c r="K41" i="24" s="1"/>
  <c r="C351" i="24"/>
  <c r="K22" i="24" s="1"/>
  <c r="G350" i="24"/>
  <c r="J110" i="24" s="1"/>
  <c r="F350" i="24"/>
  <c r="J73" i="24" s="1"/>
  <c r="D350" i="24"/>
  <c r="J41" i="24" s="1"/>
  <c r="C350" i="24"/>
  <c r="J22" i="24" s="1"/>
  <c r="G349" i="24"/>
  <c r="I110" i="24" s="1"/>
  <c r="F349" i="24"/>
  <c r="I73" i="24" s="1"/>
  <c r="D349" i="24"/>
  <c r="I41" i="24" s="1"/>
  <c r="C349" i="24"/>
  <c r="I22" i="24" s="1"/>
  <c r="G348" i="24"/>
  <c r="K109" i="24" s="1"/>
  <c r="F348" i="24"/>
  <c r="K72" i="24" s="1"/>
  <c r="C348" i="24"/>
  <c r="K21" i="24" s="1"/>
  <c r="G347" i="24"/>
  <c r="J109" i="24" s="1"/>
  <c r="F347" i="24"/>
  <c r="J72" i="24" s="1"/>
  <c r="D347" i="24"/>
  <c r="J40" i="24" s="1"/>
  <c r="C347" i="24"/>
  <c r="J21" i="24" s="1"/>
  <c r="G346" i="24"/>
  <c r="I109" i="24"/>
  <c r="F346" i="24"/>
  <c r="I72" i="24"/>
  <c r="D346" i="24"/>
  <c r="I40" i="24" s="1"/>
  <c r="C346" i="24"/>
  <c r="I21" i="24" s="1"/>
  <c r="G345" i="24"/>
  <c r="K108" i="24" s="1"/>
  <c r="F345" i="24"/>
  <c r="K71" i="24" s="1"/>
  <c r="D345" i="24"/>
  <c r="K39" i="24" s="1"/>
  <c r="C345" i="24"/>
  <c r="K20" i="24"/>
  <c r="G344" i="24"/>
  <c r="J108" i="24"/>
  <c r="F344" i="24"/>
  <c r="J71" i="24"/>
  <c r="D344" i="24"/>
  <c r="J39" i="24" s="1"/>
  <c r="C344" i="24"/>
  <c r="J20" i="24" s="1"/>
  <c r="G343" i="24"/>
  <c r="I108" i="24" s="1"/>
  <c r="F343" i="24"/>
  <c r="I71" i="24" s="1"/>
  <c r="D343" i="24"/>
  <c r="I39" i="24" s="1"/>
  <c r="C343" i="24"/>
  <c r="I20" i="24"/>
  <c r="G342" i="24"/>
  <c r="K107" i="24" s="1"/>
  <c r="F342" i="24"/>
  <c r="K70" i="24" s="1"/>
  <c r="D342" i="24"/>
  <c r="K38" i="24" s="1"/>
  <c r="C342" i="24"/>
  <c r="K19" i="24" s="1"/>
  <c r="G341" i="24"/>
  <c r="J107" i="24" s="1"/>
  <c r="F341" i="24"/>
  <c r="J70" i="24" s="1"/>
  <c r="D341" i="24"/>
  <c r="J38" i="24" s="1"/>
  <c r="C341" i="24"/>
  <c r="J19" i="24" s="1"/>
  <c r="G340" i="24"/>
  <c r="I107" i="24"/>
  <c r="F340" i="24"/>
  <c r="I70" i="24"/>
  <c r="D340" i="24"/>
  <c r="I38" i="24" s="1"/>
  <c r="C340" i="24"/>
  <c r="I19" i="24" s="1"/>
  <c r="G339" i="24"/>
  <c r="K106" i="24" s="1"/>
  <c r="F339" i="24"/>
  <c r="K69" i="24" s="1"/>
  <c r="E339" i="24"/>
  <c r="K59" i="24" s="1"/>
  <c r="D339" i="24"/>
  <c r="K37" i="24" s="1"/>
  <c r="C339" i="24"/>
  <c r="K18" i="24" s="1"/>
  <c r="G338" i="24"/>
  <c r="J106" i="24" s="1"/>
  <c r="F338" i="24"/>
  <c r="J69" i="24" s="1"/>
  <c r="E338" i="24"/>
  <c r="J59" i="24" s="1"/>
  <c r="D338" i="24"/>
  <c r="J37" i="24" s="1"/>
  <c r="C338" i="24"/>
  <c r="J18" i="24" s="1"/>
  <c r="G337" i="24"/>
  <c r="I106" i="24"/>
  <c r="F337" i="24"/>
  <c r="I69" i="24"/>
  <c r="E337" i="24"/>
  <c r="I59" i="24"/>
  <c r="D337" i="24"/>
  <c r="I37" i="24"/>
  <c r="C337" i="24"/>
  <c r="I18" i="24"/>
  <c r="G336" i="24"/>
  <c r="K105" i="24"/>
  <c r="F336" i="24"/>
  <c r="K68" i="24"/>
  <c r="E336" i="24"/>
  <c r="K58" i="24"/>
  <c r="D336" i="24"/>
  <c r="K36" i="24" s="1"/>
  <c r="C336" i="24"/>
  <c r="K17" i="24" s="1"/>
  <c r="G335" i="24"/>
  <c r="J105" i="24" s="1"/>
  <c r="F335" i="24"/>
  <c r="J68" i="24" s="1"/>
  <c r="E335" i="24"/>
  <c r="J58" i="24" s="1"/>
  <c r="D335" i="24"/>
  <c r="J36" i="24" s="1"/>
  <c r="C335" i="24"/>
  <c r="J17" i="24" s="1"/>
  <c r="G334" i="24"/>
  <c r="I105" i="24" s="1"/>
  <c r="F334" i="24"/>
  <c r="I68" i="24" s="1"/>
  <c r="E334" i="24"/>
  <c r="I58" i="24" s="1"/>
  <c r="D334" i="24"/>
  <c r="I36" i="24" s="1"/>
  <c r="C334" i="24"/>
  <c r="I17" i="24"/>
  <c r="G333" i="24"/>
  <c r="K104" i="24"/>
  <c r="F333" i="24"/>
  <c r="K67" i="24"/>
  <c r="E333" i="24"/>
  <c r="K57" i="24" s="1"/>
  <c r="D333" i="24"/>
  <c r="K35" i="24"/>
  <c r="C333" i="24"/>
  <c r="K16" i="24"/>
  <c r="G332" i="24"/>
  <c r="J104" i="24" s="1"/>
  <c r="F332" i="24"/>
  <c r="J67" i="24"/>
  <c r="E332" i="24"/>
  <c r="J57" i="24" s="1"/>
  <c r="D332" i="24"/>
  <c r="J35" i="24" s="1"/>
  <c r="C332" i="24"/>
  <c r="J16" i="24" s="1"/>
  <c r="G331" i="24"/>
  <c r="I104" i="24" s="1"/>
  <c r="F331" i="24"/>
  <c r="I67" i="24" s="1"/>
  <c r="E331" i="24"/>
  <c r="I57" i="24" s="1"/>
  <c r="D331" i="24"/>
  <c r="I35" i="24" s="1"/>
  <c r="C331" i="24"/>
  <c r="I16" i="24" s="1"/>
  <c r="G330" i="24"/>
  <c r="K103" i="24" s="1"/>
  <c r="F330" i="24"/>
  <c r="K66" i="24" s="1"/>
  <c r="E330" i="24"/>
  <c r="K56" i="24" s="1"/>
  <c r="D330" i="24"/>
  <c r="K34" i="24" s="1"/>
  <c r="C330" i="24"/>
  <c r="K15" i="24" s="1"/>
  <c r="G329" i="24"/>
  <c r="J103" i="24" s="1"/>
  <c r="F329" i="24"/>
  <c r="J66" i="24" s="1"/>
  <c r="E329" i="24"/>
  <c r="J56" i="24"/>
  <c r="D329" i="24"/>
  <c r="J34" i="24"/>
  <c r="C329" i="24"/>
  <c r="J15" i="24" s="1"/>
  <c r="G328" i="24"/>
  <c r="I103" i="24"/>
  <c r="F328" i="24"/>
  <c r="I66" i="24"/>
  <c r="E328" i="24"/>
  <c r="I56" i="24"/>
  <c r="D328" i="24"/>
  <c r="I34" i="24" s="1"/>
  <c r="C328" i="24"/>
  <c r="I15" i="24" s="1"/>
  <c r="G327" i="24"/>
  <c r="K102" i="24" s="1"/>
  <c r="F327" i="24"/>
  <c r="K65" i="24" s="1"/>
  <c r="E327" i="24"/>
  <c r="K55" i="24" s="1"/>
  <c r="D327" i="24"/>
  <c r="K33" i="24" s="1"/>
  <c r="C327" i="24"/>
  <c r="K14" i="24" s="1"/>
  <c r="G326" i="24"/>
  <c r="J102" i="24" s="1"/>
  <c r="F326" i="24"/>
  <c r="J65" i="24" s="1"/>
  <c r="E326" i="24"/>
  <c r="J55" i="24" s="1"/>
  <c r="D326" i="24"/>
  <c r="J33" i="24" s="1"/>
  <c r="C326" i="24"/>
  <c r="J14" i="24"/>
  <c r="G325" i="24"/>
  <c r="I102" i="24"/>
  <c r="F325" i="24"/>
  <c r="I65" i="24"/>
  <c r="E325" i="24"/>
  <c r="I55" i="24"/>
  <c r="D325" i="24"/>
  <c r="I33" i="24"/>
  <c r="C325" i="24"/>
  <c r="I14" i="24"/>
  <c r="G324" i="24"/>
  <c r="K101" i="24" s="1"/>
  <c r="F324" i="24"/>
  <c r="K64" i="24"/>
  <c r="E324" i="24"/>
  <c r="K54" i="24" s="1"/>
  <c r="D324" i="24"/>
  <c r="K32" i="24" s="1"/>
  <c r="C324" i="24"/>
  <c r="K13" i="24" s="1"/>
  <c r="G323" i="24"/>
  <c r="J101" i="24" s="1"/>
  <c r="F323" i="24"/>
  <c r="J64" i="24" s="1"/>
  <c r="E323" i="24"/>
  <c r="J54" i="24" s="1"/>
  <c r="D323" i="24"/>
  <c r="J32" i="24" s="1"/>
  <c r="C323" i="24"/>
  <c r="J13" i="24" s="1"/>
  <c r="G322" i="24"/>
  <c r="I101" i="24" s="1"/>
  <c r="F322" i="24"/>
  <c r="I64" i="24" s="1"/>
  <c r="E322" i="24"/>
  <c r="I54" i="24" s="1"/>
  <c r="D322" i="24"/>
  <c r="I32" i="24" s="1"/>
  <c r="C322" i="24"/>
  <c r="I13" i="24"/>
  <c r="G321" i="24"/>
  <c r="K100" i="24"/>
  <c r="F321" i="24"/>
  <c r="K63" i="24" s="1"/>
  <c r="E321" i="24"/>
  <c r="K53" i="24" s="1"/>
  <c r="D321" i="24"/>
  <c r="K31" i="24" s="1"/>
  <c r="C321" i="24"/>
  <c r="K12" i="24"/>
  <c r="G320" i="24"/>
  <c r="J100" i="24"/>
  <c r="F320" i="24"/>
  <c r="J63" i="24" s="1"/>
  <c r="E320" i="24"/>
  <c r="J53" i="24"/>
  <c r="D320" i="24"/>
  <c r="J31" i="24" s="1"/>
  <c r="C320" i="24"/>
  <c r="J12" i="24" s="1"/>
  <c r="G319" i="24"/>
  <c r="I100" i="24" s="1"/>
  <c r="F319" i="24"/>
  <c r="I63" i="24" s="1"/>
  <c r="E319" i="24"/>
  <c r="I53" i="24" s="1"/>
  <c r="D319" i="24"/>
  <c r="I31" i="24" s="1"/>
  <c r="C319" i="24"/>
  <c r="I12" i="24" s="1"/>
  <c r="G318" i="24"/>
  <c r="K99" i="24" s="1"/>
  <c r="F318" i="24"/>
  <c r="K62" i="24" s="1"/>
  <c r="E318" i="24"/>
  <c r="K52" i="24" s="1"/>
  <c r="D318" i="24"/>
  <c r="K30" i="24" s="1"/>
  <c r="C318" i="24"/>
  <c r="K11" i="24"/>
  <c r="G317" i="24"/>
  <c r="J99" i="24" s="1"/>
  <c r="F317" i="24"/>
  <c r="J62" i="24"/>
  <c r="E317" i="24"/>
  <c r="J52" i="24" s="1"/>
  <c r="D317" i="24"/>
  <c r="J30" i="24"/>
  <c r="C317" i="24"/>
  <c r="J11" i="24" s="1"/>
  <c r="G316" i="24"/>
  <c r="I99" i="24"/>
  <c r="F316" i="24"/>
  <c r="I62" i="24"/>
  <c r="E316" i="24"/>
  <c r="I52" i="24"/>
  <c r="D316" i="24"/>
  <c r="I30" i="24" s="1"/>
  <c r="C316" i="24"/>
  <c r="I11" i="24" s="1"/>
  <c r="G315" i="24"/>
  <c r="K98" i="24" s="1"/>
  <c r="F315" i="24"/>
  <c r="K61" i="24" s="1"/>
  <c r="E315" i="24"/>
  <c r="K51" i="24" s="1"/>
  <c r="D315" i="24"/>
  <c r="K29" i="24" s="1"/>
  <c r="C315" i="24"/>
  <c r="K10" i="24" s="1"/>
  <c r="G314" i="24"/>
  <c r="J98" i="24" s="1"/>
  <c r="F314" i="24"/>
  <c r="J61" i="24" s="1"/>
  <c r="E314" i="24"/>
  <c r="J51" i="24" s="1"/>
  <c r="D314" i="24"/>
  <c r="J29" i="24" s="1"/>
  <c r="C314" i="24"/>
  <c r="J10" i="24" s="1"/>
  <c r="G313" i="24"/>
  <c r="I98" i="24"/>
  <c r="F313" i="24"/>
  <c r="I61" i="24"/>
  <c r="E313" i="24"/>
  <c r="I51" i="24"/>
  <c r="D313" i="24"/>
  <c r="I29" i="24"/>
  <c r="C313" i="24"/>
  <c r="I10" i="24"/>
  <c r="F419" i="23"/>
  <c r="J96" i="23"/>
  <c r="F418" i="23"/>
  <c r="I96" i="23"/>
  <c r="F417" i="23"/>
  <c r="K95" i="23"/>
  <c r="F416" i="23"/>
  <c r="J95" i="23"/>
  <c r="F415" i="23"/>
  <c r="I95" i="23"/>
  <c r="F414" i="23"/>
  <c r="K94" i="23" s="1"/>
  <c r="F413" i="23"/>
  <c r="J94" i="23"/>
  <c r="F412" i="23"/>
  <c r="I94" i="23"/>
  <c r="F411" i="23"/>
  <c r="K93" i="23" s="1"/>
  <c r="F410" i="23"/>
  <c r="J93" i="23"/>
  <c r="F409" i="23"/>
  <c r="I93" i="23"/>
  <c r="F408" i="23"/>
  <c r="K92" i="23" s="1"/>
  <c r="F407" i="23"/>
  <c r="J92" i="23"/>
  <c r="F406" i="23"/>
  <c r="I92" i="23"/>
  <c r="F405" i="23"/>
  <c r="K91" i="23" s="1"/>
  <c r="F404" i="23"/>
  <c r="J91" i="23"/>
  <c r="F403" i="23"/>
  <c r="I91" i="23"/>
  <c r="F402" i="23"/>
  <c r="K90" i="23" s="1"/>
  <c r="F401" i="23"/>
  <c r="J90" i="23" s="1"/>
  <c r="F400" i="23"/>
  <c r="I90" i="23"/>
  <c r="F399" i="23"/>
  <c r="K89" i="23" s="1"/>
  <c r="F398" i="23"/>
  <c r="J89" i="23"/>
  <c r="F397" i="23"/>
  <c r="I89" i="23"/>
  <c r="F396" i="23"/>
  <c r="K88" i="23"/>
  <c r="F395" i="23"/>
  <c r="J88" i="23" s="1"/>
  <c r="F394" i="23"/>
  <c r="I88" i="23"/>
  <c r="F393" i="23"/>
  <c r="K87" i="23" s="1"/>
  <c r="F392" i="23"/>
  <c r="J87" i="23" s="1"/>
  <c r="F391" i="23"/>
  <c r="I87" i="23"/>
  <c r="F390" i="23"/>
  <c r="K86" i="23" s="1"/>
  <c r="F389" i="23"/>
  <c r="J86" i="23" s="1"/>
  <c r="F388" i="23"/>
  <c r="I86" i="23"/>
  <c r="F387" i="23"/>
  <c r="K85" i="23" s="1"/>
  <c r="F386" i="23"/>
  <c r="J85" i="23" s="1"/>
  <c r="F385" i="23"/>
  <c r="I85" i="23"/>
  <c r="F384" i="23"/>
  <c r="K84" i="23" s="1"/>
  <c r="F383" i="23"/>
  <c r="J84" i="23"/>
  <c r="F382" i="23"/>
  <c r="I84" i="23"/>
  <c r="F381" i="23"/>
  <c r="K83" i="23" s="1"/>
  <c r="F380" i="23"/>
  <c r="J83" i="23"/>
  <c r="F379" i="23"/>
  <c r="I83" i="23"/>
  <c r="F378" i="23"/>
  <c r="K82" i="23" s="1"/>
  <c r="F377" i="23"/>
  <c r="J82" i="23" s="1"/>
  <c r="F376" i="23"/>
  <c r="I82" i="23"/>
  <c r="F375" i="23"/>
  <c r="K81" i="23" s="1"/>
  <c r="F374" i="23"/>
  <c r="J81" i="23"/>
  <c r="F373" i="23"/>
  <c r="I81" i="23"/>
  <c r="G372" i="23"/>
  <c r="K117" i="23"/>
  <c r="F372" i="23"/>
  <c r="K80" i="23"/>
  <c r="D372" i="23"/>
  <c r="K48" i="23" s="1"/>
  <c r="G371" i="23"/>
  <c r="J117" i="23" s="1"/>
  <c r="F371" i="23"/>
  <c r="J80" i="23" s="1"/>
  <c r="D371" i="23"/>
  <c r="J48" i="23" s="1"/>
  <c r="G370" i="23"/>
  <c r="I117" i="23" s="1"/>
  <c r="F370" i="23"/>
  <c r="I80" i="23" s="1"/>
  <c r="D370" i="23"/>
  <c r="I48" i="23" s="1"/>
  <c r="G369" i="23"/>
  <c r="K116" i="23" s="1"/>
  <c r="F369" i="23"/>
  <c r="K79" i="23"/>
  <c r="D369" i="23"/>
  <c r="K47" i="23"/>
  <c r="C369" i="23"/>
  <c r="K28" i="23" s="1"/>
  <c r="G368" i="23"/>
  <c r="J116" i="23" s="1"/>
  <c r="F368" i="23"/>
  <c r="J79" i="23"/>
  <c r="D368" i="23"/>
  <c r="J47" i="23"/>
  <c r="C368" i="23"/>
  <c r="J28" i="23" s="1"/>
  <c r="G367" i="23"/>
  <c r="I116" i="23"/>
  <c r="F367" i="23"/>
  <c r="I79" i="23"/>
  <c r="D367" i="23"/>
  <c r="I47" i="23"/>
  <c r="C367" i="23"/>
  <c r="I28" i="23"/>
  <c r="G366" i="23"/>
  <c r="K115" i="23"/>
  <c r="F366" i="23"/>
  <c r="K78" i="23" s="1"/>
  <c r="D366" i="23"/>
  <c r="K46" i="23"/>
  <c r="C366" i="23"/>
  <c r="K27" i="23"/>
  <c r="G365" i="23"/>
  <c r="J115" i="23"/>
  <c r="F365" i="23"/>
  <c r="J78" i="23" s="1"/>
  <c r="D365" i="23"/>
  <c r="J46" i="23"/>
  <c r="C365" i="23"/>
  <c r="J27" i="23"/>
  <c r="G364" i="23"/>
  <c r="I115" i="23"/>
  <c r="F364" i="23"/>
  <c r="I78" i="23"/>
  <c r="D364" i="23"/>
  <c r="I46" i="23"/>
  <c r="C364" i="23"/>
  <c r="I27" i="23"/>
  <c r="G363" i="23"/>
  <c r="K114" i="23" s="1"/>
  <c r="F363" i="23"/>
  <c r="K77" i="23" s="1"/>
  <c r="D363" i="23"/>
  <c r="K45" i="23" s="1"/>
  <c r="C363" i="23"/>
  <c r="K26" i="23" s="1"/>
  <c r="G362" i="23"/>
  <c r="J114" i="23" s="1"/>
  <c r="F362" i="23"/>
  <c r="J77" i="23" s="1"/>
  <c r="D362" i="23"/>
  <c r="J45" i="23"/>
  <c r="C362" i="23"/>
  <c r="J26" i="23" s="1"/>
  <c r="G361" i="23"/>
  <c r="I114" i="23"/>
  <c r="F361" i="23"/>
  <c r="I77" i="23"/>
  <c r="D361" i="23"/>
  <c r="I45" i="23"/>
  <c r="C361" i="23"/>
  <c r="I26" i="23"/>
  <c r="G360" i="23"/>
  <c r="K113" i="23"/>
  <c r="F360" i="23"/>
  <c r="K76" i="23" s="1"/>
  <c r="D360" i="23"/>
  <c r="K44" i="23" s="1"/>
  <c r="C360" i="23"/>
  <c r="K25" i="23"/>
  <c r="G359" i="23"/>
  <c r="J113" i="23"/>
  <c r="F359" i="23"/>
  <c r="J76" i="23"/>
  <c r="D359" i="23"/>
  <c r="J44" i="23" s="1"/>
  <c r="C359" i="23"/>
  <c r="J25" i="23"/>
  <c r="G358" i="23"/>
  <c r="I113" i="23"/>
  <c r="F358" i="23"/>
  <c r="I76" i="23"/>
  <c r="D358" i="23"/>
  <c r="I44" i="23"/>
  <c r="C358" i="23"/>
  <c r="I25" i="23"/>
  <c r="G357" i="23"/>
  <c r="K112" i="23" s="1"/>
  <c r="F357" i="23"/>
  <c r="K75" i="23"/>
  <c r="D357" i="23"/>
  <c r="K43" i="23" s="1"/>
  <c r="C357" i="23"/>
  <c r="K24" i="23" s="1"/>
  <c r="G356" i="23"/>
  <c r="J112" i="23"/>
  <c r="F356" i="23"/>
  <c r="J75" i="23" s="1"/>
  <c r="D356" i="23"/>
  <c r="J43" i="23" s="1"/>
  <c r="C356" i="23"/>
  <c r="J24" i="23" s="1"/>
  <c r="G355" i="23"/>
  <c r="I112" i="23"/>
  <c r="F355" i="23"/>
  <c r="I75" i="23"/>
  <c r="D355" i="23"/>
  <c r="I43" i="23"/>
  <c r="C355" i="23"/>
  <c r="I24" i="23"/>
  <c r="G354" i="23"/>
  <c r="K111" i="23" s="1"/>
  <c r="F354" i="23"/>
  <c r="K74" i="23" s="1"/>
  <c r="D354" i="23"/>
  <c r="K42" i="23"/>
  <c r="C354" i="23"/>
  <c r="K23" i="23"/>
  <c r="G353" i="23"/>
  <c r="J111" i="23" s="1"/>
  <c r="F353" i="23"/>
  <c r="J74" i="23" s="1"/>
  <c r="D353" i="23"/>
  <c r="J42" i="23"/>
  <c r="C353" i="23"/>
  <c r="J23" i="23"/>
  <c r="G352" i="23"/>
  <c r="I111" i="23"/>
  <c r="F352" i="23"/>
  <c r="I74" i="23"/>
  <c r="D352" i="23"/>
  <c r="I42" i="23"/>
  <c r="C352" i="23"/>
  <c r="I23" i="23"/>
  <c r="G351" i="23"/>
  <c r="K110" i="23"/>
  <c r="F351" i="23"/>
  <c r="K73" i="23" s="1"/>
  <c r="D351" i="23"/>
  <c r="K41" i="23"/>
  <c r="C351" i="23"/>
  <c r="K22" i="23" s="1"/>
  <c r="G350" i="23"/>
  <c r="J110" i="23" s="1"/>
  <c r="F350" i="23"/>
  <c r="J73" i="23"/>
  <c r="D350" i="23"/>
  <c r="J41" i="23"/>
  <c r="C350" i="23"/>
  <c r="J22" i="23" s="1"/>
  <c r="G349" i="23"/>
  <c r="I110" i="23"/>
  <c r="F349" i="23"/>
  <c r="I73" i="23"/>
  <c r="D349" i="23"/>
  <c r="I41" i="23"/>
  <c r="C349" i="23"/>
  <c r="I22" i="23"/>
  <c r="G348" i="23"/>
  <c r="K109" i="23"/>
  <c r="F348" i="23"/>
  <c r="K72" i="23"/>
  <c r="C348" i="23"/>
  <c r="K21" i="23" s="1"/>
  <c r="G347" i="23"/>
  <c r="J109" i="23" s="1"/>
  <c r="F347" i="23"/>
  <c r="J72" i="23"/>
  <c r="D347" i="23"/>
  <c r="J40" i="23" s="1"/>
  <c r="C347" i="23"/>
  <c r="J21" i="23" s="1"/>
  <c r="G346" i="23"/>
  <c r="I109" i="23" s="1"/>
  <c r="F346" i="23"/>
  <c r="I72" i="23" s="1"/>
  <c r="D346" i="23"/>
  <c r="I40" i="23" s="1"/>
  <c r="C346" i="23"/>
  <c r="I21" i="23"/>
  <c r="G345" i="23"/>
  <c r="K108" i="23"/>
  <c r="F345" i="23"/>
  <c r="K71" i="23" s="1"/>
  <c r="D345" i="23"/>
  <c r="K39" i="23" s="1"/>
  <c r="C345" i="23"/>
  <c r="K20" i="23" s="1"/>
  <c r="G344" i="23"/>
  <c r="J108" i="23" s="1"/>
  <c r="F344" i="23"/>
  <c r="J71" i="23" s="1"/>
  <c r="D344" i="23"/>
  <c r="J39" i="23" s="1"/>
  <c r="C344" i="23"/>
  <c r="J20" i="23" s="1"/>
  <c r="G343" i="23"/>
  <c r="I108" i="23"/>
  <c r="F343" i="23"/>
  <c r="I71" i="23"/>
  <c r="D343" i="23"/>
  <c r="I39" i="23" s="1"/>
  <c r="C343" i="23"/>
  <c r="I20" i="23" s="1"/>
  <c r="G342" i="23"/>
  <c r="K107" i="23" s="1"/>
  <c r="F342" i="23"/>
  <c r="K70" i="23" s="1"/>
  <c r="D342" i="23"/>
  <c r="K38" i="23" s="1"/>
  <c r="C342" i="23"/>
  <c r="K19" i="23" s="1"/>
  <c r="G341" i="23"/>
  <c r="J107" i="23" s="1"/>
  <c r="F341" i="23"/>
  <c r="J70" i="23"/>
  <c r="D341" i="23"/>
  <c r="J38" i="23" s="1"/>
  <c r="C341" i="23"/>
  <c r="J19" i="23" s="1"/>
  <c r="G340" i="23"/>
  <c r="I107" i="23" s="1"/>
  <c r="F340" i="23"/>
  <c r="I70" i="23" s="1"/>
  <c r="D340" i="23"/>
  <c r="I38" i="23" s="1"/>
  <c r="C340" i="23"/>
  <c r="I19" i="23"/>
  <c r="G339" i="23"/>
  <c r="K106" i="23"/>
  <c r="F339" i="23"/>
  <c r="K69" i="23"/>
  <c r="E339" i="23"/>
  <c r="K59" i="23" s="1"/>
  <c r="D339" i="23"/>
  <c r="K37" i="23"/>
  <c r="C339" i="23"/>
  <c r="K18" i="23"/>
  <c r="G338" i="23"/>
  <c r="J106" i="23"/>
  <c r="F338" i="23"/>
  <c r="J69" i="23" s="1"/>
  <c r="E338" i="23"/>
  <c r="J59" i="23"/>
  <c r="D338" i="23"/>
  <c r="J37" i="23" s="1"/>
  <c r="C338" i="23"/>
  <c r="J18" i="23" s="1"/>
  <c r="G337" i="23"/>
  <c r="I106" i="23" s="1"/>
  <c r="F337" i="23"/>
  <c r="I69" i="23" s="1"/>
  <c r="E337" i="23"/>
  <c r="I59" i="23" s="1"/>
  <c r="D337" i="23"/>
  <c r="I37" i="23"/>
  <c r="C337" i="23"/>
  <c r="I18" i="23"/>
  <c r="G336" i="23"/>
  <c r="K105" i="23"/>
  <c r="F336" i="23"/>
  <c r="K68" i="23"/>
  <c r="E336" i="23"/>
  <c r="K58" i="23"/>
  <c r="D336" i="23"/>
  <c r="K36" i="23" s="1"/>
  <c r="C336" i="23"/>
  <c r="K17" i="23" s="1"/>
  <c r="G335" i="23"/>
  <c r="J105" i="23" s="1"/>
  <c r="F335" i="23"/>
  <c r="J68" i="23" s="1"/>
  <c r="E335" i="23"/>
  <c r="J58" i="23" s="1"/>
  <c r="D335" i="23"/>
  <c r="J36" i="23" s="1"/>
  <c r="C335" i="23"/>
  <c r="J17" i="23" s="1"/>
  <c r="G334" i="23"/>
  <c r="I105" i="23" s="1"/>
  <c r="F334" i="23"/>
  <c r="I68" i="23" s="1"/>
  <c r="E334" i="23"/>
  <c r="I58" i="23" s="1"/>
  <c r="D334" i="23"/>
  <c r="I36" i="23" s="1"/>
  <c r="C334" i="23"/>
  <c r="I17" i="23"/>
  <c r="G333" i="23"/>
  <c r="K104" i="23"/>
  <c r="F333" i="23"/>
  <c r="K67" i="23"/>
  <c r="E333" i="23"/>
  <c r="K57" i="23" s="1"/>
  <c r="D333" i="23"/>
  <c r="K35" i="23" s="1"/>
  <c r="C333" i="23"/>
  <c r="K16" i="23" s="1"/>
  <c r="G332" i="23"/>
  <c r="J104" i="23"/>
  <c r="F332" i="23"/>
  <c r="J67" i="23" s="1"/>
  <c r="E332" i="23"/>
  <c r="J57" i="23" s="1"/>
  <c r="D332" i="23"/>
  <c r="J35" i="23" s="1"/>
  <c r="C332" i="23"/>
  <c r="J16" i="23" s="1"/>
  <c r="G331" i="23"/>
  <c r="I104" i="23" s="1"/>
  <c r="F331" i="23"/>
  <c r="I67" i="23" s="1"/>
  <c r="E331" i="23"/>
  <c r="I57" i="23" s="1"/>
  <c r="D331" i="23"/>
  <c r="I35" i="23" s="1"/>
  <c r="C331" i="23"/>
  <c r="I16" i="23" s="1"/>
  <c r="G330" i="23"/>
  <c r="K103" i="23" s="1"/>
  <c r="F330" i="23"/>
  <c r="K66" i="23" s="1"/>
  <c r="E330" i="23"/>
  <c r="K56" i="23" s="1"/>
  <c r="D330" i="23"/>
  <c r="K34" i="23" s="1"/>
  <c r="C330" i="23"/>
  <c r="K15" i="23" s="1"/>
  <c r="G329" i="23"/>
  <c r="J103" i="23"/>
  <c r="F329" i="23"/>
  <c r="J66" i="23"/>
  <c r="E329" i="23"/>
  <c r="J56" i="23"/>
  <c r="D329" i="23"/>
  <c r="J34" i="23" s="1"/>
  <c r="C329" i="23"/>
  <c r="J15" i="23" s="1"/>
  <c r="G328" i="23"/>
  <c r="I103" i="23"/>
  <c r="F328" i="23"/>
  <c r="I66" i="23"/>
  <c r="E328" i="23"/>
  <c r="I56" i="23"/>
  <c r="D328" i="23"/>
  <c r="I34" i="23" s="1"/>
  <c r="C328" i="23"/>
  <c r="I15" i="23" s="1"/>
  <c r="G327" i="23"/>
  <c r="K102" i="23" s="1"/>
  <c r="F327" i="23"/>
  <c r="K65" i="23" s="1"/>
  <c r="E327" i="23"/>
  <c r="K55" i="23" s="1"/>
  <c r="D327" i="23"/>
  <c r="K33" i="23" s="1"/>
  <c r="C327" i="23"/>
  <c r="K14" i="23" s="1"/>
  <c r="G326" i="23"/>
  <c r="J102" i="23" s="1"/>
  <c r="F326" i="23"/>
  <c r="J65" i="23" s="1"/>
  <c r="E326" i="23"/>
  <c r="J55" i="23" s="1"/>
  <c r="D326" i="23"/>
  <c r="J33" i="23" s="1"/>
  <c r="C326" i="23"/>
  <c r="J14" i="23"/>
  <c r="G325" i="23"/>
  <c r="I102" i="23"/>
  <c r="F325" i="23"/>
  <c r="I65" i="23"/>
  <c r="E325" i="23"/>
  <c r="I55" i="23"/>
  <c r="D325" i="23"/>
  <c r="I33" i="23"/>
  <c r="C325" i="23"/>
  <c r="I14" i="23"/>
  <c r="G324" i="23"/>
  <c r="K101" i="23"/>
  <c r="F324" i="23"/>
  <c r="K64" i="23"/>
  <c r="E324" i="23"/>
  <c r="K54" i="23" s="1"/>
  <c r="D324" i="23"/>
  <c r="K32" i="23" s="1"/>
  <c r="C324" i="23"/>
  <c r="K13" i="23" s="1"/>
  <c r="G323" i="23"/>
  <c r="J101" i="23" s="1"/>
  <c r="F323" i="23"/>
  <c r="J64" i="23" s="1"/>
  <c r="E323" i="23"/>
  <c r="J54" i="23" s="1"/>
  <c r="D323" i="23"/>
  <c r="J32" i="23" s="1"/>
  <c r="C323" i="23"/>
  <c r="J13" i="23" s="1"/>
  <c r="G322" i="23"/>
  <c r="I101" i="23" s="1"/>
  <c r="F322" i="23"/>
  <c r="I64" i="23" s="1"/>
  <c r="E322" i="23"/>
  <c r="I54" i="23" s="1"/>
  <c r="D322" i="23"/>
  <c r="I32" i="23" s="1"/>
  <c r="C322" i="23"/>
  <c r="I13" i="23"/>
  <c r="G321" i="23"/>
  <c r="K100" i="23" s="1"/>
  <c r="F321" i="23"/>
  <c r="K63" i="23" s="1"/>
  <c r="E321" i="23"/>
  <c r="K53" i="23" s="1"/>
  <c r="D321" i="23"/>
  <c r="K31" i="23" s="1"/>
  <c r="C321" i="23"/>
  <c r="K12" i="23"/>
  <c r="G320" i="23"/>
  <c r="J100" i="23" s="1"/>
  <c r="F320" i="23"/>
  <c r="J63" i="23"/>
  <c r="E320" i="23"/>
  <c r="J53" i="23" s="1"/>
  <c r="D320" i="23"/>
  <c r="J31" i="23" s="1"/>
  <c r="C320" i="23"/>
  <c r="J12" i="23" s="1"/>
  <c r="G319" i="23"/>
  <c r="I100" i="23" s="1"/>
  <c r="F319" i="23"/>
  <c r="I63" i="23" s="1"/>
  <c r="E319" i="23"/>
  <c r="I53" i="23" s="1"/>
  <c r="D319" i="23"/>
  <c r="I31" i="23" s="1"/>
  <c r="C319" i="23"/>
  <c r="I12" i="23" s="1"/>
  <c r="G318" i="23"/>
  <c r="K99" i="23" s="1"/>
  <c r="F318" i="23"/>
  <c r="K62" i="23" s="1"/>
  <c r="E318" i="23"/>
  <c r="K52" i="23" s="1"/>
  <c r="D318" i="23"/>
  <c r="K30" i="23" s="1"/>
  <c r="C318" i="23"/>
  <c r="K11" i="23"/>
  <c r="G317" i="23"/>
  <c r="J99" i="23"/>
  <c r="F317" i="23"/>
  <c r="J62" i="23" s="1"/>
  <c r="E317" i="23"/>
  <c r="J52" i="23"/>
  <c r="D317" i="23"/>
  <c r="J30" i="23"/>
  <c r="C317" i="23"/>
  <c r="J11" i="23"/>
  <c r="G316" i="23"/>
  <c r="I99" i="23"/>
  <c r="F316" i="23"/>
  <c r="I62" i="23"/>
  <c r="E316" i="23"/>
  <c r="I52" i="23"/>
  <c r="D316" i="23"/>
  <c r="I30" i="23" s="1"/>
  <c r="C316" i="23"/>
  <c r="I11" i="23" s="1"/>
  <c r="G315" i="23"/>
  <c r="K98" i="23" s="1"/>
  <c r="F315" i="23"/>
  <c r="K61" i="23" s="1"/>
  <c r="E315" i="23"/>
  <c r="K51" i="23" s="1"/>
  <c r="D315" i="23"/>
  <c r="K29" i="23" s="1"/>
  <c r="C315" i="23"/>
  <c r="K10" i="23" s="1"/>
  <c r="G314" i="23"/>
  <c r="J98" i="23" s="1"/>
  <c r="F314" i="23"/>
  <c r="J61" i="23" s="1"/>
  <c r="E314" i="23"/>
  <c r="J51" i="23" s="1"/>
  <c r="D314" i="23"/>
  <c r="J29" i="23" s="1"/>
  <c r="C314" i="23"/>
  <c r="J10" i="23"/>
  <c r="G313" i="23"/>
  <c r="I98" i="23"/>
  <c r="F313" i="23"/>
  <c r="I61" i="23"/>
  <c r="E313" i="23"/>
  <c r="I51" i="23"/>
  <c r="D313" i="23"/>
  <c r="I29" i="23"/>
  <c r="C313" i="23"/>
  <c r="I10" i="23"/>
  <c r="F419" i="22"/>
  <c r="J96" i="22" s="1"/>
  <c r="F418" i="22"/>
  <c r="I96" i="22"/>
  <c r="F417" i="22"/>
  <c r="K95" i="22" s="1"/>
  <c r="F416" i="22"/>
  <c r="J95" i="22" s="1"/>
  <c r="F415" i="22"/>
  <c r="I95" i="22"/>
  <c r="F414" i="22"/>
  <c r="K94" i="22"/>
  <c r="F413" i="22"/>
  <c r="J94" i="22" s="1"/>
  <c r="F412" i="22"/>
  <c r="I94" i="22"/>
  <c r="F411" i="22"/>
  <c r="K93" i="22"/>
  <c r="F410" i="22"/>
  <c r="J93" i="22"/>
  <c r="F409" i="22"/>
  <c r="I93" i="22"/>
  <c r="F408" i="22"/>
  <c r="K92" i="22" s="1"/>
  <c r="F407" i="22"/>
  <c r="J92" i="22"/>
  <c r="F406" i="22"/>
  <c r="I92" i="22"/>
  <c r="F405" i="22"/>
  <c r="K91" i="22"/>
  <c r="F404" i="22"/>
  <c r="J91" i="22"/>
  <c r="F403" i="22"/>
  <c r="I91" i="22"/>
  <c r="F402" i="22"/>
  <c r="K90" i="22"/>
  <c r="F401" i="22"/>
  <c r="J90" i="22"/>
  <c r="F400" i="22"/>
  <c r="I90" i="22"/>
  <c r="F399" i="22"/>
  <c r="K89" i="22" s="1"/>
  <c r="F398" i="22"/>
  <c r="J89" i="22"/>
  <c r="F397" i="22"/>
  <c r="I89" i="22"/>
  <c r="F396" i="22"/>
  <c r="K88" i="22"/>
  <c r="F395" i="22"/>
  <c r="J88" i="22"/>
  <c r="F394" i="22"/>
  <c r="I88" i="22"/>
  <c r="F393" i="22"/>
  <c r="K87" i="22"/>
  <c r="F392" i="22"/>
  <c r="J87" i="22"/>
  <c r="F391" i="22"/>
  <c r="I87" i="22"/>
  <c r="F390" i="22"/>
  <c r="K86" i="22"/>
  <c r="F389" i="22"/>
  <c r="J86" i="22"/>
  <c r="F388" i="22"/>
  <c r="I86" i="22"/>
  <c r="F387" i="22"/>
  <c r="K85" i="22"/>
  <c r="F386" i="22"/>
  <c r="J85" i="22"/>
  <c r="F385" i="22"/>
  <c r="I85" i="22"/>
  <c r="F384" i="22"/>
  <c r="K84" i="22" s="1"/>
  <c r="F383" i="22"/>
  <c r="J84" i="22"/>
  <c r="F382" i="22"/>
  <c r="I84" i="22"/>
  <c r="F381" i="22"/>
  <c r="K83" i="22" s="1"/>
  <c r="F380" i="22"/>
  <c r="J83" i="22"/>
  <c r="F379" i="22"/>
  <c r="I83" i="22"/>
  <c r="F378" i="22"/>
  <c r="K82" i="22" s="1"/>
  <c r="F377" i="22"/>
  <c r="J82" i="22" s="1"/>
  <c r="F376" i="22"/>
  <c r="I82" i="22"/>
  <c r="F375" i="22"/>
  <c r="K81" i="22" s="1"/>
  <c r="F374" i="22"/>
  <c r="J81" i="22"/>
  <c r="F373" i="22"/>
  <c r="I81" i="22"/>
  <c r="G372" i="22"/>
  <c r="K117" i="22"/>
  <c r="F372" i="22"/>
  <c r="K80" i="22"/>
  <c r="D372" i="22"/>
  <c r="K48" i="22" s="1"/>
  <c r="G371" i="22"/>
  <c r="J117" i="22" s="1"/>
  <c r="F371" i="22"/>
  <c r="J80" i="22" s="1"/>
  <c r="D371" i="22"/>
  <c r="J48" i="22" s="1"/>
  <c r="G370" i="22"/>
  <c r="I117" i="22" s="1"/>
  <c r="F370" i="22"/>
  <c r="I80" i="22" s="1"/>
  <c r="D370" i="22"/>
  <c r="I48" i="22" s="1"/>
  <c r="G369" i="22"/>
  <c r="K116" i="22" s="1"/>
  <c r="F369" i="22"/>
  <c r="K79" i="22"/>
  <c r="D369" i="22"/>
  <c r="K47" i="22"/>
  <c r="C369" i="22"/>
  <c r="K28" i="22"/>
  <c r="G368" i="22"/>
  <c r="J116" i="22" s="1"/>
  <c r="F368" i="22"/>
  <c r="J79" i="22"/>
  <c r="D368" i="22"/>
  <c r="J47" i="22"/>
  <c r="C368" i="22"/>
  <c r="J28" i="22"/>
  <c r="G367" i="22"/>
  <c r="I116" i="22"/>
  <c r="F367" i="22"/>
  <c r="I79" i="22"/>
  <c r="D367" i="22"/>
  <c r="I47" i="22"/>
  <c r="C367" i="22"/>
  <c r="I28" i="22"/>
  <c r="G366" i="22"/>
  <c r="K115" i="22"/>
  <c r="F366" i="22"/>
  <c r="K78" i="22" s="1"/>
  <c r="D366" i="22"/>
  <c r="K46" i="22"/>
  <c r="C366" i="22"/>
  <c r="K27" i="22"/>
  <c r="G365" i="22"/>
  <c r="J115" i="22"/>
  <c r="F365" i="22"/>
  <c r="J78" i="22" s="1"/>
  <c r="D365" i="22"/>
  <c r="J46" i="22"/>
  <c r="C365" i="22"/>
  <c r="J27" i="22"/>
  <c r="G364" i="22"/>
  <c r="I115" i="22"/>
  <c r="F364" i="22"/>
  <c r="I78" i="22"/>
  <c r="D364" i="22"/>
  <c r="I46" i="22"/>
  <c r="C364" i="22"/>
  <c r="I27" i="22"/>
  <c r="G363" i="22"/>
  <c r="K114" i="22"/>
  <c r="F363" i="22"/>
  <c r="K77" i="22" s="1"/>
  <c r="D363" i="22"/>
  <c r="K45" i="22"/>
  <c r="C363" i="22"/>
  <c r="K26" i="22" s="1"/>
  <c r="G362" i="22"/>
  <c r="J114" i="22" s="1"/>
  <c r="F362" i="22"/>
  <c r="J77" i="22"/>
  <c r="D362" i="22"/>
  <c r="J45" i="22"/>
  <c r="C362" i="22"/>
  <c r="J26" i="22" s="1"/>
  <c r="G361" i="22"/>
  <c r="I114" i="22"/>
  <c r="F361" i="22"/>
  <c r="I77" i="22"/>
  <c r="D361" i="22"/>
  <c r="I45" i="22"/>
  <c r="C361" i="22"/>
  <c r="I26" i="22"/>
  <c r="G360" i="22"/>
  <c r="K113" i="22"/>
  <c r="F360" i="22"/>
  <c r="K76" i="22" s="1"/>
  <c r="D360" i="22"/>
  <c r="K44" i="22" s="1"/>
  <c r="C360" i="22"/>
  <c r="K25" i="22"/>
  <c r="G359" i="22"/>
  <c r="J113" i="22"/>
  <c r="F359" i="22"/>
  <c r="J76" i="22"/>
  <c r="D359" i="22"/>
  <c r="J44" i="22"/>
  <c r="C359" i="22"/>
  <c r="J25" i="22"/>
  <c r="G358" i="22"/>
  <c r="I113" i="22"/>
  <c r="F358" i="22"/>
  <c r="I76" i="22"/>
  <c r="D358" i="22"/>
  <c r="I44" i="22"/>
  <c r="C358" i="22"/>
  <c r="I25" i="22"/>
  <c r="G357" i="22"/>
  <c r="K112" i="22"/>
  <c r="F357" i="22"/>
  <c r="K75" i="22"/>
  <c r="D357" i="22"/>
  <c r="K43" i="22" s="1"/>
  <c r="C357" i="22"/>
  <c r="K24" i="22" s="1"/>
  <c r="G356" i="22"/>
  <c r="J112" i="22"/>
  <c r="F356" i="22"/>
  <c r="J75" i="22"/>
  <c r="D356" i="22"/>
  <c r="J43" i="22"/>
  <c r="C356" i="22"/>
  <c r="J24" i="22" s="1"/>
  <c r="G355" i="22"/>
  <c r="I112" i="22"/>
  <c r="F355" i="22"/>
  <c r="I75" i="22"/>
  <c r="D355" i="22"/>
  <c r="I43" i="22"/>
  <c r="C355" i="22"/>
  <c r="I24" i="22"/>
  <c r="G354" i="22"/>
  <c r="K111" i="22" s="1"/>
  <c r="F354" i="22"/>
  <c r="K74" i="22" s="1"/>
  <c r="D354" i="22"/>
  <c r="K42" i="22"/>
  <c r="C354" i="22"/>
  <c r="K23" i="22" s="1"/>
  <c r="G353" i="22"/>
  <c r="J111" i="22"/>
  <c r="F353" i="22"/>
  <c r="J74" i="22" s="1"/>
  <c r="D353" i="22"/>
  <c r="J42" i="22"/>
  <c r="C353" i="22"/>
  <c r="J23" i="22"/>
  <c r="G352" i="22"/>
  <c r="I111" i="22"/>
  <c r="F352" i="22"/>
  <c r="I74" i="22"/>
  <c r="D352" i="22"/>
  <c r="I42" i="22"/>
  <c r="C352" i="22"/>
  <c r="I23" i="22"/>
  <c r="G351" i="22"/>
  <c r="K110" i="22" s="1"/>
  <c r="F351" i="22"/>
  <c r="K73" i="22"/>
  <c r="D351" i="22"/>
  <c r="K41" i="22"/>
  <c r="C351" i="22"/>
  <c r="K22" i="22" s="1"/>
  <c r="G350" i="22"/>
  <c r="J110" i="22"/>
  <c r="F350" i="22"/>
  <c r="J73" i="22" s="1"/>
  <c r="D350" i="22"/>
  <c r="J41" i="22" s="1"/>
  <c r="C350" i="22"/>
  <c r="J22" i="22" s="1"/>
  <c r="G349" i="22"/>
  <c r="I110" i="22"/>
  <c r="F349" i="22"/>
  <c r="I73" i="22"/>
  <c r="D349" i="22"/>
  <c r="I41" i="22"/>
  <c r="C349" i="22"/>
  <c r="I22" i="22"/>
  <c r="G348" i="22"/>
  <c r="K109" i="22" s="1"/>
  <c r="F348" i="22"/>
  <c r="K72" i="22"/>
  <c r="C348" i="22"/>
  <c r="K21" i="22"/>
  <c r="G347" i="22"/>
  <c r="J109" i="22" s="1"/>
  <c r="F347" i="22"/>
  <c r="J72" i="22"/>
  <c r="D347" i="22"/>
  <c r="J40" i="22" s="1"/>
  <c r="C347" i="22"/>
  <c r="J21" i="22" s="1"/>
  <c r="G346" i="22"/>
  <c r="I109" i="22" s="1"/>
  <c r="F346" i="22"/>
  <c r="I72" i="22" s="1"/>
  <c r="D346" i="22"/>
  <c r="I40" i="22" s="1"/>
  <c r="C346" i="22"/>
  <c r="I21" i="22"/>
  <c r="G345" i="22"/>
  <c r="K108" i="22"/>
  <c r="F345" i="22"/>
  <c r="K71" i="22" s="1"/>
  <c r="D345" i="22"/>
  <c r="K39" i="22" s="1"/>
  <c r="C345" i="22"/>
  <c r="K20" i="22" s="1"/>
  <c r="G344" i="22"/>
  <c r="J108" i="22" s="1"/>
  <c r="F344" i="22"/>
  <c r="J71" i="22" s="1"/>
  <c r="D344" i="22"/>
  <c r="J39" i="22" s="1"/>
  <c r="C344" i="22"/>
  <c r="J20" i="22"/>
  <c r="G343" i="22"/>
  <c r="I108" i="22"/>
  <c r="F343" i="22"/>
  <c r="I71" i="22"/>
  <c r="D343" i="22"/>
  <c r="I39" i="22" s="1"/>
  <c r="C343" i="22"/>
  <c r="I20" i="22" s="1"/>
  <c r="G342" i="22"/>
  <c r="K107" i="22" s="1"/>
  <c r="F342" i="22"/>
  <c r="K70" i="22" s="1"/>
  <c r="D342" i="22"/>
  <c r="K38" i="22" s="1"/>
  <c r="C342" i="22"/>
  <c r="K19" i="22"/>
  <c r="G341" i="22"/>
  <c r="J107" i="22" s="1"/>
  <c r="F341" i="22"/>
  <c r="J70" i="22"/>
  <c r="D341" i="22"/>
  <c r="J38" i="22" s="1"/>
  <c r="C341" i="22"/>
  <c r="J19" i="22" s="1"/>
  <c r="G340" i="22"/>
  <c r="I107" i="22" s="1"/>
  <c r="F340" i="22"/>
  <c r="I70" i="22" s="1"/>
  <c r="D340" i="22"/>
  <c r="I38" i="22" s="1"/>
  <c r="C340" i="22"/>
  <c r="I19" i="22"/>
  <c r="G339" i="22"/>
  <c r="K106" i="22" s="1"/>
  <c r="F339" i="22"/>
  <c r="K69" i="22" s="1"/>
  <c r="E339" i="22"/>
  <c r="K59" i="22" s="1"/>
  <c r="D339" i="22"/>
  <c r="K37" i="22" s="1"/>
  <c r="C339" i="22"/>
  <c r="K18" i="22" s="1"/>
  <c r="G338" i="22"/>
  <c r="J106" i="22"/>
  <c r="F338" i="22"/>
  <c r="J69" i="22"/>
  <c r="E338" i="22"/>
  <c r="J59" i="22" s="1"/>
  <c r="D338" i="22"/>
  <c r="J37" i="22" s="1"/>
  <c r="C338" i="22"/>
  <c r="J18" i="22" s="1"/>
  <c r="G337" i="22"/>
  <c r="I106" i="22" s="1"/>
  <c r="F337" i="22"/>
  <c r="I69" i="22" s="1"/>
  <c r="E337" i="22"/>
  <c r="I59" i="22" s="1"/>
  <c r="D337" i="22"/>
  <c r="I37" i="22" s="1"/>
  <c r="C337" i="22"/>
  <c r="I18" i="22" s="1"/>
  <c r="G336" i="22"/>
  <c r="K105" i="22" s="1"/>
  <c r="F336" i="22"/>
  <c r="K68" i="22" s="1"/>
  <c r="E336" i="22"/>
  <c r="K58" i="22" s="1"/>
  <c r="D336" i="22"/>
  <c r="K36" i="22" s="1"/>
  <c r="C336" i="22"/>
  <c r="K17" i="22"/>
  <c r="G335" i="22"/>
  <c r="J105" i="22"/>
  <c r="F335" i="22"/>
  <c r="J68" i="22" s="1"/>
  <c r="E335" i="22"/>
  <c r="J58" i="22" s="1"/>
  <c r="D335" i="22"/>
  <c r="J36" i="22"/>
  <c r="C335" i="22"/>
  <c r="J17" i="22" s="1"/>
  <c r="G334" i="22"/>
  <c r="I105" i="22"/>
  <c r="F334" i="22"/>
  <c r="I68" i="22"/>
  <c r="E334" i="22"/>
  <c r="I58" i="22"/>
  <c r="D334" i="22"/>
  <c r="I36" i="22" s="1"/>
  <c r="C334" i="22"/>
  <c r="I17" i="22" s="1"/>
  <c r="G333" i="22"/>
  <c r="K104" i="22" s="1"/>
  <c r="F333" i="22"/>
  <c r="K67" i="22" s="1"/>
  <c r="E333" i="22"/>
  <c r="K57" i="22" s="1"/>
  <c r="D333" i="22"/>
  <c r="K35" i="22" s="1"/>
  <c r="C333" i="22"/>
  <c r="K16" i="22" s="1"/>
  <c r="G332" i="22"/>
  <c r="J104" i="22" s="1"/>
  <c r="F332" i="22"/>
  <c r="J67" i="22" s="1"/>
  <c r="E332" i="22"/>
  <c r="J57" i="22" s="1"/>
  <c r="D332" i="22"/>
  <c r="J35" i="22" s="1"/>
  <c r="C332" i="22"/>
  <c r="J16" i="22" s="1"/>
  <c r="G331" i="22"/>
  <c r="I104" i="22"/>
  <c r="F331" i="22"/>
  <c r="I67" i="22"/>
  <c r="E331" i="22"/>
  <c r="I57" i="22"/>
  <c r="D331" i="22"/>
  <c r="I35" i="22"/>
  <c r="C331" i="22"/>
  <c r="I16" i="22"/>
  <c r="G330" i="22"/>
  <c r="K103" i="22"/>
  <c r="F330" i="22"/>
  <c r="K66" i="22"/>
  <c r="E330" i="22"/>
  <c r="K56" i="22" s="1"/>
  <c r="D330" i="22"/>
  <c r="K34" i="22" s="1"/>
  <c r="C330" i="22"/>
  <c r="K15" i="22" s="1"/>
  <c r="G329" i="22"/>
  <c r="J103" i="22" s="1"/>
  <c r="F329" i="22"/>
  <c r="J66" i="22" s="1"/>
  <c r="E329" i="22"/>
  <c r="J56" i="22" s="1"/>
  <c r="D329" i="22"/>
  <c r="J34" i="22" s="1"/>
  <c r="C329" i="22"/>
  <c r="J15" i="22" s="1"/>
  <c r="G328" i="22"/>
  <c r="I103" i="22" s="1"/>
  <c r="F328" i="22"/>
  <c r="I66" i="22" s="1"/>
  <c r="E328" i="22"/>
  <c r="I56" i="22" s="1"/>
  <c r="D328" i="22"/>
  <c r="I34" i="22" s="1"/>
  <c r="C328" i="22"/>
  <c r="I15" i="22"/>
  <c r="G327" i="22"/>
  <c r="K102" i="22"/>
  <c r="F327" i="22"/>
  <c r="K65" i="22" s="1"/>
  <c r="E327" i="22"/>
  <c r="K55" i="22" s="1"/>
  <c r="D327" i="22"/>
  <c r="K33" i="22" s="1"/>
  <c r="C327" i="22"/>
  <c r="K14" i="22" s="1"/>
  <c r="G326" i="22"/>
  <c r="J102" i="22"/>
  <c r="F326" i="22"/>
  <c r="J65" i="22"/>
  <c r="E326" i="22"/>
  <c r="J55" i="22" s="1"/>
  <c r="D326" i="22"/>
  <c r="J33" i="22" s="1"/>
  <c r="C326" i="22"/>
  <c r="J14" i="22" s="1"/>
  <c r="G325" i="22"/>
  <c r="I102" i="22" s="1"/>
  <c r="F325" i="22"/>
  <c r="I65" i="22" s="1"/>
  <c r="E325" i="22"/>
  <c r="I55" i="22" s="1"/>
  <c r="D325" i="22"/>
  <c r="I33" i="22" s="1"/>
  <c r="C325" i="22"/>
  <c r="I14" i="22" s="1"/>
  <c r="G324" i="22"/>
  <c r="K101" i="22" s="1"/>
  <c r="F324" i="22"/>
  <c r="K64" i="22" s="1"/>
  <c r="E324" i="22"/>
  <c r="K54" i="22" s="1"/>
  <c r="D324" i="22"/>
  <c r="K32" i="22" s="1"/>
  <c r="C324" i="22"/>
  <c r="K13" i="22"/>
  <c r="G323" i="22"/>
  <c r="J101" i="22"/>
  <c r="F323" i="22"/>
  <c r="J64" i="22"/>
  <c r="E323" i="22"/>
  <c r="J54" i="22"/>
  <c r="D323" i="22"/>
  <c r="J32" i="22" s="1"/>
  <c r="C323" i="22"/>
  <c r="J13" i="22"/>
  <c r="G322" i="22"/>
  <c r="I101" i="22"/>
  <c r="F322" i="22"/>
  <c r="I64" i="22"/>
  <c r="E322" i="22"/>
  <c r="I54" i="22"/>
  <c r="D322" i="22"/>
  <c r="I32" i="22" s="1"/>
  <c r="C322" i="22"/>
  <c r="I13" i="22" s="1"/>
  <c r="G321" i="22"/>
  <c r="K100" i="22" s="1"/>
  <c r="F321" i="22"/>
  <c r="K63" i="22" s="1"/>
  <c r="E321" i="22"/>
  <c r="K53" i="22" s="1"/>
  <c r="D321" i="22"/>
  <c r="K31" i="22" s="1"/>
  <c r="C321" i="22"/>
  <c r="K12" i="22" s="1"/>
  <c r="G320" i="22"/>
  <c r="J100" i="22" s="1"/>
  <c r="F320" i="22"/>
  <c r="J63" i="22" s="1"/>
  <c r="E320" i="22"/>
  <c r="J53" i="22" s="1"/>
  <c r="D320" i="22"/>
  <c r="J31" i="22" s="1"/>
  <c r="C320" i="22"/>
  <c r="J12" i="22"/>
  <c r="G319" i="22"/>
  <c r="I100" i="22"/>
  <c r="F319" i="22"/>
  <c r="I63" i="22"/>
  <c r="E319" i="22"/>
  <c r="I53" i="22"/>
  <c r="D319" i="22"/>
  <c r="I31" i="22"/>
  <c r="C319" i="22"/>
  <c r="I12" i="22"/>
  <c r="G318" i="22"/>
  <c r="K99" i="22"/>
  <c r="F318" i="22"/>
  <c r="K62" i="22"/>
  <c r="E318" i="22"/>
  <c r="K52" i="22"/>
  <c r="D318" i="22"/>
  <c r="K30" i="22" s="1"/>
  <c r="C318" i="22"/>
  <c r="K11" i="22" s="1"/>
  <c r="G317" i="22"/>
  <c r="J99" i="22" s="1"/>
  <c r="F317" i="22"/>
  <c r="J62" i="22" s="1"/>
  <c r="E317" i="22"/>
  <c r="J52" i="22" s="1"/>
  <c r="D317" i="22"/>
  <c r="J30" i="22" s="1"/>
  <c r="C317" i="22"/>
  <c r="J11" i="22" s="1"/>
  <c r="G316" i="22"/>
  <c r="I99" i="22" s="1"/>
  <c r="F316" i="22"/>
  <c r="I62" i="22" s="1"/>
  <c r="E316" i="22"/>
  <c r="I52" i="22" s="1"/>
  <c r="D316" i="22"/>
  <c r="I30" i="22" s="1"/>
  <c r="C316" i="22"/>
  <c r="I11" i="22"/>
  <c r="G315" i="22"/>
  <c r="K98" i="22"/>
  <c r="F315" i="22"/>
  <c r="K61" i="22" s="1"/>
  <c r="E315" i="22"/>
  <c r="K51" i="22" s="1"/>
  <c r="D315" i="22"/>
  <c r="K29" i="22" s="1"/>
  <c r="C315" i="22"/>
  <c r="K10" i="22"/>
  <c r="G314" i="22"/>
  <c r="J98" i="22"/>
  <c r="F314" i="22"/>
  <c r="J61" i="22" s="1"/>
  <c r="E314" i="22"/>
  <c r="J51" i="22" s="1"/>
  <c r="D314" i="22"/>
  <c r="J29" i="22" s="1"/>
  <c r="C314" i="22"/>
  <c r="J10" i="22" s="1"/>
  <c r="G313" i="22"/>
  <c r="I98" i="22" s="1"/>
  <c r="F313" i="22"/>
  <c r="I61" i="22" s="1"/>
  <c r="E313" i="22"/>
  <c r="I51" i="22" s="1"/>
  <c r="D313" i="22"/>
  <c r="I29" i="22" s="1"/>
  <c r="C313" i="22"/>
  <c r="I10" i="22" s="1"/>
  <c r="F419" i="21"/>
  <c r="J96" i="21" s="1"/>
  <c r="F418" i="21"/>
  <c r="I96" i="21" s="1"/>
  <c r="F417" i="21"/>
  <c r="K95" i="21" s="1"/>
  <c r="F416" i="21"/>
  <c r="J95" i="21" s="1"/>
  <c r="F415" i="21"/>
  <c r="I95" i="21" s="1"/>
  <c r="F414" i="21"/>
  <c r="K94" i="21" s="1"/>
  <c r="F413" i="21"/>
  <c r="J94" i="21" s="1"/>
  <c r="F412" i="21"/>
  <c r="I94" i="21" s="1"/>
  <c r="F411" i="21"/>
  <c r="K93" i="21" s="1"/>
  <c r="F410" i="21"/>
  <c r="J93" i="21" s="1"/>
  <c r="F409" i="21"/>
  <c r="I93" i="21" s="1"/>
  <c r="F408" i="21"/>
  <c r="K92" i="21" s="1"/>
  <c r="F407" i="21"/>
  <c r="J92" i="21" s="1"/>
  <c r="F406" i="21"/>
  <c r="I92" i="21" s="1"/>
  <c r="F405" i="21"/>
  <c r="K91" i="21" s="1"/>
  <c r="F404" i="21"/>
  <c r="J91" i="21" s="1"/>
  <c r="F403" i="21"/>
  <c r="I91" i="21" s="1"/>
  <c r="F402" i="21"/>
  <c r="K90" i="21" s="1"/>
  <c r="F401" i="21"/>
  <c r="J90" i="21" s="1"/>
  <c r="F400" i="21"/>
  <c r="I90" i="21" s="1"/>
  <c r="F399" i="21"/>
  <c r="K89" i="21" s="1"/>
  <c r="F398" i="21"/>
  <c r="J89" i="21" s="1"/>
  <c r="F397" i="21"/>
  <c r="I89" i="21" s="1"/>
  <c r="F396" i="21"/>
  <c r="K88" i="21" s="1"/>
  <c r="F395" i="21"/>
  <c r="J88" i="21" s="1"/>
  <c r="F394" i="21"/>
  <c r="I88" i="21" s="1"/>
  <c r="F393" i="21"/>
  <c r="K87" i="21" s="1"/>
  <c r="F392" i="21"/>
  <c r="J87" i="21" s="1"/>
  <c r="F391" i="21"/>
  <c r="I87" i="21" s="1"/>
  <c r="F390" i="21"/>
  <c r="K86" i="21" s="1"/>
  <c r="F389" i="21"/>
  <c r="J86" i="21" s="1"/>
  <c r="F388" i="21"/>
  <c r="I86" i="21" s="1"/>
  <c r="F387" i="21"/>
  <c r="K85" i="21" s="1"/>
  <c r="F386" i="21"/>
  <c r="J85" i="21" s="1"/>
  <c r="F385" i="21"/>
  <c r="I85" i="21" s="1"/>
  <c r="F384" i="21"/>
  <c r="K84" i="21" s="1"/>
  <c r="F383" i="21"/>
  <c r="J84" i="21" s="1"/>
  <c r="F382" i="21"/>
  <c r="I84" i="21" s="1"/>
  <c r="F381" i="21"/>
  <c r="K83" i="21" s="1"/>
  <c r="F380" i="21"/>
  <c r="J83" i="21" s="1"/>
  <c r="F379" i="21"/>
  <c r="I83" i="21" s="1"/>
  <c r="F378" i="21"/>
  <c r="K82" i="21" s="1"/>
  <c r="F377" i="21"/>
  <c r="J82" i="21" s="1"/>
  <c r="F376" i="21"/>
  <c r="I82" i="21" s="1"/>
  <c r="F375" i="21"/>
  <c r="K81" i="21" s="1"/>
  <c r="F374" i="21"/>
  <c r="J81" i="21" s="1"/>
  <c r="F373" i="21"/>
  <c r="I81" i="21" s="1"/>
  <c r="G372" i="21"/>
  <c r="K117" i="21" s="1"/>
  <c r="F372" i="21"/>
  <c r="K80" i="21" s="1"/>
  <c r="D372" i="21"/>
  <c r="K48" i="21" s="1"/>
  <c r="G371" i="21"/>
  <c r="J117" i="21"/>
  <c r="F371" i="21"/>
  <c r="J80" i="21" s="1"/>
  <c r="D371" i="21"/>
  <c r="J48" i="21"/>
  <c r="G370" i="21"/>
  <c r="I117" i="21"/>
  <c r="F370" i="21"/>
  <c r="I80" i="21"/>
  <c r="D370" i="21"/>
  <c r="I48" i="21" s="1"/>
  <c r="G369" i="21"/>
  <c r="K116" i="21" s="1"/>
  <c r="F369" i="21"/>
  <c r="K79" i="21" s="1"/>
  <c r="D369" i="21"/>
  <c r="K47" i="21" s="1"/>
  <c r="C369" i="21"/>
  <c r="K28" i="21" s="1"/>
  <c r="G368" i="21"/>
  <c r="J116" i="21" s="1"/>
  <c r="F368" i="21"/>
  <c r="J79" i="21" s="1"/>
  <c r="D368" i="21"/>
  <c r="J47" i="21" s="1"/>
  <c r="C368" i="21"/>
  <c r="J28" i="21" s="1"/>
  <c r="G367" i="21"/>
  <c r="I116" i="21" s="1"/>
  <c r="F367" i="21"/>
  <c r="I79" i="21" s="1"/>
  <c r="D367" i="21"/>
  <c r="I47" i="21" s="1"/>
  <c r="C367" i="21"/>
  <c r="I28" i="21" s="1"/>
  <c r="G366" i="21"/>
  <c r="K115" i="21" s="1"/>
  <c r="F366" i="21"/>
  <c r="K78" i="21" s="1"/>
  <c r="D366" i="21"/>
  <c r="K46" i="21" s="1"/>
  <c r="C366" i="21"/>
  <c r="K27" i="21" s="1"/>
  <c r="G365" i="21"/>
  <c r="J115" i="21" s="1"/>
  <c r="F365" i="21"/>
  <c r="J78" i="21" s="1"/>
  <c r="D365" i="21"/>
  <c r="J46" i="21" s="1"/>
  <c r="C365" i="21"/>
  <c r="J27" i="21" s="1"/>
  <c r="G364" i="21"/>
  <c r="I115" i="21" s="1"/>
  <c r="F364" i="21"/>
  <c r="I78" i="21" s="1"/>
  <c r="D364" i="21"/>
  <c r="I46" i="21" s="1"/>
  <c r="C364" i="21"/>
  <c r="I27" i="21" s="1"/>
  <c r="G363" i="21"/>
  <c r="K114" i="21" s="1"/>
  <c r="F363" i="21"/>
  <c r="K77" i="21" s="1"/>
  <c r="D363" i="21"/>
  <c r="K45" i="21" s="1"/>
  <c r="C363" i="21"/>
  <c r="K26" i="21" s="1"/>
  <c r="G362" i="21"/>
  <c r="J114" i="21" s="1"/>
  <c r="F362" i="21"/>
  <c r="J77" i="21" s="1"/>
  <c r="D362" i="21"/>
  <c r="J45" i="21" s="1"/>
  <c r="C362" i="21"/>
  <c r="J26" i="21" s="1"/>
  <c r="G361" i="21"/>
  <c r="I114" i="21" s="1"/>
  <c r="F361" i="21"/>
  <c r="I77" i="21" s="1"/>
  <c r="D361" i="21"/>
  <c r="I45" i="21" s="1"/>
  <c r="C361" i="21"/>
  <c r="I26" i="21" s="1"/>
  <c r="G360" i="21"/>
  <c r="K113" i="21" s="1"/>
  <c r="F360" i="21"/>
  <c r="K76" i="21" s="1"/>
  <c r="D360" i="21"/>
  <c r="K44" i="21" s="1"/>
  <c r="C360" i="21"/>
  <c r="K25" i="21" s="1"/>
  <c r="G359" i="21"/>
  <c r="J113" i="21" s="1"/>
  <c r="F359" i="21"/>
  <c r="J76" i="21" s="1"/>
  <c r="D359" i="21"/>
  <c r="J44" i="21" s="1"/>
  <c r="C359" i="21"/>
  <c r="J25" i="21" s="1"/>
  <c r="G358" i="21"/>
  <c r="I113" i="21" s="1"/>
  <c r="F358" i="21"/>
  <c r="I76" i="21" s="1"/>
  <c r="D358" i="21"/>
  <c r="I44" i="21" s="1"/>
  <c r="C358" i="21"/>
  <c r="I25" i="21" s="1"/>
  <c r="G357" i="21"/>
  <c r="K112" i="21" s="1"/>
  <c r="F357" i="21"/>
  <c r="K75" i="21" s="1"/>
  <c r="D357" i="21"/>
  <c r="K43" i="21" s="1"/>
  <c r="C357" i="21"/>
  <c r="K24" i="21" s="1"/>
  <c r="G356" i="21"/>
  <c r="J112" i="21" s="1"/>
  <c r="F356" i="21"/>
  <c r="J75" i="21" s="1"/>
  <c r="D356" i="21"/>
  <c r="J43" i="21" s="1"/>
  <c r="C356" i="21"/>
  <c r="J24" i="21" s="1"/>
  <c r="G355" i="21"/>
  <c r="I112" i="21" s="1"/>
  <c r="F355" i="21"/>
  <c r="I75" i="21" s="1"/>
  <c r="D355" i="21"/>
  <c r="I43" i="21" s="1"/>
  <c r="C355" i="21"/>
  <c r="I24" i="21" s="1"/>
  <c r="G354" i="21"/>
  <c r="K111" i="21" s="1"/>
  <c r="F354" i="21"/>
  <c r="K74" i="21" s="1"/>
  <c r="D354" i="21"/>
  <c r="K42" i="21" s="1"/>
  <c r="C354" i="21"/>
  <c r="K23" i="21" s="1"/>
  <c r="G353" i="21"/>
  <c r="J111" i="21" s="1"/>
  <c r="F353" i="21"/>
  <c r="J74" i="21" s="1"/>
  <c r="D353" i="21"/>
  <c r="J42" i="21" s="1"/>
  <c r="C353" i="21"/>
  <c r="J23" i="21" s="1"/>
  <c r="G352" i="21"/>
  <c r="I111" i="21" s="1"/>
  <c r="F352" i="21"/>
  <c r="I74" i="21" s="1"/>
  <c r="D352" i="21"/>
  <c r="I42" i="21" s="1"/>
  <c r="C352" i="21"/>
  <c r="I23" i="21" s="1"/>
  <c r="G351" i="21"/>
  <c r="K110" i="21" s="1"/>
  <c r="F351" i="21"/>
  <c r="K73" i="21" s="1"/>
  <c r="D351" i="21"/>
  <c r="K41" i="21" s="1"/>
  <c r="C351" i="21"/>
  <c r="K22" i="21" s="1"/>
  <c r="G350" i="21"/>
  <c r="J110" i="21" s="1"/>
  <c r="F350" i="21"/>
  <c r="J73" i="21" s="1"/>
  <c r="D350" i="21"/>
  <c r="J41" i="21" s="1"/>
  <c r="C350" i="21"/>
  <c r="J22" i="21" s="1"/>
  <c r="G349" i="21"/>
  <c r="I110" i="21" s="1"/>
  <c r="F349" i="21"/>
  <c r="I73" i="21" s="1"/>
  <c r="D349" i="21"/>
  <c r="I41" i="21" s="1"/>
  <c r="C349" i="21"/>
  <c r="I22" i="21" s="1"/>
  <c r="G348" i="21"/>
  <c r="K109" i="21" s="1"/>
  <c r="F348" i="21"/>
  <c r="K72" i="21" s="1"/>
  <c r="C348" i="21"/>
  <c r="K21" i="21" s="1"/>
  <c r="G347" i="21"/>
  <c r="J109" i="21" s="1"/>
  <c r="F347" i="21"/>
  <c r="J72" i="21" s="1"/>
  <c r="D347" i="21"/>
  <c r="J40" i="21" s="1"/>
  <c r="C347" i="21"/>
  <c r="J21" i="21"/>
  <c r="G346" i="21"/>
  <c r="I109" i="21"/>
  <c r="F346" i="21"/>
  <c r="I72" i="21"/>
  <c r="D346" i="21"/>
  <c r="I40" i="21" s="1"/>
  <c r="C346" i="21"/>
  <c r="I21" i="21" s="1"/>
  <c r="G345" i="21"/>
  <c r="K108" i="21" s="1"/>
  <c r="F345" i="21"/>
  <c r="K71" i="21" s="1"/>
  <c r="D345" i="21"/>
  <c r="K39" i="21" s="1"/>
  <c r="C345" i="21"/>
  <c r="K20" i="21" s="1"/>
  <c r="G344" i="21"/>
  <c r="J108" i="21"/>
  <c r="F344" i="21"/>
  <c r="J71" i="21" s="1"/>
  <c r="D344" i="21"/>
  <c r="J39" i="21" s="1"/>
  <c r="C344" i="21"/>
  <c r="J20" i="21" s="1"/>
  <c r="G343" i="21"/>
  <c r="I108" i="21" s="1"/>
  <c r="F343" i="21"/>
  <c r="I71" i="21" s="1"/>
  <c r="D343" i="21"/>
  <c r="I39" i="21" s="1"/>
  <c r="C343" i="21"/>
  <c r="I20" i="21"/>
  <c r="G342" i="21"/>
  <c r="K107" i="21"/>
  <c r="F342" i="21"/>
  <c r="K70" i="21"/>
  <c r="D342" i="21"/>
  <c r="K38" i="21" s="1"/>
  <c r="C342" i="21"/>
  <c r="K19" i="21" s="1"/>
  <c r="G341" i="21"/>
  <c r="J107" i="21" s="1"/>
  <c r="F341" i="21"/>
  <c r="J70" i="21" s="1"/>
  <c r="D341" i="21"/>
  <c r="J38" i="21" s="1"/>
  <c r="C341" i="21"/>
  <c r="J19" i="21" s="1"/>
  <c r="G340" i="21"/>
  <c r="I107" i="21"/>
  <c r="F340" i="21"/>
  <c r="I70" i="21"/>
  <c r="D340" i="21"/>
  <c r="I38" i="21" s="1"/>
  <c r="C340" i="21"/>
  <c r="I19" i="21" s="1"/>
  <c r="G339" i="21"/>
  <c r="K106" i="21" s="1"/>
  <c r="F339" i="21"/>
  <c r="K69" i="21" s="1"/>
  <c r="E339" i="21"/>
  <c r="K59" i="21" s="1"/>
  <c r="D339" i="21"/>
  <c r="K37" i="21" s="1"/>
  <c r="C339" i="21"/>
  <c r="K18" i="21" s="1"/>
  <c r="G338" i="21"/>
  <c r="J106" i="21" s="1"/>
  <c r="F338" i="21"/>
  <c r="J69" i="21" s="1"/>
  <c r="E338" i="21"/>
  <c r="J59" i="21" s="1"/>
  <c r="D338" i="21"/>
  <c r="J37" i="21" s="1"/>
  <c r="C338" i="21"/>
  <c r="J18" i="21" s="1"/>
  <c r="G337" i="21"/>
  <c r="I106" i="21"/>
  <c r="F337" i="21"/>
  <c r="I69" i="21"/>
  <c r="E337" i="21"/>
  <c r="I59" i="21"/>
  <c r="D337" i="21"/>
  <c r="I37" i="21"/>
  <c r="C337" i="21"/>
  <c r="I18" i="21"/>
  <c r="G336" i="21"/>
  <c r="K105" i="21"/>
  <c r="F336" i="21"/>
  <c r="K68" i="21"/>
  <c r="E336" i="21"/>
  <c r="K58" i="21"/>
  <c r="D336" i="21"/>
  <c r="K36" i="21" s="1"/>
  <c r="C336" i="21"/>
  <c r="K17" i="21" s="1"/>
  <c r="G335" i="21"/>
  <c r="J105" i="21" s="1"/>
  <c r="F335" i="21"/>
  <c r="J68" i="21" s="1"/>
  <c r="E335" i="21"/>
  <c r="J58" i="21" s="1"/>
  <c r="D335" i="21"/>
  <c r="J36" i="21" s="1"/>
  <c r="C335" i="21"/>
  <c r="J17" i="21" s="1"/>
  <c r="G334" i="21"/>
  <c r="I105" i="21" s="1"/>
  <c r="F334" i="21"/>
  <c r="I68" i="21" s="1"/>
  <c r="E334" i="21"/>
  <c r="I58" i="21" s="1"/>
  <c r="D334" i="21"/>
  <c r="I36" i="21" s="1"/>
  <c r="C334" i="21"/>
  <c r="I17" i="21"/>
  <c r="G333" i="21"/>
  <c r="K104" i="21"/>
  <c r="F333" i="21"/>
  <c r="K67" i="21"/>
  <c r="E333" i="21"/>
  <c r="K57" i="21" s="1"/>
  <c r="D333" i="21"/>
  <c r="K35" i="21" s="1"/>
  <c r="C333" i="21"/>
  <c r="K16" i="21" s="1"/>
  <c r="G332" i="21"/>
  <c r="J104" i="21"/>
  <c r="F332" i="21"/>
  <c r="J67" i="21"/>
  <c r="E332" i="21"/>
  <c r="J57" i="21" s="1"/>
  <c r="D332" i="21"/>
  <c r="J35" i="21" s="1"/>
  <c r="C332" i="21"/>
  <c r="J16" i="21" s="1"/>
  <c r="G331" i="21"/>
  <c r="I104" i="21" s="1"/>
  <c r="F331" i="21"/>
  <c r="I67" i="21" s="1"/>
  <c r="E331" i="21"/>
  <c r="I57" i="21" s="1"/>
  <c r="D331" i="21"/>
  <c r="I35" i="21" s="1"/>
  <c r="C331" i="21"/>
  <c r="I16" i="21" s="1"/>
  <c r="G330" i="21"/>
  <c r="K103" i="21" s="1"/>
  <c r="F330" i="21"/>
  <c r="K66" i="21" s="1"/>
  <c r="E330" i="21"/>
  <c r="K56" i="21" s="1"/>
  <c r="D330" i="21"/>
  <c r="K34" i="21" s="1"/>
  <c r="C330" i="21"/>
  <c r="K15" i="21" s="1"/>
  <c r="G329" i="21"/>
  <c r="J103" i="21"/>
  <c r="F329" i="21"/>
  <c r="J66" i="21"/>
  <c r="E329" i="21"/>
  <c r="J56" i="21" s="1"/>
  <c r="D329" i="21"/>
  <c r="J34" i="21"/>
  <c r="C329" i="21"/>
  <c r="J15" i="21" s="1"/>
  <c r="G328" i="21"/>
  <c r="I103" i="21"/>
  <c r="F328" i="21"/>
  <c r="I66" i="21"/>
  <c r="E328" i="21"/>
  <c r="I56" i="21"/>
  <c r="D328" i="21"/>
  <c r="I34" i="21" s="1"/>
  <c r="C328" i="21"/>
  <c r="I15" i="21" s="1"/>
  <c r="G327" i="21"/>
  <c r="K102" i="21" s="1"/>
  <c r="F327" i="21"/>
  <c r="K65" i="21" s="1"/>
  <c r="E327" i="21"/>
  <c r="K55" i="21" s="1"/>
  <c r="D327" i="21"/>
  <c r="K33" i="21" s="1"/>
  <c r="C327" i="21"/>
  <c r="K14" i="21" s="1"/>
  <c r="G326" i="21"/>
  <c r="J102" i="21" s="1"/>
  <c r="F326" i="21"/>
  <c r="J65" i="21" s="1"/>
  <c r="E326" i="21"/>
  <c r="J55" i="21" s="1"/>
  <c r="D326" i="21"/>
  <c r="J33" i="21" s="1"/>
  <c r="C326" i="21"/>
  <c r="J14" i="21"/>
  <c r="G325" i="21"/>
  <c r="I102" i="21"/>
  <c r="F325" i="21"/>
  <c r="I65" i="21"/>
  <c r="E325" i="21"/>
  <c r="I55" i="21"/>
  <c r="D325" i="21"/>
  <c r="I33" i="21"/>
  <c r="C325" i="21"/>
  <c r="I14" i="21"/>
  <c r="G324" i="21"/>
  <c r="K101" i="21" s="1"/>
  <c r="F324" i="21"/>
  <c r="K64" i="21" s="1"/>
  <c r="E324" i="21"/>
  <c r="K54" i="21"/>
  <c r="D324" i="21"/>
  <c r="K32" i="21" s="1"/>
  <c r="C324" i="21"/>
  <c r="K13" i="21" s="1"/>
  <c r="G323" i="21"/>
  <c r="J101" i="21" s="1"/>
  <c r="F323" i="21"/>
  <c r="J64" i="21" s="1"/>
  <c r="E323" i="21"/>
  <c r="J54" i="21" s="1"/>
  <c r="D323" i="21"/>
  <c r="J32" i="21" s="1"/>
  <c r="C323" i="21"/>
  <c r="J13" i="21" s="1"/>
  <c r="G322" i="21"/>
  <c r="I101" i="21" s="1"/>
  <c r="F322" i="21"/>
  <c r="I64" i="21" s="1"/>
  <c r="E322" i="21"/>
  <c r="I54" i="21" s="1"/>
  <c r="D322" i="21"/>
  <c r="I32" i="21" s="1"/>
  <c r="C322" i="21"/>
  <c r="I13" i="21"/>
  <c r="G321" i="21"/>
  <c r="K100" i="21" s="1"/>
  <c r="F321" i="21"/>
  <c r="K63" i="21" s="1"/>
  <c r="E321" i="21"/>
  <c r="K53" i="21" s="1"/>
  <c r="D321" i="21"/>
  <c r="K31" i="21"/>
  <c r="C321" i="21"/>
  <c r="K12" i="21" s="1"/>
  <c r="G320" i="21"/>
  <c r="J100" i="21"/>
  <c r="F320" i="21"/>
  <c r="J63" i="21"/>
  <c r="E320" i="21"/>
  <c r="J53" i="21" s="1"/>
  <c r="D320" i="21"/>
  <c r="J31" i="21" s="1"/>
  <c r="C320" i="21"/>
  <c r="J12" i="21" s="1"/>
  <c r="G319" i="21"/>
  <c r="I100" i="21" s="1"/>
  <c r="F319" i="21"/>
  <c r="I63" i="21" s="1"/>
  <c r="E319" i="21"/>
  <c r="I53" i="21" s="1"/>
  <c r="D319" i="21"/>
  <c r="I31" i="21" s="1"/>
  <c r="C319" i="21"/>
  <c r="I12" i="21" s="1"/>
  <c r="G318" i="21"/>
  <c r="K99" i="21" s="1"/>
  <c r="F318" i="21"/>
  <c r="K62" i="21" s="1"/>
  <c r="E318" i="21"/>
  <c r="K52" i="21" s="1"/>
  <c r="D318" i="21"/>
  <c r="K30" i="21" s="1"/>
  <c r="C318" i="21"/>
  <c r="K11" i="21" s="1"/>
  <c r="G317" i="21"/>
  <c r="J99" i="21"/>
  <c r="F317" i="21"/>
  <c r="J62" i="21" s="1"/>
  <c r="E317" i="21"/>
  <c r="J52" i="21" s="1"/>
  <c r="D317" i="21"/>
  <c r="J30" i="21" s="1"/>
  <c r="C317" i="21"/>
  <c r="J11" i="21"/>
  <c r="G316" i="21"/>
  <c r="I99" i="21"/>
  <c r="F316" i="21"/>
  <c r="I62" i="21"/>
  <c r="E316" i="21"/>
  <c r="I52" i="21"/>
  <c r="D316" i="21"/>
  <c r="I30" i="21" s="1"/>
  <c r="C316" i="21"/>
  <c r="I11" i="21" s="1"/>
  <c r="G315" i="21"/>
  <c r="K98" i="21" s="1"/>
  <c r="F315" i="21"/>
  <c r="K61" i="21" s="1"/>
  <c r="E315" i="21"/>
  <c r="K51" i="21" s="1"/>
  <c r="D315" i="21"/>
  <c r="K29" i="21" s="1"/>
  <c r="C315" i="21"/>
  <c r="K10" i="21" s="1"/>
  <c r="G314" i="21"/>
  <c r="J98" i="21" s="1"/>
  <c r="F314" i="21"/>
  <c r="J61" i="21" s="1"/>
  <c r="E314" i="21"/>
  <c r="J51" i="21" s="1"/>
  <c r="D314" i="21"/>
  <c r="J29" i="21" s="1"/>
  <c r="C314" i="21"/>
  <c r="J10" i="21"/>
  <c r="G313" i="21"/>
  <c r="I98" i="21"/>
  <c r="F313" i="21"/>
  <c r="I61" i="21"/>
  <c r="E313" i="21"/>
  <c r="I51" i="21"/>
  <c r="D313" i="21"/>
  <c r="I29" i="21"/>
  <c r="C313" i="21"/>
  <c r="I10" i="21"/>
  <c r="F419" i="20"/>
  <c r="J96" i="20"/>
  <c r="F418" i="20"/>
  <c r="I96" i="20"/>
  <c r="F417" i="20"/>
  <c r="K95" i="20"/>
  <c r="F416" i="20"/>
  <c r="J95" i="20" s="1"/>
  <c r="F415" i="20"/>
  <c r="I95" i="20"/>
  <c r="F414" i="20"/>
  <c r="K94" i="20"/>
  <c r="F413" i="20"/>
  <c r="J94" i="20" s="1"/>
  <c r="F412" i="20"/>
  <c r="I94" i="20"/>
  <c r="F411" i="20"/>
  <c r="K93" i="20"/>
  <c r="F410" i="20"/>
  <c r="J93" i="20" s="1"/>
  <c r="F409" i="20"/>
  <c r="I93" i="20"/>
  <c r="F408" i="20"/>
  <c r="K92" i="20"/>
  <c r="F407" i="20"/>
  <c r="J92" i="20"/>
  <c r="F406" i="20"/>
  <c r="I92" i="20"/>
  <c r="F405" i="20"/>
  <c r="K91" i="20"/>
  <c r="F404" i="20"/>
  <c r="J91" i="20" s="1"/>
  <c r="F403" i="20"/>
  <c r="I91" i="20"/>
  <c r="F402" i="20"/>
  <c r="K90" i="20" s="1"/>
  <c r="F401" i="20"/>
  <c r="J90" i="20"/>
  <c r="F400" i="20"/>
  <c r="I90" i="20"/>
  <c r="F399" i="20"/>
  <c r="K89" i="20"/>
  <c r="F398" i="20"/>
  <c r="J89" i="20" s="1"/>
  <c r="F397" i="20"/>
  <c r="I89" i="20"/>
  <c r="F396" i="20"/>
  <c r="K88" i="20"/>
  <c r="F395" i="20"/>
  <c r="J88" i="20"/>
  <c r="F394" i="20"/>
  <c r="I88" i="20"/>
  <c r="F393" i="20"/>
  <c r="K87" i="20"/>
  <c r="F392" i="20"/>
  <c r="J87" i="20"/>
  <c r="F391" i="20"/>
  <c r="I87" i="20"/>
  <c r="F390" i="20"/>
  <c r="K86" i="20"/>
  <c r="F389" i="20"/>
  <c r="J86" i="20"/>
  <c r="F388" i="20"/>
  <c r="I86" i="20"/>
  <c r="F387" i="20"/>
  <c r="K85" i="20"/>
  <c r="F386" i="20"/>
  <c r="J85" i="20"/>
  <c r="F385" i="20"/>
  <c r="I85" i="20"/>
  <c r="F384" i="20"/>
  <c r="K84" i="20"/>
  <c r="F383" i="20"/>
  <c r="J84" i="20"/>
  <c r="F382" i="20"/>
  <c r="I84" i="20"/>
  <c r="F381" i="20"/>
  <c r="K83" i="20" s="1"/>
  <c r="F380" i="20"/>
  <c r="J83" i="20"/>
  <c r="F379" i="20"/>
  <c r="I83" i="20"/>
  <c r="F378" i="20"/>
  <c r="K82" i="20" s="1"/>
  <c r="F377" i="20"/>
  <c r="J82" i="20" s="1"/>
  <c r="F376" i="20"/>
  <c r="I82" i="20"/>
  <c r="F375" i="20"/>
  <c r="K81" i="20"/>
  <c r="F374" i="20"/>
  <c r="J81" i="20"/>
  <c r="F373" i="20"/>
  <c r="I81" i="20"/>
  <c r="G372" i="20"/>
  <c r="K117" i="20"/>
  <c r="F372" i="20"/>
  <c r="K80" i="20"/>
  <c r="D372" i="20"/>
  <c r="K48" i="20" s="1"/>
  <c r="G371" i="20"/>
  <c r="J117" i="20" s="1"/>
  <c r="F371" i="20"/>
  <c r="J80" i="20" s="1"/>
  <c r="D371" i="20"/>
  <c r="J48" i="20" s="1"/>
  <c r="G370" i="20"/>
  <c r="I117" i="20" s="1"/>
  <c r="F370" i="20"/>
  <c r="I80" i="20" s="1"/>
  <c r="D370" i="20"/>
  <c r="I48" i="20" s="1"/>
  <c r="G369" i="20"/>
  <c r="K116" i="20"/>
  <c r="F369" i="20"/>
  <c r="K79" i="20"/>
  <c r="D369" i="20"/>
  <c r="K47" i="20"/>
  <c r="C369" i="20"/>
  <c r="K28" i="20"/>
  <c r="G368" i="20"/>
  <c r="J116" i="20"/>
  <c r="F368" i="20"/>
  <c r="J79" i="20"/>
  <c r="D368" i="20"/>
  <c r="J47" i="20"/>
  <c r="C368" i="20"/>
  <c r="J28" i="20"/>
  <c r="G367" i="20"/>
  <c r="I116" i="20"/>
  <c r="F367" i="20"/>
  <c r="I79" i="20"/>
  <c r="D367" i="20"/>
  <c r="I47" i="20"/>
  <c r="C367" i="20"/>
  <c r="I28" i="20"/>
  <c r="G366" i="20"/>
  <c r="K115" i="20"/>
  <c r="F366" i="20"/>
  <c r="K78" i="20"/>
  <c r="D366" i="20"/>
  <c r="K46" i="20" s="1"/>
  <c r="C366" i="20"/>
  <c r="K27" i="20"/>
  <c r="G365" i="20"/>
  <c r="J115" i="20"/>
  <c r="F365" i="20"/>
  <c r="J78" i="20"/>
  <c r="D365" i="20"/>
  <c r="J46" i="20" s="1"/>
  <c r="C365" i="20"/>
  <c r="J27" i="20"/>
  <c r="G364" i="20"/>
  <c r="I115" i="20"/>
  <c r="F364" i="20"/>
  <c r="I78" i="20"/>
  <c r="D364" i="20"/>
  <c r="I46" i="20"/>
  <c r="C364" i="20"/>
  <c r="I27" i="20"/>
  <c r="G363" i="20"/>
  <c r="K114" i="20" s="1"/>
  <c r="F363" i="20"/>
  <c r="K77" i="20" s="1"/>
  <c r="D363" i="20"/>
  <c r="K45" i="20"/>
  <c r="C363" i="20"/>
  <c r="K26" i="20" s="1"/>
  <c r="G362" i="20"/>
  <c r="J114" i="20"/>
  <c r="F362" i="20"/>
  <c r="J77" i="20" s="1"/>
  <c r="D362" i="20"/>
  <c r="J45" i="20"/>
  <c r="C362" i="20"/>
  <c r="J26" i="20" s="1"/>
  <c r="G361" i="20"/>
  <c r="I114" i="20"/>
  <c r="F361" i="20"/>
  <c r="I77" i="20"/>
  <c r="D361" i="20"/>
  <c r="I45" i="20"/>
  <c r="C361" i="20"/>
  <c r="I26" i="20"/>
  <c r="G360" i="20"/>
  <c r="K113" i="20"/>
  <c r="F360" i="20"/>
  <c r="K76" i="20"/>
  <c r="D360" i="20"/>
  <c r="K44" i="20"/>
  <c r="C360" i="20"/>
  <c r="K25" i="20" s="1"/>
  <c r="G359" i="20"/>
  <c r="J113" i="20"/>
  <c r="F359" i="20"/>
  <c r="J76" i="20" s="1"/>
  <c r="D359" i="20"/>
  <c r="J44" i="20" s="1"/>
  <c r="C359" i="20"/>
  <c r="J25" i="20" s="1"/>
  <c r="G358" i="20"/>
  <c r="I113" i="20"/>
  <c r="F358" i="20"/>
  <c r="I76" i="20"/>
  <c r="D358" i="20"/>
  <c r="I44" i="20"/>
  <c r="C358" i="20"/>
  <c r="I25" i="20"/>
  <c r="G357" i="20"/>
  <c r="K112" i="20" s="1"/>
  <c r="F357" i="20"/>
  <c r="K75" i="20"/>
  <c r="D357" i="20"/>
  <c r="K43" i="20"/>
  <c r="C357" i="20"/>
  <c r="K24" i="20" s="1"/>
  <c r="G356" i="20"/>
  <c r="J112" i="20"/>
  <c r="F356" i="20"/>
  <c r="J75" i="20" s="1"/>
  <c r="D356" i="20"/>
  <c r="J43" i="20"/>
  <c r="C356" i="20"/>
  <c r="J24" i="20" s="1"/>
  <c r="G355" i="20"/>
  <c r="I112" i="20"/>
  <c r="F355" i="20"/>
  <c r="I75" i="20"/>
  <c r="D355" i="20"/>
  <c r="I43" i="20"/>
  <c r="C355" i="20"/>
  <c r="I24" i="20"/>
  <c r="G354" i="20"/>
  <c r="K111" i="20" s="1"/>
  <c r="F354" i="20"/>
  <c r="K74" i="20" s="1"/>
  <c r="D354" i="20"/>
  <c r="K42" i="20"/>
  <c r="C354" i="20"/>
  <c r="K23" i="20"/>
  <c r="G353" i="20"/>
  <c r="J111" i="20"/>
  <c r="F353" i="20"/>
  <c r="J74" i="20" s="1"/>
  <c r="D353" i="20"/>
  <c r="J42" i="20"/>
  <c r="C353" i="20"/>
  <c r="J23" i="20"/>
  <c r="G352" i="20"/>
  <c r="I111" i="20"/>
  <c r="F352" i="20"/>
  <c r="I74" i="20"/>
  <c r="D352" i="20"/>
  <c r="I42" i="20"/>
  <c r="C352" i="20"/>
  <c r="I23" i="20"/>
  <c r="G351" i="20"/>
  <c r="K110" i="20" s="1"/>
  <c r="F351" i="20"/>
  <c r="K73" i="20" s="1"/>
  <c r="D351" i="20"/>
  <c r="K41" i="20"/>
  <c r="C351" i="20"/>
  <c r="K22" i="20"/>
  <c r="G350" i="20"/>
  <c r="J110" i="20" s="1"/>
  <c r="F350" i="20"/>
  <c r="J73" i="20" s="1"/>
  <c r="D350" i="20"/>
  <c r="J41" i="20"/>
  <c r="C350" i="20"/>
  <c r="J22" i="20"/>
  <c r="G349" i="20"/>
  <c r="I110" i="20"/>
  <c r="F349" i="20"/>
  <c r="I73" i="20"/>
  <c r="D349" i="20"/>
  <c r="I41" i="20"/>
  <c r="C349" i="20"/>
  <c r="I22" i="20"/>
  <c r="G348" i="20"/>
  <c r="K109" i="20" s="1"/>
  <c r="F348" i="20"/>
  <c r="K72" i="20"/>
  <c r="C348" i="20"/>
  <c r="K21" i="20" s="1"/>
  <c r="G347" i="20"/>
  <c r="J109" i="20" s="1"/>
  <c r="F347" i="20"/>
  <c r="J72" i="20"/>
  <c r="D347" i="20"/>
  <c r="J40" i="20" s="1"/>
  <c r="C347" i="20"/>
  <c r="J21" i="20" s="1"/>
  <c r="G346" i="20"/>
  <c r="I109" i="20" s="1"/>
  <c r="F346" i="20"/>
  <c r="I72" i="20" s="1"/>
  <c r="D346" i="20"/>
  <c r="I40" i="20" s="1"/>
  <c r="C346" i="20"/>
  <c r="I21" i="20"/>
  <c r="G345" i="20"/>
  <c r="K108" i="20" s="1"/>
  <c r="F345" i="20"/>
  <c r="K71" i="20"/>
  <c r="D345" i="20"/>
  <c r="K39" i="20" s="1"/>
  <c r="C345" i="20"/>
  <c r="K20" i="20" s="1"/>
  <c r="G344" i="20"/>
  <c r="J108" i="20" s="1"/>
  <c r="F344" i="20"/>
  <c r="J71" i="20" s="1"/>
  <c r="D344" i="20"/>
  <c r="J39" i="20" s="1"/>
  <c r="C344" i="20"/>
  <c r="J20" i="20"/>
  <c r="G343" i="20"/>
  <c r="I108" i="20"/>
  <c r="F343" i="20"/>
  <c r="I71" i="20"/>
  <c r="D343" i="20"/>
  <c r="I39" i="20" s="1"/>
  <c r="C343" i="20"/>
  <c r="I20" i="20" s="1"/>
  <c r="G342" i="20"/>
  <c r="K107" i="20" s="1"/>
  <c r="F342" i="20"/>
  <c r="K70" i="20" s="1"/>
  <c r="D342" i="20"/>
  <c r="K38" i="20" s="1"/>
  <c r="C342" i="20"/>
  <c r="K19" i="20" s="1"/>
  <c r="G341" i="20"/>
  <c r="J107" i="20" s="1"/>
  <c r="F341" i="20"/>
  <c r="J70" i="20"/>
  <c r="D341" i="20"/>
  <c r="J38" i="20" s="1"/>
  <c r="C341" i="20"/>
  <c r="J19" i="20" s="1"/>
  <c r="G340" i="20"/>
  <c r="I107" i="20" s="1"/>
  <c r="F340" i="20"/>
  <c r="I70" i="20" s="1"/>
  <c r="D340" i="20"/>
  <c r="I38" i="20" s="1"/>
  <c r="C340" i="20"/>
  <c r="I19" i="20"/>
  <c r="G339" i="20"/>
  <c r="K106" i="20"/>
  <c r="F339" i="20"/>
  <c r="K69" i="20" s="1"/>
  <c r="E339" i="20"/>
  <c r="K59" i="20"/>
  <c r="D339" i="20"/>
  <c r="K37" i="20"/>
  <c r="C339" i="20"/>
  <c r="K18" i="20" s="1"/>
  <c r="G338" i="20"/>
  <c r="J106" i="20"/>
  <c r="F338" i="20"/>
  <c r="J69" i="20" s="1"/>
  <c r="E338" i="20"/>
  <c r="J59" i="20" s="1"/>
  <c r="D338" i="20"/>
  <c r="J37" i="20" s="1"/>
  <c r="C338" i="20"/>
  <c r="J18" i="20" s="1"/>
  <c r="G337" i="20"/>
  <c r="I106" i="20" s="1"/>
  <c r="F337" i="20"/>
  <c r="I69" i="20" s="1"/>
  <c r="E337" i="20"/>
  <c r="I59" i="20" s="1"/>
  <c r="D337" i="20"/>
  <c r="I37" i="20" s="1"/>
  <c r="C337" i="20"/>
  <c r="I18" i="20" s="1"/>
  <c r="G336" i="20"/>
  <c r="K105" i="20" s="1"/>
  <c r="F336" i="20"/>
  <c r="K68" i="20" s="1"/>
  <c r="E336" i="20"/>
  <c r="K58" i="20" s="1"/>
  <c r="D336" i="20"/>
  <c r="K36" i="20" s="1"/>
  <c r="C336" i="20"/>
  <c r="K17" i="20" s="1"/>
  <c r="G335" i="20"/>
  <c r="J105" i="20" s="1"/>
  <c r="F335" i="20"/>
  <c r="J68" i="20"/>
  <c r="E335" i="20"/>
  <c r="J58" i="20"/>
  <c r="D335" i="20"/>
  <c r="J36" i="20"/>
  <c r="C335" i="20"/>
  <c r="J17" i="20" s="1"/>
  <c r="G334" i="20"/>
  <c r="I105" i="20"/>
  <c r="F334" i="20"/>
  <c r="I68" i="20"/>
  <c r="E334" i="20"/>
  <c r="I58" i="20"/>
  <c r="D334" i="20"/>
  <c r="I36" i="20" s="1"/>
  <c r="C334" i="20"/>
  <c r="I17" i="20" s="1"/>
  <c r="G333" i="20"/>
  <c r="K104" i="20" s="1"/>
  <c r="F333" i="20"/>
  <c r="K67" i="20" s="1"/>
  <c r="E333" i="20"/>
  <c r="K57" i="20" s="1"/>
  <c r="D333" i="20"/>
  <c r="K35" i="20" s="1"/>
  <c r="C333" i="20"/>
  <c r="K16" i="20" s="1"/>
  <c r="G332" i="20"/>
  <c r="J104" i="20" s="1"/>
  <c r="F332" i="20"/>
  <c r="J67" i="20" s="1"/>
  <c r="E332" i="20"/>
  <c r="J57" i="20" s="1"/>
  <c r="D332" i="20"/>
  <c r="J35" i="20" s="1"/>
  <c r="C332" i="20"/>
  <c r="J16" i="20"/>
  <c r="G331" i="20"/>
  <c r="I104" i="20"/>
  <c r="F331" i="20"/>
  <c r="I67" i="20"/>
  <c r="E331" i="20"/>
  <c r="I57" i="20"/>
  <c r="D331" i="20"/>
  <c r="I35" i="20"/>
  <c r="C331" i="20"/>
  <c r="I16" i="20"/>
  <c r="G330" i="20"/>
  <c r="K103" i="20"/>
  <c r="F330" i="20"/>
  <c r="K66" i="20" s="1"/>
  <c r="E330" i="20"/>
  <c r="K56" i="20" s="1"/>
  <c r="D330" i="20"/>
  <c r="K34" i="20" s="1"/>
  <c r="C330" i="20"/>
  <c r="K15" i="20" s="1"/>
  <c r="G329" i="20"/>
  <c r="J103" i="20" s="1"/>
  <c r="F329" i="20"/>
  <c r="J66" i="20" s="1"/>
  <c r="E329" i="20"/>
  <c r="J56" i="20" s="1"/>
  <c r="D329" i="20"/>
  <c r="J34" i="20" s="1"/>
  <c r="C329" i="20"/>
  <c r="J15" i="20" s="1"/>
  <c r="G328" i="20"/>
  <c r="I103" i="20" s="1"/>
  <c r="F328" i="20"/>
  <c r="I66" i="20" s="1"/>
  <c r="E328" i="20"/>
  <c r="I56" i="20" s="1"/>
  <c r="D328" i="20"/>
  <c r="I34" i="20" s="1"/>
  <c r="C328" i="20"/>
  <c r="I15" i="20"/>
  <c r="G327" i="20"/>
  <c r="K102" i="20" s="1"/>
  <c r="F327" i="20"/>
  <c r="K65" i="20"/>
  <c r="E327" i="20"/>
  <c r="K55" i="20" s="1"/>
  <c r="D327" i="20"/>
  <c r="K33" i="20" s="1"/>
  <c r="C327" i="20"/>
  <c r="K14" i="20" s="1"/>
  <c r="G326" i="20"/>
  <c r="J102" i="20"/>
  <c r="F326" i="20"/>
  <c r="J65" i="20"/>
  <c r="E326" i="20"/>
  <c r="J55" i="20" s="1"/>
  <c r="D326" i="20"/>
  <c r="J33" i="20" s="1"/>
  <c r="C326" i="20"/>
  <c r="J14" i="20" s="1"/>
  <c r="G325" i="20"/>
  <c r="I102" i="20" s="1"/>
  <c r="F325" i="20"/>
  <c r="I65" i="20" s="1"/>
  <c r="E325" i="20"/>
  <c r="I55" i="20" s="1"/>
  <c r="D325" i="20"/>
  <c r="I33" i="20" s="1"/>
  <c r="C325" i="20"/>
  <c r="I14" i="20" s="1"/>
  <c r="G324" i="20"/>
  <c r="K101" i="20" s="1"/>
  <c r="F324" i="20"/>
  <c r="K64" i="20" s="1"/>
  <c r="E324" i="20"/>
  <c r="K54" i="20" s="1"/>
  <c r="D324" i="20"/>
  <c r="K32" i="20" s="1"/>
  <c r="C324" i="20"/>
  <c r="K13" i="20" s="1"/>
  <c r="G323" i="20"/>
  <c r="J101" i="20"/>
  <c r="F323" i="20"/>
  <c r="J64" i="20"/>
  <c r="E323" i="20"/>
  <c r="J54" i="20" s="1"/>
  <c r="D323" i="20"/>
  <c r="J32" i="20" s="1"/>
  <c r="C323" i="20"/>
  <c r="J13" i="20"/>
  <c r="G322" i="20"/>
  <c r="I101" i="20"/>
  <c r="F322" i="20"/>
  <c r="I64" i="20"/>
  <c r="E322" i="20"/>
  <c r="I54" i="20"/>
  <c r="D322" i="20"/>
  <c r="I32" i="20" s="1"/>
  <c r="C322" i="20"/>
  <c r="I13" i="20" s="1"/>
  <c r="G321" i="20"/>
  <c r="K100" i="20" s="1"/>
  <c r="F321" i="20"/>
  <c r="K63" i="20" s="1"/>
  <c r="E321" i="20"/>
  <c r="K53" i="20" s="1"/>
  <c r="D321" i="20"/>
  <c r="K31" i="20" s="1"/>
  <c r="C321" i="20"/>
  <c r="K12" i="20" s="1"/>
  <c r="G320" i="20"/>
  <c r="J100" i="20" s="1"/>
  <c r="F320" i="20"/>
  <c r="J63" i="20" s="1"/>
  <c r="E320" i="20"/>
  <c r="J53" i="20" s="1"/>
  <c r="D320" i="20"/>
  <c r="J31" i="20" s="1"/>
  <c r="C320" i="20"/>
  <c r="J12" i="20"/>
  <c r="G319" i="20"/>
  <c r="I100" i="20"/>
  <c r="F319" i="20"/>
  <c r="I63" i="20"/>
  <c r="E319" i="20"/>
  <c r="I53" i="20"/>
  <c r="D319" i="20"/>
  <c r="I31" i="20"/>
  <c r="C319" i="20"/>
  <c r="I12" i="20"/>
  <c r="G318" i="20"/>
  <c r="K99" i="20" s="1"/>
  <c r="F318" i="20"/>
  <c r="K62" i="20"/>
  <c r="E318" i="20"/>
  <c r="K52" i="20"/>
  <c r="D318" i="20"/>
  <c r="K30" i="20" s="1"/>
  <c r="C318" i="20"/>
  <c r="K11" i="20" s="1"/>
  <c r="G317" i="20"/>
  <c r="J99" i="20" s="1"/>
  <c r="F317" i="20"/>
  <c r="J62" i="20" s="1"/>
  <c r="E317" i="20"/>
  <c r="J52" i="20" s="1"/>
  <c r="D317" i="20"/>
  <c r="J30" i="20" s="1"/>
  <c r="C317" i="20"/>
  <c r="J11" i="20" s="1"/>
  <c r="G316" i="20"/>
  <c r="I99" i="20" s="1"/>
  <c r="F316" i="20"/>
  <c r="I62" i="20" s="1"/>
  <c r="E316" i="20"/>
  <c r="I52" i="20" s="1"/>
  <c r="D316" i="20"/>
  <c r="I30" i="20" s="1"/>
  <c r="C316" i="20"/>
  <c r="I11" i="20"/>
  <c r="G315" i="20"/>
  <c r="K98" i="20"/>
  <c r="F315" i="20"/>
  <c r="K61" i="20"/>
  <c r="E315" i="20"/>
  <c r="K51" i="20"/>
  <c r="D315" i="20"/>
  <c r="K29" i="20" s="1"/>
  <c r="C315" i="20"/>
  <c r="K10" i="20"/>
  <c r="G314" i="20"/>
  <c r="J98" i="20"/>
  <c r="F314" i="20"/>
  <c r="J61" i="20" s="1"/>
  <c r="E314" i="20"/>
  <c r="J51" i="20"/>
  <c r="D314" i="20"/>
  <c r="J29" i="20" s="1"/>
  <c r="C314" i="20"/>
  <c r="J10" i="20" s="1"/>
  <c r="G313" i="20"/>
  <c r="I98" i="20" s="1"/>
  <c r="F313" i="20"/>
  <c r="I61" i="20" s="1"/>
  <c r="E313" i="20"/>
  <c r="I51" i="20" s="1"/>
  <c r="D313" i="20"/>
  <c r="I29" i="20" s="1"/>
  <c r="C313" i="20"/>
  <c r="I10" i="20" s="1"/>
  <c r="H96" i="53"/>
  <c r="F301" i="53"/>
  <c r="G96" i="53"/>
  <c r="F300" i="53"/>
  <c r="F96" i="53"/>
  <c r="F299" i="53"/>
  <c r="H95" i="53"/>
  <c r="F298" i="53"/>
  <c r="G95" i="53"/>
  <c r="F297" i="53"/>
  <c r="F95" i="53"/>
  <c r="F296" i="53"/>
  <c r="H94" i="53"/>
  <c r="F295" i="53"/>
  <c r="G94" i="53"/>
  <c r="F294" i="53"/>
  <c r="F94" i="53"/>
  <c r="F293" i="53"/>
  <c r="H93" i="53"/>
  <c r="F292" i="53"/>
  <c r="G93" i="53"/>
  <c r="F291" i="53"/>
  <c r="F93" i="53"/>
  <c r="F290" i="53"/>
  <c r="H92" i="53"/>
  <c r="F289" i="53"/>
  <c r="G92" i="53"/>
  <c r="F288" i="53"/>
  <c r="F92" i="53"/>
  <c r="F287" i="53"/>
  <c r="H91" i="53"/>
  <c r="F286" i="53"/>
  <c r="G91" i="53"/>
  <c r="F285" i="53"/>
  <c r="F91" i="53"/>
  <c r="F284" i="53"/>
  <c r="H90" i="53"/>
  <c r="F283" i="53"/>
  <c r="G90" i="53"/>
  <c r="F282" i="53"/>
  <c r="F90" i="53"/>
  <c r="F281" i="53"/>
  <c r="H89" i="53"/>
  <c r="F280" i="53"/>
  <c r="G89" i="53"/>
  <c r="F279" i="53"/>
  <c r="F89" i="53"/>
  <c r="F278" i="53"/>
  <c r="H88" i="53"/>
  <c r="F277" i="53"/>
  <c r="G88" i="53"/>
  <c r="F276" i="53"/>
  <c r="F88" i="53"/>
  <c r="F275" i="53"/>
  <c r="H87" i="53"/>
  <c r="F274" i="53"/>
  <c r="G87" i="53"/>
  <c r="F273" i="53"/>
  <c r="F87" i="53"/>
  <c r="F272" i="53"/>
  <c r="H86" i="53"/>
  <c r="F271" i="53"/>
  <c r="G86" i="53"/>
  <c r="F270" i="53"/>
  <c r="F86" i="53"/>
  <c r="F269" i="53"/>
  <c r="H85" i="53"/>
  <c r="F268" i="53"/>
  <c r="G85" i="53"/>
  <c r="F267" i="53"/>
  <c r="F85" i="53"/>
  <c r="F266" i="53"/>
  <c r="H84" i="53"/>
  <c r="F265" i="53"/>
  <c r="G84" i="53"/>
  <c r="F264" i="53"/>
  <c r="F84" i="53"/>
  <c r="F263" i="53"/>
  <c r="H83" i="53"/>
  <c r="F262" i="53"/>
  <c r="G83" i="53"/>
  <c r="F261" i="53"/>
  <c r="F83" i="53"/>
  <c r="F260" i="53"/>
  <c r="H82" i="53"/>
  <c r="F259" i="53"/>
  <c r="G82" i="53"/>
  <c r="F258" i="53"/>
  <c r="F82" i="53"/>
  <c r="F257" i="53"/>
  <c r="H81" i="53"/>
  <c r="F256" i="53"/>
  <c r="G81" i="53"/>
  <c r="F255" i="53"/>
  <c r="F81" i="53"/>
  <c r="G254" i="53"/>
  <c r="H117" i="53"/>
  <c r="F254" i="53"/>
  <c r="H80" i="53"/>
  <c r="D254" i="53"/>
  <c r="H48" i="53" s="1"/>
  <c r="G253" i="53"/>
  <c r="G117" i="53" s="1"/>
  <c r="F253" i="53"/>
  <c r="G80" i="53" s="1"/>
  <c r="D253" i="53"/>
  <c r="G48" i="53" s="1"/>
  <c r="G252" i="53"/>
  <c r="F117" i="53" s="1"/>
  <c r="F252" i="53"/>
  <c r="F80" i="53" s="1"/>
  <c r="D252" i="53"/>
  <c r="F48" i="53" s="1"/>
  <c r="G251" i="53"/>
  <c r="H116" i="53"/>
  <c r="F251" i="53"/>
  <c r="H79" i="53"/>
  <c r="D251" i="53"/>
  <c r="H47" i="53" s="1"/>
  <c r="C251" i="53"/>
  <c r="H28" i="53" s="1"/>
  <c r="G250" i="53"/>
  <c r="G116" i="53" s="1"/>
  <c r="F250" i="53"/>
  <c r="G79" i="53" s="1"/>
  <c r="D250" i="53"/>
  <c r="G47" i="53" s="1"/>
  <c r="C250" i="53"/>
  <c r="G28" i="53"/>
  <c r="G249" i="53"/>
  <c r="F116" i="53"/>
  <c r="F249" i="53"/>
  <c r="F79" i="53"/>
  <c r="D249" i="53"/>
  <c r="F47" i="53" s="1"/>
  <c r="C249" i="53"/>
  <c r="F28" i="53" s="1"/>
  <c r="G248" i="53"/>
  <c r="H115" i="53" s="1"/>
  <c r="F248" i="53"/>
  <c r="H78" i="53" s="1"/>
  <c r="D248" i="53"/>
  <c r="H46" i="53" s="1"/>
  <c r="C248" i="53"/>
  <c r="H27" i="53"/>
  <c r="G247" i="53"/>
  <c r="G115" i="53"/>
  <c r="F247" i="53"/>
  <c r="G78" i="53"/>
  <c r="D247" i="53"/>
  <c r="G46" i="53" s="1"/>
  <c r="C247" i="53"/>
  <c r="G27" i="53" s="1"/>
  <c r="G246" i="53"/>
  <c r="F115" i="53" s="1"/>
  <c r="F246" i="53"/>
  <c r="F78" i="53" s="1"/>
  <c r="D246" i="53"/>
  <c r="F46" i="53" s="1"/>
  <c r="C246" i="53"/>
  <c r="F27" i="53"/>
  <c r="G245" i="53"/>
  <c r="H114" i="53"/>
  <c r="F245" i="53"/>
  <c r="H77" i="53"/>
  <c r="D245" i="53"/>
  <c r="H45" i="53" s="1"/>
  <c r="C245" i="53"/>
  <c r="H26" i="53" s="1"/>
  <c r="G244" i="53"/>
  <c r="G114" i="53" s="1"/>
  <c r="F244" i="53"/>
  <c r="G77" i="53" s="1"/>
  <c r="D244" i="53"/>
  <c r="G45" i="53" s="1"/>
  <c r="C244" i="53"/>
  <c r="G26" i="53"/>
  <c r="G243" i="53"/>
  <c r="F114" i="53"/>
  <c r="F243" i="53"/>
  <c r="F77" i="53"/>
  <c r="D243" i="53"/>
  <c r="F45" i="53" s="1"/>
  <c r="C243" i="53"/>
  <c r="F26" i="53" s="1"/>
  <c r="G242" i="53"/>
  <c r="H113" i="53" s="1"/>
  <c r="F242" i="53"/>
  <c r="H76" i="53" s="1"/>
  <c r="D242" i="53"/>
  <c r="H44" i="53" s="1"/>
  <c r="C242" i="53"/>
  <c r="H25" i="53"/>
  <c r="G241" i="53"/>
  <c r="G113" i="53"/>
  <c r="F241" i="53"/>
  <c r="G76" i="53"/>
  <c r="D241" i="53"/>
  <c r="G44" i="53" s="1"/>
  <c r="C241" i="53"/>
  <c r="G25" i="53" s="1"/>
  <c r="G240" i="53"/>
  <c r="F113" i="53" s="1"/>
  <c r="F240" i="53"/>
  <c r="F76" i="53" s="1"/>
  <c r="D240" i="53"/>
  <c r="F44" i="53" s="1"/>
  <c r="C240" i="53"/>
  <c r="F25" i="53"/>
  <c r="G239" i="53"/>
  <c r="H112" i="53"/>
  <c r="F239" i="53"/>
  <c r="H75" i="53"/>
  <c r="D239" i="53"/>
  <c r="H43" i="53" s="1"/>
  <c r="C239" i="53"/>
  <c r="H24" i="53" s="1"/>
  <c r="G238" i="53"/>
  <c r="G112" i="53" s="1"/>
  <c r="F238" i="53"/>
  <c r="G75" i="53" s="1"/>
  <c r="D238" i="53"/>
  <c r="G43" i="53" s="1"/>
  <c r="C238" i="53"/>
  <c r="G24" i="53"/>
  <c r="G237" i="53"/>
  <c r="F112" i="53"/>
  <c r="F237" i="53"/>
  <c r="F75" i="53"/>
  <c r="D237" i="53"/>
  <c r="F43" i="53" s="1"/>
  <c r="C237" i="53"/>
  <c r="F24" i="53" s="1"/>
  <c r="G236" i="53"/>
  <c r="H111" i="53" s="1"/>
  <c r="F236" i="53"/>
  <c r="H74" i="53" s="1"/>
  <c r="D236" i="53"/>
  <c r="H42" i="53" s="1"/>
  <c r="C236" i="53"/>
  <c r="H23" i="53"/>
  <c r="G235" i="53"/>
  <c r="G111" i="53"/>
  <c r="F235" i="53"/>
  <c r="G74" i="53"/>
  <c r="D235" i="53"/>
  <c r="G42" i="53" s="1"/>
  <c r="C235" i="53"/>
  <c r="G23" i="53" s="1"/>
  <c r="G234" i="53"/>
  <c r="F111" i="53" s="1"/>
  <c r="F234" i="53"/>
  <c r="F74" i="53" s="1"/>
  <c r="D234" i="53"/>
  <c r="F42" i="53" s="1"/>
  <c r="C234" i="53"/>
  <c r="F23" i="53"/>
  <c r="G233" i="53"/>
  <c r="H110" i="53"/>
  <c r="F233" i="53"/>
  <c r="H73" i="53"/>
  <c r="D233" i="53"/>
  <c r="H41" i="53" s="1"/>
  <c r="C233" i="53"/>
  <c r="H22" i="53" s="1"/>
  <c r="G232" i="53"/>
  <c r="G110" i="53" s="1"/>
  <c r="F232" i="53"/>
  <c r="G73" i="53" s="1"/>
  <c r="D232" i="53"/>
  <c r="G41" i="53" s="1"/>
  <c r="C232" i="53"/>
  <c r="G22" i="53"/>
  <c r="G231" i="53"/>
  <c r="F110" i="53"/>
  <c r="F231" i="53"/>
  <c r="F73" i="53"/>
  <c r="D231" i="53"/>
  <c r="F41" i="53" s="1"/>
  <c r="C231" i="53"/>
  <c r="F22" i="53" s="1"/>
  <c r="G230" i="53"/>
  <c r="H109" i="53" s="1"/>
  <c r="F230" i="53"/>
  <c r="H72" i="53" s="1"/>
  <c r="C230" i="53"/>
  <c r="H21" i="53" s="1"/>
  <c r="G229" i="53"/>
  <c r="G109" i="53" s="1"/>
  <c r="F229" i="53"/>
  <c r="G72" i="53" s="1"/>
  <c r="D229" i="53"/>
  <c r="G40" i="53" s="1"/>
  <c r="C229" i="53"/>
  <c r="G21" i="53" s="1"/>
  <c r="G228" i="53"/>
  <c r="F109" i="53" s="1"/>
  <c r="F228" i="53"/>
  <c r="F72" i="53" s="1"/>
  <c r="D228" i="53"/>
  <c r="F40" i="53" s="1"/>
  <c r="C228" i="53"/>
  <c r="F21" i="53" s="1"/>
  <c r="G227" i="53"/>
  <c r="H108" i="53" s="1"/>
  <c r="F227" i="53"/>
  <c r="H71" i="53" s="1"/>
  <c r="D227" i="53"/>
  <c r="H39" i="53" s="1"/>
  <c r="C227" i="53"/>
  <c r="H20" i="53" s="1"/>
  <c r="G226" i="53"/>
  <c r="G108" i="53" s="1"/>
  <c r="F226" i="53"/>
  <c r="G71" i="53" s="1"/>
  <c r="D226" i="53"/>
  <c r="G39" i="53" s="1"/>
  <c r="C226" i="53"/>
  <c r="G20" i="53" s="1"/>
  <c r="G225" i="53"/>
  <c r="F108" i="53" s="1"/>
  <c r="F225" i="53"/>
  <c r="F71" i="53" s="1"/>
  <c r="D225" i="53"/>
  <c r="F39" i="53" s="1"/>
  <c r="C225" i="53"/>
  <c r="F20" i="53" s="1"/>
  <c r="G224" i="53"/>
  <c r="H107" i="53" s="1"/>
  <c r="F224" i="53"/>
  <c r="H70" i="53" s="1"/>
  <c r="D224" i="53"/>
  <c r="H38" i="53" s="1"/>
  <c r="C224" i="53"/>
  <c r="H19" i="53" s="1"/>
  <c r="G223" i="53"/>
  <c r="G107" i="53" s="1"/>
  <c r="F223" i="53"/>
  <c r="G70" i="53" s="1"/>
  <c r="D223" i="53"/>
  <c r="G38" i="53" s="1"/>
  <c r="C223" i="53"/>
  <c r="G19" i="53" s="1"/>
  <c r="G222" i="53"/>
  <c r="F107" i="53" s="1"/>
  <c r="F222" i="53"/>
  <c r="F70" i="53" s="1"/>
  <c r="D222" i="53"/>
  <c r="F38" i="53" s="1"/>
  <c r="C222" i="53"/>
  <c r="F19" i="53" s="1"/>
  <c r="G221" i="53"/>
  <c r="H106" i="53" s="1"/>
  <c r="F221" i="53"/>
  <c r="H69" i="53" s="1"/>
  <c r="E221" i="53"/>
  <c r="H59" i="53" s="1"/>
  <c r="D221" i="53"/>
  <c r="H37" i="53" s="1"/>
  <c r="C221" i="53"/>
  <c r="H18" i="53"/>
  <c r="G220" i="53"/>
  <c r="G106" i="53"/>
  <c r="F220" i="53"/>
  <c r="G69" i="53"/>
  <c r="E220" i="53"/>
  <c r="G59" i="53"/>
  <c r="D220" i="53"/>
  <c r="G37" i="53"/>
  <c r="C220" i="53"/>
  <c r="G18" i="53"/>
  <c r="G219" i="53"/>
  <c r="F106" i="53"/>
  <c r="F219" i="53"/>
  <c r="F69" i="53"/>
  <c r="E219" i="53"/>
  <c r="F59" i="53"/>
  <c r="D219" i="53"/>
  <c r="F37" i="53" s="1"/>
  <c r="C219" i="53"/>
  <c r="F18" i="53" s="1"/>
  <c r="G218" i="53"/>
  <c r="H105" i="53" s="1"/>
  <c r="F218" i="53"/>
  <c r="H68" i="53" s="1"/>
  <c r="E218" i="53"/>
  <c r="H58" i="53" s="1"/>
  <c r="D218" i="53"/>
  <c r="H36" i="53" s="1"/>
  <c r="C218" i="53"/>
  <c r="H17" i="53" s="1"/>
  <c r="G217" i="53"/>
  <c r="G105" i="53" s="1"/>
  <c r="F217" i="53"/>
  <c r="G68" i="53" s="1"/>
  <c r="E217" i="53"/>
  <c r="G58" i="53" s="1"/>
  <c r="D217" i="53"/>
  <c r="G36" i="53" s="1"/>
  <c r="C217" i="53"/>
  <c r="G17" i="53"/>
  <c r="G216" i="53"/>
  <c r="F105" i="53"/>
  <c r="F216" i="53"/>
  <c r="F68" i="53"/>
  <c r="E216" i="53"/>
  <c r="F58" i="53"/>
  <c r="D216" i="53"/>
  <c r="F36" i="53"/>
  <c r="C216" i="53"/>
  <c r="F17" i="53"/>
  <c r="G215" i="53"/>
  <c r="H104" i="53"/>
  <c r="F215" i="53"/>
  <c r="H67" i="53"/>
  <c r="E215" i="53"/>
  <c r="H57" i="53"/>
  <c r="D215" i="53"/>
  <c r="H35" i="53" s="1"/>
  <c r="C215" i="53"/>
  <c r="H16" i="53" s="1"/>
  <c r="G214" i="53"/>
  <c r="G104" i="53" s="1"/>
  <c r="F214" i="53"/>
  <c r="G67" i="53" s="1"/>
  <c r="E214" i="53"/>
  <c r="G57" i="53" s="1"/>
  <c r="D214" i="53"/>
  <c r="G35" i="53" s="1"/>
  <c r="C214" i="53"/>
  <c r="G16" i="53" s="1"/>
  <c r="G213" i="53"/>
  <c r="F104" i="53" s="1"/>
  <c r="F213" i="53"/>
  <c r="F67" i="53" s="1"/>
  <c r="E213" i="53"/>
  <c r="F57" i="53" s="1"/>
  <c r="D213" i="53"/>
  <c r="F35" i="53" s="1"/>
  <c r="C213" i="53"/>
  <c r="F16" i="53"/>
  <c r="G212" i="53"/>
  <c r="H103" i="53"/>
  <c r="F212" i="53"/>
  <c r="H66" i="53"/>
  <c r="E212" i="53"/>
  <c r="H56" i="53"/>
  <c r="D212" i="53"/>
  <c r="H34" i="53"/>
  <c r="C212" i="53"/>
  <c r="H15" i="53"/>
  <c r="G211" i="53"/>
  <c r="G103" i="53"/>
  <c r="F211" i="53"/>
  <c r="G66" i="53"/>
  <c r="E211" i="53"/>
  <c r="G56" i="53"/>
  <c r="D211" i="53"/>
  <c r="G34" i="53" s="1"/>
  <c r="C211" i="53"/>
  <c r="G15" i="53" s="1"/>
  <c r="G210" i="53"/>
  <c r="F103" i="53" s="1"/>
  <c r="F210" i="53"/>
  <c r="F66" i="53" s="1"/>
  <c r="E210" i="53"/>
  <c r="F56" i="53" s="1"/>
  <c r="D210" i="53"/>
  <c r="F34" i="53" s="1"/>
  <c r="C210" i="53"/>
  <c r="F15" i="53" s="1"/>
  <c r="G209" i="53"/>
  <c r="H102" i="53" s="1"/>
  <c r="F209" i="53"/>
  <c r="H65" i="53" s="1"/>
  <c r="E209" i="53"/>
  <c r="H55" i="53" s="1"/>
  <c r="D209" i="53"/>
  <c r="H33" i="53" s="1"/>
  <c r="C209" i="53"/>
  <c r="H14" i="53"/>
  <c r="G208" i="53"/>
  <c r="G102" i="53"/>
  <c r="F208" i="53"/>
  <c r="G65" i="53"/>
  <c r="E208" i="53"/>
  <c r="G55" i="53"/>
  <c r="D208" i="53"/>
  <c r="G33" i="53"/>
  <c r="C208" i="53"/>
  <c r="G14" i="53"/>
  <c r="G207" i="53"/>
  <c r="F102" i="53"/>
  <c r="F207" i="53"/>
  <c r="F65" i="53"/>
  <c r="E207" i="53"/>
  <c r="F55" i="53"/>
  <c r="D207" i="53"/>
  <c r="F33" i="53" s="1"/>
  <c r="C207" i="53"/>
  <c r="F14" i="53" s="1"/>
  <c r="G206" i="53"/>
  <c r="H101" i="53" s="1"/>
  <c r="F206" i="53"/>
  <c r="H64" i="53" s="1"/>
  <c r="E206" i="53"/>
  <c r="H54" i="53" s="1"/>
  <c r="D206" i="53"/>
  <c r="H32" i="53" s="1"/>
  <c r="C206" i="53"/>
  <c r="H13" i="53" s="1"/>
  <c r="G205" i="53"/>
  <c r="G101" i="53" s="1"/>
  <c r="F205" i="53"/>
  <c r="G64" i="53" s="1"/>
  <c r="E205" i="53"/>
  <c r="G54" i="53" s="1"/>
  <c r="D205" i="53"/>
  <c r="G32" i="53" s="1"/>
  <c r="C205" i="53"/>
  <c r="G13" i="53"/>
  <c r="G204" i="53"/>
  <c r="F101" i="53"/>
  <c r="F204" i="53"/>
  <c r="F64" i="53"/>
  <c r="E204" i="53"/>
  <c r="F54" i="53"/>
  <c r="D204" i="53"/>
  <c r="F32" i="53"/>
  <c r="C204" i="53"/>
  <c r="F13" i="53"/>
  <c r="G203" i="53"/>
  <c r="H100" i="53"/>
  <c r="F203" i="53"/>
  <c r="H63" i="53"/>
  <c r="E203" i="53"/>
  <c r="H53" i="53"/>
  <c r="D203" i="53"/>
  <c r="H31" i="53" s="1"/>
  <c r="C203" i="53"/>
  <c r="H12" i="53" s="1"/>
  <c r="G202" i="53"/>
  <c r="G100" i="53" s="1"/>
  <c r="F202" i="53"/>
  <c r="G63" i="53" s="1"/>
  <c r="E202" i="53"/>
  <c r="G53" i="53" s="1"/>
  <c r="D202" i="53"/>
  <c r="G31" i="53" s="1"/>
  <c r="C202" i="53"/>
  <c r="G12" i="53" s="1"/>
  <c r="G201" i="53"/>
  <c r="F100" i="53" s="1"/>
  <c r="F201" i="53"/>
  <c r="F63" i="53" s="1"/>
  <c r="E201" i="53"/>
  <c r="F53" i="53" s="1"/>
  <c r="D201" i="53"/>
  <c r="F31" i="53" s="1"/>
  <c r="C201" i="53"/>
  <c r="F12" i="53"/>
  <c r="G200" i="53"/>
  <c r="H99" i="53"/>
  <c r="F200" i="53"/>
  <c r="H62" i="53"/>
  <c r="E200" i="53"/>
  <c r="H52" i="53"/>
  <c r="D200" i="53"/>
  <c r="H30" i="53"/>
  <c r="C200" i="53"/>
  <c r="H11" i="53"/>
  <c r="G199" i="53"/>
  <c r="G99" i="53"/>
  <c r="F199" i="53"/>
  <c r="G62" i="53"/>
  <c r="E199" i="53"/>
  <c r="G52" i="53"/>
  <c r="D199" i="53"/>
  <c r="G30" i="53" s="1"/>
  <c r="C199" i="53"/>
  <c r="G11" i="53" s="1"/>
  <c r="G198" i="53"/>
  <c r="F99" i="53" s="1"/>
  <c r="F198" i="53"/>
  <c r="F62" i="53" s="1"/>
  <c r="E198" i="53"/>
  <c r="F52" i="53" s="1"/>
  <c r="D198" i="53"/>
  <c r="F30" i="53" s="1"/>
  <c r="C198" i="53"/>
  <c r="F11" i="53" s="1"/>
  <c r="G197" i="53"/>
  <c r="H98" i="53" s="1"/>
  <c r="F197" i="53"/>
  <c r="H61" i="53" s="1"/>
  <c r="E197" i="53"/>
  <c r="H51" i="53" s="1"/>
  <c r="D197" i="53"/>
  <c r="H29" i="53" s="1"/>
  <c r="C197" i="53"/>
  <c r="H10" i="53"/>
  <c r="G196" i="53"/>
  <c r="G98" i="53"/>
  <c r="F196" i="53"/>
  <c r="G61" i="53"/>
  <c r="E196" i="53"/>
  <c r="G51" i="53"/>
  <c r="D196" i="53"/>
  <c r="G29" i="53"/>
  <c r="C196" i="53"/>
  <c r="G10" i="53"/>
  <c r="G195" i="53"/>
  <c r="F98" i="53"/>
  <c r="F195" i="53"/>
  <c r="F61" i="53"/>
  <c r="E195" i="53"/>
  <c r="F51" i="53"/>
  <c r="D195" i="53"/>
  <c r="F29" i="53" s="1"/>
  <c r="C195" i="53"/>
  <c r="F10" i="53" s="1"/>
  <c r="H96" i="52"/>
  <c r="F301" i="52"/>
  <c r="G96" i="52"/>
  <c r="F300" i="52"/>
  <c r="F96" i="52"/>
  <c r="F299" i="52"/>
  <c r="H95" i="52"/>
  <c r="F298" i="52"/>
  <c r="G95" i="52"/>
  <c r="F297" i="52"/>
  <c r="F95" i="52"/>
  <c r="F296" i="52"/>
  <c r="H94" i="52"/>
  <c r="F295" i="52"/>
  <c r="G94" i="52"/>
  <c r="F294" i="52"/>
  <c r="F94" i="52"/>
  <c r="F293" i="52"/>
  <c r="H93" i="52"/>
  <c r="F292" i="52"/>
  <c r="G93" i="52"/>
  <c r="F291" i="52"/>
  <c r="F93" i="52"/>
  <c r="F290" i="52"/>
  <c r="H92" i="52"/>
  <c r="F289" i="52"/>
  <c r="G92" i="52"/>
  <c r="F288" i="52"/>
  <c r="F92" i="52"/>
  <c r="F287" i="52"/>
  <c r="H91" i="52"/>
  <c r="F286" i="52"/>
  <c r="G91" i="52"/>
  <c r="F285" i="52"/>
  <c r="F91" i="52"/>
  <c r="F284" i="52"/>
  <c r="H90" i="52"/>
  <c r="F283" i="52"/>
  <c r="G90" i="52"/>
  <c r="F282" i="52"/>
  <c r="F90" i="52"/>
  <c r="F281" i="52"/>
  <c r="H89" i="52"/>
  <c r="F280" i="52"/>
  <c r="G89" i="52"/>
  <c r="F279" i="52"/>
  <c r="F89" i="52"/>
  <c r="F278" i="52"/>
  <c r="H88" i="52"/>
  <c r="F277" i="52"/>
  <c r="G88" i="52"/>
  <c r="F276" i="52"/>
  <c r="F88" i="52"/>
  <c r="F275" i="52"/>
  <c r="H87" i="52"/>
  <c r="F274" i="52"/>
  <c r="G87" i="52"/>
  <c r="F273" i="52"/>
  <c r="F87" i="52"/>
  <c r="F272" i="52"/>
  <c r="H86" i="52"/>
  <c r="F271" i="52"/>
  <c r="G86" i="52"/>
  <c r="F270" i="52"/>
  <c r="F86" i="52"/>
  <c r="F269" i="52"/>
  <c r="H85" i="52"/>
  <c r="F268" i="52"/>
  <c r="G85" i="52"/>
  <c r="F267" i="52"/>
  <c r="F85" i="52"/>
  <c r="F266" i="52"/>
  <c r="H84" i="52"/>
  <c r="F265" i="52"/>
  <c r="G84" i="52"/>
  <c r="F264" i="52"/>
  <c r="F84" i="52"/>
  <c r="F263" i="52"/>
  <c r="H83" i="52"/>
  <c r="F262" i="52"/>
  <c r="G83" i="52"/>
  <c r="F261" i="52"/>
  <c r="F83" i="52"/>
  <c r="F260" i="52"/>
  <c r="H82" i="52"/>
  <c r="F259" i="52"/>
  <c r="G82" i="52"/>
  <c r="F258" i="52"/>
  <c r="F82" i="52"/>
  <c r="F257" i="52"/>
  <c r="H81" i="52"/>
  <c r="F256" i="52"/>
  <c r="G81" i="52"/>
  <c r="F255" i="52"/>
  <c r="F81" i="52"/>
  <c r="G254" i="52"/>
  <c r="H117" i="52"/>
  <c r="F254" i="52"/>
  <c r="H80" i="52"/>
  <c r="D254" i="52"/>
  <c r="H48" i="52"/>
  <c r="G253" i="52"/>
  <c r="G117" i="52"/>
  <c r="F253" i="52"/>
  <c r="G80" i="52"/>
  <c r="D253" i="52"/>
  <c r="G48" i="52" s="1"/>
  <c r="G252" i="52"/>
  <c r="F117" i="52" s="1"/>
  <c r="F252" i="52"/>
  <c r="F80" i="52" s="1"/>
  <c r="D252" i="52"/>
  <c r="F48" i="52" s="1"/>
  <c r="G251" i="52"/>
  <c r="H116" i="52"/>
  <c r="F251" i="52"/>
  <c r="H79" i="52"/>
  <c r="D251" i="52"/>
  <c r="H47" i="52" s="1"/>
  <c r="C251" i="52"/>
  <c r="H28" i="52" s="1"/>
  <c r="G250" i="52"/>
  <c r="G116" i="52" s="1"/>
  <c r="F250" i="52"/>
  <c r="G79" i="52" s="1"/>
  <c r="D250" i="52"/>
  <c r="G47" i="52" s="1"/>
  <c r="C250" i="52"/>
  <c r="G28" i="52"/>
  <c r="G249" i="52"/>
  <c r="F116" i="52"/>
  <c r="F249" i="52"/>
  <c r="F79" i="52"/>
  <c r="D249" i="52"/>
  <c r="F47" i="52" s="1"/>
  <c r="C249" i="52"/>
  <c r="F28" i="52" s="1"/>
  <c r="G248" i="52"/>
  <c r="H115" i="52" s="1"/>
  <c r="F248" i="52"/>
  <c r="H78" i="52" s="1"/>
  <c r="D248" i="52"/>
  <c r="H46" i="52" s="1"/>
  <c r="C248" i="52"/>
  <c r="H27" i="52"/>
  <c r="G247" i="52"/>
  <c r="G115" i="52"/>
  <c r="F247" i="52"/>
  <c r="G78" i="52"/>
  <c r="D247" i="52"/>
  <c r="G46" i="52" s="1"/>
  <c r="C247" i="52"/>
  <c r="G27" i="52" s="1"/>
  <c r="G246" i="52"/>
  <c r="F115" i="52" s="1"/>
  <c r="F246" i="52"/>
  <c r="F78" i="52" s="1"/>
  <c r="D246" i="52"/>
  <c r="F46" i="52" s="1"/>
  <c r="C246" i="52"/>
  <c r="F27" i="52"/>
  <c r="G245" i="52"/>
  <c r="H114" i="52"/>
  <c r="F245" i="52"/>
  <c r="H77" i="52"/>
  <c r="D245" i="52"/>
  <c r="H45" i="52" s="1"/>
  <c r="C245" i="52"/>
  <c r="H26" i="52" s="1"/>
  <c r="G244" i="52"/>
  <c r="G114" i="52" s="1"/>
  <c r="F244" i="52"/>
  <c r="G77" i="52" s="1"/>
  <c r="D244" i="52"/>
  <c r="G45" i="52" s="1"/>
  <c r="C244" i="52"/>
  <c r="G26" i="52"/>
  <c r="G243" i="52"/>
  <c r="F114" i="52"/>
  <c r="F243" i="52"/>
  <c r="F77" i="52"/>
  <c r="D243" i="52"/>
  <c r="F45" i="52" s="1"/>
  <c r="C243" i="52"/>
  <c r="F26" i="52" s="1"/>
  <c r="G242" i="52"/>
  <c r="H113" i="52" s="1"/>
  <c r="F242" i="52"/>
  <c r="H76" i="52" s="1"/>
  <c r="D242" i="52"/>
  <c r="H44" i="52" s="1"/>
  <c r="C242" i="52"/>
  <c r="H25" i="52"/>
  <c r="G241" i="52"/>
  <c r="G113" i="52"/>
  <c r="F241" i="52"/>
  <c r="G76" i="52"/>
  <c r="D241" i="52"/>
  <c r="G44" i="52" s="1"/>
  <c r="C241" i="52"/>
  <c r="G25" i="52" s="1"/>
  <c r="G240" i="52"/>
  <c r="F113" i="52" s="1"/>
  <c r="F240" i="52"/>
  <c r="F76" i="52" s="1"/>
  <c r="D240" i="52"/>
  <c r="F44" i="52" s="1"/>
  <c r="C240" i="52"/>
  <c r="F25" i="52"/>
  <c r="G239" i="52"/>
  <c r="H112" i="52"/>
  <c r="F239" i="52"/>
  <c r="H75" i="52"/>
  <c r="D239" i="52"/>
  <c r="H43" i="52" s="1"/>
  <c r="C239" i="52"/>
  <c r="H24" i="52" s="1"/>
  <c r="G238" i="52"/>
  <c r="G112" i="52" s="1"/>
  <c r="F238" i="52"/>
  <c r="G75" i="52" s="1"/>
  <c r="D238" i="52"/>
  <c r="G43" i="52" s="1"/>
  <c r="C238" i="52"/>
  <c r="G24" i="52"/>
  <c r="G237" i="52"/>
  <c r="F112" i="52"/>
  <c r="F237" i="52"/>
  <c r="F75" i="52"/>
  <c r="D237" i="52"/>
  <c r="F43" i="52" s="1"/>
  <c r="C237" i="52"/>
  <c r="F24" i="52" s="1"/>
  <c r="G236" i="52"/>
  <c r="H111" i="52" s="1"/>
  <c r="F236" i="52"/>
  <c r="H74" i="52" s="1"/>
  <c r="D236" i="52"/>
  <c r="H42" i="52" s="1"/>
  <c r="C236" i="52"/>
  <c r="H23" i="52" s="1"/>
  <c r="G235" i="52"/>
  <c r="G111" i="52" s="1"/>
  <c r="F235" i="52"/>
  <c r="G74" i="52" s="1"/>
  <c r="D235" i="52"/>
  <c r="G42" i="52" s="1"/>
  <c r="C235" i="52"/>
  <c r="G23" i="52" s="1"/>
  <c r="G234" i="52"/>
  <c r="F111" i="52" s="1"/>
  <c r="F234" i="52"/>
  <c r="F74" i="52" s="1"/>
  <c r="D234" i="52"/>
  <c r="F42" i="52" s="1"/>
  <c r="C234" i="52"/>
  <c r="F23" i="52" s="1"/>
  <c r="G233" i="52"/>
  <c r="H110" i="52" s="1"/>
  <c r="F233" i="52"/>
  <c r="H73" i="52" s="1"/>
  <c r="D233" i="52"/>
  <c r="H41" i="52" s="1"/>
  <c r="C233" i="52"/>
  <c r="H22" i="52" s="1"/>
  <c r="G232" i="52"/>
  <c r="G110" i="52" s="1"/>
  <c r="F232" i="52"/>
  <c r="G73" i="52" s="1"/>
  <c r="D232" i="52"/>
  <c r="G41" i="52" s="1"/>
  <c r="C232" i="52"/>
  <c r="G22" i="52" s="1"/>
  <c r="G231" i="52"/>
  <c r="F110" i="52" s="1"/>
  <c r="F231" i="52"/>
  <c r="F73" i="52" s="1"/>
  <c r="D231" i="52"/>
  <c r="F41" i="52" s="1"/>
  <c r="C231" i="52"/>
  <c r="F22" i="52" s="1"/>
  <c r="G230" i="52"/>
  <c r="H109" i="52" s="1"/>
  <c r="F230" i="52"/>
  <c r="H72" i="52" s="1"/>
  <c r="C230" i="52"/>
  <c r="H21" i="52" s="1"/>
  <c r="G229" i="52"/>
  <c r="G109" i="52" s="1"/>
  <c r="F229" i="52"/>
  <c r="G72" i="52" s="1"/>
  <c r="D229" i="52"/>
  <c r="G40" i="52" s="1"/>
  <c r="C229" i="52"/>
  <c r="G21" i="52" s="1"/>
  <c r="G228" i="52"/>
  <c r="F109" i="52" s="1"/>
  <c r="F228" i="52"/>
  <c r="F72" i="52" s="1"/>
  <c r="D228" i="52"/>
  <c r="F40" i="52" s="1"/>
  <c r="C228" i="52"/>
  <c r="F21" i="52" s="1"/>
  <c r="G227" i="52"/>
  <c r="H108" i="52" s="1"/>
  <c r="F227" i="52"/>
  <c r="H71" i="52" s="1"/>
  <c r="D227" i="52"/>
  <c r="H39" i="52" s="1"/>
  <c r="C227" i="52"/>
  <c r="H20" i="52" s="1"/>
  <c r="G226" i="52"/>
  <c r="G108" i="52" s="1"/>
  <c r="F226" i="52"/>
  <c r="G71" i="52" s="1"/>
  <c r="D226" i="52"/>
  <c r="G39" i="52" s="1"/>
  <c r="C226" i="52"/>
  <c r="G20" i="52" s="1"/>
  <c r="G225" i="52"/>
  <c r="F108" i="52" s="1"/>
  <c r="F225" i="52"/>
  <c r="F71" i="52" s="1"/>
  <c r="D225" i="52"/>
  <c r="F39" i="52" s="1"/>
  <c r="C225" i="52"/>
  <c r="F20" i="52" s="1"/>
  <c r="G224" i="52"/>
  <c r="H107" i="52" s="1"/>
  <c r="F224" i="52"/>
  <c r="H70" i="52" s="1"/>
  <c r="D224" i="52"/>
  <c r="H38" i="52" s="1"/>
  <c r="C224" i="52"/>
  <c r="H19" i="52" s="1"/>
  <c r="G223" i="52"/>
  <c r="G107" i="52" s="1"/>
  <c r="F223" i="52"/>
  <c r="G70" i="52" s="1"/>
  <c r="D223" i="52"/>
  <c r="G38" i="52" s="1"/>
  <c r="C223" i="52"/>
  <c r="G19" i="52" s="1"/>
  <c r="G222" i="52"/>
  <c r="F107" i="52" s="1"/>
  <c r="F222" i="52"/>
  <c r="F70" i="52" s="1"/>
  <c r="D222" i="52"/>
  <c r="F38" i="52" s="1"/>
  <c r="C222" i="52"/>
  <c r="F19" i="52" s="1"/>
  <c r="G221" i="52"/>
  <c r="H106" i="52" s="1"/>
  <c r="F221" i="52"/>
  <c r="H69" i="52" s="1"/>
  <c r="E221" i="52"/>
  <c r="H59" i="52" s="1"/>
  <c r="D221" i="52"/>
  <c r="H37" i="52" s="1"/>
  <c r="C221" i="52"/>
  <c r="H18" i="52" s="1"/>
  <c r="G220" i="52"/>
  <c r="G106" i="52" s="1"/>
  <c r="F220" i="52"/>
  <c r="G69" i="52" s="1"/>
  <c r="E220" i="52"/>
  <c r="G59" i="52" s="1"/>
  <c r="D220" i="52"/>
  <c r="G37" i="52" s="1"/>
  <c r="C220" i="52"/>
  <c r="G18" i="52" s="1"/>
  <c r="G219" i="52"/>
  <c r="F106" i="52" s="1"/>
  <c r="F219" i="52"/>
  <c r="F69" i="52" s="1"/>
  <c r="E219" i="52"/>
  <c r="F59" i="52" s="1"/>
  <c r="D219" i="52"/>
  <c r="F37" i="52" s="1"/>
  <c r="C219" i="52"/>
  <c r="F18" i="52" s="1"/>
  <c r="G218" i="52"/>
  <c r="H105" i="52" s="1"/>
  <c r="F218" i="52"/>
  <c r="H68" i="52" s="1"/>
  <c r="E218" i="52"/>
  <c r="H58" i="52" s="1"/>
  <c r="D218" i="52"/>
  <c r="H36" i="52" s="1"/>
  <c r="C218" i="52"/>
  <c r="H17" i="52" s="1"/>
  <c r="G217" i="52"/>
  <c r="G105" i="52" s="1"/>
  <c r="F217" i="52"/>
  <c r="G68" i="52" s="1"/>
  <c r="E217" i="52"/>
  <c r="G58" i="52" s="1"/>
  <c r="D217" i="52"/>
  <c r="G36" i="52" s="1"/>
  <c r="C217" i="52"/>
  <c r="G17" i="52" s="1"/>
  <c r="G216" i="52"/>
  <c r="F105" i="52" s="1"/>
  <c r="F216" i="52"/>
  <c r="F68" i="52" s="1"/>
  <c r="E216" i="52"/>
  <c r="F58" i="52" s="1"/>
  <c r="D216" i="52"/>
  <c r="F36" i="52" s="1"/>
  <c r="C216" i="52"/>
  <c r="F17" i="52" s="1"/>
  <c r="G215" i="52"/>
  <c r="H104" i="52" s="1"/>
  <c r="F215" i="52"/>
  <c r="H67" i="52" s="1"/>
  <c r="E215" i="52"/>
  <c r="H57" i="52" s="1"/>
  <c r="D215" i="52"/>
  <c r="H35" i="52" s="1"/>
  <c r="C215" i="52"/>
  <c r="H16" i="52" s="1"/>
  <c r="G214" i="52"/>
  <c r="G104" i="52" s="1"/>
  <c r="F214" i="52"/>
  <c r="G67" i="52" s="1"/>
  <c r="E214" i="52"/>
  <c r="G57" i="52" s="1"/>
  <c r="D214" i="52"/>
  <c r="G35" i="52" s="1"/>
  <c r="C214" i="52"/>
  <c r="G16" i="52" s="1"/>
  <c r="G213" i="52"/>
  <c r="F104" i="52" s="1"/>
  <c r="F213" i="52"/>
  <c r="F67" i="52" s="1"/>
  <c r="E213" i="52"/>
  <c r="F57" i="52" s="1"/>
  <c r="D213" i="52"/>
  <c r="F35" i="52" s="1"/>
  <c r="C213" i="52"/>
  <c r="F16" i="52" s="1"/>
  <c r="G212" i="52"/>
  <c r="H103" i="52" s="1"/>
  <c r="F212" i="52"/>
  <c r="H66" i="52" s="1"/>
  <c r="E212" i="52"/>
  <c r="H56" i="52" s="1"/>
  <c r="D212" i="52"/>
  <c r="H34" i="52" s="1"/>
  <c r="C212" i="52"/>
  <c r="H15" i="52" s="1"/>
  <c r="G211" i="52"/>
  <c r="G103" i="52" s="1"/>
  <c r="F211" i="52"/>
  <c r="G66" i="52" s="1"/>
  <c r="E211" i="52"/>
  <c r="G56" i="52" s="1"/>
  <c r="D211" i="52"/>
  <c r="G34" i="52" s="1"/>
  <c r="C211" i="52"/>
  <c r="G15" i="52" s="1"/>
  <c r="G210" i="52"/>
  <c r="F103" i="52" s="1"/>
  <c r="F210" i="52"/>
  <c r="F66" i="52" s="1"/>
  <c r="E210" i="52"/>
  <c r="F56" i="52" s="1"/>
  <c r="D210" i="52"/>
  <c r="F34" i="52" s="1"/>
  <c r="C210" i="52"/>
  <c r="F15" i="52" s="1"/>
  <c r="G209" i="52"/>
  <c r="H102" i="52" s="1"/>
  <c r="F209" i="52"/>
  <c r="H65" i="52" s="1"/>
  <c r="E209" i="52"/>
  <c r="H55" i="52" s="1"/>
  <c r="D209" i="52"/>
  <c r="H33" i="52" s="1"/>
  <c r="C209" i="52"/>
  <c r="H14" i="52" s="1"/>
  <c r="G208" i="52"/>
  <c r="G102" i="52" s="1"/>
  <c r="F208" i="52"/>
  <c r="G65" i="52" s="1"/>
  <c r="E208" i="52"/>
  <c r="G55" i="52" s="1"/>
  <c r="D208" i="52"/>
  <c r="G33" i="52" s="1"/>
  <c r="C208" i="52"/>
  <c r="G14" i="52" s="1"/>
  <c r="G207" i="52"/>
  <c r="F102" i="52" s="1"/>
  <c r="F207" i="52"/>
  <c r="F65" i="52" s="1"/>
  <c r="E207" i="52"/>
  <c r="F55" i="52" s="1"/>
  <c r="D207" i="52"/>
  <c r="F33" i="52" s="1"/>
  <c r="C207" i="52"/>
  <c r="F14" i="52" s="1"/>
  <c r="G206" i="52"/>
  <c r="H101" i="52" s="1"/>
  <c r="F206" i="52"/>
  <c r="H64" i="52" s="1"/>
  <c r="E206" i="52"/>
  <c r="H54" i="52" s="1"/>
  <c r="D206" i="52"/>
  <c r="H32" i="52" s="1"/>
  <c r="C206" i="52"/>
  <c r="H13" i="52" s="1"/>
  <c r="G205" i="52"/>
  <c r="G101" i="52" s="1"/>
  <c r="F205" i="52"/>
  <c r="G64" i="52" s="1"/>
  <c r="E205" i="52"/>
  <c r="G54" i="52" s="1"/>
  <c r="D205" i="52"/>
  <c r="G32" i="52" s="1"/>
  <c r="C205" i="52"/>
  <c r="G13" i="52" s="1"/>
  <c r="G204" i="52"/>
  <c r="F101" i="52" s="1"/>
  <c r="F204" i="52"/>
  <c r="F64" i="52" s="1"/>
  <c r="E204" i="52"/>
  <c r="F54" i="52" s="1"/>
  <c r="D204" i="52"/>
  <c r="F32" i="52" s="1"/>
  <c r="C204" i="52"/>
  <c r="F13" i="52" s="1"/>
  <c r="G203" i="52"/>
  <c r="H100" i="52" s="1"/>
  <c r="F203" i="52"/>
  <c r="H63" i="52" s="1"/>
  <c r="E203" i="52"/>
  <c r="H53" i="52" s="1"/>
  <c r="D203" i="52"/>
  <c r="H31" i="52" s="1"/>
  <c r="C203" i="52"/>
  <c r="H12" i="52" s="1"/>
  <c r="G202" i="52"/>
  <c r="G100" i="52" s="1"/>
  <c r="F202" i="52"/>
  <c r="G63" i="52" s="1"/>
  <c r="E202" i="52"/>
  <c r="G53" i="52" s="1"/>
  <c r="D202" i="52"/>
  <c r="G31" i="52" s="1"/>
  <c r="C202" i="52"/>
  <c r="G12" i="52" s="1"/>
  <c r="G201" i="52"/>
  <c r="F100" i="52" s="1"/>
  <c r="F201" i="52"/>
  <c r="F63" i="52" s="1"/>
  <c r="E201" i="52"/>
  <c r="F53" i="52" s="1"/>
  <c r="D201" i="52"/>
  <c r="F31" i="52" s="1"/>
  <c r="C201" i="52"/>
  <c r="F12" i="52" s="1"/>
  <c r="G200" i="52"/>
  <c r="H99" i="52" s="1"/>
  <c r="F200" i="52"/>
  <c r="H62" i="52" s="1"/>
  <c r="E200" i="52"/>
  <c r="H52" i="52" s="1"/>
  <c r="D200" i="52"/>
  <c r="H30" i="52" s="1"/>
  <c r="C200" i="52"/>
  <c r="H11" i="52" s="1"/>
  <c r="G199" i="52"/>
  <c r="G99" i="52" s="1"/>
  <c r="F199" i="52"/>
  <c r="G62" i="52" s="1"/>
  <c r="E199" i="52"/>
  <c r="G52" i="52" s="1"/>
  <c r="D199" i="52"/>
  <c r="G30" i="52" s="1"/>
  <c r="C199" i="52"/>
  <c r="G11" i="52" s="1"/>
  <c r="G198" i="52"/>
  <c r="F99" i="52" s="1"/>
  <c r="F198" i="52"/>
  <c r="F62" i="52" s="1"/>
  <c r="E198" i="52"/>
  <c r="F52" i="52" s="1"/>
  <c r="D198" i="52"/>
  <c r="F30" i="52" s="1"/>
  <c r="C198" i="52"/>
  <c r="F11" i="52" s="1"/>
  <c r="G197" i="52"/>
  <c r="H98" i="52" s="1"/>
  <c r="F197" i="52"/>
  <c r="H61" i="52" s="1"/>
  <c r="E197" i="52"/>
  <c r="H51" i="52" s="1"/>
  <c r="D197" i="52"/>
  <c r="H29" i="52" s="1"/>
  <c r="C197" i="52"/>
  <c r="H10" i="52" s="1"/>
  <c r="G196" i="52"/>
  <c r="G98" i="52" s="1"/>
  <c r="F196" i="52"/>
  <c r="G61" i="52" s="1"/>
  <c r="E196" i="52"/>
  <c r="G51" i="52" s="1"/>
  <c r="D196" i="52"/>
  <c r="G29" i="52" s="1"/>
  <c r="C196" i="52"/>
  <c r="G10" i="52" s="1"/>
  <c r="G195" i="52"/>
  <c r="F98" i="52" s="1"/>
  <c r="F195" i="52"/>
  <c r="F61" i="52" s="1"/>
  <c r="E195" i="52"/>
  <c r="F51" i="52" s="1"/>
  <c r="D195" i="52"/>
  <c r="F29" i="52" s="1"/>
  <c r="C195" i="52"/>
  <c r="F10" i="52" s="1"/>
  <c r="H96" i="51"/>
  <c r="F301" i="51"/>
  <c r="G96" i="51"/>
  <c r="F300" i="51"/>
  <c r="F96" i="51"/>
  <c r="F299" i="51"/>
  <c r="H95" i="51"/>
  <c r="F298" i="51"/>
  <c r="G95" i="51"/>
  <c r="F297" i="51"/>
  <c r="F95" i="51"/>
  <c r="F296" i="51"/>
  <c r="H94" i="51"/>
  <c r="F295" i="51"/>
  <c r="G94" i="51"/>
  <c r="F294" i="51"/>
  <c r="F94" i="51"/>
  <c r="F293" i="51"/>
  <c r="H93" i="51"/>
  <c r="F292" i="51"/>
  <c r="G93" i="51"/>
  <c r="F291" i="51"/>
  <c r="F93" i="51"/>
  <c r="F290" i="51"/>
  <c r="H92" i="51"/>
  <c r="F289" i="51"/>
  <c r="G92" i="51"/>
  <c r="F288" i="51"/>
  <c r="F92" i="51"/>
  <c r="F287" i="51"/>
  <c r="H91" i="51"/>
  <c r="F286" i="51"/>
  <c r="G91" i="51"/>
  <c r="F285" i="51"/>
  <c r="F91" i="51"/>
  <c r="F284" i="51"/>
  <c r="H90" i="51"/>
  <c r="F283" i="51"/>
  <c r="G90" i="51"/>
  <c r="F282" i="51"/>
  <c r="F90" i="51"/>
  <c r="F281" i="51"/>
  <c r="H89" i="51"/>
  <c r="F280" i="51"/>
  <c r="G89" i="51"/>
  <c r="F279" i="51"/>
  <c r="F89" i="51"/>
  <c r="F278" i="51"/>
  <c r="H88" i="51"/>
  <c r="F277" i="51"/>
  <c r="G88" i="51"/>
  <c r="F276" i="51"/>
  <c r="F88" i="51"/>
  <c r="F275" i="51"/>
  <c r="H87" i="51"/>
  <c r="F274" i="51"/>
  <c r="G87" i="51"/>
  <c r="F273" i="51"/>
  <c r="F87" i="51"/>
  <c r="F272" i="51"/>
  <c r="H86" i="51"/>
  <c r="F271" i="51"/>
  <c r="G86" i="51"/>
  <c r="F270" i="51"/>
  <c r="F86" i="51"/>
  <c r="F269" i="51"/>
  <c r="H85" i="51"/>
  <c r="F268" i="51"/>
  <c r="G85" i="51"/>
  <c r="F267" i="51"/>
  <c r="F85" i="51"/>
  <c r="F266" i="51"/>
  <c r="H84" i="51"/>
  <c r="F265" i="51"/>
  <c r="G84" i="51"/>
  <c r="F264" i="51"/>
  <c r="F84" i="51"/>
  <c r="F263" i="51"/>
  <c r="H83" i="51"/>
  <c r="F262" i="51"/>
  <c r="G83" i="51"/>
  <c r="F261" i="51"/>
  <c r="F83" i="51"/>
  <c r="F260" i="51"/>
  <c r="H82" i="51"/>
  <c r="F259" i="51"/>
  <c r="G82" i="51"/>
  <c r="F258" i="51"/>
  <c r="F82" i="51"/>
  <c r="F257" i="51"/>
  <c r="H81" i="51"/>
  <c r="F256" i="51"/>
  <c r="G81" i="51"/>
  <c r="F255" i="51"/>
  <c r="F81" i="51"/>
  <c r="G254" i="51"/>
  <c r="H117" i="51"/>
  <c r="F254" i="51"/>
  <c r="H80" i="51"/>
  <c r="D254" i="51"/>
  <c r="H48" i="51" s="1"/>
  <c r="G253" i="51"/>
  <c r="G117" i="51" s="1"/>
  <c r="F253" i="51"/>
  <c r="G80" i="51" s="1"/>
  <c r="D253" i="51"/>
  <c r="G48" i="51" s="1"/>
  <c r="G252" i="51"/>
  <c r="F117" i="51"/>
  <c r="F252" i="51"/>
  <c r="F80" i="51"/>
  <c r="D252" i="51"/>
  <c r="F48" i="51" s="1"/>
  <c r="G251" i="51"/>
  <c r="H116" i="51" s="1"/>
  <c r="F251" i="51"/>
  <c r="H79" i="51" s="1"/>
  <c r="D251" i="51"/>
  <c r="H47" i="51" s="1"/>
  <c r="C251" i="51"/>
  <c r="H28" i="51"/>
  <c r="G250" i="51"/>
  <c r="G116" i="51"/>
  <c r="F250" i="51"/>
  <c r="G79" i="51"/>
  <c r="D250" i="51"/>
  <c r="G47" i="51" s="1"/>
  <c r="C250" i="51"/>
  <c r="G28" i="51" s="1"/>
  <c r="G249" i="51"/>
  <c r="F116" i="51" s="1"/>
  <c r="F249" i="51"/>
  <c r="F79" i="51" s="1"/>
  <c r="D249" i="51"/>
  <c r="F47" i="51" s="1"/>
  <c r="C249" i="51"/>
  <c r="F28" i="51"/>
  <c r="G248" i="51"/>
  <c r="H115" i="51"/>
  <c r="F248" i="51"/>
  <c r="H78" i="51"/>
  <c r="D248" i="51"/>
  <c r="H46" i="51" s="1"/>
  <c r="C248" i="51"/>
  <c r="H27" i="51" s="1"/>
  <c r="G247" i="51"/>
  <c r="G115" i="51" s="1"/>
  <c r="F247" i="51"/>
  <c r="G78" i="51" s="1"/>
  <c r="D247" i="51"/>
  <c r="G46" i="51" s="1"/>
  <c r="C247" i="51"/>
  <c r="G27" i="51"/>
  <c r="G246" i="51"/>
  <c r="F115" i="51"/>
  <c r="F246" i="51"/>
  <c r="F78" i="51"/>
  <c r="D246" i="51"/>
  <c r="F46" i="51" s="1"/>
  <c r="C246" i="51"/>
  <c r="F27" i="51" s="1"/>
  <c r="G245" i="51"/>
  <c r="H114" i="51" s="1"/>
  <c r="F245" i="51"/>
  <c r="H77" i="51" s="1"/>
  <c r="D245" i="51"/>
  <c r="H45" i="51" s="1"/>
  <c r="C245" i="51"/>
  <c r="H26" i="51"/>
  <c r="G244" i="51"/>
  <c r="G114" i="51"/>
  <c r="F244" i="51"/>
  <c r="G77" i="51"/>
  <c r="D244" i="51"/>
  <c r="G45" i="51" s="1"/>
  <c r="C244" i="51"/>
  <c r="G26" i="51" s="1"/>
  <c r="G243" i="51"/>
  <c r="F114" i="51" s="1"/>
  <c r="F243" i="51"/>
  <c r="F77" i="51" s="1"/>
  <c r="D243" i="51"/>
  <c r="F45" i="51" s="1"/>
  <c r="C243" i="51"/>
  <c r="F26" i="51"/>
  <c r="G242" i="51"/>
  <c r="H113" i="51"/>
  <c r="F242" i="51"/>
  <c r="H76" i="51"/>
  <c r="D242" i="51"/>
  <c r="H44" i="51" s="1"/>
  <c r="C242" i="51"/>
  <c r="H25" i="51" s="1"/>
  <c r="G241" i="51"/>
  <c r="G113" i="51" s="1"/>
  <c r="F241" i="51"/>
  <c r="G76" i="51" s="1"/>
  <c r="D241" i="51"/>
  <c r="G44" i="51" s="1"/>
  <c r="C241" i="51"/>
  <c r="G25" i="51"/>
  <c r="G240" i="51"/>
  <c r="F113" i="51"/>
  <c r="F240" i="51"/>
  <c r="F76" i="51"/>
  <c r="D240" i="51"/>
  <c r="F44" i="51" s="1"/>
  <c r="C240" i="51"/>
  <c r="F25" i="51" s="1"/>
  <c r="G239" i="51"/>
  <c r="H112" i="51" s="1"/>
  <c r="F239" i="51"/>
  <c r="H75" i="51" s="1"/>
  <c r="D239" i="51"/>
  <c r="H43" i="51" s="1"/>
  <c r="C239" i="51"/>
  <c r="H24" i="51"/>
  <c r="G238" i="51"/>
  <c r="G112" i="51"/>
  <c r="F238" i="51"/>
  <c r="G75" i="51"/>
  <c r="D238" i="51"/>
  <c r="G43" i="51" s="1"/>
  <c r="C238" i="51"/>
  <c r="G24" i="51" s="1"/>
  <c r="G237" i="51"/>
  <c r="F112" i="51" s="1"/>
  <c r="F237" i="51"/>
  <c r="F75" i="51" s="1"/>
  <c r="D237" i="51"/>
  <c r="F43" i="51" s="1"/>
  <c r="C237" i="51"/>
  <c r="F24" i="51"/>
  <c r="G236" i="51"/>
  <c r="H111" i="51"/>
  <c r="F236" i="51"/>
  <c r="H74" i="51"/>
  <c r="D236" i="51"/>
  <c r="H42" i="51" s="1"/>
  <c r="C236" i="51"/>
  <c r="H23" i="51" s="1"/>
  <c r="G235" i="51"/>
  <c r="G111" i="51" s="1"/>
  <c r="F235" i="51"/>
  <c r="G74" i="51" s="1"/>
  <c r="D235" i="51"/>
  <c r="G42" i="51" s="1"/>
  <c r="C235" i="51"/>
  <c r="G23" i="51"/>
  <c r="G234" i="51"/>
  <c r="F111" i="51"/>
  <c r="F234" i="51"/>
  <c r="F74" i="51"/>
  <c r="D234" i="51"/>
  <c r="F42" i="51" s="1"/>
  <c r="C234" i="51"/>
  <c r="F23" i="51" s="1"/>
  <c r="G233" i="51"/>
  <c r="H110" i="51" s="1"/>
  <c r="F233" i="51"/>
  <c r="H73" i="51" s="1"/>
  <c r="D233" i="51"/>
  <c r="H41" i="51" s="1"/>
  <c r="C233" i="51"/>
  <c r="H22" i="51"/>
  <c r="G232" i="51"/>
  <c r="G110" i="51"/>
  <c r="F232" i="51"/>
  <c r="G73" i="51"/>
  <c r="D232" i="51"/>
  <c r="G41" i="51" s="1"/>
  <c r="C232" i="51"/>
  <c r="G22" i="51" s="1"/>
  <c r="G231" i="51"/>
  <c r="F110" i="51" s="1"/>
  <c r="F231" i="51"/>
  <c r="F73" i="51" s="1"/>
  <c r="D231" i="51"/>
  <c r="F41" i="51" s="1"/>
  <c r="C231" i="51"/>
  <c r="F22" i="51"/>
  <c r="G230" i="51"/>
  <c r="H109" i="51"/>
  <c r="F230" i="51"/>
  <c r="H72" i="51"/>
  <c r="C230" i="51"/>
  <c r="H21" i="51"/>
  <c r="G229" i="51"/>
  <c r="G109" i="51"/>
  <c r="F229" i="51"/>
  <c r="G72" i="51"/>
  <c r="D229" i="51"/>
  <c r="G40" i="51" s="1"/>
  <c r="C229" i="51"/>
  <c r="G21" i="51" s="1"/>
  <c r="G228" i="51"/>
  <c r="F109" i="51" s="1"/>
  <c r="F228" i="51"/>
  <c r="F72" i="51" s="1"/>
  <c r="D228" i="51"/>
  <c r="F40" i="51" s="1"/>
  <c r="C228" i="51"/>
  <c r="F21" i="51"/>
  <c r="G227" i="51"/>
  <c r="H108" i="51"/>
  <c r="F227" i="51"/>
  <c r="H71" i="51"/>
  <c r="D227" i="51"/>
  <c r="H39" i="51" s="1"/>
  <c r="C227" i="51"/>
  <c r="H20" i="51" s="1"/>
  <c r="G226" i="51"/>
  <c r="G108" i="51" s="1"/>
  <c r="F226" i="51"/>
  <c r="G71" i="51" s="1"/>
  <c r="D226" i="51"/>
  <c r="G39" i="51" s="1"/>
  <c r="C226" i="51"/>
  <c r="G20" i="51"/>
  <c r="G225" i="51"/>
  <c r="F108" i="51"/>
  <c r="F225" i="51"/>
  <c r="F71" i="51"/>
  <c r="D225" i="51"/>
  <c r="F39" i="51" s="1"/>
  <c r="C225" i="51"/>
  <c r="F20" i="51" s="1"/>
  <c r="G224" i="51"/>
  <c r="H107" i="51" s="1"/>
  <c r="F224" i="51"/>
  <c r="H70" i="51" s="1"/>
  <c r="D224" i="51"/>
  <c r="H38" i="51" s="1"/>
  <c r="C224" i="51"/>
  <c r="H19" i="51"/>
  <c r="G223" i="51"/>
  <c r="G107" i="51"/>
  <c r="F223" i="51"/>
  <c r="G70" i="51"/>
  <c r="D223" i="51"/>
  <c r="G38" i="51" s="1"/>
  <c r="C223" i="51"/>
  <c r="G19" i="51" s="1"/>
  <c r="G222" i="51"/>
  <c r="F107" i="51" s="1"/>
  <c r="F222" i="51"/>
  <c r="F70" i="51" s="1"/>
  <c r="D222" i="51"/>
  <c r="F38" i="51" s="1"/>
  <c r="C222" i="51"/>
  <c r="F19" i="51"/>
  <c r="G221" i="51"/>
  <c r="H106" i="51"/>
  <c r="F221" i="51"/>
  <c r="H69" i="51"/>
  <c r="E221" i="51"/>
  <c r="H59" i="51"/>
  <c r="D221" i="51"/>
  <c r="H37" i="51" s="1"/>
  <c r="C221" i="51"/>
  <c r="H18" i="51" s="1"/>
  <c r="G220" i="51"/>
  <c r="G106" i="51" s="1"/>
  <c r="F220" i="51"/>
  <c r="G69" i="51" s="1"/>
  <c r="E220" i="51"/>
  <c r="G59" i="51" s="1"/>
  <c r="D220" i="51"/>
  <c r="G37" i="51" s="1"/>
  <c r="C220" i="51"/>
  <c r="G18" i="51"/>
  <c r="G219" i="51"/>
  <c r="F106" i="51"/>
  <c r="F219" i="51"/>
  <c r="F69" i="51"/>
  <c r="E219" i="51"/>
  <c r="F59" i="51"/>
  <c r="D219" i="51"/>
  <c r="F37" i="51" s="1"/>
  <c r="C219" i="51"/>
  <c r="F18" i="51" s="1"/>
  <c r="G218" i="51"/>
  <c r="H105" i="51" s="1"/>
  <c r="F218" i="51"/>
  <c r="H68" i="51" s="1"/>
  <c r="E218" i="51"/>
  <c r="H58" i="51" s="1"/>
  <c r="D218" i="51"/>
  <c r="H36" i="51" s="1"/>
  <c r="C218" i="51"/>
  <c r="H17" i="51"/>
  <c r="G217" i="51"/>
  <c r="G105" i="51"/>
  <c r="F217" i="51"/>
  <c r="G68" i="51"/>
  <c r="E217" i="51"/>
  <c r="G58" i="51"/>
  <c r="D217" i="51"/>
  <c r="G36" i="51" s="1"/>
  <c r="C217" i="51"/>
  <c r="G17" i="51" s="1"/>
  <c r="G216" i="51"/>
  <c r="F105" i="51" s="1"/>
  <c r="F216" i="51"/>
  <c r="F68" i="51" s="1"/>
  <c r="E216" i="51"/>
  <c r="F58" i="51" s="1"/>
  <c r="D216" i="51"/>
  <c r="F36" i="51" s="1"/>
  <c r="C216" i="51"/>
  <c r="F17" i="51"/>
  <c r="G215" i="51"/>
  <c r="H104" i="51"/>
  <c r="F215" i="51"/>
  <c r="H67" i="51"/>
  <c r="E215" i="51"/>
  <c r="H57" i="51"/>
  <c r="D215" i="51"/>
  <c r="H35" i="51" s="1"/>
  <c r="C215" i="51"/>
  <c r="H16" i="51" s="1"/>
  <c r="G214" i="51"/>
  <c r="G104" i="51" s="1"/>
  <c r="F214" i="51"/>
  <c r="G67" i="51" s="1"/>
  <c r="E214" i="51"/>
  <c r="G57" i="51" s="1"/>
  <c r="D214" i="51"/>
  <c r="G35" i="51" s="1"/>
  <c r="C214" i="51"/>
  <c r="G16" i="51"/>
  <c r="G213" i="51"/>
  <c r="F104" i="51"/>
  <c r="F213" i="51"/>
  <c r="F67" i="51"/>
  <c r="E213" i="51"/>
  <c r="F57" i="51"/>
  <c r="D213" i="51"/>
  <c r="F35" i="51" s="1"/>
  <c r="C213" i="51"/>
  <c r="F16" i="51" s="1"/>
  <c r="G212" i="51"/>
  <c r="H103" i="51" s="1"/>
  <c r="F212" i="51"/>
  <c r="H66" i="51" s="1"/>
  <c r="E212" i="51"/>
  <c r="H56" i="51" s="1"/>
  <c r="D212" i="51"/>
  <c r="H34" i="51" s="1"/>
  <c r="C212" i="51"/>
  <c r="H15" i="51"/>
  <c r="G211" i="51"/>
  <c r="G103" i="51"/>
  <c r="F211" i="51"/>
  <c r="G66" i="51"/>
  <c r="E211" i="51"/>
  <c r="G56" i="51"/>
  <c r="D211" i="51"/>
  <c r="G34" i="51" s="1"/>
  <c r="C211" i="51"/>
  <c r="G15" i="51" s="1"/>
  <c r="G210" i="51"/>
  <c r="F103" i="51" s="1"/>
  <c r="F210" i="51"/>
  <c r="F66" i="51" s="1"/>
  <c r="E210" i="51"/>
  <c r="F56" i="51" s="1"/>
  <c r="D210" i="51"/>
  <c r="F34" i="51" s="1"/>
  <c r="C210" i="51"/>
  <c r="F15" i="51"/>
  <c r="G209" i="51"/>
  <c r="H102" i="51"/>
  <c r="F209" i="51"/>
  <c r="H65" i="51"/>
  <c r="E209" i="51"/>
  <c r="H55" i="51"/>
  <c r="D209" i="51"/>
  <c r="H33" i="51" s="1"/>
  <c r="C209" i="51"/>
  <c r="H14" i="51" s="1"/>
  <c r="G208" i="51"/>
  <c r="G102" i="51" s="1"/>
  <c r="F208" i="51"/>
  <c r="G65" i="51" s="1"/>
  <c r="E208" i="51"/>
  <c r="G55" i="51" s="1"/>
  <c r="D208" i="51"/>
  <c r="G33" i="51" s="1"/>
  <c r="C208" i="51"/>
  <c r="G14" i="51"/>
  <c r="G207" i="51"/>
  <c r="F102" i="51"/>
  <c r="F207" i="51"/>
  <c r="F65" i="51"/>
  <c r="E207" i="51"/>
  <c r="F55" i="51"/>
  <c r="D207" i="51"/>
  <c r="F33" i="51" s="1"/>
  <c r="C207" i="51"/>
  <c r="F14" i="51" s="1"/>
  <c r="G206" i="51"/>
  <c r="H101" i="51" s="1"/>
  <c r="F206" i="51"/>
  <c r="H64" i="51" s="1"/>
  <c r="E206" i="51"/>
  <c r="H54" i="51" s="1"/>
  <c r="D206" i="51"/>
  <c r="H32" i="51" s="1"/>
  <c r="C206" i="51"/>
  <c r="H13" i="51"/>
  <c r="G205" i="51"/>
  <c r="G101" i="51"/>
  <c r="F205" i="51"/>
  <c r="G64" i="51"/>
  <c r="E205" i="51"/>
  <c r="G54" i="51"/>
  <c r="D205" i="51"/>
  <c r="G32" i="51" s="1"/>
  <c r="C205" i="51"/>
  <c r="G13" i="51" s="1"/>
  <c r="G204" i="51"/>
  <c r="F101" i="51" s="1"/>
  <c r="F204" i="51"/>
  <c r="F64" i="51" s="1"/>
  <c r="E204" i="51"/>
  <c r="F54" i="51" s="1"/>
  <c r="D204" i="51"/>
  <c r="F32" i="51" s="1"/>
  <c r="C204" i="51"/>
  <c r="F13" i="51"/>
  <c r="G203" i="51"/>
  <c r="H100" i="51"/>
  <c r="F203" i="51"/>
  <c r="H63" i="51"/>
  <c r="E203" i="51"/>
  <c r="H53" i="51"/>
  <c r="D203" i="51"/>
  <c r="H31" i="51" s="1"/>
  <c r="C203" i="51"/>
  <c r="H12" i="51" s="1"/>
  <c r="G202" i="51"/>
  <c r="G100" i="51" s="1"/>
  <c r="F202" i="51"/>
  <c r="G63" i="51" s="1"/>
  <c r="E202" i="51"/>
  <c r="G53" i="51" s="1"/>
  <c r="D202" i="51"/>
  <c r="G31" i="51" s="1"/>
  <c r="C202" i="51"/>
  <c r="G12" i="51"/>
  <c r="G201" i="51"/>
  <c r="F100" i="51"/>
  <c r="F201" i="51"/>
  <c r="F63" i="51"/>
  <c r="E201" i="51"/>
  <c r="F53" i="51"/>
  <c r="D201" i="51"/>
  <c r="F31" i="51" s="1"/>
  <c r="C201" i="51"/>
  <c r="F12" i="51" s="1"/>
  <c r="G200" i="51"/>
  <c r="H99" i="51" s="1"/>
  <c r="F200" i="51"/>
  <c r="H62" i="51" s="1"/>
  <c r="E200" i="51"/>
  <c r="H52" i="51" s="1"/>
  <c r="D200" i="51"/>
  <c r="H30" i="51" s="1"/>
  <c r="C200" i="51"/>
  <c r="H11" i="51"/>
  <c r="G199" i="51"/>
  <c r="G99" i="51"/>
  <c r="F199" i="51"/>
  <c r="G62" i="51"/>
  <c r="E199" i="51"/>
  <c r="G52" i="51"/>
  <c r="D199" i="51"/>
  <c r="G30" i="51" s="1"/>
  <c r="C199" i="51"/>
  <c r="G11" i="51" s="1"/>
  <c r="G198" i="51"/>
  <c r="F99" i="51" s="1"/>
  <c r="F198" i="51"/>
  <c r="F62" i="51" s="1"/>
  <c r="E198" i="51"/>
  <c r="F52" i="51" s="1"/>
  <c r="D198" i="51"/>
  <c r="F30" i="51" s="1"/>
  <c r="C198" i="51"/>
  <c r="F11" i="51"/>
  <c r="G197" i="51"/>
  <c r="H98" i="51"/>
  <c r="F197" i="51"/>
  <c r="H61" i="51"/>
  <c r="E197" i="51"/>
  <c r="H51" i="51"/>
  <c r="D197" i="51"/>
  <c r="H29" i="51" s="1"/>
  <c r="C197" i="51"/>
  <c r="H10" i="51" s="1"/>
  <c r="G196" i="51"/>
  <c r="G98" i="51" s="1"/>
  <c r="F196" i="51"/>
  <c r="G61" i="51" s="1"/>
  <c r="E196" i="51"/>
  <c r="G51" i="51" s="1"/>
  <c r="D196" i="51"/>
  <c r="G29" i="51" s="1"/>
  <c r="C196" i="51"/>
  <c r="G10" i="51"/>
  <c r="G195" i="51"/>
  <c r="F98" i="51"/>
  <c r="F195" i="51"/>
  <c r="F61" i="51"/>
  <c r="E195" i="51"/>
  <c r="F51" i="51"/>
  <c r="D195" i="51"/>
  <c r="F29" i="51" s="1"/>
  <c r="C195" i="51"/>
  <c r="F10" i="51" s="1"/>
  <c r="H96" i="50"/>
  <c r="F301" i="50"/>
  <c r="G96" i="50"/>
  <c r="F300" i="50"/>
  <c r="F96" i="50"/>
  <c r="F299" i="50"/>
  <c r="H95" i="50"/>
  <c r="F298" i="50"/>
  <c r="G95" i="50"/>
  <c r="F297" i="50"/>
  <c r="F95" i="50"/>
  <c r="F296" i="50"/>
  <c r="H94" i="50"/>
  <c r="F295" i="50"/>
  <c r="G94" i="50"/>
  <c r="F294" i="50"/>
  <c r="F94" i="50"/>
  <c r="F293" i="50"/>
  <c r="H93" i="50"/>
  <c r="F292" i="50"/>
  <c r="G93" i="50"/>
  <c r="F291" i="50"/>
  <c r="F93" i="50"/>
  <c r="F290" i="50"/>
  <c r="H92" i="50"/>
  <c r="F289" i="50"/>
  <c r="G92" i="50"/>
  <c r="F288" i="50"/>
  <c r="F92" i="50"/>
  <c r="F287" i="50"/>
  <c r="H91" i="50"/>
  <c r="F286" i="50"/>
  <c r="G91" i="50"/>
  <c r="F285" i="50"/>
  <c r="F91" i="50"/>
  <c r="F284" i="50"/>
  <c r="H90" i="50"/>
  <c r="F283" i="50"/>
  <c r="G90" i="50"/>
  <c r="F282" i="50"/>
  <c r="F90" i="50"/>
  <c r="F281" i="50"/>
  <c r="H89" i="50"/>
  <c r="F280" i="50"/>
  <c r="G89" i="50"/>
  <c r="F279" i="50"/>
  <c r="F89" i="50"/>
  <c r="F278" i="50"/>
  <c r="H88" i="50"/>
  <c r="F277" i="50"/>
  <c r="G88" i="50"/>
  <c r="F276" i="50"/>
  <c r="F88" i="50"/>
  <c r="F275" i="50"/>
  <c r="H87" i="50"/>
  <c r="F274" i="50"/>
  <c r="G87" i="50"/>
  <c r="F273" i="50"/>
  <c r="F87" i="50"/>
  <c r="F272" i="50"/>
  <c r="H86" i="50"/>
  <c r="F271" i="50"/>
  <c r="G86" i="50"/>
  <c r="F270" i="50"/>
  <c r="F86" i="50"/>
  <c r="F269" i="50"/>
  <c r="H85" i="50"/>
  <c r="F268" i="50"/>
  <c r="G85" i="50"/>
  <c r="F267" i="50"/>
  <c r="F85" i="50"/>
  <c r="F266" i="50"/>
  <c r="H84" i="50"/>
  <c r="F265" i="50"/>
  <c r="G84" i="50"/>
  <c r="F264" i="50"/>
  <c r="F84" i="50"/>
  <c r="F263" i="50"/>
  <c r="H83" i="50"/>
  <c r="F262" i="50"/>
  <c r="G83" i="50"/>
  <c r="F261" i="50"/>
  <c r="F83" i="50"/>
  <c r="F260" i="50"/>
  <c r="H82" i="50"/>
  <c r="F259" i="50"/>
  <c r="G82" i="50"/>
  <c r="F258" i="50"/>
  <c r="F82" i="50"/>
  <c r="F257" i="50"/>
  <c r="H81" i="50"/>
  <c r="F256" i="50"/>
  <c r="G81" i="50"/>
  <c r="F255" i="50"/>
  <c r="F81" i="50"/>
  <c r="G254" i="50"/>
  <c r="H117" i="50"/>
  <c r="F254" i="50"/>
  <c r="H80" i="50"/>
  <c r="D254" i="50"/>
  <c r="H48" i="50"/>
  <c r="G253" i="50"/>
  <c r="G117" i="50"/>
  <c r="F253" i="50"/>
  <c r="G80" i="50"/>
  <c r="D253" i="50"/>
  <c r="G48" i="50"/>
  <c r="G252" i="50"/>
  <c r="F117" i="50"/>
  <c r="F252" i="50"/>
  <c r="F80" i="50"/>
  <c r="D252" i="50"/>
  <c r="F48" i="50"/>
  <c r="G251" i="50"/>
  <c r="H116" i="50"/>
  <c r="F251" i="50"/>
  <c r="H79" i="50"/>
  <c r="D251" i="50"/>
  <c r="H47" i="50"/>
  <c r="C251" i="50"/>
  <c r="H28" i="50"/>
  <c r="G250" i="50"/>
  <c r="G116" i="50"/>
  <c r="F250" i="50"/>
  <c r="G79" i="50"/>
  <c r="D250" i="50"/>
  <c r="G47" i="50"/>
  <c r="C250" i="50"/>
  <c r="G28" i="50"/>
  <c r="G249" i="50"/>
  <c r="F116" i="50"/>
  <c r="F249" i="50"/>
  <c r="F79" i="50"/>
  <c r="D249" i="50"/>
  <c r="F47" i="50"/>
  <c r="C249" i="50"/>
  <c r="F28" i="50"/>
  <c r="G248" i="50"/>
  <c r="H115" i="50"/>
  <c r="F248" i="50"/>
  <c r="H78" i="50"/>
  <c r="D248" i="50"/>
  <c r="H46" i="50"/>
  <c r="C248" i="50"/>
  <c r="H27" i="50"/>
  <c r="G247" i="50"/>
  <c r="G115" i="50"/>
  <c r="F247" i="50"/>
  <c r="G78" i="50"/>
  <c r="D247" i="50"/>
  <c r="G46" i="50"/>
  <c r="C247" i="50"/>
  <c r="G27" i="50"/>
  <c r="G246" i="50"/>
  <c r="F115" i="50"/>
  <c r="F246" i="50"/>
  <c r="F78" i="50"/>
  <c r="D246" i="50"/>
  <c r="F46" i="50"/>
  <c r="C246" i="50"/>
  <c r="F27" i="50"/>
  <c r="G245" i="50"/>
  <c r="H114" i="50"/>
  <c r="F245" i="50"/>
  <c r="H77" i="50"/>
  <c r="D245" i="50"/>
  <c r="H45" i="50"/>
  <c r="C245" i="50"/>
  <c r="H26" i="50"/>
  <c r="G244" i="50"/>
  <c r="G114" i="50"/>
  <c r="F244" i="50"/>
  <c r="G77" i="50"/>
  <c r="D244" i="50"/>
  <c r="G45" i="50"/>
  <c r="C244" i="50"/>
  <c r="G26" i="50"/>
  <c r="G243" i="50"/>
  <c r="F114" i="50"/>
  <c r="F243" i="50"/>
  <c r="F77" i="50"/>
  <c r="D243" i="50"/>
  <c r="F45" i="50"/>
  <c r="C243" i="50"/>
  <c r="F26" i="50"/>
  <c r="G242" i="50"/>
  <c r="H113" i="50"/>
  <c r="F242" i="50"/>
  <c r="H76" i="50"/>
  <c r="D242" i="50"/>
  <c r="H44" i="50"/>
  <c r="C242" i="50"/>
  <c r="H25" i="50"/>
  <c r="G241" i="50"/>
  <c r="G113" i="50"/>
  <c r="F241" i="50"/>
  <c r="G76" i="50"/>
  <c r="D241" i="50"/>
  <c r="G44" i="50"/>
  <c r="C241" i="50"/>
  <c r="G25" i="50"/>
  <c r="G240" i="50"/>
  <c r="F113" i="50"/>
  <c r="F240" i="50"/>
  <c r="F76" i="50"/>
  <c r="D240" i="50"/>
  <c r="F44" i="50"/>
  <c r="C240" i="50"/>
  <c r="F25" i="50"/>
  <c r="G239" i="50"/>
  <c r="H112" i="50"/>
  <c r="F239" i="50"/>
  <c r="H75" i="50"/>
  <c r="D239" i="50"/>
  <c r="H43" i="50"/>
  <c r="C239" i="50"/>
  <c r="H24" i="50"/>
  <c r="G238" i="50"/>
  <c r="G112" i="50"/>
  <c r="F238" i="50"/>
  <c r="G75" i="50"/>
  <c r="D238" i="50"/>
  <c r="G43" i="50"/>
  <c r="C238" i="50"/>
  <c r="G24" i="50"/>
  <c r="G237" i="50"/>
  <c r="F112" i="50"/>
  <c r="F237" i="50"/>
  <c r="F75" i="50"/>
  <c r="D237" i="50"/>
  <c r="F43" i="50"/>
  <c r="C237" i="50"/>
  <c r="F24" i="50"/>
  <c r="G236" i="50"/>
  <c r="H111" i="50"/>
  <c r="F236" i="50"/>
  <c r="H74" i="50"/>
  <c r="D236" i="50"/>
  <c r="H42" i="50"/>
  <c r="C236" i="50"/>
  <c r="H23" i="50"/>
  <c r="G235" i="50"/>
  <c r="G111" i="50"/>
  <c r="F235" i="50"/>
  <c r="G74" i="50"/>
  <c r="D235" i="50"/>
  <c r="G42" i="50"/>
  <c r="C235" i="50"/>
  <c r="G23" i="50"/>
  <c r="G234" i="50"/>
  <c r="F111" i="50"/>
  <c r="F234" i="50"/>
  <c r="F74" i="50"/>
  <c r="D234" i="50"/>
  <c r="F42" i="50"/>
  <c r="C234" i="50"/>
  <c r="F23" i="50"/>
  <c r="G233" i="50"/>
  <c r="H110" i="50"/>
  <c r="F233" i="50"/>
  <c r="H73" i="50"/>
  <c r="D233" i="50"/>
  <c r="H41" i="50"/>
  <c r="C233" i="50"/>
  <c r="H22" i="50"/>
  <c r="G232" i="50"/>
  <c r="G110" i="50"/>
  <c r="F232" i="50"/>
  <c r="G73" i="50"/>
  <c r="D232" i="50"/>
  <c r="G41" i="50"/>
  <c r="C232" i="50"/>
  <c r="G22" i="50"/>
  <c r="G231" i="50"/>
  <c r="F110" i="50"/>
  <c r="F231" i="50"/>
  <c r="F73" i="50"/>
  <c r="D231" i="50"/>
  <c r="F41" i="50"/>
  <c r="C231" i="50"/>
  <c r="F22" i="50"/>
  <c r="G230" i="50"/>
  <c r="H109" i="50"/>
  <c r="F230" i="50"/>
  <c r="H72" i="50"/>
  <c r="C230" i="50"/>
  <c r="H21" i="50"/>
  <c r="G229" i="50"/>
  <c r="G109" i="50"/>
  <c r="F229" i="50"/>
  <c r="G72" i="50"/>
  <c r="D229" i="50"/>
  <c r="G40" i="50"/>
  <c r="C229" i="50"/>
  <c r="G21" i="50"/>
  <c r="G228" i="50"/>
  <c r="F109" i="50"/>
  <c r="F228" i="50"/>
  <c r="F72" i="50"/>
  <c r="D228" i="50"/>
  <c r="F40" i="50"/>
  <c r="C228" i="50"/>
  <c r="F21" i="50"/>
  <c r="G227" i="50"/>
  <c r="H108" i="50"/>
  <c r="F227" i="50"/>
  <c r="H71" i="50"/>
  <c r="D227" i="50"/>
  <c r="H39" i="50"/>
  <c r="C227" i="50"/>
  <c r="H20" i="50"/>
  <c r="G226" i="50"/>
  <c r="G108" i="50"/>
  <c r="F226" i="50"/>
  <c r="G71" i="50"/>
  <c r="D226" i="50"/>
  <c r="G39" i="50"/>
  <c r="C226" i="50"/>
  <c r="G20" i="50"/>
  <c r="G225" i="50"/>
  <c r="F108" i="50"/>
  <c r="F225" i="50"/>
  <c r="F71" i="50"/>
  <c r="D225" i="50"/>
  <c r="F39" i="50"/>
  <c r="C225" i="50"/>
  <c r="F20" i="50"/>
  <c r="G224" i="50"/>
  <c r="H107" i="50"/>
  <c r="F224" i="50"/>
  <c r="H70" i="50"/>
  <c r="D224" i="50"/>
  <c r="H38" i="50"/>
  <c r="C224" i="50"/>
  <c r="H19" i="50"/>
  <c r="G223" i="50"/>
  <c r="G107" i="50"/>
  <c r="F223" i="50"/>
  <c r="G70" i="50"/>
  <c r="D223" i="50"/>
  <c r="G38" i="50"/>
  <c r="C223" i="50"/>
  <c r="G19" i="50"/>
  <c r="G222" i="50"/>
  <c r="F107" i="50"/>
  <c r="F222" i="50"/>
  <c r="F70" i="50"/>
  <c r="D222" i="50"/>
  <c r="F38" i="50"/>
  <c r="C222" i="50"/>
  <c r="F19" i="50"/>
  <c r="G221" i="50"/>
  <c r="H106" i="50"/>
  <c r="F221" i="50"/>
  <c r="H69" i="50"/>
  <c r="E221" i="50"/>
  <c r="H59" i="50"/>
  <c r="D221" i="50"/>
  <c r="H37" i="50"/>
  <c r="C221" i="50"/>
  <c r="H18" i="50"/>
  <c r="G220" i="50"/>
  <c r="G106" i="50"/>
  <c r="F220" i="50"/>
  <c r="G69" i="50"/>
  <c r="E220" i="50"/>
  <c r="G59" i="50"/>
  <c r="D220" i="50"/>
  <c r="G37" i="50"/>
  <c r="C220" i="50"/>
  <c r="G18" i="50"/>
  <c r="G219" i="50"/>
  <c r="F106" i="50"/>
  <c r="F219" i="50"/>
  <c r="F69" i="50"/>
  <c r="E219" i="50"/>
  <c r="F59" i="50"/>
  <c r="D219" i="50"/>
  <c r="F37" i="50"/>
  <c r="C219" i="50"/>
  <c r="F18" i="50"/>
  <c r="G218" i="50"/>
  <c r="H105" i="50"/>
  <c r="F218" i="50"/>
  <c r="H68" i="50"/>
  <c r="E218" i="50"/>
  <c r="H58" i="50"/>
  <c r="D218" i="50"/>
  <c r="H36" i="50"/>
  <c r="C218" i="50"/>
  <c r="H17" i="50"/>
  <c r="G217" i="50"/>
  <c r="G105" i="50"/>
  <c r="F217" i="50"/>
  <c r="G68" i="50"/>
  <c r="E217" i="50"/>
  <c r="G58" i="50"/>
  <c r="D217" i="50"/>
  <c r="G36" i="50"/>
  <c r="C217" i="50"/>
  <c r="G17" i="50"/>
  <c r="G216" i="50"/>
  <c r="F105" i="50"/>
  <c r="F216" i="50"/>
  <c r="F68" i="50"/>
  <c r="E216" i="50"/>
  <c r="F58" i="50"/>
  <c r="D216" i="50"/>
  <c r="F36" i="50"/>
  <c r="C216" i="50"/>
  <c r="F17" i="50"/>
  <c r="G215" i="50"/>
  <c r="H104" i="50"/>
  <c r="F215" i="50"/>
  <c r="H67" i="50"/>
  <c r="E215" i="50"/>
  <c r="H57" i="50"/>
  <c r="D215" i="50"/>
  <c r="H35" i="50"/>
  <c r="C215" i="50"/>
  <c r="H16" i="50"/>
  <c r="G214" i="50"/>
  <c r="G104" i="50"/>
  <c r="F214" i="50"/>
  <c r="G67" i="50"/>
  <c r="E214" i="50"/>
  <c r="G57" i="50"/>
  <c r="D214" i="50"/>
  <c r="G35" i="50"/>
  <c r="C214" i="50"/>
  <c r="G16" i="50"/>
  <c r="G213" i="50"/>
  <c r="F104" i="50"/>
  <c r="F213" i="50"/>
  <c r="F67" i="50"/>
  <c r="E213" i="50"/>
  <c r="F57" i="50"/>
  <c r="D213" i="50"/>
  <c r="F35" i="50"/>
  <c r="C213" i="50"/>
  <c r="F16" i="50"/>
  <c r="G212" i="50"/>
  <c r="H103" i="50"/>
  <c r="F212" i="50"/>
  <c r="H66" i="50"/>
  <c r="E212" i="50"/>
  <c r="H56" i="50"/>
  <c r="D212" i="50"/>
  <c r="H34" i="50"/>
  <c r="C212" i="50"/>
  <c r="H15" i="50"/>
  <c r="G211" i="50"/>
  <c r="G103" i="50"/>
  <c r="F211" i="50"/>
  <c r="G66" i="50"/>
  <c r="E211" i="50"/>
  <c r="G56" i="50"/>
  <c r="D211" i="50"/>
  <c r="G34" i="50"/>
  <c r="C211" i="50"/>
  <c r="G15" i="50"/>
  <c r="G210" i="50"/>
  <c r="F103" i="50"/>
  <c r="F210" i="50"/>
  <c r="F66" i="50"/>
  <c r="E210" i="50"/>
  <c r="F56" i="50"/>
  <c r="D210" i="50"/>
  <c r="F34" i="50"/>
  <c r="C210" i="50"/>
  <c r="F15" i="50"/>
  <c r="G209" i="50"/>
  <c r="H102" i="50"/>
  <c r="F209" i="50"/>
  <c r="H65" i="50"/>
  <c r="E209" i="50"/>
  <c r="H55" i="50"/>
  <c r="D209" i="50"/>
  <c r="H33" i="50"/>
  <c r="C209" i="50"/>
  <c r="H14" i="50"/>
  <c r="G208" i="50"/>
  <c r="G102" i="50"/>
  <c r="F208" i="50"/>
  <c r="G65" i="50"/>
  <c r="E208" i="50"/>
  <c r="G55" i="50"/>
  <c r="D208" i="50"/>
  <c r="G33" i="50"/>
  <c r="C208" i="50"/>
  <c r="G14" i="50"/>
  <c r="G207" i="50"/>
  <c r="F102" i="50"/>
  <c r="F207" i="50"/>
  <c r="F65" i="50"/>
  <c r="E207" i="50"/>
  <c r="F55" i="50"/>
  <c r="D207" i="50"/>
  <c r="F33" i="50"/>
  <c r="C207" i="50"/>
  <c r="F14" i="50"/>
  <c r="G206" i="50"/>
  <c r="H101" i="50"/>
  <c r="F206" i="50"/>
  <c r="H64" i="50"/>
  <c r="E206" i="50"/>
  <c r="H54" i="50"/>
  <c r="D206" i="50"/>
  <c r="H32" i="50"/>
  <c r="C206" i="50"/>
  <c r="H13" i="50"/>
  <c r="G205" i="50"/>
  <c r="G101" i="50"/>
  <c r="F205" i="50"/>
  <c r="G64" i="50"/>
  <c r="E205" i="50"/>
  <c r="G54" i="50"/>
  <c r="D205" i="50"/>
  <c r="G32" i="50"/>
  <c r="C205" i="50"/>
  <c r="G13" i="50"/>
  <c r="G204" i="50"/>
  <c r="F101" i="50"/>
  <c r="F204" i="50"/>
  <c r="F64" i="50"/>
  <c r="E204" i="50"/>
  <c r="F54" i="50"/>
  <c r="D204" i="50"/>
  <c r="F32" i="50"/>
  <c r="C204" i="50"/>
  <c r="F13" i="50"/>
  <c r="G203" i="50"/>
  <c r="H100" i="50"/>
  <c r="F203" i="50"/>
  <c r="H63" i="50"/>
  <c r="E203" i="50"/>
  <c r="H53" i="50"/>
  <c r="D203" i="50"/>
  <c r="H31" i="50"/>
  <c r="C203" i="50"/>
  <c r="H12" i="50"/>
  <c r="G202" i="50"/>
  <c r="G100" i="50"/>
  <c r="F202" i="50"/>
  <c r="G63" i="50"/>
  <c r="E202" i="50"/>
  <c r="G53" i="50"/>
  <c r="D202" i="50"/>
  <c r="G31" i="50"/>
  <c r="C202" i="50"/>
  <c r="G12" i="50"/>
  <c r="G201" i="50"/>
  <c r="F100" i="50"/>
  <c r="F201" i="50"/>
  <c r="F63" i="50"/>
  <c r="E201" i="50"/>
  <c r="F53" i="50"/>
  <c r="D201" i="50"/>
  <c r="F31" i="50"/>
  <c r="C201" i="50"/>
  <c r="F12" i="50"/>
  <c r="G200" i="50"/>
  <c r="H99" i="50"/>
  <c r="F200" i="50"/>
  <c r="H62" i="50"/>
  <c r="E200" i="50"/>
  <c r="H52" i="50"/>
  <c r="D200" i="50"/>
  <c r="H30" i="50"/>
  <c r="C200" i="50"/>
  <c r="H11" i="50"/>
  <c r="G199" i="50"/>
  <c r="G99" i="50"/>
  <c r="F199" i="50"/>
  <c r="G62" i="50"/>
  <c r="E199" i="50"/>
  <c r="G52" i="50"/>
  <c r="D199" i="50"/>
  <c r="G30" i="50"/>
  <c r="C199" i="50"/>
  <c r="G11" i="50"/>
  <c r="G198" i="50"/>
  <c r="F99" i="50"/>
  <c r="F198" i="50"/>
  <c r="F62" i="50"/>
  <c r="E198" i="50"/>
  <c r="F52" i="50"/>
  <c r="D198" i="50"/>
  <c r="F30" i="50"/>
  <c r="C198" i="50"/>
  <c r="F11" i="50"/>
  <c r="G197" i="50"/>
  <c r="H98" i="50"/>
  <c r="F197" i="50"/>
  <c r="H61" i="50"/>
  <c r="E197" i="50"/>
  <c r="H51" i="50"/>
  <c r="D197" i="50"/>
  <c r="H29" i="50"/>
  <c r="C197" i="50"/>
  <c r="H10" i="50"/>
  <c r="G196" i="50"/>
  <c r="G98" i="50"/>
  <c r="F196" i="50"/>
  <c r="G61" i="50"/>
  <c r="E196" i="50"/>
  <c r="G51" i="50"/>
  <c r="D196" i="50"/>
  <c r="G29" i="50"/>
  <c r="C196" i="50"/>
  <c r="G10" i="50"/>
  <c r="G195" i="50"/>
  <c r="F98" i="50"/>
  <c r="F195" i="50"/>
  <c r="F61" i="50"/>
  <c r="E195" i="50"/>
  <c r="F51" i="50"/>
  <c r="D195" i="50"/>
  <c r="F29" i="50"/>
  <c r="C195" i="50"/>
  <c r="F10" i="50"/>
  <c r="H96" i="49"/>
  <c r="F301" i="49"/>
  <c r="G96" i="49" s="1"/>
  <c r="F300" i="49"/>
  <c r="F96" i="49" s="1"/>
  <c r="F299" i="49"/>
  <c r="H95" i="49" s="1"/>
  <c r="F298" i="49"/>
  <c r="G95" i="49" s="1"/>
  <c r="F297" i="49"/>
  <c r="F95" i="49" s="1"/>
  <c r="F296" i="49"/>
  <c r="H94" i="49" s="1"/>
  <c r="F295" i="49"/>
  <c r="G94" i="49" s="1"/>
  <c r="F294" i="49"/>
  <c r="F94" i="49" s="1"/>
  <c r="F293" i="49"/>
  <c r="H93" i="49" s="1"/>
  <c r="F292" i="49"/>
  <c r="G93" i="49" s="1"/>
  <c r="F291" i="49"/>
  <c r="F93" i="49" s="1"/>
  <c r="F290" i="49"/>
  <c r="H92" i="49" s="1"/>
  <c r="F289" i="49"/>
  <c r="G92" i="49" s="1"/>
  <c r="F288" i="49"/>
  <c r="F92" i="49" s="1"/>
  <c r="F287" i="49"/>
  <c r="H91" i="49" s="1"/>
  <c r="F286" i="49"/>
  <c r="G91" i="49" s="1"/>
  <c r="F285" i="49"/>
  <c r="F91" i="49" s="1"/>
  <c r="F284" i="49"/>
  <c r="H90" i="49" s="1"/>
  <c r="F283" i="49"/>
  <c r="G90" i="49" s="1"/>
  <c r="F282" i="49"/>
  <c r="F90" i="49" s="1"/>
  <c r="F281" i="49"/>
  <c r="H89" i="49" s="1"/>
  <c r="F280" i="49"/>
  <c r="G89" i="49" s="1"/>
  <c r="F279" i="49"/>
  <c r="F89" i="49" s="1"/>
  <c r="F278" i="49"/>
  <c r="H88" i="49" s="1"/>
  <c r="F277" i="49"/>
  <c r="G88" i="49" s="1"/>
  <c r="F276" i="49"/>
  <c r="F88" i="49" s="1"/>
  <c r="F275" i="49"/>
  <c r="H87" i="49" s="1"/>
  <c r="F274" i="49"/>
  <c r="G87" i="49" s="1"/>
  <c r="F273" i="49"/>
  <c r="F87" i="49" s="1"/>
  <c r="F272" i="49"/>
  <c r="H86" i="49" s="1"/>
  <c r="F271" i="49"/>
  <c r="G86" i="49" s="1"/>
  <c r="F270" i="49"/>
  <c r="F86" i="49" s="1"/>
  <c r="F269" i="49"/>
  <c r="H85" i="49" s="1"/>
  <c r="F268" i="49"/>
  <c r="G85" i="49" s="1"/>
  <c r="F267" i="49"/>
  <c r="F85" i="49" s="1"/>
  <c r="F266" i="49"/>
  <c r="H84" i="49" s="1"/>
  <c r="F265" i="49"/>
  <c r="G84" i="49" s="1"/>
  <c r="F264" i="49"/>
  <c r="F84" i="49" s="1"/>
  <c r="F263" i="49"/>
  <c r="H83" i="49" s="1"/>
  <c r="F262" i="49"/>
  <c r="G83" i="49" s="1"/>
  <c r="F261" i="49"/>
  <c r="F83" i="49" s="1"/>
  <c r="F260" i="49"/>
  <c r="H82" i="49" s="1"/>
  <c r="F259" i="49"/>
  <c r="G82" i="49" s="1"/>
  <c r="F258" i="49"/>
  <c r="F82" i="49" s="1"/>
  <c r="F257" i="49"/>
  <c r="H81" i="49" s="1"/>
  <c r="F256" i="49"/>
  <c r="G81" i="49" s="1"/>
  <c r="F255" i="49"/>
  <c r="F81" i="49" s="1"/>
  <c r="G254" i="49"/>
  <c r="H117" i="49" s="1"/>
  <c r="F254" i="49"/>
  <c r="H80" i="49" s="1"/>
  <c r="D254" i="49"/>
  <c r="H48" i="49" s="1"/>
  <c r="G253" i="49"/>
  <c r="G117" i="49"/>
  <c r="F253" i="49"/>
  <c r="G80" i="49"/>
  <c r="D253" i="49"/>
  <c r="G48" i="49" s="1"/>
  <c r="G252" i="49"/>
  <c r="F117" i="49" s="1"/>
  <c r="F252" i="49"/>
  <c r="F80" i="49" s="1"/>
  <c r="D252" i="49"/>
  <c r="F48" i="49" s="1"/>
  <c r="G251" i="49"/>
  <c r="H116" i="49"/>
  <c r="F251" i="49"/>
  <c r="H79" i="49"/>
  <c r="D251" i="49"/>
  <c r="H47" i="49" s="1"/>
  <c r="C251" i="49"/>
  <c r="H28" i="49" s="1"/>
  <c r="G250" i="49"/>
  <c r="G116" i="49" s="1"/>
  <c r="F250" i="49"/>
  <c r="G79" i="49" s="1"/>
  <c r="D250" i="49"/>
  <c r="G47" i="49" s="1"/>
  <c r="C250" i="49"/>
  <c r="G28" i="49"/>
  <c r="G249" i="49"/>
  <c r="F116" i="49"/>
  <c r="F249" i="49"/>
  <c r="F79" i="49"/>
  <c r="D249" i="49"/>
  <c r="F47" i="49" s="1"/>
  <c r="C249" i="49"/>
  <c r="F28" i="49" s="1"/>
  <c r="G248" i="49"/>
  <c r="H115" i="49" s="1"/>
  <c r="F248" i="49"/>
  <c r="H78" i="49" s="1"/>
  <c r="D248" i="49"/>
  <c r="H46" i="49" s="1"/>
  <c r="C248" i="49"/>
  <c r="H27" i="49"/>
  <c r="G247" i="49"/>
  <c r="G115" i="49"/>
  <c r="F247" i="49"/>
  <c r="G78" i="49"/>
  <c r="D247" i="49"/>
  <c r="G46" i="49" s="1"/>
  <c r="C247" i="49"/>
  <c r="G27" i="49" s="1"/>
  <c r="G246" i="49"/>
  <c r="F115" i="49" s="1"/>
  <c r="F246" i="49"/>
  <c r="F78" i="49" s="1"/>
  <c r="D246" i="49"/>
  <c r="F46" i="49" s="1"/>
  <c r="C246" i="49"/>
  <c r="F27" i="49"/>
  <c r="G245" i="49"/>
  <c r="H114" i="49"/>
  <c r="F245" i="49"/>
  <c r="H77" i="49"/>
  <c r="D245" i="49"/>
  <c r="H45" i="49" s="1"/>
  <c r="C245" i="49"/>
  <c r="H26" i="49" s="1"/>
  <c r="G244" i="49"/>
  <c r="G114" i="49" s="1"/>
  <c r="F244" i="49"/>
  <c r="G77" i="49" s="1"/>
  <c r="D244" i="49"/>
  <c r="G45" i="49" s="1"/>
  <c r="C244" i="49"/>
  <c r="G26" i="49"/>
  <c r="G243" i="49"/>
  <c r="F114" i="49"/>
  <c r="F243" i="49"/>
  <c r="F77" i="49"/>
  <c r="D243" i="49"/>
  <c r="F45" i="49" s="1"/>
  <c r="C243" i="49"/>
  <c r="F26" i="49" s="1"/>
  <c r="G242" i="49"/>
  <c r="H113" i="49" s="1"/>
  <c r="F242" i="49"/>
  <c r="H76" i="49" s="1"/>
  <c r="D242" i="49"/>
  <c r="H44" i="49" s="1"/>
  <c r="C242" i="49"/>
  <c r="H25" i="49"/>
  <c r="G241" i="49"/>
  <c r="G113" i="49"/>
  <c r="F241" i="49"/>
  <c r="G76" i="49"/>
  <c r="D241" i="49"/>
  <c r="G44" i="49" s="1"/>
  <c r="C241" i="49"/>
  <c r="G25" i="49" s="1"/>
  <c r="G240" i="49"/>
  <c r="F113" i="49" s="1"/>
  <c r="F240" i="49"/>
  <c r="F76" i="49" s="1"/>
  <c r="D240" i="49"/>
  <c r="F44" i="49" s="1"/>
  <c r="C240" i="49"/>
  <c r="F25" i="49"/>
  <c r="G239" i="49"/>
  <c r="H112" i="49"/>
  <c r="F239" i="49"/>
  <c r="H75" i="49"/>
  <c r="D239" i="49"/>
  <c r="H43" i="49" s="1"/>
  <c r="C239" i="49"/>
  <c r="H24" i="49" s="1"/>
  <c r="G238" i="49"/>
  <c r="G112" i="49" s="1"/>
  <c r="F238" i="49"/>
  <c r="G75" i="49" s="1"/>
  <c r="D238" i="49"/>
  <c r="G43" i="49" s="1"/>
  <c r="C238" i="49"/>
  <c r="G24" i="49"/>
  <c r="G237" i="49"/>
  <c r="F112" i="49"/>
  <c r="F237" i="49"/>
  <c r="F75" i="49"/>
  <c r="D237" i="49"/>
  <c r="F43" i="49" s="1"/>
  <c r="C237" i="49"/>
  <c r="F24" i="49" s="1"/>
  <c r="G236" i="49"/>
  <c r="H111" i="49" s="1"/>
  <c r="F236" i="49"/>
  <c r="H74" i="49" s="1"/>
  <c r="D236" i="49"/>
  <c r="H42" i="49" s="1"/>
  <c r="C236" i="49"/>
  <c r="H23" i="49"/>
  <c r="G235" i="49"/>
  <c r="G111" i="49"/>
  <c r="F235" i="49"/>
  <c r="G74" i="49"/>
  <c r="D235" i="49"/>
  <c r="G42" i="49" s="1"/>
  <c r="C235" i="49"/>
  <c r="G23" i="49" s="1"/>
  <c r="G234" i="49"/>
  <c r="F111" i="49" s="1"/>
  <c r="F234" i="49"/>
  <c r="F74" i="49" s="1"/>
  <c r="D234" i="49"/>
  <c r="F42" i="49" s="1"/>
  <c r="C234" i="49"/>
  <c r="F23" i="49"/>
  <c r="G233" i="49"/>
  <c r="H110" i="49"/>
  <c r="F233" i="49"/>
  <c r="H73" i="49"/>
  <c r="D233" i="49"/>
  <c r="H41" i="49" s="1"/>
  <c r="C233" i="49"/>
  <c r="H22" i="49" s="1"/>
  <c r="G232" i="49"/>
  <c r="G110" i="49" s="1"/>
  <c r="F232" i="49"/>
  <c r="G73" i="49" s="1"/>
  <c r="D232" i="49"/>
  <c r="G41" i="49" s="1"/>
  <c r="C232" i="49"/>
  <c r="G22" i="49"/>
  <c r="G231" i="49"/>
  <c r="F110" i="49"/>
  <c r="F231" i="49"/>
  <c r="F73" i="49"/>
  <c r="D231" i="49"/>
  <c r="F41" i="49" s="1"/>
  <c r="C231" i="49"/>
  <c r="F22" i="49" s="1"/>
  <c r="G230" i="49"/>
  <c r="H109" i="49" s="1"/>
  <c r="F230" i="49"/>
  <c r="H72" i="49" s="1"/>
  <c r="C230" i="49"/>
  <c r="H21" i="49" s="1"/>
  <c r="G229" i="49"/>
  <c r="G109" i="49" s="1"/>
  <c r="F229" i="49"/>
  <c r="G72" i="49" s="1"/>
  <c r="D229" i="49"/>
  <c r="G40" i="49" s="1"/>
  <c r="C229" i="49"/>
  <c r="G21" i="49"/>
  <c r="G228" i="49"/>
  <c r="F109" i="49"/>
  <c r="F228" i="49"/>
  <c r="F72" i="49"/>
  <c r="D228" i="49"/>
  <c r="F40" i="49" s="1"/>
  <c r="C228" i="49"/>
  <c r="F21" i="49" s="1"/>
  <c r="G227" i="49"/>
  <c r="H108" i="49" s="1"/>
  <c r="F227" i="49"/>
  <c r="H71" i="49" s="1"/>
  <c r="D227" i="49"/>
  <c r="H39" i="49" s="1"/>
  <c r="C227" i="49"/>
  <c r="H20" i="49"/>
  <c r="G226" i="49"/>
  <c r="G108" i="49"/>
  <c r="F226" i="49"/>
  <c r="G71" i="49"/>
  <c r="D226" i="49"/>
  <c r="G39" i="49" s="1"/>
  <c r="C226" i="49"/>
  <c r="G20" i="49" s="1"/>
  <c r="G225" i="49"/>
  <c r="F108" i="49" s="1"/>
  <c r="F225" i="49"/>
  <c r="F71" i="49" s="1"/>
  <c r="D225" i="49"/>
  <c r="F39" i="49" s="1"/>
  <c r="C225" i="49"/>
  <c r="F20" i="49"/>
  <c r="G224" i="49"/>
  <c r="H107" i="49"/>
  <c r="F224" i="49"/>
  <c r="H70" i="49"/>
  <c r="D224" i="49"/>
  <c r="H38" i="49" s="1"/>
  <c r="C224" i="49"/>
  <c r="H19" i="49" s="1"/>
  <c r="G223" i="49"/>
  <c r="G107" i="49" s="1"/>
  <c r="F223" i="49"/>
  <c r="G70" i="49" s="1"/>
  <c r="D223" i="49"/>
  <c r="G38" i="49" s="1"/>
  <c r="C223" i="49"/>
  <c r="G19" i="49"/>
  <c r="G222" i="49"/>
  <c r="F107" i="49"/>
  <c r="F222" i="49"/>
  <c r="F70" i="49"/>
  <c r="D222" i="49"/>
  <c r="F38" i="49" s="1"/>
  <c r="C222" i="49"/>
  <c r="F19" i="49" s="1"/>
  <c r="G221" i="49"/>
  <c r="H106" i="49" s="1"/>
  <c r="F221" i="49"/>
  <c r="H69" i="49" s="1"/>
  <c r="E221" i="49"/>
  <c r="H59" i="49" s="1"/>
  <c r="D221" i="49"/>
  <c r="H37" i="49" s="1"/>
  <c r="C221" i="49"/>
  <c r="H18" i="49"/>
  <c r="G220" i="49"/>
  <c r="G106" i="49"/>
  <c r="F220" i="49"/>
  <c r="G69" i="49"/>
  <c r="E220" i="49"/>
  <c r="G59" i="49"/>
  <c r="D220" i="49"/>
  <c r="G37" i="49" s="1"/>
  <c r="C220" i="49"/>
  <c r="G18" i="49" s="1"/>
  <c r="G219" i="49"/>
  <c r="F106" i="49" s="1"/>
  <c r="F219" i="49"/>
  <c r="F69" i="49" s="1"/>
  <c r="E219" i="49"/>
  <c r="F59" i="49" s="1"/>
  <c r="D219" i="49"/>
  <c r="F37" i="49" s="1"/>
  <c r="C219" i="49"/>
  <c r="F18" i="49"/>
  <c r="G218" i="49"/>
  <c r="H105" i="49"/>
  <c r="F218" i="49"/>
  <c r="H68" i="49"/>
  <c r="E218" i="49"/>
  <c r="H58" i="49"/>
  <c r="D218" i="49"/>
  <c r="H36" i="49" s="1"/>
  <c r="C218" i="49"/>
  <c r="H17" i="49" s="1"/>
  <c r="G217" i="49"/>
  <c r="G105" i="49" s="1"/>
  <c r="F217" i="49"/>
  <c r="G68" i="49" s="1"/>
  <c r="E217" i="49"/>
  <c r="G58" i="49" s="1"/>
  <c r="D217" i="49"/>
  <c r="G36" i="49" s="1"/>
  <c r="C217" i="49"/>
  <c r="G17" i="49"/>
  <c r="G216" i="49"/>
  <c r="F105" i="49"/>
  <c r="F216" i="49"/>
  <c r="F68" i="49"/>
  <c r="E216" i="49"/>
  <c r="F58" i="49"/>
  <c r="D216" i="49"/>
  <c r="F36" i="49" s="1"/>
  <c r="C216" i="49"/>
  <c r="F17" i="49" s="1"/>
  <c r="G215" i="49"/>
  <c r="H104" i="49" s="1"/>
  <c r="F215" i="49"/>
  <c r="H67" i="49" s="1"/>
  <c r="E215" i="49"/>
  <c r="H57" i="49" s="1"/>
  <c r="D215" i="49"/>
  <c r="H35" i="49" s="1"/>
  <c r="C215" i="49"/>
  <c r="H16" i="49"/>
  <c r="G214" i="49"/>
  <c r="G104" i="49"/>
  <c r="F214" i="49"/>
  <c r="G67" i="49"/>
  <c r="E214" i="49"/>
  <c r="G57" i="49"/>
  <c r="D214" i="49"/>
  <c r="G35" i="49" s="1"/>
  <c r="C214" i="49"/>
  <c r="G16" i="49" s="1"/>
  <c r="G213" i="49"/>
  <c r="F104" i="49" s="1"/>
  <c r="F213" i="49"/>
  <c r="F67" i="49" s="1"/>
  <c r="E213" i="49"/>
  <c r="F57" i="49" s="1"/>
  <c r="D213" i="49"/>
  <c r="F35" i="49" s="1"/>
  <c r="C213" i="49"/>
  <c r="F16" i="49"/>
  <c r="G212" i="49"/>
  <c r="H103" i="49"/>
  <c r="F212" i="49"/>
  <c r="H66" i="49"/>
  <c r="E212" i="49"/>
  <c r="H56" i="49"/>
  <c r="D212" i="49"/>
  <c r="H34" i="49" s="1"/>
  <c r="C212" i="49"/>
  <c r="H15" i="49" s="1"/>
  <c r="G211" i="49"/>
  <c r="G103" i="49" s="1"/>
  <c r="F211" i="49"/>
  <c r="G66" i="49" s="1"/>
  <c r="E211" i="49"/>
  <c r="G56" i="49" s="1"/>
  <c r="D211" i="49"/>
  <c r="G34" i="49" s="1"/>
  <c r="C211" i="49"/>
  <c r="G15" i="49"/>
  <c r="G210" i="49"/>
  <c r="F103" i="49"/>
  <c r="F210" i="49"/>
  <c r="F66" i="49"/>
  <c r="E210" i="49"/>
  <c r="F56" i="49"/>
  <c r="D210" i="49"/>
  <c r="F34" i="49" s="1"/>
  <c r="C210" i="49"/>
  <c r="F15" i="49" s="1"/>
  <c r="G209" i="49"/>
  <c r="H102" i="49" s="1"/>
  <c r="F209" i="49"/>
  <c r="H65" i="49" s="1"/>
  <c r="E209" i="49"/>
  <c r="H55" i="49" s="1"/>
  <c r="D209" i="49"/>
  <c r="H33" i="49" s="1"/>
  <c r="C209" i="49"/>
  <c r="H14" i="49"/>
  <c r="G208" i="49"/>
  <c r="G102" i="49"/>
  <c r="F208" i="49"/>
  <c r="G65" i="49"/>
  <c r="E208" i="49"/>
  <c r="G55" i="49"/>
  <c r="D208" i="49"/>
  <c r="G33" i="49" s="1"/>
  <c r="C208" i="49"/>
  <c r="G14" i="49" s="1"/>
  <c r="G207" i="49"/>
  <c r="F102" i="49" s="1"/>
  <c r="F207" i="49"/>
  <c r="F65" i="49" s="1"/>
  <c r="E207" i="49"/>
  <c r="F55" i="49" s="1"/>
  <c r="D207" i="49"/>
  <c r="F33" i="49" s="1"/>
  <c r="C207" i="49"/>
  <c r="F14" i="49"/>
  <c r="G206" i="49"/>
  <c r="H101" i="49"/>
  <c r="F206" i="49"/>
  <c r="H64" i="49"/>
  <c r="E206" i="49"/>
  <c r="H54" i="49"/>
  <c r="D206" i="49"/>
  <c r="H32" i="49" s="1"/>
  <c r="C206" i="49"/>
  <c r="H13" i="49" s="1"/>
  <c r="G205" i="49"/>
  <c r="G101" i="49" s="1"/>
  <c r="F205" i="49"/>
  <c r="G64" i="49" s="1"/>
  <c r="E205" i="49"/>
  <c r="G54" i="49" s="1"/>
  <c r="D205" i="49"/>
  <c r="G32" i="49" s="1"/>
  <c r="C205" i="49"/>
  <c r="G13" i="49"/>
  <c r="G204" i="49"/>
  <c r="F101" i="49"/>
  <c r="F204" i="49"/>
  <c r="F64" i="49"/>
  <c r="E204" i="49"/>
  <c r="F54" i="49"/>
  <c r="D204" i="49"/>
  <c r="F32" i="49" s="1"/>
  <c r="C204" i="49"/>
  <c r="F13" i="49" s="1"/>
  <c r="G203" i="49"/>
  <c r="H100" i="49" s="1"/>
  <c r="F203" i="49"/>
  <c r="H63" i="49" s="1"/>
  <c r="E203" i="49"/>
  <c r="H53" i="49" s="1"/>
  <c r="D203" i="49"/>
  <c r="H31" i="49" s="1"/>
  <c r="C203" i="49"/>
  <c r="H12" i="49"/>
  <c r="G202" i="49"/>
  <c r="G100" i="49"/>
  <c r="F202" i="49"/>
  <c r="G63" i="49"/>
  <c r="E202" i="49"/>
  <c r="G53" i="49"/>
  <c r="D202" i="49"/>
  <c r="G31" i="49" s="1"/>
  <c r="C202" i="49"/>
  <c r="G12" i="49" s="1"/>
  <c r="G201" i="49"/>
  <c r="F100" i="49" s="1"/>
  <c r="F201" i="49"/>
  <c r="F63" i="49" s="1"/>
  <c r="E201" i="49"/>
  <c r="F53" i="49" s="1"/>
  <c r="D201" i="49"/>
  <c r="F31" i="49" s="1"/>
  <c r="C201" i="49"/>
  <c r="F12" i="49"/>
  <c r="G200" i="49"/>
  <c r="H99" i="49"/>
  <c r="F200" i="49"/>
  <c r="H62" i="49"/>
  <c r="E200" i="49"/>
  <c r="H52" i="49"/>
  <c r="D200" i="49"/>
  <c r="H30" i="49" s="1"/>
  <c r="C200" i="49"/>
  <c r="H11" i="49" s="1"/>
  <c r="G199" i="49"/>
  <c r="G99" i="49" s="1"/>
  <c r="F199" i="49"/>
  <c r="G62" i="49" s="1"/>
  <c r="E199" i="49"/>
  <c r="G52" i="49" s="1"/>
  <c r="D199" i="49"/>
  <c r="G30" i="49" s="1"/>
  <c r="C199" i="49"/>
  <c r="G11" i="49"/>
  <c r="G198" i="49"/>
  <c r="F99" i="49"/>
  <c r="F198" i="49"/>
  <c r="F62" i="49"/>
  <c r="E198" i="49"/>
  <c r="F52" i="49"/>
  <c r="D198" i="49"/>
  <c r="F30" i="49" s="1"/>
  <c r="C198" i="49"/>
  <c r="F11" i="49" s="1"/>
  <c r="G197" i="49"/>
  <c r="H98" i="49" s="1"/>
  <c r="F197" i="49"/>
  <c r="H61" i="49" s="1"/>
  <c r="E197" i="49"/>
  <c r="H51" i="49" s="1"/>
  <c r="D197" i="49"/>
  <c r="H29" i="49" s="1"/>
  <c r="C197" i="49"/>
  <c r="H10" i="49"/>
  <c r="G196" i="49"/>
  <c r="G98" i="49"/>
  <c r="F196" i="49"/>
  <c r="G61" i="49"/>
  <c r="E196" i="49"/>
  <c r="G51" i="49"/>
  <c r="D196" i="49"/>
  <c r="G29" i="49" s="1"/>
  <c r="C196" i="49"/>
  <c r="G10" i="49" s="1"/>
  <c r="G195" i="49"/>
  <c r="F98" i="49" s="1"/>
  <c r="F195" i="49"/>
  <c r="F61" i="49" s="1"/>
  <c r="E195" i="49"/>
  <c r="F51" i="49" s="1"/>
  <c r="D195" i="49"/>
  <c r="F29" i="49" s="1"/>
  <c r="C195" i="49"/>
  <c r="F10" i="49"/>
  <c r="H96" i="48"/>
  <c r="F301" i="48"/>
  <c r="G96" i="48" s="1"/>
  <c r="F300" i="48"/>
  <c r="F96" i="48" s="1"/>
  <c r="F299" i="48"/>
  <c r="H95" i="48" s="1"/>
  <c r="F298" i="48"/>
  <c r="G95" i="48" s="1"/>
  <c r="F297" i="48"/>
  <c r="F95" i="48" s="1"/>
  <c r="F296" i="48"/>
  <c r="H94" i="48" s="1"/>
  <c r="F295" i="48"/>
  <c r="G94" i="48" s="1"/>
  <c r="F294" i="48"/>
  <c r="F94" i="48" s="1"/>
  <c r="F293" i="48"/>
  <c r="H93" i="48" s="1"/>
  <c r="F292" i="48"/>
  <c r="G93" i="48" s="1"/>
  <c r="F291" i="48"/>
  <c r="F93" i="48" s="1"/>
  <c r="F290" i="48"/>
  <c r="H92" i="48" s="1"/>
  <c r="F289" i="48"/>
  <c r="G92" i="48" s="1"/>
  <c r="F288" i="48"/>
  <c r="F92" i="48" s="1"/>
  <c r="F287" i="48"/>
  <c r="H91" i="48" s="1"/>
  <c r="F286" i="48"/>
  <c r="G91" i="48" s="1"/>
  <c r="F285" i="48"/>
  <c r="F91" i="48" s="1"/>
  <c r="F284" i="48"/>
  <c r="H90" i="48" s="1"/>
  <c r="F283" i="48"/>
  <c r="G90" i="48" s="1"/>
  <c r="F282" i="48"/>
  <c r="F90" i="48" s="1"/>
  <c r="F281" i="48"/>
  <c r="H89" i="48" s="1"/>
  <c r="F280" i="48"/>
  <c r="G89" i="48" s="1"/>
  <c r="F279" i="48"/>
  <c r="F89" i="48" s="1"/>
  <c r="F278" i="48"/>
  <c r="H88" i="48" s="1"/>
  <c r="F277" i="48"/>
  <c r="G88" i="48" s="1"/>
  <c r="F276" i="48"/>
  <c r="F88" i="48" s="1"/>
  <c r="F275" i="48"/>
  <c r="H87" i="48" s="1"/>
  <c r="F274" i="48"/>
  <c r="G87" i="48" s="1"/>
  <c r="F273" i="48"/>
  <c r="F87" i="48" s="1"/>
  <c r="F272" i="48"/>
  <c r="H86" i="48" s="1"/>
  <c r="F271" i="48"/>
  <c r="G86" i="48" s="1"/>
  <c r="F270" i="48"/>
  <c r="F86" i="48" s="1"/>
  <c r="F269" i="48"/>
  <c r="H85" i="48" s="1"/>
  <c r="F268" i="48"/>
  <c r="G85" i="48" s="1"/>
  <c r="F267" i="48"/>
  <c r="F85" i="48" s="1"/>
  <c r="F266" i="48"/>
  <c r="H84" i="48" s="1"/>
  <c r="F265" i="48"/>
  <c r="G84" i="48" s="1"/>
  <c r="F264" i="48"/>
  <c r="F84" i="48" s="1"/>
  <c r="F263" i="48"/>
  <c r="H83" i="48" s="1"/>
  <c r="F262" i="48"/>
  <c r="G83" i="48" s="1"/>
  <c r="F261" i="48"/>
  <c r="F83" i="48" s="1"/>
  <c r="F260" i="48"/>
  <c r="H82" i="48" s="1"/>
  <c r="F259" i="48"/>
  <c r="G82" i="48" s="1"/>
  <c r="F258" i="48"/>
  <c r="F82" i="48" s="1"/>
  <c r="F257" i="48"/>
  <c r="H81" i="48" s="1"/>
  <c r="F256" i="48"/>
  <c r="G81" i="48" s="1"/>
  <c r="F255" i="48"/>
  <c r="F81" i="48" s="1"/>
  <c r="G254" i="48"/>
  <c r="H117" i="48" s="1"/>
  <c r="F254" i="48"/>
  <c r="H80" i="48" s="1"/>
  <c r="D254" i="48"/>
  <c r="H48" i="48" s="1"/>
  <c r="G253" i="48"/>
  <c r="G117" i="48" s="1"/>
  <c r="F253" i="48"/>
  <c r="G80" i="48" s="1"/>
  <c r="D253" i="48"/>
  <c r="G48" i="48" s="1"/>
  <c r="G252" i="48"/>
  <c r="F117" i="48" s="1"/>
  <c r="F252" i="48"/>
  <c r="F80" i="48" s="1"/>
  <c r="D252" i="48"/>
  <c r="F48" i="48" s="1"/>
  <c r="G251" i="48"/>
  <c r="H116" i="48" s="1"/>
  <c r="F251" i="48"/>
  <c r="H79" i="48" s="1"/>
  <c r="D251" i="48"/>
  <c r="H47" i="48" s="1"/>
  <c r="C251" i="48"/>
  <c r="H28" i="48" s="1"/>
  <c r="G250" i="48"/>
  <c r="G116" i="48" s="1"/>
  <c r="F250" i="48"/>
  <c r="G79" i="48" s="1"/>
  <c r="D250" i="48"/>
  <c r="G47" i="48" s="1"/>
  <c r="C250" i="48"/>
  <c r="G28" i="48" s="1"/>
  <c r="G249" i="48"/>
  <c r="F116" i="48" s="1"/>
  <c r="F249" i="48"/>
  <c r="F79" i="48" s="1"/>
  <c r="D249" i="48"/>
  <c r="F47" i="48" s="1"/>
  <c r="C249" i="48"/>
  <c r="F28" i="48" s="1"/>
  <c r="G248" i="48"/>
  <c r="H115" i="48" s="1"/>
  <c r="F248" i="48"/>
  <c r="H78" i="48" s="1"/>
  <c r="D248" i="48"/>
  <c r="H46" i="48" s="1"/>
  <c r="C248" i="48"/>
  <c r="H27" i="48" s="1"/>
  <c r="G247" i="48"/>
  <c r="G115" i="48" s="1"/>
  <c r="F247" i="48"/>
  <c r="G78" i="48" s="1"/>
  <c r="D247" i="48"/>
  <c r="G46" i="48" s="1"/>
  <c r="C247" i="48"/>
  <c r="G27" i="48" s="1"/>
  <c r="G246" i="48"/>
  <c r="F115" i="48" s="1"/>
  <c r="F246" i="48"/>
  <c r="F78" i="48" s="1"/>
  <c r="D246" i="48"/>
  <c r="F46" i="48" s="1"/>
  <c r="C246" i="48"/>
  <c r="F27" i="48" s="1"/>
  <c r="G245" i="48"/>
  <c r="H114" i="48" s="1"/>
  <c r="F245" i="48"/>
  <c r="H77" i="48" s="1"/>
  <c r="D245" i="48"/>
  <c r="H45" i="48" s="1"/>
  <c r="C245" i="48"/>
  <c r="H26" i="48" s="1"/>
  <c r="G244" i="48"/>
  <c r="G114" i="48" s="1"/>
  <c r="F244" i="48"/>
  <c r="G77" i="48" s="1"/>
  <c r="D244" i="48"/>
  <c r="G45" i="48" s="1"/>
  <c r="C244" i="48"/>
  <c r="G26" i="48" s="1"/>
  <c r="G243" i="48"/>
  <c r="F114" i="48" s="1"/>
  <c r="F243" i="48"/>
  <c r="F77" i="48" s="1"/>
  <c r="D243" i="48"/>
  <c r="F45" i="48" s="1"/>
  <c r="C243" i="48"/>
  <c r="F26" i="48" s="1"/>
  <c r="G242" i="48"/>
  <c r="H113" i="48" s="1"/>
  <c r="F242" i="48"/>
  <c r="H76" i="48" s="1"/>
  <c r="D242" i="48"/>
  <c r="H44" i="48" s="1"/>
  <c r="C242" i="48"/>
  <c r="H25" i="48" s="1"/>
  <c r="G241" i="48"/>
  <c r="G113" i="48" s="1"/>
  <c r="F241" i="48"/>
  <c r="G76" i="48" s="1"/>
  <c r="D241" i="48"/>
  <c r="G44" i="48" s="1"/>
  <c r="C241" i="48"/>
  <c r="G25" i="48" s="1"/>
  <c r="G240" i="48"/>
  <c r="F113" i="48" s="1"/>
  <c r="F240" i="48"/>
  <c r="F76" i="48" s="1"/>
  <c r="D240" i="48"/>
  <c r="F44" i="48" s="1"/>
  <c r="C240" i="48"/>
  <c r="F25" i="48" s="1"/>
  <c r="G239" i="48"/>
  <c r="H112" i="48" s="1"/>
  <c r="F239" i="48"/>
  <c r="H75" i="48" s="1"/>
  <c r="D239" i="48"/>
  <c r="H43" i="48" s="1"/>
  <c r="C239" i="48"/>
  <c r="H24" i="48" s="1"/>
  <c r="G238" i="48"/>
  <c r="G112" i="48" s="1"/>
  <c r="F238" i="48"/>
  <c r="G75" i="48" s="1"/>
  <c r="D238" i="48"/>
  <c r="G43" i="48" s="1"/>
  <c r="C238" i="48"/>
  <c r="G24" i="48" s="1"/>
  <c r="G237" i="48"/>
  <c r="F112" i="48" s="1"/>
  <c r="F237" i="48"/>
  <c r="F75" i="48" s="1"/>
  <c r="D237" i="48"/>
  <c r="F43" i="48" s="1"/>
  <c r="C237" i="48"/>
  <c r="F24" i="48" s="1"/>
  <c r="G236" i="48"/>
  <c r="H111" i="48" s="1"/>
  <c r="F236" i="48"/>
  <c r="H74" i="48" s="1"/>
  <c r="D236" i="48"/>
  <c r="H42" i="48" s="1"/>
  <c r="C236" i="48"/>
  <c r="H23" i="48" s="1"/>
  <c r="G235" i="48"/>
  <c r="G111" i="48" s="1"/>
  <c r="F235" i="48"/>
  <c r="G74" i="48" s="1"/>
  <c r="D235" i="48"/>
  <c r="G42" i="48" s="1"/>
  <c r="C235" i="48"/>
  <c r="G23" i="48" s="1"/>
  <c r="G234" i="48"/>
  <c r="F111" i="48" s="1"/>
  <c r="F234" i="48"/>
  <c r="F74" i="48" s="1"/>
  <c r="D234" i="48"/>
  <c r="F42" i="48" s="1"/>
  <c r="C234" i="48"/>
  <c r="F23" i="48" s="1"/>
  <c r="G233" i="48"/>
  <c r="H110" i="48" s="1"/>
  <c r="F233" i="48"/>
  <c r="H73" i="48" s="1"/>
  <c r="D233" i="48"/>
  <c r="H41" i="48" s="1"/>
  <c r="C233" i="48"/>
  <c r="H22" i="48" s="1"/>
  <c r="G232" i="48"/>
  <c r="G110" i="48" s="1"/>
  <c r="F232" i="48"/>
  <c r="G73" i="48" s="1"/>
  <c r="D232" i="48"/>
  <c r="G41" i="48" s="1"/>
  <c r="C232" i="48"/>
  <c r="G22" i="48" s="1"/>
  <c r="G231" i="48"/>
  <c r="F110" i="48" s="1"/>
  <c r="F231" i="48"/>
  <c r="F73" i="48" s="1"/>
  <c r="D231" i="48"/>
  <c r="F41" i="48" s="1"/>
  <c r="C231" i="48"/>
  <c r="F22" i="48" s="1"/>
  <c r="G230" i="48"/>
  <c r="H109" i="48" s="1"/>
  <c r="F230" i="48"/>
  <c r="H72" i="48" s="1"/>
  <c r="C230" i="48"/>
  <c r="H21" i="48" s="1"/>
  <c r="G229" i="48"/>
  <c r="G109" i="48" s="1"/>
  <c r="F229" i="48"/>
  <c r="G72" i="48" s="1"/>
  <c r="D229" i="48"/>
  <c r="G40" i="48" s="1"/>
  <c r="C229" i="48"/>
  <c r="G21" i="48" s="1"/>
  <c r="G228" i="48"/>
  <c r="F109" i="48" s="1"/>
  <c r="F228" i="48"/>
  <c r="F72" i="48" s="1"/>
  <c r="D228" i="48"/>
  <c r="F40" i="48" s="1"/>
  <c r="C228" i="48"/>
  <c r="F21" i="48" s="1"/>
  <c r="G227" i="48"/>
  <c r="H108" i="48" s="1"/>
  <c r="F227" i="48"/>
  <c r="H71" i="48" s="1"/>
  <c r="D227" i="48"/>
  <c r="H39" i="48" s="1"/>
  <c r="C227" i="48"/>
  <c r="H20" i="48" s="1"/>
  <c r="G226" i="48"/>
  <c r="G108" i="48" s="1"/>
  <c r="F226" i="48"/>
  <c r="G71" i="48" s="1"/>
  <c r="D226" i="48"/>
  <c r="G39" i="48" s="1"/>
  <c r="C226" i="48"/>
  <c r="G20" i="48" s="1"/>
  <c r="G225" i="48"/>
  <c r="F108" i="48" s="1"/>
  <c r="F225" i="48"/>
  <c r="F71" i="48" s="1"/>
  <c r="D225" i="48"/>
  <c r="F39" i="48" s="1"/>
  <c r="C225" i="48"/>
  <c r="F20" i="48" s="1"/>
  <c r="G224" i="48"/>
  <c r="H107" i="48" s="1"/>
  <c r="F224" i="48"/>
  <c r="H70" i="48" s="1"/>
  <c r="D224" i="48"/>
  <c r="H38" i="48" s="1"/>
  <c r="C224" i="48"/>
  <c r="H19" i="48" s="1"/>
  <c r="G223" i="48"/>
  <c r="G107" i="48" s="1"/>
  <c r="F223" i="48"/>
  <c r="G70" i="48" s="1"/>
  <c r="D223" i="48"/>
  <c r="G38" i="48" s="1"/>
  <c r="C223" i="48"/>
  <c r="G19" i="48" s="1"/>
  <c r="G222" i="48"/>
  <c r="F107" i="48" s="1"/>
  <c r="F222" i="48"/>
  <c r="F70" i="48" s="1"/>
  <c r="D222" i="48"/>
  <c r="F38" i="48" s="1"/>
  <c r="C222" i="48"/>
  <c r="F19" i="48" s="1"/>
  <c r="G221" i="48"/>
  <c r="H106" i="48" s="1"/>
  <c r="F221" i="48"/>
  <c r="H69" i="48" s="1"/>
  <c r="E221" i="48"/>
  <c r="H59" i="48" s="1"/>
  <c r="D221" i="48"/>
  <c r="H37" i="48" s="1"/>
  <c r="C221" i="48"/>
  <c r="H18" i="48" s="1"/>
  <c r="G220" i="48"/>
  <c r="G106" i="48" s="1"/>
  <c r="F220" i="48"/>
  <c r="G69" i="48" s="1"/>
  <c r="E220" i="48"/>
  <c r="G59" i="48" s="1"/>
  <c r="D220" i="48"/>
  <c r="G37" i="48" s="1"/>
  <c r="C220" i="48"/>
  <c r="G18" i="48" s="1"/>
  <c r="G219" i="48"/>
  <c r="F106" i="48" s="1"/>
  <c r="F219" i="48"/>
  <c r="F69" i="48" s="1"/>
  <c r="E219" i="48"/>
  <c r="F59" i="48" s="1"/>
  <c r="D219" i="48"/>
  <c r="F37" i="48" s="1"/>
  <c r="C219" i="48"/>
  <c r="F18" i="48" s="1"/>
  <c r="G218" i="48"/>
  <c r="H105" i="48" s="1"/>
  <c r="F218" i="48"/>
  <c r="H68" i="48" s="1"/>
  <c r="E218" i="48"/>
  <c r="H58" i="48" s="1"/>
  <c r="D218" i="48"/>
  <c r="H36" i="48" s="1"/>
  <c r="C218" i="48"/>
  <c r="H17" i="48" s="1"/>
  <c r="G217" i="48"/>
  <c r="G105" i="48" s="1"/>
  <c r="F217" i="48"/>
  <c r="G68" i="48" s="1"/>
  <c r="E217" i="48"/>
  <c r="G58" i="48" s="1"/>
  <c r="D217" i="48"/>
  <c r="G36" i="48" s="1"/>
  <c r="C217" i="48"/>
  <c r="G17" i="48" s="1"/>
  <c r="G216" i="48"/>
  <c r="F105" i="48" s="1"/>
  <c r="F216" i="48"/>
  <c r="F68" i="48" s="1"/>
  <c r="E216" i="48"/>
  <c r="F58" i="48" s="1"/>
  <c r="D216" i="48"/>
  <c r="F36" i="48" s="1"/>
  <c r="C216" i="48"/>
  <c r="F17" i="48" s="1"/>
  <c r="G215" i="48"/>
  <c r="H104" i="48" s="1"/>
  <c r="F215" i="48"/>
  <c r="H67" i="48" s="1"/>
  <c r="E215" i="48"/>
  <c r="H57" i="48" s="1"/>
  <c r="D215" i="48"/>
  <c r="H35" i="48" s="1"/>
  <c r="C215" i="48"/>
  <c r="H16" i="48" s="1"/>
  <c r="G214" i="48"/>
  <c r="G104" i="48" s="1"/>
  <c r="F214" i="48"/>
  <c r="G67" i="48" s="1"/>
  <c r="E214" i="48"/>
  <c r="G57" i="48" s="1"/>
  <c r="D214" i="48"/>
  <c r="G35" i="48" s="1"/>
  <c r="C214" i="48"/>
  <c r="G16" i="48" s="1"/>
  <c r="G213" i="48"/>
  <c r="F104" i="48" s="1"/>
  <c r="F213" i="48"/>
  <c r="F67" i="48" s="1"/>
  <c r="E213" i="48"/>
  <c r="F57" i="48" s="1"/>
  <c r="D213" i="48"/>
  <c r="F35" i="48" s="1"/>
  <c r="C213" i="48"/>
  <c r="F16" i="48" s="1"/>
  <c r="G212" i="48"/>
  <c r="H103" i="48" s="1"/>
  <c r="F212" i="48"/>
  <c r="H66" i="48" s="1"/>
  <c r="E212" i="48"/>
  <c r="H56" i="48" s="1"/>
  <c r="D212" i="48"/>
  <c r="H34" i="48" s="1"/>
  <c r="C212" i="48"/>
  <c r="H15" i="48" s="1"/>
  <c r="G211" i="48"/>
  <c r="G103" i="48" s="1"/>
  <c r="F211" i="48"/>
  <c r="G66" i="48" s="1"/>
  <c r="E211" i="48"/>
  <c r="G56" i="48" s="1"/>
  <c r="D211" i="48"/>
  <c r="G34" i="48" s="1"/>
  <c r="C211" i="48"/>
  <c r="G15" i="48" s="1"/>
  <c r="G210" i="48"/>
  <c r="F103" i="48" s="1"/>
  <c r="F210" i="48"/>
  <c r="F66" i="48" s="1"/>
  <c r="E210" i="48"/>
  <c r="F56" i="48" s="1"/>
  <c r="D210" i="48"/>
  <c r="F34" i="48" s="1"/>
  <c r="C210" i="48"/>
  <c r="F15" i="48" s="1"/>
  <c r="G209" i="48"/>
  <c r="H102" i="48" s="1"/>
  <c r="F209" i="48"/>
  <c r="H65" i="48" s="1"/>
  <c r="E209" i="48"/>
  <c r="H55" i="48" s="1"/>
  <c r="D209" i="48"/>
  <c r="H33" i="48" s="1"/>
  <c r="C209" i="48"/>
  <c r="H14" i="48" s="1"/>
  <c r="G208" i="48"/>
  <c r="G102" i="48" s="1"/>
  <c r="F208" i="48"/>
  <c r="G65" i="48" s="1"/>
  <c r="E208" i="48"/>
  <c r="G55" i="48" s="1"/>
  <c r="D208" i="48"/>
  <c r="G33" i="48" s="1"/>
  <c r="C208" i="48"/>
  <c r="G14" i="48" s="1"/>
  <c r="G207" i="48"/>
  <c r="F102" i="48" s="1"/>
  <c r="F207" i="48"/>
  <c r="F65" i="48" s="1"/>
  <c r="E207" i="48"/>
  <c r="F55" i="48" s="1"/>
  <c r="D207" i="48"/>
  <c r="F33" i="48" s="1"/>
  <c r="C207" i="48"/>
  <c r="F14" i="48" s="1"/>
  <c r="G206" i="48"/>
  <c r="H101" i="48" s="1"/>
  <c r="F206" i="48"/>
  <c r="H64" i="48" s="1"/>
  <c r="E206" i="48"/>
  <c r="H54" i="48" s="1"/>
  <c r="D206" i="48"/>
  <c r="H32" i="48" s="1"/>
  <c r="C206" i="48"/>
  <c r="H13" i="48" s="1"/>
  <c r="G205" i="48"/>
  <c r="G101" i="48" s="1"/>
  <c r="F205" i="48"/>
  <c r="G64" i="48" s="1"/>
  <c r="E205" i="48"/>
  <c r="G54" i="48" s="1"/>
  <c r="D205" i="48"/>
  <c r="G32" i="48" s="1"/>
  <c r="C205" i="48"/>
  <c r="G13" i="48" s="1"/>
  <c r="G204" i="48"/>
  <c r="F101" i="48" s="1"/>
  <c r="F204" i="48"/>
  <c r="F64" i="48" s="1"/>
  <c r="E204" i="48"/>
  <c r="F54" i="48" s="1"/>
  <c r="D204" i="48"/>
  <c r="F32" i="48" s="1"/>
  <c r="C204" i="48"/>
  <c r="F13" i="48" s="1"/>
  <c r="G203" i="48"/>
  <c r="H100" i="48" s="1"/>
  <c r="F203" i="48"/>
  <c r="H63" i="48" s="1"/>
  <c r="E203" i="48"/>
  <c r="H53" i="48" s="1"/>
  <c r="D203" i="48"/>
  <c r="H31" i="48" s="1"/>
  <c r="C203" i="48"/>
  <c r="H12" i="48" s="1"/>
  <c r="G202" i="48"/>
  <c r="G100" i="48" s="1"/>
  <c r="F202" i="48"/>
  <c r="G63" i="48" s="1"/>
  <c r="E202" i="48"/>
  <c r="G53" i="48" s="1"/>
  <c r="D202" i="48"/>
  <c r="G31" i="48" s="1"/>
  <c r="C202" i="48"/>
  <c r="G12" i="48" s="1"/>
  <c r="G201" i="48"/>
  <c r="F100" i="48" s="1"/>
  <c r="F201" i="48"/>
  <c r="F63" i="48" s="1"/>
  <c r="E201" i="48"/>
  <c r="F53" i="48" s="1"/>
  <c r="D201" i="48"/>
  <c r="F31" i="48" s="1"/>
  <c r="C201" i="48"/>
  <c r="F12" i="48" s="1"/>
  <c r="G200" i="48"/>
  <c r="H99" i="48" s="1"/>
  <c r="F200" i="48"/>
  <c r="H62" i="48" s="1"/>
  <c r="E200" i="48"/>
  <c r="H52" i="48" s="1"/>
  <c r="D200" i="48"/>
  <c r="H30" i="48" s="1"/>
  <c r="C200" i="48"/>
  <c r="H11" i="48" s="1"/>
  <c r="G199" i="48"/>
  <c r="G99" i="48" s="1"/>
  <c r="F199" i="48"/>
  <c r="G62" i="48" s="1"/>
  <c r="E199" i="48"/>
  <c r="G52" i="48" s="1"/>
  <c r="D199" i="48"/>
  <c r="G30" i="48" s="1"/>
  <c r="C199" i="48"/>
  <c r="G11" i="48" s="1"/>
  <c r="G198" i="48"/>
  <c r="F99" i="48" s="1"/>
  <c r="F198" i="48"/>
  <c r="F62" i="48" s="1"/>
  <c r="E198" i="48"/>
  <c r="F52" i="48" s="1"/>
  <c r="D198" i="48"/>
  <c r="F30" i="48" s="1"/>
  <c r="C198" i="48"/>
  <c r="F11" i="48" s="1"/>
  <c r="G197" i="48"/>
  <c r="H98" i="48" s="1"/>
  <c r="F197" i="48"/>
  <c r="H61" i="48" s="1"/>
  <c r="E197" i="48"/>
  <c r="H51" i="48" s="1"/>
  <c r="D197" i="48"/>
  <c r="H29" i="48" s="1"/>
  <c r="C197" i="48"/>
  <c r="H10" i="48" s="1"/>
  <c r="G196" i="48"/>
  <c r="G98" i="48" s="1"/>
  <c r="F196" i="48"/>
  <c r="G61" i="48" s="1"/>
  <c r="E196" i="48"/>
  <c r="G51" i="48" s="1"/>
  <c r="D196" i="48"/>
  <c r="G29" i="48" s="1"/>
  <c r="C196" i="48"/>
  <c r="G10" i="48" s="1"/>
  <c r="G195" i="48"/>
  <c r="F98" i="48" s="1"/>
  <c r="F195" i="48"/>
  <c r="F61" i="48" s="1"/>
  <c r="E195" i="48"/>
  <c r="F51" i="48" s="1"/>
  <c r="D195" i="48"/>
  <c r="F29" i="48" s="1"/>
  <c r="C195" i="48"/>
  <c r="F10" i="48" s="1"/>
  <c r="H96" i="47"/>
  <c r="F301" i="47"/>
  <c r="G96" i="47"/>
  <c r="F300" i="47"/>
  <c r="F96" i="47"/>
  <c r="F299" i="47"/>
  <c r="H95" i="47"/>
  <c r="F298" i="47"/>
  <c r="G95" i="47"/>
  <c r="F297" i="47"/>
  <c r="F95" i="47"/>
  <c r="F296" i="47"/>
  <c r="H94" i="47"/>
  <c r="F295" i="47"/>
  <c r="G94" i="47"/>
  <c r="F294" i="47"/>
  <c r="F94" i="47"/>
  <c r="F293" i="47"/>
  <c r="H93" i="47"/>
  <c r="F292" i="47"/>
  <c r="G93" i="47"/>
  <c r="F291" i="47"/>
  <c r="F93" i="47"/>
  <c r="F290" i="47"/>
  <c r="H92" i="47"/>
  <c r="F289" i="47"/>
  <c r="G92" i="47"/>
  <c r="F288" i="47"/>
  <c r="F92" i="47"/>
  <c r="F287" i="47"/>
  <c r="H91" i="47"/>
  <c r="F286" i="47"/>
  <c r="G91" i="47"/>
  <c r="F285" i="47"/>
  <c r="F91" i="47"/>
  <c r="F284" i="47"/>
  <c r="H90" i="47"/>
  <c r="F283" i="47"/>
  <c r="G90" i="47"/>
  <c r="F282" i="47"/>
  <c r="F90" i="47"/>
  <c r="F281" i="47"/>
  <c r="H89" i="47"/>
  <c r="F280" i="47"/>
  <c r="G89" i="47"/>
  <c r="F279" i="47"/>
  <c r="F89" i="47"/>
  <c r="F278" i="47"/>
  <c r="H88" i="47"/>
  <c r="F277" i="47"/>
  <c r="G88" i="47"/>
  <c r="F276" i="47"/>
  <c r="F88" i="47"/>
  <c r="F275" i="47"/>
  <c r="H87" i="47"/>
  <c r="F274" i="47"/>
  <c r="G87" i="47"/>
  <c r="F273" i="47"/>
  <c r="F87" i="47"/>
  <c r="F272" i="47"/>
  <c r="H86" i="47"/>
  <c r="F271" i="47"/>
  <c r="G86" i="47"/>
  <c r="F270" i="47"/>
  <c r="F86" i="47"/>
  <c r="F269" i="47"/>
  <c r="H85" i="47"/>
  <c r="F268" i="47"/>
  <c r="G85" i="47"/>
  <c r="F267" i="47"/>
  <c r="F85" i="47"/>
  <c r="F266" i="47"/>
  <c r="H84" i="47"/>
  <c r="F265" i="47"/>
  <c r="G84" i="47"/>
  <c r="F264" i="47"/>
  <c r="F84" i="47"/>
  <c r="F263" i="47"/>
  <c r="H83" i="47"/>
  <c r="F262" i="47"/>
  <c r="G83" i="47"/>
  <c r="F261" i="47"/>
  <c r="F83" i="47"/>
  <c r="F260" i="47"/>
  <c r="H82" i="47"/>
  <c r="F259" i="47"/>
  <c r="G82" i="47"/>
  <c r="F258" i="47"/>
  <c r="F82" i="47"/>
  <c r="F257" i="47"/>
  <c r="H81" i="47"/>
  <c r="F256" i="47"/>
  <c r="G81" i="47"/>
  <c r="F255" i="47"/>
  <c r="F81" i="47"/>
  <c r="G254" i="47"/>
  <c r="H117" i="47"/>
  <c r="F254" i="47"/>
  <c r="H80" i="47"/>
  <c r="D254" i="47"/>
  <c r="H48" i="47" s="1"/>
  <c r="G253" i="47"/>
  <c r="G117" i="47" s="1"/>
  <c r="F253" i="47"/>
  <c r="G80" i="47" s="1"/>
  <c r="D253" i="47"/>
  <c r="G48" i="47" s="1"/>
  <c r="G252" i="47"/>
  <c r="F117" i="47"/>
  <c r="F252" i="47"/>
  <c r="F80" i="47"/>
  <c r="D252" i="47"/>
  <c r="F48" i="47" s="1"/>
  <c r="G251" i="47"/>
  <c r="H116" i="47" s="1"/>
  <c r="F251" i="47"/>
  <c r="H79" i="47" s="1"/>
  <c r="D251" i="47"/>
  <c r="H47" i="47" s="1"/>
  <c r="C251" i="47"/>
  <c r="H28" i="47"/>
  <c r="G250" i="47"/>
  <c r="G116" i="47"/>
  <c r="F250" i="47"/>
  <c r="G79" i="47"/>
  <c r="D250" i="47"/>
  <c r="G47" i="47" s="1"/>
  <c r="C250" i="47"/>
  <c r="G28" i="47" s="1"/>
  <c r="G249" i="47"/>
  <c r="F116" i="47" s="1"/>
  <c r="F249" i="47"/>
  <c r="F79" i="47" s="1"/>
  <c r="D249" i="47"/>
  <c r="F47" i="47" s="1"/>
  <c r="C249" i="47"/>
  <c r="F28" i="47"/>
  <c r="G248" i="47"/>
  <c r="H115" i="47"/>
  <c r="F248" i="47"/>
  <c r="H78" i="47"/>
  <c r="D248" i="47"/>
  <c r="H46" i="47" s="1"/>
  <c r="C248" i="47"/>
  <c r="H27" i="47" s="1"/>
  <c r="G247" i="47"/>
  <c r="G115" i="47" s="1"/>
  <c r="F247" i="47"/>
  <c r="G78" i="47" s="1"/>
  <c r="D247" i="47"/>
  <c r="G46" i="47" s="1"/>
  <c r="C247" i="47"/>
  <c r="G27" i="47"/>
  <c r="G246" i="47"/>
  <c r="F115" i="47"/>
  <c r="F246" i="47"/>
  <c r="F78" i="47"/>
  <c r="D246" i="47"/>
  <c r="F46" i="47" s="1"/>
  <c r="C246" i="47"/>
  <c r="F27" i="47" s="1"/>
  <c r="G245" i="47"/>
  <c r="H114" i="47" s="1"/>
  <c r="F245" i="47"/>
  <c r="H77" i="47" s="1"/>
  <c r="D245" i="47"/>
  <c r="H45" i="47" s="1"/>
  <c r="C245" i="47"/>
  <c r="H26" i="47"/>
  <c r="G244" i="47"/>
  <c r="G114" i="47"/>
  <c r="F244" i="47"/>
  <c r="G77" i="47"/>
  <c r="D244" i="47"/>
  <c r="G45" i="47" s="1"/>
  <c r="C244" i="47"/>
  <c r="G26" i="47" s="1"/>
  <c r="G243" i="47"/>
  <c r="F114" i="47" s="1"/>
  <c r="F243" i="47"/>
  <c r="F77" i="47" s="1"/>
  <c r="D243" i="47"/>
  <c r="F45" i="47" s="1"/>
  <c r="C243" i="47"/>
  <c r="F26" i="47"/>
  <c r="G242" i="47"/>
  <c r="H113" i="47"/>
  <c r="F242" i="47"/>
  <c r="H76" i="47"/>
  <c r="D242" i="47"/>
  <c r="H44" i="47" s="1"/>
  <c r="C242" i="47"/>
  <c r="H25" i="47" s="1"/>
  <c r="G241" i="47"/>
  <c r="G113" i="47" s="1"/>
  <c r="F241" i="47"/>
  <c r="G76" i="47" s="1"/>
  <c r="D241" i="47"/>
  <c r="G44" i="47" s="1"/>
  <c r="C241" i="47"/>
  <c r="G25" i="47"/>
  <c r="G240" i="47"/>
  <c r="F113" i="47"/>
  <c r="F240" i="47"/>
  <c r="F76" i="47"/>
  <c r="D240" i="47"/>
  <c r="F44" i="47" s="1"/>
  <c r="C240" i="47"/>
  <c r="F25" i="47" s="1"/>
  <c r="G239" i="47"/>
  <c r="H112" i="47" s="1"/>
  <c r="F239" i="47"/>
  <c r="H75" i="47" s="1"/>
  <c r="D239" i="47"/>
  <c r="H43" i="47" s="1"/>
  <c r="C239" i="47"/>
  <c r="H24" i="47"/>
  <c r="G238" i="47"/>
  <c r="G112" i="47"/>
  <c r="F238" i="47"/>
  <c r="G75" i="47"/>
  <c r="D238" i="47"/>
  <c r="G43" i="47" s="1"/>
  <c r="C238" i="47"/>
  <c r="G24" i="47" s="1"/>
  <c r="G237" i="47"/>
  <c r="F112" i="47" s="1"/>
  <c r="F237" i="47"/>
  <c r="F75" i="47" s="1"/>
  <c r="D237" i="47"/>
  <c r="F43" i="47" s="1"/>
  <c r="C237" i="47"/>
  <c r="F24" i="47"/>
  <c r="G236" i="47"/>
  <c r="H111" i="47"/>
  <c r="F236" i="47"/>
  <c r="H74" i="47"/>
  <c r="D236" i="47"/>
  <c r="H42" i="47" s="1"/>
  <c r="C236" i="47"/>
  <c r="H23" i="47" s="1"/>
  <c r="G235" i="47"/>
  <c r="G111" i="47" s="1"/>
  <c r="F235" i="47"/>
  <c r="G74" i="47" s="1"/>
  <c r="D235" i="47"/>
  <c r="G42" i="47" s="1"/>
  <c r="C235" i="47"/>
  <c r="G23" i="47"/>
  <c r="G234" i="47"/>
  <c r="F111" i="47"/>
  <c r="F234" i="47"/>
  <c r="F74" i="47"/>
  <c r="D234" i="47"/>
  <c r="F42" i="47" s="1"/>
  <c r="C234" i="47"/>
  <c r="F23" i="47" s="1"/>
  <c r="G233" i="47"/>
  <c r="H110" i="47" s="1"/>
  <c r="F233" i="47"/>
  <c r="H73" i="47" s="1"/>
  <c r="D233" i="47"/>
  <c r="H41" i="47" s="1"/>
  <c r="C233" i="47"/>
  <c r="H22" i="47"/>
  <c r="G232" i="47"/>
  <c r="G110" i="47"/>
  <c r="F232" i="47"/>
  <c r="G73" i="47"/>
  <c r="D232" i="47"/>
  <c r="G41" i="47" s="1"/>
  <c r="C232" i="47"/>
  <c r="G22" i="47" s="1"/>
  <c r="G231" i="47"/>
  <c r="F110" i="47" s="1"/>
  <c r="F231" i="47"/>
  <c r="F73" i="47" s="1"/>
  <c r="D231" i="47"/>
  <c r="F41" i="47" s="1"/>
  <c r="C231" i="47"/>
  <c r="F22" i="47"/>
  <c r="G230" i="47"/>
  <c r="H109" i="47"/>
  <c r="F230" i="47"/>
  <c r="H72" i="47"/>
  <c r="C230" i="47"/>
  <c r="H21" i="47"/>
  <c r="G229" i="47"/>
  <c r="G109" i="47"/>
  <c r="F229" i="47"/>
  <c r="G72" i="47"/>
  <c r="D229" i="47"/>
  <c r="G40" i="47" s="1"/>
  <c r="C229" i="47"/>
  <c r="G21" i="47" s="1"/>
  <c r="G228" i="47"/>
  <c r="F109" i="47" s="1"/>
  <c r="F228" i="47"/>
  <c r="F72" i="47" s="1"/>
  <c r="D228" i="47"/>
  <c r="F40" i="47" s="1"/>
  <c r="C228" i="47"/>
  <c r="F21" i="47"/>
  <c r="G227" i="47"/>
  <c r="H108" i="47"/>
  <c r="F227" i="47"/>
  <c r="H71" i="47"/>
  <c r="D227" i="47"/>
  <c r="H39" i="47" s="1"/>
  <c r="C227" i="47"/>
  <c r="H20" i="47" s="1"/>
  <c r="G226" i="47"/>
  <c r="G108" i="47" s="1"/>
  <c r="F226" i="47"/>
  <c r="G71" i="47" s="1"/>
  <c r="D226" i="47"/>
  <c r="G39" i="47" s="1"/>
  <c r="C226" i="47"/>
  <c r="G20" i="47"/>
  <c r="G225" i="47"/>
  <c r="F108" i="47"/>
  <c r="F225" i="47"/>
  <c r="F71" i="47"/>
  <c r="D225" i="47"/>
  <c r="F39" i="47" s="1"/>
  <c r="C225" i="47"/>
  <c r="F20" i="47" s="1"/>
  <c r="G224" i="47"/>
  <c r="H107" i="47" s="1"/>
  <c r="F224" i="47"/>
  <c r="H70" i="47" s="1"/>
  <c r="D224" i="47"/>
  <c r="H38" i="47" s="1"/>
  <c r="C224" i="47"/>
  <c r="H19" i="47"/>
  <c r="G223" i="47"/>
  <c r="G107" i="47"/>
  <c r="F223" i="47"/>
  <c r="G70" i="47"/>
  <c r="D223" i="47"/>
  <c r="G38" i="47" s="1"/>
  <c r="C223" i="47"/>
  <c r="G19" i="47" s="1"/>
  <c r="G222" i="47"/>
  <c r="F107" i="47" s="1"/>
  <c r="F222" i="47"/>
  <c r="F70" i="47" s="1"/>
  <c r="D222" i="47"/>
  <c r="F38" i="47" s="1"/>
  <c r="C222" i="47"/>
  <c r="F19" i="47"/>
  <c r="G221" i="47"/>
  <c r="H106" i="47"/>
  <c r="F221" i="47"/>
  <c r="H69" i="47"/>
  <c r="E221" i="47"/>
  <c r="H59" i="47"/>
  <c r="D221" i="47"/>
  <c r="H37" i="47" s="1"/>
  <c r="C221" i="47"/>
  <c r="H18" i="47" s="1"/>
  <c r="G220" i="47"/>
  <c r="G106" i="47" s="1"/>
  <c r="F220" i="47"/>
  <c r="G69" i="47" s="1"/>
  <c r="E220" i="47"/>
  <c r="G59" i="47" s="1"/>
  <c r="D220" i="47"/>
  <c r="G37" i="47" s="1"/>
  <c r="C220" i="47"/>
  <c r="G18" i="47"/>
  <c r="G219" i="47"/>
  <c r="F106" i="47"/>
  <c r="F219" i="47"/>
  <c r="F69" i="47"/>
  <c r="E219" i="47"/>
  <c r="F59" i="47"/>
  <c r="D219" i="47"/>
  <c r="F37" i="47" s="1"/>
  <c r="C219" i="47"/>
  <c r="F18" i="47" s="1"/>
  <c r="G218" i="47"/>
  <c r="H105" i="47" s="1"/>
  <c r="F218" i="47"/>
  <c r="H68" i="47" s="1"/>
  <c r="E218" i="47"/>
  <c r="H58" i="47" s="1"/>
  <c r="D218" i="47"/>
  <c r="H36" i="47" s="1"/>
  <c r="C218" i="47"/>
  <c r="H17" i="47"/>
  <c r="G217" i="47"/>
  <c r="G105" i="47"/>
  <c r="F217" i="47"/>
  <c r="G68" i="47"/>
  <c r="E217" i="47"/>
  <c r="G58" i="47"/>
  <c r="D217" i="47"/>
  <c r="G36" i="47" s="1"/>
  <c r="C217" i="47"/>
  <c r="G17" i="47" s="1"/>
  <c r="G216" i="47"/>
  <c r="F105" i="47" s="1"/>
  <c r="F216" i="47"/>
  <c r="F68" i="47" s="1"/>
  <c r="E216" i="47"/>
  <c r="F58" i="47" s="1"/>
  <c r="D216" i="47"/>
  <c r="F36" i="47" s="1"/>
  <c r="C216" i="47"/>
  <c r="F17" i="47"/>
  <c r="G215" i="47"/>
  <c r="H104" i="47"/>
  <c r="F215" i="47"/>
  <c r="H67" i="47"/>
  <c r="E215" i="47"/>
  <c r="H57" i="47"/>
  <c r="D215" i="47"/>
  <c r="H35" i="47" s="1"/>
  <c r="C215" i="47"/>
  <c r="H16" i="47" s="1"/>
  <c r="G214" i="47"/>
  <c r="G104" i="47" s="1"/>
  <c r="F214" i="47"/>
  <c r="G67" i="47" s="1"/>
  <c r="E214" i="47"/>
  <c r="G57" i="47" s="1"/>
  <c r="D214" i="47"/>
  <c r="G35" i="47" s="1"/>
  <c r="C214" i="47"/>
  <c r="G16" i="47"/>
  <c r="G213" i="47"/>
  <c r="F104" i="47"/>
  <c r="F213" i="47"/>
  <c r="F67" i="47"/>
  <c r="E213" i="47"/>
  <c r="F57" i="47"/>
  <c r="D213" i="47"/>
  <c r="F35" i="47" s="1"/>
  <c r="C213" i="47"/>
  <c r="F16" i="47" s="1"/>
  <c r="G212" i="47"/>
  <c r="H103" i="47" s="1"/>
  <c r="F212" i="47"/>
  <c r="H66" i="47" s="1"/>
  <c r="E212" i="47"/>
  <c r="H56" i="47" s="1"/>
  <c r="D212" i="47"/>
  <c r="H34" i="47" s="1"/>
  <c r="C212" i="47"/>
  <c r="H15" i="47"/>
  <c r="G211" i="47"/>
  <c r="G103" i="47"/>
  <c r="F211" i="47"/>
  <c r="G66" i="47"/>
  <c r="E211" i="47"/>
  <c r="G56" i="47"/>
  <c r="D211" i="47"/>
  <c r="G34" i="47" s="1"/>
  <c r="C211" i="47"/>
  <c r="G15" i="47" s="1"/>
  <c r="G210" i="47"/>
  <c r="F103" i="47" s="1"/>
  <c r="F210" i="47"/>
  <c r="F66" i="47" s="1"/>
  <c r="E210" i="47"/>
  <c r="F56" i="47" s="1"/>
  <c r="D210" i="47"/>
  <c r="F34" i="47" s="1"/>
  <c r="C210" i="47"/>
  <c r="F15" i="47"/>
  <c r="G209" i="47"/>
  <c r="H102" i="47"/>
  <c r="F209" i="47"/>
  <c r="H65" i="47"/>
  <c r="E209" i="47"/>
  <c r="H55" i="47"/>
  <c r="D209" i="47"/>
  <c r="H33" i="47" s="1"/>
  <c r="C209" i="47"/>
  <c r="H14" i="47" s="1"/>
  <c r="G208" i="47"/>
  <c r="G102" i="47" s="1"/>
  <c r="F208" i="47"/>
  <c r="G65" i="47" s="1"/>
  <c r="E208" i="47"/>
  <c r="G55" i="47" s="1"/>
  <c r="D208" i="47"/>
  <c r="G33" i="47" s="1"/>
  <c r="C208" i="47"/>
  <c r="G14" i="47"/>
  <c r="G207" i="47"/>
  <c r="F102" i="47"/>
  <c r="F207" i="47"/>
  <c r="F65" i="47"/>
  <c r="E207" i="47"/>
  <c r="F55" i="47"/>
  <c r="D207" i="47"/>
  <c r="F33" i="47" s="1"/>
  <c r="C207" i="47"/>
  <c r="F14" i="47" s="1"/>
  <c r="G206" i="47"/>
  <c r="H101" i="47" s="1"/>
  <c r="F206" i="47"/>
  <c r="H64" i="47" s="1"/>
  <c r="E206" i="47"/>
  <c r="H54" i="47" s="1"/>
  <c r="D206" i="47"/>
  <c r="H32" i="47" s="1"/>
  <c r="C206" i="47"/>
  <c r="H13" i="47"/>
  <c r="G205" i="47"/>
  <c r="G101" i="47"/>
  <c r="F205" i="47"/>
  <c r="G64" i="47"/>
  <c r="E205" i="47"/>
  <c r="G54" i="47"/>
  <c r="D205" i="47"/>
  <c r="G32" i="47" s="1"/>
  <c r="C205" i="47"/>
  <c r="G13" i="47" s="1"/>
  <c r="G204" i="47"/>
  <c r="F101" i="47" s="1"/>
  <c r="F204" i="47"/>
  <c r="F64" i="47" s="1"/>
  <c r="E204" i="47"/>
  <c r="F54" i="47" s="1"/>
  <c r="D204" i="47"/>
  <c r="F32" i="47" s="1"/>
  <c r="C204" i="47"/>
  <c r="F13" i="47"/>
  <c r="G203" i="47"/>
  <c r="H100" i="47"/>
  <c r="F203" i="47"/>
  <c r="H63" i="47"/>
  <c r="E203" i="47"/>
  <c r="H53" i="47"/>
  <c r="D203" i="47"/>
  <c r="H31" i="47" s="1"/>
  <c r="C203" i="47"/>
  <c r="H12" i="47" s="1"/>
  <c r="G202" i="47"/>
  <c r="G100" i="47" s="1"/>
  <c r="F202" i="47"/>
  <c r="G63" i="47" s="1"/>
  <c r="E202" i="47"/>
  <c r="G53" i="47" s="1"/>
  <c r="D202" i="47"/>
  <c r="G31" i="47" s="1"/>
  <c r="C202" i="47"/>
  <c r="G12" i="47"/>
  <c r="G201" i="47"/>
  <c r="F100" i="47"/>
  <c r="F201" i="47"/>
  <c r="F63" i="47"/>
  <c r="E201" i="47"/>
  <c r="F53" i="47"/>
  <c r="D201" i="47"/>
  <c r="F31" i="47" s="1"/>
  <c r="C201" i="47"/>
  <c r="F12" i="47" s="1"/>
  <c r="G200" i="47"/>
  <c r="H99" i="47" s="1"/>
  <c r="F200" i="47"/>
  <c r="H62" i="47" s="1"/>
  <c r="E200" i="47"/>
  <c r="H52" i="47" s="1"/>
  <c r="D200" i="47"/>
  <c r="H30" i="47" s="1"/>
  <c r="C200" i="47"/>
  <c r="H11" i="47"/>
  <c r="G199" i="47"/>
  <c r="G99" i="47"/>
  <c r="F199" i="47"/>
  <c r="G62" i="47"/>
  <c r="E199" i="47"/>
  <c r="G52" i="47"/>
  <c r="D199" i="47"/>
  <c r="G30" i="47" s="1"/>
  <c r="C199" i="47"/>
  <c r="G11" i="47" s="1"/>
  <c r="G198" i="47"/>
  <c r="F99" i="47" s="1"/>
  <c r="F198" i="47"/>
  <c r="F62" i="47" s="1"/>
  <c r="E198" i="47"/>
  <c r="F52" i="47" s="1"/>
  <c r="D198" i="47"/>
  <c r="F30" i="47" s="1"/>
  <c r="C198" i="47"/>
  <c r="F11" i="47"/>
  <c r="G197" i="47"/>
  <c r="H98" i="47"/>
  <c r="F197" i="47"/>
  <c r="H61" i="47"/>
  <c r="E197" i="47"/>
  <c r="H51" i="47"/>
  <c r="D197" i="47"/>
  <c r="H29" i="47" s="1"/>
  <c r="C197" i="47"/>
  <c r="H10" i="47" s="1"/>
  <c r="G196" i="47"/>
  <c r="G98" i="47" s="1"/>
  <c r="F196" i="47"/>
  <c r="G61" i="47" s="1"/>
  <c r="E196" i="47"/>
  <c r="G51" i="47" s="1"/>
  <c r="D196" i="47"/>
  <c r="G29" i="47" s="1"/>
  <c r="C196" i="47"/>
  <c r="G10" i="47"/>
  <c r="G195" i="47"/>
  <c r="F98" i="47"/>
  <c r="F195" i="47"/>
  <c r="F61" i="47"/>
  <c r="E195" i="47"/>
  <c r="F51" i="47"/>
  <c r="D195" i="47"/>
  <c r="F29" i="47" s="1"/>
  <c r="C195" i="47"/>
  <c r="F10" i="47" s="1"/>
  <c r="H96" i="46"/>
  <c r="F301" i="46"/>
  <c r="G96" i="46"/>
  <c r="F300" i="46"/>
  <c r="F96" i="46"/>
  <c r="F299" i="46"/>
  <c r="H95" i="46"/>
  <c r="F298" i="46"/>
  <c r="G95" i="46"/>
  <c r="F297" i="46"/>
  <c r="F95" i="46"/>
  <c r="F296" i="46"/>
  <c r="H94" i="46"/>
  <c r="F295" i="46"/>
  <c r="G94" i="46"/>
  <c r="F294" i="46"/>
  <c r="F94" i="46"/>
  <c r="F293" i="46"/>
  <c r="H93" i="46"/>
  <c r="F292" i="46"/>
  <c r="G93" i="46"/>
  <c r="F291" i="46"/>
  <c r="F93" i="46"/>
  <c r="F290" i="46"/>
  <c r="H92" i="46"/>
  <c r="F289" i="46"/>
  <c r="G92" i="46"/>
  <c r="F288" i="46"/>
  <c r="F92" i="46"/>
  <c r="F287" i="46"/>
  <c r="H91" i="46"/>
  <c r="F286" i="46"/>
  <c r="G91" i="46"/>
  <c r="F285" i="46"/>
  <c r="F91" i="46"/>
  <c r="F284" i="46"/>
  <c r="H90" i="46"/>
  <c r="F283" i="46"/>
  <c r="G90" i="46"/>
  <c r="F282" i="46"/>
  <c r="F90" i="46"/>
  <c r="F281" i="46"/>
  <c r="H89" i="46"/>
  <c r="F280" i="46"/>
  <c r="G89" i="46"/>
  <c r="F279" i="46"/>
  <c r="F89" i="46"/>
  <c r="F278" i="46"/>
  <c r="H88" i="46"/>
  <c r="F277" i="46"/>
  <c r="G88" i="46"/>
  <c r="F276" i="46"/>
  <c r="F88" i="46"/>
  <c r="F275" i="46"/>
  <c r="H87" i="46"/>
  <c r="F274" i="46"/>
  <c r="G87" i="46"/>
  <c r="F273" i="46"/>
  <c r="F87" i="46"/>
  <c r="F272" i="46"/>
  <c r="H86" i="46"/>
  <c r="F271" i="46"/>
  <c r="G86" i="46"/>
  <c r="F270" i="46"/>
  <c r="F86" i="46"/>
  <c r="F269" i="46"/>
  <c r="H85" i="46"/>
  <c r="F268" i="46"/>
  <c r="G85" i="46"/>
  <c r="F267" i="46"/>
  <c r="F85" i="46"/>
  <c r="F266" i="46"/>
  <c r="H84" i="46"/>
  <c r="F265" i="46"/>
  <c r="G84" i="46"/>
  <c r="F264" i="46"/>
  <c r="F84" i="46"/>
  <c r="F263" i="46"/>
  <c r="H83" i="46"/>
  <c r="F262" i="46"/>
  <c r="G83" i="46"/>
  <c r="F261" i="46"/>
  <c r="F83" i="46"/>
  <c r="F260" i="46"/>
  <c r="H82" i="46"/>
  <c r="F259" i="46"/>
  <c r="G82" i="46"/>
  <c r="F258" i="46"/>
  <c r="F82" i="46"/>
  <c r="F257" i="46"/>
  <c r="H81" i="46"/>
  <c r="F256" i="46"/>
  <c r="G81" i="46"/>
  <c r="F255" i="46"/>
  <c r="F81" i="46"/>
  <c r="G254" i="46"/>
  <c r="H117" i="46"/>
  <c r="F254" i="46"/>
  <c r="H80" i="46"/>
  <c r="D254" i="46"/>
  <c r="H48" i="46"/>
  <c r="G253" i="46"/>
  <c r="G117" i="46"/>
  <c r="F253" i="46"/>
  <c r="G80" i="46"/>
  <c r="D253" i="46"/>
  <c r="G48" i="46"/>
  <c r="G252" i="46"/>
  <c r="F117" i="46"/>
  <c r="F252" i="46"/>
  <c r="F80" i="46"/>
  <c r="D252" i="46"/>
  <c r="F48" i="46"/>
  <c r="G251" i="46"/>
  <c r="H116" i="46"/>
  <c r="F251" i="46"/>
  <c r="H79" i="46"/>
  <c r="D251" i="46"/>
  <c r="H47" i="46"/>
  <c r="C251" i="46"/>
  <c r="H28" i="46"/>
  <c r="G250" i="46"/>
  <c r="G116" i="46"/>
  <c r="F250" i="46"/>
  <c r="G79" i="46"/>
  <c r="D250" i="46"/>
  <c r="G47" i="46"/>
  <c r="C250" i="46"/>
  <c r="G28" i="46"/>
  <c r="G249" i="46"/>
  <c r="F116" i="46"/>
  <c r="F249" i="46"/>
  <c r="F79" i="46"/>
  <c r="D249" i="46"/>
  <c r="F47" i="46"/>
  <c r="C249" i="46"/>
  <c r="F28" i="46"/>
  <c r="G248" i="46"/>
  <c r="H115" i="46"/>
  <c r="F248" i="46"/>
  <c r="H78" i="46"/>
  <c r="D248" i="46"/>
  <c r="H46" i="46"/>
  <c r="C248" i="46"/>
  <c r="H27" i="46"/>
  <c r="G247" i="46"/>
  <c r="G115" i="46"/>
  <c r="F247" i="46"/>
  <c r="G78" i="46"/>
  <c r="D247" i="46"/>
  <c r="G46" i="46"/>
  <c r="C247" i="46"/>
  <c r="G27" i="46"/>
  <c r="G246" i="46"/>
  <c r="F115" i="46"/>
  <c r="F246" i="46"/>
  <c r="F78" i="46"/>
  <c r="D246" i="46"/>
  <c r="F46" i="46"/>
  <c r="C246" i="46"/>
  <c r="F27" i="46"/>
  <c r="G245" i="46"/>
  <c r="H114" i="46"/>
  <c r="F245" i="46"/>
  <c r="H77" i="46"/>
  <c r="D245" i="46"/>
  <c r="H45" i="46"/>
  <c r="C245" i="46"/>
  <c r="H26" i="46"/>
  <c r="G244" i="46"/>
  <c r="G114" i="46"/>
  <c r="F244" i="46"/>
  <c r="G77" i="46"/>
  <c r="D244" i="46"/>
  <c r="G45" i="46"/>
  <c r="C244" i="46"/>
  <c r="G26" i="46"/>
  <c r="G243" i="46"/>
  <c r="F114" i="46"/>
  <c r="F243" i="46"/>
  <c r="F77" i="46"/>
  <c r="D243" i="46"/>
  <c r="F45" i="46"/>
  <c r="C243" i="46"/>
  <c r="F26" i="46"/>
  <c r="G242" i="46"/>
  <c r="H113" i="46"/>
  <c r="F242" i="46"/>
  <c r="H76" i="46"/>
  <c r="D242" i="46"/>
  <c r="H44" i="46"/>
  <c r="C242" i="46"/>
  <c r="H25" i="46"/>
  <c r="G241" i="46"/>
  <c r="G113" i="46"/>
  <c r="F241" i="46"/>
  <c r="G76" i="46"/>
  <c r="D241" i="46"/>
  <c r="G44" i="46"/>
  <c r="C241" i="46"/>
  <c r="G25" i="46"/>
  <c r="G240" i="46"/>
  <c r="F113" i="46"/>
  <c r="F240" i="46"/>
  <c r="F76" i="46"/>
  <c r="D240" i="46"/>
  <c r="F44" i="46"/>
  <c r="C240" i="46"/>
  <c r="F25" i="46"/>
  <c r="G239" i="46"/>
  <c r="H112" i="46"/>
  <c r="F239" i="46"/>
  <c r="H75" i="46"/>
  <c r="D239" i="46"/>
  <c r="H43" i="46"/>
  <c r="C239" i="46"/>
  <c r="H24" i="46"/>
  <c r="G238" i="46"/>
  <c r="G112" i="46"/>
  <c r="F238" i="46"/>
  <c r="G75" i="46"/>
  <c r="D238" i="46"/>
  <c r="G43" i="46"/>
  <c r="C238" i="46"/>
  <c r="G24" i="46"/>
  <c r="G237" i="46"/>
  <c r="F112" i="46"/>
  <c r="F237" i="46"/>
  <c r="F75" i="46"/>
  <c r="D237" i="46"/>
  <c r="F43" i="46"/>
  <c r="C237" i="46"/>
  <c r="F24" i="46"/>
  <c r="G236" i="46"/>
  <c r="H111" i="46"/>
  <c r="F236" i="46"/>
  <c r="H74" i="46"/>
  <c r="D236" i="46"/>
  <c r="H42" i="46"/>
  <c r="C236" i="46"/>
  <c r="H23" i="46"/>
  <c r="G235" i="46"/>
  <c r="G111" i="46"/>
  <c r="F235" i="46"/>
  <c r="G74" i="46"/>
  <c r="D235" i="46"/>
  <c r="G42" i="46"/>
  <c r="C235" i="46"/>
  <c r="G23" i="46"/>
  <c r="G234" i="46"/>
  <c r="F111" i="46"/>
  <c r="F234" i="46"/>
  <c r="F74" i="46"/>
  <c r="D234" i="46"/>
  <c r="F42" i="46"/>
  <c r="C234" i="46"/>
  <c r="F23" i="46"/>
  <c r="G233" i="46"/>
  <c r="H110" i="46"/>
  <c r="F233" i="46"/>
  <c r="H73" i="46"/>
  <c r="D233" i="46"/>
  <c r="H41" i="46"/>
  <c r="C233" i="46"/>
  <c r="H22" i="46"/>
  <c r="G232" i="46"/>
  <c r="G110" i="46"/>
  <c r="F232" i="46"/>
  <c r="G73" i="46"/>
  <c r="D232" i="46"/>
  <c r="G41" i="46"/>
  <c r="C232" i="46"/>
  <c r="G22" i="46"/>
  <c r="G231" i="46"/>
  <c r="F110" i="46"/>
  <c r="F231" i="46"/>
  <c r="F73" i="46"/>
  <c r="D231" i="46"/>
  <c r="F41" i="46"/>
  <c r="C231" i="46"/>
  <c r="F22" i="46"/>
  <c r="G230" i="46"/>
  <c r="H109" i="46"/>
  <c r="F230" i="46"/>
  <c r="H72" i="46"/>
  <c r="C230" i="46"/>
  <c r="H21" i="46"/>
  <c r="G229" i="46"/>
  <c r="G109" i="46"/>
  <c r="F229" i="46"/>
  <c r="G72" i="46"/>
  <c r="D229" i="46"/>
  <c r="G40" i="46"/>
  <c r="C229" i="46"/>
  <c r="G21" i="46"/>
  <c r="G228" i="46"/>
  <c r="F109" i="46"/>
  <c r="F228" i="46"/>
  <c r="F72" i="46"/>
  <c r="D228" i="46"/>
  <c r="F40" i="46"/>
  <c r="C228" i="46"/>
  <c r="F21" i="46"/>
  <c r="G227" i="46"/>
  <c r="H108" i="46"/>
  <c r="F227" i="46"/>
  <c r="H71" i="46"/>
  <c r="D227" i="46"/>
  <c r="H39" i="46"/>
  <c r="C227" i="46"/>
  <c r="H20" i="46"/>
  <c r="G226" i="46"/>
  <c r="G108" i="46"/>
  <c r="F226" i="46"/>
  <c r="G71" i="46"/>
  <c r="D226" i="46"/>
  <c r="G39" i="46"/>
  <c r="C226" i="46"/>
  <c r="G20" i="46"/>
  <c r="G225" i="46"/>
  <c r="F108" i="46"/>
  <c r="F225" i="46"/>
  <c r="F71" i="46"/>
  <c r="D225" i="46"/>
  <c r="F39" i="46"/>
  <c r="C225" i="46"/>
  <c r="F20" i="46"/>
  <c r="G224" i="46"/>
  <c r="H107" i="46"/>
  <c r="F224" i="46"/>
  <c r="H70" i="46"/>
  <c r="D224" i="46"/>
  <c r="H38" i="46"/>
  <c r="C224" i="46"/>
  <c r="H19" i="46"/>
  <c r="G223" i="46"/>
  <c r="G107" i="46"/>
  <c r="F223" i="46"/>
  <c r="G70" i="46"/>
  <c r="D223" i="46"/>
  <c r="G38" i="46"/>
  <c r="C223" i="46"/>
  <c r="G19" i="46"/>
  <c r="G222" i="46"/>
  <c r="F107" i="46"/>
  <c r="F222" i="46"/>
  <c r="F70" i="46"/>
  <c r="D222" i="46"/>
  <c r="F38" i="46"/>
  <c r="C222" i="46"/>
  <c r="F19" i="46"/>
  <c r="G221" i="46"/>
  <c r="H106" i="46"/>
  <c r="F221" i="46"/>
  <c r="H69" i="46"/>
  <c r="E221" i="46"/>
  <c r="H59" i="46"/>
  <c r="D221" i="46"/>
  <c r="H37" i="46"/>
  <c r="C221" i="46"/>
  <c r="H18" i="46"/>
  <c r="G220" i="46"/>
  <c r="G106" i="46"/>
  <c r="F220" i="46"/>
  <c r="G69" i="46"/>
  <c r="E220" i="46"/>
  <c r="G59" i="46"/>
  <c r="D220" i="46"/>
  <c r="G37" i="46"/>
  <c r="C220" i="46"/>
  <c r="G18" i="46"/>
  <c r="G219" i="46"/>
  <c r="F106" i="46"/>
  <c r="F219" i="46"/>
  <c r="F69" i="46"/>
  <c r="E219" i="46"/>
  <c r="F59" i="46"/>
  <c r="D219" i="46"/>
  <c r="F37" i="46"/>
  <c r="C219" i="46"/>
  <c r="F18" i="46"/>
  <c r="G218" i="46"/>
  <c r="H105" i="46"/>
  <c r="F218" i="46"/>
  <c r="H68" i="46"/>
  <c r="E218" i="46"/>
  <c r="H58" i="46"/>
  <c r="D218" i="46"/>
  <c r="H36" i="46"/>
  <c r="C218" i="46"/>
  <c r="H17" i="46"/>
  <c r="G217" i="46"/>
  <c r="G105" i="46"/>
  <c r="F217" i="46"/>
  <c r="G68" i="46"/>
  <c r="E217" i="46"/>
  <c r="G58" i="46"/>
  <c r="D217" i="46"/>
  <c r="G36" i="46"/>
  <c r="C217" i="46"/>
  <c r="G17" i="46"/>
  <c r="G216" i="46"/>
  <c r="F105" i="46"/>
  <c r="F216" i="46"/>
  <c r="F68" i="46"/>
  <c r="E216" i="46"/>
  <c r="F58" i="46"/>
  <c r="D216" i="46"/>
  <c r="F36" i="46"/>
  <c r="C216" i="46"/>
  <c r="F17" i="46"/>
  <c r="G215" i="46"/>
  <c r="H104" i="46"/>
  <c r="F215" i="46"/>
  <c r="H67" i="46"/>
  <c r="E215" i="46"/>
  <c r="H57" i="46"/>
  <c r="D215" i="46"/>
  <c r="H35" i="46"/>
  <c r="C215" i="46"/>
  <c r="H16" i="46"/>
  <c r="G214" i="46"/>
  <c r="G104" i="46"/>
  <c r="F214" i="46"/>
  <c r="G67" i="46"/>
  <c r="E214" i="46"/>
  <c r="G57" i="46"/>
  <c r="D214" i="46"/>
  <c r="G35" i="46"/>
  <c r="C214" i="46"/>
  <c r="G16" i="46"/>
  <c r="G213" i="46"/>
  <c r="F104" i="46"/>
  <c r="F213" i="46"/>
  <c r="F67" i="46"/>
  <c r="E213" i="46"/>
  <c r="F57" i="46"/>
  <c r="D213" i="46"/>
  <c r="F35" i="46"/>
  <c r="C213" i="46"/>
  <c r="F16" i="46"/>
  <c r="G212" i="46"/>
  <c r="H103" i="46"/>
  <c r="F212" i="46"/>
  <c r="H66" i="46"/>
  <c r="E212" i="46"/>
  <c r="H56" i="46"/>
  <c r="D212" i="46"/>
  <c r="H34" i="46"/>
  <c r="C212" i="46"/>
  <c r="H15" i="46"/>
  <c r="G211" i="46"/>
  <c r="G103" i="46"/>
  <c r="F211" i="46"/>
  <c r="G66" i="46"/>
  <c r="E211" i="46"/>
  <c r="G56" i="46"/>
  <c r="D211" i="46"/>
  <c r="G34" i="46"/>
  <c r="C211" i="46"/>
  <c r="G15" i="46"/>
  <c r="G210" i="46"/>
  <c r="F103" i="46"/>
  <c r="F210" i="46"/>
  <c r="F66" i="46"/>
  <c r="E210" i="46"/>
  <c r="F56" i="46"/>
  <c r="D210" i="46"/>
  <c r="F34" i="46"/>
  <c r="C210" i="46"/>
  <c r="F15" i="46"/>
  <c r="G209" i="46"/>
  <c r="H102" i="46"/>
  <c r="F209" i="46"/>
  <c r="H65" i="46"/>
  <c r="E209" i="46"/>
  <c r="H55" i="46"/>
  <c r="D209" i="46"/>
  <c r="H33" i="46"/>
  <c r="C209" i="46"/>
  <c r="H14" i="46"/>
  <c r="G208" i="46"/>
  <c r="G102" i="46"/>
  <c r="F208" i="46"/>
  <c r="G65" i="46"/>
  <c r="E208" i="46"/>
  <c r="G55" i="46"/>
  <c r="D208" i="46"/>
  <c r="G33" i="46"/>
  <c r="C208" i="46"/>
  <c r="G14" i="46"/>
  <c r="G207" i="46"/>
  <c r="F102" i="46"/>
  <c r="F207" i="46"/>
  <c r="F65" i="46"/>
  <c r="E207" i="46"/>
  <c r="F55" i="46"/>
  <c r="D207" i="46"/>
  <c r="F33" i="46"/>
  <c r="C207" i="46"/>
  <c r="F14" i="46"/>
  <c r="G206" i="46"/>
  <c r="H101" i="46"/>
  <c r="F206" i="46"/>
  <c r="H64" i="46"/>
  <c r="E206" i="46"/>
  <c r="H54" i="46"/>
  <c r="D206" i="46"/>
  <c r="H32" i="46"/>
  <c r="C206" i="46"/>
  <c r="H13" i="46"/>
  <c r="G205" i="46"/>
  <c r="G101" i="46"/>
  <c r="F205" i="46"/>
  <c r="G64" i="46"/>
  <c r="E205" i="46"/>
  <c r="G54" i="46"/>
  <c r="D205" i="46"/>
  <c r="G32" i="46"/>
  <c r="C205" i="46"/>
  <c r="G13" i="46"/>
  <c r="G204" i="46"/>
  <c r="F101" i="46"/>
  <c r="F204" i="46"/>
  <c r="F64" i="46"/>
  <c r="E204" i="46"/>
  <c r="F54" i="46"/>
  <c r="D204" i="46"/>
  <c r="F32" i="46"/>
  <c r="C204" i="46"/>
  <c r="F13" i="46"/>
  <c r="G203" i="46"/>
  <c r="H100" i="46"/>
  <c r="F203" i="46"/>
  <c r="H63" i="46"/>
  <c r="E203" i="46"/>
  <c r="H53" i="46"/>
  <c r="D203" i="46"/>
  <c r="H31" i="46"/>
  <c r="C203" i="46"/>
  <c r="H12" i="46"/>
  <c r="G202" i="46"/>
  <c r="G100" i="46"/>
  <c r="F202" i="46"/>
  <c r="G63" i="46"/>
  <c r="E202" i="46"/>
  <c r="G53" i="46"/>
  <c r="D202" i="46"/>
  <c r="G31" i="46"/>
  <c r="C202" i="46"/>
  <c r="G12" i="46"/>
  <c r="G201" i="46"/>
  <c r="F100" i="46"/>
  <c r="F201" i="46"/>
  <c r="F63" i="46"/>
  <c r="E201" i="46"/>
  <c r="F53" i="46"/>
  <c r="D201" i="46"/>
  <c r="F31" i="46"/>
  <c r="C201" i="46"/>
  <c r="F12" i="46"/>
  <c r="G200" i="46"/>
  <c r="H99" i="46"/>
  <c r="F200" i="46"/>
  <c r="H62" i="46"/>
  <c r="E200" i="46"/>
  <c r="H52" i="46"/>
  <c r="D200" i="46"/>
  <c r="H30" i="46"/>
  <c r="C200" i="46"/>
  <c r="H11" i="46"/>
  <c r="G199" i="46"/>
  <c r="G99" i="46"/>
  <c r="F199" i="46"/>
  <c r="G62" i="46"/>
  <c r="E199" i="46"/>
  <c r="G52" i="46"/>
  <c r="D199" i="46"/>
  <c r="G30" i="46"/>
  <c r="C199" i="46"/>
  <c r="G11" i="46"/>
  <c r="G198" i="46"/>
  <c r="F99" i="46"/>
  <c r="F198" i="46"/>
  <c r="F62" i="46"/>
  <c r="E198" i="46"/>
  <c r="F52" i="46"/>
  <c r="D198" i="46"/>
  <c r="F30" i="46"/>
  <c r="C198" i="46"/>
  <c r="F11" i="46"/>
  <c r="G197" i="46"/>
  <c r="H98" i="46"/>
  <c r="F197" i="46"/>
  <c r="H61" i="46"/>
  <c r="E197" i="46"/>
  <c r="H51" i="46"/>
  <c r="D197" i="46"/>
  <c r="H29" i="46"/>
  <c r="C197" i="46"/>
  <c r="H10" i="46"/>
  <c r="G196" i="46"/>
  <c r="G98" i="46"/>
  <c r="F196" i="46"/>
  <c r="G61" i="46"/>
  <c r="E196" i="46"/>
  <c r="G51" i="46"/>
  <c r="D196" i="46"/>
  <c r="G29" i="46"/>
  <c r="C196" i="46"/>
  <c r="G10" i="46"/>
  <c r="G195" i="46"/>
  <c r="F98" i="46"/>
  <c r="F195" i="46"/>
  <c r="F61" i="46"/>
  <c r="E195" i="46"/>
  <c r="F51" i="46"/>
  <c r="D195" i="46"/>
  <c r="F29" i="46"/>
  <c r="C195" i="46"/>
  <c r="F10" i="46"/>
  <c r="H96" i="45"/>
  <c r="F301" i="45"/>
  <c r="G96" i="45" s="1"/>
  <c r="F300" i="45"/>
  <c r="F96" i="45" s="1"/>
  <c r="F299" i="45"/>
  <c r="H95" i="45" s="1"/>
  <c r="F298" i="45"/>
  <c r="G95" i="45" s="1"/>
  <c r="F297" i="45"/>
  <c r="F95" i="45" s="1"/>
  <c r="F296" i="45"/>
  <c r="H94" i="45" s="1"/>
  <c r="F295" i="45"/>
  <c r="G94" i="45" s="1"/>
  <c r="F294" i="45"/>
  <c r="F94" i="45" s="1"/>
  <c r="F293" i="45"/>
  <c r="H93" i="45" s="1"/>
  <c r="F292" i="45"/>
  <c r="G93" i="45" s="1"/>
  <c r="F291" i="45"/>
  <c r="F93" i="45" s="1"/>
  <c r="F290" i="45"/>
  <c r="H92" i="45" s="1"/>
  <c r="F289" i="45"/>
  <c r="G92" i="45" s="1"/>
  <c r="F288" i="45"/>
  <c r="F92" i="45" s="1"/>
  <c r="F287" i="45"/>
  <c r="H91" i="45" s="1"/>
  <c r="F286" i="45"/>
  <c r="G91" i="45" s="1"/>
  <c r="F285" i="45"/>
  <c r="F91" i="45" s="1"/>
  <c r="F284" i="45"/>
  <c r="H90" i="45" s="1"/>
  <c r="F283" i="45"/>
  <c r="G90" i="45" s="1"/>
  <c r="F282" i="45"/>
  <c r="F90" i="45" s="1"/>
  <c r="F281" i="45"/>
  <c r="H89" i="45" s="1"/>
  <c r="F280" i="45"/>
  <c r="G89" i="45" s="1"/>
  <c r="F279" i="45"/>
  <c r="F89" i="45" s="1"/>
  <c r="F278" i="45"/>
  <c r="H88" i="45" s="1"/>
  <c r="F277" i="45"/>
  <c r="G88" i="45" s="1"/>
  <c r="F276" i="45"/>
  <c r="F88" i="45" s="1"/>
  <c r="F275" i="45"/>
  <c r="H87" i="45" s="1"/>
  <c r="F274" i="45"/>
  <c r="G87" i="45" s="1"/>
  <c r="F273" i="45"/>
  <c r="F87" i="45" s="1"/>
  <c r="F272" i="45"/>
  <c r="H86" i="45" s="1"/>
  <c r="F271" i="45"/>
  <c r="G86" i="45" s="1"/>
  <c r="F270" i="45"/>
  <c r="F86" i="45" s="1"/>
  <c r="F269" i="45"/>
  <c r="H85" i="45" s="1"/>
  <c r="F268" i="45"/>
  <c r="G85" i="45" s="1"/>
  <c r="F267" i="45"/>
  <c r="F85" i="45" s="1"/>
  <c r="F266" i="45"/>
  <c r="H84" i="45" s="1"/>
  <c r="F265" i="45"/>
  <c r="G84" i="45" s="1"/>
  <c r="F264" i="45"/>
  <c r="F84" i="45" s="1"/>
  <c r="F263" i="45"/>
  <c r="H83" i="45" s="1"/>
  <c r="F262" i="45"/>
  <c r="G83" i="45" s="1"/>
  <c r="F261" i="45"/>
  <c r="F83" i="45" s="1"/>
  <c r="F260" i="45"/>
  <c r="H82" i="45" s="1"/>
  <c r="F259" i="45"/>
  <c r="G82" i="45" s="1"/>
  <c r="F258" i="45"/>
  <c r="F82" i="45" s="1"/>
  <c r="F257" i="45"/>
  <c r="H81" i="45" s="1"/>
  <c r="F256" i="45"/>
  <c r="G81" i="45" s="1"/>
  <c r="F255" i="45"/>
  <c r="F81" i="45" s="1"/>
  <c r="G254" i="45"/>
  <c r="H117" i="45" s="1"/>
  <c r="F254" i="45"/>
  <c r="H80" i="45" s="1"/>
  <c r="D254" i="45"/>
  <c r="H48" i="45" s="1"/>
  <c r="G253" i="45"/>
  <c r="G117" i="45"/>
  <c r="F253" i="45"/>
  <c r="G80" i="45"/>
  <c r="D253" i="45"/>
  <c r="G48" i="45" s="1"/>
  <c r="G252" i="45"/>
  <c r="F117" i="45" s="1"/>
  <c r="F252" i="45"/>
  <c r="F80" i="45" s="1"/>
  <c r="D252" i="45"/>
  <c r="F48" i="45" s="1"/>
  <c r="G251" i="45"/>
  <c r="H116" i="45"/>
  <c r="F251" i="45"/>
  <c r="H79" i="45"/>
  <c r="D251" i="45"/>
  <c r="H47" i="45" s="1"/>
  <c r="C251" i="45"/>
  <c r="H28" i="45" s="1"/>
  <c r="G250" i="45"/>
  <c r="G116" i="45" s="1"/>
  <c r="F250" i="45"/>
  <c r="G79" i="45" s="1"/>
  <c r="D250" i="45"/>
  <c r="G47" i="45" s="1"/>
  <c r="C250" i="45"/>
  <c r="G28" i="45"/>
  <c r="G249" i="45"/>
  <c r="F116" i="45"/>
  <c r="F249" i="45"/>
  <c r="F79" i="45"/>
  <c r="D249" i="45"/>
  <c r="F47" i="45" s="1"/>
  <c r="C249" i="45"/>
  <c r="F28" i="45" s="1"/>
  <c r="G248" i="45"/>
  <c r="H115" i="45" s="1"/>
  <c r="F248" i="45"/>
  <c r="H78" i="45" s="1"/>
  <c r="D248" i="45"/>
  <c r="H46" i="45" s="1"/>
  <c r="C248" i="45"/>
  <c r="H27" i="45"/>
  <c r="G247" i="45"/>
  <c r="G115" i="45"/>
  <c r="F247" i="45"/>
  <c r="G78" i="45"/>
  <c r="D247" i="45"/>
  <c r="G46" i="45" s="1"/>
  <c r="C247" i="45"/>
  <c r="G27" i="45" s="1"/>
  <c r="G246" i="45"/>
  <c r="F115" i="45" s="1"/>
  <c r="F246" i="45"/>
  <c r="F78" i="45" s="1"/>
  <c r="D246" i="45"/>
  <c r="F46" i="45" s="1"/>
  <c r="C246" i="45"/>
  <c r="F27" i="45"/>
  <c r="G245" i="45"/>
  <c r="H114" i="45"/>
  <c r="F245" i="45"/>
  <c r="H77" i="45"/>
  <c r="D245" i="45"/>
  <c r="H45" i="45" s="1"/>
  <c r="C245" i="45"/>
  <c r="H26" i="45" s="1"/>
  <c r="G244" i="45"/>
  <c r="G114" i="45" s="1"/>
  <c r="F244" i="45"/>
  <c r="G77" i="45" s="1"/>
  <c r="D244" i="45"/>
  <c r="G45" i="45" s="1"/>
  <c r="C244" i="45"/>
  <c r="G26" i="45"/>
  <c r="G243" i="45"/>
  <c r="F114" i="45"/>
  <c r="F243" i="45"/>
  <c r="F77" i="45"/>
  <c r="D243" i="45"/>
  <c r="F45" i="45" s="1"/>
  <c r="C243" i="45"/>
  <c r="F26" i="45" s="1"/>
  <c r="G242" i="45"/>
  <c r="H113" i="45" s="1"/>
  <c r="F242" i="45"/>
  <c r="H76" i="45" s="1"/>
  <c r="D242" i="45"/>
  <c r="H44" i="45" s="1"/>
  <c r="C242" i="45"/>
  <c r="H25" i="45"/>
  <c r="G241" i="45"/>
  <c r="G113" i="45"/>
  <c r="F241" i="45"/>
  <c r="G76" i="45"/>
  <c r="D241" i="45"/>
  <c r="G44" i="45" s="1"/>
  <c r="C241" i="45"/>
  <c r="G25" i="45" s="1"/>
  <c r="G240" i="45"/>
  <c r="F113" i="45" s="1"/>
  <c r="F240" i="45"/>
  <c r="F76" i="45" s="1"/>
  <c r="D240" i="45"/>
  <c r="F44" i="45" s="1"/>
  <c r="C240" i="45"/>
  <c r="F25" i="45"/>
  <c r="G239" i="45"/>
  <c r="H112" i="45"/>
  <c r="F239" i="45"/>
  <c r="H75" i="45"/>
  <c r="D239" i="45"/>
  <c r="H43" i="45" s="1"/>
  <c r="C239" i="45"/>
  <c r="H24" i="45" s="1"/>
  <c r="G238" i="45"/>
  <c r="G112" i="45" s="1"/>
  <c r="F238" i="45"/>
  <c r="G75" i="45" s="1"/>
  <c r="D238" i="45"/>
  <c r="G43" i="45" s="1"/>
  <c r="C238" i="45"/>
  <c r="G24" i="45"/>
  <c r="G237" i="45"/>
  <c r="F112" i="45"/>
  <c r="F237" i="45"/>
  <c r="F75" i="45"/>
  <c r="D237" i="45"/>
  <c r="F43" i="45" s="1"/>
  <c r="C237" i="45"/>
  <c r="F24" i="45" s="1"/>
  <c r="G236" i="45"/>
  <c r="H111" i="45" s="1"/>
  <c r="F236" i="45"/>
  <c r="H74" i="45" s="1"/>
  <c r="D236" i="45"/>
  <c r="H42" i="45" s="1"/>
  <c r="C236" i="45"/>
  <c r="H23" i="45"/>
  <c r="G235" i="45"/>
  <c r="G111" i="45"/>
  <c r="F235" i="45"/>
  <c r="G74" i="45"/>
  <c r="D235" i="45"/>
  <c r="G42" i="45" s="1"/>
  <c r="C235" i="45"/>
  <c r="G23" i="45" s="1"/>
  <c r="G234" i="45"/>
  <c r="F111" i="45" s="1"/>
  <c r="F234" i="45"/>
  <c r="F74" i="45" s="1"/>
  <c r="D234" i="45"/>
  <c r="F42" i="45" s="1"/>
  <c r="C234" i="45"/>
  <c r="F23" i="45"/>
  <c r="G233" i="45"/>
  <c r="H110" i="45"/>
  <c r="F233" i="45"/>
  <c r="H73" i="45"/>
  <c r="D233" i="45"/>
  <c r="H41" i="45" s="1"/>
  <c r="C233" i="45"/>
  <c r="H22" i="45" s="1"/>
  <c r="G232" i="45"/>
  <c r="G110" i="45" s="1"/>
  <c r="F232" i="45"/>
  <c r="G73" i="45" s="1"/>
  <c r="D232" i="45"/>
  <c r="G41" i="45" s="1"/>
  <c r="C232" i="45"/>
  <c r="G22" i="45"/>
  <c r="G231" i="45"/>
  <c r="F110" i="45"/>
  <c r="F231" i="45"/>
  <c r="F73" i="45"/>
  <c r="D231" i="45"/>
  <c r="F41" i="45" s="1"/>
  <c r="C231" i="45"/>
  <c r="F22" i="45" s="1"/>
  <c r="G230" i="45"/>
  <c r="H109" i="45" s="1"/>
  <c r="F230" i="45"/>
  <c r="H72" i="45" s="1"/>
  <c r="C230" i="45"/>
  <c r="H21" i="45" s="1"/>
  <c r="G229" i="45"/>
  <c r="G109" i="45" s="1"/>
  <c r="F229" i="45"/>
  <c r="G72" i="45" s="1"/>
  <c r="D229" i="45"/>
  <c r="G40" i="45" s="1"/>
  <c r="C229" i="45"/>
  <c r="G21" i="45"/>
  <c r="G228" i="45"/>
  <c r="F109" i="45"/>
  <c r="F228" i="45"/>
  <c r="F72" i="45"/>
  <c r="D228" i="45"/>
  <c r="F40" i="45" s="1"/>
  <c r="C228" i="45"/>
  <c r="F21" i="45" s="1"/>
  <c r="G227" i="45"/>
  <c r="H108" i="45" s="1"/>
  <c r="F227" i="45"/>
  <c r="H71" i="45" s="1"/>
  <c r="D227" i="45"/>
  <c r="H39" i="45" s="1"/>
  <c r="C227" i="45"/>
  <c r="H20" i="45"/>
  <c r="G226" i="45"/>
  <c r="G108" i="45"/>
  <c r="F226" i="45"/>
  <c r="G71" i="45"/>
  <c r="D226" i="45"/>
  <c r="G39" i="45" s="1"/>
  <c r="C226" i="45"/>
  <c r="G20" i="45" s="1"/>
  <c r="G225" i="45"/>
  <c r="F108" i="45" s="1"/>
  <c r="F225" i="45"/>
  <c r="F71" i="45" s="1"/>
  <c r="D225" i="45"/>
  <c r="F39" i="45" s="1"/>
  <c r="C225" i="45"/>
  <c r="F20" i="45"/>
  <c r="G224" i="45"/>
  <c r="H107" i="45"/>
  <c r="F224" i="45"/>
  <c r="H70" i="45"/>
  <c r="D224" i="45"/>
  <c r="H38" i="45" s="1"/>
  <c r="C224" i="45"/>
  <c r="H19" i="45" s="1"/>
  <c r="G223" i="45"/>
  <c r="G107" i="45" s="1"/>
  <c r="F223" i="45"/>
  <c r="G70" i="45" s="1"/>
  <c r="D223" i="45"/>
  <c r="G38" i="45" s="1"/>
  <c r="C223" i="45"/>
  <c r="G19" i="45"/>
  <c r="G222" i="45"/>
  <c r="F107" i="45"/>
  <c r="F222" i="45"/>
  <c r="F70" i="45"/>
  <c r="D222" i="45"/>
  <c r="F38" i="45" s="1"/>
  <c r="C222" i="45"/>
  <c r="F19" i="45" s="1"/>
  <c r="G221" i="45"/>
  <c r="H106" i="45" s="1"/>
  <c r="F221" i="45"/>
  <c r="H69" i="45" s="1"/>
  <c r="E221" i="45"/>
  <c r="H59" i="45" s="1"/>
  <c r="D221" i="45"/>
  <c r="H37" i="45" s="1"/>
  <c r="C221" i="45"/>
  <c r="H18" i="45"/>
  <c r="G220" i="45"/>
  <c r="G106" i="45"/>
  <c r="F220" i="45"/>
  <c r="G69" i="45"/>
  <c r="E220" i="45"/>
  <c r="G59" i="45"/>
  <c r="D220" i="45"/>
  <c r="G37" i="45" s="1"/>
  <c r="C220" i="45"/>
  <c r="G18" i="45" s="1"/>
  <c r="G219" i="45"/>
  <c r="F106" i="45" s="1"/>
  <c r="F219" i="45"/>
  <c r="F69" i="45" s="1"/>
  <c r="E219" i="45"/>
  <c r="F59" i="45" s="1"/>
  <c r="D219" i="45"/>
  <c r="F37" i="45" s="1"/>
  <c r="C219" i="45"/>
  <c r="F18" i="45"/>
  <c r="G218" i="45"/>
  <c r="H105" i="45"/>
  <c r="F218" i="45"/>
  <c r="H68" i="45"/>
  <c r="E218" i="45"/>
  <c r="H58" i="45"/>
  <c r="D218" i="45"/>
  <c r="H36" i="45" s="1"/>
  <c r="C218" i="45"/>
  <c r="H17" i="45" s="1"/>
  <c r="G217" i="45"/>
  <c r="G105" i="45" s="1"/>
  <c r="F217" i="45"/>
  <c r="G68" i="45" s="1"/>
  <c r="E217" i="45"/>
  <c r="G58" i="45" s="1"/>
  <c r="D217" i="45"/>
  <c r="G36" i="45" s="1"/>
  <c r="C217" i="45"/>
  <c r="G17" i="45"/>
  <c r="G216" i="45"/>
  <c r="F105" i="45"/>
  <c r="F216" i="45"/>
  <c r="F68" i="45"/>
  <c r="E216" i="45"/>
  <c r="F58" i="45"/>
  <c r="D216" i="45"/>
  <c r="F36" i="45" s="1"/>
  <c r="C216" i="45"/>
  <c r="F17" i="45" s="1"/>
  <c r="G215" i="45"/>
  <c r="H104" i="45" s="1"/>
  <c r="F215" i="45"/>
  <c r="H67" i="45" s="1"/>
  <c r="E215" i="45"/>
  <c r="H57" i="45" s="1"/>
  <c r="D215" i="45"/>
  <c r="H35" i="45" s="1"/>
  <c r="C215" i="45"/>
  <c r="H16" i="45"/>
  <c r="G214" i="45"/>
  <c r="G104" i="45"/>
  <c r="F214" i="45"/>
  <c r="G67" i="45"/>
  <c r="E214" i="45"/>
  <c r="G57" i="45"/>
  <c r="D214" i="45"/>
  <c r="G35" i="45" s="1"/>
  <c r="C214" i="45"/>
  <c r="G16" i="45" s="1"/>
  <c r="G213" i="45"/>
  <c r="F104" i="45" s="1"/>
  <c r="F213" i="45"/>
  <c r="F67" i="45" s="1"/>
  <c r="E213" i="45"/>
  <c r="F57" i="45" s="1"/>
  <c r="D213" i="45"/>
  <c r="F35" i="45" s="1"/>
  <c r="C213" i="45"/>
  <c r="F16" i="45"/>
  <c r="G212" i="45"/>
  <c r="H103" i="45"/>
  <c r="F212" i="45"/>
  <c r="H66" i="45"/>
  <c r="E212" i="45"/>
  <c r="H56" i="45"/>
  <c r="D212" i="45"/>
  <c r="H34" i="45" s="1"/>
  <c r="C212" i="45"/>
  <c r="H15" i="45" s="1"/>
  <c r="G211" i="45"/>
  <c r="G103" i="45" s="1"/>
  <c r="F211" i="45"/>
  <c r="G66" i="45" s="1"/>
  <c r="E211" i="45"/>
  <c r="G56" i="45" s="1"/>
  <c r="D211" i="45"/>
  <c r="G34" i="45" s="1"/>
  <c r="C211" i="45"/>
  <c r="G15" i="45"/>
  <c r="G210" i="45"/>
  <c r="F103" i="45"/>
  <c r="F210" i="45"/>
  <c r="F66" i="45"/>
  <c r="E210" i="45"/>
  <c r="F56" i="45"/>
  <c r="D210" i="45"/>
  <c r="F34" i="45" s="1"/>
  <c r="C210" i="45"/>
  <c r="F15" i="45" s="1"/>
  <c r="G209" i="45"/>
  <c r="H102" i="45" s="1"/>
  <c r="F209" i="45"/>
  <c r="H65" i="45" s="1"/>
  <c r="E209" i="45"/>
  <c r="H55" i="45" s="1"/>
  <c r="D209" i="45"/>
  <c r="H33" i="45" s="1"/>
  <c r="C209" i="45"/>
  <c r="H14" i="45"/>
  <c r="G208" i="45"/>
  <c r="G102" i="45"/>
  <c r="F208" i="45"/>
  <c r="G65" i="45"/>
  <c r="E208" i="45"/>
  <c r="G55" i="45"/>
  <c r="D208" i="45"/>
  <c r="G33" i="45" s="1"/>
  <c r="C208" i="45"/>
  <c r="G14" i="45" s="1"/>
  <c r="G207" i="45"/>
  <c r="F102" i="45" s="1"/>
  <c r="F207" i="45"/>
  <c r="F65" i="45" s="1"/>
  <c r="E207" i="45"/>
  <c r="F55" i="45" s="1"/>
  <c r="D207" i="45"/>
  <c r="F33" i="45" s="1"/>
  <c r="C207" i="45"/>
  <c r="F14" i="45"/>
  <c r="G206" i="45"/>
  <c r="H101" i="45"/>
  <c r="F206" i="45"/>
  <c r="H64" i="45"/>
  <c r="E206" i="45"/>
  <c r="H54" i="45"/>
  <c r="D206" i="45"/>
  <c r="H32" i="45" s="1"/>
  <c r="C206" i="45"/>
  <c r="H13" i="45" s="1"/>
  <c r="G205" i="45"/>
  <c r="G101" i="45" s="1"/>
  <c r="F205" i="45"/>
  <c r="G64" i="45" s="1"/>
  <c r="E205" i="45"/>
  <c r="G54" i="45" s="1"/>
  <c r="D205" i="45"/>
  <c r="G32" i="45" s="1"/>
  <c r="C205" i="45"/>
  <c r="G13" i="45"/>
  <c r="G204" i="45"/>
  <c r="F101" i="45"/>
  <c r="F204" i="45"/>
  <c r="F64" i="45"/>
  <c r="E204" i="45"/>
  <c r="F54" i="45"/>
  <c r="D204" i="45"/>
  <c r="F32" i="45" s="1"/>
  <c r="C204" i="45"/>
  <c r="F13" i="45" s="1"/>
  <c r="G203" i="45"/>
  <c r="H100" i="45" s="1"/>
  <c r="F203" i="45"/>
  <c r="H63" i="45" s="1"/>
  <c r="E203" i="45"/>
  <c r="H53" i="45" s="1"/>
  <c r="D203" i="45"/>
  <c r="H31" i="45" s="1"/>
  <c r="C203" i="45"/>
  <c r="H12" i="45"/>
  <c r="G202" i="45"/>
  <c r="G100" i="45"/>
  <c r="F202" i="45"/>
  <c r="G63" i="45"/>
  <c r="E202" i="45"/>
  <c r="G53" i="45"/>
  <c r="D202" i="45"/>
  <c r="G31" i="45" s="1"/>
  <c r="C202" i="45"/>
  <c r="G12" i="45" s="1"/>
  <c r="G201" i="45"/>
  <c r="F100" i="45" s="1"/>
  <c r="F201" i="45"/>
  <c r="F63" i="45" s="1"/>
  <c r="E201" i="45"/>
  <c r="F53" i="45" s="1"/>
  <c r="D201" i="45"/>
  <c r="F31" i="45" s="1"/>
  <c r="C201" i="45"/>
  <c r="F12" i="45"/>
  <c r="G200" i="45"/>
  <c r="H99" i="45"/>
  <c r="F200" i="45"/>
  <c r="H62" i="45"/>
  <c r="E200" i="45"/>
  <c r="H52" i="45"/>
  <c r="D200" i="45"/>
  <c r="H30" i="45" s="1"/>
  <c r="C200" i="45"/>
  <c r="H11" i="45" s="1"/>
  <c r="G199" i="45"/>
  <c r="G99" i="45" s="1"/>
  <c r="F199" i="45"/>
  <c r="G62" i="45" s="1"/>
  <c r="E199" i="45"/>
  <c r="G52" i="45" s="1"/>
  <c r="D199" i="45"/>
  <c r="G30" i="45" s="1"/>
  <c r="C199" i="45"/>
  <c r="G11" i="45"/>
  <c r="G198" i="45"/>
  <c r="F99" i="45"/>
  <c r="F198" i="45"/>
  <c r="F62" i="45"/>
  <c r="E198" i="45"/>
  <c r="F52" i="45"/>
  <c r="D198" i="45"/>
  <c r="F30" i="45" s="1"/>
  <c r="C198" i="45"/>
  <c r="F11" i="45" s="1"/>
  <c r="G197" i="45"/>
  <c r="H98" i="45" s="1"/>
  <c r="F197" i="45"/>
  <c r="H61" i="45" s="1"/>
  <c r="E197" i="45"/>
  <c r="H51" i="45" s="1"/>
  <c r="D197" i="45"/>
  <c r="H29" i="45" s="1"/>
  <c r="C197" i="45"/>
  <c r="H10" i="45"/>
  <c r="G196" i="45"/>
  <c r="G98" i="45"/>
  <c r="F196" i="45"/>
  <c r="G61" i="45"/>
  <c r="E196" i="45"/>
  <c r="G51" i="45"/>
  <c r="D196" i="45"/>
  <c r="G29" i="45" s="1"/>
  <c r="C196" i="45"/>
  <c r="G10" i="45" s="1"/>
  <c r="G195" i="45"/>
  <c r="F98" i="45" s="1"/>
  <c r="F195" i="45"/>
  <c r="F61" i="45" s="1"/>
  <c r="E195" i="45"/>
  <c r="F51" i="45" s="1"/>
  <c r="D195" i="45"/>
  <c r="F29" i="45" s="1"/>
  <c r="C195" i="45"/>
  <c r="F10" i="45"/>
  <c r="H96" i="44"/>
  <c r="F301" i="44"/>
  <c r="G96" i="44" s="1"/>
  <c r="F300" i="44"/>
  <c r="F96" i="44" s="1"/>
  <c r="F299" i="44"/>
  <c r="H95" i="44" s="1"/>
  <c r="F298" i="44"/>
  <c r="G95" i="44" s="1"/>
  <c r="F297" i="44"/>
  <c r="F95" i="44" s="1"/>
  <c r="F296" i="44"/>
  <c r="H94" i="44" s="1"/>
  <c r="F295" i="44"/>
  <c r="G94" i="44" s="1"/>
  <c r="F294" i="44"/>
  <c r="F94" i="44" s="1"/>
  <c r="F293" i="44"/>
  <c r="H93" i="44" s="1"/>
  <c r="F292" i="44"/>
  <c r="G93" i="44" s="1"/>
  <c r="F291" i="44"/>
  <c r="F93" i="44" s="1"/>
  <c r="F290" i="44"/>
  <c r="H92" i="44" s="1"/>
  <c r="F289" i="44"/>
  <c r="G92" i="44" s="1"/>
  <c r="F288" i="44"/>
  <c r="F92" i="44" s="1"/>
  <c r="F287" i="44"/>
  <c r="H91" i="44" s="1"/>
  <c r="F286" i="44"/>
  <c r="G91" i="44" s="1"/>
  <c r="F285" i="44"/>
  <c r="F91" i="44" s="1"/>
  <c r="F284" i="44"/>
  <c r="H90" i="44" s="1"/>
  <c r="F283" i="44"/>
  <c r="G90" i="44" s="1"/>
  <c r="F282" i="44"/>
  <c r="F90" i="44" s="1"/>
  <c r="F281" i="44"/>
  <c r="H89" i="44" s="1"/>
  <c r="F280" i="44"/>
  <c r="G89" i="44" s="1"/>
  <c r="F279" i="44"/>
  <c r="F89" i="44" s="1"/>
  <c r="F278" i="44"/>
  <c r="H88" i="44" s="1"/>
  <c r="F277" i="44"/>
  <c r="G88" i="44" s="1"/>
  <c r="F276" i="44"/>
  <c r="F88" i="44" s="1"/>
  <c r="F275" i="44"/>
  <c r="H87" i="44" s="1"/>
  <c r="F274" i="44"/>
  <c r="G87" i="44" s="1"/>
  <c r="F273" i="44"/>
  <c r="F87" i="44" s="1"/>
  <c r="F272" i="44"/>
  <c r="H86" i="44" s="1"/>
  <c r="F271" i="44"/>
  <c r="G86" i="44" s="1"/>
  <c r="F270" i="44"/>
  <c r="F86" i="44" s="1"/>
  <c r="F269" i="44"/>
  <c r="H85" i="44" s="1"/>
  <c r="F268" i="44"/>
  <c r="G85" i="44" s="1"/>
  <c r="F267" i="44"/>
  <c r="F85" i="44" s="1"/>
  <c r="F266" i="44"/>
  <c r="H84" i="44" s="1"/>
  <c r="F265" i="44"/>
  <c r="G84" i="44" s="1"/>
  <c r="F264" i="44"/>
  <c r="F84" i="44" s="1"/>
  <c r="F263" i="44"/>
  <c r="H83" i="44" s="1"/>
  <c r="F262" i="44"/>
  <c r="G83" i="44" s="1"/>
  <c r="F261" i="44"/>
  <c r="F83" i="44" s="1"/>
  <c r="F260" i="44"/>
  <c r="H82" i="44" s="1"/>
  <c r="F259" i="44"/>
  <c r="G82" i="44" s="1"/>
  <c r="F258" i="44"/>
  <c r="F82" i="44" s="1"/>
  <c r="F257" i="44"/>
  <c r="H81" i="44" s="1"/>
  <c r="F256" i="44"/>
  <c r="G81" i="44" s="1"/>
  <c r="F255" i="44"/>
  <c r="F81" i="44" s="1"/>
  <c r="G254" i="44"/>
  <c r="H117" i="44" s="1"/>
  <c r="F254" i="44"/>
  <c r="H80" i="44" s="1"/>
  <c r="D254" i="44"/>
  <c r="H48" i="44" s="1"/>
  <c r="G253" i="44"/>
  <c r="G117" i="44" s="1"/>
  <c r="F253" i="44"/>
  <c r="G80" i="44" s="1"/>
  <c r="D253" i="44"/>
  <c r="G48" i="44" s="1"/>
  <c r="G252" i="44"/>
  <c r="F117" i="44" s="1"/>
  <c r="F252" i="44"/>
  <c r="F80" i="44" s="1"/>
  <c r="D252" i="44"/>
  <c r="F48" i="44" s="1"/>
  <c r="G251" i="44"/>
  <c r="H116" i="44" s="1"/>
  <c r="F251" i="44"/>
  <c r="H79" i="44" s="1"/>
  <c r="D251" i="44"/>
  <c r="H47" i="44" s="1"/>
  <c r="C251" i="44"/>
  <c r="H28" i="44" s="1"/>
  <c r="G250" i="44"/>
  <c r="G116" i="44" s="1"/>
  <c r="F250" i="44"/>
  <c r="G79" i="44" s="1"/>
  <c r="D250" i="44"/>
  <c r="G47" i="44" s="1"/>
  <c r="C250" i="44"/>
  <c r="G28" i="44" s="1"/>
  <c r="G249" i="44"/>
  <c r="F116" i="44" s="1"/>
  <c r="F249" i="44"/>
  <c r="F79" i="44" s="1"/>
  <c r="D249" i="44"/>
  <c r="F47" i="44" s="1"/>
  <c r="C249" i="44"/>
  <c r="F28" i="44" s="1"/>
  <c r="G248" i="44"/>
  <c r="H115" i="44" s="1"/>
  <c r="F248" i="44"/>
  <c r="H78" i="44" s="1"/>
  <c r="D248" i="44"/>
  <c r="H46" i="44" s="1"/>
  <c r="C248" i="44"/>
  <c r="H27" i="44" s="1"/>
  <c r="G247" i="44"/>
  <c r="G115" i="44" s="1"/>
  <c r="F247" i="44"/>
  <c r="G78" i="44" s="1"/>
  <c r="D247" i="44"/>
  <c r="G46" i="44" s="1"/>
  <c r="C247" i="44"/>
  <c r="G27" i="44" s="1"/>
  <c r="G246" i="44"/>
  <c r="F115" i="44" s="1"/>
  <c r="F246" i="44"/>
  <c r="F78" i="44" s="1"/>
  <c r="D246" i="44"/>
  <c r="F46" i="44" s="1"/>
  <c r="C246" i="44"/>
  <c r="F27" i="44" s="1"/>
  <c r="G245" i="44"/>
  <c r="H114" i="44" s="1"/>
  <c r="F245" i="44"/>
  <c r="H77" i="44" s="1"/>
  <c r="D245" i="44"/>
  <c r="H45" i="44" s="1"/>
  <c r="C245" i="44"/>
  <c r="H26" i="44" s="1"/>
  <c r="G244" i="44"/>
  <c r="G114" i="44" s="1"/>
  <c r="F244" i="44"/>
  <c r="G77" i="44" s="1"/>
  <c r="D244" i="44"/>
  <c r="G45" i="44" s="1"/>
  <c r="C244" i="44"/>
  <c r="G26" i="44" s="1"/>
  <c r="G243" i="44"/>
  <c r="F114" i="44" s="1"/>
  <c r="F243" i="44"/>
  <c r="F77" i="44" s="1"/>
  <c r="D243" i="44"/>
  <c r="F45" i="44" s="1"/>
  <c r="C243" i="44"/>
  <c r="F26" i="44" s="1"/>
  <c r="G242" i="44"/>
  <c r="H113" i="44" s="1"/>
  <c r="F242" i="44"/>
  <c r="H76" i="44" s="1"/>
  <c r="D242" i="44"/>
  <c r="H44" i="44" s="1"/>
  <c r="C242" i="44"/>
  <c r="H25" i="44" s="1"/>
  <c r="G241" i="44"/>
  <c r="G113" i="44" s="1"/>
  <c r="F241" i="44"/>
  <c r="G76" i="44" s="1"/>
  <c r="D241" i="44"/>
  <c r="G44" i="44" s="1"/>
  <c r="C241" i="44"/>
  <c r="G25" i="44" s="1"/>
  <c r="G240" i="44"/>
  <c r="F113" i="44" s="1"/>
  <c r="F240" i="44"/>
  <c r="F76" i="44" s="1"/>
  <c r="D240" i="44"/>
  <c r="F44" i="44" s="1"/>
  <c r="C240" i="44"/>
  <c r="F25" i="44" s="1"/>
  <c r="G239" i="44"/>
  <c r="H112" i="44" s="1"/>
  <c r="F239" i="44"/>
  <c r="H75" i="44" s="1"/>
  <c r="D239" i="44"/>
  <c r="H43" i="44" s="1"/>
  <c r="C239" i="44"/>
  <c r="H24" i="44" s="1"/>
  <c r="G238" i="44"/>
  <c r="G112" i="44" s="1"/>
  <c r="F238" i="44"/>
  <c r="G75" i="44" s="1"/>
  <c r="D238" i="44"/>
  <c r="G43" i="44" s="1"/>
  <c r="C238" i="44"/>
  <c r="G24" i="44" s="1"/>
  <c r="G237" i="44"/>
  <c r="F112" i="44" s="1"/>
  <c r="F237" i="44"/>
  <c r="F75" i="44" s="1"/>
  <c r="D237" i="44"/>
  <c r="F43" i="44" s="1"/>
  <c r="C237" i="44"/>
  <c r="F24" i="44" s="1"/>
  <c r="G236" i="44"/>
  <c r="H111" i="44" s="1"/>
  <c r="F236" i="44"/>
  <c r="H74" i="44" s="1"/>
  <c r="D236" i="44"/>
  <c r="H42" i="44" s="1"/>
  <c r="C236" i="44"/>
  <c r="H23" i="44" s="1"/>
  <c r="G235" i="44"/>
  <c r="G111" i="44" s="1"/>
  <c r="F235" i="44"/>
  <c r="G74" i="44" s="1"/>
  <c r="D235" i="44"/>
  <c r="G42" i="44" s="1"/>
  <c r="C235" i="44"/>
  <c r="G23" i="44" s="1"/>
  <c r="G234" i="44"/>
  <c r="F111" i="44" s="1"/>
  <c r="F234" i="44"/>
  <c r="F74" i="44" s="1"/>
  <c r="D234" i="44"/>
  <c r="F42" i="44" s="1"/>
  <c r="C234" i="44"/>
  <c r="F23" i="44" s="1"/>
  <c r="G233" i="44"/>
  <c r="H110" i="44" s="1"/>
  <c r="F233" i="44"/>
  <c r="H73" i="44" s="1"/>
  <c r="D233" i="44"/>
  <c r="H41" i="44" s="1"/>
  <c r="C233" i="44"/>
  <c r="H22" i="44" s="1"/>
  <c r="G232" i="44"/>
  <c r="G110" i="44" s="1"/>
  <c r="F232" i="44"/>
  <c r="G73" i="44" s="1"/>
  <c r="D232" i="44"/>
  <c r="G41" i="44" s="1"/>
  <c r="C232" i="44"/>
  <c r="G22" i="44" s="1"/>
  <c r="G231" i="44"/>
  <c r="F110" i="44" s="1"/>
  <c r="F231" i="44"/>
  <c r="F73" i="44" s="1"/>
  <c r="D231" i="44"/>
  <c r="F41" i="44" s="1"/>
  <c r="C231" i="44"/>
  <c r="F22" i="44" s="1"/>
  <c r="G230" i="44"/>
  <c r="H109" i="44" s="1"/>
  <c r="F230" i="44"/>
  <c r="H72" i="44" s="1"/>
  <c r="C230" i="44"/>
  <c r="H21" i="44" s="1"/>
  <c r="G229" i="44"/>
  <c r="G109" i="44" s="1"/>
  <c r="F229" i="44"/>
  <c r="G72" i="44" s="1"/>
  <c r="D229" i="44"/>
  <c r="G40" i="44" s="1"/>
  <c r="C229" i="44"/>
  <c r="G21" i="44" s="1"/>
  <c r="G228" i="44"/>
  <c r="F109" i="44" s="1"/>
  <c r="F228" i="44"/>
  <c r="F72" i="44" s="1"/>
  <c r="D228" i="44"/>
  <c r="F40" i="44" s="1"/>
  <c r="C228" i="44"/>
  <c r="F21" i="44" s="1"/>
  <c r="G227" i="44"/>
  <c r="H108" i="44" s="1"/>
  <c r="F227" i="44"/>
  <c r="H71" i="44" s="1"/>
  <c r="D227" i="44"/>
  <c r="H39" i="44" s="1"/>
  <c r="C227" i="44"/>
  <c r="H20" i="44" s="1"/>
  <c r="G226" i="44"/>
  <c r="G108" i="44" s="1"/>
  <c r="F226" i="44"/>
  <c r="G71" i="44" s="1"/>
  <c r="D226" i="44"/>
  <c r="G39" i="44" s="1"/>
  <c r="C226" i="44"/>
  <c r="G20" i="44" s="1"/>
  <c r="G225" i="44"/>
  <c r="F108" i="44" s="1"/>
  <c r="F225" i="44"/>
  <c r="F71" i="44" s="1"/>
  <c r="D225" i="44"/>
  <c r="F39" i="44" s="1"/>
  <c r="C225" i="44"/>
  <c r="F20" i="44" s="1"/>
  <c r="G224" i="44"/>
  <c r="H107" i="44" s="1"/>
  <c r="F224" i="44"/>
  <c r="H70" i="44" s="1"/>
  <c r="D224" i="44"/>
  <c r="H38" i="44" s="1"/>
  <c r="C224" i="44"/>
  <c r="H19" i="44" s="1"/>
  <c r="G223" i="44"/>
  <c r="G107" i="44" s="1"/>
  <c r="F223" i="44"/>
  <c r="G70" i="44" s="1"/>
  <c r="D223" i="44"/>
  <c r="G38" i="44" s="1"/>
  <c r="C223" i="44"/>
  <c r="G19" i="44" s="1"/>
  <c r="G222" i="44"/>
  <c r="F107" i="44" s="1"/>
  <c r="F222" i="44"/>
  <c r="F70" i="44" s="1"/>
  <c r="D222" i="44"/>
  <c r="F38" i="44" s="1"/>
  <c r="C222" i="44"/>
  <c r="F19" i="44" s="1"/>
  <c r="G221" i="44"/>
  <c r="H106" i="44" s="1"/>
  <c r="F221" i="44"/>
  <c r="H69" i="44" s="1"/>
  <c r="E221" i="44"/>
  <c r="H59" i="44" s="1"/>
  <c r="D221" i="44"/>
  <c r="H37" i="44" s="1"/>
  <c r="C221" i="44"/>
  <c r="H18" i="44" s="1"/>
  <c r="G220" i="44"/>
  <c r="G106" i="44" s="1"/>
  <c r="F220" i="44"/>
  <c r="G69" i="44" s="1"/>
  <c r="E220" i="44"/>
  <c r="G59" i="44" s="1"/>
  <c r="D220" i="44"/>
  <c r="G37" i="44" s="1"/>
  <c r="C220" i="44"/>
  <c r="G18" i="44" s="1"/>
  <c r="G219" i="44"/>
  <c r="F106" i="44" s="1"/>
  <c r="F219" i="44"/>
  <c r="F69" i="44" s="1"/>
  <c r="E219" i="44"/>
  <c r="F59" i="44" s="1"/>
  <c r="D219" i="44"/>
  <c r="F37" i="44" s="1"/>
  <c r="C219" i="44"/>
  <c r="F18" i="44" s="1"/>
  <c r="G218" i="44"/>
  <c r="H105" i="44" s="1"/>
  <c r="F218" i="44"/>
  <c r="H68" i="44" s="1"/>
  <c r="E218" i="44"/>
  <c r="H58" i="44" s="1"/>
  <c r="D218" i="44"/>
  <c r="H36" i="44" s="1"/>
  <c r="C218" i="44"/>
  <c r="H17" i="44" s="1"/>
  <c r="G217" i="44"/>
  <c r="G105" i="44" s="1"/>
  <c r="F217" i="44"/>
  <c r="G68" i="44" s="1"/>
  <c r="E217" i="44"/>
  <c r="G58" i="44" s="1"/>
  <c r="D217" i="44"/>
  <c r="G36" i="44" s="1"/>
  <c r="C217" i="44"/>
  <c r="G17" i="44" s="1"/>
  <c r="G216" i="44"/>
  <c r="F105" i="44" s="1"/>
  <c r="F216" i="44"/>
  <c r="F68" i="44" s="1"/>
  <c r="E216" i="44"/>
  <c r="F58" i="44" s="1"/>
  <c r="D216" i="44"/>
  <c r="F36" i="44" s="1"/>
  <c r="C216" i="44"/>
  <c r="F17" i="44" s="1"/>
  <c r="G215" i="44"/>
  <c r="H104" i="44" s="1"/>
  <c r="F215" i="44"/>
  <c r="H67" i="44" s="1"/>
  <c r="E215" i="44"/>
  <c r="H57" i="44" s="1"/>
  <c r="D215" i="44"/>
  <c r="H35" i="44" s="1"/>
  <c r="C215" i="44"/>
  <c r="H16" i="44" s="1"/>
  <c r="G214" i="44"/>
  <c r="G104" i="44" s="1"/>
  <c r="F214" i="44"/>
  <c r="G67" i="44" s="1"/>
  <c r="E214" i="44"/>
  <c r="G57" i="44" s="1"/>
  <c r="D214" i="44"/>
  <c r="G35" i="44" s="1"/>
  <c r="C214" i="44"/>
  <c r="G16" i="44" s="1"/>
  <c r="G213" i="44"/>
  <c r="F104" i="44" s="1"/>
  <c r="F213" i="44"/>
  <c r="F67" i="44" s="1"/>
  <c r="E213" i="44"/>
  <c r="F57" i="44" s="1"/>
  <c r="D213" i="44"/>
  <c r="F35" i="44" s="1"/>
  <c r="C213" i="44"/>
  <c r="F16" i="44" s="1"/>
  <c r="G212" i="44"/>
  <c r="H103" i="44" s="1"/>
  <c r="F212" i="44"/>
  <c r="H66" i="44" s="1"/>
  <c r="E212" i="44"/>
  <c r="H56" i="44" s="1"/>
  <c r="D212" i="44"/>
  <c r="H34" i="44" s="1"/>
  <c r="C212" i="44"/>
  <c r="H15" i="44" s="1"/>
  <c r="G211" i="44"/>
  <c r="G103" i="44" s="1"/>
  <c r="F211" i="44"/>
  <c r="G66" i="44" s="1"/>
  <c r="E211" i="44"/>
  <c r="G56" i="44" s="1"/>
  <c r="D211" i="44"/>
  <c r="G34" i="44" s="1"/>
  <c r="C211" i="44"/>
  <c r="G15" i="44" s="1"/>
  <c r="G210" i="44"/>
  <c r="F103" i="44" s="1"/>
  <c r="F210" i="44"/>
  <c r="F66" i="44" s="1"/>
  <c r="E210" i="44"/>
  <c r="F56" i="44" s="1"/>
  <c r="D210" i="44"/>
  <c r="F34" i="44" s="1"/>
  <c r="C210" i="44"/>
  <c r="F15" i="44" s="1"/>
  <c r="G209" i="44"/>
  <c r="H102" i="44" s="1"/>
  <c r="F209" i="44"/>
  <c r="H65" i="44" s="1"/>
  <c r="E209" i="44"/>
  <c r="H55" i="44" s="1"/>
  <c r="D209" i="44"/>
  <c r="H33" i="44" s="1"/>
  <c r="C209" i="44"/>
  <c r="H14" i="44" s="1"/>
  <c r="G208" i="44"/>
  <c r="G102" i="44" s="1"/>
  <c r="F208" i="44"/>
  <c r="G65" i="44" s="1"/>
  <c r="E208" i="44"/>
  <c r="G55" i="44" s="1"/>
  <c r="D208" i="44"/>
  <c r="G33" i="44" s="1"/>
  <c r="C208" i="44"/>
  <c r="G14" i="44" s="1"/>
  <c r="G207" i="44"/>
  <c r="F102" i="44" s="1"/>
  <c r="F207" i="44"/>
  <c r="F65" i="44" s="1"/>
  <c r="E207" i="44"/>
  <c r="F55" i="44" s="1"/>
  <c r="D207" i="44"/>
  <c r="F33" i="44" s="1"/>
  <c r="C207" i="44"/>
  <c r="F14" i="44" s="1"/>
  <c r="G206" i="44"/>
  <c r="H101" i="44" s="1"/>
  <c r="F206" i="44"/>
  <c r="H64" i="44" s="1"/>
  <c r="E206" i="44"/>
  <c r="H54" i="44" s="1"/>
  <c r="D206" i="44"/>
  <c r="H32" i="44" s="1"/>
  <c r="C206" i="44"/>
  <c r="H13" i="44" s="1"/>
  <c r="G205" i="44"/>
  <c r="G101" i="44" s="1"/>
  <c r="F205" i="44"/>
  <c r="G64" i="44" s="1"/>
  <c r="E205" i="44"/>
  <c r="G54" i="44" s="1"/>
  <c r="D205" i="44"/>
  <c r="G32" i="44" s="1"/>
  <c r="C205" i="44"/>
  <c r="G13" i="44" s="1"/>
  <c r="G204" i="44"/>
  <c r="F101" i="44" s="1"/>
  <c r="F204" i="44"/>
  <c r="F64" i="44" s="1"/>
  <c r="E204" i="44"/>
  <c r="F54" i="44" s="1"/>
  <c r="D204" i="44"/>
  <c r="F32" i="44" s="1"/>
  <c r="C204" i="44"/>
  <c r="F13" i="44" s="1"/>
  <c r="G203" i="44"/>
  <c r="H100" i="44" s="1"/>
  <c r="F203" i="44"/>
  <c r="H63" i="44" s="1"/>
  <c r="E203" i="44"/>
  <c r="H53" i="44" s="1"/>
  <c r="D203" i="44"/>
  <c r="H31" i="44" s="1"/>
  <c r="C203" i="44"/>
  <c r="H12" i="44" s="1"/>
  <c r="G202" i="44"/>
  <c r="G100" i="44" s="1"/>
  <c r="F202" i="44"/>
  <c r="G63" i="44" s="1"/>
  <c r="E202" i="44"/>
  <c r="G53" i="44" s="1"/>
  <c r="D202" i="44"/>
  <c r="G31" i="44" s="1"/>
  <c r="C202" i="44"/>
  <c r="G12" i="44" s="1"/>
  <c r="G201" i="44"/>
  <c r="F100" i="44" s="1"/>
  <c r="F201" i="44"/>
  <c r="F63" i="44" s="1"/>
  <c r="E201" i="44"/>
  <c r="F53" i="44" s="1"/>
  <c r="D201" i="44"/>
  <c r="F31" i="44" s="1"/>
  <c r="C201" i="44"/>
  <c r="F12" i="44" s="1"/>
  <c r="G200" i="44"/>
  <c r="H99" i="44" s="1"/>
  <c r="F200" i="44"/>
  <c r="H62" i="44" s="1"/>
  <c r="E200" i="44"/>
  <c r="H52" i="44" s="1"/>
  <c r="D200" i="44"/>
  <c r="H30" i="44" s="1"/>
  <c r="C200" i="44"/>
  <c r="H11" i="44" s="1"/>
  <c r="G199" i="44"/>
  <c r="G99" i="44" s="1"/>
  <c r="F199" i="44"/>
  <c r="G62" i="44" s="1"/>
  <c r="E199" i="44"/>
  <c r="G52" i="44" s="1"/>
  <c r="D199" i="44"/>
  <c r="G30" i="44" s="1"/>
  <c r="C199" i="44"/>
  <c r="G11" i="44" s="1"/>
  <c r="G198" i="44"/>
  <c r="F99" i="44" s="1"/>
  <c r="F198" i="44"/>
  <c r="F62" i="44" s="1"/>
  <c r="E198" i="44"/>
  <c r="F52" i="44" s="1"/>
  <c r="D198" i="44"/>
  <c r="F30" i="44" s="1"/>
  <c r="C198" i="44"/>
  <c r="F11" i="44" s="1"/>
  <c r="G197" i="44"/>
  <c r="H98" i="44" s="1"/>
  <c r="F197" i="44"/>
  <c r="H61" i="44" s="1"/>
  <c r="E197" i="44"/>
  <c r="H51" i="44" s="1"/>
  <c r="D197" i="44"/>
  <c r="H29" i="44" s="1"/>
  <c r="C197" i="44"/>
  <c r="H10" i="44" s="1"/>
  <c r="G196" i="44"/>
  <c r="G98" i="44" s="1"/>
  <c r="F196" i="44"/>
  <c r="G61" i="44" s="1"/>
  <c r="E196" i="44"/>
  <c r="G51" i="44" s="1"/>
  <c r="D196" i="44"/>
  <c r="G29" i="44" s="1"/>
  <c r="C196" i="44"/>
  <c r="G10" i="44" s="1"/>
  <c r="G195" i="44"/>
  <c r="F98" i="44" s="1"/>
  <c r="F195" i="44"/>
  <c r="F61" i="44" s="1"/>
  <c r="E195" i="44"/>
  <c r="F51" i="44" s="1"/>
  <c r="D195" i="44"/>
  <c r="F29" i="44" s="1"/>
  <c r="C195" i="44"/>
  <c r="F10" i="44" s="1"/>
  <c r="H96" i="43"/>
  <c r="F301" i="43"/>
  <c r="G96" i="43"/>
  <c r="F300" i="43"/>
  <c r="F96" i="43"/>
  <c r="F299" i="43"/>
  <c r="H95" i="43"/>
  <c r="F298" i="43"/>
  <c r="G95" i="43"/>
  <c r="F297" i="43"/>
  <c r="F95" i="43"/>
  <c r="F296" i="43"/>
  <c r="H94" i="43"/>
  <c r="F295" i="43"/>
  <c r="G94" i="43"/>
  <c r="F294" i="43"/>
  <c r="F94" i="43"/>
  <c r="F293" i="43"/>
  <c r="H93" i="43"/>
  <c r="F292" i="43"/>
  <c r="G93" i="43"/>
  <c r="F291" i="43"/>
  <c r="F93" i="43"/>
  <c r="F290" i="43"/>
  <c r="H92" i="43"/>
  <c r="F289" i="43"/>
  <c r="G92" i="43"/>
  <c r="F288" i="43"/>
  <c r="F92" i="43"/>
  <c r="F287" i="43"/>
  <c r="H91" i="43"/>
  <c r="F286" i="43"/>
  <c r="G91" i="43"/>
  <c r="F285" i="43"/>
  <c r="F91" i="43"/>
  <c r="F284" i="43"/>
  <c r="H90" i="43"/>
  <c r="F283" i="43"/>
  <c r="G90" i="43"/>
  <c r="F282" i="43"/>
  <c r="F90" i="43"/>
  <c r="F281" i="43"/>
  <c r="H89" i="43"/>
  <c r="F280" i="43"/>
  <c r="G89" i="43"/>
  <c r="F279" i="43"/>
  <c r="F89" i="43"/>
  <c r="F278" i="43"/>
  <c r="H88" i="43"/>
  <c r="F277" i="43"/>
  <c r="G88" i="43"/>
  <c r="F276" i="43"/>
  <c r="F88" i="43"/>
  <c r="F275" i="43"/>
  <c r="H87" i="43"/>
  <c r="F274" i="43"/>
  <c r="G87" i="43"/>
  <c r="F273" i="43"/>
  <c r="F87" i="43"/>
  <c r="F272" i="43"/>
  <c r="H86" i="43"/>
  <c r="F271" i="43"/>
  <c r="G86" i="43"/>
  <c r="F270" i="43"/>
  <c r="F86" i="43"/>
  <c r="F269" i="43"/>
  <c r="H85" i="43"/>
  <c r="F268" i="43"/>
  <c r="G85" i="43"/>
  <c r="F267" i="43"/>
  <c r="F85" i="43"/>
  <c r="F266" i="43"/>
  <c r="H84" i="43"/>
  <c r="F265" i="43"/>
  <c r="G84" i="43"/>
  <c r="F264" i="43"/>
  <c r="F84" i="43"/>
  <c r="F263" i="43"/>
  <c r="H83" i="43"/>
  <c r="F262" i="43"/>
  <c r="G83" i="43"/>
  <c r="F261" i="43"/>
  <c r="F83" i="43"/>
  <c r="F260" i="43"/>
  <c r="H82" i="43"/>
  <c r="F259" i="43"/>
  <c r="G82" i="43"/>
  <c r="F258" i="43"/>
  <c r="F82" i="43"/>
  <c r="F257" i="43"/>
  <c r="H81" i="43"/>
  <c r="F256" i="43"/>
  <c r="G81" i="43"/>
  <c r="F255" i="43"/>
  <c r="F81" i="43"/>
  <c r="G254" i="43"/>
  <c r="H117" i="43"/>
  <c r="F254" i="43"/>
  <c r="H80" i="43"/>
  <c r="D254" i="43"/>
  <c r="H48" i="43" s="1"/>
  <c r="G253" i="43"/>
  <c r="G117" i="43" s="1"/>
  <c r="F253" i="43"/>
  <c r="G80" i="43" s="1"/>
  <c r="D253" i="43"/>
  <c r="G48" i="43" s="1"/>
  <c r="G252" i="43"/>
  <c r="F117" i="43"/>
  <c r="F252" i="43"/>
  <c r="F80" i="43"/>
  <c r="D252" i="43"/>
  <c r="F48" i="43" s="1"/>
  <c r="G251" i="43"/>
  <c r="H116" i="43" s="1"/>
  <c r="F251" i="43"/>
  <c r="H79" i="43" s="1"/>
  <c r="D251" i="43"/>
  <c r="H47" i="43" s="1"/>
  <c r="C251" i="43"/>
  <c r="H28" i="43"/>
  <c r="G250" i="43"/>
  <c r="G116" i="43"/>
  <c r="F250" i="43"/>
  <c r="G79" i="43"/>
  <c r="D250" i="43"/>
  <c r="G47" i="43" s="1"/>
  <c r="C250" i="43"/>
  <c r="G28" i="43" s="1"/>
  <c r="G249" i="43"/>
  <c r="F116" i="43" s="1"/>
  <c r="F249" i="43"/>
  <c r="F79" i="43" s="1"/>
  <c r="D249" i="43"/>
  <c r="F47" i="43" s="1"/>
  <c r="C249" i="43"/>
  <c r="F28" i="43"/>
  <c r="G248" i="43"/>
  <c r="H115" i="43"/>
  <c r="F248" i="43"/>
  <c r="H78" i="43"/>
  <c r="D248" i="43"/>
  <c r="H46" i="43" s="1"/>
  <c r="C248" i="43"/>
  <c r="H27" i="43" s="1"/>
  <c r="G247" i="43"/>
  <c r="G115" i="43" s="1"/>
  <c r="F247" i="43"/>
  <c r="G78" i="43" s="1"/>
  <c r="D247" i="43"/>
  <c r="G46" i="43" s="1"/>
  <c r="C247" i="43"/>
  <c r="G27" i="43"/>
  <c r="G246" i="43"/>
  <c r="F115" i="43"/>
  <c r="F246" i="43"/>
  <c r="F78" i="43"/>
  <c r="D246" i="43"/>
  <c r="F46" i="43" s="1"/>
  <c r="C246" i="43"/>
  <c r="F27" i="43" s="1"/>
  <c r="G245" i="43"/>
  <c r="H114" i="43" s="1"/>
  <c r="F245" i="43"/>
  <c r="H77" i="43" s="1"/>
  <c r="D245" i="43"/>
  <c r="H45" i="43" s="1"/>
  <c r="C245" i="43"/>
  <c r="H26" i="43"/>
  <c r="G244" i="43"/>
  <c r="G114" i="43"/>
  <c r="F244" i="43"/>
  <c r="G77" i="43"/>
  <c r="D244" i="43"/>
  <c r="G45" i="43" s="1"/>
  <c r="C244" i="43"/>
  <c r="G26" i="43" s="1"/>
  <c r="G243" i="43"/>
  <c r="F114" i="43" s="1"/>
  <c r="F243" i="43"/>
  <c r="F77" i="43" s="1"/>
  <c r="D243" i="43"/>
  <c r="F45" i="43" s="1"/>
  <c r="C243" i="43"/>
  <c r="F26" i="43"/>
  <c r="G242" i="43"/>
  <c r="H113" i="43"/>
  <c r="F242" i="43"/>
  <c r="H76" i="43"/>
  <c r="D242" i="43"/>
  <c r="H44" i="43" s="1"/>
  <c r="C242" i="43"/>
  <c r="H25" i="43" s="1"/>
  <c r="G241" i="43"/>
  <c r="G113" i="43" s="1"/>
  <c r="F241" i="43"/>
  <c r="G76" i="43" s="1"/>
  <c r="D241" i="43"/>
  <c r="G44" i="43" s="1"/>
  <c r="C241" i="43"/>
  <c r="G25" i="43"/>
  <c r="G240" i="43"/>
  <c r="F113" i="43"/>
  <c r="F240" i="43"/>
  <c r="F76" i="43"/>
  <c r="D240" i="43"/>
  <c r="F44" i="43" s="1"/>
  <c r="C240" i="43"/>
  <c r="F25" i="43" s="1"/>
  <c r="G239" i="43"/>
  <c r="H112" i="43" s="1"/>
  <c r="F239" i="43"/>
  <c r="H75" i="43" s="1"/>
  <c r="D239" i="43"/>
  <c r="H43" i="43" s="1"/>
  <c r="C239" i="43"/>
  <c r="H24" i="43"/>
  <c r="G238" i="43"/>
  <c r="G112" i="43"/>
  <c r="F238" i="43"/>
  <c r="G75" i="43"/>
  <c r="D238" i="43"/>
  <c r="G43" i="43" s="1"/>
  <c r="C238" i="43"/>
  <c r="G24" i="43" s="1"/>
  <c r="G237" i="43"/>
  <c r="F112" i="43" s="1"/>
  <c r="F237" i="43"/>
  <c r="F75" i="43" s="1"/>
  <c r="D237" i="43"/>
  <c r="F43" i="43" s="1"/>
  <c r="C237" i="43"/>
  <c r="F24" i="43"/>
  <c r="G236" i="43"/>
  <c r="H111" i="43"/>
  <c r="F236" i="43"/>
  <c r="H74" i="43"/>
  <c r="D236" i="43"/>
  <c r="H42" i="43" s="1"/>
  <c r="C236" i="43"/>
  <c r="H23" i="43" s="1"/>
  <c r="G235" i="43"/>
  <c r="G111" i="43" s="1"/>
  <c r="F235" i="43"/>
  <c r="G74" i="43" s="1"/>
  <c r="D235" i="43"/>
  <c r="G42" i="43" s="1"/>
  <c r="C235" i="43"/>
  <c r="G23" i="43"/>
  <c r="G234" i="43"/>
  <c r="F111" i="43"/>
  <c r="F234" i="43"/>
  <c r="F74" i="43"/>
  <c r="D234" i="43"/>
  <c r="F42" i="43" s="1"/>
  <c r="C234" i="43"/>
  <c r="F23" i="43" s="1"/>
  <c r="G233" i="43"/>
  <c r="H110" i="43" s="1"/>
  <c r="F233" i="43"/>
  <c r="H73" i="43" s="1"/>
  <c r="D233" i="43"/>
  <c r="H41" i="43" s="1"/>
  <c r="C233" i="43"/>
  <c r="H22" i="43"/>
  <c r="G232" i="43"/>
  <c r="G110" i="43"/>
  <c r="F232" i="43"/>
  <c r="G73" i="43"/>
  <c r="D232" i="43"/>
  <c r="G41" i="43" s="1"/>
  <c r="C232" i="43"/>
  <c r="G22" i="43" s="1"/>
  <c r="G231" i="43"/>
  <c r="F110" i="43" s="1"/>
  <c r="F231" i="43"/>
  <c r="F73" i="43" s="1"/>
  <c r="D231" i="43"/>
  <c r="F41" i="43" s="1"/>
  <c r="C231" i="43"/>
  <c r="F22" i="43"/>
  <c r="G230" i="43"/>
  <c r="H109" i="43"/>
  <c r="F230" i="43"/>
  <c r="H72" i="43"/>
  <c r="C230" i="43"/>
  <c r="H21" i="43"/>
  <c r="G229" i="43"/>
  <c r="G109" i="43"/>
  <c r="F229" i="43"/>
  <c r="G72" i="43"/>
  <c r="D229" i="43"/>
  <c r="G40" i="43" s="1"/>
  <c r="C229" i="43"/>
  <c r="G21" i="43" s="1"/>
  <c r="G228" i="43"/>
  <c r="F109" i="43" s="1"/>
  <c r="F228" i="43"/>
  <c r="F72" i="43" s="1"/>
  <c r="D228" i="43"/>
  <c r="F40" i="43" s="1"/>
  <c r="C228" i="43"/>
  <c r="F21" i="43"/>
  <c r="G227" i="43"/>
  <c r="H108" i="43"/>
  <c r="F227" i="43"/>
  <c r="H71" i="43"/>
  <c r="D227" i="43"/>
  <c r="H39" i="43" s="1"/>
  <c r="C227" i="43"/>
  <c r="H20" i="43" s="1"/>
  <c r="G226" i="43"/>
  <c r="G108" i="43" s="1"/>
  <c r="F226" i="43"/>
  <c r="G71" i="43" s="1"/>
  <c r="D226" i="43"/>
  <c r="G39" i="43" s="1"/>
  <c r="C226" i="43"/>
  <c r="G20" i="43"/>
  <c r="G225" i="43"/>
  <c r="F108" i="43"/>
  <c r="F225" i="43"/>
  <c r="F71" i="43"/>
  <c r="D225" i="43"/>
  <c r="F39" i="43" s="1"/>
  <c r="C225" i="43"/>
  <c r="F20" i="43" s="1"/>
  <c r="G224" i="43"/>
  <c r="H107" i="43" s="1"/>
  <c r="F224" i="43"/>
  <c r="H70" i="43" s="1"/>
  <c r="D224" i="43"/>
  <c r="H38" i="43" s="1"/>
  <c r="C224" i="43"/>
  <c r="H19" i="43"/>
  <c r="G223" i="43"/>
  <c r="G107" i="43"/>
  <c r="F223" i="43"/>
  <c r="G70" i="43"/>
  <c r="D223" i="43"/>
  <c r="G38" i="43" s="1"/>
  <c r="C223" i="43"/>
  <c r="G19" i="43" s="1"/>
  <c r="G222" i="43"/>
  <c r="F107" i="43" s="1"/>
  <c r="F222" i="43"/>
  <c r="F70" i="43" s="1"/>
  <c r="D222" i="43"/>
  <c r="F38" i="43" s="1"/>
  <c r="C222" i="43"/>
  <c r="F19" i="43"/>
  <c r="G221" i="43"/>
  <c r="H106" i="43"/>
  <c r="F221" i="43"/>
  <c r="H69" i="43"/>
  <c r="E221" i="43"/>
  <c r="H59" i="43"/>
  <c r="D221" i="43"/>
  <c r="H37" i="43" s="1"/>
  <c r="C221" i="43"/>
  <c r="H18" i="43" s="1"/>
  <c r="G220" i="43"/>
  <c r="G106" i="43" s="1"/>
  <c r="F220" i="43"/>
  <c r="G69" i="43" s="1"/>
  <c r="E220" i="43"/>
  <c r="G59" i="43" s="1"/>
  <c r="D220" i="43"/>
  <c r="G37" i="43" s="1"/>
  <c r="C220" i="43"/>
  <c r="G18" i="43"/>
  <c r="G219" i="43"/>
  <c r="F106" i="43"/>
  <c r="F219" i="43"/>
  <c r="F69" i="43"/>
  <c r="E219" i="43"/>
  <c r="F59" i="43"/>
  <c r="D219" i="43"/>
  <c r="F37" i="43" s="1"/>
  <c r="C219" i="43"/>
  <c r="F18" i="43" s="1"/>
  <c r="G218" i="43"/>
  <c r="H105" i="43" s="1"/>
  <c r="F218" i="43"/>
  <c r="H68" i="43" s="1"/>
  <c r="E218" i="43"/>
  <c r="H58" i="43" s="1"/>
  <c r="D218" i="43"/>
  <c r="H36" i="43" s="1"/>
  <c r="C218" i="43"/>
  <c r="H17" i="43"/>
  <c r="G217" i="43"/>
  <c r="G105" i="43"/>
  <c r="F217" i="43"/>
  <c r="G68" i="43"/>
  <c r="E217" i="43"/>
  <c r="G58" i="43"/>
  <c r="D217" i="43"/>
  <c r="G36" i="43" s="1"/>
  <c r="C217" i="43"/>
  <c r="G17" i="43" s="1"/>
  <c r="G216" i="43"/>
  <c r="F105" i="43" s="1"/>
  <c r="F216" i="43"/>
  <c r="F68" i="43" s="1"/>
  <c r="E216" i="43"/>
  <c r="F58" i="43" s="1"/>
  <c r="D216" i="43"/>
  <c r="F36" i="43" s="1"/>
  <c r="C216" i="43"/>
  <c r="F17" i="43"/>
  <c r="G215" i="43"/>
  <c r="H104" i="43"/>
  <c r="F215" i="43"/>
  <c r="H67" i="43"/>
  <c r="E215" i="43"/>
  <c r="H57" i="43"/>
  <c r="D215" i="43"/>
  <c r="H35" i="43" s="1"/>
  <c r="C215" i="43"/>
  <c r="H16" i="43" s="1"/>
  <c r="G214" i="43"/>
  <c r="G104" i="43" s="1"/>
  <c r="F214" i="43"/>
  <c r="G67" i="43" s="1"/>
  <c r="E214" i="43"/>
  <c r="G57" i="43" s="1"/>
  <c r="D214" i="43"/>
  <c r="G35" i="43" s="1"/>
  <c r="C214" i="43"/>
  <c r="G16" i="43"/>
  <c r="G213" i="43"/>
  <c r="F104" i="43"/>
  <c r="F213" i="43"/>
  <c r="F67" i="43"/>
  <c r="E213" i="43"/>
  <c r="F57" i="43"/>
  <c r="D213" i="43"/>
  <c r="F35" i="43" s="1"/>
  <c r="C213" i="43"/>
  <c r="F16" i="43" s="1"/>
  <c r="G212" i="43"/>
  <c r="H103" i="43" s="1"/>
  <c r="F212" i="43"/>
  <c r="H66" i="43" s="1"/>
  <c r="E212" i="43"/>
  <c r="H56" i="43" s="1"/>
  <c r="D212" i="43"/>
  <c r="H34" i="43" s="1"/>
  <c r="C212" i="43"/>
  <c r="H15" i="43"/>
  <c r="G211" i="43"/>
  <c r="G103" i="43"/>
  <c r="F211" i="43"/>
  <c r="G66" i="43"/>
  <c r="E211" i="43"/>
  <c r="G56" i="43"/>
  <c r="D211" i="43"/>
  <c r="G34" i="43" s="1"/>
  <c r="C211" i="43"/>
  <c r="G15" i="43" s="1"/>
  <c r="G210" i="43"/>
  <c r="F103" i="43" s="1"/>
  <c r="F210" i="43"/>
  <c r="F66" i="43" s="1"/>
  <c r="E210" i="43"/>
  <c r="F56" i="43" s="1"/>
  <c r="D210" i="43"/>
  <c r="F34" i="43" s="1"/>
  <c r="C210" i="43"/>
  <c r="F15" i="43"/>
  <c r="G209" i="43"/>
  <c r="H102" i="43"/>
  <c r="F209" i="43"/>
  <c r="H65" i="43"/>
  <c r="E209" i="43"/>
  <c r="H55" i="43"/>
  <c r="D209" i="43"/>
  <c r="H33" i="43" s="1"/>
  <c r="C209" i="43"/>
  <c r="H14" i="43" s="1"/>
  <c r="G208" i="43"/>
  <c r="G102" i="43" s="1"/>
  <c r="F208" i="43"/>
  <c r="G65" i="43" s="1"/>
  <c r="E208" i="43"/>
  <c r="G55" i="43" s="1"/>
  <c r="D208" i="43"/>
  <c r="G33" i="43" s="1"/>
  <c r="C208" i="43"/>
  <c r="G14" i="43"/>
  <c r="G207" i="43"/>
  <c r="F102" i="43"/>
  <c r="F207" i="43"/>
  <c r="F65" i="43"/>
  <c r="E207" i="43"/>
  <c r="F55" i="43"/>
  <c r="D207" i="43"/>
  <c r="F33" i="43" s="1"/>
  <c r="C207" i="43"/>
  <c r="F14" i="43" s="1"/>
  <c r="G206" i="43"/>
  <c r="H101" i="43" s="1"/>
  <c r="F206" i="43"/>
  <c r="H64" i="43" s="1"/>
  <c r="E206" i="43"/>
  <c r="H54" i="43" s="1"/>
  <c r="D206" i="43"/>
  <c r="H32" i="43" s="1"/>
  <c r="C206" i="43"/>
  <c r="H13" i="43" s="1"/>
  <c r="G205" i="43"/>
  <c r="G101" i="43" s="1"/>
  <c r="F205" i="43"/>
  <c r="G64" i="43" s="1"/>
  <c r="E205" i="43"/>
  <c r="G54" i="43" s="1"/>
  <c r="D205" i="43"/>
  <c r="G32" i="43" s="1"/>
  <c r="C205" i="43"/>
  <c r="G13" i="43" s="1"/>
  <c r="G204" i="43"/>
  <c r="F101" i="43" s="1"/>
  <c r="F204" i="43"/>
  <c r="F64" i="43" s="1"/>
  <c r="E204" i="43"/>
  <c r="F54" i="43" s="1"/>
  <c r="D204" i="43"/>
  <c r="F32" i="43" s="1"/>
  <c r="C204" i="43"/>
  <c r="F13" i="43" s="1"/>
  <c r="G203" i="43"/>
  <c r="H100" i="43" s="1"/>
  <c r="F203" i="43"/>
  <c r="H63" i="43" s="1"/>
  <c r="E203" i="43"/>
  <c r="H53" i="43" s="1"/>
  <c r="D203" i="43"/>
  <c r="H31" i="43" s="1"/>
  <c r="C203" i="43"/>
  <c r="H12" i="43" s="1"/>
  <c r="G202" i="43"/>
  <c r="G100" i="43" s="1"/>
  <c r="F202" i="43"/>
  <c r="G63" i="43" s="1"/>
  <c r="E202" i="43"/>
  <c r="G53" i="43" s="1"/>
  <c r="D202" i="43"/>
  <c r="G31" i="43" s="1"/>
  <c r="C202" i="43"/>
  <c r="G12" i="43" s="1"/>
  <c r="G201" i="43"/>
  <c r="F100" i="43" s="1"/>
  <c r="F201" i="43"/>
  <c r="F63" i="43" s="1"/>
  <c r="E201" i="43"/>
  <c r="F53" i="43" s="1"/>
  <c r="D201" i="43"/>
  <c r="F31" i="43" s="1"/>
  <c r="C201" i="43"/>
  <c r="F12" i="43" s="1"/>
  <c r="G200" i="43"/>
  <c r="H99" i="43" s="1"/>
  <c r="F200" i="43"/>
  <c r="H62" i="43" s="1"/>
  <c r="E200" i="43"/>
  <c r="H52" i="43" s="1"/>
  <c r="D200" i="43"/>
  <c r="H30" i="43" s="1"/>
  <c r="C200" i="43"/>
  <c r="H11" i="43" s="1"/>
  <c r="G199" i="43"/>
  <c r="G99" i="43" s="1"/>
  <c r="F199" i="43"/>
  <c r="G62" i="43" s="1"/>
  <c r="E199" i="43"/>
  <c r="G52" i="43" s="1"/>
  <c r="D199" i="43"/>
  <c r="G30" i="43" s="1"/>
  <c r="C199" i="43"/>
  <c r="G11" i="43" s="1"/>
  <c r="G198" i="43"/>
  <c r="F99" i="43" s="1"/>
  <c r="F198" i="43"/>
  <c r="F62" i="43" s="1"/>
  <c r="E198" i="43"/>
  <c r="F52" i="43" s="1"/>
  <c r="D198" i="43"/>
  <c r="F30" i="43" s="1"/>
  <c r="C198" i="43"/>
  <c r="F11" i="43" s="1"/>
  <c r="G197" i="43"/>
  <c r="H98" i="43" s="1"/>
  <c r="F197" i="43"/>
  <c r="H61" i="43" s="1"/>
  <c r="E197" i="43"/>
  <c r="H51" i="43" s="1"/>
  <c r="D197" i="43"/>
  <c r="H29" i="43" s="1"/>
  <c r="C197" i="43"/>
  <c r="H10" i="43" s="1"/>
  <c r="G196" i="43"/>
  <c r="G98" i="43" s="1"/>
  <c r="F196" i="43"/>
  <c r="G61" i="43" s="1"/>
  <c r="E196" i="43"/>
  <c r="G51" i="43" s="1"/>
  <c r="D196" i="43"/>
  <c r="G29" i="43" s="1"/>
  <c r="C196" i="43"/>
  <c r="G10" i="43" s="1"/>
  <c r="G195" i="43"/>
  <c r="F98" i="43" s="1"/>
  <c r="F195" i="43"/>
  <c r="F61" i="43" s="1"/>
  <c r="E195" i="43"/>
  <c r="F51" i="43" s="1"/>
  <c r="D195" i="43"/>
  <c r="F29" i="43" s="1"/>
  <c r="C195" i="43"/>
  <c r="F10" i="43" s="1"/>
  <c r="H96" i="42"/>
  <c r="F301" i="42"/>
  <c r="G96" i="42"/>
  <c r="F300" i="42"/>
  <c r="F96" i="42"/>
  <c r="F299" i="42"/>
  <c r="H95" i="42"/>
  <c r="F298" i="42"/>
  <c r="G95" i="42"/>
  <c r="F297" i="42"/>
  <c r="F95" i="42"/>
  <c r="F296" i="42"/>
  <c r="H94" i="42"/>
  <c r="F295" i="42"/>
  <c r="G94" i="42"/>
  <c r="F294" i="42"/>
  <c r="F94" i="42"/>
  <c r="F293" i="42"/>
  <c r="H93" i="42"/>
  <c r="F292" i="42"/>
  <c r="G93" i="42"/>
  <c r="F291" i="42"/>
  <c r="F93" i="42"/>
  <c r="F290" i="42"/>
  <c r="H92" i="42"/>
  <c r="F289" i="42"/>
  <c r="G92" i="42"/>
  <c r="F288" i="42"/>
  <c r="F92" i="42"/>
  <c r="F287" i="42"/>
  <c r="H91" i="42"/>
  <c r="F286" i="42"/>
  <c r="G91" i="42"/>
  <c r="F285" i="42"/>
  <c r="F91" i="42"/>
  <c r="F284" i="42"/>
  <c r="H90" i="42"/>
  <c r="F283" i="42"/>
  <c r="G90" i="42"/>
  <c r="F282" i="42"/>
  <c r="F90" i="42"/>
  <c r="F281" i="42"/>
  <c r="H89" i="42"/>
  <c r="F280" i="42"/>
  <c r="G89" i="42"/>
  <c r="F279" i="42"/>
  <c r="F89" i="42"/>
  <c r="F278" i="42"/>
  <c r="H88" i="42"/>
  <c r="F277" i="42"/>
  <c r="G88" i="42"/>
  <c r="F276" i="42"/>
  <c r="F88" i="42"/>
  <c r="F275" i="42"/>
  <c r="H87" i="42"/>
  <c r="F274" i="42"/>
  <c r="G87" i="42"/>
  <c r="F273" i="42"/>
  <c r="F87" i="42"/>
  <c r="F272" i="42"/>
  <c r="H86" i="42"/>
  <c r="F271" i="42"/>
  <c r="G86" i="42"/>
  <c r="F270" i="42"/>
  <c r="F86" i="42"/>
  <c r="F269" i="42"/>
  <c r="H85" i="42"/>
  <c r="F268" i="42"/>
  <c r="G85" i="42"/>
  <c r="F267" i="42"/>
  <c r="F85" i="42"/>
  <c r="F266" i="42"/>
  <c r="H84" i="42"/>
  <c r="F265" i="42"/>
  <c r="G84" i="42"/>
  <c r="F264" i="42"/>
  <c r="F84" i="42"/>
  <c r="F263" i="42"/>
  <c r="H83" i="42"/>
  <c r="F262" i="42"/>
  <c r="G83" i="42"/>
  <c r="F261" i="42"/>
  <c r="F83" i="42"/>
  <c r="F260" i="42"/>
  <c r="H82" i="42"/>
  <c r="F259" i="42"/>
  <c r="G82" i="42"/>
  <c r="F258" i="42"/>
  <c r="F82" i="42"/>
  <c r="F257" i="42"/>
  <c r="H81" i="42"/>
  <c r="F256" i="42"/>
  <c r="G81" i="42"/>
  <c r="F255" i="42"/>
  <c r="F81" i="42"/>
  <c r="G254" i="42"/>
  <c r="H117" i="42"/>
  <c r="F254" i="42"/>
  <c r="H80" i="42"/>
  <c r="D254" i="42"/>
  <c r="H48" i="42" s="1"/>
  <c r="G253" i="42"/>
  <c r="G117" i="42" s="1"/>
  <c r="F253" i="42"/>
  <c r="G80" i="42" s="1"/>
  <c r="D253" i="42"/>
  <c r="G48" i="42" s="1"/>
  <c r="G252" i="42"/>
  <c r="F117" i="42"/>
  <c r="F252" i="42"/>
  <c r="F80" i="42"/>
  <c r="D252" i="42"/>
  <c r="F48" i="42" s="1"/>
  <c r="G251" i="42"/>
  <c r="H116" i="42" s="1"/>
  <c r="F251" i="42"/>
  <c r="H79" i="42" s="1"/>
  <c r="D251" i="42"/>
  <c r="H47" i="42" s="1"/>
  <c r="C251" i="42"/>
  <c r="H28" i="42"/>
  <c r="G250" i="42"/>
  <c r="G116" i="42"/>
  <c r="F250" i="42"/>
  <c r="G79" i="42"/>
  <c r="D250" i="42"/>
  <c r="G47" i="42" s="1"/>
  <c r="C250" i="42"/>
  <c r="G28" i="42" s="1"/>
  <c r="G249" i="42"/>
  <c r="F116" i="42" s="1"/>
  <c r="F249" i="42"/>
  <c r="F79" i="42" s="1"/>
  <c r="D249" i="42"/>
  <c r="F47" i="42" s="1"/>
  <c r="C249" i="42"/>
  <c r="F28" i="42"/>
  <c r="G248" i="42"/>
  <c r="H115" i="42"/>
  <c r="F248" i="42"/>
  <c r="H78" i="42"/>
  <c r="D248" i="42"/>
  <c r="H46" i="42" s="1"/>
  <c r="C248" i="42"/>
  <c r="H27" i="42" s="1"/>
  <c r="G247" i="42"/>
  <c r="G115" i="42" s="1"/>
  <c r="F247" i="42"/>
  <c r="G78" i="42" s="1"/>
  <c r="D247" i="42"/>
  <c r="G46" i="42" s="1"/>
  <c r="C247" i="42"/>
  <c r="G27" i="42"/>
  <c r="G246" i="42"/>
  <c r="F115" i="42"/>
  <c r="F246" i="42"/>
  <c r="F78" i="42"/>
  <c r="D246" i="42"/>
  <c r="F46" i="42" s="1"/>
  <c r="C246" i="42"/>
  <c r="F27" i="42" s="1"/>
  <c r="G245" i="42"/>
  <c r="H114" i="42" s="1"/>
  <c r="F245" i="42"/>
  <c r="H77" i="42" s="1"/>
  <c r="D245" i="42"/>
  <c r="H45" i="42" s="1"/>
  <c r="C245" i="42"/>
  <c r="H26" i="42"/>
  <c r="G244" i="42"/>
  <c r="G114" i="42"/>
  <c r="F244" i="42"/>
  <c r="G77" i="42"/>
  <c r="D244" i="42"/>
  <c r="G45" i="42" s="1"/>
  <c r="C244" i="42"/>
  <c r="G26" i="42" s="1"/>
  <c r="G243" i="42"/>
  <c r="F114" i="42" s="1"/>
  <c r="F243" i="42"/>
  <c r="F77" i="42" s="1"/>
  <c r="D243" i="42"/>
  <c r="F45" i="42" s="1"/>
  <c r="C243" i="42"/>
  <c r="F26" i="42"/>
  <c r="G242" i="42"/>
  <c r="H113" i="42"/>
  <c r="F242" i="42"/>
  <c r="H76" i="42"/>
  <c r="D242" i="42"/>
  <c r="H44" i="42" s="1"/>
  <c r="C242" i="42"/>
  <c r="H25" i="42" s="1"/>
  <c r="G241" i="42"/>
  <c r="G113" i="42" s="1"/>
  <c r="F241" i="42"/>
  <c r="G76" i="42" s="1"/>
  <c r="D241" i="42"/>
  <c r="G44" i="42" s="1"/>
  <c r="C241" i="42"/>
  <c r="G25" i="42"/>
  <c r="G240" i="42"/>
  <c r="F113" i="42"/>
  <c r="F240" i="42"/>
  <c r="F76" i="42"/>
  <c r="D240" i="42"/>
  <c r="F44" i="42" s="1"/>
  <c r="C240" i="42"/>
  <c r="F25" i="42" s="1"/>
  <c r="G239" i="42"/>
  <c r="H112" i="42" s="1"/>
  <c r="F239" i="42"/>
  <c r="H75" i="42" s="1"/>
  <c r="D239" i="42"/>
  <c r="H43" i="42" s="1"/>
  <c r="C239" i="42"/>
  <c r="H24" i="42"/>
  <c r="G238" i="42"/>
  <c r="G112" i="42"/>
  <c r="F238" i="42"/>
  <c r="G75" i="42"/>
  <c r="D238" i="42"/>
  <c r="G43" i="42" s="1"/>
  <c r="C238" i="42"/>
  <c r="G24" i="42" s="1"/>
  <c r="G237" i="42"/>
  <c r="F112" i="42" s="1"/>
  <c r="F237" i="42"/>
  <c r="F75" i="42" s="1"/>
  <c r="D237" i="42"/>
  <c r="F43" i="42" s="1"/>
  <c r="C237" i="42"/>
  <c r="F24" i="42"/>
  <c r="G236" i="42"/>
  <c r="H111" i="42"/>
  <c r="F236" i="42"/>
  <c r="H74" i="42"/>
  <c r="D236" i="42"/>
  <c r="H42" i="42" s="1"/>
  <c r="C236" i="42"/>
  <c r="H23" i="42" s="1"/>
  <c r="G235" i="42"/>
  <c r="G111" i="42" s="1"/>
  <c r="F235" i="42"/>
  <c r="G74" i="42" s="1"/>
  <c r="D235" i="42"/>
  <c r="G42" i="42" s="1"/>
  <c r="C235" i="42"/>
  <c r="G23" i="42"/>
  <c r="G234" i="42"/>
  <c r="F111" i="42"/>
  <c r="F234" i="42"/>
  <c r="F74" i="42"/>
  <c r="D234" i="42"/>
  <c r="F42" i="42" s="1"/>
  <c r="C234" i="42"/>
  <c r="F23" i="42" s="1"/>
  <c r="G233" i="42"/>
  <c r="H110" i="42" s="1"/>
  <c r="F233" i="42"/>
  <c r="H73" i="42" s="1"/>
  <c r="D233" i="42"/>
  <c r="H41" i="42" s="1"/>
  <c r="C233" i="42"/>
  <c r="H22" i="42"/>
  <c r="G232" i="42"/>
  <c r="G110" i="42"/>
  <c r="F232" i="42"/>
  <c r="G73" i="42"/>
  <c r="D232" i="42"/>
  <c r="G41" i="42" s="1"/>
  <c r="C232" i="42"/>
  <c r="G22" i="42" s="1"/>
  <c r="G231" i="42"/>
  <c r="F110" i="42" s="1"/>
  <c r="F231" i="42"/>
  <c r="F73" i="42" s="1"/>
  <c r="D231" i="42"/>
  <c r="F41" i="42" s="1"/>
  <c r="C231" i="42"/>
  <c r="F22" i="42"/>
  <c r="G230" i="42"/>
  <c r="H109" i="42"/>
  <c r="F230" i="42"/>
  <c r="H72" i="42"/>
  <c r="C230" i="42"/>
  <c r="H21" i="42"/>
  <c r="G229" i="42"/>
  <c r="G109" i="42"/>
  <c r="F229" i="42"/>
  <c r="G72" i="42"/>
  <c r="D229" i="42"/>
  <c r="G40" i="42" s="1"/>
  <c r="C229" i="42"/>
  <c r="G21" i="42" s="1"/>
  <c r="G228" i="42"/>
  <c r="F109" i="42" s="1"/>
  <c r="F228" i="42"/>
  <c r="F72" i="42" s="1"/>
  <c r="D228" i="42"/>
  <c r="F40" i="42" s="1"/>
  <c r="C228" i="42"/>
  <c r="F21" i="42"/>
  <c r="G227" i="42"/>
  <c r="H108" i="42"/>
  <c r="F227" i="42"/>
  <c r="H71" i="42"/>
  <c r="D227" i="42"/>
  <c r="H39" i="42" s="1"/>
  <c r="C227" i="42"/>
  <c r="H20" i="42" s="1"/>
  <c r="G226" i="42"/>
  <c r="G108" i="42" s="1"/>
  <c r="F226" i="42"/>
  <c r="G71" i="42" s="1"/>
  <c r="D226" i="42"/>
  <c r="G39" i="42" s="1"/>
  <c r="C226" i="42"/>
  <c r="G20" i="42"/>
  <c r="G225" i="42"/>
  <c r="F108" i="42"/>
  <c r="F225" i="42"/>
  <c r="F71" i="42"/>
  <c r="D225" i="42"/>
  <c r="F39" i="42" s="1"/>
  <c r="C225" i="42"/>
  <c r="F20" i="42" s="1"/>
  <c r="G224" i="42"/>
  <c r="H107" i="42" s="1"/>
  <c r="F224" i="42"/>
  <c r="H70" i="42" s="1"/>
  <c r="D224" i="42"/>
  <c r="H38" i="42" s="1"/>
  <c r="C224" i="42"/>
  <c r="H19" i="42"/>
  <c r="G223" i="42"/>
  <c r="G107" i="42"/>
  <c r="F223" i="42"/>
  <c r="G70" i="42"/>
  <c r="D223" i="42"/>
  <c r="G38" i="42" s="1"/>
  <c r="C223" i="42"/>
  <c r="G19" i="42" s="1"/>
  <c r="G222" i="42"/>
  <c r="F107" i="42" s="1"/>
  <c r="F222" i="42"/>
  <c r="F70" i="42" s="1"/>
  <c r="D222" i="42"/>
  <c r="F38" i="42" s="1"/>
  <c r="C222" i="42"/>
  <c r="F19" i="42"/>
  <c r="G221" i="42"/>
  <c r="H106" i="42"/>
  <c r="F221" i="42"/>
  <c r="H69" i="42"/>
  <c r="E221" i="42"/>
  <c r="H59" i="42"/>
  <c r="D221" i="42"/>
  <c r="H37" i="42" s="1"/>
  <c r="C221" i="42"/>
  <c r="H18" i="42" s="1"/>
  <c r="G220" i="42"/>
  <c r="G106" i="42" s="1"/>
  <c r="F220" i="42"/>
  <c r="G69" i="42" s="1"/>
  <c r="E220" i="42"/>
  <c r="G59" i="42" s="1"/>
  <c r="D220" i="42"/>
  <c r="G37" i="42" s="1"/>
  <c r="C220" i="42"/>
  <c r="G18" i="42"/>
  <c r="G219" i="42"/>
  <c r="F106" i="42"/>
  <c r="F219" i="42"/>
  <c r="F69" i="42"/>
  <c r="E219" i="42"/>
  <c r="F59" i="42"/>
  <c r="D219" i="42"/>
  <c r="F37" i="42" s="1"/>
  <c r="C219" i="42"/>
  <c r="F18" i="42" s="1"/>
  <c r="G218" i="42"/>
  <c r="H105" i="42" s="1"/>
  <c r="F218" i="42"/>
  <c r="H68" i="42" s="1"/>
  <c r="E218" i="42"/>
  <c r="H58" i="42" s="1"/>
  <c r="D218" i="42"/>
  <c r="H36" i="42" s="1"/>
  <c r="C218" i="42"/>
  <c r="H17" i="42"/>
  <c r="G217" i="42"/>
  <c r="G105" i="42"/>
  <c r="F217" i="42"/>
  <c r="G68" i="42"/>
  <c r="E217" i="42"/>
  <c r="G58" i="42"/>
  <c r="D217" i="42"/>
  <c r="G36" i="42" s="1"/>
  <c r="C217" i="42"/>
  <c r="G17" i="42" s="1"/>
  <c r="G216" i="42"/>
  <c r="F105" i="42" s="1"/>
  <c r="F216" i="42"/>
  <c r="F68" i="42" s="1"/>
  <c r="E216" i="42"/>
  <c r="F58" i="42" s="1"/>
  <c r="D216" i="42"/>
  <c r="F36" i="42" s="1"/>
  <c r="C216" i="42"/>
  <c r="F17" i="42"/>
  <c r="G215" i="42"/>
  <c r="H104" i="42"/>
  <c r="F215" i="42"/>
  <c r="H67" i="42"/>
  <c r="E215" i="42"/>
  <c r="H57" i="42"/>
  <c r="D215" i="42"/>
  <c r="H35" i="42" s="1"/>
  <c r="C215" i="42"/>
  <c r="H16" i="42" s="1"/>
  <c r="G214" i="42"/>
  <c r="G104" i="42" s="1"/>
  <c r="F214" i="42"/>
  <c r="G67" i="42" s="1"/>
  <c r="E214" i="42"/>
  <c r="G57" i="42" s="1"/>
  <c r="D214" i="42"/>
  <c r="G35" i="42" s="1"/>
  <c r="C214" i="42"/>
  <c r="G16" i="42"/>
  <c r="G213" i="42"/>
  <c r="F104" i="42"/>
  <c r="F213" i="42"/>
  <c r="F67" i="42"/>
  <c r="E213" i="42"/>
  <c r="F57" i="42"/>
  <c r="D213" i="42"/>
  <c r="F35" i="42" s="1"/>
  <c r="C213" i="42"/>
  <c r="F16" i="42" s="1"/>
  <c r="G212" i="42"/>
  <c r="H103" i="42" s="1"/>
  <c r="F212" i="42"/>
  <c r="H66" i="42" s="1"/>
  <c r="E212" i="42"/>
  <c r="H56" i="42" s="1"/>
  <c r="D212" i="42"/>
  <c r="H34" i="42" s="1"/>
  <c r="C212" i="42"/>
  <c r="H15" i="42"/>
  <c r="G211" i="42"/>
  <c r="G103" i="42"/>
  <c r="F211" i="42"/>
  <c r="G66" i="42"/>
  <c r="E211" i="42"/>
  <c r="G56" i="42"/>
  <c r="D211" i="42"/>
  <c r="G34" i="42" s="1"/>
  <c r="C211" i="42"/>
  <c r="G15" i="42" s="1"/>
  <c r="G210" i="42"/>
  <c r="F103" i="42" s="1"/>
  <c r="F210" i="42"/>
  <c r="F66" i="42" s="1"/>
  <c r="E210" i="42"/>
  <c r="F56" i="42" s="1"/>
  <c r="D210" i="42"/>
  <c r="F34" i="42" s="1"/>
  <c r="C210" i="42"/>
  <c r="F15" i="42"/>
  <c r="G209" i="42"/>
  <c r="H102" i="42"/>
  <c r="F209" i="42"/>
  <c r="H65" i="42"/>
  <c r="E209" i="42"/>
  <c r="H55" i="42"/>
  <c r="D209" i="42"/>
  <c r="H33" i="42" s="1"/>
  <c r="C209" i="42"/>
  <c r="H14" i="42" s="1"/>
  <c r="G208" i="42"/>
  <c r="G102" i="42" s="1"/>
  <c r="F208" i="42"/>
  <c r="G65" i="42" s="1"/>
  <c r="E208" i="42"/>
  <c r="G55" i="42" s="1"/>
  <c r="D208" i="42"/>
  <c r="G33" i="42" s="1"/>
  <c r="C208" i="42"/>
  <c r="G14" i="42"/>
  <c r="G207" i="42"/>
  <c r="F102" i="42"/>
  <c r="F207" i="42"/>
  <c r="F65" i="42"/>
  <c r="E207" i="42"/>
  <c r="F55" i="42"/>
  <c r="D207" i="42"/>
  <c r="F33" i="42" s="1"/>
  <c r="C207" i="42"/>
  <c r="F14" i="42" s="1"/>
  <c r="G206" i="42"/>
  <c r="H101" i="42" s="1"/>
  <c r="F206" i="42"/>
  <c r="H64" i="42" s="1"/>
  <c r="E206" i="42"/>
  <c r="H54" i="42" s="1"/>
  <c r="D206" i="42"/>
  <c r="H32" i="42" s="1"/>
  <c r="C206" i="42"/>
  <c r="H13" i="42"/>
  <c r="G205" i="42"/>
  <c r="G101" i="42"/>
  <c r="F205" i="42"/>
  <c r="G64" i="42"/>
  <c r="E205" i="42"/>
  <c r="G54" i="42"/>
  <c r="D205" i="42"/>
  <c r="G32" i="42" s="1"/>
  <c r="C205" i="42"/>
  <c r="G13" i="42" s="1"/>
  <c r="G204" i="42"/>
  <c r="F101" i="42" s="1"/>
  <c r="F204" i="42"/>
  <c r="F64" i="42" s="1"/>
  <c r="E204" i="42"/>
  <c r="F54" i="42" s="1"/>
  <c r="D204" i="42"/>
  <c r="F32" i="42" s="1"/>
  <c r="C204" i="42"/>
  <c r="F13" i="42"/>
  <c r="G203" i="42"/>
  <c r="H100" i="42"/>
  <c r="F203" i="42"/>
  <c r="H63" i="42"/>
  <c r="E203" i="42"/>
  <c r="H53" i="42"/>
  <c r="D203" i="42"/>
  <c r="H31" i="42" s="1"/>
  <c r="C203" i="42"/>
  <c r="H12" i="42" s="1"/>
  <c r="G202" i="42"/>
  <c r="G100" i="42" s="1"/>
  <c r="F202" i="42"/>
  <c r="G63" i="42" s="1"/>
  <c r="E202" i="42"/>
  <c r="G53" i="42" s="1"/>
  <c r="D202" i="42"/>
  <c r="G31" i="42" s="1"/>
  <c r="C202" i="42"/>
  <c r="G12" i="42"/>
  <c r="G201" i="42"/>
  <c r="F100" i="42"/>
  <c r="F201" i="42"/>
  <c r="F63" i="42"/>
  <c r="E201" i="42"/>
  <c r="F53" i="42"/>
  <c r="D201" i="42"/>
  <c r="F31" i="42" s="1"/>
  <c r="C201" i="42"/>
  <c r="F12" i="42" s="1"/>
  <c r="G200" i="42"/>
  <c r="H99" i="42" s="1"/>
  <c r="F200" i="42"/>
  <c r="H62" i="42" s="1"/>
  <c r="E200" i="42"/>
  <c r="H52" i="42" s="1"/>
  <c r="D200" i="42"/>
  <c r="H30" i="42" s="1"/>
  <c r="C200" i="42"/>
  <c r="H11" i="42"/>
  <c r="G199" i="42"/>
  <c r="G99" i="42"/>
  <c r="F199" i="42"/>
  <c r="G62" i="42"/>
  <c r="E199" i="42"/>
  <c r="G52" i="42"/>
  <c r="D199" i="42"/>
  <c r="G30" i="42" s="1"/>
  <c r="C199" i="42"/>
  <c r="G11" i="42" s="1"/>
  <c r="G198" i="42"/>
  <c r="F99" i="42" s="1"/>
  <c r="F198" i="42"/>
  <c r="F62" i="42" s="1"/>
  <c r="E198" i="42"/>
  <c r="F52" i="42" s="1"/>
  <c r="D198" i="42"/>
  <c r="F30" i="42" s="1"/>
  <c r="C198" i="42"/>
  <c r="F11" i="42"/>
  <c r="G197" i="42"/>
  <c r="H98" i="42"/>
  <c r="F197" i="42"/>
  <c r="H61" i="42"/>
  <c r="E197" i="42"/>
  <c r="H51" i="42"/>
  <c r="D197" i="42"/>
  <c r="H29" i="42" s="1"/>
  <c r="C197" i="42"/>
  <c r="H10" i="42" s="1"/>
  <c r="G196" i="42"/>
  <c r="G98" i="42" s="1"/>
  <c r="F196" i="42"/>
  <c r="G61" i="42" s="1"/>
  <c r="E196" i="42"/>
  <c r="G51" i="42" s="1"/>
  <c r="D196" i="42"/>
  <c r="G29" i="42" s="1"/>
  <c r="C196" i="42"/>
  <c r="G10" i="42"/>
  <c r="G195" i="42"/>
  <c r="F98" i="42"/>
  <c r="F195" i="42"/>
  <c r="F61" i="42"/>
  <c r="E195" i="42"/>
  <c r="F51" i="42"/>
  <c r="D195" i="42"/>
  <c r="F29" i="42" s="1"/>
  <c r="C195" i="42"/>
  <c r="F10" i="42" s="1"/>
  <c r="H96" i="41"/>
  <c r="F301" i="41"/>
  <c r="G96" i="41"/>
  <c r="F300" i="41"/>
  <c r="F96" i="41"/>
  <c r="F299" i="41"/>
  <c r="H95" i="41"/>
  <c r="F298" i="41"/>
  <c r="G95" i="41"/>
  <c r="F297" i="41"/>
  <c r="F95" i="41"/>
  <c r="F296" i="41"/>
  <c r="H94" i="41"/>
  <c r="F295" i="41"/>
  <c r="G94" i="41"/>
  <c r="F294" i="41"/>
  <c r="F94" i="41"/>
  <c r="F293" i="41"/>
  <c r="H93" i="41"/>
  <c r="F292" i="41"/>
  <c r="G93" i="41"/>
  <c r="F291" i="41"/>
  <c r="F93" i="41"/>
  <c r="F290" i="41"/>
  <c r="H92" i="41"/>
  <c r="F289" i="41"/>
  <c r="G92" i="41"/>
  <c r="F288" i="41"/>
  <c r="F92" i="41"/>
  <c r="F287" i="41"/>
  <c r="H91" i="41"/>
  <c r="F286" i="41"/>
  <c r="G91" i="41"/>
  <c r="F285" i="41"/>
  <c r="F91" i="41"/>
  <c r="F284" i="41"/>
  <c r="H90" i="41"/>
  <c r="F283" i="41"/>
  <c r="G90" i="41"/>
  <c r="F282" i="41"/>
  <c r="F90" i="41"/>
  <c r="F281" i="41"/>
  <c r="H89" i="41"/>
  <c r="F280" i="41"/>
  <c r="G89" i="41"/>
  <c r="F279" i="41"/>
  <c r="F89" i="41"/>
  <c r="F278" i="41"/>
  <c r="H88" i="41"/>
  <c r="F277" i="41"/>
  <c r="G88" i="41"/>
  <c r="F276" i="41"/>
  <c r="F88" i="41"/>
  <c r="F275" i="41"/>
  <c r="H87" i="41"/>
  <c r="F274" i="41"/>
  <c r="G87" i="41"/>
  <c r="F273" i="41"/>
  <c r="F87" i="41"/>
  <c r="F272" i="41"/>
  <c r="H86" i="41"/>
  <c r="F271" i="41"/>
  <c r="G86" i="41"/>
  <c r="F270" i="41"/>
  <c r="F86" i="41"/>
  <c r="F269" i="41"/>
  <c r="H85" i="41"/>
  <c r="F268" i="41"/>
  <c r="G85" i="41"/>
  <c r="F267" i="41"/>
  <c r="F85" i="41"/>
  <c r="F266" i="41"/>
  <c r="H84" i="41"/>
  <c r="F265" i="41"/>
  <c r="G84" i="41"/>
  <c r="F264" i="41"/>
  <c r="F84" i="41"/>
  <c r="F263" i="41"/>
  <c r="H83" i="41"/>
  <c r="F262" i="41"/>
  <c r="G83" i="41"/>
  <c r="F261" i="41"/>
  <c r="F83" i="41"/>
  <c r="F260" i="41"/>
  <c r="H82" i="41"/>
  <c r="F259" i="41"/>
  <c r="G82" i="41"/>
  <c r="F258" i="41"/>
  <c r="F82" i="41"/>
  <c r="F257" i="41"/>
  <c r="H81" i="41"/>
  <c r="F256" i="41"/>
  <c r="G81" i="41"/>
  <c r="F255" i="41"/>
  <c r="F81" i="41"/>
  <c r="G254" i="41"/>
  <c r="H117" i="41"/>
  <c r="F254" i="41"/>
  <c r="H80" i="41"/>
  <c r="D254" i="41"/>
  <c r="H48" i="41"/>
  <c r="G253" i="41"/>
  <c r="G117" i="41"/>
  <c r="F253" i="41"/>
  <c r="G80" i="41"/>
  <c r="D253" i="41"/>
  <c r="G48" i="41"/>
  <c r="G252" i="41"/>
  <c r="F117" i="41"/>
  <c r="F252" i="41"/>
  <c r="F80" i="41"/>
  <c r="D252" i="41"/>
  <c r="F48" i="41"/>
  <c r="G251" i="41"/>
  <c r="H116" i="41"/>
  <c r="F251" i="41"/>
  <c r="H79" i="41"/>
  <c r="D251" i="41"/>
  <c r="H47" i="41"/>
  <c r="C251" i="41"/>
  <c r="H28" i="41"/>
  <c r="G250" i="41"/>
  <c r="G116" i="41"/>
  <c r="F250" i="41"/>
  <c r="G79" i="41"/>
  <c r="D250" i="41"/>
  <c r="G47" i="41"/>
  <c r="C250" i="41"/>
  <c r="G28" i="41"/>
  <c r="G249" i="41"/>
  <c r="F116" i="41"/>
  <c r="F249" i="41"/>
  <c r="F79" i="41"/>
  <c r="D249" i="41"/>
  <c r="F47" i="41"/>
  <c r="C249" i="41"/>
  <c r="F28" i="41"/>
  <c r="G248" i="41"/>
  <c r="H115" i="41"/>
  <c r="F248" i="41"/>
  <c r="H78" i="41"/>
  <c r="D248" i="41"/>
  <c r="H46" i="41"/>
  <c r="C248" i="41"/>
  <c r="H27" i="41"/>
  <c r="G247" i="41"/>
  <c r="G115" i="41"/>
  <c r="F247" i="41"/>
  <c r="G78" i="41"/>
  <c r="D247" i="41"/>
  <c r="G46" i="41"/>
  <c r="C247" i="41"/>
  <c r="G27" i="41"/>
  <c r="G246" i="41"/>
  <c r="F115" i="41"/>
  <c r="F246" i="41"/>
  <c r="F78" i="41"/>
  <c r="D246" i="41"/>
  <c r="F46" i="41"/>
  <c r="C246" i="41"/>
  <c r="F27" i="41"/>
  <c r="G245" i="41"/>
  <c r="H114" i="41"/>
  <c r="F245" i="41"/>
  <c r="H77" i="41"/>
  <c r="D245" i="41"/>
  <c r="H45" i="41"/>
  <c r="C245" i="41"/>
  <c r="H26" i="41"/>
  <c r="G244" i="41"/>
  <c r="G114" i="41"/>
  <c r="F244" i="41"/>
  <c r="G77" i="41"/>
  <c r="D244" i="41"/>
  <c r="G45" i="41"/>
  <c r="C244" i="41"/>
  <c r="G26" i="41"/>
  <c r="G243" i="41"/>
  <c r="F114" i="41"/>
  <c r="F243" i="41"/>
  <c r="F77" i="41"/>
  <c r="D243" i="41"/>
  <c r="F45" i="41"/>
  <c r="C243" i="41"/>
  <c r="F26" i="41"/>
  <c r="G242" i="41"/>
  <c r="H113" i="41"/>
  <c r="F242" i="41"/>
  <c r="H76" i="41"/>
  <c r="D242" i="41"/>
  <c r="H44" i="41"/>
  <c r="C242" i="41"/>
  <c r="H25" i="41"/>
  <c r="G241" i="41"/>
  <c r="G113" i="41"/>
  <c r="F241" i="41"/>
  <c r="G76" i="41"/>
  <c r="D241" i="41"/>
  <c r="G44" i="41"/>
  <c r="C241" i="41"/>
  <c r="G25" i="41"/>
  <c r="G240" i="41"/>
  <c r="F113" i="41"/>
  <c r="F240" i="41"/>
  <c r="F76" i="41"/>
  <c r="D240" i="41"/>
  <c r="F44" i="41"/>
  <c r="C240" i="41"/>
  <c r="F25" i="41"/>
  <c r="G239" i="41"/>
  <c r="H112" i="41"/>
  <c r="F239" i="41"/>
  <c r="H75" i="41"/>
  <c r="D239" i="41"/>
  <c r="H43" i="41"/>
  <c r="C239" i="41"/>
  <c r="H24" i="41"/>
  <c r="G238" i="41"/>
  <c r="G112" i="41"/>
  <c r="F238" i="41"/>
  <c r="G75" i="41"/>
  <c r="D238" i="41"/>
  <c r="G43" i="41"/>
  <c r="C238" i="41"/>
  <c r="G24" i="41"/>
  <c r="G237" i="41"/>
  <c r="F112" i="41"/>
  <c r="F237" i="41"/>
  <c r="F75" i="41"/>
  <c r="D237" i="41"/>
  <c r="F43" i="41"/>
  <c r="C237" i="41"/>
  <c r="F24" i="41"/>
  <c r="G236" i="41"/>
  <c r="H111" i="41"/>
  <c r="F236" i="41"/>
  <c r="H74" i="41"/>
  <c r="D236" i="41"/>
  <c r="H42" i="41"/>
  <c r="C236" i="41"/>
  <c r="H23" i="41"/>
  <c r="G235" i="41"/>
  <c r="G111" i="41"/>
  <c r="F235" i="41"/>
  <c r="G74" i="41"/>
  <c r="D235" i="41"/>
  <c r="G42" i="41"/>
  <c r="C235" i="41"/>
  <c r="G23" i="41"/>
  <c r="G234" i="41"/>
  <c r="F111" i="41"/>
  <c r="F234" i="41"/>
  <c r="F74" i="41"/>
  <c r="D234" i="41"/>
  <c r="F42" i="41"/>
  <c r="C234" i="41"/>
  <c r="F23" i="41"/>
  <c r="G233" i="41"/>
  <c r="H110" i="41"/>
  <c r="F233" i="41"/>
  <c r="H73" i="41"/>
  <c r="D233" i="41"/>
  <c r="H41" i="41"/>
  <c r="C233" i="41"/>
  <c r="H22" i="41"/>
  <c r="G232" i="41"/>
  <c r="G110" i="41"/>
  <c r="F232" i="41"/>
  <c r="G73" i="41"/>
  <c r="D232" i="41"/>
  <c r="G41" i="41"/>
  <c r="C232" i="41"/>
  <c r="G22" i="41"/>
  <c r="G231" i="41"/>
  <c r="F110" i="41"/>
  <c r="F231" i="41"/>
  <c r="F73" i="41"/>
  <c r="D231" i="41"/>
  <c r="F41" i="41"/>
  <c r="C231" i="41"/>
  <c r="F22" i="41"/>
  <c r="G230" i="41"/>
  <c r="H109" i="41"/>
  <c r="F230" i="41"/>
  <c r="H72" i="41"/>
  <c r="C230" i="41"/>
  <c r="H21" i="41"/>
  <c r="G229" i="41"/>
  <c r="G109" i="41"/>
  <c r="F229" i="41"/>
  <c r="G72" i="41"/>
  <c r="D229" i="41"/>
  <c r="G40" i="41"/>
  <c r="C229" i="41"/>
  <c r="G21" i="41"/>
  <c r="G228" i="41"/>
  <c r="F109" i="41"/>
  <c r="F228" i="41"/>
  <c r="F72" i="41"/>
  <c r="D228" i="41"/>
  <c r="F40" i="41"/>
  <c r="C228" i="41"/>
  <c r="F21" i="41"/>
  <c r="G227" i="41"/>
  <c r="H108" i="41"/>
  <c r="F227" i="41"/>
  <c r="H71" i="41"/>
  <c r="D227" i="41"/>
  <c r="H39" i="41"/>
  <c r="C227" i="41"/>
  <c r="H20" i="41"/>
  <c r="G226" i="41"/>
  <c r="G108" i="41"/>
  <c r="F226" i="41"/>
  <c r="G71" i="41"/>
  <c r="D226" i="41"/>
  <c r="G39" i="41"/>
  <c r="C226" i="41"/>
  <c r="G20" i="41"/>
  <c r="G225" i="41"/>
  <c r="F108" i="41"/>
  <c r="F225" i="41"/>
  <c r="F71" i="41"/>
  <c r="D225" i="41"/>
  <c r="F39" i="41"/>
  <c r="C225" i="41"/>
  <c r="F20" i="41"/>
  <c r="G224" i="41"/>
  <c r="H107" i="41"/>
  <c r="F224" i="41"/>
  <c r="H70" i="41"/>
  <c r="D224" i="41"/>
  <c r="H38" i="41"/>
  <c r="C224" i="41"/>
  <c r="H19" i="41"/>
  <c r="G223" i="41"/>
  <c r="G107" i="41"/>
  <c r="F223" i="41"/>
  <c r="G70" i="41"/>
  <c r="D223" i="41"/>
  <c r="G38" i="41"/>
  <c r="C223" i="41"/>
  <c r="G19" i="41"/>
  <c r="G222" i="41"/>
  <c r="F107" i="41"/>
  <c r="F222" i="41"/>
  <c r="F70" i="41"/>
  <c r="D222" i="41"/>
  <c r="F38" i="41"/>
  <c r="C222" i="41"/>
  <c r="F19" i="41"/>
  <c r="G221" i="41"/>
  <c r="H106" i="41"/>
  <c r="F221" i="41"/>
  <c r="H69" i="41"/>
  <c r="E221" i="41"/>
  <c r="H59" i="41"/>
  <c r="D221" i="41"/>
  <c r="H37" i="41"/>
  <c r="C221" i="41"/>
  <c r="H18" i="41"/>
  <c r="G220" i="41"/>
  <c r="G106" i="41"/>
  <c r="F220" i="41"/>
  <c r="G69" i="41"/>
  <c r="E220" i="41"/>
  <c r="G59" i="41"/>
  <c r="D220" i="41"/>
  <c r="G37" i="41"/>
  <c r="C220" i="41"/>
  <c r="G18" i="41"/>
  <c r="G219" i="41"/>
  <c r="F106" i="41"/>
  <c r="F219" i="41"/>
  <c r="F69" i="41"/>
  <c r="E219" i="41"/>
  <c r="F59" i="41"/>
  <c r="D219" i="41"/>
  <c r="F37" i="41"/>
  <c r="C219" i="41"/>
  <c r="F18" i="41"/>
  <c r="G218" i="41"/>
  <c r="H105" i="41"/>
  <c r="F218" i="41"/>
  <c r="H68" i="41"/>
  <c r="E218" i="41"/>
  <c r="H58" i="41"/>
  <c r="D218" i="41"/>
  <c r="H36" i="41"/>
  <c r="C218" i="41"/>
  <c r="H17" i="41"/>
  <c r="G217" i="41"/>
  <c r="G105" i="41"/>
  <c r="F217" i="41"/>
  <c r="G68" i="41"/>
  <c r="E217" i="41"/>
  <c r="G58" i="41"/>
  <c r="D217" i="41"/>
  <c r="G36" i="41"/>
  <c r="C217" i="41"/>
  <c r="G17" i="41"/>
  <c r="G216" i="41"/>
  <c r="F105" i="41"/>
  <c r="F216" i="41"/>
  <c r="F68" i="41"/>
  <c r="E216" i="41"/>
  <c r="F58" i="41"/>
  <c r="D216" i="41"/>
  <c r="F36" i="41"/>
  <c r="C216" i="41"/>
  <c r="F17" i="41"/>
  <c r="G215" i="41"/>
  <c r="H104" i="41"/>
  <c r="F215" i="41"/>
  <c r="H67" i="41"/>
  <c r="E215" i="41"/>
  <c r="H57" i="41"/>
  <c r="D215" i="41"/>
  <c r="H35" i="41"/>
  <c r="C215" i="41"/>
  <c r="H16" i="41"/>
  <c r="G214" i="41"/>
  <c r="G104" i="41"/>
  <c r="F214" i="41"/>
  <c r="G67" i="41"/>
  <c r="E214" i="41"/>
  <c r="G57" i="41"/>
  <c r="D214" i="41"/>
  <c r="G35" i="41"/>
  <c r="C214" i="41"/>
  <c r="G16" i="41"/>
  <c r="G213" i="41"/>
  <c r="F104" i="41"/>
  <c r="F213" i="41"/>
  <c r="F67" i="41"/>
  <c r="E213" i="41"/>
  <c r="F57" i="41"/>
  <c r="D213" i="41"/>
  <c r="F35" i="41"/>
  <c r="C213" i="41"/>
  <c r="F16" i="41"/>
  <c r="G212" i="41"/>
  <c r="H103" i="41"/>
  <c r="F212" i="41"/>
  <c r="H66" i="41"/>
  <c r="E212" i="41"/>
  <c r="H56" i="41"/>
  <c r="D212" i="41"/>
  <c r="H34" i="41"/>
  <c r="C212" i="41"/>
  <c r="H15" i="41"/>
  <c r="G211" i="41"/>
  <c r="G103" i="41"/>
  <c r="F211" i="41"/>
  <c r="G66" i="41"/>
  <c r="E211" i="41"/>
  <c r="G56" i="41"/>
  <c r="D211" i="41"/>
  <c r="G34" i="41"/>
  <c r="C211" i="41"/>
  <c r="G15" i="41"/>
  <c r="G210" i="41"/>
  <c r="F103" i="41"/>
  <c r="F210" i="41"/>
  <c r="F66" i="41"/>
  <c r="E210" i="41"/>
  <c r="F56" i="41"/>
  <c r="D210" i="41"/>
  <c r="F34" i="41"/>
  <c r="C210" i="41"/>
  <c r="F15" i="41"/>
  <c r="G209" i="41"/>
  <c r="H102" i="41"/>
  <c r="F209" i="41"/>
  <c r="H65" i="41"/>
  <c r="E209" i="41"/>
  <c r="H55" i="41"/>
  <c r="D209" i="41"/>
  <c r="H33" i="41"/>
  <c r="C209" i="41"/>
  <c r="H14" i="41"/>
  <c r="G208" i="41"/>
  <c r="G102" i="41"/>
  <c r="F208" i="41"/>
  <c r="G65" i="41"/>
  <c r="E208" i="41"/>
  <c r="G55" i="41"/>
  <c r="D208" i="41"/>
  <c r="G33" i="41"/>
  <c r="C208" i="41"/>
  <c r="G14" i="41"/>
  <c r="G207" i="41"/>
  <c r="F102" i="41"/>
  <c r="F207" i="41"/>
  <c r="F65" i="41"/>
  <c r="E207" i="41"/>
  <c r="F55" i="41"/>
  <c r="D207" i="41"/>
  <c r="F33" i="41"/>
  <c r="C207" i="41"/>
  <c r="F14" i="41"/>
  <c r="G206" i="41"/>
  <c r="H101" i="41"/>
  <c r="F206" i="41"/>
  <c r="H64" i="41"/>
  <c r="E206" i="41"/>
  <c r="H54" i="41"/>
  <c r="D206" i="41"/>
  <c r="H32" i="41"/>
  <c r="C206" i="41"/>
  <c r="H13" i="41"/>
  <c r="G205" i="41"/>
  <c r="G101" i="41"/>
  <c r="F205" i="41"/>
  <c r="G64" i="41"/>
  <c r="E205" i="41"/>
  <c r="G54" i="41"/>
  <c r="D205" i="41"/>
  <c r="G32" i="41"/>
  <c r="C205" i="41"/>
  <c r="G13" i="41"/>
  <c r="G204" i="41"/>
  <c r="F101" i="41"/>
  <c r="F204" i="41"/>
  <c r="F64" i="41"/>
  <c r="E204" i="41"/>
  <c r="F54" i="41"/>
  <c r="D204" i="41"/>
  <c r="F32" i="41"/>
  <c r="C204" i="41"/>
  <c r="F13" i="41"/>
  <c r="G203" i="41"/>
  <c r="H100" i="41"/>
  <c r="F203" i="41"/>
  <c r="H63" i="41"/>
  <c r="E203" i="41"/>
  <c r="H53" i="41"/>
  <c r="D203" i="41"/>
  <c r="H31" i="41"/>
  <c r="C203" i="41"/>
  <c r="H12" i="41"/>
  <c r="G202" i="41"/>
  <c r="G100" i="41"/>
  <c r="F202" i="41"/>
  <c r="G63" i="41"/>
  <c r="E202" i="41"/>
  <c r="G53" i="41"/>
  <c r="D202" i="41"/>
  <c r="G31" i="41"/>
  <c r="C202" i="41"/>
  <c r="G12" i="41"/>
  <c r="G201" i="41"/>
  <c r="F100" i="41"/>
  <c r="F201" i="41"/>
  <c r="F63" i="41"/>
  <c r="E201" i="41"/>
  <c r="F53" i="41"/>
  <c r="D201" i="41"/>
  <c r="F31" i="41"/>
  <c r="C201" i="41"/>
  <c r="F12" i="41"/>
  <c r="G200" i="41"/>
  <c r="H99" i="41"/>
  <c r="F200" i="41"/>
  <c r="H62" i="41"/>
  <c r="E200" i="41"/>
  <c r="H52" i="41"/>
  <c r="D200" i="41"/>
  <c r="H30" i="41"/>
  <c r="C200" i="41"/>
  <c r="H11" i="41"/>
  <c r="G199" i="41"/>
  <c r="G99" i="41"/>
  <c r="F199" i="41"/>
  <c r="G62" i="41"/>
  <c r="E199" i="41"/>
  <c r="G52" i="41"/>
  <c r="D199" i="41"/>
  <c r="G30" i="41"/>
  <c r="C199" i="41"/>
  <c r="G11" i="41"/>
  <c r="G198" i="41"/>
  <c r="F99" i="41"/>
  <c r="F198" i="41"/>
  <c r="F62" i="41"/>
  <c r="E198" i="41"/>
  <c r="F52" i="41"/>
  <c r="D198" i="41"/>
  <c r="F30" i="41"/>
  <c r="C198" i="41"/>
  <c r="F11" i="41"/>
  <c r="G197" i="41"/>
  <c r="H98" i="41"/>
  <c r="F197" i="41"/>
  <c r="H61" i="41"/>
  <c r="E197" i="41"/>
  <c r="H51" i="41"/>
  <c r="D197" i="41"/>
  <c r="H29" i="41"/>
  <c r="C197" i="41"/>
  <c r="H10" i="41"/>
  <c r="G196" i="41"/>
  <c r="G98" i="41"/>
  <c r="F196" i="41"/>
  <c r="G61" i="41"/>
  <c r="E196" i="41"/>
  <c r="G51" i="41"/>
  <c r="D196" i="41"/>
  <c r="G29" i="41"/>
  <c r="C196" i="41"/>
  <c r="G10" i="41"/>
  <c r="G195" i="41"/>
  <c r="F98" i="41"/>
  <c r="F195" i="41"/>
  <c r="F61" i="41"/>
  <c r="E195" i="41"/>
  <c r="F51" i="41"/>
  <c r="D195" i="41"/>
  <c r="F29" i="41"/>
  <c r="C195" i="41"/>
  <c r="F10" i="41"/>
  <c r="F301" i="40"/>
  <c r="G96" i="40"/>
  <c r="F300" i="40"/>
  <c r="F96" i="40"/>
  <c r="F299" i="40"/>
  <c r="H95" i="40"/>
  <c r="F298" i="40"/>
  <c r="G95" i="40"/>
  <c r="F297" i="40"/>
  <c r="F95" i="40"/>
  <c r="F296" i="40"/>
  <c r="H94" i="40"/>
  <c r="F295" i="40"/>
  <c r="G94" i="40"/>
  <c r="F294" i="40"/>
  <c r="F94" i="40"/>
  <c r="F293" i="40"/>
  <c r="H93" i="40"/>
  <c r="F292" i="40"/>
  <c r="G93" i="40"/>
  <c r="F291" i="40"/>
  <c r="F93" i="40"/>
  <c r="F290" i="40"/>
  <c r="H92" i="40"/>
  <c r="F289" i="40"/>
  <c r="G92" i="40"/>
  <c r="F288" i="40"/>
  <c r="F92" i="40"/>
  <c r="F287" i="40"/>
  <c r="H91" i="40"/>
  <c r="F286" i="40"/>
  <c r="G91" i="40"/>
  <c r="F285" i="40"/>
  <c r="F91" i="40"/>
  <c r="F284" i="40"/>
  <c r="H90" i="40"/>
  <c r="F283" i="40"/>
  <c r="G90" i="40"/>
  <c r="F282" i="40"/>
  <c r="F90" i="40"/>
  <c r="F281" i="40"/>
  <c r="H89" i="40"/>
  <c r="F280" i="40"/>
  <c r="G89" i="40"/>
  <c r="F279" i="40"/>
  <c r="F89" i="40"/>
  <c r="F278" i="40"/>
  <c r="H88" i="40"/>
  <c r="F277" i="40"/>
  <c r="G88" i="40"/>
  <c r="F276" i="40"/>
  <c r="F88" i="40"/>
  <c r="F275" i="40"/>
  <c r="H87" i="40"/>
  <c r="F274" i="40"/>
  <c r="G87" i="40"/>
  <c r="F273" i="40"/>
  <c r="F87" i="40"/>
  <c r="F272" i="40"/>
  <c r="H86" i="40"/>
  <c r="F271" i="40"/>
  <c r="G86" i="40"/>
  <c r="F270" i="40"/>
  <c r="F86" i="40"/>
  <c r="F269" i="40"/>
  <c r="H85" i="40"/>
  <c r="F268" i="40"/>
  <c r="G85" i="40"/>
  <c r="F267" i="40"/>
  <c r="F85" i="40"/>
  <c r="F266" i="40"/>
  <c r="H84" i="40"/>
  <c r="F265" i="40"/>
  <c r="G84" i="40"/>
  <c r="F264" i="40"/>
  <c r="F84" i="40"/>
  <c r="F263" i="40"/>
  <c r="H83" i="40"/>
  <c r="F262" i="40"/>
  <c r="G83" i="40"/>
  <c r="F261" i="40"/>
  <c r="F83" i="40"/>
  <c r="F260" i="40"/>
  <c r="H82" i="40"/>
  <c r="F259" i="40"/>
  <c r="G82" i="40"/>
  <c r="F258" i="40"/>
  <c r="F82" i="40"/>
  <c r="F257" i="40"/>
  <c r="H81" i="40"/>
  <c r="F256" i="40"/>
  <c r="G81" i="40"/>
  <c r="F255" i="40"/>
  <c r="F81" i="40"/>
  <c r="G254" i="40"/>
  <c r="H117" i="40"/>
  <c r="F254" i="40"/>
  <c r="H80" i="40"/>
  <c r="D254" i="40"/>
  <c r="H48" i="40"/>
  <c r="G253" i="40"/>
  <c r="G117" i="40"/>
  <c r="F253" i="40"/>
  <c r="G80" i="40"/>
  <c r="D253" i="40"/>
  <c r="G48" i="40"/>
  <c r="G252" i="40"/>
  <c r="F117" i="40"/>
  <c r="F252" i="40"/>
  <c r="F80" i="40"/>
  <c r="D252" i="40"/>
  <c r="F48" i="40"/>
  <c r="G251" i="40"/>
  <c r="H116" i="40"/>
  <c r="F251" i="40"/>
  <c r="H79" i="40"/>
  <c r="D251" i="40"/>
  <c r="H47" i="40"/>
  <c r="C251" i="40"/>
  <c r="H28" i="40"/>
  <c r="G250" i="40"/>
  <c r="G116" i="40"/>
  <c r="F250" i="40"/>
  <c r="G79" i="40"/>
  <c r="D250" i="40"/>
  <c r="G47" i="40"/>
  <c r="C250" i="40"/>
  <c r="G28" i="40"/>
  <c r="G249" i="40"/>
  <c r="F116" i="40"/>
  <c r="F249" i="40"/>
  <c r="F79" i="40"/>
  <c r="D249" i="40"/>
  <c r="F47" i="40"/>
  <c r="C249" i="40"/>
  <c r="F28" i="40"/>
  <c r="G248" i="40"/>
  <c r="H115" i="40"/>
  <c r="F248" i="40"/>
  <c r="H78" i="40"/>
  <c r="D248" i="40"/>
  <c r="H46" i="40"/>
  <c r="C248" i="40"/>
  <c r="H27" i="40"/>
  <c r="G247" i="40"/>
  <c r="G115" i="40"/>
  <c r="F247" i="40"/>
  <c r="G78" i="40"/>
  <c r="D247" i="40"/>
  <c r="G46" i="40"/>
  <c r="C247" i="40"/>
  <c r="G27" i="40"/>
  <c r="G246" i="40"/>
  <c r="F115" i="40"/>
  <c r="F246" i="40"/>
  <c r="F78" i="40"/>
  <c r="D246" i="40"/>
  <c r="F46" i="40"/>
  <c r="C246" i="40"/>
  <c r="F27" i="40"/>
  <c r="G245" i="40"/>
  <c r="H114" i="40"/>
  <c r="F245" i="40"/>
  <c r="H77" i="40"/>
  <c r="D245" i="40"/>
  <c r="H45" i="40"/>
  <c r="C245" i="40"/>
  <c r="H26" i="40"/>
  <c r="G244" i="40"/>
  <c r="G114" i="40"/>
  <c r="F244" i="40"/>
  <c r="G77" i="40"/>
  <c r="D244" i="40"/>
  <c r="G45" i="40"/>
  <c r="C244" i="40"/>
  <c r="G26" i="40"/>
  <c r="G243" i="40"/>
  <c r="F114" i="40"/>
  <c r="F243" i="40"/>
  <c r="F77" i="40"/>
  <c r="D243" i="40"/>
  <c r="F45" i="40"/>
  <c r="C243" i="40"/>
  <c r="F26" i="40"/>
  <c r="G242" i="40"/>
  <c r="H113" i="40"/>
  <c r="F242" i="40"/>
  <c r="H76" i="40"/>
  <c r="D242" i="40"/>
  <c r="H44" i="40"/>
  <c r="C242" i="40"/>
  <c r="H25" i="40"/>
  <c r="G241" i="40"/>
  <c r="G113" i="40"/>
  <c r="F241" i="40"/>
  <c r="G76" i="40"/>
  <c r="D241" i="40"/>
  <c r="G44" i="40"/>
  <c r="C241" i="40"/>
  <c r="G25" i="40"/>
  <c r="G240" i="40"/>
  <c r="F113" i="40"/>
  <c r="F240" i="40"/>
  <c r="F76" i="40"/>
  <c r="D240" i="40"/>
  <c r="F44" i="40"/>
  <c r="C240" i="40"/>
  <c r="F25" i="40"/>
  <c r="G239" i="40"/>
  <c r="H112" i="40"/>
  <c r="F239" i="40"/>
  <c r="H75" i="40"/>
  <c r="D239" i="40"/>
  <c r="H43" i="40"/>
  <c r="C239" i="40"/>
  <c r="H24" i="40"/>
  <c r="G238" i="40"/>
  <c r="G112" i="40"/>
  <c r="F238" i="40"/>
  <c r="G75" i="40"/>
  <c r="D238" i="40"/>
  <c r="G43" i="40"/>
  <c r="C238" i="40"/>
  <c r="G24" i="40"/>
  <c r="G237" i="40"/>
  <c r="F112" i="40"/>
  <c r="F237" i="40"/>
  <c r="F75" i="40"/>
  <c r="D237" i="40"/>
  <c r="F43" i="40"/>
  <c r="C237" i="40"/>
  <c r="F24" i="40"/>
  <c r="G236" i="40"/>
  <c r="H111" i="40"/>
  <c r="F236" i="40"/>
  <c r="H74" i="40"/>
  <c r="D236" i="40"/>
  <c r="H42" i="40"/>
  <c r="C236" i="40"/>
  <c r="H23" i="40"/>
  <c r="G235" i="40"/>
  <c r="G111" i="40"/>
  <c r="F235" i="40"/>
  <c r="G74" i="40"/>
  <c r="D235" i="40"/>
  <c r="G42" i="40"/>
  <c r="C235" i="40"/>
  <c r="G23" i="40"/>
  <c r="G234" i="40"/>
  <c r="F111" i="40"/>
  <c r="F234" i="40"/>
  <c r="F74" i="40"/>
  <c r="D234" i="40"/>
  <c r="F42" i="40"/>
  <c r="C234" i="40"/>
  <c r="F23" i="40"/>
  <c r="G233" i="40"/>
  <c r="H110" i="40"/>
  <c r="F233" i="40"/>
  <c r="H73" i="40"/>
  <c r="D233" i="40"/>
  <c r="H41" i="40"/>
  <c r="C233" i="40"/>
  <c r="H22" i="40"/>
  <c r="G232" i="40"/>
  <c r="G110" i="40"/>
  <c r="F232" i="40"/>
  <c r="G73" i="40"/>
  <c r="D232" i="40"/>
  <c r="G41" i="40"/>
  <c r="C232" i="40"/>
  <c r="G22" i="40"/>
  <c r="G231" i="40"/>
  <c r="F110" i="40"/>
  <c r="F231" i="40"/>
  <c r="F73" i="40"/>
  <c r="D231" i="40"/>
  <c r="F41" i="40"/>
  <c r="C231" i="40"/>
  <c r="F22" i="40"/>
  <c r="G230" i="40"/>
  <c r="H109" i="40"/>
  <c r="F230" i="40"/>
  <c r="H72" i="40"/>
  <c r="C230" i="40"/>
  <c r="H21" i="40"/>
  <c r="G229" i="40"/>
  <c r="G109" i="40"/>
  <c r="F229" i="40"/>
  <c r="G72" i="40"/>
  <c r="D229" i="40"/>
  <c r="G40" i="40"/>
  <c r="C229" i="40"/>
  <c r="G21" i="40"/>
  <c r="G228" i="40"/>
  <c r="F109" i="40"/>
  <c r="F228" i="40"/>
  <c r="F72" i="40"/>
  <c r="D228" i="40"/>
  <c r="F40" i="40"/>
  <c r="C228" i="40"/>
  <c r="F21" i="40"/>
  <c r="G227" i="40"/>
  <c r="H108" i="40"/>
  <c r="F227" i="40"/>
  <c r="H71" i="40"/>
  <c r="D227" i="40"/>
  <c r="H39" i="40"/>
  <c r="C227" i="40"/>
  <c r="H20" i="40"/>
  <c r="G226" i="40"/>
  <c r="G108" i="40"/>
  <c r="F226" i="40"/>
  <c r="G71" i="40"/>
  <c r="D226" i="40"/>
  <c r="G39" i="40"/>
  <c r="C226" i="40"/>
  <c r="G20" i="40"/>
  <c r="G225" i="40"/>
  <c r="F108" i="40"/>
  <c r="F225" i="40"/>
  <c r="F71" i="40"/>
  <c r="D225" i="40"/>
  <c r="F39" i="40"/>
  <c r="C225" i="40"/>
  <c r="F20" i="40"/>
  <c r="G224" i="40"/>
  <c r="H107" i="40"/>
  <c r="F224" i="40"/>
  <c r="H70" i="40"/>
  <c r="D224" i="40"/>
  <c r="H38" i="40"/>
  <c r="C224" i="40"/>
  <c r="H19" i="40"/>
  <c r="G223" i="40"/>
  <c r="G107" i="40"/>
  <c r="F223" i="40"/>
  <c r="G70" i="40"/>
  <c r="D223" i="40"/>
  <c r="G38" i="40"/>
  <c r="C223" i="40"/>
  <c r="G19" i="40"/>
  <c r="G222" i="40"/>
  <c r="F107" i="40"/>
  <c r="F222" i="40"/>
  <c r="F70" i="40"/>
  <c r="D222" i="40"/>
  <c r="F38" i="40"/>
  <c r="C222" i="40"/>
  <c r="F19" i="40"/>
  <c r="G221" i="40"/>
  <c r="H106" i="40"/>
  <c r="F221" i="40"/>
  <c r="H69" i="40"/>
  <c r="E221" i="40"/>
  <c r="H59" i="40"/>
  <c r="D221" i="40"/>
  <c r="H37" i="40"/>
  <c r="C221" i="40"/>
  <c r="H18" i="40"/>
  <c r="G220" i="40"/>
  <c r="G106" i="40"/>
  <c r="F220" i="40"/>
  <c r="G69" i="40"/>
  <c r="E220" i="40"/>
  <c r="G59" i="40"/>
  <c r="D220" i="40"/>
  <c r="G37" i="40"/>
  <c r="C220" i="40"/>
  <c r="G18" i="40"/>
  <c r="G219" i="40"/>
  <c r="F106" i="40"/>
  <c r="F219" i="40"/>
  <c r="F69" i="40"/>
  <c r="E219" i="40"/>
  <c r="F59" i="40"/>
  <c r="D219" i="40"/>
  <c r="F37" i="40"/>
  <c r="C219" i="40"/>
  <c r="F18" i="40"/>
  <c r="G218" i="40"/>
  <c r="H105" i="40"/>
  <c r="F218" i="40"/>
  <c r="H68" i="40"/>
  <c r="E218" i="40"/>
  <c r="H58" i="40"/>
  <c r="D218" i="40"/>
  <c r="H36" i="40"/>
  <c r="C218" i="40"/>
  <c r="H17" i="40"/>
  <c r="G217" i="40"/>
  <c r="G105" i="40"/>
  <c r="F217" i="40"/>
  <c r="G68" i="40"/>
  <c r="E217" i="40"/>
  <c r="G58" i="40"/>
  <c r="D217" i="40"/>
  <c r="G36" i="40"/>
  <c r="C217" i="40"/>
  <c r="G17" i="40"/>
  <c r="G216" i="40"/>
  <c r="F105" i="40"/>
  <c r="F216" i="40"/>
  <c r="F68" i="40"/>
  <c r="E216" i="40"/>
  <c r="F58" i="40"/>
  <c r="D216" i="40"/>
  <c r="F36" i="40"/>
  <c r="C216" i="40"/>
  <c r="F17" i="40"/>
  <c r="G215" i="40"/>
  <c r="H104" i="40"/>
  <c r="F215" i="40"/>
  <c r="H67" i="40"/>
  <c r="E215" i="40"/>
  <c r="H57" i="40"/>
  <c r="D215" i="40"/>
  <c r="H35" i="40"/>
  <c r="C215" i="40"/>
  <c r="H16" i="40"/>
  <c r="G214" i="40"/>
  <c r="G104" i="40"/>
  <c r="F214" i="40"/>
  <c r="G67" i="40"/>
  <c r="E214" i="40"/>
  <c r="G57" i="40"/>
  <c r="D214" i="40"/>
  <c r="G35" i="40"/>
  <c r="C214" i="40"/>
  <c r="G16" i="40"/>
  <c r="G213" i="40"/>
  <c r="F104" i="40"/>
  <c r="F213" i="40"/>
  <c r="F67" i="40"/>
  <c r="E213" i="40"/>
  <c r="F57" i="40"/>
  <c r="D213" i="40"/>
  <c r="F35" i="40"/>
  <c r="C213" i="40"/>
  <c r="F16" i="40"/>
  <c r="G212" i="40"/>
  <c r="H103" i="40"/>
  <c r="F212" i="40"/>
  <c r="H66" i="40"/>
  <c r="E212" i="40"/>
  <c r="H56" i="40"/>
  <c r="D212" i="40"/>
  <c r="H34" i="40"/>
  <c r="C212" i="40"/>
  <c r="H15" i="40"/>
  <c r="G211" i="40"/>
  <c r="G103" i="40"/>
  <c r="F211" i="40"/>
  <c r="G66" i="40"/>
  <c r="E211" i="40"/>
  <c r="G56" i="40"/>
  <c r="D211" i="40"/>
  <c r="G34" i="40"/>
  <c r="C211" i="40"/>
  <c r="G15" i="40"/>
  <c r="G210" i="40"/>
  <c r="F103" i="40"/>
  <c r="F210" i="40"/>
  <c r="F66" i="40"/>
  <c r="E210" i="40"/>
  <c r="F56" i="40"/>
  <c r="D210" i="40"/>
  <c r="F34" i="40"/>
  <c r="C210" i="40"/>
  <c r="F15" i="40"/>
  <c r="G209" i="40"/>
  <c r="H102" i="40"/>
  <c r="F209" i="40"/>
  <c r="H65" i="40"/>
  <c r="E209" i="40"/>
  <c r="H55" i="40"/>
  <c r="D209" i="40"/>
  <c r="H33" i="40"/>
  <c r="C209" i="40"/>
  <c r="H14" i="40"/>
  <c r="G208" i="40"/>
  <c r="G102" i="40"/>
  <c r="F208" i="40"/>
  <c r="G65" i="40"/>
  <c r="E208" i="40"/>
  <c r="G55" i="40"/>
  <c r="D208" i="40"/>
  <c r="G33" i="40"/>
  <c r="C208" i="40"/>
  <c r="G14" i="40"/>
  <c r="G207" i="40"/>
  <c r="F102" i="40"/>
  <c r="F207" i="40"/>
  <c r="F65" i="40"/>
  <c r="E207" i="40"/>
  <c r="F55" i="40"/>
  <c r="D207" i="40"/>
  <c r="F33" i="40"/>
  <c r="C207" i="40"/>
  <c r="F14" i="40"/>
  <c r="G206" i="40"/>
  <c r="H101" i="40"/>
  <c r="F206" i="40"/>
  <c r="H64" i="40"/>
  <c r="E206" i="40"/>
  <c r="H54" i="40"/>
  <c r="D206" i="40"/>
  <c r="H32" i="40"/>
  <c r="C206" i="40"/>
  <c r="H13" i="40"/>
  <c r="G205" i="40"/>
  <c r="G101" i="40"/>
  <c r="F205" i="40"/>
  <c r="G64" i="40"/>
  <c r="E205" i="40"/>
  <c r="G54" i="40"/>
  <c r="D205" i="40"/>
  <c r="G32" i="40"/>
  <c r="C205" i="40"/>
  <c r="G13" i="40"/>
  <c r="G204" i="40"/>
  <c r="F101" i="40"/>
  <c r="F204" i="40"/>
  <c r="F64" i="40"/>
  <c r="E204" i="40"/>
  <c r="F54" i="40"/>
  <c r="D204" i="40"/>
  <c r="F32" i="40"/>
  <c r="C204" i="40"/>
  <c r="F13" i="40"/>
  <c r="G203" i="40"/>
  <c r="H100" i="40"/>
  <c r="F203" i="40"/>
  <c r="H63" i="40"/>
  <c r="E203" i="40"/>
  <c r="H53" i="40"/>
  <c r="D203" i="40"/>
  <c r="H31" i="40"/>
  <c r="C203" i="40"/>
  <c r="H12" i="40"/>
  <c r="G202" i="40"/>
  <c r="G100" i="40"/>
  <c r="F202" i="40"/>
  <c r="G63" i="40"/>
  <c r="E202" i="40"/>
  <c r="G53" i="40"/>
  <c r="D202" i="40"/>
  <c r="G31" i="40"/>
  <c r="C202" i="40"/>
  <c r="G12" i="40"/>
  <c r="G201" i="40"/>
  <c r="F100" i="40"/>
  <c r="F201" i="40"/>
  <c r="F63" i="40"/>
  <c r="E201" i="40"/>
  <c r="F53" i="40"/>
  <c r="D201" i="40"/>
  <c r="F31" i="40"/>
  <c r="C201" i="40"/>
  <c r="F12" i="40"/>
  <c r="G200" i="40"/>
  <c r="H99" i="40"/>
  <c r="F200" i="40"/>
  <c r="H62" i="40"/>
  <c r="E200" i="40"/>
  <c r="H52" i="40"/>
  <c r="D200" i="40"/>
  <c r="H30" i="40"/>
  <c r="C200" i="40"/>
  <c r="H11" i="40"/>
  <c r="G199" i="40"/>
  <c r="G99" i="40"/>
  <c r="F199" i="40"/>
  <c r="G62" i="40"/>
  <c r="E199" i="40"/>
  <c r="G52" i="40"/>
  <c r="D199" i="40"/>
  <c r="G30" i="40"/>
  <c r="C199" i="40"/>
  <c r="G11" i="40"/>
  <c r="G198" i="40"/>
  <c r="F99" i="40"/>
  <c r="F198" i="40"/>
  <c r="F62" i="40"/>
  <c r="E198" i="40"/>
  <c r="F52" i="40"/>
  <c r="D198" i="40"/>
  <c r="F30" i="40"/>
  <c r="C198" i="40"/>
  <c r="F11" i="40"/>
  <c r="G197" i="40"/>
  <c r="H98" i="40"/>
  <c r="F197" i="40"/>
  <c r="H61" i="40"/>
  <c r="E197" i="40"/>
  <c r="H51" i="40"/>
  <c r="D197" i="40"/>
  <c r="H29" i="40"/>
  <c r="C197" i="40"/>
  <c r="H10" i="40"/>
  <c r="G196" i="40"/>
  <c r="G98" i="40"/>
  <c r="F196" i="40"/>
  <c r="G61" i="40"/>
  <c r="E196" i="40"/>
  <c r="G51" i="40"/>
  <c r="D196" i="40"/>
  <c r="G29" i="40"/>
  <c r="C196" i="40"/>
  <c r="G10" i="40"/>
  <c r="G195" i="40"/>
  <c r="F98" i="40"/>
  <c r="F195" i="40"/>
  <c r="F61" i="40"/>
  <c r="E195" i="40"/>
  <c r="F51" i="40"/>
  <c r="D195" i="40"/>
  <c r="F29" i="40"/>
  <c r="C195" i="40"/>
  <c r="F10" i="40"/>
  <c r="F301" i="39"/>
  <c r="G96" i="39"/>
  <c r="F300" i="39"/>
  <c r="F96" i="39"/>
  <c r="F299" i="39"/>
  <c r="H95" i="39"/>
  <c r="F298" i="39"/>
  <c r="G95" i="39"/>
  <c r="F297" i="39"/>
  <c r="F95" i="39"/>
  <c r="F296" i="39"/>
  <c r="H94" i="39"/>
  <c r="F295" i="39"/>
  <c r="G94" i="39"/>
  <c r="F294" i="39"/>
  <c r="F94" i="39"/>
  <c r="F293" i="39"/>
  <c r="H93" i="39"/>
  <c r="F292" i="39"/>
  <c r="G93" i="39"/>
  <c r="F291" i="39"/>
  <c r="F93" i="39"/>
  <c r="F290" i="39"/>
  <c r="H92" i="39"/>
  <c r="F289" i="39"/>
  <c r="G92" i="39"/>
  <c r="F288" i="39"/>
  <c r="F92" i="39"/>
  <c r="F287" i="39"/>
  <c r="H91" i="39"/>
  <c r="F286" i="39"/>
  <c r="G91" i="39"/>
  <c r="F285" i="39"/>
  <c r="F91" i="39"/>
  <c r="F284" i="39"/>
  <c r="H90" i="39"/>
  <c r="F283" i="39"/>
  <c r="G90" i="39"/>
  <c r="F282" i="39"/>
  <c r="F90" i="39"/>
  <c r="F281" i="39"/>
  <c r="H89" i="39"/>
  <c r="F280" i="39"/>
  <c r="G89" i="39"/>
  <c r="F279" i="39"/>
  <c r="F89" i="39"/>
  <c r="F278" i="39"/>
  <c r="H88" i="39"/>
  <c r="F277" i="39"/>
  <c r="G88" i="39"/>
  <c r="F276" i="39"/>
  <c r="F88" i="39"/>
  <c r="F275" i="39"/>
  <c r="H87" i="39"/>
  <c r="F274" i="39"/>
  <c r="G87" i="39"/>
  <c r="F273" i="39"/>
  <c r="F87" i="39"/>
  <c r="F272" i="39"/>
  <c r="H86" i="39"/>
  <c r="F271" i="39"/>
  <c r="G86" i="39"/>
  <c r="F270" i="39"/>
  <c r="F86" i="39"/>
  <c r="F269" i="39"/>
  <c r="H85" i="39"/>
  <c r="F268" i="39"/>
  <c r="G85" i="39"/>
  <c r="F267" i="39"/>
  <c r="F85" i="39"/>
  <c r="F266" i="39"/>
  <c r="H84" i="39"/>
  <c r="F265" i="39"/>
  <c r="G84" i="39"/>
  <c r="F264" i="39"/>
  <c r="F84" i="39"/>
  <c r="F263" i="39"/>
  <c r="H83" i="39"/>
  <c r="F262" i="39"/>
  <c r="G83" i="39"/>
  <c r="F261" i="39"/>
  <c r="F83" i="39"/>
  <c r="F260" i="39"/>
  <c r="H82" i="39"/>
  <c r="F259" i="39"/>
  <c r="G82" i="39"/>
  <c r="F258" i="39"/>
  <c r="F82" i="39"/>
  <c r="F257" i="39"/>
  <c r="H81" i="39"/>
  <c r="F256" i="39"/>
  <c r="G81" i="39"/>
  <c r="F255" i="39"/>
  <c r="F81" i="39"/>
  <c r="G254" i="39"/>
  <c r="H117" i="39"/>
  <c r="F254" i="39"/>
  <c r="H80" i="39"/>
  <c r="D254" i="39"/>
  <c r="H48" i="39"/>
  <c r="G253" i="39"/>
  <c r="G117" i="39"/>
  <c r="F253" i="39"/>
  <c r="G80" i="39"/>
  <c r="D253" i="39"/>
  <c r="G48" i="39"/>
  <c r="G252" i="39"/>
  <c r="F117" i="39"/>
  <c r="F252" i="39"/>
  <c r="F80" i="39"/>
  <c r="D252" i="39"/>
  <c r="F48" i="39"/>
  <c r="G251" i="39"/>
  <c r="H116" i="39"/>
  <c r="F251" i="39"/>
  <c r="H79" i="39"/>
  <c r="D251" i="39"/>
  <c r="H47" i="39"/>
  <c r="C251" i="39"/>
  <c r="H28" i="39"/>
  <c r="G250" i="39"/>
  <c r="G116" i="39"/>
  <c r="F250" i="39"/>
  <c r="G79" i="39"/>
  <c r="D250" i="39"/>
  <c r="G47" i="39"/>
  <c r="C250" i="39"/>
  <c r="G28" i="39"/>
  <c r="G249" i="39"/>
  <c r="F116" i="39"/>
  <c r="F249" i="39"/>
  <c r="F79" i="39"/>
  <c r="D249" i="39"/>
  <c r="F47" i="39"/>
  <c r="C249" i="39"/>
  <c r="F28" i="39"/>
  <c r="G248" i="39"/>
  <c r="H115" i="39"/>
  <c r="F248" i="39"/>
  <c r="H78" i="39"/>
  <c r="D248" i="39"/>
  <c r="H46" i="39"/>
  <c r="C248" i="39"/>
  <c r="H27" i="39"/>
  <c r="G247" i="39"/>
  <c r="G115" i="39"/>
  <c r="F247" i="39"/>
  <c r="G78" i="39"/>
  <c r="D247" i="39"/>
  <c r="G46" i="39"/>
  <c r="C247" i="39"/>
  <c r="G27" i="39"/>
  <c r="G246" i="39"/>
  <c r="F115" i="39"/>
  <c r="F246" i="39"/>
  <c r="F78" i="39"/>
  <c r="D246" i="39"/>
  <c r="F46" i="39"/>
  <c r="C246" i="39"/>
  <c r="F27" i="39"/>
  <c r="G245" i="39"/>
  <c r="H114" i="39"/>
  <c r="F245" i="39"/>
  <c r="H77" i="39"/>
  <c r="D245" i="39"/>
  <c r="H45" i="39"/>
  <c r="C245" i="39"/>
  <c r="H26" i="39"/>
  <c r="G244" i="39"/>
  <c r="G114" i="39"/>
  <c r="F244" i="39"/>
  <c r="G77" i="39"/>
  <c r="D244" i="39"/>
  <c r="G45" i="39"/>
  <c r="C244" i="39"/>
  <c r="G26" i="39"/>
  <c r="G243" i="39"/>
  <c r="F114" i="39"/>
  <c r="F243" i="39"/>
  <c r="F77" i="39"/>
  <c r="D243" i="39"/>
  <c r="F45" i="39"/>
  <c r="C243" i="39"/>
  <c r="F26" i="39"/>
  <c r="G242" i="39"/>
  <c r="H113" i="39"/>
  <c r="F242" i="39"/>
  <c r="H76" i="39"/>
  <c r="D242" i="39"/>
  <c r="H44" i="39"/>
  <c r="C242" i="39"/>
  <c r="H25" i="39"/>
  <c r="G241" i="39"/>
  <c r="G113" i="39"/>
  <c r="F241" i="39"/>
  <c r="G76" i="39"/>
  <c r="D241" i="39"/>
  <c r="G44" i="39"/>
  <c r="C241" i="39"/>
  <c r="G25" i="39"/>
  <c r="G240" i="39"/>
  <c r="F113" i="39"/>
  <c r="F240" i="39"/>
  <c r="F76" i="39"/>
  <c r="D240" i="39"/>
  <c r="F44" i="39"/>
  <c r="C240" i="39"/>
  <c r="F25" i="39"/>
  <c r="G239" i="39"/>
  <c r="H112" i="39"/>
  <c r="F239" i="39"/>
  <c r="H75" i="39"/>
  <c r="D239" i="39"/>
  <c r="H43" i="39"/>
  <c r="C239" i="39"/>
  <c r="H24" i="39"/>
  <c r="G238" i="39"/>
  <c r="G112" i="39"/>
  <c r="F238" i="39"/>
  <c r="G75" i="39"/>
  <c r="D238" i="39"/>
  <c r="G43" i="39"/>
  <c r="C238" i="39"/>
  <c r="G24" i="39"/>
  <c r="G237" i="39"/>
  <c r="F112" i="39"/>
  <c r="F237" i="39"/>
  <c r="F75" i="39"/>
  <c r="D237" i="39"/>
  <c r="F43" i="39"/>
  <c r="C237" i="39"/>
  <c r="F24" i="39"/>
  <c r="G236" i="39"/>
  <c r="H111" i="39"/>
  <c r="F236" i="39"/>
  <c r="H74" i="39"/>
  <c r="D236" i="39"/>
  <c r="H42" i="39"/>
  <c r="C236" i="39"/>
  <c r="H23" i="39"/>
  <c r="G235" i="39"/>
  <c r="G111" i="39"/>
  <c r="F235" i="39"/>
  <c r="G74" i="39"/>
  <c r="D235" i="39"/>
  <c r="G42" i="39"/>
  <c r="C235" i="39"/>
  <c r="G23" i="39"/>
  <c r="G234" i="39"/>
  <c r="F111" i="39"/>
  <c r="F234" i="39"/>
  <c r="F74" i="39"/>
  <c r="D234" i="39"/>
  <c r="F42" i="39"/>
  <c r="C234" i="39"/>
  <c r="F23" i="39"/>
  <c r="G233" i="39"/>
  <c r="H110" i="39"/>
  <c r="F233" i="39"/>
  <c r="H73" i="39"/>
  <c r="D233" i="39"/>
  <c r="H41" i="39"/>
  <c r="C233" i="39"/>
  <c r="H22" i="39"/>
  <c r="G232" i="39"/>
  <c r="G110" i="39"/>
  <c r="F232" i="39"/>
  <c r="G73" i="39"/>
  <c r="D232" i="39"/>
  <c r="G41" i="39"/>
  <c r="C232" i="39"/>
  <c r="G22" i="39"/>
  <c r="G231" i="39"/>
  <c r="F110" i="39"/>
  <c r="F231" i="39"/>
  <c r="F73" i="39"/>
  <c r="D231" i="39"/>
  <c r="F41" i="39"/>
  <c r="C231" i="39"/>
  <c r="F22" i="39"/>
  <c r="G230" i="39"/>
  <c r="H109" i="39"/>
  <c r="F230" i="39"/>
  <c r="H72" i="39"/>
  <c r="C230" i="39"/>
  <c r="H21" i="39"/>
  <c r="G229" i="39"/>
  <c r="G109" i="39"/>
  <c r="F229" i="39"/>
  <c r="G72" i="39"/>
  <c r="D229" i="39"/>
  <c r="G40" i="39"/>
  <c r="C229" i="39"/>
  <c r="G21" i="39"/>
  <c r="G228" i="39"/>
  <c r="F109" i="39"/>
  <c r="F228" i="39"/>
  <c r="F72" i="39"/>
  <c r="D228" i="39"/>
  <c r="F40" i="39"/>
  <c r="C228" i="39"/>
  <c r="F21" i="39"/>
  <c r="G227" i="39"/>
  <c r="H108" i="39"/>
  <c r="F227" i="39"/>
  <c r="H71" i="39"/>
  <c r="D227" i="39"/>
  <c r="H39" i="39"/>
  <c r="C227" i="39"/>
  <c r="H20" i="39"/>
  <c r="G226" i="39"/>
  <c r="G108" i="39"/>
  <c r="F226" i="39"/>
  <c r="G71" i="39"/>
  <c r="D226" i="39"/>
  <c r="G39" i="39"/>
  <c r="C226" i="39"/>
  <c r="G20" i="39"/>
  <c r="G225" i="39"/>
  <c r="F108" i="39"/>
  <c r="F225" i="39"/>
  <c r="F71" i="39"/>
  <c r="D225" i="39"/>
  <c r="F39" i="39"/>
  <c r="C225" i="39"/>
  <c r="F20" i="39"/>
  <c r="G224" i="39"/>
  <c r="H107" i="39"/>
  <c r="F224" i="39"/>
  <c r="H70" i="39"/>
  <c r="D224" i="39"/>
  <c r="H38" i="39"/>
  <c r="C224" i="39"/>
  <c r="H19" i="39"/>
  <c r="G223" i="39"/>
  <c r="G107" i="39"/>
  <c r="F223" i="39"/>
  <c r="G70" i="39"/>
  <c r="D223" i="39"/>
  <c r="G38" i="39"/>
  <c r="C223" i="39"/>
  <c r="G19" i="39"/>
  <c r="G222" i="39"/>
  <c r="F107" i="39"/>
  <c r="F222" i="39"/>
  <c r="F70" i="39"/>
  <c r="D222" i="39"/>
  <c r="F38" i="39"/>
  <c r="C222" i="39"/>
  <c r="F19" i="39"/>
  <c r="G221" i="39"/>
  <c r="H106" i="39"/>
  <c r="F221" i="39"/>
  <c r="H69" i="39"/>
  <c r="E221" i="39"/>
  <c r="H59" i="39"/>
  <c r="D221" i="39"/>
  <c r="H37" i="39"/>
  <c r="C221" i="39"/>
  <c r="H18" i="39"/>
  <c r="G220" i="39"/>
  <c r="G106" i="39"/>
  <c r="F220" i="39"/>
  <c r="G69" i="39"/>
  <c r="E220" i="39"/>
  <c r="G59" i="39"/>
  <c r="D220" i="39"/>
  <c r="G37" i="39"/>
  <c r="C220" i="39"/>
  <c r="G18" i="39"/>
  <c r="G219" i="39"/>
  <c r="F106" i="39"/>
  <c r="F219" i="39"/>
  <c r="F69" i="39"/>
  <c r="E219" i="39"/>
  <c r="F59" i="39"/>
  <c r="D219" i="39"/>
  <c r="F37" i="39"/>
  <c r="C219" i="39"/>
  <c r="F18" i="39"/>
  <c r="G218" i="39"/>
  <c r="H105" i="39"/>
  <c r="F218" i="39"/>
  <c r="H68" i="39"/>
  <c r="E218" i="39"/>
  <c r="H58" i="39"/>
  <c r="D218" i="39"/>
  <c r="H36" i="39"/>
  <c r="C218" i="39"/>
  <c r="H17" i="39"/>
  <c r="G217" i="39"/>
  <c r="G105" i="39"/>
  <c r="F217" i="39"/>
  <c r="G68" i="39"/>
  <c r="E217" i="39"/>
  <c r="G58" i="39"/>
  <c r="D217" i="39"/>
  <c r="G36" i="39"/>
  <c r="C217" i="39"/>
  <c r="G17" i="39"/>
  <c r="G216" i="39"/>
  <c r="F105" i="39"/>
  <c r="F216" i="39"/>
  <c r="F68" i="39"/>
  <c r="E216" i="39"/>
  <c r="F58" i="39"/>
  <c r="D216" i="39"/>
  <c r="F36" i="39"/>
  <c r="C216" i="39"/>
  <c r="F17" i="39"/>
  <c r="G215" i="39"/>
  <c r="H104" i="39"/>
  <c r="F215" i="39"/>
  <c r="H67" i="39"/>
  <c r="E215" i="39"/>
  <c r="H57" i="39"/>
  <c r="D215" i="39"/>
  <c r="H35" i="39"/>
  <c r="C215" i="39"/>
  <c r="H16" i="39"/>
  <c r="G214" i="39"/>
  <c r="G104" i="39"/>
  <c r="F214" i="39"/>
  <c r="G67" i="39"/>
  <c r="E214" i="39"/>
  <c r="G57" i="39"/>
  <c r="D214" i="39"/>
  <c r="G35" i="39"/>
  <c r="C214" i="39"/>
  <c r="G16" i="39"/>
  <c r="G213" i="39"/>
  <c r="F104" i="39"/>
  <c r="F213" i="39"/>
  <c r="F67" i="39"/>
  <c r="E213" i="39"/>
  <c r="F57" i="39"/>
  <c r="D213" i="39"/>
  <c r="F35" i="39"/>
  <c r="C213" i="39"/>
  <c r="F16" i="39"/>
  <c r="G212" i="39"/>
  <c r="H103" i="39"/>
  <c r="F212" i="39"/>
  <c r="H66" i="39"/>
  <c r="E212" i="39"/>
  <c r="H56" i="39"/>
  <c r="D212" i="39"/>
  <c r="H34" i="39"/>
  <c r="C212" i="39"/>
  <c r="H15" i="39"/>
  <c r="G211" i="39"/>
  <c r="G103" i="39"/>
  <c r="F211" i="39"/>
  <c r="G66" i="39"/>
  <c r="E211" i="39"/>
  <c r="G56" i="39"/>
  <c r="D211" i="39"/>
  <c r="G34" i="39"/>
  <c r="C211" i="39"/>
  <c r="G15" i="39"/>
  <c r="G210" i="39"/>
  <c r="F103" i="39"/>
  <c r="F210" i="39"/>
  <c r="F66" i="39"/>
  <c r="E210" i="39"/>
  <c r="F56" i="39"/>
  <c r="D210" i="39"/>
  <c r="F34" i="39"/>
  <c r="C210" i="39"/>
  <c r="F15" i="39"/>
  <c r="G209" i="39"/>
  <c r="H102" i="39"/>
  <c r="F209" i="39"/>
  <c r="H65" i="39"/>
  <c r="E209" i="39"/>
  <c r="H55" i="39"/>
  <c r="D209" i="39"/>
  <c r="H33" i="39"/>
  <c r="C209" i="39"/>
  <c r="H14" i="39"/>
  <c r="G208" i="39"/>
  <c r="G102" i="39"/>
  <c r="F208" i="39"/>
  <c r="G65" i="39"/>
  <c r="E208" i="39"/>
  <c r="G55" i="39"/>
  <c r="D208" i="39"/>
  <c r="G33" i="39"/>
  <c r="C208" i="39"/>
  <c r="G14" i="39"/>
  <c r="G207" i="39"/>
  <c r="F102" i="39"/>
  <c r="F207" i="39"/>
  <c r="F65" i="39"/>
  <c r="E207" i="39"/>
  <c r="F55" i="39"/>
  <c r="D207" i="39"/>
  <c r="F33" i="39"/>
  <c r="C207" i="39"/>
  <c r="F14" i="39"/>
  <c r="G206" i="39"/>
  <c r="H101" i="39"/>
  <c r="F206" i="39"/>
  <c r="H64" i="39"/>
  <c r="E206" i="39"/>
  <c r="H54" i="39"/>
  <c r="D206" i="39"/>
  <c r="H32" i="39"/>
  <c r="C206" i="39"/>
  <c r="H13" i="39"/>
  <c r="G205" i="39"/>
  <c r="G101" i="39"/>
  <c r="F205" i="39"/>
  <c r="G64" i="39"/>
  <c r="E205" i="39"/>
  <c r="G54" i="39"/>
  <c r="D205" i="39"/>
  <c r="G32" i="39"/>
  <c r="C205" i="39"/>
  <c r="G13" i="39"/>
  <c r="G204" i="39"/>
  <c r="F101" i="39"/>
  <c r="F204" i="39"/>
  <c r="F64" i="39"/>
  <c r="E204" i="39"/>
  <c r="F54" i="39"/>
  <c r="D204" i="39"/>
  <c r="F32" i="39"/>
  <c r="C204" i="39"/>
  <c r="F13" i="39"/>
  <c r="G203" i="39"/>
  <c r="H100" i="39"/>
  <c r="F203" i="39"/>
  <c r="H63" i="39"/>
  <c r="E203" i="39"/>
  <c r="H53" i="39"/>
  <c r="D203" i="39"/>
  <c r="H31" i="39"/>
  <c r="C203" i="39"/>
  <c r="H12" i="39"/>
  <c r="G202" i="39"/>
  <c r="G100" i="39"/>
  <c r="F202" i="39"/>
  <c r="G63" i="39"/>
  <c r="E202" i="39"/>
  <c r="G53" i="39"/>
  <c r="D202" i="39"/>
  <c r="G31" i="39"/>
  <c r="C202" i="39"/>
  <c r="G12" i="39"/>
  <c r="G201" i="39"/>
  <c r="F100" i="39"/>
  <c r="F201" i="39"/>
  <c r="F63" i="39"/>
  <c r="E201" i="39"/>
  <c r="F53" i="39"/>
  <c r="D201" i="39"/>
  <c r="F31" i="39"/>
  <c r="C201" i="39"/>
  <c r="F12" i="39"/>
  <c r="G200" i="39"/>
  <c r="H99" i="39"/>
  <c r="F200" i="39"/>
  <c r="H62" i="39"/>
  <c r="E200" i="39"/>
  <c r="H52" i="39"/>
  <c r="D200" i="39"/>
  <c r="H30" i="39"/>
  <c r="C200" i="39"/>
  <c r="H11" i="39"/>
  <c r="G199" i="39"/>
  <c r="G99" i="39"/>
  <c r="F199" i="39"/>
  <c r="G62" i="39"/>
  <c r="E199" i="39"/>
  <c r="G52" i="39"/>
  <c r="D199" i="39"/>
  <c r="G30" i="39"/>
  <c r="C199" i="39"/>
  <c r="G11" i="39"/>
  <c r="G198" i="39"/>
  <c r="F99" i="39"/>
  <c r="F198" i="39"/>
  <c r="F62" i="39"/>
  <c r="E198" i="39"/>
  <c r="F52" i="39"/>
  <c r="D198" i="39"/>
  <c r="F30" i="39"/>
  <c r="C198" i="39"/>
  <c r="F11" i="39"/>
  <c r="G197" i="39"/>
  <c r="H98" i="39"/>
  <c r="F197" i="39"/>
  <c r="H61" i="39"/>
  <c r="E197" i="39"/>
  <c r="H51" i="39"/>
  <c r="D197" i="39"/>
  <c r="H29" i="39"/>
  <c r="C197" i="39"/>
  <c r="H10" i="39"/>
  <c r="G196" i="39"/>
  <c r="G98" i="39"/>
  <c r="F196" i="39"/>
  <c r="G61" i="39"/>
  <c r="E196" i="39"/>
  <c r="G51" i="39"/>
  <c r="D196" i="39"/>
  <c r="G29" i="39"/>
  <c r="C196" i="39"/>
  <c r="G10" i="39"/>
  <c r="G195" i="39"/>
  <c r="F98" i="39"/>
  <c r="F195" i="39"/>
  <c r="F61" i="39"/>
  <c r="E195" i="39"/>
  <c r="F51" i="39"/>
  <c r="D195" i="39"/>
  <c r="F29" i="39"/>
  <c r="C195" i="39"/>
  <c r="F10" i="39"/>
  <c r="F301" i="38"/>
  <c r="G96" i="38"/>
  <c r="F300" i="38"/>
  <c r="F96" i="38"/>
  <c r="F299" i="38"/>
  <c r="H95" i="38"/>
  <c r="F298" i="38"/>
  <c r="G95" i="38"/>
  <c r="F297" i="38"/>
  <c r="F95" i="38"/>
  <c r="F296" i="38"/>
  <c r="H94" i="38"/>
  <c r="F295" i="38"/>
  <c r="G94" i="38"/>
  <c r="F294" i="38"/>
  <c r="F94" i="38"/>
  <c r="F293" i="38"/>
  <c r="H93" i="38"/>
  <c r="F292" i="38"/>
  <c r="G93" i="38"/>
  <c r="F291" i="38"/>
  <c r="F93" i="38"/>
  <c r="F290" i="38"/>
  <c r="H92" i="38"/>
  <c r="F289" i="38"/>
  <c r="G92" i="38"/>
  <c r="F288" i="38"/>
  <c r="F92" i="38"/>
  <c r="F287" i="38"/>
  <c r="H91" i="38"/>
  <c r="F286" i="38"/>
  <c r="G91" i="38"/>
  <c r="F285" i="38"/>
  <c r="F91" i="38"/>
  <c r="F284" i="38"/>
  <c r="H90" i="38"/>
  <c r="F283" i="38"/>
  <c r="G90" i="38"/>
  <c r="F282" i="38"/>
  <c r="F90" i="38"/>
  <c r="F281" i="38"/>
  <c r="H89" i="38"/>
  <c r="F280" i="38"/>
  <c r="G89" i="38"/>
  <c r="F279" i="38"/>
  <c r="F89" i="38"/>
  <c r="F278" i="38"/>
  <c r="H88" i="38"/>
  <c r="F277" i="38"/>
  <c r="G88" i="38"/>
  <c r="F276" i="38"/>
  <c r="F88" i="38"/>
  <c r="F275" i="38"/>
  <c r="H87" i="38"/>
  <c r="F274" i="38"/>
  <c r="G87" i="38"/>
  <c r="F273" i="38"/>
  <c r="F87" i="38"/>
  <c r="F272" i="38"/>
  <c r="H86" i="38"/>
  <c r="F271" i="38"/>
  <c r="G86" i="38"/>
  <c r="F270" i="38"/>
  <c r="F86" i="38"/>
  <c r="F269" i="38"/>
  <c r="H85" i="38"/>
  <c r="F268" i="38"/>
  <c r="G85" i="38"/>
  <c r="F267" i="38"/>
  <c r="F85" i="38"/>
  <c r="F266" i="38"/>
  <c r="H84" i="38"/>
  <c r="F265" i="38"/>
  <c r="G84" i="38"/>
  <c r="F264" i="38"/>
  <c r="F84" i="38"/>
  <c r="F263" i="38"/>
  <c r="H83" i="38"/>
  <c r="F262" i="38"/>
  <c r="G83" i="38"/>
  <c r="F261" i="38"/>
  <c r="F83" i="38"/>
  <c r="F260" i="38"/>
  <c r="H82" i="38"/>
  <c r="F259" i="38"/>
  <c r="G82" i="38"/>
  <c r="F258" i="38"/>
  <c r="F82" i="38"/>
  <c r="F257" i="38"/>
  <c r="H81" i="38"/>
  <c r="F256" i="38"/>
  <c r="G81" i="38"/>
  <c r="F255" i="38"/>
  <c r="F81" i="38"/>
  <c r="G254" i="38"/>
  <c r="H117" i="38"/>
  <c r="F254" i="38"/>
  <c r="H80" i="38"/>
  <c r="D254" i="38"/>
  <c r="H48" i="38"/>
  <c r="G253" i="38"/>
  <c r="G117" i="38"/>
  <c r="F253" i="38"/>
  <c r="G80" i="38"/>
  <c r="D253" i="38"/>
  <c r="G48" i="38"/>
  <c r="G252" i="38"/>
  <c r="F117" i="38"/>
  <c r="F252" i="38"/>
  <c r="F80" i="38"/>
  <c r="D252" i="38"/>
  <c r="F48" i="38"/>
  <c r="G251" i="38"/>
  <c r="H116" i="38"/>
  <c r="F251" i="38"/>
  <c r="H79" i="38"/>
  <c r="D251" i="38"/>
  <c r="H47" i="38"/>
  <c r="C251" i="38"/>
  <c r="H28" i="38"/>
  <c r="G250" i="38"/>
  <c r="G116" i="38"/>
  <c r="F250" i="38"/>
  <c r="G79" i="38"/>
  <c r="D250" i="38"/>
  <c r="G47" i="38"/>
  <c r="C250" i="38"/>
  <c r="G28" i="38"/>
  <c r="G249" i="38"/>
  <c r="F116" i="38"/>
  <c r="F249" i="38"/>
  <c r="F79" i="38"/>
  <c r="D249" i="38"/>
  <c r="F47" i="38"/>
  <c r="C249" i="38"/>
  <c r="F28" i="38"/>
  <c r="G248" i="38"/>
  <c r="H115" i="38"/>
  <c r="F248" i="38"/>
  <c r="H78" i="38"/>
  <c r="D248" i="38"/>
  <c r="H46" i="38"/>
  <c r="C248" i="38"/>
  <c r="H27" i="38"/>
  <c r="G247" i="38"/>
  <c r="G115" i="38"/>
  <c r="F247" i="38"/>
  <c r="G78" i="38"/>
  <c r="D247" i="38"/>
  <c r="G46" i="38"/>
  <c r="C247" i="38"/>
  <c r="G27" i="38"/>
  <c r="G246" i="38"/>
  <c r="F115" i="38"/>
  <c r="F246" i="38"/>
  <c r="F78" i="38"/>
  <c r="D246" i="38"/>
  <c r="F46" i="38"/>
  <c r="C246" i="38"/>
  <c r="F27" i="38"/>
  <c r="G245" i="38"/>
  <c r="H114" i="38"/>
  <c r="F245" i="38"/>
  <c r="H77" i="38"/>
  <c r="D245" i="38"/>
  <c r="H45" i="38"/>
  <c r="C245" i="38"/>
  <c r="H26" i="38"/>
  <c r="G244" i="38"/>
  <c r="G114" i="38"/>
  <c r="F244" i="38"/>
  <c r="G77" i="38"/>
  <c r="D244" i="38"/>
  <c r="G45" i="38"/>
  <c r="C244" i="38"/>
  <c r="G26" i="38"/>
  <c r="G243" i="38"/>
  <c r="F114" i="38"/>
  <c r="F243" i="38"/>
  <c r="F77" i="38"/>
  <c r="D243" i="38"/>
  <c r="F45" i="38"/>
  <c r="C243" i="38"/>
  <c r="F26" i="38"/>
  <c r="G242" i="38"/>
  <c r="H113" i="38"/>
  <c r="F242" i="38"/>
  <c r="H76" i="38"/>
  <c r="D242" i="38"/>
  <c r="H44" i="38"/>
  <c r="C242" i="38"/>
  <c r="H25" i="38"/>
  <c r="G241" i="38"/>
  <c r="G113" i="38"/>
  <c r="F241" i="38"/>
  <c r="G76" i="38"/>
  <c r="D241" i="38"/>
  <c r="G44" i="38"/>
  <c r="C241" i="38"/>
  <c r="G25" i="38"/>
  <c r="G240" i="38"/>
  <c r="F113" i="38"/>
  <c r="F240" i="38"/>
  <c r="F76" i="38"/>
  <c r="D240" i="38"/>
  <c r="F44" i="38"/>
  <c r="C240" i="38"/>
  <c r="F25" i="38"/>
  <c r="G239" i="38"/>
  <c r="H112" i="38"/>
  <c r="F239" i="38"/>
  <c r="H75" i="38"/>
  <c r="D239" i="38"/>
  <c r="H43" i="38"/>
  <c r="C239" i="38"/>
  <c r="H24" i="38"/>
  <c r="G238" i="38"/>
  <c r="G112" i="38"/>
  <c r="F238" i="38"/>
  <c r="G75" i="38"/>
  <c r="D238" i="38"/>
  <c r="G43" i="38"/>
  <c r="C238" i="38"/>
  <c r="G24" i="38"/>
  <c r="G237" i="38"/>
  <c r="F112" i="38"/>
  <c r="F237" i="38"/>
  <c r="F75" i="38"/>
  <c r="D237" i="38"/>
  <c r="F43" i="38"/>
  <c r="C237" i="38"/>
  <c r="F24" i="38"/>
  <c r="G236" i="38"/>
  <c r="H111" i="38"/>
  <c r="F236" i="38"/>
  <c r="H74" i="38"/>
  <c r="D236" i="38"/>
  <c r="H42" i="38"/>
  <c r="C236" i="38"/>
  <c r="H23" i="38"/>
  <c r="G235" i="38"/>
  <c r="G111" i="38"/>
  <c r="F235" i="38"/>
  <c r="G74" i="38"/>
  <c r="D235" i="38"/>
  <c r="G42" i="38"/>
  <c r="C235" i="38"/>
  <c r="G23" i="38"/>
  <c r="G234" i="38"/>
  <c r="F111" i="38"/>
  <c r="F234" i="38"/>
  <c r="F74" i="38"/>
  <c r="D234" i="38"/>
  <c r="F42" i="38"/>
  <c r="C234" i="38"/>
  <c r="F23" i="38"/>
  <c r="G233" i="38"/>
  <c r="H110" i="38"/>
  <c r="F233" i="38"/>
  <c r="H73" i="38"/>
  <c r="D233" i="38"/>
  <c r="H41" i="38"/>
  <c r="C233" i="38"/>
  <c r="H22" i="38"/>
  <c r="G232" i="38"/>
  <c r="G110" i="38"/>
  <c r="F232" i="38"/>
  <c r="G73" i="38"/>
  <c r="D232" i="38"/>
  <c r="G41" i="38"/>
  <c r="C232" i="38"/>
  <c r="G22" i="38"/>
  <c r="G231" i="38"/>
  <c r="F110" i="38"/>
  <c r="F231" i="38"/>
  <c r="F73" i="38"/>
  <c r="D231" i="38"/>
  <c r="F41" i="38"/>
  <c r="C231" i="38"/>
  <c r="F22" i="38"/>
  <c r="G230" i="38"/>
  <c r="H109" i="38"/>
  <c r="F230" i="38"/>
  <c r="H72" i="38"/>
  <c r="C230" i="38"/>
  <c r="H21" i="38"/>
  <c r="G229" i="38"/>
  <c r="G109" i="38"/>
  <c r="F229" i="38"/>
  <c r="G72" i="38"/>
  <c r="D229" i="38"/>
  <c r="G40" i="38"/>
  <c r="C229" i="38"/>
  <c r="G21" i="38"/>
  <c r="G228" i="38"/>
  <c r="F109" i="38"/>
  <c r="F228" i="38"/>
  <c r="F72" i="38"/>
  <c r="D228" i="38"/>
  <c r="F40" i="38"/>
  <c r="C228" i="38"/>
  <c r="F21" i="38"/>
  <c r="G227" i="38"/>
  <c r="H108" i="38"/>
  <c r="F227" i="38"/>
  <c r="H71" i="38"/>
  <c r="D227" i="38"/>
  <c r="H39" i="38"/>
  <c r="C227" i="38"/>
  <c r="H20" i="38"/>
  <c r="G226" i="38"/>
  <c r="G108" i="38"/>
  <c r="F226" i="38"/>
  <c r="G71" i="38"/>
  <c r="D226" i="38"/>
  <c r="G39" i="38"/>
  <c r="C226" i="38"/>
  <c r="G20" i="38"/>
  <c r="G225" i="38"/>
  <c r="F108" i="38"/>
  <c r="F225" i="38"/>
  <c r="F71" i="38"/>
  <c r="D225" i="38"/>
  <c r="F39" i="38"/>
  <c r="C225" i="38"/>
  <c r="F20" i="38"/>
  <c r="G224" i="38"/>
  <c r="H107" i="38"/>
  <c r="F224" i="38"/>
  <c r="H70" i="38"/>
  <c r="D224" i="38"/>
  <c r="H38" i="38"/>
  <c r="C224" i="38"/>
  <c r="H19" i="38"/>
  <c r="G223" i="38"/>
  <c r="G107" i="38"/>
  <c r="F223" i="38"/>
  <c r="G70" i="38"/>
  <c r="D223" i="38"/>
  <c r="G38" i="38"/>
  <c r="C223" i="38"/>
  <c r="G19" i="38"/>
  <c r="G222" i="38"/>
  <c r="F107" i="38"/>
  <c r="F222" i="38"/>
  <c r="F70" i="38"/>
  <c r="D222" i="38"/>
  <c r="F38" i="38"/>
  <c r="C222" i="38"/>
  <c r="F19" i="38"/>
  <c r="G221" i="38"/>
  <c r="H106" i="38"/>
  <c r="F221" i="38"/>
  <c r="H69" i="38"/>
  <c r="E221" i="38"/>
  <c r="H59" i="38"/>
  <c r="D221" i="38"/>
  <c r="H37" i="38"/>
  <c r="C221" i="38"/>
  <c r="H18" i="38"/>
  <c r="G220" i="38"/>
  <c r="G106" i="38"/>
  <c r="F220" i="38"/>
  <c r="G69" i="38"/>
  <c r="E220" i="38"/>
  <c r="G59" i="38"/>
  <c r="D220" i="38"/>
  <c r="G37" i="38"/>
  <c r="C220" i="38"/>
  <c r="G18" i="38"/>
  <c r="G219" i="38"/>
  <c r="F106" i="38"/>
  <c r="F219" i="38"/>
  <c r="F69" i="38"/>
  <c r="E219" i="38"/>
  <c r="F59" i="38"/>
  <c r="D219" i="38"/>
  <c r="F37" i="38"/>
  <c r="C219" i="38"/>
  <c r="F18" i="38"/>
  <c r="G218" i="38"/>
  <c r="H105" i="38"/>
  <c r="F218" i="38"/>
  <c r="H68" i="38"/>
  <c r="E218" i="38"/>
  <c r="H58" i="38"/>
  <c r="D218" i="38"/>
  <c r="H36" i="38"/>
  <c r="C218" i="38"/>
  <c r="H17" i="38"/>
  <c r="G217" i="38"/>
  <c r="G105" i="38"/>
  <c r="F217" i="38"/>
  <c r="G68" i="38"/>
  <c r="E217" i="38"/>
  <c r="G58" i="38"/>
  <c r="D217" i="38"/>
  <c r="G36" i="38"/>
  <c r="C217" i="38"/>
  <c r="G17" i="38"/>
  <c r="G216" i="38"/>
  <c r="F105" i="38"/>
  <c r="F216" i="38"/>
  <c r="F68" i="38"/>
  <c r="E216" i="38"/>
  <c r="F58" i="38"/>
  <c r="D216" i="38"/>
  <c r="F36" i="38"/>
  <c r="C216" i="38"/>
  <c r="F17" i="38"/>
  <c r="G215" i="38"/>
  <c r="H104" i="38"/>
  <c r="F215" i="38"/>
  <c r="H67" i="38"/>
  <c r="E215" i="38"/>
  <c r="H57" i="38"/>
  <c r="D215" i="38"/>
  <c r="H35" i="38"/>
  <c r="C215" i="38"/>
  <c r="H16" i="38"/>
  <c r="G214" i="38"/>
  <c r="G104" i="38"/>
  <c r="F214" i="38"/>
  <c r="G67" i="38"/>
  <c r="E214" i="38"/>
  <c r="G57" i="38"/>
  <c r="D214" i="38"/>
  <c r="G35" i="38"/>
  <c r="C214" i="38"/>
  <c r="G16" i="38"/>
  <c r="G213" i="38"/>
  <c r="F104" i="38"/>
  <c r="F213" i="38"/>
  <c r="F67" i="38"/>
  <c r="E213" i="38"/>
  <c r="F57" i="38"/>
  <c r="D213" i="38"/>
  <c r="F35" i="38"/>
  <c r="C213" i="38"/>
  <c r="F16" i="38"/>
  <c r="G212" i="38"/>
  <c r="H103" i="38"/>
  <c r="F212" i="38"/>
  <c r="H66" i="38"/>
  <c r="E212" i="38"/>
  <c r="H56" i="38"/>
  <c r="D212" i="38"/>
  <c r="H34" i="38"/>
  <c r="C212" i="38"/>
  <c r="H15" i="38"/>
  <c r="G211" i="38"/>
  <c r="G103" i="38"/>
  <c r="F211" i="38"/>
  <c r="G66" i="38"/>
  <c r="E211" i="38"/>
  <c r="G56" i="38"/>
  <c r="D211" i="38"/>
  <c r="G34" i="38"/>
  <c r="C211" i="38"/>
  <c r="G15" i="38"/>
  <c r="G210" i="38"/>
  <c r="F103" i="38"/>
  <c r="F210" i="38"/>
  <c r="F66" i="38"/>
  <c r="E210" i="38"/>
  <c r="F56" i="38"/>
  <c r="D210" i="38"/>
  <c r="F34" i="38"/>
  <c r="C210" i="38"/>
  <c r="F15" i="38"/>
  <c r="G209" i="38"/>
  <c r="H102" i="38"/>
  <c r="F209" i="38"/>
  <c r="H65" i="38"/>
  <c r="E209" i="38"/>
  <c r="H55" i="38"/>
  <c r="D209" i="38"/>
  <c r="H33" i="38"/>
  <c r="C209" i="38"/>
  <c r="H14" i="38"/>
  <c r="G208" i="38"/>
  <c r="G102" i="38"/>
  <c r="F208" i="38"/>
  <c r="G65" i="38"/>
  <c r="E208" i="38"/>
  <c r="G55" i="38"/>
  <c r="D208" i="38"/>
  <c r="G33" i="38"/>
  <c r="C208" i="38"/>
  <c r="G14" i="38"/>
  <c r="G207" i="38"/>
  <c r="F102" i="38"/>
  <c r="F207" i="38"/>
  <c r="F65" i="38"/>
  <c r="E207" i="38"/>
  <c r="F55" i="38"/>
  <c r="D207" i="38"/>
  <c r="F33" i="38"/>
  <c r="C207" i="38"/>
  <c r="F14" i="38"/>
  <c r="G206" i="38"/>
  <c r="H101" i="38"/>
  <c r="F206" i="38"/>
  <c r="H64" i="38"/>
  <c r="E206" i="38"/>
  <c r="H54" i="38"/>
  <c r="D206" i="38"/>
  <c r="H32" i="38"/>
  <c r="C206" i="38"/>
  <c r="H13" i="38"/>
  <c r="G205" i="38"/>
  <c r="G101" i="38"/>
  <c r="F205" i="38"/>
  <c r="G64" i="38"/>
  <c r="E205" i="38"/>
  <c r="G54" i="38"/>
  <c r="D205" i="38"/>
  <c r="G32" i="38"/>
  <c r="C205" i="38"/>
  <c r="G13" i="38"/>
  <c r="G204" i="38"/>
  <c r="F101" i="38"/>
  <c r="F204" i="38"/>
  <c r="F64" i="38"/>
  <c r="E204" i="38"/>
  <c r="F54" i="38"/>
  <c r="D204" i="38"/>
  <c r="F32" i="38"/>
  <c r="C204" i="38"/>
  <c r="F13" i="38"/>
  <c r="G203" i="38"/>
  <c r="H100" i="38"/>
  <c r="F203" i="38"/>
  <c r="H63" i="38"/>
  <c r="E203" i="38"/>
  <c r="H53" i="38"/>
  <c r="D203" i="38"/>
  <c r="H31" i="38"/>
  <c r="C203" i="38"/>
  <c r="H12" i="38"/>
  <c r="G202" i="38"/>
  <c r="G100" i="38"/>
  <c r="F202" i="38"/>
  <c r="G63" i="38"/>
  <c r="E202" i="38"/>
  <c r="G53" i="38"/>
  <c r="D202" i="38"/>
  <c r="G31" i="38"/>
  <c r="C202" i="38"/>
  <c r="G12" i="38"/>
  <c r="G201" i="38"/>
  <c r="F100" i="38"/>
  <c r="F201" i="38"/>
  <c r="F63" i="38"/>
  <c r="E201" i="38"/>
  <c r="F53" i="38"/>
  <c r="D201" i="38"/>
  <c r="F31" i="38"/>
  <c r="C201" i="38"/>
  <c r="F12" i="38"/>
  <c r="G200" i="38"/>
  <c r="H99" i="38"/>
  <c r="F200" i="38"/>
  <c r="H62" i="38"/>
  <c r="E200" i="38"/>
  <c r="H52" i="38"/>
  <c r="D200" i="38"/>
  <c r="H30" i="38"/>
  <c r="C200" i="38"/>
  <c r="H11" i="38"/>
  <c r="G199" i="38"/>
  <c r="G99" i="38"/>
  <c r="F199" i="38"/>
  <c r="G62" i="38"/>
  <c r="E199" i="38"/>
  <c r="G52" i="38"/>
  <c r="D199" i="38"/>
  <c r="G30" i="38"/>
  <c r="C199" i="38"/>
  <c r="G11" i="38"/>
  <c r="G198" i="38"/>
  <c r="F99" i="38"/>
  <c r="F198" i="38"/>
  <c r="F62" i="38"/>
  <c r="E198" i="38"/>
  <c r="F52" i="38"/>
  <c r="D198" i="38"/>
  <c r="F30" i="38"/>
  <c r="C198" i="38"/>
  <c r="F11" i="38"/>
  <c r="G197" i="38"/>
  <c r="H98" i="38"/>
  <c r="F197" i="38"/>
  <c r="H61" i="38"/>
  <c r="E197" i="38"/>
  <c r="H51" i="38"/>
  <c r="D197" i="38"/>
  <c r="H29" i="38"/>
  <c r="C197" i="38"/>
  <c r="H10" i="38"/>
  <c r="G196" i="38"/>
  <c r="G98" i="38"/>
  <c r="F196" i="38"/>
  <c r="G61" i="38"/>
  <c r="E196" i="38"/>
  <c r="G51" i="38"/>
  <c r="D196" i="38"/>
  <c r="G29" i="38"/>
  <c r="C196" i="38"/>
  <c r="G10" i="38"/>
  <c r="G195" i="38"/>
  <c r="F98" i="38"/>
  <c r="F195" i="38"/>
  <c r="F61" i="38"/>
  <c r="E195" i="38"/>
  <c r="F51" i="38"/>
  <c r="D195" i="38"/>
  <c r="F29" i="38"/>
  <c r="C195" i="38"/>
  <c r="F10" i="38"/>
  <c r="F301" i="37"/>
  <c r="G96" i="37"/>
  <c r="F300" i="37"/>
  <c r="F96" i="37"/>
  <c r="F299" i="37"/>
  <c r="H95" i="37"/>
  <c r="F298" i="37"/>
  <c r="G95" i="37"/>
  <c r="F297" i="37"/>
  <c r="F95" i="37"/>
  <c r="F296" i="37"/>
  <c r="H94" i="37"/>
  <c r="F295" i="37"/>
  <c r="G94" i="37"/>
  <c r="F294" i="37"/>
  <c r="F94" i="37"/>
  <c r="F293" i="37"/>
  <c r="H93" i="37"/>
  <c r="F292" i="37"/>
  <c r="G93" i="37"/>
  <c r="F291" i="37"/>
  <c r="F93" i="37"/>
  <c r="F290" i="37"/>
  <c r="H92" i="37"/>
  <c r="F289" i="37"/>
  <c r="G92" i="37"/>
  <c r="F288" i="37"/>
  <c r="F92" i="37"/>
  <c r="F287" i="37"/>
  <c r="H91" i="37"/>
  <c r="F286" i="37"/>
  <c r="G91" i="37"/>
  <c r="F285" i="37"/>
  <c r="F91" i="37"/>
  <c r="F284" i="37"/>
  <c r="H90" i="37"/>
  <c r="F283" i="37"/>
  <c r="G90" i="37"/>
  <c r="F282" i="37"/>
  <c r="F90" i="37"/>
  <c r="F281" i="37"/>
  <c r="H89" i="37"/>
  <c r="F280" i="37"/>
  <c r="G89" i="37"/>
  <c r="F279" i="37"/>
  <c r="F89" i="37"/>
  <c r="F278" i="37"/>
  <c r="H88" i="37"/>
  <c r="F277" i="37"/>
  <c r="G88" i="37"/>
  <c r="F276" i="37"/>
  <c r="F88" i="37"/>
  <c r="F275" i="37"/>
  <c r="H87" i="37"/>
  <c r="F274" i="37"/>
  <c r="G87" i="37"/>
  <c r="F273" i="37"/>
  <c r="F87" i="37"/>
  <c r="F272" i="37"/>
  <c r="H86" i="37"/>
  <c r="F271" i="37"/>
  <c r="G86" i="37"/>
  <c r="F270" i="37"/>
  <c r="F86" i="37"/>
  <c r="F269" i="37"/>
  <c r="H85" i="37"/>
  <c r="F268" i="37"/>
  <c r="G85" i="37"/>
  <c r="F267" i="37"/>
  <c r="F85" i="37"/>
  <c r="F266" i="37"/>
  <c r="H84" i="37"/>
  <c r="F265" i="37"/>
  <c r="G84" i="37"/>
  <c r="F264" i="37"/>
  <c r="F84" i="37"/>
  <c r="F263" i="37"/>
  <c r="H83" i="37"/>
  <c r="F262" i="37"/>
  <c r="G83" i="37"/>
  <c r="F261" i="37"/>
  <c r="F83" i="37"/>
  <c r="F260" i="37"/>
  <c r="H82" i="37"/>
  <c r="F259" i="37"/>
  <c r="G82" i="37"/>
  <c r="F258" i="37"/>
  <c r="F82" i="37"/>
  <c r="F257" i="37"/>
  <c r="H81" i="37"/>
  <c r="F256" i="37"/>
  <c r="G81" i="37"/>
  <c r="F255" i="37"/>
  <c r="F81" i="37"/>
  <c r="G254" i="37"/>
  <c r="H117" i="37"/>
  <c r="F254" i="37"/>
  <c r="H80" i="37"/>
  <c r="D254" i="37"/>
  <c r="H48" i="37"/>
  <c r="G253" i="37"/>
  <c r="G117" i="37"/>
  <c r="F253" i="37"/>
  <c r="G80" i="37"/>
  <c r="D253" i="37"/>
  <c r="G48" i="37"/>
  <c r="G252" i="37"/>
  <c r="F117" i="37"/>
  <c r="F252" i="37"/>
  <c r="F80" i="37"/>
  <c r="D252" i="37"/>
  <c r="F48" i="37"/>
  <c r="G251" i="37"/>
  <c r="H116" i="37"/>
  <c r="F251" i="37"/>
  <c r="H79" i="37"/>
  <c r="D251" i="37"/>
  <c r="H47" i="37"/>
  <c r="C251" i="37"/>
  <c r="H28" i="37"/>
  <c r="G250" i="37"/>
  <c r="G116" i="37"/>
  <c r="F250" i="37"/>
  <c r="G79" i="37"/>
  <c r="D250" i="37"/>
  <c r="G47" i="37"/>
  <c r="C250" i="37"/>
  <c r="G28" i="37"/>
  <c r="G249" i="37"/>
  <c r="F116" i="37"/>
  <c r="F249" i="37"/>
  <c r="F79" i="37"/>
  <c r="D249" i="37"/>
  <c r="F47" i="37"/>
  <c r="C249" i="37"/>
  <c r="F28" i="37"/>
  <c r="G248" i="37"/>
  <c r="H115" i="37"/>
  <c r="F248" i="37"/>
  <c r="H78" i="37"/>
  <c r="D248" i="37"/>
  <c r="H46" i="37"/>
  <c r="C248" i="37"/>
  <c r="H27" i="37"/>
  <c r="G247" i="37"/>
  <c r="G115" i="37"/>
  <c r="F247" i="37"/>
  <c r="G78" i="37"/>
  <c r="D247" i="37"/>
  <c r="G46" i="37"/>
  <c r="C247" i="37"/>
  <c r="G27" i="37"/>
  <c r="G246" i="37"/>
  <c r="F115" i="37"/>
  <c r="F246" i="37"/>
  <c r="F78" i="37"/>
  <c r="D246" i="37"/>
  <c r="F46" i="37"/>
  <c r="C246" i="37"/>
  <c r="F27" i="37"/>
  <c r="G245" i="37"/>
  <c r="H114" i="37"/>
  <c r="F245" i="37"/>
  <c r="H77" i="37"/>
  <c r="D245" i="37"/>
  <c r="H45" i="37"/>
  <c r="C245" i="37"/>
  <c r="H26" i="37"/>
  <c r="G244" i="37"/>
  <c r="G114" i="37"/>
  <c r="F244" i="37"/>
  <c r="G77" i="37"/>
  <c r="D244" i="37"/>
  <c r="G45" i="37"/>
  <c r="C244" i="37"/>
  <c r="G26" i="37"/>
  <c r="G243" i="37"/>
  <c r="F114" i="37"/>
  <c r="F243" i="37"/>
  <c r="F77" i="37"/>
  <c r="D243" i="37"/>
  <c r="F45" i="37"/>
  <c r="C243" i="37"/>
  <c r="F26" i="37"/>
  <c r="G242" i="37"/>
  <c r="H113" i="37"/>
  <c r="F242" i="37"/>
  <c r="H76" i="37"/>
  <c r="D242" i="37"/>
  <c r="H44" i="37"/>
  <c r="C242" i="37"/>
  <c r="H25" i="37"/>
  <c r="G241" i="37"/>
  <c r="G113" i="37"/>
  <c r="F241" i="37"/>
  <c r="G76" i="37"/>
  <c r="D241" i="37"/>
  <c r="G44" i="37"/>
  <c r="C241" i="37"/>
  <c r="G25" i="37"/>
  <c r="G240" i="37"/>
  <c r="F113" i="37"/>
  <c r="F240" i="37"/>
  <c r="F76" i="37"/>
  <c r="D240" i="37"/>
  <c r="F44" i="37"/>
  <c r="C240" i="37"/>
  <c r="F25" i="37"/>
  <c r="G239" i="37"/>
  <c r="H112" i="37"/>
  <c r="F239" i="37"/>
  <c r="H75" i="37"/>
  <c r="D239" i="37"/>
  <c r="H43" i="37"/>
  <c r="C239" i="37"/>
  <c r="H24" i="37"/>
  <c r="G238" i="37"/>
  <c r="G112" i="37"/>
  <c r="F238" i="37"/>
  <c r="G75" i="37"/>
  <c r="D238" i="37"/>
  <c r="G43" i="37"/>
  <c r="C238" i="37"/>
  <c r="G24" i="37"/>
  <c r="G237" i="37"/>
  <c r="F112" i="37"/>
  <c r="F237" i="37"/>
  <c r="F75" i="37"/>
  <c r="D237" i="37"/>
  <c r="F43" i="37"/>
  <c r="C237" i="37"/>
  <c r="F24" i="37"/>
  <c r="G236" i="37"/>
  <c r="H111" i="37"/>
  <c r="F236" i="37"/>
  <c r="H74" i="37"/>
  <c r="D236" i="37"/>
  <c r="H42" i="37"/>
  <c r="C236" i="37"/>
  <c r="H23" i="37"/>
  <c r="G235" i="37"/>
  <c r="G111" i="37"/>
  <c r="F235" i="37"/>
  <c r="G74" i="37"/>
  <c r="D235" i="37"/>
  <c r="G42" i="37"/>
  <c r="C235" i="37"/>
  <c r="G23" i="37"/>
  <c r="G234" i="37"/>
  <c r="F111" i="37"/>
  <c r="F234" i="37"/>
  <c r="F74" i="37"/>
  <c r="D234" i="37"/>
  <c r="F42" i="37"/>
  <c r="C234" i="37"/>
  <c r="F23" i="37"/>
  <c r="G233" i="37"/>
  <c r="H110" i="37"/>
  <c r="F233" i="37"/>
  <c r="H73" i="37"/>
  <c r="D233" i="37"/>
  <c r="H41" i="37"/>
  <c r="C233" i="37"/>
  <c r="H22" i="37"/>
  <c r="G232" i="37"/>
  <c r="G110" i="37"/>
  <c r="F232" i="37"/>
  <c r="G73" i="37"/>
  <c r="D232" i="37"/>
  <c r="G41" i="37"/>
  <c r="C232" i="37"/>
  <c r="G22" i="37"/>
  <c r="G231" i="37"/>
  <c r="F110" i="37"/>
  <c r="F231" i="37"/>
  <c r="F73" i="37"/>
  <c r="D231" i="37"/>
  <c r="F41" i="37"/>
  <c r="C231" i="37"/>
  <c r="F22" i="37"/>
  <c r="G230" i="37"/>
  <c r="H109" i="37"/>
  <c r="F230" i="37"/>
  <c r="H72" i="37"/>
  <c r="C230" i="37"/>
  <c r="H21" i="37"/>
  <c r="G229" i="37"/>
  <c r="G109" i="37"/>
  <c r="F229" i="37"/>
  <c r="G72" i="37"/>
  <c r="D229" i="37"/>
  <c r="G40" i="37"/>
  <c r="C229" i="37"/>
  <c r="G21" i="37"/>
  <c r="G228" i="37"/>
  <c r="F109" i="37"/>
  <c r="F228" i="37"/>
  <c r="F72" i="37"/>
  <c r="D228" i="37"/>
  <c r="F40" i="37"/>
  <c r="C228" i="37"/>
  <c r="F21" i="37"/>
  <c r="G227" i="37"/>
  <c r="H108" i="37"/>
  <c r="F227" i="37"/>
  <c r="H71" i="37"/>
  <c r="D227" i="37"/>
  <c r="H39" i="37"/>
  <c r="C227" i="37"/>
  <c r="H20" i="37"/>
  <c r="G226" i="37"/>
  <c r="G108" i="37"/>
  <c r="F226" i="37"/>
  <c r="G71" i="37"/>
  <c r="D226" i="37"/>
  <c r="G39" i="37"/>
  <c r="C226" i="37"/>
  <c r="G20" i="37"/>
  <c r="G225" i="37"/>
  <c r="F108" i="37"/>
  <c r="F225" i="37"/>
  <c r="F71" i="37"/>
  <c r="D225" i="37"/>
  <c r="F39" i="37"/>
  <c r="C225" i="37"/>
  <c r="F20" i="37"/>
  <c r="G224" i="37"/>
  <c r="H107" i="37"/>
  <c r="F224" i="37"/>
  <c r="H70" i="37"/>
  <c r="D224" i="37"/>
  <c r="H38" i="37"/>
  <c r="C224" i="37"/>
  <c r="H19" i="37"/>
  <c r="G223" i="37"/>
  <c r="G107" i="37"/>
  <c r="F223" i="37"/>
  <c r="G70" i="37"/>
  <c r="D223" i="37"/>
  <c r="G38" i="37"/>
  <c r="C223" i="37"/>
  <c r="G19" i="37"/>
  <c r="G222" i="37"/>
  <c r="F107" i="37"/>
  <c r="F222" i="37"/>
  <c r="F70" i="37"/>
  <c r="D222" i="37"/>
  <c r="F38" i="37"/>
  <c r="C222" i="37"/>
  <c r="F19" i="37"/>
  <c r="G221" i="37"/>
  <c r="H106" i="37"/>
  <c r="F221" i="37"/>
  <c r="H69" i="37"/>
  <c r="E221" i="37"/>
  <c r="H59" i="37"/>
  <c r="D221" i="37"/>
  <c r="H37" i="37"/>
  <c r="C221" i="37"/>
  <c r="H18" i="37"/>
  <c r="G220" i="37"/>
  <c r="G106" i="37"/>
  <c r="F220" i="37"/>
  <c r="G69" i="37"/>
  <c r="E220" i="37"/>
  <c r="G59" i="37"/>
  <c r="D220" i="37"/>
  <c r="G37" i="37"/>
  <c r="C220" i="37"/>
  <c r="G18" i="37"/>
  <c r="G219" i="37"/>
  <c r="F106" i="37"/>
  <c r="F219" i="37"/>
  <c r="F69" i="37"/>
  <c r="E219" i="37"/>
  <c r="F59" i="37"/>
  <c r="D219" i="37"/>
  <c r="F37" i="37"/>
  <c r="C219" i="37"/>
  <c r="F18" i="37"/>
  <c r="G218" i="37"/>
  <c r="H105" i="37"/>
  <c r="F218" i="37"/>
  <c r="H68" i="37"/>
  <c r="E218" i="37"/>
  <c r="H58" i="37"/>
  <c r="D218" i="37"/>
  <c r="H36" i="37"/>
  <c r="C218" i="37"/>
  <c r="H17" i="37"/>
  <c r="G217" i="37"/>
  <c r="G105" i="37"/>
  <c r="F217" i="37"/>
  <c r="G68" i="37"/>
  <c r="E217" i="37"/>
  <c r="G58" i="37"/>
  <c r="D217" i="37"/>
  <c r="G36" i="37"/>
  <c r="C217" i="37"/>
  <c r="G17" i="37"/>
  <c r="G216" i="37"/>
  <c r="F105" i="37"/>
  <c r="F216" i="37"/>
  <c r="F68" i="37"/>
  <c r="E216" i="37"/>
  <c r="F58" i="37"/>
  <c r="D216" i="37"/>
  <c r="F36" i="37"/>
  <c r="C216" i="37"/>
  <c r="F17" i="37"/>
  <c r="G215" i="37"/>
  <c r="H104" i="37"/>
  <c r="F215" i="37"/>
  <c r="H67" i="37"/>
  <c r="E215" i="37"/>
  <c r="H57" i="37"/>
  <c r="D215" i="37"/>
  <c r="H35" i="37"/>
  <c r="C215" i="37"/>
  <c r="H16" i="37"/>
  <c r="G214" i="37"/>
  <c r="G104" i="37"/>
  <c r="F214" i="37"/>
  <c r="G67" i="37"/>
  <c r="E214" i="37"/>
  <c r="G57" i="37"/>
  <c r="D214" i="37"/>
  <c r="G35" i="37"/>
  <c r="C214" i="37"/>
  <c r="G16" i="37"/>
  <c r="G213" i="37"/>
  <c r="F104" i="37"/>
  <c r="F213" i="37"/>
  <c r="F67" i="37"/>
  <c r="E213" i="37"/>
  <c r="F57" i="37"/>
  <c r="D213" i="37"/>
  <c r="F35" i="37"/>
  <c r="C213" i="37"/>
  <c r="F16" i="37"/>
  <c r="G212" i="37"/>
  <c r="H103" i="37"/>
  <c r="F212" i="37"/>
  <c r="H66" i="37"/>
  <c r="E212" i="37"/>
  <c r="H56" i="37"/>
  <c r="D212" i="37"/>
  <c r="H34" i="37"/>
  <c r="C212" i="37"/>
  <c r="H15" i="37"/>
  <c r="G211" i="37"/>
  <c r="G103" i="37"/>
  <c r="F211" i="37"/>
  <c r="G66" i="37"/>
  <c r="E211" i="37"/>
  <c r="G56" i="37"/>
  <c r="D211" i="37"/>
  <c r="G34" i="37"/>
  <c r="C211" i="37"/>
  <c r="G15" i="37"/>
  <c r="G210" i="37"/>
  <c r="F103" i="37"/>
  <c r="F210" i="37"/>
  <c r="F66" i="37"/>
  <c r="E210" i="37"/>
  <c r="F56" i="37"/>
  <c r="D210" i="37"/>
  <c r="F34" i="37"/>
  <c r="C210" i="37"/>
  <c r="F15" i="37"/>
  <c r="G209" i="37"/>
  <c r="H102" i="37"/>
  <c r="F209" i="37"/>
  <c r="H65" i="37"/>
  <c r="E209" i="37"/>
  <c r="H55" i="37"/>
  <c r="D209" i="37"/>
  <c r="H33" i="37"/>
  <c r="C209" i="37"/>
  <c r="H14" i="37"/>
  <c r="G208" i="37"/>
  <c r="G102" i="37"/>
  <c r="F208" i="37"/>
  <c r="G65" i="37"/>
  <c r="E208" i="37"/>
  <c r="G55" i="37"/>
  <c r="D208" i="37"/>
  <c r="G33" i="37"/>
  <c r="C208" i="37"/>
  <c r="G14" i="37"/>
  <c r="G207" i="37"/>
  <c r="F102" i="37"/>
  <c r="F207" i="37"/>
  <c r="F65" i="37"/>
  <c r="E207" i="37"/>
  <c r="F55" i="37"/>
  <c r="D207" i="37"/>
  <c r="F33" i="37"/>
  <c r="C207" i="37"/>
  <c r="F14" i="37"/>
  <c r="G206" i="37"/>
  <c r="H101" i="37"/>
  <c r="F206" i="37"/>
  <c r="H64" i="37"/>
  <c r="E206" i="37"/>
  <c r="H54" i="37"/>
  <c r="D206" i="37"/>
  <c r="H32" i="37"/>
  <c r="C206" i="37"/>
  <c r="H13" i="37"/>
  <c r="G205" i="37"/>
  <c r="G101" i="37"/>
  <c r="F205" i="37"/>
  <c r="G64" i="37"/>
  <c r="E205" i="37"/>
  <c r="G54" i="37"/>
  <c r="D205" i="37"/>
  <c r="G32" i="37"/>
  <c r="C205" i="37"/>
  <c r="G13" i="37"/>
  <c r="G204" i="37"/>
  <c r="F101" i="37"/>
  <c r="F204" i="37"/>
  <c r="F64" i="37"/>
  <c r="E204" i="37"/>
  <c r="F54" i="37"/>
  <c r="D204" i="37"/>
  <c r="F32" i="37"/>
  <c r="C204" i="37"/>
  <c r="F13" i="37"/>
  <c r="G203" i="37"/>
  <c r="H100" i="37"/>
  <c r="F203" i="37"/>
  <c r="H63" i="37"/>
  <c r="E203" i="37"/>
  <c r="H53" i="37"/>
  <c r="D203" i="37"/>
  <c r="H31" i="37"/>
  <c r="C203" i="37"/>
  <c r="H12" i="37"/>
  <c r="G202" i="37"/>
  <c r="G100" i="37"/>
  <c r="F202" i="37"/>
  <c r="G63" i="37"/>
  <c r="E202" i="37"/>
  <c r="G53" i="37"/>
  <c r="D202" i="37"/>
  <c r="G31" i="37"/>
  <c r="C202" i="37"/>
  <c r="G12" i="37"/>
  <c r="G201" i="37"/>
  <c r="F100" i="37"/>
  <c r="F201" i="37"/>
  <c r="F63" i="37"/>
  <c r="E201" i="37"/>
  <c r="F53" i="37"/>
  <c r="D201" i="37"/>
  <c r="F31" i="37"/>
  <c r="C201" i="37"/>
  <c r="F12" i="37"/>
  <c r="G200" i="37"/>
  <c r="H99" i="37"/>
  <c r="F200" i="37"/>
  <c r="H62" i="37"/>
  <c r="E200" i="37"/>
  <c r="H52" i="37"/>
  <c r="D200" i="37"/>
  <c r="H30" i="37"/>
  <c r="C200" i="37"/>
  <c r="H11" i="37"/>
  <c r="G199" i="37"/>
  <c r="G99" i="37"/>
  <c r="F199" i="37"/>
  <c r="G62" i="37"/>
  <c r="E199" i="37"/>
  <c r="G52" i="37"/>
  <c r="D199" i="37"/>
  <c r="G30" i="37"/>
  <c r="C199" i="37"/>
  <c r="G11" i="37"/>
  <c r="G198" i="37"/>
  <c r="F99" i="37"/>
  <c r="F198" i="37"/>
  <c r="F62" i="37"/>
  <c r="E198" i="37"/>
  <c r="F52" i="37"/>
  <c r="D198" i="37"/>
  <c r="F30" i="37"/>
  <c r="C198" i="37"/>
  <c r="F11" i="37"/>
  <c r="G197" i="37"/>
  <c r="H98" i="37"/>
  <c r="F197" i="37"/>
  <c r="H61" i="37"/>
  <c r="E197" i="37"/>
  <c r="H51" i="37"/>
  <c r="D197" i="37"/>
  <c r="H29" i="37"/>
  <c r="C197" i="37"/>
  <c r="H10" i="37"/>
  <c r="G196" i="37"/>
  <c r="G98" i="37"/>
  <c r="F196" i="37"/>
  <c r="G61" i="37"/>
  <c r="E196" i="37"/>
  <c r="G51" i="37"/>
  <c r="D196" i="37"/>
  <c r="G29" i="37"/>
  <c r="C196" i="37"/>
  <c r="G10" i="37"/>
  <c r="G195" i="37"/>
  <c r="F98" i="37"/>
  <c r="F195" i="37"/>
  <c r="F61" i="37"/>
  <c r="E195" i="37"/>
  <c r="F51" i="37"/>
  <c r="D195" i="37"/>
  <c r="F29" i="37"/>
  <c r="C195" i="37"/>
  <c r="F10" i="37"/>
  <c r="F301" i="36"/>
  <c r="G96" i="36"/>
  <c r="F300" i="36"/>
  <c r="F96" i="36"/>
  <c r="F299" i="36"/>
  <c r="H95" i="36"/>
  <c r="F298" i="36"/>
  <c r="G95" i="36"/>
  <c r="F297" i="36"/>
  <c r="F95" i="36"/>
  <c r="F296" i="36"/>
  <c r="H94" i="36"/>
  <c r="F295" i="36"/>
  <c r="G94" i="36"/>
  <c r="F294" i="36"/>
  <c r="F94" i="36"/>
  <c r="F293" i="36"/>
  <c r="H93" i="36"/>
  <c r="F292" i="36"/>
  <c r="G93" i="36"/>
  <c r="F291" i="36"/>
  <c r="F93" i="36"/>
  <c r="F290" i="36"/>
  <c r="H92" i="36"/>
  <c r="F289" i="36"/>
  <c r="G92" i="36"/>
  <c r="F288" i="36"/>
  <c r="F92" i="36"/>
  <c r="F287" i="36"/>
  <c r="H91" i="36"/>
  <c r="F286" i="36"/>
  <c r="G91" i="36"/>
  <c r="F285" i="36"/>
  <c r="F91" i="36"/>
  <c r="F284" i="36"/>
  <c r="H90" i="36"/>
  <c r="F283" i="36"/>
  <c r="G90" i="36"/>
  <c r="F282" i="36"/>
  <c r="F90" i="36"/>
  <c r="F281" i="36"/>
  <c r="H89" i="36"/>
  <c r="F280" i="36"/>
  <c r="G89" i="36"/>
  <c r="F279" i="36"/>
  <c r="F89" i="36"/>
  <c r="F278" i="36"/>
  <c r="H88" i="36"/>
  <c r="F277" i="36"/>
  <c r="G88" i="36"/>
  <c r="F276" i="36"/>
  <c r="F88" i="36"/>
  <c r="F275" i="36"/>
  <c r="H87" i="36"/>
  <c r="F274" i="36"/>
  <c r="G87" i="36"/>
  <c r="F273" i="36"/>
  <c r="F87" i="36"/>
  <c r="F272" i="36"/>
  <c r="H86" i="36"/>
  <c r="F271" i="36"/>
  <c r="G86" i="36"/>
  <c r="F270" i="36"/>
  <c r="F86" i="36"/>
  <c r="F269" i="36"/>
  <c r="H85" i="36"/>
  <c r="F268" i="36"/>
  <c r="G85" i="36"/>
  <c r="F267" i="36"/>
  <c r="F85" i="36"/>
  <c r="F266" i="36"/>
  <c r="H84" i="36"/>
  <c r="F265" i="36"/>
  <c r="G84" i="36"/>
  <c r="F264" i="36"/>
  <c r="F84" i="36"/>
  <c r="F263" i="36"/>
  <c r="H83" i="36"/>
  <c r="F262" i="36"/>
  <c r="G83" i="36"/>
  <c r="F261" i="36"/>
  <c r="F83" i="36"/>
  <c r="F260" i="36"/>
  <c r="H82" i="36"/>
  <c r="F259" i="36"/>
  <c r="G82" i="36"/>
  <c r="F258" i="36"/>
  <c r="F82" i="36"/>
  <c r="F257" i="36"/>
  <c r="H81" i="36"/>
  <c r="F256" i="36"/>
  <c r="G81" i="36"/>
  <c r="F255" i="36"/>
  <c r="F81" i="36"/>
  <c r="G254" i="36"/>
  <c r="H117" i="36"/>
  <c r="F254" i="36"/>
  <c r="H80" i="36"/>
  <c r="D254" i="36"/>
  <c r="H48" i="36"/>
  <c r="G253" i="36"/>
  <c r="G117" i="36"/>
  <c r="F253" i="36"/>
  <c r="G80" i="36"/>
  <c r="D253" i="36"/>
  <c r="G48" i="36"/>
  <c r="G252" i="36"/>
  <c r="F117" i="36"/>
  <c r="F252" i="36"/>
  <c r="F80" i="36"/>
  <c r="D252" i="36"/>
  <c r="F48" i="36"/>
  <c r="G251" i="36"/>
  <c r="H116" i="36"/>
  <c r="F251" i="36"/>
  <c r="H79" i="36"/>
  <c r="D251" i="36"/>
  <c r="H47" i="36"/>
  <c r="C251" i="36"/>
  <c r="H28" i="36"/>
  <c r="G250" i="36"/>
  <c r="G116" i="36"/>
  <c r="F250" i="36"/>
  <c r="G79" i="36"/>
  <c r="D250" i="36"/>
  <c r="G47" i="36"/>
  <c r="C250" i="36"/>
  <c r="G28" i="36"/>
  <c r="G249" i="36"/>
  <c r="F116" i="36"/>
  <c r="F249" i="36"/>
  <c r="F79" i="36"/>
  <c r="D249" i="36"/>
  <c r="F47" i="36"/>
  <c r="C249" i="36"/>
  <c r="F28" i="36"/>
  <c r="G248" i="36"/>
  <c r="H115" i="36"/>
  <c r="F248" i="36"/>
  <c r="H78" i="36"/>
  <c r="D248" i="36"/>
  <c r="H46" i="36"/>
  <c r="C248" i="36"/>
  <c r="H27" i="36"/>
  <c r="G247" i="36"/>
  <c r="G115" i="36"/>
  <c r="F247" i="36"/>
  <c r="G78" i="36"/>
  <c r="D247" i="36"/>
  <c r="G46" i="36"/>
  <c r="C247" i="36"/>
  <c r="G27" i="36"/>
  <c r="G246" i="36"/>
  <c r="F115" i="36"/>
  <c r="F246" i="36"/>
  <c r="F78" i="36"/>
  <c r="D246" i="36"/>
  <c r="F46" i="36"/>
  <c r="C246" i="36"/>
  <c r="F27" i="36"/>
  <c r="G245" i="36"/>
  <c r="H114" i="36"/>
  <c r="F245" i="36"/>
  <c r="H77" i="36"/>
  <c r="D245" i="36"/>
  <c r="H45" i="36"/>
  <c r="C245" i="36"/>
  <c r="H26" i="36"/>
  <c r="G244" i="36"/>
  <c r="G114" i="36"/>
  <c r="F244" i="36"/>
  <c r="G77" i="36"/>
  <c r="D244" i="36"/>
  <c r="G45" i="36"/>
  <c r="C244" i="36"/>
  <c r="G26" i="36"/>
  <c r="G243" i="36"/>
  <c r="F114" i="36"/>
  <c r="F243" i="36"/>
  <c r="F77" i="36"/>
  <c r="D243" i="36"/>
  <c r="F45" i="36"/>
  <c r="C243" i="36"/>
  <c r="F26" i="36"/>
  <c r="G242" i="36"/>
  <c r="H113" i="36"/>
  <c r="F242" i="36"/>
  <c r="H76" i="36"/>
  <c r="D242" i="36"/>
  <c r="H44" i="36"/>
  <c r="C242" i="36"/>
  <c r="H25" i="36"/>
  <c r="G241" i="36"/>
  <c r="G113" i="36"/>
  <c r="F241" i="36"/>
  <c r="G76" i="36"/>
  <c r="D241" i="36"/>
  <c r="G44" i="36"/>
  <c r="C241" i="36"/>
  <c r="G25" i="36"/>
  <c r="G240" i="36"/>
  <c r="F113" i="36"/>
  <c r="F240" i="36"/>
  <c r="F76" i="36"/>
  <c r="D240" i="36"/>
  <c r="F44" i="36"/>
  <c r="C240" i="36"/>
  <c r="F25" i="36"/>
  <c r="G239" i="36"/>
  <c r="H112" i="36"/>
  <c r="F239" i="36"/>
  <c r="H75" i="36"/>
  <c r="D239" i="36"/>
  <c r="H43" i="36"/>
  <c r="C239" i="36"/>
  <c r="H24" i="36"/>
  <c r="G238" i="36"/>
  <c r="G112" i="36"/>
  <c r="F238" i="36"/>
  <c r="G75" i="36"/>
  <c r="D238" i="36"/>
  <c r="G43" i="36"/>
  <c r="C238" i="36"/>
  <c r="G24" i="36"/>
  <c r="G237" i="36"/>
  <c r="F112" i="36"/>
  <c r="F237" i="36"/>
  <c r="F75" i="36"/>
  <c r="D237" i="36"/>
  <c r="F43" i="36"/>
  <c r="C237" i="36"/>
  <c r="F24" i="36"/>
  <c r="G236" i="36"/>
  <c r="H111" i="36"/>
  <c r="F236" i="36"/>
  <c r="H74" i="36"/>
  <c r="D236" i="36"/>
  <c r="H42" i="36"/>
  <c r="C236" i="36"/>
  <c r="H23" i="36"/>
  <c r="G235" i="36"/>
  <c r="G111" i="36"/>
  <c r="F235" i="36"/>
  <c r="G74" i="36"/>
  <c r="D235" i="36"/>
  <c r="G42" i="36"/>
  <c r="C235" i="36"/>
  <c r="G23" i="36"/>
  <c r="G234" i="36"/>
  <c r="F111" i="36"/>
  <c r="F234" i="36"/>
  <c r="F74" i="36"/>
  <c r="D234" i="36"/>
  <c r="F42" i="36"/>
  <c r="C234" i="36"/>
  <c r="F23" i="36"/>
  <c r="G233" i="36"/>
  <c r="H110" i="36"/>
  <c r="F233" i="36"/>
  <c r="H73" i="36"/>
  <c r="D233" i="36"/>
  <c r="H41" i="36"/>
  <c r="C233" i="36"/>
  <c r="H22" i="36"/>
  <c r="G232" i="36"/>
  <c r="G110" i="36"/>
  <c r="F232" i="36"/>
  <c r="G73" i="36"/>
  <c r="D232" i="36"/>
  <c r="G41" i="36"/>
  <c r="C232" i="36"/>
  <c r="G22" i="36"/>
  <c r="G231" i="36"/>
  <c r="F110" i="36"/>
  <c r="F231" i="36"/>
  <c r="F73" i="36"/>
  <c r="D231" i="36"/>
  <c r="F41" i="36"/>
  <c r="C231" i="36"/>
  <c r="F22" i="36"/>
  <c r="G230" i="36"/>
  <c r="H109" i="36"/>
  <c r="F230" i="36"/>
  <c r="H72" i="36"/>
  <c r="C230" i="36"/>
  <c r="H21" i="36"/>
  <c r="G229" i="36"/>
  <c r="G109" i="36"/>
  <c r="F229" i="36"/>
  <c r="G72" i="36"/>
  <c r="D229" i="36"/>
  <c r="G40" i="36"/>
  <c r="C229" i="36"/>
  <c r="G21" i="36"/>
  <c r="G228" i="36"/>
  <c r="F109" i="36"/>
  <c r="F228" i="36"/>
  <c r="F72" i="36"/>
  <c r="D228" i="36"/>
  <c r="F40" i="36"/>
  <c r="C228" i="36"/>
  <c r="F21" i="36"/>
  <c r="G227" i="36"/>
  <c r="H108" i="36"/>
  <c r="F227" i="36"/>
  <c r="H71" i="36"/>
  <c r="D227" i="36"/>
  <c r="H39" i="36"/>
  <c r="C227" i="36"/>
  <c r="H20" i="36"/>
  <c r="G226" i="36"/>
  <c r="G108" i="36"/>
  <c r="F226" i="36"/>
  <c r="G71" i="36"/>
  <c r="D226" i="36"/>
  <c r="G39" i="36"/>
  <c r="C226" i="36"/>
  <c r="G20" i="36"/>
  <c r="G225" i="36"/>
  <c r="F108" i="36"/>
  <c r="F225" i="36"/>
  <c r="F71" i="36"/>
  <c r="D225" i="36"/>
  <c r="F39" i="36"/>
  <c r="C225" i="36"/>
  <c r="F20" i="36"/>
  <c r="G224" i="36"/>
  <c r="H107" i="36"/>
  <c r="F224" i="36"/>
  <c r="H70" i="36"/>
  <c r="D224" i="36"/>
  <c r="H38" i="36"/>
  <c r="C224" i="36"/>
  <c r="H19" i="36"/>
  <c r="G223" i="36"/>
  <c r="G107" i="36"/>
  <c r="F223" i="36"/>
  <c r="G70" i="36"/>
  <c r="D223" i="36"/>
  <c r="G38" i="36"/>
  <c r="C223" i="36"/>
  <c r="G19" i="36"/>
  <c r="G222" i="36"/>
  <c r="F107" i="36"/>
  <c r="F222" i="36"/>
  <c r="F70" i="36"/>
  <c r="D222" i="36"/>
  <c r="F38" i="36"/>
  <c r="C222" i="36"/>
  <c r="F19" i="36"/>
  <c r="G221" i="36"/>
  <c r="H106" i="36"/>
  <c r="F221" i="36"/>
  <c r="H69" i="36"/>
  <c r="E221" i="36"/>
  <c r="H59" i="36"/>
  <c r="D221" i="36"/>
  <c r="H37" i="36"/>
  <c r="C221" i="36"/>
  <c r="H18" i="36"/>
  <c r="G220" i="36"/>
  <c r="G106" i="36"/>
  <c r="F220" i="36"/>
  <c r="G69" i="36"/>
  <c r="E220" i="36"/>
  <c r="G59" i="36"/>
  <c r="D220" i="36"/>
  <c r="G37" i="36"/>
  <c r="C220" i="36"/>
  <c r="G18" i="36"/>
  <c r="G219" i="36"/>
  <c r="F106" i="36"/>
  <c r="F219" i="36"/>
  <c r="F69" i="36"/>
  <c r="E219" i="36"/>
  <c r="F59" i="36"/>
  <c r="D219" i="36"/>
  <c r="F37" i="36"/>
  <c r="C219" i="36"/>
  <c r="F18" i="36"/>
  <c r="G218" i="36"/>
  <c r="H105" i="36"/>
  <c r="F218" i="36"/>
  <c r="H68" i="36"/>
  <c r="E218" i="36"/>
  <c r="H58" i="36"/>
  <c r="D218" i="36"/>
  <c r="H36" i="36"/>
  <c r="C218" i="36"/>
  <c r="H17" i="36"/>
  <c r="G217" i="36"/>
  <c r="G105" i="36"/>
  <c r="F217" i="36"/>
  <c r="G68" i="36"/>
  <c r="E217" i="36"/>
  <c r="G58" i="36"/>
  <c r="D217" i="36"/>
  <c r="G36" i="36"/>
  <c r="C217" i="36"/>
  <c r="G17" i="36"/>
  <c r="G216" i="36"/>
  <c r="F105" i="36"/>
  <c r="F216" i="36"/>
  <c r="F68" i="36"/>
  <c r="E216" i="36"/>
  <c r="F58" i="36"/>
  <c r="D216" i="36"/>
  <c r="F36" i="36"/>
  <c r="C216" i="36"/>
  <c r="F17" i="36"/>
  <c r="G215" i="36"/>
  <c r="H104" i="36"/>
  <c r="F215" i="36"/>
  <c r="H67" i="36"/>
  <c r="E215" i="36"/>
  <c r="H57" i="36"/>
  <c r="D215" i="36"/>
  <c r="H35" i="36"/>
  <c r="C215" i="36"/>
  <c r="H16" i="36"/>
  <c r="G214" i="36"/>
  <c r="G104" i="36"/>
  <c r="F214" i="36"/>
  <c r="G67" i="36"/>
  <c r="E214" i="36"/>
  <c r="G57" i="36"/>
  <c r="D214" i="36"/>
  <c r="G35" i="36"/>
  <c r="C214" i="36"/>
  <c r="G16" i="36"/>
  <c r="G213" i="36"/>
  <c r="F104" i="36"/>
  <c r="F213" i="36"/>
  <c r="F67" i="36"/>
  <c r="E213" i="36"/>
  <c r="F57" i="36"/>
  <c r="D213" i="36"/>
  <c r="F35" i="36"/>
  <c r="C213" i="36"/>
  <c r="F16" i="36"/>
  <c r="G212" i="36"/>
  <c r="H103" i="36"/>
  <c r="F212" i="36"/>
  <c r="H66" i="36"/>
  <c r="E212" i="36"/>
  <c r="H56" i="36"/>
  <c r="D212" i="36"/>
  <c r="H34" i="36"/>
  <c r="C212" i="36"/>
  <c r="H15" i="36"/>
  <c r="G211" i="36"/>
  <c r="G103" i="36"/>
  <c r="F211" i="36"/>
  <c r="G66" i="36"/>
  <c r="E211" i="36"/>
  <c r="G56" i="36"/>
  <c r="D211" i="36"/>
  <c r="G34" i="36"/>
  <c r="C211" i="36"/>
  <c r="G15" i="36"/>
  <c r="G210" i="36"/>
  <c r="F103" i="36"/>
  <c r="F210" i="36"/>
  <c r="F66" i="36"/>
  <c r="E210" i="36"/>
  <c r="F56" i="36"/>
  <c r="D210" i="36"/>
  <c r="F34" i="36"/>
  <c r="C210" i="36"/>
  <c r="F15" i="36"/>
  <c r="G209" i="36"/>
  <c r="H102" i="36"/>
  <c r="F209" i="36"/>
  <c r="H65" i="36"/>
  <c r="E209" i="36"/>
  <c r="H55" i="36"/>
  <c r="D209" i="36"/>
  <c r="H33" i="36"/>
  <c r="C209" i="36"/>
  <c r="H14" i="36"/>
  <c r="G208" i="36"/>
  <c r="G102" i="36"/>
  <c r="F208" i="36"/>
  <c r="G65" i="36"/>
  <c r="E208" i="36"/>
  <c r="G55" i="36"/>
  <c r="D208" i="36"/>
  <c r="G33" i="36"/>
  <c r="C208" i="36"/>
  <c r="G14" i="36"/>
  <c r="G207" i="36"/>
  <c r="F102" i="36"/>
  <c r="F207" i="36"/>
  <c r="F65" i="36"/>
  <c r="E207" i="36"/>
  <c r="F55" i="36"/>
  <c r="D207" i="36"/>
  <c r="F33" i="36"/>
  <c r="C207" i="36"/>
  <c r="F14" i="36"/>
  <c r="G206" i="36"/>
  <c r="H101" i="36"/>
  <c r="F206" i="36"/>
  <c r="H64" i="36"/>
  <c r="E206" i="36"/>
  <c r="H54" i="36"/>
  <c r="D206" i="36"/>
  <c r="H32" i="36"/>
  <c r="C206" i="36"/>
  <c r="H13" i="36"/>
  <c r="G205" i="36"/>
  <c r="G101" i="36"/>
  <c r="F205" i="36"/>
  <c r="G64" i="36"/>
  <c r="E205" i="36"/>
  <c r="G54" i="36"/>
  <c r="D205" i="36"/>
  <c r="G32" i="36"/>
  <c r="C205" i="36"/>
  <c r="G13" i="36"/>
  <c r="G204" i="36"/>
  <c r="F101" i="36"/>
  <c r="F204" i="36"/>
  <c r="F64" i="36"/>
  <c r="E204" i="36"/>
  <c r="F54" i="36"/>
  <c r="D204" i="36"/>
  <c r="F32" i="36"/>
  <c r="C204" i="36"/>
  <c r="F13" i="36"/>
  <c r="G203" i="36"/>
  <c r="H100" i="36"/>
  <c r="F203" i="36"/>
  <c r="H63" i="36"/>
  <c r="E203" i="36"/>
  <c r="H53" i="36"/>
  <c r="D203" i="36"/>
  <c r="H31" i="36"/>
  <c r="C203" i="36"/>
  <c r="H12" i="36"/>
  <c r="G202" i="36"/>
  <c r="G100" i="36"/>
  <c r="F202" i="36"/>
  <c r="G63" i="36"/>
  <c r="E202" i="36"/>
  <c r="G53" i="36"/>
  <c r="D202" i="36"/>
  <c r="G31" i="36"/>
  <c r="C202" i="36"/>
  <c r="G12" i="36"/>
  <c r="G201" i="36"/>
  <c r="F100" i="36"/>
  <c r="F201" i="36"/>
  <c r="F63" i="36"/>
  <c r="E201" i="36"/>
  <c r="F53" i="36"/>
  <c r="D201" i="36"/>
  <c r="F31" i="36"/>
  <c r="C201" i="36"/>
  <c r="F12" i="36"/>
  <c r="G200" i="36"/>
  <c r="H99" i="36"/>
  <c r="F200" i="36"/>
  <c r="H62" i="36"/>
  <c r="E200" i="36"/>
  <c r="H52" i="36"/>
  <c r="D200" i="36"/>
  <c r="H30" i="36"/>
  <c r="C200" i="36"/>
  <c r="H11" i="36"/>
  <c r="G199" i="36"/>
  <c r="G99" i="36"/>
  <c r="F199" i="36"/>
  <c r="G62" i="36"/>
  <c r="E199" i="36"/>
  <c r="G52" i="36"/>
  <c r="D199" i="36"/>
  <c r="G30" i="36"/>
  <c r="C199" i="36"/>
  <c r="G11" i="36"/>
  <c r="G198" i="36"/>
  <c r="F99" i="36"/>
  <c r="F198" i="36"/>
  <c r="F62" i="36"/>
  <c r="E198" i="36"/>
  <c r="F52" i="36"/>
  <c r="D198" i="36"/>
  <c r="F30" i="36"/>
  <c r="C198" i="36"/>
  <c r="F11" i="36"/>
  <c r="G197" i="36"/>
  <c r="H98" i="36"/>
  <c r="F197" i="36"/>
  <c r="H61" i="36"/>
  <c r="E197" i="36"/>
  <c r="H51" i="36"/>
  <c r="D197" i="36"/>
  <c r="H29" i="36"/>
  <c r="C197" i="36"/>
  <c r="H10" i="36"/>
  <c r="G196" i="36"/>
  <c r="G98" i="36"/>
  <c r="F196" i="36"/>
  <c r="G61" i="36"/>
  <c r="E196" i="36"/>
  <c r="G51" i="36"/>
  <c r="D196" i="36"/>
  <c r="G29" i="36"/>
  <c r="C196" i="36"/>
  <c r="G10" i="36"/>
  <c r="G195" i="36"/>
  <c r="F98" i="36"/>
  <c r="F195" i="36"/>
  <c r="F61" i="36"/>
  <c r="E195" i="36"/>
  <c r="F51" i="36"/>
  <c r="D195" i="36"/>
  <c r="F29" i="36"/>
  <c r="C195" i="36"/>
  <c r="F10" i="36"/>
  <c r="F301" i="35"/>
  <c r="G96" i="35"/>
  <c r="F300" i="35"/>
  <c r="F96" i="35"/>
  <c r="F299" i="35"/>
  <c r="H95" i="35"/>
  <c r="F298" i="35"/>
  <c r="G95" i="35"/>
  <c r="F297" i="35"/>
  <c r="F95" i="35"/>
  <c r="F296" i="35"/>
  <c r="H94" i="35"/>
  <c r="F295" i="35"/>
  <c r="G94" i="35"/>
  <c r="F294" i="35"/>
  <c r="F94" i="35"/>
  <c r="F293" i="35"/>
  <c r="H93" i="35"/>
  <c r="F292" i="35"/>
  <c r="G93" i="35"/>
  <c r="F291" i="35"/>
  <c r="F93" i="35"/>
  <c r="F290" i="35"/>
  <c r="H92" i="35"/>
  <c r="F289" i="35"/>
  <c r="G92" i="35"/>
  <c r="F288" i="35"/>
  <c r="F92" i="35"/>
  <c r="F287" i="35"/>
  <c r="H91" i="35"/>
  <c r="F286" i="35"/>
  <c r="G91" i="35"/>
  <c r="F285" i="35"/>
  <c r="F91" i="35"/>
  <c r="F284" i="35"/>
  <c r="H90" i="35"/>
  <c r="F283" i="35"/>
  <c r="G90" i="35"/>
  <c r="F282" i="35"/>
  <c r="F90" i="35"/>
  <c r="F281" i="35"/>
  <c r="H89" i="35"/>
  <c r="F280" i="35"/>
  <c r="G89" i="35"/>
  <c r="F279" i="35"/>
  <c r="F89" i="35"/>
  <c r="F278" i="35"/>
  <c r="H88" i="35"/>
  <c r="F277" i="35"/>
  <c r="G88" i="35"/>
  <c r="F276" i="35"/>
  <c r="F88" i="35"/>
  <c r="F275" i="35"/>
  <c r="H87" i="35"/>
  <c r="F274" i="35"/>
  <c r="G87" i="35"/>
  <c r="F273" i="35"/>
  <c r="F87" i="35"/>
  <c r="F272" i="35"/>
  <c r="H86" i="35"/>
  <c r="F271" i="35"/>
  <c r="G86" i="35"/>
  <c r="F270" i="35"/>
  <c r="F86" i="35"/>
  <c r="F269" i="35"/>
  <c r="H85" i="35"/>
  <c r="F268" i="35"/>
  <c r="G85" i="35"/>
  <c r="F267" i="35"/>
  <c r="F85" i="35"/>
  <c r="F266" i="35"/>
  <c r="H84" i="35"/>
  <c r="F265" i="35"/>
  <c r="G84" i="35"/>
  <c r="F264" i="35"/>
  <c r="F84" i="35"/>
  <c r="F263" i="35"/>
  <c r="H83" i="35"/>
  <c r="F262" i="35"/>
  <c r="G83" i="35"/>
  <c r="F261" i="35"/>
  <c r="F83" i="35"/>
  <c r="F260" i="35"/>
  <c r="H82" i="35"/>
  <c r="F259" i="35"/>
  <c r="G82" i="35"/>
  <c r="F258" i="35"/>
  <c r="F82" i="35"/>
  <c r="F257" i="35"/>
  <c r="H81" i="35"/>
  <c r="F256" i="35"/>
  <c r="G81" i="35"/>
  <c r="F255" i="35"/>
  <c r="F81" i="35"/>
  <c r="G254" i="35"/>
  <c r="H117" i="35"/>
  <c r="F254" i="35"/>
  <c r="H80" i="35"/>
  <c r="D254" i="35"/>
  <c r="H48" i="35"/>
  <c r="G253" i="35"/>
  <c r="G117" i="35"/>
  <c r="F253" i="35"/>
  <c r="G80" i="35"/>
  <c r="D253" i="35"/>
  <c r="G48" i="35"/>
  <c r="G252" i="35"/>
  <c r="F117" i="35"/>
  <c r="F252" i="35"/>
  <c r="F80" i="35"/>
  <c r="D252" i="35"/>
  <c r="F48" i="35"/>
  <c r="G251" i="35"/>
  <c r="H116" i="35"/>
  <c r="F251" i="35"/>
  <c r="H79" i="35"/>
  <c r="D251" i="35"/>
  <c r="H47" i="35"/>
  <c r="C251" i="35"/>
  <c r="H28" i="35"/>
  <c r="G250" i="35"/>
  <c r="G116" i="35"/>
  <c r="F250" i="35"/>
  <c r="G79" i="35"/>
  <c r="D250" i="35"/>
  <c r="G47" i="35"/>
  <c r="C250" i="35"/>
  <c r="G28" i="35"/>
  <c r="G249" i="35"/>
  <c r="F116" i="35"/>
  <c r="F249" i="35"/>
  <c r="F79" i="35"/>
  <c r="D249" i="35"/>
  <c r="F47" i="35"/>
  <c r="C249" i="35"/>
  <c r="F28" i="35"/>
  <c r="G248" i="35"/>
  <c r="H115" i="35"/>
  <c r="F248" i="35"/>
  <c r="H78" i="35"/>
  <c r="D248" i="35"/>
  <c r="H46" i="35"/>
  <c r="C248" i="35"/>
  <c r="H27" i="35"/>
  <c r="G247" i="35"/>
  <c r="G115" i="35"/>
  <c r="F247" i="35"/>
  <c r="G78" i="35"/>
  <c r="D247" i="35"/>
  <c r="G46" i="35"/>
  <c r="C247" i="35"/>
  <c r="G27" i="35"/>
  <c r="G246" i="35"/>
  <c r="F115" i="35"/>
  <c r="F246" i="35"/>
  <c r="F78" i="35"/>
  <c r="D246" i="35"/>
  <c r="F46" i="35"/>
  <c r="C246" i="35"/>
  <c r="F27" i="35"/>
  <c r="G245" i="35"/>
  <c r="H114" i="35"/>
  <c r="F245" i="35"/>
  <c r="H77" i="35"/>
  <c r="D245" i="35"/>
  <c r="H45" i="35"/>
  <c r="C245" i="35"/>
  <c r="H26" i="35"/>
  <c r="G244" i="35"/>
  <c r="G114" i="35"/>
  <c r="F244" i="35"/>
  <c r="G77" i="35"/>
  <c r="D244" i="35"/>
  <c r="G45" i="35"/>
  <c r="C244" i="35"/>
  <c r="G26" i="35"/>
  <c r="G243" i="35"/>
  <c r="F114" i="35"/>
  <c r="F243" i="35"/>
  <c r="F77" i="35"/>
  <c r="D243" i="35"/>
  <c r="F45" i="35"/>
  <c r="C243" i="35"/>
  <c r="F26" i="35"/>
  <c r="G242" i="35"/>
  <c r="H113" i="35"/>
  <c r="F242" i="35"/>
  <c r="H76" i="35"/>
  <c r="D242" i="35"/>
  <c r="H44" i="35"/>
  <c r="C242" i="35"/>
  <c r="H25" i="35"/>
  <c r="G241" i="35"/>
  <c r="G113" i="35"/>
  <c r="F241" i="35"/>
  <c r="G76" i="35"/>
  <c r="D241" i="35"/>
  <c r="G44" i="35"/>
  <c r="C241" i="35"/>
  <c r="G25" i="35"/>
  <c r="G240" i="35"/>
  <c r="F113" i="35"/>
  <c r="F240" i="35"/>
  <c r="F76" i="35"/>
  <c r="D240" i="35"/>
  <c r="F44" i="35"/>
  <c r="C240" i="35"/>
  <c r="F25" i="35"/>
  <c r="G239" i="35"/>
  <c r="H112" i="35"/>
  <c r="F239" i="35"/>
  <c r="H75" i="35"/>
  <c r="D239" i="35"/>
  <c r="H43" i="35"/>
  <c r="C239" i="35"/>
  <c r="H24" i="35"/>
  <c r="G238" i="35"/>
  <c r="G112" i="35"/>
  <c r="F238" i="35"/>
  <c r="G75" i="35"/>
  <c r="D238" i="35"/>
  <c r="G43" i="35"/>
  <c r="C238" i="35"/>
  <c r="G24" i="35"/>
  <c r="G237" i="35"/>
  <c r="F112" i="35"/>
  <c r="F237" i="35"/>
  <c r="F75" i="35"/>
  <c r="D237" i="35"/>
  <c r="F43" i="35"/>
  <c r="C237" i="35"/>
  <c r="F24" i="35"/>
  <c r="G236" i="35"/>
  <c r="H111" i="35"/>
  <c r="F236" i="35"/>
  <c r="H74" i="35"/>
  <c r="D236" i="35"/>
  <c r="H42" i="35"/>
  <c r="C236" i="35"/>
  <c r="H23" i="35"/>
  <c r="G235" i="35"/>
  <c r="G111" i="35"/>
  <c r="F235" i="35"/>
  <c r="G74" i="35"/>
  <c r="D235" i="35"/>
  <c r="G42" i="35"/>
  <c r="C235" i="35"/>
  <c r="G23" i="35"/>
  <c r="G234" i="35"/>
  <c r="F111" i="35"/>
  <c r="F234" i="35"/>
  <c r="F74" i="35"/>
  <c r="D234" i="35"/>
  <c r="F42" i="35"/>
  <c r="C234" i="35"/>
  <c r="F23" i="35"/>
  <c r="G233" i="35"/>
  <c r="H110" i="35"/>
  <c r="F233" i="35"/>
  <c r="H73" i="35"/>
  <c r="D233" i="35"/>
  <c r="H41" i="35"/>
  <c r="C233" i="35"/>
  <c r="H22" i="35"/>
  <c r="G232" i="35"/>
  <c r="G110" i="35"/>
  <c r="F232" i="35"/>
  <c r="G73" i="35"/>
  <c r="D232" i="35"/>
  <c r="G41" i="35"/>
  <c r="C232" i="35"/>
  <c r="G22" i="35"/>
  <c r="G231" i="35"/>
  <c r="F110" i="35"/>
  <c r="F231" i="35"/>
  <c r="F73" i="35"/>
  <c r="D231" i="35"/>
  <c r="F41" i="35"/>
  <c r="C231" i="35"/>
  <c r="F22" i="35"/>
  <c r="G230" i="35"/>
  <c r="H109" i="35"/>
  <c r="F230" i="35"/>
  <c r="H72" i="35"/>
  <c r="C230" i="35"/>
  <c r="H21" i="35"/>
  <c r="G229" i="35"/>
  <c r="G109" i="35"/>
  <c r="F229" i="35"/>
  <c r="G72" i="35"/>
  <c r="D229" i="35"/>
  <c r="G40" i="35"/>
  <c r="C229" i="35"/>
  <c r="G21" i="35"/>
  <c r="G228" i="35"/>
  <c r="F109" i="35"/>
  <c r="F228" i="35"/>
  <c r="F72" i="35"/>
  <c r="D228" i="35"/>
  <c r="F40" i="35"/>
  <c r="C228" i="35"/>
  <c r="F21" i="35"/>
  <c r="G227" i="35"/>
  <c r="H108" i="35"/>
  <c r="F227" i="35"/>
  <c r="H71" i="35"/>
  <c r="D227" i="35"/>
  <c r="H39" i="35"/>
  <c r="C227" i="35"/>
  <c r="H20" i="35"/>
  <c r="G226" i="35"/>
  <c r="G108" i="35"/>
  <c r="F226" i="35"/>
  <c r="G71" i="35"/>
  <c r="D226" i="35"/>
  <c r="G39" i="35"/>
  <c r="C226" i="35"/>
  <c r="G20" i="35"/>
  <c r="G225" i="35"/>
  <c r="F108" i="35"/>
  <c r="F225" i="35"/>
  <c r="F71" i="35"/>
  <c r="D225" i="35"/>
  <c r="F39" i="35"/>
  <c r="C225" i="35"/>
  <c r="F20" i="35"/>
  <c r="G224" i="35"/>
  <c r="H107" i="35"/>
  <c r="F224" i="35"/>
  <c r="H70" i="35"/>
  <c r="D224" i="35"/>
  <c r="H38" i="35"/>
  <c r="C224" i="35"/>
  <c r="H19" i="35"/>
  <c r="G223" i="35"/>
  <c r="G107" i="35"/>
  <c r="F223" i="35"/>
  <c r="G70" i="35"/>
  <c r="D223" i="35"/>
  <c r="G38" i="35"/>
  <c r="C223" i="35"/>
  <c r="G19" i="35"/>
  <c r="G222" i="35"/>
  <c r="F107" i="35"/>
  <c r="F222" i="35"/>
  <c r="F70" i="35"/>
  <c r="D222" i="35"/>
  <c r="F38" i="35"/>
  <c r="C222" i="35"/>
  <c r="F19" i="35"/>
  <c r="G221" i="35"/>
  <c r="H106" i="35"/>
  <c r="F221" i="35"/>
  <c r="H69" i="35"/>
  <c r="E221" i="35"/>
  <c r="H59" i="35"/>
  <c r="D221" i="35"/>
  <c r="H37" i="35"/>
  <c r="C221" i="35"/>
  <c r="H18" i="35"/>
  <c r="G220" i="35"/>
  <c r="G106" i="35"/>
  <c r="F220" i="35"/>
  <c r="G69" i="35"/>
  <c r="E220" i="35"/>
  <c r="G59" i="35"/>
  <c r="D220" i="35"/>
  <c r="G37" i="35"/>
  <c r="C220" i="35"/>
  <c r="G18" i="35"/>
  <c r="G219" i="35"/>
  <c r="F106" i="35"/>
  <c r="F219" i="35"/>
  <c r="F69" i="35"/>
  <c r="E219" i="35"/>
  <c r="F59" i="35"/>
  <c r="D219" i="35"/>
  <c r="F37" i="35"/>
  <c r="C219" i="35"/>
  <c r="F18" i="35"/>
  <c r="G218" i="35"/>
  <c r="H105" i="35"/>
  <c r="F218" i="35"/>
  <c r="H68" i="35"/>
  <c r="E218" i="35"/>
  <c r="H58" i="35"/>
  <c r="D218" i="35"/>
  <c r="H36" i="35"/>
  <c r="C218" i="35"/>
  <c r="H17" i="35"/>
  <c r="G217" i="35"/>
  <c r="G105" i="35"/>
  <c r="F217" i="35"/>
  <c r="G68" i="35"/>
  <c r="E217" i="35"/>
  <c r="G58" i="35"/>
  <c r="D217" i="35"/>
  <c r="G36" i="35"/>
  <c r="C217" i="35"/>
  <c r="G17" i="35"/>
  <c r="G216" i="35"/>
  <c r="F105" i="35"/>
  <c r="F216" i="35"/>
  <c r="F68" i="35"/>
  <c r="E216" i="35"/>
  <c r="F58" i="35"/>
  <c r="D216" i="35"/>
  <c r="F36" i="35"/>
  <c r="C216" i="35"/>
  <c r="F17" i="35"/>
  <c r="G215" i="35"/>
  <c r="H104" i="35"/>
  <c r="F215" i="35"/>
  <c r="H67" i="35"/>
  <c r="E215" i="35"/>
  <c r="H57" i="35"/>
  <c r="D215" i="35"/>
  <c r="H35" i="35"/>
  <c r="C215" i="35"/>
  <c r="H16" i="35"/>
  <c r="G214" i="35"/>
  <c r="G104" i="35"/>
  <c r="F214" i="35"/>
  <c r="G67" i="35"/>
  <c r="E214" i="35"/>
  <c r="G57" i="35"/>
  <c r="D214" i="35"/>
  <c r="G35" i="35"/>
  <c r="C214" i="35"/>
  <c r="G16" i="35"/>
  <c r="G213" i="35"/>
  <c r="F104" i="35"/>
  <c r="F213" i="35"/>
  <c r="F67" i="35"/>
  <c r="E213" i="35"/>
  <c r="F57" i="35"/>
  <c r="D213" i="35"/>
  <c r="F35" i="35"/>
  <c r="C213" i="35"/>
  <c r="F16" i="35"/>
  <c r="G212" i="35"/>
  <c r="H103" i="35"/>
  <c r="F212" i="35"/>
  <c r="H66" i="35"/>
  <c r="E212" i="35"/>
  <c r="H56" i="35"/>
  <c r="D212" i="35"/>
  <c r="H34" i="35"/>
  <c r="C212" i="35"/>
  <c r="H15" i="35"/>
  <c r="G211" i="35"/>
  <c r="G103" i="35"/>
  <c r="F211" i="35"/>
  <c r="G66" i="35"/>
  <c r="E211" i="35"/>
  <c r="G56" i="35"/>
  <c r="D211" i="35"/>
  <c r="G34" i="35"/>
  <c r="C211" i="35"/>
  <c r="G15" i="35"/>
  <c r="G210" i="35"/>
  <c r="F103" i="35"/>
  <c r="F210" i="35"/>
  <c r="F66" i="35"/>
  <c r="E210" i="35"/>
  <c r="F56" i="35"/>
  <c r="D210" i="35"/>
  <c r="F34" i="35"/>
  <c r="C210" i="35"/>
  <c r="F15" i="35"/>
  <c r="G209" i="35"/>
  <c r="H102" i="35"/>
  <c r="F209" i="35"/>
  <c r="H65" i="35"/>
  <c r="E209" i="35"/>
  <c r="H55" i="35"/>
  <c r="D209" i="35"/>
  <c r="H33" i="35"/>
  <c r="C209" i="35"/>
  <c r="H14" i="35"/>
  <c r="G208" i="35"/>
  <c r="G102" i="35"/>
  <c r="F208" i="35"/>
  <c r="G65" i="35"/>
  <c r="E208" i="35"/>
  <c r="G55" i="35"/>
  <c r="D208" i="35"/>
  <c r="G33" i="35"/>
  <c r="C208" i="35"/>
  <c r="G14" i="35"/>
  <c r="G207" i="35"/>
  <c r="F102" i="35"/>
  <c r="F207" i="35"/>
  <c r="F65" i="35"/>
  <c r="E207" i="35"/>
  <c r="F55" i="35"/>
  <c r="D207" i="35"/>
  <c r="F33" i="35"/>
  <c r="C207" i="35"/>
  <c r="F14" i="35"/>
  <c r="G206" i="35"/>
  <c r="H101" i="35"/>
  <c r="F206" i="35"/>
  <c r="H64" i="35"/>
  <c r="E206" i="35"/>
  <c r="H54" i="35"/>
  <c r="D206" i="35"/>
  <c r="H32" i="35"/>
  <c r="C206" i="35"/>
  <c r="H13" i="35"/>
  <c r="G205" i="35"/>
  <c r="G101" i="35"/>
  <c r="F205" i="35"/>
  <c r="G64" i="35"/>
  <c r="E205" i="35"/>
  <c r="G54" i="35"/>
  <c r="D205" i="35"/>
  <c r="G32" i="35"/>
  <c r="C205" i="35"/>
  <c r="G13" i="35"/>
  <c r="G204" i="35"/>
  <c r="F101" i="35"/>
  <c r="F204" i="35"/>
  <c r="F64" i="35"/>
  <c r="E204" i="35"/>
  <c r="F54" i="35"/>
  <c r="D204" i="35"/>
  <c r="F32" i="35"/>
  <c r="C204" i="35"/>
  <c r="F13" i="35"/>
  <c r="G203" i="35"/>
  <c r="H100" i="35"/>
  <c r="F203" i="35"/>
  <c r="H63" i="35"/>
  <c r="E203" i="35"/>
  <c r="H53" i="35"/>
  <c r="D203" i="35"/>
  <c r="H31" i="35"/>
  <c r="C203" i="35"/>
  <c r="H12" i="35"/>
  <c r="G202" i="35"/>
  <c r="G100" i="35"/>
  <c r="F202" i="35"/>
  <c r="G63" i="35"/>
  <c r="E202" i="35"/>
  <c r="G53" i="35"/>
  <c r="D202" i="35"/>
  <c r="G31" i="35"/>
  <c r="C202" i="35"/>
  <c r="G12" i="35"/>
  <c r="G201" i="35"/>
  <c r="F100" i="35"/>
  <c r="F201" i="35"/>
  <c r="F63" i="35"/>
  <c r="E201" i="35"/>
  <c r="F53" i="35"/>
  <c r="D201" i="35"/>
  <c r="F31" i="35"/>
  <c r="C201" i="35"/>
  <c r="F12" i="35"/>
  <c r="G200" i="35"/>
  <c r="H99" i="35"/>
  <c r="F200" i="35"/>
  <c r="H62" i="35"/>
  <c r="E200" i="35"/>
  <c r="H52" i="35"/>
  <c r="D200" i="35"/>
  <c r="H30" i="35"/>
  <c r="C200" i="35"/>
  <c r="H11" i="35"/>
  <c r="G199" i="35"/>
  <c r="G99" i="35"/>
  <c r="F199" i="35"/>
  <c r="G62" i="35"/>
  <c r="E199" i="35"/>
  <c r="G52" i="35"/>
  <c r="D199" i="35"/>
  <c r="G30" i="35"/>
  <c r="C199" i="35"/>
  <c r="G11" i="35"/>
  <c r="G198" i="35"/>
  <c r="F99" i="35"/>
  <c r="F198" i="35"/>
  <c r="F62" i="35"/>
  <c r="E198" i="35"/>
  <c r="F52" i="35"/>
  <c r="D198" i="35"/>
  <c r="F30" i="35"/>
  <c r="C198" i="35"/>
  <c r="F11" i="35"/>
  <c r="G197" i="35"/>
  <c r="H98" i="35"/>
  <c r="F197" i="35"/>
  <c r="H61" i="35"/>
  <c r="E197" i="35"/>
  <c r="H51" i="35"/>
  <c r="D197" i="35"/>
  <c r="H29" i="35"/>
  <c r="C197" i="35"/>
  <c r="H10" i="35"/>
  <c r="G196" i="35"/>
  <c r="G98" i="35"/>
  <c r="F196" i="35"/>
  <c r="G61" i="35"/>
  <c r="E196" i="35"/>
  <c r="G51" i="35"/>
  <c r="D196" i="35"/>
  <c r="G29" i="35"/>
  <c r="C196" i="35"/>
  <c r="G10" i="35"/>
  <c r="G195" i="35"/>
  <c r="F98" i="35"/>
  <c r="F195" i="35"/>
  <c r="F61" i="35"/>
  <c r="E195" i="35"/>
  <c r="F51" i="35"/>
  <c r="D195" i="35"/>
  <c r="F29" i="35"/>
  <c r="C195" i="35"/>
  <c r="F10" i="35"/>
  <c r="F301" i="34"/>
  <c r="G96" i="34"/>
  <c r="F300" i="34"/>
  <c r="F96" i="34"/>
  <c r="F299" i="34"/>
  <c r="H95" i="34"/>
  <c r="F298" i="34"/>
  <c r="G95" i="34"/>
  <c r="F297" i="34"/>
  <c r="F95" i="34"/>
  <c r="F296" i="34"/>
  <c r="H94" i="34"/>
  <c r="F295" i="34"/>
  <c r="G94" i="34"/>
  <c r="F294" i="34"/>
  <c r="F94" i="34"/>
  <c r="F293" i="34"/>
  <c r="H93" i="34"/>
  <c r="F292" i="34"/>
  <c r="G93" i="34"/>
  <c r="F291" i="34"/>
  <c r="F93" i="34"/>
  <c r="F290" i="34"/>
  <c r="H92" i="34"/>
  <c r="F289" i="34"/>
  <c r="G92" i="34"/>
  <c r="F288" i="34"/>
  <c r="F92" i="34"/>
  <c r="F287" i="34"/>
  <c r="H91" i="34"/>
  <c r="F286" i="34"/>
  <c r="G91" i="34"/>
  <c r="F285" i="34"/>
  <c r="F91" i="34"/>
  <c r="F284" i="34"/>
  <c r="H90" i="34"/>
  <c r="F283" i="34"/>
  <c r="G90" i="34"/>
  <c r="F282" i="34"/>
  <c r="F90" i="34"/>
  <c r="F281" i="34"/>
  <c r="H89" i="34"/>
  <c r="F280" i="34"/>
  <c r="G89" i="34"/>
  <c r="F279" i="34"/>
  <c r="F89" i="34"/>
  <c r="F278" i="34"/>
  <c r="H88" i="34"/>
  <c r="F277" i="34"/>
  <c r="G88" i="34"/>
  <c r="F276" i="34"/>
  <c r="F88" i="34"/>
  <c r="F275" i="34"/>
  <c r="H87" i="34"/>
  <c r="F274" i="34"/>
  <c r="G87" i="34"/>
  <c r="F273" i="34"/>
  <c r="F87" i="34"/>
  <c r="F272" i="34"/>
  <c r="H86" i="34"/>
  <c r="F271" i="34"/>
  <c r="G86" i="34"/>
  <c r="F270" i="34"/>
  <c r="F86" i="34"/>
  <c r="F269" i="34"/>
  <c r="H85" i="34"/>
  <c r="F268" i="34"/>
  <c r="G85" i="34"/>
  <c r="F267" i="34"/>
  <c r="F85" i="34"/>
  <c r="F266" i="34"/>
  <c r="H84" i="34"/>
  <c r="F265" i="34"/>
  <c r="G84" i="34"/>
  <c r="F264" i="34"/>
  <c r="F84" i="34"/>
  <c r="F263" i="34"/>
  <c r="H83" i="34"/>
  <c r="F262" i="34"/>
  <c r="G83" i="34"/>
  <c r="F261" i="34"/>
  <c r="F83" i="34"/>
  <c r="F260" i="34"/>
  <c r="H82" i="34"/>
  <c r="F259" i="34"/>
  <c r="G82" i="34"/>
  <c r="F258" i="34"/>
  <c r="F82" i="34"/>
  <c r="F257" i="34"/>
  <c r="H81" i="34"/>
  <c r="F256" i="34"/>
  <c r="G81" i="34"/>
  <c r="F255" i="34"/>
  <c r="F81" i="34"/>
  <c r="G254" i="34"/>
  <c r="H117" i="34"/>
  <c r="F254" i="34"/>
  <c r="H80" i="34"/>
  <c r="D254" i="34"/>
  <c r="H48" i="34"/>
  <c r="G253" i="34"/>
  <c r="G117" i="34"/>
  <c r="F253" i="34"/>
  <c r="G80" i="34"/>
  <c r="D253" i="34"/>
  <c r="G48" i="34"/>
  <c r="G252" i="34"/>
  <c r="F117" i="34"/>
  <c r="F252" i="34"/>
  <c r="F80" i="34"/>
  <c r="D252" i="34"/>
  <c r="F48" i="34"/>
  <c r="G251" i="34"/>
  <c r="H116" i="34"/>
  <c r="F251" i="34"/>
  <c r="H79" i="34"/>
  <c r="D251" i="34"/>
  <c r="H47" i="34"/>
  <c r="C251" i="34"/>
  <c r="H28" i="34"/>
  <c r="G250" i="34"/>
  <c r="G116" i="34"/>
  <c r="F250" i="34"/>
  <c r="G79" i="34"/>
  <c r="D250" i="34"/>
  <c r="G47" i="34"/>
  <c r="C250" i="34"/>
  <c r="G28" i="34"/>
  <c r="G249" i="34"/>
  <c r="F116" i="34"/>
  <c r="F249" i="34"/>
  <c r="F79" i="34"/>
  <c r="D249" i="34"/>
  <c r="F47" i="34"/>
  <c r="C249" i="34"/>
  <c r="F28" i="34"/>
  <c r="G248" i="34"/>
  <c r="H115" i="34"/>
  <c r="F248" i="34"/>
  <c r="H78" i="34"/>
  <c r="D248" i="34"/>
  <c r="H46" i="34"/>
  <c r="C248" i="34"/>
  <c r="H27" i="34"/>
  <c r="G247" i="34"/>
  <c r="G115" i="34"/>
  <c r="F247" i="34"/>
  <c r="G78" i="34"/>
  <c r="D247" i="34"/>
  <c r="G46" i="34"/>
  <c r="C247" i="34"/>
  <c r="G27" i="34"/>
  <c r="G246" i="34"/>
  <c r="F115" i="34"/>
  <c r="F246" i="34"/>
  <c r="F78" i="34"/>
  <c r="D246" i="34"/>
  <c r="F46" i="34"/>
  <c r="C246" i="34"/>
  <c r="F27" i="34"/>
  <c r="G245" i="34"/>
  <c r="H114" i="34"/>
  <c r="F245" i="34"/>
  <c r="H77" i="34"/>
  <c r="D245" i="34"/>
  <c r="H45" i="34"/>
  <c r="C245" i="34"/>
  <c r="H26" i="34"/>
  <c r="G244" i="34"/>
  <c r="G114" i="34"/>
  <c r="F244" i="34"/>
  <c r="G77" i="34"/>
  <c r="D244" i="34"/>
  <c r="G45" i="34"/>
  <c r="C244" i="34"/>
  <c r="G26" i="34"/>
  <c r="G243" i="34"/>
  <c r="F114" i="34"/>
  <c r="F243" i="34"/>
  <c r="F77" i="34"/>
  <c r="D243" i="34"/>
  <c r="F45" i="34"/>
  <c r="C243" i="34"/>
  <c r="F26" i="34"/>
  <c r="G242" i="34"/>
  <c r="H113" i="34"/>
  <c r="F242" i="34"/>
  <c r="H76" i="34"/>
  <c r="D242" i="34"/>
  <c r="H44" i="34"/>
  <c r="C242" i="34"/>
  <c r="H25" i="34"/>
  <c r="G241" i="34"/>
  <c r="G113" i="34"/>
  <c r="F241" i="34"/>
  <c r="G76" i="34"/>
  <c r="D241" i="34"/>
  <c r="G44" i="34"/>
  <c r="C241" i="34"/>
  <c r="G25" i="34"/>
  <c r="G240" i="34"/>
  <c r="F113" i="34"/>
  <c r="F240" i="34"/>
  <c r="F76" i="34"/>
  <c r="D240" i="34"/>
  <c r="F44" i="34"/>
  <c r="C240" i="34"/>
  <c r="F25" i="34"/>
  <c r="G239" i="34"/>
  <c r="H112" i="34"/>
  <c r="F239" i="34"/>
  <c r="H75" i="34"/>
  <c r="D239" i="34"/>
  <c r="H43" i="34"/>
  <c r="C239" i="34"/>
  <c r="H24" i="34"/>
  <c r="G238" i="34"/>
  <c r="G112" i="34"/>
  <c r="F238" i="34"/>
  <c r="G75" i="34"/>
  <c r="D238" i="34"/>
  <c r="G43" i="34"/>
  <c r="C238" i="34"/>
  <c r="G24" i="34"/>
  <c r="G237" i="34"/>
  <c r="F112" i="34"/>
  <c r="F237" i="34"/>
  <c r="F75" i="34"/>
  <c r="D237" i="34"/>
  <c r="F43" i="34"/>
  <c r="C237" i="34"/>
  <c r="F24" i="34"/>
  <c r="G236" i="34"/>
  <c r="H111" i="34"/>
  <c r="F236" i="34"/>
  <c r="H74" i="34"/>
  <c r="D236" i="34"/>
  <c r="H42" i="34"/>
  <c r="C236" i="34"/>
  <c r="H23" i="34"/>
  <c r="G235" i="34"/>
  <c r="G111" i="34"/>
  <c r="F235" i="34"/>
  <c r="G74" i="34"/>
  <c r="D235" i="34"/>
  <c r="G42" i="34"/>
  <c r="C235" i="34"/>
  <c r="G23" i="34"/>
  <c r="G234" i="34"/>
  <c r="F111" i="34"/>
  <c r="F234" i="34"/>
  <c r="F74" i="34"/>
  <c r="D234" i="34"/>
  <c r="F42" i="34"/>
  <c r="C234" i="34"/>
  <c r="F23" i="34"/>
  <c r="G233" i="34"/>
  <c r="H110" i="34"/>
  <c r="F233" i="34"/>
  <c r="H73" i="34"/>
  <c r="D233" i="34"/>
  <c r="H41" i="34"/>
  <c r="C233" i="34"/>
  <c r="H22" i="34"/>
  <c r="G232" i="34"/>
  <c r="G110" i="34"/>
  <c r="F232" i="34"/>
  <c r="G73" i="34"/>
  <c r="D232" i="34"/>
  <c r="G41" i="34"/>
  <c r="C232" i="34"/>
  <c r="G22" i="34"/>
  <c r="G231" i="34"/>
  <c r="F110" i="34"/>
  <c r="F231" i="34"/>
  <c r="F73" i="34"/>
  <c r="D231" i="34"/>
  <c r="F41" i="34"/>
  <c r="C231" i="34"/>
  <c r="F22" i="34"/>
  <c r="G230" i="34"/>
  <c r="H109" i="34"/>
  <c r="F230" i="34"/>
  <c r="H72" i="34"/>
  <c r="C230" i="34"/>
  <c r="H21" i="34"/>
  <c r="G229" i="34"/>
  <c r="G109" i="34"/>
  <c r="F229" i="34"/>
  <c r="G72" i="34"/>
  <c r="D229" i="34"/>
  <c r="G40" i="34"/>
  <c r="C229" i="34"/>
  <c r="G21" i="34"/>
  <c r="G228" i="34"/>
  <c r="F109" i="34"/>
  <c r="F228" i="34"/>
  <c r="F72" i="34"/>
  <c r="D228" i="34"/>
  <c r="F40" i="34"/>
  <c r="C228" i="34"/>
  <c r="F21" i="34"/>
  <c r="G227" i="34"/>
  <c r="H108" i="34"/>
  <c r="F227" i="34"/>
  <c r="H71" i="34"/>
  <c r="D227" i="34"/>
  <c r="H39" i="34"/>
  <c r="C227" i="34"/>
  <c r="H20" i="34"/>
  <c r="G226" i="34"/>
  <c r="G108" i="34"/>
  <c r="F226" i="34"/>
  <c r="G71" i="34"/>
  <c r="D226" i="34"/>
  <c r="G39" i="34"/>
  <c r="C226" i="34"/>
  <c r="G20" i="34"/>
  <c r="G225" i="34"/>
  <c r="F108" i="34"/>
  <c r="F225" i="34"/>
  <c r="F71" i="34"/>
  <c r="D225" i="34"/>
  <c r="F39" i="34"/>
  <c r="C225" i="34"/>
  <c r="F20" i="34"/>
  <c r="G224" i="34"/>
  <c r="H107" i="34"/>
  <c r="F224" i="34"/>
  <c r="H70" i="34"/>
  <c r="D224" i="34"/>
  <c r="H38" i="34"/>
  <c r="C224" i="34"/>
  <c r="H19" i="34"/>
  <c r="G223" i="34"/>
  <c r="G107" i="34"/>
  <c r="F223" i="34"/>
  <c r="G70" i="34"/>
  <c r="D223" i="34"/>
  <c r="G38" i="34"/>
  <c r="C223" i="34"/>
  <c r="G19" i="34"/>
  <c r="G222" i="34"/>
  <c r="F107" i="34"/>
  <c r="F222" i="34"/>
  <c r="F70" i="34"/>
  <c r="D222" i="34"/>
  <c r="F38" i="34"/>
  <c r="C222" i="34"/>
  <c r="F19" i="34"/>
  <c r="G221" i="34"/>
  <c r="H106" i="34"/>
  <c r="F221" i="34"/>
  <c r="H69" i="34"/>
  <c r="E221" i="34"/>
  <c r="H59" i="34"/>
  <c r="D221" i="34"/>
  <c r="H37" i="34"/>
  <c r="C221" i="34"/>
  <c r="H18" i="34"/>
  <c r="G220" i="34"/>
  <c r="G106" i="34"/>
  <c r="F220" i="34"/>
  <c r="G69" i="34"/>
  <c r="E220" i="34"/>
  <c r="G59" i="34"/>
  <c r="D220" i="34"/>
  <c r="G37" i="34"/>
  <c r="C220" i="34"/>
  <c r="G18" i="34"/>
  <c r="G219" i="34"/>
  <c r="F106" i="34"/>
  <c r="F219" i="34"/>
  <c r="F69" i="34"/>
  <c r="E219" i="34"/>
  <c r="F59" i="34"/>
  <c r="D219" i="34"/>
  <c r="F37" i="34"/>
  <c r="C219" i="34"/>
  <c r="F18" i="34"/>
  <c r="G218" i="34"/>
  <c r="H105" i="34"/>
  <c r="F218" i="34"/>
  <c r="H68" i="34"/>
  <c r="E218" i="34"/>
  <c r="H58" i="34"/>
  <c r="D218" i="34"/>
  <c r="H36" i="34"/>
  <c r="C218" i="34"/>
  <c r="H17" i="34"/>
  <c r="G217" i="34"/>
  <c r="G105" i="34"/>
  <c r="F217" i="34"/>
  <c r="G68" i="34"/>
  <c r="E217" i="34"/>
  <c r="G58" i="34"/>
  <c r="D217" i="34"/>
  <c r="G36" i="34"/>
  <c r="C217" i="34"/>
  <c r="G17" i="34"/>
  <c r="G216" i="34"/>
  <c r="F105" i="34"/>
  <c r="F216" i="34"/>
  <c r="F68" i="34"/>
  <c r="E216" i="34"/>
  <c r="F58" i="34"/>
  <c r="D216" i="34"/>
  <c r="F36" i="34"/>
  <c r="C216" i="34"/>
  <c r="F17" i="34"/>
  <c r="G215" i="34"/>
  <c r="H104" i="34"/>
  <c r="F215" i="34"/>
  <c r="H67" i="34"/>
  <c r="E215" i="34"/>
  <c r="H57" i="34"/>
  <c r="D215" i="34"/>
  <c r="H35" i="34"/>
  <c r="C215" i="34"/>
  <c r="H16" i="34"/>
  <c r="G214" i="34"/>
  <c r="G104" i="34"/>
  <c r="F214" i="34"/>
  <c r="G67" i="34"/>
  <c r="E214" i="34"/>
  <c r="G57" i="34"/>
  <c r="D214" i="34"/>
  <c r="G35" i="34"/>
  <c r="C214" i="34"/>
  <c r="G16" i="34"/>
  <c r="G213" i="34"/>
  <c r="F104" i="34"/>
  <c r="F213" i="34"/>
  <c r="F67" i="34"/>
  <c r="E213" i="34"/>
  <c r="F57" i="34"/>
  <c r="D213" i="34"/>
  <c r="F35" i="34"/>
  <c r="C213" i="34"/>
  <c r="F16" i="34"/>
  <c r="G212" i="34"/>
  <c r="H103" i="34"/>
  <c r="F212" i="34"/>
  <c r="H66" i="34"/>
  <c r="E212" i="34"/>
  <c r="H56" i="34"/>
  <c r="D212" i="34"/>
  <c r="H34" i="34"/>
  <c r="C212" i="34"/>
  <c r="H15" i="34"/>
  <c r="G211" i="34"/>
  <c r="G103" i="34"/>
  <c r="F211" i="34"/>
  <c r="G66" i="34"/>
  <c r="E211" i="34"/>
  <c r="G56" i="34"/>
  <c r="D211" i="34"/>
  <c r="G34" i="34"/>
  <c r="C211" i="34"/>
  <c r="G15" i="34"/>
  <c r="G210" i="34"/>
  <c r="F103" i="34"/>
  <c r="F210" i="34"/>
  <c r="F66" i="34"/>
  <c r="E210" i="34"/>
  <c r="F56" i="34"/>
  <c r="D210" i="34"/>
  <c r="F34" i="34"/>
  <c r="C210" i="34"/>
  <c r="F15" i="34"/>
  <c r="G209" i="34"/>
  <c r="H102" i="34"/>
  <c r="F209" i="34"/>
  <c r="H65" i="34"/>
  <c r="E209" i="34"/>
  <c r="H55" i="34"/>
  <c r="D209" i="34"/>
  <c r="H33" i="34"/>
  <c r="C209" i="34"/>
  <c r="H14" i="34"/>
  <c r="G208" i="34"/>
  <c r="G102" i="34"/>
  <c r="F208" i="34"/>
  <c r="G65" i="34"/>
  <c r="E208" i="34"/>
  <c r="G55" i="34"/>
  <c r="D208" i="34"/>
  <c r="G33" i="34"/>
  <c r="C208" i="34"/>
  <c r="G14" i="34"/>
  <c r="G207" i="34"/>
  <c r="F102" i="34"/>
  <c r="F207" i="34"/>
  <c r="F65" i="34"/>
  <c r="E207" i="34"/>
  <c r="F55" i="34"/>
  <c r="D207" i="34"/>
  <c r="F33" i="34"/>
  <c r="C207" i="34"/>
  <c r="F14" i="34"/>
  <c r="G206" i="34"/>
  <c r="H101" i="34"/>
  <c r="F206" i="34"/>
  <c r="H64" i="34"/>
  <c r="E206" i="34"/>
  <c r="H54" i="34"/>
  <c r="D206" i="34"/>
  <c r="H32" i="34"/>
  <c r="C206" i="34"/>
  <c r="H13" i="34"/>
  <c r="G205" i="34"/>
  <c r="G101" i="34"/>
  <c r="F205" i="34"/>
  <c r="G64" i="34"/>
  <c r="E205" i="34"/>
  <c r="G54" i="34"/>
  <c r="D205" i="34"/>
  <c r="G32" i="34"/>
  <c r="C205" i="34"/>
  <c r="G13" i="34"/>
  <c r="G204" i="34"/>
  <c r="F101" i="34"/>
  <c r="F204" i="34"/>
  <c r="F64" i="34"/>
  <c r="E204" i="34"/>
  <c r="F54" i="34"/>
  <c r="D204" i="34"/>
  <c r="F32" i="34"/>
  <c r="C204" i="34"/>
  <c r="F13" i="34"/>
  <c r="G203" i="34"/>
  <c r="H100" i="34"/>
  <c r="F203" i="34"/>
  <c r="H63" i="34"/>
  <c r="E203" i="34"/>
  <c r="H53" i="34"/>
  <c r="D203" i="34"/>
  <c r="H31" i="34"/>
  <c r="C203" i="34"/>
  <c r="H12" i="34"/>
  <c r="G202" i="34"/>
  <c r="G100" i="34"/>
  <c r="F202" i="34"/>
  <c r="G63" i="34"/>
  <c r="E202" i="34"/>
  <c r="G53" i="34"/>
  <c r="D202" i="34"/>
  <c r="G31" i="34"/>
  <c r="C202" i="34"/>
  <c r="G12" i="34"/>
  <c r="G201" i="34"/>
  <c r="F100" i="34"/>
  <c r="F201" i="34"/>
  <c r="F63" i="34"/>
  <c r="E201" i="34"/>
  <c r="F53" i="34"/>
  <c r="D201" i="34"/>
  <c r="F31" i="34"/>
  <c r="C201" i="34"/>
  <c r="F12" i="34"/>
  <c r="G200" i="34"/>
  <c r="H99" i="34"/>
  <c r="F200" i="34"/>
  <c r="H62" i="34"/>
  <c r="E200" i="34"/>
  <c r="H52" i="34"/>
  <c r="D200" i="34"/>
  <c r="H30" i="34"/>
  <c r="C200" i="34"/>
  <c r="H11" i="34"/>
  <c r="G199" i="34"/>
  <c r="G99" i="34"/>
  <c r="F199" i="34"/>
  <c r="G62" i="34"/>
  <c r="E199" i="34"/>
  <c r="G52" i="34"/>
  <c r="D199" i="34"/>
  <c r="G30" i="34"/>
  <c r="C199" i="34"/>
  <c r="G11" i="34"/>
  <c r="G198" i="34"/>
  <c r="F99" i="34"/>
  <c r="F198" i="34"/>
  <c r="F62" i="34"/>
  <c r="E198" i="34"/>
  <c r="F52" i="34"/>
  <c r="D198" i="34"/>
  <c r="F30" i="34"/>
  <c r="C198" i="34"/>
  <c r="F11" i="34"/>
  <c r="G197" i="34"/>
  <c r="H98" i="34"/>
  <c r="F197" i="34"/>
  <c r="H61" i="34"/>
  <c r="E197" i="34"/>
  <c r="H51" i="34"/>
  <c r="D197" i="34"/>
  <c r="H29" i="34"/>
  <c r="C197" i="34"/>
  <c r="H10" i="34"/>
  <c r="G196" i="34"/>
  <c r="G98" i="34"/>
  <c r="F196" i="34"/>
  <c r="G61" i="34"/>
  <c r="E196" i="34"/>
  <c r="G51" i="34"/>
  <c r="D196" i="34"/>
  <c r="G29" i="34"/>
  <c r="C196" i="34"/>
  <c r="G10" i="34"/>
  <c r="G195" i="34"/>
  <c r="F98" i="34"/>
  <c r="F195" i="34"/>
  <c r="F61" i="34"/>
  <c r="E195" i="34"/>
  <c r="F51" i="34"/>
  <c r="D195" i="34"/>
  <c r="F29" i="34"/>
  <c r="C195" i="34"/>
  <c r="F10" i="34"/>
  <c r="H96" i="33"/>
  <c r="F301" i="33"/>
  <c r="G96" i="33" s="1"/>
  <c r="F300" i="33"/>
  <c r="F96" i="33" s="1"/>
  <c r="F299" i="33"/>
  <c r="H95" i="33" s="1"/>
  <c r="F298" i="33"/>
  <c r="G95" i="33" s="1"/>
  <c r="F297" i="33"/>
  <c r="F95" i="33" s="1"/>
  <c r="F296" i="33"/>
  <c r="H94" i="33" s="1"/>
  <c r="F295" i="33"/>
  <c r="G94" i="33" s="1"/>
  <c r="F294" i="33"/>
  <c r="F94" i="33" s="1"/>
  <c r="F293" i="33"/>
  <c r="H93" i="33" s="1"/>
  <c r="F292" i="33"/>
  <c r="G93" i="33" s="1"/>
  <c r="F291" i="33"/>
  <c r="F93" i="33" s="1"/>
  <c r="F290" i="33"/>
  <c r="H92" i="33" s="1"/>
  <c r="F289" i="33"/>
  <c r="G92" i="33" s="1"/>
  <c r="F288" i="33"/>
  <c r="F92" i="33" s="1"/>
  <c r="F287" i="33"/>
  <c r="H91" i="33" s="1"/>
  <c r="F286" i="33"/>
  <c r="G91" i="33" s="1"/>
  <c r="F285" i="33"/>
  <c r="F91" i="33" s="1"/>
  <c r="F284" i="33"/>
  <c r="H90" i="33" s="1"/>
  <c r="F283" i="33"/>
  <c r="G90" i="33" s="1"/>
  <c r="F282" i="33"/>
  <c r="F90" i="33" s="1"/>
  <c r="F281" i="33"/>
  <c r="H89" i="33" s="1"/>
  <c r="F280" i="33"/>
  <c r="G89" i="33" s="1"/>
  <c r="F279" i="33"/>
  <c r="F89" i="33" s="1"/>
  <c r="F278" i="33"/>
  <c r="H88" i="33" s="1"/>
  <c r="F277" i="33"/>
  <c r="G88" i="33" s="1"/>
  <c r="F276" i="33"/>
  <c r="F88" i="33" s="1"/>
  <c r="F275" i="33"/>
  <c r="H87" i="33" s="1"/>
  <c r="F274" i="33"/>
  <c r="G87" i="33" s="1"/>
  <c r="F273" i="33"/>
  <c r="F87" i="33" s="1"/>
  <c r="F272" i="33"/>
  <c r="H86" i="33" s="1"/>
  <c r="F271" i="33"/>
  <c r="G86" i="33" s="1"/>
  <c r="F270" i="33"/>
  <c r="F86" i="33" s="1"/>
  <c r="F269" i="33"/>
  <c r="H85" i="33" s="1"/>
  <c r="F268" i="33"/>
  <c r="G85" i="33" s="1"/>
  <c r="F267" i="33"/>
  <c r="F85" i="33" s="1"/>
  <c r="F266" i="33"/>
  <c r="H84" i="33" s="1"/>
  <c r="F265" i="33"/>
  <c r="G84" i="33" s="1"/>
  <c r="F264" i="33"/>
  <c r="F84" i="33" s="1"/>
  <c r="F263" i="33"/>
  <c r="H83" i="33" s="1"/>
  <c r="F262" i="33"/>
  <c r="G83" i="33" s="1"/>
  <c r="F261" i="33"/>
  <c r="F83" i="33" s="1"/>
  <c r="F260" i="33"/>
  <c r="H82" i="33" s="1"/>
  <c r="F259" i="33"/>
  <c r="G82" i="33" s="1"/>
  <c r="F258" i="33"/>
  <c r="F82" i="33" s="1"/>
  <c r="F257" i="33"/>
  <c r="H81" i="33" s="1"/>
  <c r="F256" i="33"/>
  <c r="G81" i="33" s="1"/>
  <c r="F255" i="33"/>
  <c r="F81" i="33" s="1"/>
  <c r="G254" i="33"/>
  <c r="H117" i="33" s="1"/>
  <c r="F254" i="33"/>
  <c r="H80" i="33" s="1"/>
  <c r="D254" i="33"/>
  <c r="H48" i="33" s="1"/>
  <c r="G253" i="33"/>
  <c r="G117" i="33"/>
  <c r="F253" i="33"/>
  <c r="G80" i="33"/>
  <c r="D253" i="33"/>
  <c r="G48" i="33" s="1"/>
  <c r="G252" i="33"/>
  <c r="F117" i="33" s="1"/>
  <c r="F252" i="33"/>
  <c r="F80" i="33" s="1"/>
  <c r="D252" i="33"/>
  <c r="F48" i="33" s="1"/>
  <c r="G251" i="33"/>
  <c r="H116" i="33"/>
  <c r="F251" i="33"/>
  <c r="H79" i="33"/>
  <c r="D251" i="33"/>
  <c r="H47" i="33" s="1"/>
  <c r="C251" i="33"/>
  <c r="H28" i="33" s="1"/>
  <c r="G250" i="33"/>
  <c r="G116" i="33" s="1"/>
  <c r="F250" i="33"/>
  <c r="G79" i="33" s="1"/>
  <c r="D250" i="33"/>
  <c r="G47" i="33" s="1"/>
  <c r="C250" i="33"/>
  <c r="G28" i="33"/>
  <c r="G249" i="33"/>
  <c r="F116" i="33"/>
  <c r="F249" i="33"/>
  <c r="F79" i="33"/>
  <c r="D249" i="33"/>
  <c r="F47" i="33" s="1"/>
  <c r="C249" i="33"/>
  <c r="F28" i="33" s="1"/>
  <c r="G248" i="33"/>
  <c r="H115" i="33" s="1"/>
  <c r="F248" i="33"/>
  <c r="H78" i="33" s="1"/>
  <c r="D248" i="33"/>
  <c r="H46" i="33" s="1"/>
  <c r="C248" i="33"/>
  <c r="H27" i="33"/>
  <c r="G247" i="33"/>
  <c r="G115" i="33"/>
  <c r="F247" i="33"/>
  <c r="G78" i="33"/>
  <c r="D247" i="33"/>
  <c r="G46" i="33" s="1"/>
  <c r="C247" i="33"/>
  <c r="G27" i="33" s="1"/>
  <c r="G246" i="33"/>
  <c r="F115" i="33" s="1"/>
  <c r="F246" i="33"/>
  <c r="F78" i="33" s="1"/>
  <c r="D246" i="33"/>
  <c r="F46" i="33" s="1"/>
  <c r="C246" i="33"/>
  <c r="F27" i="33"/>
  <c r="G245" i="33"/>
  <c r="H114" i="33"/>
  <c r="F245" i="33"/>
  <c r="H77" i="33"/>
  <c r="D245" i="33"/>
  <c r="H45" i="33" s="1"/>
  <c r="C245" i="33"/>
  <c r="H26" i="33" s="1"/>
  <c r="G244" i="33"/>
  <c r="G114" i="33" s="1"/>
  <c r="F244" i="33"/>
  <c r="G77" i="33" s="1"/>
  <c r="D244" i="33"/>
  <c r="G45" i="33" s="1"/>
  <c r="C244" i="33"/>
  <c r="G26" i="33"/>
  <c r="G243" i="33"/>
  <c r="F114" i="33"/>
  <c r="F243" i="33"/>
  <c r="F77" i="33"/>
  <c r="D243" i="33"/>
  <c r="F45" i="33" s="1"/>
  <c r="C243" i="33"/>
  <c r="F26" i="33" s="1"/>
  <c r="G242" i="33"/>
  <c r="H113" i="33" s="1"/>
  <c r="F242" i="33"/>
  <c r="H76" i="33" s="1"/>
  <c r="D242" i="33"/>
  <c r="H44" i="33" s="1"/>
  <c r="C242" i="33"/>
  <c r="H25" i="33"/>
  <c r="G241" i="33"/>
  <c r="G113" i="33"/>
  <c r="F241" i="33"/>
  <c r="G76" i="33"/>
  <c r="D241" i="33"/>
  <c r="G44" i="33" s="1"/>
  <c r="C241" i="33"/>
  <c r="G25" i="33" s="1"/>
  <c r="G240" i="33"/>
  <c r="F113" i="33" s="1"/>
  <c r="F240" i="33"/>
  <c r="F76" i="33" s="1"/>
  <c r="D240" i="33"/>
  <c r="F44" i="33" s="1"/>
  <c r="C240" i="33"/>
  <c r="F25" i="33"/>
  <c r="G239" i="33"/>
  <c r="H112" i="33"/>
  <c r="F239" i="33"/>
  <c r="H75" i="33"/>
  <c r="D239" i="33"/>
  <c r="H43" i="33" s="1"/>
  <c r="C239" i="33"/>
  <c r="H24" i="33" s="1"/>
  <c r="G238" i="33"/>
  <c r="G112" i="33" s="1"/>
  <c r="F238" i="33"/>
  <c r="G75" i="33" s="1"/>
  <c r="D238" i="33"/>
  <c r="G43" i="33" s="1"/>
  <c r="C238" i="33"/>
  <c r="G24" i="33"/>
  <c r="G237" i="33"/>
  <c r="F112" i="33"/>
  <c r="F237" i="33"/>
  <c r="F75" i="33"/>
  <c r="D237" i="33"/>
  <c r="F43" i="33" s="1"/>
  <c r="C237" i="33"/>
  <c r="F24" i="33" s="1"/>
  <c r="G236" i="33"/>
  <c r="H111" i="33" s="1"/>
  <c r="F236" i="33"/>
  <c r="H74" i="33" s="1"/>
  <c r="D236" i="33"/>
  <c r="H42" i="33" s="1"/>
  <c r="C236" i="33"/>
  <c r="H23" i="33"/>
  <c r="G235" i="33"/>
  <c r="G111" i="33"/>
  <c r="F235" i="33"/>
  <c r="G74" i="33"/>
  <c r="D235" i="33"/>
  <c r="G42" i="33" s="1"/>
  <c r="C235" i="33"/>
  <c r="G23" i="33" s="1"/>
  <c r="G234" i="33"/>
  <c r="F111" i="33" s="1"/>
  <c r="F234" i="33"/>
  <c r="F74" i="33" s="1"/>
  <c r="D234" i="33"/>
  <c r="F42" i="33" s="1"/>
  <c r="C234" i="33"/>
  <c r="F23" i="33"/>
  <c r="G233" i="33"/>
  <c r="H110" i="33"/>
  <c r="F233" i="33"/>
  <c r="H73" i="33"/>
  <c r="D233" i="33"/>
  <c r="H41" i="33" s="1"/>
  <c r="C233" i="33"/>
  <c r="H22" i="33" s="1"/>
  <c r="G232" i="33"/>
  <c r="G110" i="33" s="1"/>
  <c r="F232" i="33"/>
  <c r="G73" i="33" s="1"/>
  <c r="D232" i="33"/>
  <c r="G41" i="33" s="1"/>
  <c r="C232" i="33"/>
  <c r="G22" i="33"/>
  <c r="G231" i="33"/>
  <c r="F110" i="33"/>
  <c r="F231" i="33"/>
  <c r="F73" i="33"/>
  <c r="D231" i="33"/>
  <c r="F41" i="33" s="1"/>
  <c r="C231" i="33"/>
  <c r="F22" i="33" s="1"/>
  <c r="G230" i="33"/>
  <c r="H109" i="33" s="1"/>
  <c r="F230" i="33"/>
  <c r="H72" i="33" s="1"/>
  <c r="C230" i="33"/>
  <c r="H21" i="33" s="1"/>
  <c r="G229" i="33"/>
  <c r="G109" i="33" s="1"/>
  <c r="F229" i="33"/>
  <c r="G72" i="33" s="1"/>
  <c r="D229" i="33"/>
  <c r="G40" i="33" s="1"/>
  <c r="C229" i="33"/>
  <c r="G21" i="33"/>
  <c r="G228" i="33"/>
  <c r="F109" i="33"/>
  <c r="F228" i="33"/>
  <c r="F72" i="33"/>
  <c r="D228" i="33"/>
  <c r="F40" i="33" s="1"/>
  <c r="C228" i="33"/>
  <c r="F21" i="33" s="1"/>
  <c r="G227" i="33"/>
  <c r="H108" i="33" s="1"/>
  <c r="F227" i="33"/>
  <c r="H71" i="33" s="1"/>
  <c r="D227" i="33"/>
  <c r="H39" i="33" s="1"/>
  <c r="C227" i="33"/>
  <c r="H20" i="33"/>
  <c r="G226" i="33"/>
  <c r="G108" i="33"/>
  <c r="F226" i="33"/>
  <c r="G71" i="33"/>
  <c r="D226" i="33"/>
  <c r="G39" i="33" s="1"/>
  <c r="C226" i="33"/>
  <c r="G20" i="33" s="1"/>
  <c r="G225" i="33"/>
  <c r="F108" i="33" s="1"/>
  <c r="F225" i="33"/>
  <c r="F71" i="33" s="1"/>
  <c r="D225" i="33"/>
  <c r="F39" i="33" s="1"/>
  <c r="C225" i="33"/>
  <c r="F20" i="33"/>
  <c r="G224" i="33"/>
  <c r="H107" i="33"/>
  <c r="F224" i="33"/>
  <c r="H70" i="33"/>
  <c r="D224" i="33"/>
  <c r="H38" i="33" s="1"/>
  <c r="C224" i="33"/>
  <c r="H19" i="33" s="1"/>
  <c r="G223" i="33"/>
  <c r="G107" i="33" s="1"/>
  <c r="F223" i="33"/>
  <c r="G70" i="33" s="1"/>
  <c r="D223" i="33"/>
  <c r="G38" i="33" s="1"/>
  <c r="C223" i="33"/>
  <c r="G19" i="33"/>
  <c r="G222" i="33"/>
  <c r="F107" i="33"/>
  <c r="F222" i="33"/>
  <c r="F70" i="33"/>
  <c r="D222" i="33"/>
  <c r="F38" i="33" s="1"/>
  <c r="C222" i="33"/>
  <c r="F19" i="33" s="1"/>
  <c r="G221" i="33"/>
  <c r="H106" i="33" s="1"/>
  <c r="F221" i="33"/>
  <c r="H69" i="33" s="1"/>
  <c r="E221" i="33"/>
  <c r="H59" i="33" s="1"/>
  <c r="D221" i="33"/>
  <c r="H37" i="33" s="1"/>
  <c r="C221" i="33"/>
  <c r="H18" i="33"/>
  <c r="G220" i="33"/>
  <c r="G106" i="33"/>
  <c r="F220" i="33"/>
  <c r="G69" i="33"/>
  <c r="E220" i="33"/>
  <c r="G59" i="33"/>
  <c r="D220" i="33"/>
  <c r="G37" i="33" s="1"/>
  <c r="C220" i="33"/>
  <c r="G18" i="33" s="1"/>
  <c r="G219" i="33"/>
  <c r="F106" i="33" s="1"/>
  <c r="F219" i="33"/>
  <c r="F69" i="33" s="1"/>
  <c r="E219" i="33"/>
  <c r="F59" i="33" s="1"/>
  <c r="D219" i="33"/>
  <c r="F37" i="33" s="1"/>
  <c r="C219" i="33"/>
  <c r="F18" i="33"/>
  <c r="G218" i="33"/>
  <c r="H105" i="33"/>
  <c r="F218" i="33"/>
  <c r="H68" i="33"/>
  <c r="E218" i="33"/>
  <c r="H58" i="33"/>
  <c r="D218" i="33"/>
  <c r="H36" i="33" s="1"/>
  <c r="C218" i="33"/>
  <c r="H17" i="33" s="1"/>
  <c r="G217" i="33"/>
  <c r="G105" i="33" s="1"/>
  <c r="F217" i="33"/>
  <c r="G68" i="33" s="1"/>
  <c r="E217" i="33"/>
  <c r="G58" i="33" s="1"/>
  <c r="D217" i="33"/>
  <c r="G36" i="33" s="1"/>
  <c r="C217" i="33"/>
  <c r="G17" i="33"/>
  <c r="G216" i="33"/>
  <c r="F105" i="33"/>
  <c r="F216" i="33"/>
  <c r="F68" i="33"/>
  <c r="E216" i="33"/>
  <c r="F58" i="33"/>
  <c r="D216" i="33"/>
  <c r="F36" i="33" s="1"/>
  <c r="C216" i="33"/>
  <c r="F17" i="33" s="1"/>
  <c r="G215" i="33"/>
  <c r="H104" i="33" s="1"/>
  <c r="F215" i="33"/>
  <c r="H67" i="33" s="1"/>
  <c r="E215" i="33"/>
  <c r="H57" i="33" s="1"/>
  <c r="D215" i="33"/>
  <c r="H35" i="33" s="1"/>
  <c r="C215" i="33"/>
  <c r="H16" i="33"/>
  <c r="G214" i="33"/>
  <c r="G104" i="33"/>
  <c r="F214" i="33"/>
  <c r="G67" i="33"/>
  <c r="E214" i="33"/>
  <c r="G57" i="33"/>
  <c r="D214" i="33"/>
  <c r="G35" i="33" s="1"/>
  <c r="C214" i="33"/>
  <c r="G16" i="33" s="1"/>
  <c r="G213" i="33"/>
  <c r="F104" i="33" s="1"/>
  <c r="F213" i="33"/>
  <c r="F67" i="33" s="1"/>
  <c r="E213" i="33"/>
  <c r="F57" i="33" s="1"/>
  <c r="D213" i="33"/>
  <c r="F35" i="33" s="1"/>
  <c r="C213" i="33"/>
  <c r="F16" i="33"/>
  <c r="G212" i="33"/>
  <c r="H103" i="33"/>
  <c r="F212" i="33"/>
  <c r="H66" i="33"/>
  <c r="E212" i="33"/>
  <c r="H56" i="33"/>
  <c r="D212" i="33"/>
  <c r="H34" i="33" s="1"/>
  <c r="C212" i="33"/>
  <c r="H15" i="33" s="1"/>
  <c r="G211" i="33"/>
  <c r="G103" i="33" s="1"/>
  <c r="F211" i="33"/>
  <c r="G66" i="33" s="1"/>
  <c r="E211" i="33"/>
  <c r="G56" i="33" s="1"/>
  <c r="D211" i="33"/>
  <c r="G34" i="33" s="1"/>
  <c r="C211" i="33"/>
  <c r="G15" i="33"/>
  <c r="G210" i="33"/>
  <c r="F103" i="33"/>
  <c r="F210" i="33"/>
  <c r="F66" i="33"/>
  <c r="E210" i="33"/>
  <c r="F56" i="33"/>
  <c r="D210" i="33"/>
  <c r="F34" i="33" s="1"/>
  <c r="C210" i="33"/>
  <c r="F15" i="33" s="1"/>
  <c r="G209" i="33"/>
  <c r="H102" i="33" s="1"/>
  <c r="F209" i="33"/>
  <c r="H65" i="33" s="1"/>
  <c r="E209" i="33"/>
  <c r="H55" i="33" s="1"/>
  <c r="D209" i="33"/>
  <c r="H33" i="33" s="1"/>
  <c r="C209" i="33"/>
  <c r="H14" i="33"/>
  <c r="G208" i="33"/>
  <c r="G102" i="33"/>
  <c r="F208" i="33"/>
  <c r="G65" i="33"/>
  <c r="E208" i="33"/>
  <c r="G55" i="33"/>
  <c r="D208" i="33"/>
  <c r="G33" i="33" s="1"/>
  <c r="C208" i="33"/>
  <c r="G14" i="33" s="1"/>
  <c r="G207" i="33"/>
  <c r="F102" i="33" s="1"/>
  <c r="F207" i="33"/>
  <c r="F65" i="33" s="1"/>
  <c r="E207" i="33"/>
  <c r="F55" i="33" s="1"/>
  <c r="D207" i="33"/>
  <c r="F33" i="33" s="1"/>
  <c r="C207" i="33"/>
  <c r="F14" i="33"/>
  <c r="G206" i="33"/>
  <c r="H101" i="33"/>
  <c r="F206" i="33"/>
  <c r="H64" i="33"/>
  <c r="E206" i="33"/>
  <c r="H54" i="33"/>
  <c r="D206" i="33"/>
  <c r="H32" i="33" s="1"/>
  <c r="C206" i="33"/>
  <c r="H13" i="33" s="1"/>
  <c r="G205" i="33"/>
  <c r="G101" i="33" s="1"/>
  <c r="F205" i="33"/>
  <c r="G64" i="33" s="1"/>
  <c r="E205" i="33"/>
  <c r="G54" i="33" s="1"/>
  <c r="D205" i="33"/>
  <c r="G32" i="33" s="1"/>
  <c r="C205" i="33"/>
  <c r="G13" i="33"/>
  <c r="G204" i="33"/>
  <c r="F101" i="33"/>
  <c r="F204" i="33"/>
  <c r="F64" i="33"/>
  <c r="E204" i="33"/>
  <c r="F54" i="33"/>
  <c r="D204" i="33"/>
  <c r="F32" i="33" s="1"/>
  <c r="C204" i="33"/>
  <c r="F13" i="33" s="1"/>
  <c r="G203" i="33"/>
  <c r="H100" i="33" s="1"/>
  <c r="F203" i="33"/>
  <c r="H63" i="33" s="1"/>
  <c r="E203" i="33"/>
  <c r="H53" i="33" s="1"/>
  <c r="D203" i="33"/>
  <c r="H31" i="33" s="1"/>
  <c r="C203" i="33"/>
  <c r="H12" i="33"/>
  <c r="G202" i="33"/>
  <c r="G100" i="33"/>
  <c r="F202" i="33"/>
  <c r="G63" i="33"/>
  <c r="E202" i="33"/>
  <c r="G53" i="33"/>
  <c r="D202" i="33"/>
  <c r="G31" i="33" s="1"/>
  <c r="C202" i="33"/>
  <c r="G12" i="33" s="1"/>
  <c r="G201" i="33"/>
  <c r="F100" i="33" s="1"/>
  <c r="F201" i="33"/>
  <c r="F63" i="33" s="1"/>
  <c r="E201" i="33"/>
  <c r="F53" i="33" s="1"/>
  <c r="D201" i="33"/>
  <c r="F31" i="33" s="1"/>
  <c r="C201" i="33"/>
  <c r="F12" i="33"/>
  <c r="G200" i="33"/>
  <c r="H99" i="33"/>
  <c r="F200" i="33"/>
  <c r="H62" i="33"/>
  <c r="E200" i="33"/>
  <c r="H52" i="33"/>
  <c r="D200" i="33"/>
  <c r="H30" i="33" s="1"/>
  <c r="C200" i="33"/>
  <c r="H11" i="33" s="1"/>
  <c r="G199" i="33"/>
  <c r="G99" i="33" s="1"/>
  <c r="F199" i="33"/>
  <c r="G62" i="33" s="1"/>
  <c r="E199" i="33"/>
  <c r="G52" i="33" s="1"/>
  <c r="D199" i="33"/>
  <c r="G30" i="33" s="1"/>
  <c r="C199" i="33"/>
  <c r="G11" i="33"/>
  <c r="G198" i="33"/>
  <c r="F99" i="33"/>
  <c r="F198" i="33"/>
  <c r="F62" i="33"/>
  <c r="E198" i="33"/>
  <c r="F52" i="33"/>
  <c r="D198" i="33"/>
  <c r="F30" i="33" s="1"/>
  <c r="C198" i="33"/>
  <c r="F11" i="33" s="1"/>
  <c r="G197" i="33"/>
  <c r="H98" i="33" s="1"/>
  <c r="F197" i="33"/>
  <c r="H61" i="33" s="1"/>
  <c r="E197" i="33"/>
  <c r="H51" i="33" s="1"/>
  <c r="D197" i="33"/>
  <c r="H29" i="33" s="1"/>
  <c r="C197" i="33"/>
  <c r="H10" i="33"/>
  <c r="G196" i="33"/>
  <c r="G98" i="33"/>
  <c r="F196" i="33"/>
  <c r="G61" i="33"/>
  <c r="E196" i="33"/>
  <c r="G51" i="33"/>
  <c r="D196" i="33"/>
  <c r="G29" i="33" s="1"/>
  <c r="C196" i="33"/>
  <c r="G10" i="33" s="1"/>
  <c r="G195" i="33"/>
  <c r="F98" i="33" s="1"/>
  <c r="F195" i="33"/>
  <c r="F61" i="33" s="1"/>
  <c r="E195" i="33"/>
  <c r="F51" i="33" s="1"/>
  <c r="D195" i="33"/>
  <c r="F29" i="33" s="1"/>
  <c r="C195" i="33"/>
  <c r="F10" i="33"/>
  <c r="H96" i="32"/>
  <c r="F301" i="32"/>
  <c r="G96" i="32" s="1"/>
  <c r="F300" i="32"/>
  <c r="F96" i="32" s="1"/>
  <c r="F299" i="32"/>
  <c r="H95" i="32" s="1"/>
  <c r="F298" i="32"/>
  <c r="G95" i="32" s="1"/>
  <c r="F297" i="32"/>
  <c r="F95" i="32" s="1"/>
  <c r="F296" i="32"/>
  <c r="H94" i="32" s="1"/>
  <c r="F295" i="32"/>
  <c r="G94" i="32" s="1"/>
  <c r="F294" i="32"/>
  <c r="F94" i="32" s="1"/>
  <c r="F293" i="32"/>
  <c r="H93" i="32" s="1"/>
  <c r="F292" i="32"/>
  <c r="G93" i="32" s="1"/>
  <c r="F291" i="32"/>
  <c r="F93" i="32" s="1"/>
  <c r="F290" i="32"/>
  <c r="H92" i="32" s="1"/>
  <c r="F289" i="32"/>
  <c r="G92" i="32" s="1"/>
  <c r="F288" i="32"/>
  <c r="F92" i="32" s="1"/>
  <c r="F287" i="32"/>
  <c r="H91" i="32" s="1"/>
  <c r="F286" i="32"/>
  <c r="G91" i="32" s="1"/>
  <c r="F285" i="32"/>
  <c r="F91" i="32" s="1"/>
  <c r="F284" i="32"/>
  <c r="H90" i="32" s="1"/>
  <c r="F283" i="32"/>
  <c r="G90" i="32" s="1"/>
  <c r="F282" i="32"/>
  <c r="F90" i="32" s="1"/>
  <c r="F281" i="32"/>
  <c r="H89" i="32" s="1"/>
  <c r="F280" i="32"/>
  <c r="G89" i="32" s="1"/>
  <c r="F279" i="32"/>
  <c r="F89" i="32" s="1"/>
  <c r="F278" i="32"/>
  <c r="H88" i="32" s="1"/>
  <c r="F277" i="32"/>
  <c r="G88" i="32" s="1"/>
  <c r="F276" i="32"/>
  <c r="F88" i="32" s="1"/>
  <c r="F275" i="32"/>
  <c r="H87" i="32" s="1"/>
  <c r="F274" i="32"/>
  <c r="G87" i="32" s="1"/>
  <c r="F273" i="32"/>
  <c r="F87" i="32" s="1"/>
  <c r="F272" i="32"/>
  <c r="H86" i="32" s="1"/>
  <c r="F271" i="32"/>
  <c r="G86" i="32" s="1"/>
  <c r="F270" i="32"/>
  <c r="F86" i="32" s="1"/>
  <c r="F269" i="32"/>
  <c r="H85" i="32" s="1"/>
  <c r="F268" i="32"/>
  <c r="G85" i="32" s="1"/>
  <c r="F267" i="32"/>
  <c r="F85" i="32" s="1"/>
  <c r="F266" i="32"/>
  <c r="H84" i="32" s="1"/>
  <c r="F265" i="32"/>
  <c r="G84" i="32" s="1"/>
  <c r="F264" i="32"/>
  <c r="F84" i="32" s="1"/>
  <c r="F263" i="32"/>
  <c r="H83" i="32" s="1"/>
  <c r="F262" i="32"/>
  <c r="G83" i="32" s="1"/>
  <c r="F261" i="32"/>
  <c r="F83" i="32" s="1"/>
  <c r="F260" i="32"/>
  <c r="H82" i="32" s="1"/>
  <c r="F259" i="32"/>
  <c r="G82" i="32" s="1"/>
  <c r="F258" i="32"/>
  <c r="F82" i="32" s="1"/>
  <c r="F257" i="32"/>
  <c r="H81" i="32" s="1"/>
  <c r="F256" i="32"/>
  <c r="G81" i="32" s="1"/>
  <c r="F255" i="32"/>
  <c r="F81" i="32" s="1"/>
  <c r="G254" i="32"/>
  <c r="H117" i="32" s="1"/>
  <c r="F254" i="32"/>
  <c r="H80" i="32" s="1"/>
  <c r="D254" i="32"/>
  <c r="H48" i="32" s="1"/>
  <c r="G253" i="32"/>
  <c r="G117" i="32" s="1"/>
  <c r="F253" i="32"/>
  <c r="G80" i="32" s="1"/>
  <c r="D253" i="32"/>
  <c r="G48" i="32" s="1"/>
  <c r="G252" i="32"/>
  <c r="F117" i="32" s="1"/>
  <c r="F252" i="32"/>
  <c r="F80" i="32" s="1"/>
  <c r="D252" i="32"/>
  <c r="F48" i="32" s="1"/>
  <c r="G251" i="32"/>
  <c r="H116" i="32" s="1"/>
  <c r="F251" i="32"/>
  <c r="H79" i="32" s="1"/>
  <c r="D251" i="32"/>
  <c r="H47" i="32" s="1"/>
  <c r="C251" i="32"/>
  <c r="H28" i="32" s="1"/>
  <c r="G250" i="32"/>
  <c r="G116" i="32" s="1"/>
  <c r="F250" i="32"/>
  <c r="G79" i="32" s="1"/>
  <c r="D250" i="32"/>
  <c r="G47" i="32" s="1"/>
  <c r="C250" i="32"/>
  <c r="G28" i="32" s="1"/>
  <c r="G249" i="32"/>
  <c r="F116" i="32" s="1"/>
  <c r="F249" i="32"/>
  <c r="F79" i="32" s="1"/>
  <c r="D249" i="32"/>
  <c r="F47" i="32" s="1"/>
  <c r="C249" i="32"/>
  <c r="F28" i="32" s="1"/>
  <c r="G248" i="32"/>
  <c r="H115" i="32" s="1"/>
  <c r="F248" i="32"/>
  <c r="H78" i="32" s="1"/>
  <c r="D248" i="32"/>
  <c r="H46" i="32" s="1"/>
  <c r="C248" i="32"/>
  <c r="H27" i="32" s="1"/>
  <c r="G247" i="32"/>
  <c r="G115" i="32" s="1"/>
  <c r="F247" i="32"/>
  <c r="G78" i="32" s="1"/>
  <c r="D247" i="32"/>
  <c r="G46" i="32" s="1"/>
  <c r="C247" i="32"/>
  <c r="G27" i="32" s="1"/>
  <c r="G246" i="32"/>
  <c r="F115" i="32" s="1"/>
  <c r="F246" i="32"/>
  <c r="F78" i="32" s="1"/>
  <c r="D246" i="32"/>
  <c r="F46" i="32" s="1"/>
  <c r="C246" i="32"/>
  <c r="F27" i="32" s="1"/>
  <c r="G245" i="32"/>
  <c r="H114" i="32" s="1"/>
  <c r="F245" i="32"/>
  <c r="H77" i="32" s="1"/>
  <c r="D245" i="32"/>
  <c r="H45" i="32" s="1"/>
  <c r="C245" i="32"/>
  <c r="H26" i="32" s="1"/>
  <c r="G244" i="32"/>
  <c r="G114" i="32" s="1"/>
  <c r="F244" i="32"/>
  <c r="G77" i="32" s="1"/>
  <c r="D244" i="32"/>
  <c r="G45" i="32" s="1"/>
  <c r="C244" i="32"/>
  <c r="G26" i="32" s="1"/>
  <c r="G243" i="32"/>
  <c r="F114" i="32" s="1"/>
  <c r="F243" i="32"/>
  <c r="F77" i="32" s="1"/>
  <c r="D243" i="32"/>
  <c r="F45" i="32" s="1"/>
  <c r="C243" i="32"/>
  <c r="F26" i="32" s="1"/>
  <c r="G242" i="32"/>
  <c r="H113" i="32" s="1"/>
  <c r="F242" i="32"/>
  <c r="H76" i="32" s="1"/>
  <c r="D242" i="32"/>
  <c r="H44" i="32" s="1"/>
  <c r="C242" i="32"/>
  <c r="H25" i="32" s="1"/>
  <c r="G241" i="32"/>
  <c r="G113" i="32" s="1"/>
  <c r="F241" i="32"/>
  <c r="G76" i="32" s="1"/>
  <c r="D241" i="32"/>
  <c r="G44" i="32" s="1"/>
  <c r="C241" i="32"/>
  <c r="G25" i="32" s="1"/>
  <c r="G240" i="32"/>
  <c r="F113" i="32" s="1"/>
  <c r="F240" i="32"/>
  <c r="F76" i="32" s="1"/>
  <c r="D240" i="32"/>
  <c r="F44" i="32" s="1"/>
  <c r="C240" i="32"/>
  <c r="F25" i="32" s="1"/>
  <c r="G239" i="32"/>
  <c r="H112" i="32" s="1"/>
  <c r="F239" i="32"/>
  <c r="H75" i="32" s="1"/>
  <c r="D239" i="32"/>
  <c r="H43" i="32" s="1"/>
  <c r="C239" i="32"/>
  <c r="H24" i="32" s="1"/>
  <c r="G238" i="32"/>
  <c r="G112" i="32" s="1"/>
  <c r="F238" i="32"/>
  <c r="G75" i="32" s="1"/>
  <c r="D238" i="32"/>
  <c r="G43" i="32" s="1"/>
  <c r="C238" i="32"/>
  <c r="G24" i="32" s="1"/>
  <c r="G237" i="32"/>
  <c r="F112" i="32" s="1"/>
  <c r="F237" i="32"/>
  <c r="F75" i="32" s="1"/>
  <c r="D237" i="32"/>
  <c r="F43" i="32" s="1"/>
  <c r="C237" i="32"/>
  <c r="F24" i="32" s="1"/>
  <c r="G236" i="32"/>
  <c r="H111" i="32" s="1"/>
  <c r="F236" i="32"/>
  <c r="H74" i="32" s="1"/>
  <c r="D236" i="32"/>
  <c r="H42" i="32" s="1"/>
  <c r="C236" i="32"/>
  <c r="H23" i="32" s="1"/>
  <c r="G235" i="32"/>
  <c r="G111" i="32" s="1"/>
  <c r="F235" i="32"/>
  <c r="G74" i="32" s="1"/>
  <c r="D235" i="32"/>
  <c r="G42" i="32" s="1"/>
  <c r="C235" i="32"/>
  <c r="G23" i="32" s="1"/>
  <c r="G234" i="32"/>
  <c r="F111" i="32" s="1"/>
  <c r="F234" i="32"/>
  <c r="F74" i="32" s="1"/>
  <c r="D234" i="32"/>
  <c r="F42" i="32" s="1"/>
  <c r="C234" i="32"/>
  <c r="F23" i="32" s="1"/>
  <c r="G233" i="32"/>
  <c r="H110" i="32" s="1"/>
  <c r="F233" i="32"/>
  <c r="H73" i="32" s="1"/>
  <c r="D233" i="32"/>
  <c r="H41" i="32" s="1"/>
  <c r="C233" i="32"/>
  <c r="H22" i="32" s="1"/>
  <c r="G232" i="32"/>
  <c r="G110" i="32" s="1"/>
  <c r="F232" i="32"/>
  <c r="G73" i="32" s="1"/>
  <c r="D232" i="32"/>
  <c r="G41" i="32" s="1"/>
  <c r="C232" i="32"/>
  <c r="G22" i="32" s="1"/>
  <c r="G231" i="32"/>
  <c r="F110" i="32" s="1"/>
  <c r="F231" i="32"/>
  <c r="F73" i="32" s="1"/>
  <c r="D231" i="32"/>
  <c r="F41" i="32" s="1"/>
  <c r="C231" i="32"/>
  <c r="F22" i="32" s="1"/>
  <c r="G230" i="32"/>
  <c r="H109" i="32" s="1"/>
  <c r="F230" i="32"/>
  <c r="H72" i="32" s="1"/>
  <c r="C230" i="32"/>
  <c r="H21" i="32" s="1"/>
  <c r="G229" i="32"/>
  <c r="G109" i="32" s="1"/>
  <c r="F229" i="32"/>
  <c r="G72" i="32" s="1"/>
  <c r="D229" i="32"/>
  <c r="G40" i="32" s="1"/>
  <c r="C229" i="32"/>
  <c r="G21" i="32" s="1"/>
  <c r="G228" i="32"/>
  <c r="F109" i="32" s="1"/>
  <c r="F228" i="32"/>
  <c r="F72" i="32" s="1"/>
  <c r="D228" i="32"/>
  <c r="F40" i="32" s="1"/>
  <c r="C228" i="32"/>
  <c r="F21" i="32" s="1"/>
  <c r="G227" i="32"/>
  <c r="H108" i="32" s="1"/>
  <c r="F227" i="32"/>
  <c r="H71" i="32" s="1"/>
  <c r="D227" i="32"/>
  <c r="H39" i="32" s="1"/>
  <c r="C227" i="32"/>
  <c r="H20" i="32" s="1"/>
  <c r="G226" i="32"/>
  <c r="G108" i="32" s="1"/>
  <c r="F226" i="32"/>
  <c r="G71" i="32" s="1"/>
  <c r="D226" i="32"/>
  <c r="G39" i="32" s="1"/>
  <c r="C226" i="32"/>
  <c r="G20" i="32" s="1"/>
  <c r="G225" i="32"/>
  <c r="F108" i="32" s="1"/>
  <c r="F225" i="32"/>
  <c r="F71" i="32" s="1"/>
  <c r="D225" i="32"/>
  <c r="F39" i="32" s="1"/>
  <c r="C225" i="32"/>
  <c r="F20" i="32" s="1"/>
  <c r="G224" i="32"/>
  <c r="H107" i="32" s="1"/>
  <c r="F224" i="32"/>
  <c r="H70" i="32" s="1"/>
  <c r="D224" i="32"/>
  <c r="H38" i="32" s="1"/>
  <c r="C224" i="32"/>
  <c r="H19" i="32" s="1"/>
  <c r="G223" i="32"/>
  <c r="G107" i="32" s="1"/>
  <c r="F223" i="32"/>
  <c r="G70" i="32" s="1"/>
  <c r="D223" i="32"/>
  <c r="G38" i="32" s="1"/>
  <c r="C223" i="32"/>
  <c r="G19" i="32" s="1"/>
  <c r="G222" i="32"/>
  <c r="F107" i="32" s="1"/>
  <c r="F222" i="32"/>
  <c r="F70" i="32" s="1"/>
  <c r="D222" i="32"/>
  <c r="F38" i="32" s="1"/>
  <c r="C222" i="32"/>
  <c r="F19" i="32" s="1"/>
  <c r="G221" i="32"/>
  <c r="H106" i="32" s="1"/>
  <c r="F221" i="32"/>
  <c r="H69" i="32" s="1"/>
  <c r="E221" i="32"/>
  <c r="H59" i="32" s="1"/>
  <c r="D221" i="32"/>
  <c r="H37" i="32" s="1"/>
  <c r="C221" i="32"/>
  <c r="H18" i="32" s="1"/>
  <c r="G220" i="32"/>
  <c r="G106" i="32" s="1"/>
  <c r="F220" i="32"/>
  <c r="G69" i="32" s="1"/>
  <c r="E220" i="32"/>
  <c r="G59" i="32" s="1"/>
  <c r="D220" i="32"/>
  <c r="G37" i="32" s="1"/>
  <c r="C220" i="32"/>
  <c r="G18" i="32" s="1"/>
  <c r="G219" i="32"/>
  <c r="F106" i="32" s="1"/>
  <c r="F219" i="32"/>
  <c r="F69" i="32" s="1"/>
  <c r="E219" i="32"/>
  <c r="F59" i="32" s="1"/>
  <c r="D219" i="32"/>
  <c r="F37" i="32" s="1"/>
  <c r="C219" i="32"/>
  <c r="F18" i="32" s="1"/>
  <c r="G218" i="32"/>
  <c r="H105" i="32" s="1"/>
  <c r="F218" i="32"/>
  <c r="H68" i="32" s="1"/>
  <c r="E218" i="32"/>
  <c r="H58" i="32" s="1"/>
  <c r="D218" i="32"/>
  <c r="H36" i="32" s="1"/>
  <c r="C218" i="32"/>
  <c r="H17" i="32" s="1"/>
  <c r="G217" i="32"/>
  <c r="G105" i="32" s="1"/>
  <c r="F217" i="32"/>
  <c r="G68" i="32" s="1"/>
  <c r="E217" i="32"/>
  <c r="G58" i="32" s="1"/>
  <c r="D217" i="32"/>
  <c r="G36" i="32" s="1"/>
  <c r="C217" i="32"/>
  <c r="G17" i="32" s="1"/>
  <c r="G216" i="32"/>
  <c r="F105" i="32" s="1"/>
  <c r="F216" i="32"/>
  <c r="F68" i="32" s="1"/>
  <c r="E216" i="32"/>
  <c r="F58" i="32" s="1"/>
  <c r="D216" i="32"/>
  <c r="F36" i="32" s="1"/>
  <c r="C216" i="32"/>
  <c r="F17" i="32" s="1"/>
  <c r="G215" i="32"/>
  <c r="H104" i="32" s="1"/>
  <c r="F215" i="32"/>
  <c r="H67" i="32" s="1"/>
  <c r="E215" i="32"/>
  <c r="H57" i="32" s="1"/>
  <c r="D215" i="32"/>
  <c r="H35" i="32" s="1"/>
  <c r="C215" i="32"/>
  <c r="H16" i="32" s="1"/>
  <c r="G214" i="32"/>
  <c r="G104" i="32" s="1"/>
  <c r="F214" i="32"/>
  <c r="G67" i="32" s="1"/>
  <c r="E214" i="32"/>
  <c r="G57" i="32" s="1"/>
  <c r="D214" i="32"/>
  <c r="G35" i="32" s="1"/>
  <c r="C214" i="32"/>
  <c r="G16" i="32" s="1"/>
  <c r="G213" i="32"/>
  <c r="F104" i="32" s="1"/>
  <c r="F213" i="32"/>
  <c r="F67" i="32" s="1"/>
  <c r="E213" i="32"/>
  <c r="F57" i="32" s="1"/>
  <c r="D213" i="32"/>
  <c r="F35" i="32" s="1"/>
  <c r="C213" i="32"/>
  <c r="F16" i="32" s="1"/>
  <c r="G212" i="32"/>
  <c r="H103" i="32" s="1"/>
  <c r="F212" i="32"/>
  <c r="H66" i="32" s="1"/>
  <c r="E212" i="32"/>
  <c r="H56" i="32" s="1"/>
  <c r="D212" i="32"/>
  <c r="H34" i="32" s="1"/>
  <c r="C212" i="32"/>
  <c r="H15" i="32" s="1"/>
  <c r="G211" i="32"/>
  <c r="G103" i="32" s="1"/>
  <c r="F211" i="32"/>
  <c r="G66" i="32" s="1"/>
  <c r="E211" i="32"/>
  <c r="G56" i="32" s="1"/>
  <c r="D211" i="32"/>
  <c r="G34" i="32" s="1"/>
  <c r="C211" i="32"/>
  <c r="G15" i="32" s="1"/>
  <c r="G210" i="32"/>
  <c r="F103" i="32" s="1"/>
  <c r="F210" i="32"/>
  <c r="F66" i="32" s="1"/>
  <c r="E210" i="32"/>
  <c r="F56" i="32" s="1"/>
  <c r="D210" i="32"/>
  <c r="F34" i="32" s="1"/>
  <c r="C210" i="32"/>
  <c r="F15" i="32" s="1"/>
  <c r="G209" i="32"/>
  <c r="H102" i="32" s="1"/>
  <c r="F209" i="32"/>
  <c r="H65" i="32" s="1"/>
  <c r="E209" i="32"/>
  <c r="H55" i="32" s="1"/>
  <c r="D209" i="32"/>
  <c r="H33" i="32" s="1"/>
  <c r="C209" i="32"/>
  <c r="H14" i="32" s="1"/>
  <c r="G208" i="32"/>
  <c r="G102" i="32" s="1"/>
  <c r="F208" i="32"/>
  <c r="G65" i="32" s="1"/>
  <c r="E208" i="32"/>
  <c r="G55" i="32" s="1"/>
  <c r="D208" i="32"/>
  <c r="G33" i="32" s="1"/>
  <c r="C208" i="32"/>
  <c r="G14" i="32" s="1"/>
  <c r="G207" i="32"/>
  <c r="F102" i="32" s="1"/>
  <c r="F207" i="32"/>
  <c r="F65" i="32" s="1"/>
  <c r="E207" i="32"/>
  <c r="F55" i="32" s="1"/>
  <c r="D207" i="32"/>
  <c r="F33" i="32" s="1"/>
  <c r="C207" i="32"/>
  <c r="F14" i="32" s="1"/>
  <c r="G206" i="32"/>
  <c r="H101" i="32" s="1"/>
  <c r="F206" i="32"/>
  <c r="H64" i="32" s="1"/>
  <c r="E206" i="32"/>
  <c r="H54" i="32" s="1"/>
  <c r="D206" i="32"/>
  <c r="H32" i="32" s="1"/>
  <c r="C206" i="32"/>
  <c r="H13" i="32" s="1"/>
  <c r="G205" i="32"/>
  <c r="G101" i="32" s="1"/>
  <c r="F205" i="32"/>
  <c r="G64" i="32" s="1"/>
  <c r="E205" i="32"/>
  <c r="G54" i="32" s="1"/>
  <c r="D205" i="32"/>
  <c r="G32" i="32" s="1"/>
  <c r="C205" i="32"/>
  <c r="G13" i="32" s="1"/>
  <c r="G204" i="32"/>
  <c r="F101" i="32" s="1"/>
  <c r="F204" i="32"/>
  <c r="F64" i="32" s="1"/>
  <c r="E204" i="32"/>
  <c r="F54" i="32" s="1"/>
  <c r="D204" i="32"/>
  <c r="F32" i="32" s="1"/>
  <c r="C204" i="32"/>
  <c r="F13" i="32" s="1"/>
  <c r="G203" i="32"/>
  <c r="H100" i="32" s="1"/>
  <c r="F203" i="32"/>
  <c r="H63" i="32" s="1"/>
  <c r="E203" i="32"/>
  <c r="H53" i="32" s="1"/>
  <c r="D203" i="32"/>
  <c r="H31" i="32" s="1"/>
  <c r="C203" i="32"/>
  <c r="H12" i="32" s="1"/>
  <c r="G202" i="32"/>
  <c r="G100" i="32" s="1"/>
  <c r="F202" i="32"/>
  <c r="G63" i="32" s="1"/>
  <c r="E202" i="32"/>
  <c r="G53" i="32" s="1"/>
  <c r="D202" i="32"/>
  <c r="G31" i="32" s="1"/>
  <c r="C202" i="32"/>
  <c r="G12" i="32" s="1"/>
  <c r="G201" i="32"/>
  <c r="F100" i="32" s="1"/>
  <c r="F201" i="32"/>
  <c r="F63" i="32" s="1"/>
  <c r="E201" i="32"/>
  <c r="F53" i="32" s="1"/>
  <c r="D201" i="32"/>
  <c r="F31" i="32" s="1"/>
  <c r="C201" i="32"/>
  <c r="F12" i="32" s="1"/>
  <c r="G200" i="32"/>
  <c r="H99" i="32" s="1"/>
  <c r="F200" i="32"/>
  <c r="H62" i="32" s="1"/>
  <c r="E200" i="32"/>
  <c r="H52" i="32" s="1"/>
  <c r="D200" i="32"/>
  <c r="H30" i="32" s="1"/>
  <c r="C200" i="32"/>
  <c r="H11" i="32" s="1"/>
  <c r="G199" i="32"/>
  <c r="G99" i="32" s="1"/>
  <c r="F199" i="32"/>
  <c r="G62" i="32" s="1"/>
  <c r="E199" i="32"/>
  <c r="G52" i="32" s="1"/>
  <c r="D199" i="32"/>
  <c r="G30" i="32" s="1"/>
  <c r="C199" i="32"/>
  <c r="G11" i="32" s="1"/>
  <c r="G198" i="32"/>
  <c r="F99" i="32" s="1"/>
  <c r="F198" i="32"/>
  <c r="F62" i="32" s="1"/>
  <c r="E198" i="32"/>
  <c r="F52" i="32" s="1"/>
  <c r="D198" i="32"/>
  <c r="F30" i="32" s="1"/>
  <c r="C198" i="32"/>
  <c r="F11" i="32" s="1"/>
  <c r="G197" i="32"/>
  <c r="H98" i="32" s="1"/>
  <c r="F197" i="32"/>
  <c r="H61" i="32" s="1"/>
  <c r="E197" i="32"/>
  <c r="H51" i="32" s="1"/>
  <c r="D197" i="32"/>
  <c r="H29" i="32" s="1"/>
  <c r="C197" i="32"/>
  <c r="H10" i="32" s="1"/>
  <c r="G196" i="32"/>
  <c r="G98" i="32" s="1"/>
  <c r="F196" i="32"/>
  <c r="G61" i="32" s="1"/>
  <c r="E196" i="32"/>
  <c r="G51" i="32" s="1"/>
  <c r="D196" i="32"/>
  <c r="G29" i="32" s="1"/>
  <c r="C196" i="32"/>
  <c r="G10" i="32" s="1"/>
  <c r="G195" i="32"/>
  <c r="F98" i="32" s="1"/>
  <c r="F195" i="32"/>
  <c r="F61" i="32" s="1"/>
  <c r="E195" i="32"/>
  <c r="F51" i="32" s="1"/>
  <c r="D195" i="32"/>
  <c r="F29" i="32" s="1"/>
  <c r="C195" i="32"/>
  <c r="F10" i="32" s="1"/>
  <c r="F301" i="31"/>
  <c r="G96" i="31" s="1"/>
  <c r="F300" i="31"/>
  <c r="F96" i="31" s="1"/>
  <c r="F299" i="31"/>
  <c r="H95" i="31" s="1"/>
  <c r="F298" i="31"/>
  <c r="G95" i="31" s="1"/>
  <c r="F297" i="31"/>
  <c r="F95" i="31" s="1"/>
  <c r="F296" i="31"/>
  <c r="H94" i="31" s="1"/>
  <c r="F295" i="31"/>
  <c r="G94" i="31" s="1"/>
  <c r="F294" i="31"/>
  <c r="F94" i="31" s="1"/>
  <c r="F293" i="31"/>
  <c r="H93" i="31" s="1"/>
  <c r="F292" i="31"/>
  <c r="G93" i="31" s="1"/>
  <c r="F291" i="31"/>
  <c r="F93" i="31" s="1"/>
  <c r="F290" i="31"/>
  <c r="H92" i="31" s="1"/>
  <c r="F289" i="31"/>
  <c r="G92" i="31" s="1"/>
  <c r="F288" i="31"/>
  <c r="F92" i="31" s="1"/>
  <c r="F287" i="31"/>
  <c r="H91" i="31" s="1"/>
  <c r="F286" i="31"/>
  <c r="G91" i="31" s="1"/>
  <c r="F285" i="31"/>
  <c r="F91" i="31" s="1"/>
  <c r="F284" i="31"/>
  <c r="H90" i="31" s="1"/>
  <c r="F283" i="31"/>
  <c r="G90" i="31" s="1"/>
  <c r="F282" i="31"/>
  <c r="F90" i="31" s="1"/>
  <c r="F281" i="31"/>
  <c r="H89" i="31" s="1"/>
  <c r="F280" i="31"/>
  <c r="G89" i="31" s="1"/>
  <c r="F279" i="31"/>
  <c r="F89" i="31" s="1"/>
  <c r="F278" i="31"/>
  <c r="H88" i="31" s="1"/>
  <c r="F277" i="31"/>
  <c r="G88" i="31" s="1"/>
  <c r="F276" i="31"/>
  <c r="F88" i="31" s="1"/>
  <c r="F275" i="31"/>
  <c r="H87" i="31" s="1"/>
  <c r="F274" i="31"/>
  <c r="G87" i="31" s="1"/>
  <c r="F273" i="31"/>
  <c r="F87" i="31" s="1"/>
  <c r="F272" i="31"/>
  <c r="H86" i="31" s="1"/>
  <c r="F271" i="31"/>
  <c r="G86" i="31" s="1"/>
  <c r="F270" i="31"/>
  <c r="F86" i="31" s="1"/>
  <c r="F269" i="31"/>
  <c r="H85" i="31" s="1"/>
  <c r="F268" i="31"/>
  <c r="G85" i="31" s="1"/>
  <c r="F267" i="31"/>
  <c r="F85" i="31" s="1"/>
  <c r="F266" i="31"/>
  <c r="H84" i="31" s="1"/>
  <c r="F265" i="31"/>
  <c r="G84" i="31" s="1"/>
  <c r="F264" i="31"/>
  <c r="F84" i="31" s="1"/>
  <c r="F263" i="31"/>
  <c r="H83" i="31" s="1"/>
  <c r="F262" i="31"/>
  <c r="G83" i="31" s="1"/>
  <c r="F261" i="31"/>
  <c r="F83" i="31" s="1"/>
  <c r="F260" i="31"/>
  <c r="H82" i="31" s="1"/>
  <c r="F259" i="31"/>
  <c r="G82" i="31" s="1"/>
  <c r="F258" i="31"/>
  <c r="F82" i="31" s="1"/>
  <c r="F257" i="31"/>
  <c r="H81" i="31" s="1"/>
  <c r="F256" i="31"/>
  <c r="G81" i="31" s="1"/>
  <c r="F255" i="31"/>
  <c r="F81" i="31" s="1"/>
  <c r="G254" i="31"/>
  <c r="H117" i="31" s="1"/>
  <c r="F254" i="31"/>
  <c r="H80" i="31" s="1"/>
  <c r="D254" i="31"/>
  <c r="H48" i="31" s="1"/>
  <c r="G253" i="31"/>
  <c r="G117" i="31" s="1"/>
  <c r="F253" i="31"/>
  <c r="G80" i="31" s="1"/>
  <c r="D253" i="31"/>
  <c r="G48" i="31" s="1"/>
  <c r="G252" i="31"/>
  <c r="F117" i="31" s="1"/>
  <c r="F252" i="31"/>
  <c r="F80" i="31" s="1"/>
  <c r="D252" i="31"/>
  <c r="F48" i="31" s="1"/>
  <c r="G251" i="31"/>
  <c r="H116" i="31" s="1"/>
  <c r="F251" i="31"/>
  <c r="H79" i="31" s="1"/>
  <c r="D251" i="31"/>
  <c r="H47" i="31" s="1"/>
  <c r="C251" i="31"/>
  <c r="H28" i="31" s="1"/>
  <c r="G250" i="31"/>
  <c r="G116" i="31" s="1"/>
  <c r="F250" i="31"/>
  <c r="G79" i="31" s="1"/>
  <c r="D250" i="31"/>
  <c r="G47" i="31" s="1"/>
  <c r="C250" i="31"/>
  <c r="G28" i="31" s="1"/>
  <c r="G249" i="31"/>
  <c r="F116" i="31" s="1"/>
  <c r="F249" i="31"/>
  <c r="F79" i="31" s="1"/>
  <c r="D249" i="31"/>
  <c r="F47" i="31" s="1"/>
  <c r="C249" i="31"/>
  <c r="F28" i="31" s="1"/>
  <c r="G248" i="31"/>
  <c r="H115" i="31" s="1"/>
  <c r="F248" i="31"/>
  <c r="H78" i="31" s="1"/>
  <c r="D248" i="31"/>
  <c r="H46" i="31" s="1"/>
  <c r="C248" i="31"/>
  <c r="H27" i="31" s="1"/>
  <c r="G247" i="31"/>
  <c r="G115" i="31" s="1"/>
  <c r="F247" i="31"/>
  <c r="G78" i="31" s="1"/>
  <c r="D247" i="31"/>
  <c r="G46" i="31" s="1"/>
  <c r="C247" i="31"/>
  <c r="G27" i="31" s="1"/>
  <c r="G246" i="31"/>
  <c r="F115" i="31" s="1"/>
  <c r="F246" i="31"/>
  <c r="F78" i="31" s="1"/>
  <c r="D246" i="31"/>
  <c r="F46" i="31" s="1"/>
  <c r="C246" i="31"/>
  <c r="F27" i="31" s="1"/>
  <c r="G245" i="31"/>
  <c r="H114" i="31" s="1"/>
  <c r="F245" i="31"/>
  <c r="H77" i="31" s="1"/>
  <c r="D245" i="31"/>
  <c r="H45" i="31" s="1"/>
  <c r="C245" i="31"/>
  <c r="H26" i="31" s="1"/>
  <c r="G244" i="31"/>
  <c r="G114" i="31" s="1"/>
  <c r="F244" i="31"/>
  <c r="G77" i="31" s="1"/>
  <c r="D244" i="31"/>
  <c r="G45" i="31" s="1"/>
  <c r="C244" i="31"/>
  <c r="G26" i="31" s="1"/>
  <c r="G243" i="31"/>
  <c r="F114" i="31" s="1"/>
  <c r="F243" i="31"/>
  <c r="F77" i="31" s="1"/>
  <c r="D243" i="31"/>
  <c r="F45" i="31" s="1"/>
  <c r="C243" i="31"/>
  <c r="F26" i="31" s="1"/>
  <c r="G242" i="31"/>
  <c r="H113" i="31" s="1"/>
  <c r="F242" i="31"/>
  <c r="H76" i="31" s="1"/>
  <c r="D242" i="31"/>
  <c r="H44" i="31" s="1"/>
  <c r="C242" i="31"/>
  <c r="H25" i="31" s="1"/>
  <c r="G241" i="31"/>
  <c r="G113" i="31" s="1"/>
  <c r="F241" i="31"/>
  <c r="G76" i="31" s="1"/>
  <c r="D241" i="31"/>
  <c r="G44" i="31" s="1"/>
  <c r="C241" i="31"/>
  <c r="G25" i="31" s="1"/>
  <c r="G240" i="31"/>
  <c r="F113" i="31" s="1"/>
  <c r="F240" i="31"/>
  <c r="F76" i="31" s="1"/>
  <c r="D240" i="31"/>
  <c r="F44" i="31" s="1"/>
  <c r="C240" i="31"/>
  <c r="F25" i="31" s="1"/>
  <c r="G239" i="31"/>
  <c r="H112" i="31" s="1"/>
  <c r="F239" i="31"/>
  <c r="H75" i="31" s="1"/>
  <c r="D239" i="31"/>
  <c r="H43" i="31" s="1"/>
  <c r="C239" i="31"/>
  <c r="H24" i="31" s="1"/>
  <c r="G238" i="31"/>
  <c r="G112" i="31" s="1"/>
  <c r="F238" i="31"/>
  <c r="G75" i="31" s="1"/>
  <c r="D238" i="31"/>
  <c r="G43" i="31" s="1"/>
  <c r="C238" i="31"/>
  <c r="G24" i="31" s="1"/>
  <c r="G237" i="31"/>
  <c r="F112" i="31" s="1"/>
  <c r="F237" i="31"/>
  <c r="F75" i="31" s="1"/>
  <c r="D237" i="31"/>
  <c r="F43" i="31" s="1"/>
  <c r="C237" i="31"/>
  <c r="F24" i="31" s="1"/>
  <c r="G236" i="31"/>
  <c r="H111" i="31" s="1"/>
  <c r="F236" i="31"/>
  <c r="H74" i="31" s="1"/>
  <c r="D236" i="31"/>
  <c r="H42" i="31" s="1"/>
  <c r="C236" i="31"/>
  <c r="H23" i="31" s="1"/>
  <c r="G235" i="31"/>
  <c r="G111" i="31" s="1"/>
  <c r="F235" i="31"/>
  <c r="G74" i="31" s="1"/>
  <c r="D235" i="31"/>
  <c r="G42" i="31" s="1"/>
  <c r="C235" i="31"/>
  <c r="G23" i="31" s="1"/>
  <c r="G234" i="31"/>
  <c r="F111" i="31" s="1"/>
  <c r="F234" i="31"/>
  <c r="F74" i="31" s="1"/>
  <c r="D234" i="31"/>
  <c r="F42" i="31" s="1"/>
  <c r="C234" i="31"/>
  <c r="F23" i="31" s="1"/>
  <c r="G233" i="31"/>
  <c r="H110" i="31" s="1"/>
  <c r="F233" i="31"/>
  <c r="H73" i="31" s="1"/>
  <c r="D233" i="31"/>
  <c r="H41" i="31" s="1"/>
  <c r="C233" i="31"/>
  <c r="H22" i="31" s="1"/>
  <c r="G232" i="31"/>
  <c r="G110" i="31" s="1"/>
  <c r="F232" i="31"/>
  <c r="G73" i="31" s="1"/>
  <c r="D232" i="31"/>
  <c r="G41" i="31" s="1"/>
  <c r="C232" i="31"/>
  <c r="G22" i="31" s="1"/>
  <c r="G231" i="31"/>
  <c r="F110" i="31" s="1"/>
  <c r="F231" i="31"/>
  <c r="F73" i="31" s="1"/>
  <c r="D231" i="31"/>
  <c r="F41" i="31" s="1"/>
  <c r="C231" i="31"/>
  <c r="F22" i="31" s="1"/>
  <c r="G230" i="31"/>
  <c r="H109" i="31" s="1"/>
  <c r="F230" i="31"/>
  <c r="H72" i="31" s="1"/>
  <c r="C230" i="31"/>
  <c r="H21" i="31" s="1"/>
  <c r="G229" i="31"/>
  <c r="G109" i="31" s="1"/>
  <c r="F229" i="31"/>
  <c r="G72" i="31" s="1"/>
  <c r="D229" i="31"/>
  <c r="G40" i="31" s="1"/>
  <c r="C229" i="31"/>
  <c r="G21" i="31" s="1"/>
  <c r="G228" i="31"/>
  <c r="F109" i="31" s="1"/>
  <c r="F228" i="31"/>
  <c r="F72" i="31" s="1"/>
  <c r="D228" i="31"/>
  <c r="F40" i="31" s="1"/>
  <c r="C228" i="31"/>
  <c r="F21" i="31" s="1"/>
  <c r="G227" i="31"/>
  <c r="H108" i="31" s="1"/>
  <c r="F227" i="31"/>
  <c r="H71" i="31" s="1"/>
  <c r="D227" i="31"/>
  <c r="H39" i="31" s="1"/>
  <c r="C227" i="31"/>
  <c r="H20" i="31" s="1"/>
  <c r="G226" i="31"/>
  <c r="G108" i="31" s="1"/>
  <c r="F226" i="31"/>
  <c r="G71" i="31" s="1"/>
  <c r="D226" i="31"/>
  <c r="G39" i="31" s="1"/>
  <c r="C226" i="31"/>
  <c r="G20" i="31" s="1"/>
  <c r="G225" i="31"/>
  <c r="F108" i="31" s="1"/>
  <c r="F225" i="31"/>
  <c r="F71" i="31" s="1"/>
  <c r="D225" i="31"/>
  <c r="F39" i="31" s="1"/>
  <c r="C225" i="31"/>
  <c r="F20" i="31" s="1"/>
  <c r="G224" i="31"/>
  <c r="H107" i="31" s="1"/>
  <c r="F224" i="31"/>
  <c r="H70" i="31" s="1"/>
  <c r="D224" i="31"/>
  <c r="H38" i="31" s="1"/>
  <c r="C224" i="31"/>
  <c r="H19" i="31" s="1"/>
  <c r="G223" i="31"/>
  <c r="G107" i="31" s="1"/>
  <c r="F223" i="31"/>
  <c r="G70" i="31" s="1"/>
  <c r="D223" i="31"/>
  <c r="G38" i="31" s="1"/>
  <c r="C223" i="31"/>
  <c r="G19" i="31" s="1"/>
  <c r="G222" i="31"/>
  <c r="F107" i="31" s="1"/>
  <c r="F222" i="31"/>
  <c r="F70" i="31" s="1"/>
  <c r="D222" i="31"/>
  <c r="F38" i="31" s="1"/>
  <c r="C222" i="31"/>
  <c r="F19" i="31" s="1"/>
  <c r="G221" i="31"/>
  <c r="H106" i="31" s="1"/>
  <c r="F221" i="31"/>
  <c r="H69" i="31" s="1"/>
  <c r="E221" i="31"/>
  <c r="H59" i="31" s="1"/>
  <c r="D221" i="31"/>
  <c r="H37" i="31" s="1"/>
  <c r="C221" i="31"/>
  <c r="H18" i="31" s="1"/>
  <c r="G220" i="31"/>
  <c r="G106" i="31" s="1"/>
  <c r="F220" i="31"/>
  <c r="G69" i="31" s="1"/>
  <c r="E220" i="31"/>
  <c r="G59" i="31" s="1"/>
  <c r="D220" i="31"/>
  <c r="G37" i="31" s="1"/>
  <c r="C220" i="31"/>
  <c r="G18" i="31" s="1"/>
  <c r="G219" i="31"/>
  <c r="F106" i="31" s="1"/>
  <c r="F219" i="31"/>
  <c r="F69" i="31" s="1"/>
  <c r="E219" i="31"/>
  <c r="F59" i="31" s="1"/>
  <c r="D219" i="31"/>
  <c r="F37" i="31" s="1"/>
  <c r="C219" i="31"/>
  <c r="F18" i="31" s="1"/>
  <c r="G218" i="31"/>
  <c r="H105" i="31" s="1"/>
  <c r="F218" i="31"/>
  <c r="H68" i="31" s="1"/>
  <c r="E218" i="31"/>
  <c r="H58" i="31" s="1"/>
  <c r="D218" i="31"/>
  <c r="H36" i="31" s="1"/>
  <c r="C218" i="31"/>
  <c r="H17" i="31" s="1"/>
  <c r="G217" i="31"/>
  <c r="G105" i="31" s="1"/>
  <c r="F217" i="31"/>
  <c r="G68" i="31" s="1"/>
  <c r="E217" i="31"/>
  <c r="G58" i="31" s="1"/>
  <c r="D217" i="31"/>
  <c r="G36" i="31" s="1"/>
  <c r="C217" i="31"/>
  <c r="G17" i="31" s="1"/>
  <c r="G216" i="31"/>
  <c r="F105" i="31" s="1"/>
  <c r="F216" i="31"/>
  <c r="F68" i="31" s="1"/>
  <c r="E216" i="31"/>
  <c r="F58" i="31" s="1"/>
  <c r="D216" i="31"/>
  <c r="F36" i="31" s="1"/>
  <c r="C216" i="31"/>
  <c r="F17" i="31" s="1"/>
  <c r="G215" i="31"/>
  <c r="H104" i="31" s="1"/>
  <c r="F215" i="31"/>
  <c r="H67" i="31" s="1"/>
  <c r="E215" i="31"/>
  <c r="H57" i="31" s="1"/>
  <c r="D215" i="31"/>
  <c r="H35" i="31" s="1"/>
  <c r="C215" i="31"/>
  <c r="H16" i="31" s="1"/>
  <c r="G214" i="31"/>
  <c r="G104" i="31" s="1"/>
  <c r="F214" i="31"/>
  <c r="G67" i="31" s="1"/>
  <c r="E214" i="31"/>
  <c r="G57" i="31" s="1"/>
  <c r="D214" i="31"/>
  <c r="G35" i="31" s="1"/>
  <c r="C214" i="31"/>
  <c r="G16" i="31" s="1"/>
  <c r="G213" i="31"/>
  <c r="F104" i="31" s="1"/>
  <c r="F213" i="31"/>
  <c r="F67" i="31" s="1"/>
  <c r="E213" i="31"/>
  <c r="F57" i="31" s="1"/>
  <c r="D213" i="31"/>
  <c r="F35" i="31" s="1"/>
  <c r="C213" i="31"/>
  <c r="F16" i="31" s="1"/>
  <c r="G212" i="31"/>
  <c r="H103" i="31" s="1"/>
  <c r="F212" i="31"/>
  <c r="H66" i="31" s="1"/>
  <c r="E212" i="31"/>
  <c r="H56" i="31" s="1"/>
  <c r="D212" i="31"/>
  <c r="H34" i="31" s="1"/>
  <c r="C212" i="31"/>
  <c r="H15" i="31" s="1"/>
  <c r="G211" i="31"/>
  <c r="G103" i="31" s="1"/>
  <c r="F211" i="31"/>
  <c r="G66" i="31" s="1"/>
  <c r="E211" i="31"/>
  <c r="G56" i="31" s="1"/>
  <c r="D211" i="31"/>
  <c r="G34" i="31" s="1"/>
  <c r="C211" i="31"/>
  <c r="G15" i="31" s="1"/>
  <c r="G210" i="31"/>
  <c r="F103" i="31" s="1"/>
  <c r="F210" i="31"/>
  <c r="F66" i="31" s="1"/>
  <c r="E210" i="31"/>
  <c r="F56" i="31" s="1"/>
  <c r="D210" i="31"/>
  <c r="F34" i="31" s="1"/>
  <c r="C210" i="31"/>
  <c r="F15" i="31" s="1"/>
  <c r="G209" i="31"/>
  <c r="H102" i="31" s="1"/>
  <c r="F209" i="31"/>
  <c r="H65" i="31" s="1"/>
  <c r="E209" i="31"/>
  <c r="H55" i="31" s="1"/>
  <c r="D209" i="31"/>
  <c r="H33" i="31" s="1"/>
  <c r="C209" i="31"/>
  <c r="H14" i="31" s="1"/>
  <c r="G208" i="31"/>
  <c r="G102" i="31" s="1"/>
  <c r="F208" i="31"/>
  <c r="G65" i="31" s="1"/>
  <c r="E208" i="31"/>
  <c r="G55" i="31" s="1"/>
  <c r="D208" i="31"/>
  <c r="G33" i="31" s="1"/>
  <c r="C208" i="31"/>
  <c r="G14" i="31" s="1"/>
  <c r="G207" i="31"/>
  <c r="F102" i="31" s="1"/>
  <c r="F207" i="31"/>
  <c r="F65" i="31" s="1"/>
  <c r="E207" i="31"/>
  <c r="F55" i="31" s="1"/>
  <c r="D207" i="31"/>
  <c r="F33" i="31" s="1"/>
  <c r="C207" i="31"/>
  <c r="F14" i="31" s="1"/>
  <c r="G206" i="31"/>
  <c r="H101" i="31" s="1"/>
  <c r="F206" i="31"/>
  <c r="H64" i="31" s="1"/>
  <c r="E206" i="31"/>
  <c r="H54" i="31" s="1"/>
  <c r="D206" i="31"/>
  <c r="H32" i="31" s="1"/>
  <c r="C206" i="31"/>
  <c r="H13" i="31" s="1"/>
  <c r="G205" i="31"/>
  <c r="G101" i="31" s="1"/>
  <c r="F205" i="31"/>
  <c r="G64" i="31" s="1"/>
  <c r="E205" i="31"/>
  <c r="G54" i="31" s="1"/>
  <c r="D205" i="31"/>
  <c r="G32" i="31" s="1"/>
  <c r="C205" i="31"/>
  <c r="G13" i="31" s="1"/>
  <c r="G204" i="31"/>
  <c r="F101" i="31" s="1"/>
  <c r="F204" i="31"/>
  <c r="F64" i="31" s="1"/>
  <c r="E204" i="31"/>
  <c r="F54" i="31" s="1"/>
  <c r="D204" i="31"/>
  <c r="F32" i="31" s="1"/>
  <c r="C204" i="31"/>
  <c r="F13" i="31" s="1"/>
  <c r="G203" i="31"/>
  <c r="H100" i="31" s="1"/>
  <c r="F203" i="31"/>
  <c r="H63" i="31" s="1"/>
  <c r="E203" i="31"/>
  <c r="H53" i="31" s="1"/>
  <c r="D203" i="31"/>
  <c r="H31" i="31" s="1"/>
  <c r="C203" i="31"/>
  <c r="H12" i="31" s="1"/>
  <c r="G202" i="31"/>
  <c r="G100" i="31" s="1"/>
  <c r="F202" i="31"/>
  <c r="G63" i="31" s="1"/>
  <c r="E202" i="31"/>
  <c r="G53" i="31" s="1"/>
  <c r="D202" i="31"/>
  <c r="G31" i="31" s="1"/>
  <c r="C202" i="31"/>
  <c r="G12" i="31" s="1"/>
  <c r="G201" i="31"/>
  <c r="F100" i="31" s="1"/>
  <c r="F201" i="31"/>
  <c r="F63" i="31" s="1"/>
  <c r="E201" i="31"/>
  <c r="F53" i="31" s="1"/>
  <c r="D201" i="31"/>
  <c r="F31" i="31" s="1"/>
  <c r="C201" i="31"/>
  <c r="F12" i="31" s="1"/>
  <c r="G200" i="31"/>
  <c r="H99" i="31" s="1"/>
  <c r="F200" i="31"/>
  <c r="H62" i="31" s="1"/>
  <c r="E200" i="31"/>
  <c r="H52" i="31" s="1"/>
  <c r="D200" i="31"/>
  <c r="H30" i="31" s="1"/>
  <c r="C200" i="31"/>
  <c r="H11" i="31" s="1"/>
  <c r="G199" i="31"/>
  <c r="G99" i="31" s="1"/>
  <c r="F199" i="31"/>
  <c r="G62" i="31" s="1"/>
  <c r="E199" i="31"/>
  <c r="G52" i="31" s="1"/>
  <c r="D199" i="31"/>
  <c r="G30" i="31" s="1"/>
  <c r="C199" i="31"/>
  <c r="G11" i="31" s="1"/>
  <c r="G198" i="31"/>
  <c r="F99" i="31" s="1"/>
  <c r="F198" i="31"/>
  <c r="F62" i="31" s="1"/>
  <c r="E198" i="31"/>
  <c r="F52" i="31" s="1"/>
  <c r="D198" i="31"/>
  <c r="F30" i="31" s="1"/>
  <c r="C198" i="31"/>
  <c r="F11" i="31" s="1"/>
  <c r="G197" i="31"/>
  <c r="H98" i="31" s="1"/>
  <c r="F197" i="31"/>
  <c r="H61" i="31" s="1"/>
  <c r="E197" i="31"/>
  <c r="H51" i="31" s="1"/>
  <c r="D197" i="31"/>
  <c r="H29" i="31" s="1"/>
  <c r="C197" i="31"/>
  <c r="H10" i="31" s="1"/>
  <c r="G196" i="31"/>
  <c r="G98" i="31" s="1"/>
  <c r="F196" i="31"/>
  <c r="G61" i="31" s="1"/>
  <c r="E196" i="31"/>
  <c r="G51" i="31" s="1"/>
  <c r="D196" i="31"/>
  <c r="G29" i="31" s="1"/>
  <c r="C196" i="31"/>
  <c r="G10" i="31" s="1"/>
  <c r="G195" i="31"/>
  <c r="F98" i="31" s="1"/>
  <c r="F195" i="31"/>
  <c r="F61" i="31" s="1"/>
  <c r="E195" i="31"/>
  <c r="F51" i="31" s="1"/>
  <c r="D195" i="31"/>
  <c r="F29" i="31" s="1"/>
  <c r="C195" i="31"/>
  <c r="F10" i="31" s="1"/>
  <c r="F301" i="30"/>
  <c r="G96" i="30" s="1"/>
  <c r="F300" i="30"/>
  <c r="F96" i="30" s="1"/>
  <c r="F299" i="30"/>
  <c r="H95" i="30" s="1"/>
  <c r="F298" i="30"/>
  <c r="G95" i="30" s="1"/>
  <c r="F297" i="30"/>
  <c r="F95" i="30" s="1"/>
  <c r="F296" i="30"/>
  <c r="H94" i="30" s="1"/>
  <c r="F295" i="30"/>
  <c r="G94" i="30" s="1"/>
  <c r="F294" i="30"/>
  <c r="F94" i="30" s="1"/>
  <c r="F293" i="30"/>
  <c r="H93" i="30" s="1"/>
  <c r="F292" i="30"/>
  <c r="G93" i="30" s="1"/>
  <c r="F291" i="30"/>
  <c r="F93" i="30" s="1"/>
  <c r="F290" i="30"/>
  <c r="H92" i="30" s="1"/>
  <c r="F289" i="30"/>
  <c r="G92" i="30" s="1"/>
  <c r="F288" i="30"/>
  <c r="F92" i="30" s="1"/>
  <c r="F287" i="30"/>
  <c r="H91" i="30" s="1"/>
  <c r="F286" i="30"/>
  <c r="G91" i="30" s="1"/>
  <c r="F285" i="30"/>
  <c r="F91" i="30" s="1"/>
  <c r="F284" i="30"/>
  <c r="H90" i="30" s="1"/>
  <c r="F283" i="30"/>
  <c r="G90" i="30" s="1"/>
  <c r="F282" i="30"/>
  <c r="F90" i="30" s="1"/>
  <c r="F281" i="30"/>
  <c r="H89" i="30" s="1"/>
  <c r="F280" i="30"/>
  <c r="G89" i="30" s="1"/>
  <c r="F279" i="30"/>
  <c r="F89" i="30" s="1"/>
  <c r="F278" i="30"/>
  <c r="H88" i="30" s="1"/>
  <c r="F277" i="30"/>
  <c r="G88" i="30" s="1"/>
  <c r="F276" i="30"/>
  <c r="F88" i="30" s="1"/>
  <c r="F275" i="30"/>
  <c r="H87" i="30" s="1"/>
  <c r="F274" i="30"/>
  <c r="G87" i="30" s="1"/>
  <c r="F273" i="30"/>
  <c r="F87" i="30" s="1"/>
  <c r="F272" i="30"/>
  <c r="H86" i="30" s="1"/>
  <c r="F271" i="30"/>
  <c r="G86" i="30" s="1"/>
  <c r="F270" i="30"/>
  <c r="F86" i="30" s="1"/>
  <c r="F269" i="30"/>
  <c r="H85" i="30" s="1"/>
  <c r="F268" i="30"/>
  <c r="G85" i="30" s="1"/>
  <c r="F267" i="30"/>
  <c r="F85" i="30" s="1"/>
  <c r="F266" i="30"/>
  <c r="H84" i="30" s="1"/>
  <c r="F265" i="30"/>
  <c r="G84" i="30" s="1"/>
  <c r="F264" i="30"/>
  <c r="F84" i="30" s="1"/>
  <c r="F263" i="30"/>
  <c r="H83" i="30" s="1"/>
  <c r="F262" i="30"/>
  <c r="G83" i="30" s="1"/>
  <c r="F261" i="30"/>
  <c r="F83" i="30" s="1"/>
  <c r="F260" i="30"/>
  <c r="H82" i="30" s="1"/>
  <c r="F259" i="30"/>
  <c r="G82" i="30" s="1"/>
  <c r="F258" i="30"/>
  <c r="F82" i="30" s="1"/>
  <c r="F257" i="30"/>
  <c r="H81" i="30" s="1"/>
  <c r="F256" i="30"/>
  <c r="G81" i="30" s="1"/>
  <c r="F255" i="30"/>
  <c r="F81" i="30" s="1"/>
  <c r="G254" i="30"/>
  <c r="H117" i="30" s="1"/>
  <c r="F254" i="30"/>
  <c r="H80" i="30" s="1"/>
  <c r="D254" i="30"/>
  <c r="H48" i="30" s="1"/>
  <c r="G253" i="30"/>
  <c r="G117" i="30" s="1"/>
  <c r="F253" i="30"/>
  <c r="G80" i="30" s="1"/>
  <c r="D253" i="30"/>
  <c r="G48" i="30" s="1"/>
  <c r="G252" i="30"/>
  <c r="F117" i="30" s="1"/>
  <c r="F252" i="30"/>
  <c r="F80" i="30" s="1"/>
  <c r="D252" i="30"/>
  <c r="F48" i="30" s="1"/>
  <c r="G251" i="30"/>
  <c r="H116" i="30" s="1"/>
  <c r="F251" i="30"/>
  <c r="H79" i="30" s="1"/>
  <c r="D251" i="30"/>
  <c r="H47" i="30" s="1"/>
  <c r="C251" i="30"/>
  <c r="H28" i="30" s="1"/>
  <c r="G250" i="30"/>
  <c r="G116" i="30" s="1"/>
  <c r="F250" i="30"/>
  <c r="G79" i="30" s="1"/>
  <c r="D250" i="30"/>
  <c r="G47" i="30" s="1"/>
  <c r="C250" i="30"/>
  <c r="G28" i="30" s="1"/>
  <c r="G249" i="30"/>
  <c r="F116" i="30" s="1"/>
  <c r="F249" i="30"/>
  <c r="F79" i="30" s="1"/>
  <c r="D249" i="30"/>
  <c r="F47" i="30" s="1"/>
  <c r="C249" i="30"/>
  <c r="F28" i="30" s="1"/>
  <c r="G248" i="30"/>
  <c r="H115" i="30" s="1"/>
  <c r="F248" i="30"/>
  <c r="H78" i="30" s="1"/>
  <c r="D248" i="30"/>
  <c r="H46" i="30" s="1"/>
  <c r="C248" i="30"/>
  <c r="H27" i="30" s="1"/>
  <c r="G247" i="30"/>
  <c r="G115" i="30" s="1"/>
  <c r="F247" i="30"/>
  <c r="G78" i="30" s="1"/>
  <c r="D247" i="30"/>
  <c r="G46" i="30" s="1"/>
  <c r="C247" i="30"/>
  <c r="G27" i="30" s="1"/>
  <c r="G246" i="30"/>
  <c r="F115" i="30" s="1"/>
  <c r="F246" i="30"/>
  <c r="F78" i="30" s="1"/>
  <c r="D246" i="30"/>
  <c r="F46" i="30" s="1"/>
  <c r="C246" i="30"/>
  <c r="F27" i="30" s="1"/>
  <c r="G245" i="30"/>
  <c r="H114" i="30" s="1"/>
  <c r="F245" i="30"/>
  <c r="H77" i="30" s="1"/>
  <c r="D245" i="30"/>
  <c r="H45" i="30" s="1"/>
  <c r="C245" i="30"/>
  <c r="H26" i="30" s="1"/>
  <c r="G244" i="30"/>
  <c r="G114" i="30" s="1"/>
  <c r="F244" i="30"/>
  <c r="G77" i="30" s="1"/>
  <c r="D244" i="30"/>
  <c r="G45" i="30" s="1"/>
  <c r="C244" i="30"/>
  <c r="G26" i="30" s="1"/>
  <c r="G243" i="30"/>
  <c r="F114" i="30" s="1"/>
  <c r="F243" i="30"/>
  <c r="F77" i="30" s="1"/>
  <c r="D243" i="30"/>
  <c r="F45" i="30" s="1"/>
  <c r="C243" i="30"/>
  <c r="F26" i="30" s="1"/>
  <c r="G242" i="30"/>
  <c r="H113" i="30" s="1"/>
  <c r="F242" i="30"/>
  <c r="H76" i="30" s="1"/>
  <c r="D242" i="30"/>
  <c r="H44" i="30" s="1"/>
  <c r="C242" i="30"/>
  <c r="H25" i="30" s="1"/>
  <c r="G241" i="30"/>
  <c r="G113" i="30" s="1"/>
  <c r="F241" i="30"/>
  <c r="G76" i="30" s="1"/>
  <c r="D241" i="30"/>
  <c r="G44" i="30" s="1"/>
  <c r="C241" i="30"/>
  <c r="G25" i="30" s="1"/>
  <c r="G240" i="30"/>
  <c r="F113" i="30" s="1"/>
  <c r="F240" i="30"/>
  <c r="F76" i="30" s="1"/>
  <c r="D240" i="30"/>
  <c r="F44" i="30" s="1"/>
  <c r="C240" i="30"/>
  <c r="F25" i="30" s="1"/>
  <c r="G239" i="30"/>
  <c r="H112" i="30" s="1"/>
  <c r="F239" i="30"/>
  <c r="H75" i="30" s="1"/>
  <c r="D239" i="30"/>
  <c r="H43" i="30" s="1"/>
  <c r="C239" i="30"/>
  <c r="H24" i="30" s="1"/>
  <c r="G238" i="30"/>
  <c r="G112" i="30" s="1"/>
  <c r="F238" i="30"/>
  <c r="G75" i="30" s="1"/>
  <c r="D238" i="30"/>
  <c r="G43" i="30" s="1"/>
  <c r="C238" i="30"/>
  <c r="G24" i="30" s="1"/>
  <c r="G237" i="30"/>
  <c r="F112" i="30" s="1"/>
  <c r="F237" i="30"/>
  <c r="F75" i="30" s="1"/>
  <c r="D237" i="30"/>
  <c r="F43" i="30" s="1"/>
  <c r="C237" i="30"/>
  <c r="F24" i="30" s="1"/>
  <c r="G236" i="30"/>
  <c r="H111" i="30" s="1"/>
  <c r="F236" i="30"/>
  <c r="H74" i="30" s="1"/>
  <c r="D236" i="30"/>
  <c r="H42" i="30" s="1"/>
  <c r="C236" i="30"/>
  <c r="H23" i="30" s="1"/>
  <c r="G235" i="30"/>
  <c r="G111" i="30" s="1"/>
  <c r="F235" i="30"/>
  <c r="G74" i="30" s="1"/>
  <c r="D235" i="30"/>
  <c r="G42" i="30" s="1"/>
  <c r="C235" i="30"/>
  <c r="G23" i="30" s="1"/>
  <c r="G234" i="30"/>
  <c r="F111" i="30" s="1"/>
  <c r="F234" i="30"/>
  <c r="F74" i="30" s="1"/>
  <c r="D234" i="30"/>
  <c r="F42" i="30" s="1"/>
  <c r="C234" i="30"/>
  <c r="F23" i="30" s="1"/>
  <c r="G233" i="30"/>
  <c r="H110" i="30" s="1"/>
  <c r="F233" i="30"/>
  <c r="H73" i="30" s="1"/>
  <c r="D233" i="30"/>
  <c r="H41" i="30" s="1"/>
  <c r="C233" i="30"/>
  <c r="H22" i="30" s="1"/>
  <c r="G232" i="30"/>
  <c r="G110" i="30" s="1"/>
  <c r="F232" i="30"/>
  <c r="G73" i="30" s="1"/>
  <c r="D232" i="30"/>
  <c r="G41" i="30" s="1"/>
  <c r="C232" i="30"/>
  <c r="G22" i="30" s="1"/>
  <c r="G231" i="30"/>
  <c r="F110" i="30" s="1"/>
  <c r="F231" i="30"/>
  <c r="F73" i="30" s="1"/>
  <c r="D231" i="30"/>
  <c r="F41" i="30" s="1"/>
  <c r="C231" i="30"/>
  <c r="F22" i="30" s="1"/>
  <c r="G230" i="30"/>
  <c r="H109" i="30" s="1"/>
  <c r="F230" i="30"/>
  <c r="H72" i="30" s="1"/>
  <c r="C230" i="30"/>
  <c r="H21" i="30" s="1"/>
  <c r="G229" i="30"/>
  <c r="G109" i="30" s="1"/>
  <c r="F229" i="30"/>
  <c r="G72" i="30" s="1"/>
  <c r="D229" i="30"/>
  <c r="G40" i="30" s="1"/>
  <c r="C229" i="30"/>
  <c r="G21" i="30" s="1"/>
  <c r="G228" i="30"/>
  <c r="F109" i="30" s="1"/>
  <c r="F228" i="30"/>
  <c r="F72" i="30" s="1"/>
  <c r="D228" i="30"/>
  <c r="F40" i="30" s="1"/>
  <c r="C228" i="30"/>
  <c r="F21" i="30" s="1"/>
  <c r="G227" i="30"/>
  <c r="H108" i="30" s="1"/>
  <c r="F227" i="30"/>
  <c r="H71" i="30" s="1"/>
  <c r="D227" i="30"/>
  <c r="H39" i="30" s="1"/>
  <c r="C227" i="30"/>
  <c r="H20" i="30" s="1"/>
  <c r="G226" i="30"/>
  <c r="G108" i="30" s="1"/>
  <c r="F226" i="30"/>
  <c r="G71" i="30" s="1"/>
  <c r="D226" i="30"/>
  <c r="G39" i="30" s="1"/>
  <c r="C226" i="30"/>
  <c r="G20" i="30" s="1"/>
  <c r="G225" i="30"/>
  <c r="F108" i="30" s="1"/>
  <c r="F225" i="30"/>
  <c r="F71" i="30" s="1"/>
  <c r="D225" i="30"/>
  <c r="F39" i="30" s="1"/>
  <c r="C225" i="30"/>
  <c r="F20" i="30" s="1"/>
  <c r="G224" i="30"/>
  <c r="H107" i="30" s="1"/>
  <c r="F224" i="30"/>
  <c r="H70" i="30" s="1"/>
  <c r="D224" i="30"/>
  <c r="H38" i="30" s="1"/>
  <c r="C224" i="30"/>
  <c r="H19" i="30" s="1"/>
  <c r="G223" i="30"/>
  <c r="G107" i="30" s="1"/>
  <c r="F223" i="30"/>
  <c r="G70" i="30" s="1"/>
  <c r="D223" i="30"/>
  <c r="G38" i="30" s="1"/>
  <c r="C223" i="30"/>
  <c r="G19" i="30" s="1"/>
  <c r="G222" i="30"/>
  <c r="F107" i="30" s="1"/>
  <c r="F222" i="30"/>
  <c r="F70" i="30" s="1"/>
  <c r="D222" i="30"/>
  <c r="F38" i="30" s="1"/>
  <c r="C222" i="30"/>
  <c r="F19" i="30" s="1"/>
  <c r="G221" i="30"/>
  <c r="H106" i="30" s="1"/>
  <c r="F221" i="30"/>
  <c r="H69" i="30" s="1"/>
  <c r="E221" i="30"/>
  <c r="H59" i="30" s="1"/>
  <c r="D221" i="30"/>
  <c r="H37" i="30" s="1"/>
  <c r="C221" i="30"/>
  <c r="H18" i="30" s="1"/>
  <c r="G220" i="30"/>
  <c r="G106" i="30" s="1"/>
  <c r="F220" i="30"/>
  <c r="G69" i="30" s="1"/>
  <c r="E220" i="30"/>
  <c r="G59" i="30" s="1"/>
  <c r="D220" i="30"/>
  <c r="G37" i="30" s="1"/>
  <c r="C220" i="30"/>
  <c r="G18" i="30" s="1"/>
  <c r="G219" i="30"/>
  <c r="F106" i="30" s="1"/>
  <c r="F219" i="30"/>
  <c r="F69" i="30" s="1"/>
  <c r="E219" i="30"/>
  <c r="F59" i="30" s="1"/>
  <c r="D219" i="30"/>
  <c r="F37" i="30" s="1"/>
  <c r="C219" i="30"/>
  <c r="F18" i="30" s="1"/>
  <c r="G218" i="30"/>
  <c r="H105" i="30" s="1"/>
  <c r="F218" i="30"/>
  <c r="H68" i="30" s="1"/>
  <c r="E218" i="30"/>
  <c r="H58" i="30" s="1"/>
  <c r="D218" i="30"/>
  <c r="H36" i="30" s="1"/>
  <c r="C218" i="30"/>
  <c r="H17" i="30" s="1"/>
  <c r="G217" i="30"/>
  <c r="G105" i="30" s="1"/>
  <c r="F217" i="30"/>
  <c r="G68" i="30" s="1"/>
  <c r="E217" i="30"/>
  <c r="G58" i="30" s="1"/>
  <c r="D217" i="30"/>
  <c r="G36" i="30" s="1"/>
  <c r="C217" i="30"/>
  <c r="G17" i="30" s="1"/>
  <c r="G216" i="30"/>
  <c r="F105" i="30" s="1"/>
  <c r="F216" i="30"/>
  <c r="F68" i="30" s="1"/>
  <c r="E216" i="30"/>
  <c r="F58" i="30" s="1"/>
  <c r="D216" i="30"/>
  <c r="F36" i="30" s="1"/>
  <c r="C216" i="30"/>
  <c r="F17" i="30" s="1"/>
  <c r="G215" i="30"/>
  <c r="H104" i="30" s="1"/>
  <c r="F215" i="30"/>
  <c r="H67" i="30" s="1"/>
  <c r="E215" i="30"/>
  <c r="H57" i="30" s="1"/>
  <c r="D215" i="30"/>
  <c r="H35" i="30" s="1"/>
  <c r="C215" i="30"/>
  <c r="H16" i="30" s="1"/>
  <c r="G214" i="30"/>
  <c r="G104" i="30" s="1"/>
  <c r="F214" i="30"/>
  <c r="G67" i="30" s="1"/>
  <c r="E214" i="30"/>
  <c r="G57" i="30" s="1"/>
  <c r="D214" i="30"/>
  <c r="G35" i="30" s="1"/>
  <c r="C214" i="30"/>
  <c r="G16" i="30" s="1"/>
  <c r="G213" i="30"/>
  <c r="F104" i="30" s="1"/>
  <c r="F213" i="30"/>
  <c r="F67" i="30" s="1"/>
  <c r="E213" i="30"/>
  <c r="F57" i="30" s="1"/>
  <c r="D213" i="30"/>
  <c r="F35" i="30" s="1"/>
  <c r="C213" i="30"/>
  <c r="F16" i="30" s="1"/>
  <c r="G212" i="30"/>
  <c r="H103" i="30" s="1"/>
  <c r="F212" i="30"/>
  <c r="H66" i="30" s="1"/>
  <c r="E212" i="30"/>
  <c r="H56" i="30" s="1"/>
  <c r="D212" i="30"/>
  <c r="H34" i="30" s="1"/>
  <c r="C212" i="30"/>
  <c r="H15" i="30" s="1"/>
  <c r="G211" i="30"/>
  <c r="G103" i="30" s="1"/>
  <c r="F211" i="30"/>
  <c r="G66" i="30" s="1"/>
  <c r="E211" i="30"/>
  <c r="G56" i="30" s="1"/>
  <c r="D211" i="30"/>
  <c r="G34" i="30" s="1"/>
  <c r="C211" i="30"/>
  <c r="G15" i="30" s="1"/>
  <c r="G210" i="30"/>
  <c r="F103" i="30" s="1"/>
  <c r="F210" i="30"/>
  <c r="F66" i="30" s="1"/>
  <c r="E210" i="30"/>
  <c r="F56" i="30" s="1"/>
  <c r="D210" i="30"/>
  <c r="F34" i="30" s="1"/>
  <c r="C210" i="30"/>
  <c r="F15" i="30" s="1"/>
  <c r="G209" i="30"/>
  <c r="H102" i="30" s="1"/>
  <c r="F209" i="30"/>
  <c r="H65" i="30" s="1"/>
  <c r="E209" i="30"/>
  <c r="H55" i="30" s="1"/>
  <c r="D209" i="30"/>
  <c r="H33" i="30" s="1"/>
  <c r="C209" i="30"/>
  <c r="H14" i="30" s="1"/>
  <c r="G208" i="30"/>
  <c r="G102" i="30" s="1"/>
  <c r="F208" i="30"/>
  <c r="G65" i="30" s="1"/>
  <c r="E208" i="30"/>
  <c r="G55" i="30" s="1"/>
  <c r="D208" i="30"/>
  <c r="G33" i="30" s="1"/>
  <c r="C208" i="30"/>
  <c r="G14" i="30" s="1"/>
  <c r="G207" i="30"/>
  <c r="F102" i="30" s="1"/>
  <c r="F207" i="30"/>
  <c r="F65" i="30" s="1"/>
  <c r="E207" i="30"/>
  <c r="F55" i="30" s="1"/>
  <c r="D207" i="30"/>
  <c r="F33" i="30" s="1"/>
  <c r="C207" i="30"/>
  <c r="F14" i="30" s="1"/>
  <c r="G206" i="30"/>
  <c r="H101" i="30" s="1"/>
  <c r="F206" i="30"/>
  <c r="H64" i="30" s="1"/>
  <c r="E206" i="30"/>
  <c r="H54" i="30" s="1"/>
  <c r="D206" i="30"/>
  <c r="H32" i="30" s="1"/>
  <c r="C206" i="30"/>
  <c r="H13" i="30" s="1"/>
  <c r="G205" i="30"/>
  <c r="G101" i="30" s="1"/>
  <c r="F205" i="30"/>
  <c r="G64" i="30" s="1"/>
  <c r="E205" i="30"/>
  <c r="G54" i="30" s="1"/>
  <c r="D205" i="30"/>
  <c r="G32" i="30" s="1"/>
  <c r="C205" i="30"/>
  <c r="G13" i="30" s="1"/>
  <c r="G204" i="30"/>
  <c r="F101" i="30" s="1"/>
  <c r="F204" i="30"/>
  <c r="F64" i="30" s="1"/>
  <c r="E204" i="30"/>
  <c r="F54" i="30" s="1"/>
  <c r="D204" i="30"/>
  <c r="F32" i="30" s="1"/>
  <c r="C204" i="30"/>
  <c r="F13" i="30" s="1"/>
  <c r="G203" i="30"/>
  <c r="H100" i="30" s="1"/>
  <c r="F203" i="30"/>
  <c r="H63" i="30" s="1"/>
  <c r="E203" i="30"/>
  <c r="H53" i="30" s="1"/>
  <c r="D203" i="30"/>
  <c r="H31" i="30" s="1"/>
  <c r="C203" i="30"/>
  <c r="H12" i="30" s="1"/>
  <c r="G202" i="30"/>
  <c r="G100" i="30" s="1"/>
  <c r="F202" i="30"/>
  <c r="G63" i="30" s="1"/>
  <c r="E202" i="30"/>
  <c r="G53" i="30" s="1"/>
  <c r="D202" i="30"/>
  <c r="G31" i="30" s="1"/>
  <c r="C202" i="30"/>
  <c r="G12" i="30" s="1"/>
  <c r="G201" i="30"/>
  <c r="F100" i="30" s="1"/>
  <c r="F201" i="30"/>
  <c r="F63" i="30" s="1"/>
  <c r="E201" i="30"/>
  <c r="F53" i="30" s="1"/>
  <c r="D201" i="30"/>
  <c r="F31" i="30" s="1"/>
  <c r="C201" i="30"/>
  <c r="F12" i="30" s="1"/>
  <c r="G200" i="30"/>
  <c r="H99" i="30" s="1"/>
  <c r="F200" i="30"/>
  <c r="H62" i="30" s="1"/>
  <c r="E200" i="30"/>
  <c r="H52" i="30" s="1"/>
  <c r="D200" i="30"/>
  <c r="H30" i="30" s="1"/>
  <c r="C200" i="30"/>
  <c r="H11" i="30" s="1"/>
  <c r="G199" i="30"/>
  <c r="G99" i="30" s="1"/>
  <c r="F199" i="30"/>
  <c r="G62" i="30" s="1"/>
  <c r="E199" i="30"/>
  <c r="G52" i="30" s="1"/>
  <c r="D199" i="30"/>
  <c r="G30" i="30" s="1"/>
  <c r="C199" i="30"/>
  <c r="G11" i="30" s="1"/>
  <c r="G198" i="30"/>
  <c r="F99" i="30" s="1"/>
  <c r="F198" i="30"/>
  <c r="F62" i="30" s="1"/>
  <c r="E198" i="30"/>
  <c r="F52" i="30" s="1"/>
  <c r="D198" i="30"/>
  <c r="F30" i="30" s="1"/>
  <c r="C198" i="30"/>
  <c r="F11" i="30" s="1"/>
  <c r="G197" i="30"/>
  <c r="H98" i="30" s="1"/>
  <c r="F197" i="30"/>
  <c r="H61" i="30" s="1"/>
  <c r="E197" i="30"/>
  <c r="H51" i="30" s="1"/>
  <c r="D197" i="30"/>
  <c r="H29" i="30" s="1"/>
  <c r="C197" i="30"/>
  <c r="H10" i="30" s="1"/>
  <c r="G196" i="30"/>
  <c r="G98" i="30" s="1"/>
  <c r="F196" i="30"/>
  <c r="G61" i="30" s="1"/>
  <c r="E196" i="30"/>
  <c r="G51" i="30" s="1"/>
  <c r="D196" i="30"/>
  <c r="G29" i="30" s="1"/>
  <c r="C196" i="30"/>
  <c r="G10" i="30" s="1"/>
  <c r="G195" i="30"/>
  <c r="F98" i="30" s="1"/>
  <c r="F195" i="30"/>
  <c r="F61" i="30" s="1"/>
  <c r="E195" i="30"/>
  <c r="F51" i="30" s="1"/>
  <c r="D195" i="30"/>
  <c r="F29" i="30" s="1"/>
  <c r="C195" i="30"/>
  <c r="F10" i="30" s="1"/>
  <c r="H96" i="29"/>
  <c r="F301" i="29"/>
  <c r="G96" i="29"/>
  <c r="F300" i="29"/>
  <c r="F96" i="29"/>
  <c r="F299" i="29"/>
  <c r="H95" i="29"/>
  <c r="F298" i="29"/>
  <c r="G95" i="29"/>
  <c r="F297" i="29"/>
  <c r="F95" i="29"/>
  <c r="F296" i="29"/>
  <c r="H94" i="29"/>
  <c r="F295" i="29"/>
  <c r="G94" i="29"/>
  <c r="F294" i="29"/>
  <c r="F94" i="29"/>
  <c r="F293" i="29"/>
  <c r="H93" i="29"/>
  <c r="F292" i="29"/>
  <c r="G93" i="29"/>
  <c r="F291" i="29"/>
  <c r="F93" i="29"/>
  <c r="F290" i="29"/>
  <c r="H92" i="29"/>
  <c r="F289" i="29"/>
  <c r="G92" i="29"/>
  <c r="F288" i="29"/>
  <c r="F92" i="29"/>
  <c r="F287" i="29"/>
  <c r="H91" i="29"/>
  <c r="F286" i="29"/>
  <c r="G91" i="29"/>
  <c r="F285" i="29"/>
  <c r="F91" i="29"/>
  <c r="F284" i="29"/>
  <c r="H90" i="29"/>
  <c r="F283" i="29"/>
  <c r="G90" i="29"/>
  <c r="F282" i="29"/>
  <c r="F90" i="29"/>
  <c r="F281" i="29"/>
  <c r="H89" i="29"/>
  <c r="F280" i="29"/>
  <c r="G89" i="29"/>
  <c r="F279" i="29"/>
  <c r="F89" i="29"/>
  <c r="F278" i="29"/>
  <c r="H88" i="29"/>
  <c r="F277" i="29"/>
  <c r="G88" i="29"/>
  <c r="F276" i="29"/>
  <c r="F88" i="29"/>
  <c r="F275" i="29"/>
  <c r="H87" i="29"/>
  <c r="F274" i="29"/>
  <c r="G87" i="29"/>
  <c r="F273" i="29"/>
  <c r="F87" i="29"/>
  <c r="F272" i="29"/>
  <c r="H86" i="29"/>
  <c r="F271" i="29"/>
  <c r="G86" i="29"/>
  <c r="F270" i="29"/>
  <c r="F86" i="29"/>
  <c r="F269" i="29"/>
  <c r="H85" i="29"/>
  <c r="F268" i="29"/>
  <c r="G85" i="29"/>
  <c r="F267" i="29"/>
  <c r="F85" i="29"/>
  <c r="F266" i="29"/>
  <c r="H84" i="29"/>
  <c r="F265" i="29"/>
  <c r="G84" i="29"/>
  <c r="F264" i="29"/>
  <c r="F84" i="29"/>
  <c r="F263" i="29"/>
  <c r="H83" i="29"/>
  <c r="F262" i="29"/>
  <c r="G83" i="29"/>
  <c r="F261" i="29"/>
  <c r="F83" i="29"/>
  <c r="F260" i="29"/>
  <c r="H82" i="29"/>
  <c r="F259" i="29"/>
  <c r="G82" i="29"/>
  <c r="F258" i="29"/>
  <c r="F82" i="29"/>
  <c r="F257" i="29"/>
  <c r="H81" i="29"/>
  <c r="F256" i="29"/>
  <c r="G81" i="29"/>
  <c r="F255" i="29"/>
  <c r="F81" i="29"/>
  <c r="G254" i="29"/>
  <c r="H117" i="29"/>
  <c r="F254" i="29"/>
  <c r="H80" i="29"/>
  <c r="D254" i="29"/>
  <c r="H48" i="29" s="1"/>
  <c r="G253" i="29"/>
  <c r="G117" i="29" s="1"/>
  <c r="F253" i="29"/>
  <c r="G80" i="29" s="1"/>
  <c r="D253" i="29"/>
  <c r="G48" i="29" s="1"/>
  <c r="G252" i="29"/>
  <c r="F117" i="29"/>
  <c r="F252" i="29"/>
  <c r="F80" i="29"/>
  <c r="D252" i="29"/>
  <c r="F48" i="29" s="1"/>
  <c r="G251" i="29"/>
  <c r="H116" i="29" s="1"/>
  <c r="F251" i="29"/>
  <c r="H79" i="29" s="1"/>
  <c r="D251" i="29"/>
  <c r="H47" i="29" s="1"/>
  <c r="C251" i="29"/>
  <c r="H28" i="29"/>
  <c r="G250" i="29"/>
  <c r="G116" i="29"/>
  <c r="F250" i="29"/>
  <c r="G79" i="29"/>
  <c r="D250" i="29"/>
  <c r="G47" i="29" s="1"/>
  <c r="C250" i="29"/>
  <c r="G28" i="29" s="1"/>
  <c r="G249" i="29"/>
  <c r="F116" i="29" s="1"/>
  <c r="F249" i="29"/>
  <c r="F79" i="29" s="1"/>
  <c r="D249" i="29"/>
  <c r="F47" i="29" s="1"/>
  <c r="C249" i="29"/>
  <c r="F28" i="29"/>
  <c r="G248" i="29"/>
  <c r="H115" i="29"/>
  <c r="F248" i="29"/>
  <c r="H78" i="29"/>
  <c r="D248" i="29"/>
  <c r="H46" i="29" s="1"/>
  <c r="C248" i="29"/>
  <c r="H27" i="29" s="1"/>
  <c r="G247" i="29"/>
  <c r="G115" i="29" s="1"/>
  <c r="F247" i="29"/>
  <c r="G78" i="29" s="1"/>
  <c r="D247" i="29"/>
  <c r="G46" i="29" s="1"/>
  <c r="C247" i="29"/>
  <c r="G27" i="29"/>
  <c r="G246" i="29"/>
  <c r="F115" i="29"/>
  <c r="F246" i="29"/>
  <c r="F78" i="29"/>
  <c r="D246" i="29"/>
  <c r="F46" i="29" s="1"/>
  <c r="C246" i="29"/>
  <c r="F27" i="29" s="1"/>
  <c r="G245" i="29"/>
  <c r="H114" i="29" s="1"/>
  <c r="F245" i="29"/>
  <c r="H77" i="29" s="1"/>
  <c r="D245" i="29"/>
  <c r="H45" i="29" s="1"/>
  <c r="C245" i="29"/>
  <c r="H26" i="29"/>
  <c r="G244" i="29"/>
  <c r="G114" i="29"/>
  <c r="F244" i="29"/>
  <c r="G77" i="29"/>
  <c r="D244" i="29"/>
  <c r="G45" i="29" s="1"/>
  <c r="C244" i="29"/>
  <c r="G26" i="29" s="1"/>
  <c r="G243" i="29"/>
  <c r="F114" i="29" s="1"/>
  <c r="F243" i="29"/>
  <c r="F77" i="29" s="1"/>
  <c r="D243" i="29"/>
  <c r="F45" i="29" s="1"/>
  <c r="C243" i="29"/>
  <c r="F26" i="29"/>
  <c r="G242" i="29"/>
  <c r="H113" i="29"/>
  <c r="F242" i="29"/>
  <c r="H76" i="29"/>
  <c r="D242" i="29"/>
  <c r="H44" i="29" s="1"/>
  <c r="C242" i="29"/>
  <c r="H25" i="29" s="1"/>
  <c r="G241" i="29"/>
  <c r="G113" i="29" s="1"/>
  <c r="F241" i="29"/>
  <c r="G76" i="29" s="1"/>
  <c r="D241" i="29"/>
  <c r="G44" i="29" s="1"/>
  <c r="C241" i="29"/>
  <c r="G25" i="29"/>
  <c r="G240" i="29"/>
  <c r="F113" i="29"/>
  <c r="F240" i="29"/>
  <c r="F76" i="29"/>
  <c r="D240" i="29"/>
  <c r="F44" i="29" s="1"/>
  <c r="C240" i="29"/>
  <c r="F25" i="29" s="1"/>
  <c r="G239" i="29"/>
  <c r="H112" i="29" s="1"/>
  <c r="F239" i="29"/>
  <c r="H75" i="29" s="1"/>
  <c r="D239" i="29"/>
  <c r="H43" i="29" s="1"/>
  <c r="C239" i="29"/>
  <c r="H24" i="29"/>
  <c r="G238" i="29"/>
  <c r="G112" i="29"/>
  <c r="F238" i="29"/>
  <c r="G75" i="29"/>
  <c r="D238" i="29"/>
  <c r="G43" i="29" s="1"/>
  <c r="C238" i="29"/>
  <c r="G24" i="29" s="1"/>
  <c r="G237" i="29"/>
  <c r="F112" i="29" s="1"/>
  <c r="F237" i="29"/>
  <c r="F75" i="29" s="1"/>
  <c r="D237" i="29"/>
  <c r="F43" i="29" s="1"/>
  <c r="C237" i="29"/>
  <c r="F24" i="29"/>
  <c r="G236" i="29"/>
  <c r="H111" i="29"/>
  <c r="F236" i="29"/>
  <c r="H74" i="29"/>
  <c r="D236" i="29"/>
  <c r="H42" i="29" s="1"/>
  <c r="C236" i="29"/>
  <c r="H23" i="29" s="1"/>
  <c r="G235" i="29"/>
  <c r="G111" i="29" s="1"/>
  <c r="F235" i="29"/>
  <c r="G74" i="29" s="1"/>
  <c r="D235" i="29"/>
  <c r="G42" i="29" s="1"/>
  <c r="C235" i="29"/>
  <c r="G23" i="29"/>
  <c r="G234" i="29"/>
  <c r="F111" i="29"/>
  <c r="F234" i="29"/>
  <c r="F74" i="29"/>
  <c r="D234" i="29"/>
  <c r="F42" i="29" s="1"/>
  <c r="C234" i="29"/>
  <c r="F23" i="29" s="1"/>
  <c r="G233" i="29"/>
  <c r="H110" i="29" s="1"/>
  <c r="F233" i="29"/>
  <c r="H73" i="29" s="1"/>
  <c r="D233" i="29"/>
  <c r="H41" i="29" s="1"/>
  <c r="C233" i="29"/>
  <c r="H22" i="29"/>
  <c r="G232" i="29"/>
  <c r="G110" i="29"/>
  <c r="F232" i="29"/>
  <c r="G73" i="29"/>
  <c r="D232" i="29"/>
  <c r="G41" i="29" s="1"/>
  <c r="C232" i="29"/>
  <c r="G22" i="29" s="1"/>
  <c r="G231" i="29"/>
  <c r="F110" i="29" s="1"/>
  <c r="F231" i="29"/>
  <c r="F73" i="29" s="1"/>
  <c r="D231" i="29"/>
  <c r="F41" i="29" s="1"/>
  <c r="C231" i="29"/>
  <c r="F22" i="29"/>
  <c r="G230" i="29"/>
  <c r="H109" i="29"/>
  <c r="F230" i="29"/>
  <c r="H72" i="29"/>
  <c r="C230" i="29"/>
  <c r="H21" i="29"/>
  <c r="G229" i="29"/>
  <c r="G109" i="29"/>
  <c r="F229" i="29"/>
  <c r="G72" i="29"/>
  <c r="D229" i="29"/>
  <c r="G40" i="29" s="1"/>
  <c r="C229" i="29"/>
  <c r="G21" i="29" s="1"/>
  <c r="G228" i="29"/>
  <c r="F109" i="29" s="1"/>
  <c r="F228" i="29"/>
  <c r="F72" i="29" s="1"/>
  <c r="D228" i="29"/>
  <c r="F40" i="29" s="1"/>
  <c r="C228" i="29"/>
  <c r="F21" i="29"/>
  <c r="G227" i="29"/>
  <c r="H108" i="29"/>
  <c r="F227" i="29"/>
  <c r="H71" i="29"/>
  <c r="D227" i="29"/>
  <c r="H39" i="29" s="1"/>
  <c r="C227" i="29"/>
  <c r="H20" i="29" s="1"/>
  <c r="G226" i="29"/>
  <c r="G108" i="29" s="1"/>
  <c r="F226" i="29"/>
  <c r="G71" i="29" s="1"/>
  <c r="D226" i="29"/>
  <c r="G39" i="29" s="1"/>
  <c r="C226" i="29"/>
  <c r="G20" i="29"/>
  <c r="G225" i="29"/>
  <c r="F108" i="29"/>
  <c r="F225" i="29"/>
  <c r="F71" i="29"/>
  <c r="D225" i="29"/>
  <c r="F39" i="29" s="1"/>
  <c r="C225" i="29"/>
  <c r="F20" i="29" s="1"/>
  <c r="G224" i="29"/>
  <c r="H107" i="29" s="1"/>
  <c r="F224" i="29"/>
  <c r="H70" i="29" s="1"/>
  <c r="D224" i="29"/>
  <c r="H38" i="29" s="1"/>
  <c r="C224" i="29"/>
  <c r="H19" i="29"/>
  <c r="G223" i="29"/>
  <c r="G107" i="29"/>
  <c r="F223" i="29"/>
  <c r="G70" i="29"/>
  <c r="D223" i="29"/>
  <c r="G38" i="29" s="1"/>
  <c r="C223" i="29"/>
  <c r="G19" i="29" s="1"/>
  <c r="G222" i="29"/>
  <c r="F107" i="29" s="1"/>
  <c r="F222" i="29"/>
  <c r="F70" i="29" s="1"/>
  <c r="D222" i="29"/>
  <c r="F38" i="29" s="1"/>
  <c r="C222" i="29"/>
  <c r="F19" i="29"/>
  <c r="G221" i="29"/>
  <c r="H106" i="29"/>
  <c r="F221" i="29"/>
  <c r="H69" i="29"/>
  <c r="E221" i="29"/>
  <c r="H59" i="29"/>
  <c r="D221" i="29"/>
  <c r="H37" i="29" s="1"/>
  <c r="C221" i="29"/>
  <c r="H18" i="29" s="1"/>
  <c r="G220" i="29"/>
  <c r="G106" i="29" s="1"/>
  <c r="F220" i="29"/>
  <c r="G69" i="29" s="1"/>
  <c r="E220" i="29"/>
  <c r="G59" i="29" s="1"/>
  <c r="D220" i="29"/>
  <c r="G37" i="29" s="1"/>
  <c r="C220" i="29"/>
  <c r="G18" i="29"/>
  <c r="G219" i="29"/>
  <c r="F106" i="29"/>
  <c r="F219" i="29"/>
  <c r="F69" i="29"/>
  <c r="E219" i="29"/>
  <c r="F59" i="29"/>
  <c r="D219" i="29"/>
  <c r="F37" i="29" s="1"/>
  <c r="C219" i="29"/>
  <c r="F18" i="29" s="1"/>
  <c r="G218" i="29"/>
  <c r="H105" i="29" s="1"/>
  <c r="F218" i="29"/>
  <c r="H68" i="29" s="1"/>
  <c r="E218" i="29"/>
  <c r="H58" i="29" s="1"/>
  <c r="D218" i="29"/>
  <c r="H36" i="29" s="1"/>
  <c r="C218" i="29"/>
  <c r="H17" i="29"/>
  <c r="G217" i="29"/>
  <c r="G105" i="29"/>
  <c r="F217" i="29"/>
  <c r="G68" i="29"/>
  <c r="E217" i="29"/>
  <c r="G58" i="29"/>
  <c r="D217" i="29"/>
  <c r="G36" i="29" s="1"/>
  <c r="C217" i="29"/>
  <c r="G17" i="29" s="1"/>
  <c r="G216" i="29"/>
  <c r="F105" i="29" s="1"/>
  <c r="F216" i="29"/>
  <c r="F68" i="29" s="1"/>
  <c r="E216" i="29"/>
  <c r="F58" i="29" s="1"/>
  <c r="D216" i="29"/>
  <c r="F36" i="29" s="1"/>
  <c r="C216" i="29"/>
  <c r="F17" i="29"/>
  <c r="G215" i="29"/>
  <c r="H104" i="29"/>
  <c r="F215" i="29"/>
  <c r="H67" i="29"/>
  <c r="E215" i="29"/>
  <c r="H57" i="29"/>
  <c r="D215" i="29"/>
  <c r="H35" i="29" s="1"/>
  <c r="C215" i="29"/>
  <c r="H16" i="29" s="1"/>
  <c r="G214" i="29"/>
  <c r="G104" i="29" s="1"/>
  <c r="F214" i="29"/>
  <c r="G67" i="29" s="1"/>
  <c r="E214" i="29"/>
  <c r="G57" i="29" s="1"/>
  <c r="D214" i="29"/>
  <c r="G35" i="29" s="1"/>
  <c r="C214" i="29"/>
  <c r="G16" i="29"/>
  <c r="G213" i="29"/>
  <c r="F104" i="29"/>
  <c r="F213" i="29"/>
  <c r="F67" i="29"/>
  <c r="E213" i="29"/>
  <c r="F57" i="29"/>
  <c r="D213" i="29"/>
  <c r="F35" i="29" s="1"/>
  <c r="C213" i="29"/>
  <c r="F16" i="29" s="1"/>
  <c r="G212" i="29"/>
  <c r="H103" i="29" s="1"/>
  <c r="F212" i="29"/>
  <c r="H66" i="29" s="1"/>
  <c r="E212" i="29"/>
  <c r="H56" i="29" s="1"/>
  <c r="D212" i="29"/>
  <c r="H34" i="29" s="1"/>
  <c r="C212" i="29"/>
  <c r="H15" i="29"/>
  <c r="G211" i="29"/>
  <c r="G103" i="29"/>
  <c r="F211" i="29"/>
  <c r="G66" i="29"/>
  <c r="E211" i="29"/>
  <c r="G56" i="29"/>
  <c r="D211" i="29"/>
  <c r="G34" i="29" s="1"/>
  <c r="C211" i="29"/>
  <c r="G15" i="29" s="1"/>
  <c r="G210" i="29"/>
  <c r="F103" i="29" s="1"/>
  <c r="F210" i="29"/>
  <c r="F66" i="29" s="1"/>
  <c r="E210" i="29"/>
  <c r="F56" i="29" s="1"/>
  <c r="D210" i="29"/>
  <c r="F34" i="29" s="1"/>
  <c r="C210" i="29"/>
  <c r="F15" i="29"/>
  <c r="G209" i="29"/>
  <c r="H102" i="29"/>
  <c r="F209" i="29"/>
  <c r="H65" i="29"/>
  <c r="E209" i="29"/>
  <c r="H55" i="29"/>
  <c r="D209" i="29"/>
  <c r="H33" i="29" s="1"/>
  <c r="C209" i="29"/>
  <c r="H14" i="29" s="1"/>
  <c r="G208" i="29"/>
  <c r="G102" i="29" s="1"/>
  <c r="F208" i="29"/>
  <c r="G65" i="29" s="1"/>
  <c r="E208" i="29"/>
  <c r="G55" i="29" s="1"/>
  <c r="D208" i="29"/>
  <c r="G33" i="29" s="1"/>
  <c r="C208" i="29"/>
  <c r="G14" i="29"/>
  <c r="G207" i="29"/>
  <c r="F102" i="29"/>
  <c r="F207" i="29"/>
  <c r="F65" i="29"/>
  <c r="E207" i="29"/>
  <c r="F55" i="29"/>
  <c r="D207" i="29"/>
  <c r="F33" i="29" s="1"/>
  <c r="C207" i="29"/>
  <c r="F14" i="29" s="1"/>
  <c r="G206" i="29"/>
  <c r="H101" i="29" s="1"/>
  <c r="F206" i="29"/>
  <c r="H64" i="29" s="1"/>
  <c r="E206" i="29"/>
  <c r="H54" i="29" s="1"/>
  <c r="D206" i="29"/>
  <c r="H32" i="29" s="1"/>
  <c r="C206" i="29"/>
  <c r="H13" i="29"/>
  <c r="G205" i="29"/>
  <c r="G101" i="29"/>
  <c r="F205" i="29"/>
  <c r="G64" i="29"/>
  <c r="E205" i="29"/>
  <c r="G54" i="29"/>
  <c r="D205" i="29"/>
  <c r="G32" i="29" s="1"/>
  <c r="C205" i="29"/>
  <c r="G13" i="29" s="1"/>
  <c r="G204" i="29"/>
  <c r="F101" i="29" s="1"/>
  <c r="F204" i="29"/>
  <c r="F64" i="29" s="1"/>
  <c r="E204" i="29"/>
  <c r="F54" i="29" s="1"/>
  <c r="D204" i="29"/>
  <c r="F32" i="29" s="1"/>
  <c r="C204" i="29"/>
  <c r="F13" i="29"/>
  <c r="G203" i="29"/>
  <c r="H100" i="29"/>
  <c r="F203" i="29"/>
  <c r="H63" i="29"/>
  <c r="E203" i="29"/>
  <c r="H53" i="29"/>
  <c r="D203" i="29"/>
  <c r="H31" i="29" s="1"/>
  <c r="C203" i="29"/>
  <c r="H12" i="29" s="1"/>
  <c r="G202" i="29"/>
  <c r="G100" i="29" s="1"/>
  <c r="F202" i="29"/>
  <c r="G63" i="29" s="1"/>
  <c r="E202" i="29"/>
  <c r="G53" i="29" s="1"/>
  <c r="D202" i="29"/>
  <c r="G31" i="29" s="1"/>
  <c r="C202" i="29"/>
  <c r="G12" i="29"/>
  <c r="G201" i="29"/>
  <c r="F100" i="29"/>
  <c r="F201" i="29"/>
  <c r="F63" i="29"/>
  <c r="E201" i="29"/>
  <c r="F53" i="29"/>
  <c r="D201" i="29"/>
  <c r="F31" i="29" s="1"/>
  <c r="C201" i="29"/>
  <c r="F12" i="29" s="1"/>
  <c r="G200" i="29"/>
  <c r="H99" i="29" s="1"/>
  <c r="F200" i="29"/>
  <c r="H62" i="29" s="1"/>
  <c r="E200" i="29"/>
  <c r="H52" i="29" s="1"/>
  <c r="D200" i="29"/>
  <c r="H30" i="29" s="1"/>
  <c r="C200" i="29"/>
  <c r="H11" i="29"/>
  <c r="G199" i="29"/>
  <c r="G99" i="29"/>
  <c r="F199" i="29"/>
  <c r="G62" i="29"/>
  <c r="E199" i="29"/>
  <c r="G52" i="29"/>
  <c r="D199" i="29"/>
  <c r="G30" i="29" s="1"/>
  <c r="C199" i="29"/>
  <c r="G11" i="29" s="1"/>
  <c r="G198" i="29"/>
  <c r="F99" i="29" s="1"/>
  <c r="F198" i="29"/>
  <c r="F62" i="29" s="1"/>
  <c r="E198" i="29"/>
  <c r="F52" i="29" s="1"/>
  <c r="D198" i="29"/>
  <c r="F30" i="29" s="1"/>
  <c r="C198" i="29"/>
  <c r="F11" i="29"/>
  <c r="G197" i="29"/>
  <c r="H98" i="29"/>
  <c r="F197" i="29"/>
  <c r="H61" i="29"/>
  <c r="E197" i="29"/>
  <c r="H51" i="29"/>
  <c r="D197" i="29"/>
  <c r="H29" i="29" s="1"/>
  <c r="C197" i="29"/>
  <c r="H10" i="29" s="1"/>
  <c r="G196" i="29"/>
  <c r="G98" i="29" s="1"/>
  <c r="F196" i="29"/>
  <c r="G61" i="29" s="1"/>
  <c r="E196" i="29"/>
  <c r="G51" i="29" s="1"/>
  <c r="D196" i="29"/>
  <c r="G29" i="29" s="1"/>
  <c r="C196" i="29"/>
  <c r="G10" i="29"/>
  <c r="G195" i="29"/>
  <c r="F98" i="29"/>
  <c r="F195" i="29"/>
  <c r="F61" i="29"/>
  <c r="E195" i="29"/>
  <c r="F51" i="29"/>
  <c r="D195" i="29"/>
  <c r="F29" i="29" s="1"/>
  <c r="C195" i="29"/>
  <c r="F10" i="29" s="1"/>
  <c r="F301" i="28"/>
  <c r="G96" i="28" s="1"/>
  <c r="F300" i="28"/>
  <c r="F96" i="28" s="1"/>
  <c r="F299" i="28"/>
  <c r="H95" i="28" s="1"/>
  <c r="F298" i="28"/>
  <c r="G95" i="28" s="1"/>
  <c r="F297" i="28"/>
  <c r="F95" i="28" s="1"/>
  <c r="F296" i="28"/>
  <c r="H94" i="28" s="1"/>
  <c r="F295" i="28"/>
  <c r="G94" i="28" s="1"/>
  <c r="F294" i="28"/>
  <c r="F94" i="28" s="1"/>
  <c r="F293" i="28"/>
  <c r="H93" i="28" s="1"/>
  <c r="F292" i="28"/>
  <c r="G93" i="28" s="1"/>
  <c r="F291" i="28"/>
  <c r="F93" i="28" s="1"/>
  <c r="F290" i="28"/>
  <c r="H92" i="28" s="1"/>
  <c r="F289" i="28"/>
  <c r="G92" i="28" s="1"/>
  <c r="F288" i="28"/>
  <c r="F92" i="28" s="1"/>
  <c r="F287" i="28"/>
  <c r="H91" i="28" s="1"/>
  <c r="F286" i="28"/>
  <c r="G91" i="28" s="1"/>
  <c r="F285" i="28"/>
  <c r="F91" i="28" s="1"/>
  <c r="F284" i="28"/>
  <c r="H90" i="28" s="1"/>
  <c r="F283" i="28"/>
  <c r="G90" i="28" s="1"/>
  <c r="F282" i="28"/>
  <c r="F90" i="28" s="1"/>
  <c r="F281" i="28"/>
  <c r="H89" i="28" s="1"/>
  <c r="F280" i="28"/>
  <c r="G89" i="28" s="1"/>
  <c r="F279" i="28"/>
  <c r="F89" i="28" s="1"/>
  <c r="F278" i="28"/>
  <c r="H88" i="28" s="1"/>
  <c r="F277" i="28"/>
  <c r="G88" i="28" s="1"/>
  <c r="F276" i="28"/>
  <c r="F88" i="28" s="1"/>
  <c r="F275" i="28"/>
  <c r="H87" i="28" s="1"/>
  <c r="F274" i="28"/>
  <c r="G87" i="28" s="1"/>
  <c r="F273" i="28"/>
  <c r="F87" i="28" s="1"/>
  <c r="F272" i="28"/>
  <c r="H86" i="28" s="1"/>
  <c r="F271" i="28"/>
  <c r="G86" i="28" s="1"/>
  <c r="F270" i="28"/>
  <c r="F86" i="28" s="1"/>
  <c r="F269" i="28"/>
  <c r="H85" i="28" s="1"/>
  <c r="F268" i="28"/>
  <c r="G85" i="28" s="1"/>
  <c r="F267" i="28"/>
  <c r="F85" i="28" s="1"/>
  <c r="F266" i="28"/>
  <c r="H84" i="28" s="1"/>
  <c r="F265" i="28"/>
  <c r="G84" i="28" s="1"/>
  <c r="F264" i="28"/>
  <c r="F84" i="28" s="1"/>
  <c r="F263" i="28"/>
  <c r="H83" i="28" s="1"/>
  <c r="F262" i="28"/>
  <c r="G83" i="28" s="1"/>
  <c r="F261" i="28"/>
  <c r="F83" i="28" s="1"/>
  <c r="F260" i="28"/>
  <c r="H82" i="28" s="1"/>
  <c r="F259" i="28"/>
  <c r="G82" i="28" s="1"/>
  <c r="F258" i="28"/>
  <c r="F82" i="28" s="1"/>
  <c r="F257" i="28"/>
  <c r="H81" i="28" s="1"/>
  <c r="F256" i="28"/>
  <c r="G81" i="28" s="1"/>
  <c r="F255" i="28"/>
  <c r="F81" i="28" s="1"/>
  <c r="G254" i="28"/>
  <c r="H117" i="28" s="1"/>
  <c r="F254" i="28"/>
  <c r="H80" i="28" s="1"/>
  <c r="D254" i="28"/>
  <c r="H48" i="28" s="1"/>
  <c r="G253" i="28"/>
  <c r="G117" i="28"/>
  <c r="F253" i="28"/>
  <c r="G80" i="28"/>
  <c r="D253" i="28"/>
  <c r="G48" i="28" s="1"/>
  <c r="G252" i="28"/>
  <c r="F117" i="28" s="1"/>
  <c r="F252" i="28"/>
  <c r="F80" i="28" s="1"/>
  <c r="D252" i="28"/>
  <c r="F48" i="28" s="1"/>
  <c r="G251" i="28"/>
  <c r="H116" i="28"/>
  <c r="F251" i="28"/>
  <c r="H79" i="28"/>
  <c r="D251" i="28"/>
  <c r="H47" i="28" s="1"/>
  <c r="C251" i="28"/>
  <c r="H28" i="28" s="1"/>
  <c r="G250" i="28"/>
  <c r="G116" i="28" s="1"/>
  <c r="F250" i="28"/>
  <c r="G79" i="28" s="1"/>
  <c r="D250" i="28"/>
  <c r="G47" i="28" s="1"/>
  <c r="C250" i="28"/>
  <c r="G28" i="28"/>
  <c r="G249" i="28"/>
  <c r="F116" i="28"/>
  <c r="F249" i="28"/>
  <c r="F79" i="28"/>
  <c r="D249" i="28"/>
  <c r="F47" i="28" s="1"/>
  <c r="C249" i="28"/>
  <c r="F28" i="28" s="1"/>
  <c r="G248" i="28"/>
  <c r="H115" i="28" s="1"/>
  <c r="F248" i="28"/>
  <c r="H78" i="28" s="1"/>
  <c r="D248" i="28"/>
  <c r="H46" i="28" s="1"/>
  <c r="C248" i="28"/>
  <c r="H27" i="28"/>
  <c r="G247" i="28"/>
  <c r="G115" i="28"/>
  <c r="F247" i="28"/>
  <c r="G78" i="28"/>
  <c r="D247" i="28"/>
  <c r="G46" i="28" s="1"/>
  <c r="C247" i="28"/>
  <c r="G27" i="28" s="1"/>
  <c r="G246" i="28"/>
  <c r="F115" i="28" s="1"/>
  <c r="F246" i="28"/>
  <c r="F78" i="28" s="1"/>
  <c r="D246" i="28"/>
  <c r="F46" i="28" s="1"/>
  <c r="C246" i="28"/>
  <c r="F27" i="28"/>
  <c r="G245" i="28"/>
  <c r="H114" i="28"/>
  <c r="F245" i="28"/>
  <c r="H77" i="28"/>
  <c r="D245" i="28"/>
  <c r="H45" i="28" s="1"/>
  <c r="C245" i="28"/>
  <c r="H26" i="28" s="1"/>
  <c r="G244" i="28"/>
  <c r="G114" i="28" s="1"/>
  <c r="F244" i="28"/>
  <c r="G77" i="28" s="1"/>
  <c r="D244" i="28"/>
  <c r="G45" i="28" s="1"/>
  <c r="C244" i="28"/>
  <c r="G26" i="28"/>
  <c r="G243" i="28"/>
  <c r="F114" i="28"/>
  <c r="F243" i="28"/>
  <c r="F77" i="28"/>
  <c r="D243" i="28"/>
  <c r="F45" i="28" s="1"/>
  <c r="C243" i="28"/>
  <c r="F26" i="28" s="1"/>
  <c r="G242" i="28"/>
  <c r="H113" i="28" s="1"/>
  <c r="F242" i="28"/>
  <c r="H76" i="28" s="1"/>
  <c r="D242" i="28"/>
  <c r="H44" i="28" s="1"/>
  <c r="C242" i="28"/>
  <c r="H25" i="28"/>
  <c r="G241" i="28"/>
  <c r="G113" i="28"/>
  <c r="F241" i="28"/>
  <c r="G76" i="28"/>
  <c r="D241" i="28"/>
  <c r="G44" i="28" s="1"/>
  <c r="C241" i="28"/>
  <c r="G25" i="28" s="1"/>
  <c r="G240" i="28"/>
  <c r="F113" i="28" s="1"/>
  <c r="F240" i="28"/>
  <c r="F76" i="28" s="1"/>
  <c r="D240" i="28"/>
  <c r="F44" i="28" s="1"/>
  <c r="C240" i="28"/>
  <c r="F25" i="28"/>
  <c r="G239" i="28"/>
  <c r="H112" i="28"/>
  <c r="F239" i="28"/>
  <c r="H75" i="28"/>
  <c r="D239" i="28"/>
  <c r="H43" i="28" s="1"/>
  <c r="C239" i="28"/>
  <c r="H24" i="28" s="1"/>
  <c r="G238" i="28"/>
  <c r="G112" i="28" s="1"/>
  <c r="F238" i="28"/>
  <c r="G75" i="28" s="1"/>
  <c r="D238" i="28"/>
  <c r="G43" i="28" s="1"/>
  <c r="C238" i="28"/>
  <c r="G24" i="28"/>
  <c r="G237" i="28"/>
  <c r="F112" i="28"/>
  <c r="F237" i="28"/>
  <c r="F75" i="28"/>
  <c r="D237" i="28"/>
  <c r="F43" i="28" s="1"/>
  <c r="C237" i="28"/>
  <c r="F24" i="28" s="1"/>
  <c r="G236" i="28"/>
  <c r="H111" i="28" s="1"/>
  <c r="F236" i="28"/>
  <c r="H74" i="28" s="1"/>
  <c r="D236" i="28"/>
  <c r="H42" i="28" s="1"/>
  <c r="C236" i="28"/>
  <c r="H23" i="28"/>
  <c r="G235" i="28"/>
  <c r="G111" i="28"/>
  <c r="F235" i="28"/>
  <c r="G74" i="28"/>
  <c r="D235" i="28"/>
  <c r="G42" i="28" s="1"/>
  <c r="C235" i="28"/>
  <c r="G23" i="28" s="1"/>
  <c r="G234" i="28"/>
  <c r="F111" i="28" s="1"/>
  <c r="F234" i="28"/>
  <c r="F74" i="28" s="1"/>
  <c r="D234" i="28"/>
  <c r="F42" i="28" s="1"/>
  <c r="C234" i="28"/>
  <c r="F23" i="28"/>
  <c r="G233" i="28"/>
  <c r="H110" i="28"/>
  <c r="F233" i="28"/>
  <c r="H73" i="28"/>
  <c r="D233" i="28"/>
  <c r="H41" i="28" s="1"/>
  <c r="C233" i="28"/>
  <c r="H22" i="28" s="1"/>
  <c r="G232" i="28"/>
  <c r="G110" i="28" s="1"/>
  <c r="F232" i="28"/>
  <c r="G73" i="28" s="1"/>
  <c r="D232" i="28"/>
  <c r="G41" i="28" s="1"/>
  <c r="C232" i="28"/>
  <c r="G22" i="28"/>
  <c r="G231" i="28"/>
  <c r="F110" i="28"/>
  <c r="F231" i="28"/>
  <c r="F73" i="28"/>
  <c r="D231" i="28"/>
  <c r="F41" i="28" s="1"/>
  <c r="C231" i="28"/>
  <c r="F22" i="28" s="1"/>
  <c r="G230" i="28"/>
  <c r="H109" i="28" s="1"/>
  <c r="F230" i="28"/>
  <c r="H72" i="28" s="1"/>
  <c r="C230" i="28"/>
  <c r="H21" i="28" s="1"/>
  <c r="G229" i="28"/>
  <c r="G109" i="28" s="1"/>
  <c r="F229" i="28"/>
  <c r="G72" i="28" s="1"/>
  <c r="D229" i="28"/>
  <c r="G40" i="28" s="1"/>
  <c r="C229" i="28"/>
  <c r="G21" i="28"/>
  <c r="G228" i="28"/>
  <c r="F109" i="28"/>
  <c r="F228" i="28"/>
  <c r="F72" i="28"/>
  <c r="D228" i="28"/>
  <c r="F40" i="28" s="1"/>
  <c r="C228" i="28"/>
  <c r="F21" i="28" s="1"/>
  <c r="G227" i="28"/>
  <c r="H108" i="28" s="1"/>
  <c r="F227" i="28"/>
  <c r="H71" i="28" s="1"/>
  <c r="D227" i="28"/>
  <c r="H39" i="28" s="1"/>
  <c r="C227" i="28"/>
  <c r="H20" i="28"/>
  <c r="G226" i="28"/>
  <c r="G108" i="28"/>
  <c r="F226" i="28"/>
  <c r="G71" i="28"/>
  <c r="D226" i="28"/>
  <c r="G39" i="28" s="1"/>
  <c r="C226" i="28"/>
  <c r="G20" i="28" s="1"/>
  <c r="G225" i="28"/>
  <c r="F108" i="28" s="1"/>
  <c r="F225" i="28"/>
  <c r="F71" i="28" s="1"/>
  <c r="D225" i="28"/>
  <c r="F39" i="28" s="1"/>
  <c r="C225" i="28"/>
  <c r="F20" i="28"/>
  <c r="G224" i="28"/>
  <c r="H107" i="28"/>
  <c r="F224" i="28"/>
  <c r="H70" i="28"/>
  <c r="D224" i="28"/>
  <c r="H38" i="28" s="1"/>
  <c r="C224" i="28"/>
  <c r="H19" i="28" s="1"/>
  <c r="G223" i="28"/>
  <c r="G107" i="28" s="1"/>
  <c r="F223" i="28"/>
  <c r="G70" i="28" s="1"/>
  <c r="D223" i="28"/>
  <c r="G38" i="28" s="1"/>
  <c r="C223" i="28"/>
  <c r="G19" i="28"/>
  <c r="G222" i="28"/>
  <c r="F107" i="28"/>
  <c r="F222" i="28"/>
  <c r="F70" i="28"/>
  <c r="D222" i="28"/>
  <c r="F38" i="28" s="1"/>
  <c r="C222" i="28"/>
  <c r="F19" i="28" s="1"/>
  <c r="G221" i="28"/>
  <c r="H106" i="28" s="1"/>
  <c r="F221" i="28"/>
  <c r="H69" i="28" s="1"/>
  <c r="E221" i="28"/>
  <c r="H59" i="28" s="1"/>
  <c r="D221" i="28"/>
  <c r="H37" i="28" s="1"/>
  <c r="C221" i="28"/>
  <c r="H18" i="28"/>
  <c r="G220" i="28"/>
  <c r="G106" i="28"/>
  <c r="F220" i="28"/>
  <c r="G69" i="28"/>
  <c r="E220" i="28"/>
  <c r="G59" i="28"/>
  <c r="D220" i="28"/>
  <c r="G37" i="28" s="1"/>
  <c r="C220" i="28"/>
  <c r="G18" i="28" s="1"/>
  <c r="G219" i="28"/>
  <c r="F106" i="28" s="1"/>
  <c r="F219" i="28"/>
  <c r="F69" i="28" s="1"/>
  <c r="E219" i="28"/>
  <c r="F59" i="28" s="1"/>
  <c r="D219" i="28"/>
  <c r="F37" i="28" s="1"/>
  <c r="C219" i="28"/>
  <c r="F18" i="28"/>
  <c r="G218" i="28"/>
  <c r="H105" i="28"/>
  <c r="F218" i="28"/>
  <c r="H68" i="28"/>
  <c r="E218" i="28"/>
  <c r="H58" i="28"/>
  <c r="D218" i="28"/>
  <c r="H36" i="28" s="1"/>
  <c r="C218" i="28"/>
  <c r="H17" i="28" s="1"/>
  <c r="G217" i="28"/>
  <c r="G105" i="28" s="1"/>
  <c r="F217" i="28"/>
  <c r="G68" i="28" s="1"/>
  <c r="E217" i="28"/>
  <c r="G58" i="28" s="1"/>
  <c r="D217" i="28"/>
  <c r="G36" i="28" s="1"/>
  <c r="C217" i="28"/>
  <c r="G17" i="28"/>
  <c r="G216" i="28"/>
  <c r="F105" i="28"/>
  <c r="F216" i="28"/>
  <c r="F68" i="28"/>
  <c r="E216" i="28"/>
  <c r="F58" i="28"/>
  <c r="D216" i="28"/>
  <c r="F36" i="28" s="1"/>
  <c r="C216" i="28"/>
  <c r="F17" i="28" s="1"/>
  <c r="G215" i="28"/>
  <c r="H104" i="28" s="1"/>
  <c r="F215" i="28"/>
  <c r="H67" i="28" s="1"/>
  <c r="E215" i="28"/>
  <c r="H57" i="28" s="1"/>
  <c r="D215" i="28"/>
  <c r="H35" i="28" s="1"/>
  <c r="C215" i="28"/>
  <c r="H16" i="28"/>
  <c r="G214" i="28"/>
  <c r="G104" i="28"/>
  <c r="F214" i="28"/>
  <c r="G67" i="28"/>
  <c r="E214" i="28"/>
  <c r="G57" i="28"/>
  <c r="D214" i="28"/>
  <c r="G35" i="28" s="1"/>
  <c r="C214" i="28"/>
  <c r="G16" i="28" s="1"/>
  <c r="G213" i="28"/>
  <c r="F104" i="28" s="1"/>
  <c r="F213" i="28"/>
  <c r="F67" i="28" s="1"/>
  <c r="E213" i="28"/>
  <c r="F57" i="28" s="1"/>
  <c r="D213" i="28"/>
  <c r="F35" i="28" s="1"/>
  <c r="C213" i="28"/>
  <c r="F16" i="28"/>
  <c r="G212" i="28"/>
  <c r="H103" i="28"/>
  <c r="F212" i="28"/>
  <c r="H66" i="28"/>
  <c r="E212" i="28"/>
  <c r="H56" i="28"/>
  <c r="D212" i="28"/>
  <c r="H34" i="28" s="1"/>
  <c r="C212" i="28"/>
  <c r="H15" i="28" s="1"/>
  <c r="G211" i="28"/>
  <c r="G103" i="28" s="1"/>
  <c r="F211" i="28"/>
  <c r="G66" i="28" s="1"/>
  <c r="E211" i="28"/>
  <c r="G56" i="28" s="1"/>
  <c r="D211" i="28"/>
  <c r="G34" i="28" s="1"/>
  <c r="C211" i="28"/>
  <c r="G15" i="28"/>
  <c r="G210" i="28"/>
  <c r="F103" i="28"/>
  <c r="F210" i="28"/>
  <c r="F66" i="28"/>
  <c r="E210" i="28"/>
  <c r="F56" i="28"/>
  <c r="D210" i="28"/>
  <c r="F34" i="28" s="1"/>
  <c r="C210" i="28"/>
  <c r="F15" i="28" s="1"/>
  <c r="G209" i="28"/>
  <c r="H102" i="28" s="1"/>
  <c r="F209" i="28"/>
  <c r="H65" i="28" s="1"/>
  <c r="E209" i="28"/>
  <c r="H55" i="28" s="1"/>
  <c r="D209" i="28"/>
  <c r="H33" i="28" s="1"/>
  <c r="C209" i="28"/>
  <c r="H14" i="28"/>
  <c r="G208" i="28"/>
  <c r="G102" i="28"/>
  <c r="F208" i="28"/>
  <c r="G65" i="28"/>
  <c r="E208" i="28"/>
  <c r="G55" i="28"/>
  <c r="D208" i="28"/>
  <c r="G33" i="28" s="1"/>
  <c r="C208" i="28"/>
  <c r="G14" i="28" s="1"/>
  <c r="G207" i="28"/>
  <c r="F102" i="28" s="1"/>
  <c r="F207" i="28"/>
  <c r="F65" i="28" s="1"/>
  <c r="E207" i="28"/>
  <c r="F55" i="28" s="1"/>
  <c r="D207" i="28"/>
  <c r="F33" i="28" s="1"/>
  <c r="C207" i="28"/>
  <c r="F14" i="28"/>
  <c r="G206" i="28"/>
  <c r="H101" i="28"/>
  <c r="F206" i="28"/>
  <c r="H64" i="28"/>
  <c r="E206" i="28"/>
  <c r="H54" i="28"/>
  <c r="D206" i="28"/>
  <c r="H32" i="28" s="1"/>
  <c r="C206" i="28"/>
  <c r="H13" i="28" s="1"/>
  <c r="G205" i="28"/>
  <c r="G101" i="28" s="1"/>
  <c r="F205" i="28"/>
  <c r="G64" i="28" s="1"/>
  <c r="E205" i="28"/>
  <c r="G54" i="28" s="1"/>
  <c r="D205" i="28"/>
  <c r="G32" i="28" s="1"/>
  <c r="C205" i="28"/>
  <c r="G13" i="28"/>
  <c r="G204" i="28"/>
  <c r="F101" i="28"/>
  <c r="F204" i="28"/>
  <c r="F64" i="28"/>
  <c r="E204" i="28"/>
  <c r="F54" i="28"/>
  <c r="D204" i="28"/>
  <c r="F32" i="28" s="1"/>
  <c r="C204" i="28"/>
  <c r="F13" i="28" s="1"/>
  <c r="G203" i="28"/>
  <c r="H100" i="28" s="1"/>
  <c r="F203" i="28"/>
  <c r="H63" i="28" s="1"/>
  <c r="E203" i="28"/>
  <c r="H53" i="28" s="1"/>
  <c r="D203" i="28"/>
  <c r="H31" i="28" s="1"/>
  <c r="C203" i="28"/>
  <c r="H12" i="28"/>
  <c r="G202" i="28"/>
  <c r="G100" i="28"/>
  <c r="F202" i="28"/>
  <c r="G63" i="28"/>
  <c r="E202" i="28"/>
  <c r="G53" i="28"/>
  <c r="D202" i="28"/>
  <c r="G31" i="28" s="1"/>
  <c r="C202" i="28"/>
  <c r="G12" i="28" s="1"/>
  <c r="G201" i="28"/>
  <c r="F100" i="28" s="1"/>
  <c r="F201" i="28"/>
  <c r="F63" i="28" s="1"/>
  <c r="E201" i="28"/>
  <c r="F53" i="28" s="1"/>
  <c r="D201" i="28"/>
  <c r="F31" i="28" s="1"/>
  <c r="C201" i="28"/>
  <c r="F12" i="28"/>
  <c r="G200" i="28"/>
  <c r="H99" i="28"/>
  <c r="F200" i="28"/>
  <c r="H62" i="28"/>
  <c r="E200" i="28"/>
  <c r="H52" i="28"/>
  <c r="D200" i="28"/>
  <c r="H30" i="28" s="1"/>
  <c r="C200" i="28"/>
  <c r="H11" i="28" s="1"/>
  <c r="G199" i="28"/>
  <c r="G99" i="28" s="1"/>
  <c r="F199" i="28"/>
  <c r="G62" i="28" s="1"/>
  <c r="E199" i="28"/>
  <c r="G52" i="28" s="1"/>
  <c r="D199" i="28"/>
  <c r="G30" i="28" s="1"/>
  <c r="C199" i="28"/>
  <c r="G11" i="28"/>
  <c r="G198" i="28"/>
  <c r="F99" i="28"/>
  <c r="F198" i="28"/>
  <c r="F62" i="28"/>
  <c r="E198" i="28"/>
  <c r="F52" i="28"/>
  <c r="D198" i="28"/>
  <c r="F30" i="28" s="1"/>
  <c r="C198" i="28"/>
  <c r="F11" i="28" s="1"/>
  <c r="G197" i="28"/>
  <c r="H98" i="28" s="1"/>
  <c r="F197" i="28"/>
  <c r="H61" i="28" s="1"/>
  <c r="E197" i="28"/>
  <c r="H51" i="28" s="1"/>
  <c r="D197" i="28"/>
  <c r="H29" i="28" s="1"/>
  <c r="C197" i="28"/>
  <c r="H10" i="28"/>
  <c r="G196" i="28"/>
  <c r="G98" i="28"/>
  <c r="F196" i="28"/>
  <c r="G61" i="28"/>
  <c r="E196" i="28"/>
  <c r="G51" i="28"/>
  <c r="D196" i="28"/>
  <c r="G29" i="28" s="1"/>
  <c r="C196" i="28"/>
  <c r="G10" i="28" s="1"/>
  <c r="G195" i="28"/>
  <c r="F98" i="28" s="1"/>
  <c r="F195" i="28"/>
  <c r="F61" i="28" s="1"/>
  <c r="E195" i="28"/>
  <c r="F51" i="28" s="1"/>
  <c r="D195" i="28"/>
  <c r="F29" i="28" s="1"/>
  <c r="C195" i="28"/>
  <c r="F10" i="28"/>
  <c r="F301" i="27"/>
  <c r="G96" i="27" s="1"/>
  <c r="F300" i="27"/>
  <c r="F96" i="27"/>
  <c r="F299" i="27"/>
  <c r="H95" i="27" s="1"/>
  <c r="F298" i="27"/>
  <c r="G95" i="27"/>
  <c r="F297" i="27"/>
  <c r="F95" i="27"/>
  <c r="F296" i="27"/>
  <c r="H94" i="27"/>
  <c r="F295" i="27"/>
  <c r="G94" i="27" s="1"/>
  <c r="F294" i="27"/>
  <c r="F94" i="27"/>
  <c r="F293" i="27"/>
  <c r="H93" i="27" s="1"/>
  <c r="F292" i="27"/>
  <c r="G93" i="27"/>
  <c r="F291" i="27"/>
  <c r="F93" i="27"/>
  <c r="F290" i="27"/>
  <c r="H92" i="27"/>
  <c r="F289" i="27"/>
  <c r="G92" i="27"/>
  <c r="F288" i="27"/>
  <c r="F92" i="27"/>
  <c r="F287" i="27"/>
  <c r="H91" i="27" s="1"/>
  <c r="F286" i="27"/>
  <c r="G91" i="27"/>
  <c r="F285" i="27"/>
  <c r="F91" i="27"/>
  <c r="F284" i="27"/>
  <c r="H90" i="27"/>
  <c r="F283" i="27"/>
  <c r="G90" i="27"/>
  <c r="F282" i="27"/>
  <c r="F90" i="27"/>
  <c r="F281" i="27"/>
  <c r="H89" i="27"/>
  <c r="F280" i="27"/>
  <c r="G89" i="27"/>
  <c r="F279" i="27"/>
  <c r="F89" i="27"/>
  <c r="F278" i="27"/>
  <c r="H88" i="27"/>
  <c r="F277" i="27"/>
  <c r="G88" i="27"/>
  <c r="F276" i="27"/>
  <c r="F88" i="27"/>
  <c r="F275" i="27"/>
  <c r="H87" i="27" s="1"/>
  <c r="F274" i="27"/>
  <c r="G87" i="27"/>
  <c r="F273" i="27"/>
  <c r="F87" i="27"/>
  <c r="F272" i="27"/>
  <c r="H86" i="27" s="1"/>
  <c r="F271" i="27"/>
  <c r="G86" i="27"/>
  <c r="F270" i="27"/>
  <c r="F86" i="27"/>
  <c r="F269" i="27"/>
  <c r="H85" i="27" s="1"/>
  <c r="F268" i="27"/>
  <c r="G85" i="27"/>
  <c r="F267" i="27"/>
  <c r="F85" i="27"/>
  <c r="F266" i="27"/>
  <c r="H84" i="27"/>
  <c r="F265" i="27"/>
  <c r="G84" i="27" s="1"/>
  <c r="F264" i="27"/>
  <c r="F84" i="27"/>
  <c r="F263" i="27"/>
  <c r="H83" i="27"/>
  <c r="F262" i="27"/>
  <c r="G83" i="27"/>
  <c r="F261" i="27"/>
  <c r="F83" i="27"/>
  <c r="F260" i="27"/>
  <c r="H82" i="27"/>
  <c r="F259" i="27"/>
  <c r="G82" i="27" s="1"/>
  <c r="F258" i="27"/>
  <c r="F82" i="27"/>
  <c r="F257" i="27"/>
  <c r="H81" i="27" s="1"/>
  <c r="F256" i="27"/>
  <c r="G81" i="27" s="1"/>
  <c r="F255" i="27"/>
  <c r="F81" i="27"/>
  <c r="G254" i="27"/>
  <c r="H117" i="27"/>
  <c r="F254" i="27"/>
  <c r="H80" i="27" s="1"/>
  <c r="D254" i="27"/>
  <c r="H48" i="27" s="1"/>
  <c r="G253" i="27"/>
  <c r="G117" i="27" s="1"/>
  <c r="F253" i="27"/>
  <c r="G80" i="27" s="1"/>
  <c r="D253" i="27"/>
  <c r="G48" i="27" s="1"/>
  <c r="G252" i="27"/>
  <c r="F117" i="27"/>
  <c r="F252" i="27"/>
  <c r="F80" i="27"/>
  <c r="D252" i="27"/>
  <c r="F48" i="27" s="1"/>
  <c r="G251" i="27"/>
  <c r="H116" i="27" s="1"/>
  <c r="F251" i="27"/>
  <c r="H79" i="27" s="1"/>
  <c r="D251" i="27"/>
  <c r="H47" i="27" s="1"/>
  <c r="C251" i="27"/>
  <c r="H28" i="27"/>
  <c r="G250" i="27"/>
  <c r="G116" i="27" s="1"/>
  <c r="F250" i="27"/>
  <c r="G79" i="27"/>
  <c r="D250" i="27"/>
  <c r="G47" i="27" s="1"/>
  <c r="C250" i="27"/>
  <c r="G28" i="27" s="1"/>
  <c r="G249" i="27"/>
  <c r="F116" i="27" s="1"/>
  <c r="F249" i="27"/>
  <c r="F79" i="27" s="1"/>
  <c r="D249" i="27"/>
  <c r="F47" i="27" s="1"/>
  <c r="C249" i="27"/>
  <c r="F28" i="27"/>
  <c r="G248" i="27"/>
  <c r="H115" i="27"/>
  <c r="F248" i="27"/>
  <c r="H78" i="27" s="1"/>
  <c r="D248" i="27"/>
  <c r="H46" i="27" s="1"/>
  <c r="C248" i="27"/>
  <c r="H27" i="27" s="1"/>
  <c r="G247" i="27"/>
  <c r="G115" i="27" s="1"/>
  <c r="F247" i="27"/>
  <c r="G78" i="27" s="1"/>
  <c r="D247" i="27"/>
  <c r="G46" i="27" s="1"/>
  <c r="C247" i="27"/>
  <c r="G27" i="27" s="1"/>
  <c r="G246" i="27"/>
  <c r="F115" i="27"/>
  <c r="F246" i="27"/>
  <c r="F78" i="27"/>
  <c r="D246" i="27"/>
  <c r="F46" i="27" s="1"/>
  <c r="C246" i="27"/>
  <c r="F27" i="27" s="1"/>
  <c r="G245" i="27"/>
  <c r="H114" i="27" s="1"/>
  <c r="F245" i="27"/>
  <c r="H77" i="27" s="1"/>
  <c r="D245" i="27"/>
  <c r="H45" i="27" s="1"/>
  <c r="C245" i="27"/>
  <c r="H26" i="27"/>
  <c r="G244" i="27"/>
  <c r="G114" i="27"/>
  <c r="F244" i="27"/>
  <c r="G77" i="27"/>
  <c r="D244" i="27"/>
  <c r="G45" i="27" s="1"/>
  <c r="C244" i="27"/>
  <c r="G26" i="27" s="1"/>
  <c r="G243" i="27"/>
  <c r="F114" i="27" s="1"/>
  <c r="F243" i="27"/>
  <c r="F77" i="27" s="1"/>
  <c r="D243" i="27"/>
  <c r="F45" i="27" s="1"/>
  <c r="C243" i="27"/>
  <c r="F26" i="27"/>
  <c r="G242" i="27"/>
  <c r="H113" i="27" s="1"/>
  <c r="F242" i="27"/>
  <c r="H76" i="27"/>
  <c r="D242" i="27"/>
  <c r="H44" i="27" s="1"/>
  <c r="C242" i="27"/>
  <c r="H25" i="27" s="1"/>
  <c r="G241" i="27"/>
  <c r="G113" i="27" s="1"/>
  <c r="F241" i="27"/>
  <c r="G76" i="27" s="1"/>
  <c r="D241" i="27"/>
  <c r="G44" i="27" s="1"/>
  <c r="C241" i="27"/>
  <c r="G25" i="27" s="1"/>
  <c r="G240" i="27"/>
  <c r="F113" i="27"/>
  <c r="F240" i="27"/>
  <c r="F76" i="27"/>
  <c r="D240" i="27"/>
  <c r="F44" i="27" s="1"/>
  <c r="C240" i="27"/>
  <c r="F25" i="27" s="1"/>
  <c r="G239" i="27"/>
  <c r="H112" i="27" s="1"/>
  <c r="F239" i="27"/>
  <c r="H75" i="27" s="1"/>
  <c r="D239" i="27"/>
  <c r="H43" i="27" s="1"/>
  <c r="C239" i="27"/>
  <c r="H24" i="27"/>
  <c r="G238" i="27"/>
  <c r="G112" i="27"/>
  <c r="F238" i="27"/>
  <c r="G75" i="27"/>
  <c r="D238" i="27"/>
  <c r="G43" i="27" s="1"/>
  <c r="C238" i="27"/>
  <c r="G24" i="27" s="1"/>
  <c r="G237" i="27"/>
  <c r="F112" i="27" s="1"/>
  <c r="F237" i="27"/>
  <c r="F75" i="27" s="1"/>
  <c r="D237" i="27"/>
  <c r="F43" i="27" s="1"/>
  <c r="C237" i="27"/>
  <c r="F24" i="27"/>
  <c r="G236" i="27"/>
  <c r="H111" i="27" s="1"/>
  <c r="F236" i="27"/>
  <c r="H74" i="27"/>
  <c r="D236" i="27"/>
  <c r="H42" i="27" s="1"/>
  <c r="C236" i="27"/>
  <c r="H23" i="27" s="1"/>
  <c r="G235" i="27"/>
  <c r="G111" i="27" s="1"/>
  <c r="F235" i="27"/>
  <c r="G74" i="27" s="1"/>
  <c r="D235" i="27"/>
  <c r="G42" i="27" s="1"/>
  <c r="C235" i="27"/>
  <c r="G23" i="27" s="1"/>
  <c r="G234" i="27"/>
  <c r="F111" i="27"/>
  <c r="F234" i="27"/>
  <c r="F74" i="27"/>
  <c r="D234" i="27"/>
  <c r="F42" i="27" s="1"/>
  <c r="C234" i="27"/>
  <c r="F23" i="27" s="1"/>
  <c r="G233" i="27"/>
  <c r="H110" i="27" s="1"/>
  <c r="F233" i="27"/>
  <c r="H73" i="27" s="1"/>
  <c r="D233" i="27"/>
  <c r="H41" i="27" s="1"/>
  <c r="C233" i="27"/>
  <c r="H22" i="27"/>
  <c r="G232" i="27"/>
  <c r="G110" i="27"/>
  <c r="F232" i="27"/>
  <c r="G73" i="27"/>
  <c r="D232" i="27"/>
  <c r="G41" i="27" s="1"/>
  <c r="C232" i="27"/>
  <c r="G22" i="27" s="1"/>
  <c r="G231" i="27"/>
  <c r="F110" i="27" s="1"/>
  <c r="F231" i="27"/>
  <c r="F73" i="27" s="1"/>
  <c r="D231" i="27"/>
  <c r="F41" i="27" s="1"/>
  <c r="C231" i="27"/>
  <c r="F22" i="27"/>
  <c r="G230" i="27"/>
  <c r="H109" i="27" s="1"/>
  <c r="F230" i="27"/>
  <c r="H72" i="27" s="1"/>
  <c r="C230" i="27"/>
  <c r="H21" i="27"/>
  <c r="G229" i="27"/>
  <c r="G109" i="27"/>
  <c r="F229" i="27"/>
  <c r="G72" i="27" s="1"/>
  <c r="D229" i="27"/>
  <c r="G40" i="27" s="1"/>
  <c r="C229" i="27"/>
  <c r="G21" i="27" s="1"/>
  <c r="G228" i="27"/>
  <c r="F109" i="27" s="1"/>
  <c r="F228" i="27"/>
  <c r="F72" i="27" s="1"/>
  <c r="D228" i="27"/>
  <c r="F40" i="27" s="1"/>
  <c r="C228" i="27"/>
  <c r="F21" i="27"/>
  <c r="G227" i="27"/>
  <c r="H108" i="27" s="1"/>
  <c r="F227" i="27"/>
  <c r="H71" i="27"/>
  <c r="D227" i="27"/>
  <c r="H39" i="27" s="1"/>
  <c r="C227" i="27"/>
  <c r="H20" i="27" s="1"/>
  <c r="G226" i="27"/>
  <c r="G108" i="27" s="1"/>
  <c r="F226" i="27"/>
  <c r="G71" i="27" s="1"/>
  <c r="D226" i="27"/>
  <c r="G39" i="27" s="1"/>
  <c r="C226" i="27"/>
  <c r="G20" i="27" s="1"/>
  <c r="G225" i="27"/>
  <c r="F108" i="27"/>
  <c r="F225" i="27"/>
  <c r="F71" i="27"/>
  <c r="D225" i="27"/>
  <c r="F39" i="27" s="1"/>
  <c r="C225" i="27"/>
  <c r="F20" i="27" s="1"/>
  <c r="G224" i="27"/>
  <c r="H107" i="27" s="1"/>
  <c r="F224" i="27"/>
  <c r="H70" i="27" s="1"/>
  <c r="D224" i="27"/>
  <c r="H38" i="27" s="1"/>
  <c r="C224" i="27"/>
  <c r="H19" i="27"/>
  <c r="G223" i="27"/>
  <c r="G107" i="27" s="1"/>
  <c r="F223" i="27"/>
  <c r="G70" i="27"/>
  <c r="D223" i="27"/>
  <c r="G38" i="27" s="1"/>
  <c r="C223" i="27"/>
  <c r="G19" i="27" s="1"/>
  <c r="G222" i="27"/>
  <c r="F107" i="27" s="1"/>
  <c r="F222" i="27"/>
  <c r="F70" i="27" s="1"/>
  <c r="D222" i="27"/>
  <c r="F38" i="27" s="1"/>
  <c r="C222" i="27"/>
  <c r="F19" i="27"/>
  <c r="G221" i="27"/>
  <c r="H106" i="27"/>
  <c r="F221" i="27"/>
  <c r="H69" i="27"/>
  <c r="E221" i="27"/>
  <c r="H59" i="27"/>
  <c r="D221" i="27"/>
  <c r="H37" i="27" s="1"/>
  <c r="C221" i="27"/>
  <c r="H18" i="27" s="1"/>
  <c r="G220" i="27"/>
  <c r="G106" i="27" s="1"/>
  <c r="F220" i="27"/>
  <c r="G69" i="27" s="1"/>
  <c r="E220" i="27"/>
  <c r="G59" i="27" s="1"/>
  <c r="D220" i="27"/>
  <c r="G37" i="27" s="1"/>
  <c r="C220" i="27"/>
  <c r="G18" i="27" s="1"/>
  <c r="G219" i="27"/>
  <c r="F106" i="27"/>
  <c r="F219" i="27"/>
  <c r="F69" i="27"/>
  <c r="E219" i="27"/>
  <c r="F59" i="27"/>
  <c r="D219" i="27"/>
  <c r="F37" i="27" s="1"/>
  <c r="C219" i="27"/>
  <c r="F18" i="27" s="1"/>
  <c r="G218" i="27"/>
  <c r="H105" i="27" s="1"/>
  <c r="F218" i="27"/>
  <c r="H68" i="27" s="1"/>
  <c r="E218" i="27"/>
  <c r="H58" i="27" s="1"/>
  <c r="D218" i="27"/>
  <c r="H36" i="27" s="1"/>
  <c r="C218" i="27"/>
  <c r="H17" i="27"/>
  <c r="G217" i="27"/>
  <c r="G105" i="27" s="1"/>
  <c r="F217" i="27"/>
  <c r="G68" i="27"/>
  <c r="E217" i="27"/>
  <c r="G58" i="27" s="1"/>
  <c r="D217" i="27"/>
  <c r="G36" i="27" s="1"/>
  <c r="C217" i="27"/>
  <c r="G17" i="27" s="1"/>
  <c r="G216" i="27"/>
  <c r="F105" i="27" s="1"/>
  <c r="F216" i="27"/>
  <c r="F68" i="27" s="1"/>
  <c r="E216" i="27"/>
  <c r="F58" i="27" s="1"/>
  <c r="D216" i="27"/>
  <c r="F36" i="27" s="1"/>
  <c r="C216" i="27"/>
  <c r="F17" i="27"/>
  <c r="G215" i="27"/>
  <c r="H104" i="27" s="1"/>
  <c r="F215" i="27"/>
  <c r="H67" i="27"/>
  <c r="E215" i="27"/>
  <c r="H57" i="27"/>
  <c r="D215" i="27"/>
  <c r="H35" i="27" s="1"/>
  <c r="C215" i="27"/>
  <c r="H16" i="27" s="1"/>
  <c r="G214" i="27"/>
  <c r="G104" i="27" s="1"/>
  <c r="F214" i="27"/>
  <c r="G67" i="27" s="1"/>
  <c r="E214" i="27"/>
  <c r="G57" i="27" s="1"/>
  <c r="D214" i="27"/>
  <c r="G35" i="27" s="1"/>
  <c r="C214" i="27"/>
  <c r="G16" i="27" s="1"/>
  <c r="G213" i="27"/>
  <c r="F104" i="27"/>
  <c r="F213" i="27"/>
  <c r="F67" i="27"/>
  <c r="E213" i="27"/>
  <c r="F57" i="27"/>
  <c r="D213" i="27"/>
  <c r="F35" i="27" s="1"/>
  <c r="C213" i="27"/>
  <c r="F16" i="27" s="1"/>
  <c r="G212" i="27"/>
  <c r="H103" i="27" s="1"/>
  <c r="F212" i="27"/>
  <c r="H66" i="27" s="1"/>
  <c r="E212" i="27"/>
  <c r="H56" i="27" s="1"/>
  <c r="D212" i="27"/>
  <c r="H34" i="27" s="1"/>
  <c r="C212" i="27"/>
  <c r="H15" i="27"/>
  <c r="G211" i="27"/>
  <c r="G103" i="27" s="1"/>
  <c r="F211" i="27"/>
  <c r="G66" i="27"/>
  <c r="E211" i="27"/>
  <c r="G56" i="27"/>
  <c r="D211" i="27"/>
  <c r="G34" i="27" s="1"/>
  <c r="C211" i="27"/>
  <c r="G15" i="27" s="1"/>
  <c r="G210" i="27"/>
  <c r="F103" i="27" s="1"/>
  <c r="F210" i="27"/>
  <c r="F66" i="27" s="1"/>
  <c r="E210" i="27"/>
  <c r="F56" i="27" s="1"/>
  <c r="D210" i="27"/>
  <c r="F34" i="27" s="1"/>
  <c r="C210" i="27"/>
  <c r="F15" i="27"/>
  <c r="G209" i="27"/>
  <c r="H102" i="27" s="1"/>
  <c r="F209" i="27"/>
  <c r="H65" i="27"/>
  <c r="E209" i="27"/>
  <c r="H55" i="27" s="1"/>
  <c r="D209" i="27"/>
  <c r="H33" i="27" s="1"/>
  <c r="C209" i="27"/>
  <c r="H14" i="27" s="1"/>
  <c r="G208" i="27"/>
  <c r="G102" i="27" s="1"/>
  <c r="F208" i="27"/>
  <c r="G65" i="27" s="1"/>
  <c r="E208" i="27"/>
  <c r="G55" i="27" s="1"/>
  <c r="D208" i="27"/>
  <c r="G33" i="27" s="1"/>
  <c r="C208" i="27"/>
  <c r="G14" i="27" s="1"/>
  <c r="G207" i="27"/>
  <c r="F102" i="27"/>
  <c r="F207" i="27"/>
  <c r="F65" i="27"/>
  <c r="E207" i="27"/>
  <c r="F55" i="27"/>
  <c r="D207" i="27"/>
  <c r="F33" i="27" s="1"/>
  <c r="C207" i="27"/>
  <c r="F14" i="27" s="1"/>
  <c r="G206" i="27"/>
  <c r="H101" i="27" s="1"/>
  <c r="F206" i="27"/>
  <c r="H64" i="27" s="1"/>
  <c r="E206" i="27"/>
  <c r="H54" i="27" s="1"/>
  <c r="D206" i="27"/>
  <c r="H32" i="27" s="1"/>
  <c r="C206" i="27"/>
  <c r="H13" i="27"/>
  <c r="G205" i="27"/>
  <c r="G101" i="27" s="1"/>
  <c r="F205" i="27"/>
  <c r="G64" i="27"/>
  <c r="E205" i="27"/>
  <c r="G54" i="27"/>
  <c r="D205" i="27"/>
  <c r="G32" i="27" s="1"/>
  <c r="C205" i="27"/>
  <c r="G13" i="27" s="1"/>
  <c r="G204" i="27"/>
  <c r="F101" i="27" s="1"/>
  <c r="F204" i="27"/>
  <c r="F64" i="27" s="1"/>
  <c r="E204" i="27"/>
  <c r="F54" i="27" s="1"/>
  <c r="D204" i="27"/>
  <c r="F32" i="27" s="1"/>
  <c r="C204" i="27"/>
  <c r="F13" i="27"/>
  <c r="G203" i="27"/>
  <c r="H100" i="27"/>
  <c r="F203" i="27"/>
  <c r="H63" i="27"/>
  <c r="E203" i="27"/>
  <c r="H53" i="27" s="1"/>
  <c r="D203" i="27"/>
  <c r="H31" i="27" s="1"/>
  <c r="C203" i="27"/>
  <c r="H12" i="27" s="1"/>
  <c r="G202" i="27"/>
  <c r="G100" i="27" s="1"/>
  <c r="F202" i="27"/>
  <c r="G63" i="27" s="1"/>
  <c r="E202" i="27"/>
  <c r="G53" i="27" s="1"/>
  <c r="D202" i="27"/>
  <c r="G31" i="27" s="1"/>
  <c r="C202" i="27"/>
  <c r="G12" i="27" s="1"/>
  <c r="G201" i="27"/>
  <c r="F100" i="27"/>
  <c r="F201" i="27"/>
  <c r="F63" i="27"/>
  <c r="E201" i="27"/>
  <c r="F53" i="27"/>
  <c r="D201" i="27"/>
  <c r="F31" i="27" s="1"/>
  <c r="C201" i="27"/>
  <c r="F12" i="27" s="1"/>
  <c r="G200" i="27"/>
  <c r="H99" i="27" s="1"/>
  <c r="F200" i="27"/>
  <c r="H62" i="27" s="1"/>
  <c r="E200" i="27"/>
  <c r="H52" i="27" s="1"/>
  <c r="D200" i="27"/>
  <c r="H30" i="27" s="1"/>
  <c r="C200" i="27"/>
  <c r="H11" i="27"/>
  <c r="G199" i="27"/>
  <c r="G99" i="27" s="1"/>
  <c r="F199" i="27"/>
  <c r="G62" i="27"/>
  <c r="E199" i="27"/>
  <c r="G52" i="27" s="1"/>
  <c r="D199" i="27"/>
  <c r="G30" i="27" s="1"/>
  <c r="C199" i="27"/>
  <c r="G11" i="27" s="1"/>
  <c r="G198" i="27"/>
  <c r="F99" i="27" s="1"/>
  <c r="F198" i="27"/>
  <c r="F62" i="27" s="1"/>
  <c r="E198" i="27"/>
  <c r="F52" i="27" s="1"/>
  <c r="D198" i="27"/>
  <c r="F30" i="27" s="1"/>
  <c r="C198" i="27"/>
  <c r="F11" i="27"/>
  <c r="G197" i="27"/>
  <c r="H98" i="27"/>
  <c r="F197" i="27"/>
  <c r="H61" i="27"/>
  <c r="E197" i="27"/>
  <c r="H51" i="27" s="1"/>
  <c r="D197" i="27"/>
  <c r="H29" i="27" s="1"/>
  <c r="C197" i="27"/>
  <c r="H10" i="27" s="1"/>
  <c r="G196" i="27"/>
  <c r="G98" i="27" s="1"/>
  <c r="F196" i="27"/>
  <c r="G61" i="27" s="1"/>
  <c r="E196" i="27"/>
  <c r="G51" i="27" s="1"/>
  <c r="D196" i="27"/>
  <c r="G29" i="27" s="1"/>
  <c r="C196" i="27"/>
  <c r="G10" i="27"/>
  <c r="G195" i="27"/>
  <c r="F98" i="27"/>
  <c r="F195" i="27"/>
  <c r="F61" i="27"/>
  <c r="E195" i="27"/>
  <c r="F51" i="27"/>
  <c r="D195" i="27"/>
  <c r="F29" i="27" s="1"/>
  <c r="C195" i="27"/>
  <c r="F10" i="27" s="1"/>
  <c r="F301" i="26"/>
  <c r="G96" i="26" s="1"/>
  <c r="F300" i="26"/>
  <c r="F96" i="26"/>
  <c r="F299" i="26"/>
  <c r="H95" i="26" s="1"/>
  <c r="F298" i="26"/>
  <c r="G95" i="26"/>
  <c r="F297" i="26"/>
  <c r="F95" i="26"/>
  <c r="F296" i="26"/>
  <c r="H94" i="26" s="1"/>
  <c r="F295" i="26"/>
  <c r="G94" i="26"/>
  <c r="F294" i="26"/>
  <c r="F94" i="26"/>
  <c r="F293" i="26"/>
  <c r="H93" i="26"/>
  <c r="F292" i="26"/>
  <c r="G93" i="26"/>
  <c r="F291" i="26"/>
  <c r="F93" i="26"/>
  <c r="F290" i="26"/>
  <c r="H92" i="26"/>
  <c r="F289" i="26"/>
  <c r="G92" i="26"/>
  <c r="F288" i="26"/>
  <c r="F92" i="26"/>
  <c r="F287" i="26"/>
  <c r="H91" i="26" s="1"/>
  <c r="F286" i="26"/>
  <c r="G91" i="26" s="1"/>
  <c r="F285" i="26"/>
  <c r="F91" i="26"/>
  <c r="F284" i="26"/>
  <c r="H90" i="26" s="1"/>
  <c r="F283" i="26"/>
  <c r="G90" i="26" s="1"/>
  <c r="F282" i="26"/>
  <c r="F90" i="26"/>
  <c r="F281" i="26"/>
  <c r="H89" i="26" s="1"/>
  <c r="F280" i="26"/>
  <c r="G89" i="26"/>
  <c r="F279" i="26"/>
  <c r="F89" i="26"/>
  <c r="F278" i="26"/>
  <c r="H88" i="26" s="1"/>
  <c r="F277" i="26"/>
  <c r="G88" i="26" s="1"/>
  <c r="F276" i="26"/>
  <c r="F88" i="26"/>
  <c r="F275" i="26"/>
  <c r="H87" i="26" s="1"/>
  <c r="F274" i="26"/>
  <c r="G87" i="26"/>
  <c r="F273" i="26"/>
  <c r="F87" i="26"/>
  <c r="F272" i="26"/>
  <c r="H86" i="26" s="1"/>
  <c r="F271" i="26"/>
  <c r="G86" i="26" s="1"/>
  <c r="F270" i="26"/>
  <c r="F86" i="26"/>
  <c r="F269" i="26"/>
  <c r="H85" i="26"/>
  <c r="F268" i="26"/>
  <c r="G85" i="26" s="1"/>
  <c r="F267" i="26"/>
  <c r="F85" i="26"/>
  <c r="F266" i="26"/>
  <c r="H84" i="26" s="1"/>
  <c r="F265" i="26"/>
  <c r="G84" i="26" s="1"/>
  <c r="F264" i="26"/>
  <c r="F84" i="26"/>
  <c r="F263" i="26"/>
  <c r="H83" i="26" s="1"/>
  <c r="F262" i="26"/>
  <c r="G83" i="26" s="1"/>
  <c r="F261" i="26"/>
  <c r="F83" i="26"/>
  <c r="F260" i="26"/>
  <c r="H82" i="26"/>
  <c r="F259" i="26"/>
  <c r="G82" i="26"/>
  <c r="F258" i="26"/>
  <c r="F82" i="26"/>
  <c r="F257" i="26"/>
  <c r="H81" i="26" s="1"/>
  <c r="F256" i="26"/>
  <c r="G81" i="26"/>
  <c r="F255" i="26"/>
  <c r="F81" i="26"/>
  <c r="G254" i="26"/>
  <c r="H117" i="26" s="1"/>
  <c r="F254" i="26"/>
  <c r="H80" i="26" s="1"/>
  <c r="D254" i="26"/>
  <c r="H48" i="26"/>
  <c r="G253" i="26"/>
  <c r="G117" i="26"/>
  <c r="F253" i="26"/>
  <c r="G80" i="26" s="1"/>
  <c r="D253" i="26"/>
  <c r="G48" i="26" s="1"/>
  <c r="G252" i="26"/>
  <c r="F117" i="26"/>
  <c r="F252" i="26"/>
  <c r="F80" i="26"/>
  <c r="D252" i="26"/>
  <c r="F48" i="26"/>
  <c r="G251" i="26"/>
  <c r="H116" i="26"/>
  <c r="F251" i="26"/>
  <c r="H79" i="26"/>
  <c r="D251" i="26"/>
  <c r="H47" i="26" s="1"/>
  <c r="C251" i="26"/>
  <c r="H28" i="26"/>
  <c r="G250" i="26"/>
  <c r="G116" i="26" s="1"/>
  <c r="F250" i="26"/>
  <c r="G79" i="26" s="1"/>
  <c r="D250" i="26"/>
  <c r="G47" i="26" s="1"/>
  <c r="C250" i="26"/>
  <c r="G28" i="26"/>
  <c r="G249" i="26"/>
  <c r="F116" i="26"/>
  <c r="F249" i="26"/>
  <c r="F79" i="26"/>
  <c r="D249" i="26"/>
  <c r="F47" i="26"/>
  <c r="C249" i="26"/>
  <c r="F28" i="26"/>
  <c r="G248" i="26"/>
  <c r="H115" i="26"/>
  <c r="F248" i="26"/>
  <c r="H78" i="26" s="1"/>
  <c r="D248" i="26"/>
  <c r="H46" i="26"/>
  <c r="C248" i="26"/>
  <c r="H27" i="26"/>
  <c r="G247" i="26"/>
  <c r="G115" i="26" s="1"/>
  <c r="F247" i="26"/>
  <c r="G78" i="26" s="1"/>
  <c r="D247" i="26"/>
  <c r="G46" i="26"/>
  <c r="C247" i="26"/>
  <c r="G27" i="26" s="1"/>
  <c r="G246" i="26"/>
  <c r="F115" i="26"/>
  <c r="F246" i="26"/>
  <c r="F78" i="26"/>
  <c r="D246" i="26"/>
  <c r="F46" i="26" s="1"/>
  <c r="C246" i="26"/>
  <c r="F27" i="26"/>
  <c r="G245" i="26"/>
  <c r="H114" i="26" s="1"/>
  <c r="F245" i="26"/>
  <c r="H77" i="26" s="1"/>
  <c r="D245" i="26"/>
  <c r="H45" i="26"/>
  <c r="C245" i="26"/>
  <c r="H26" i="26"/>
  <c r="G244" i="26"/>
  <c r="G114" i="26"/>
  <c r="F244" i="26"/>
  <c r="G77" i="26" s="1"/>
  <c r="D244" i="26"/>
  <c r="G45" i="26"/>
  <c r="C244" i="26"/>
  <c r="G26" i="26"/>
  <c r="G243" i="26"/>
  <c r="F114" i="26"/>
  <c r="F243" i="26"/>
  <c r="F77" i="26"/>
  <c r="D243" i="26"/>
  <c r="F45" i="26"/>
  <c r="C243" i="26"/>
  <c r="F26" i="26"/>
  <c r="G242" i="26"/>
  <c r="H113" i="26" s="1"/>
  <c r="F242" i="26"/>
  <c r="H76" i="26"/>
  <c r="D242" i="26"/>
  <c r="H44" i="26"/>
  <c r="C242" i="26"/>
  <c r="H25" i="26"/>
  <c r="G241" i="26"/>
  <c r="G113" i="26" s="1"/>
  <c r="F241" i="26"/>
  <c r="G76" i="26"/>
  <c r="D241" i="26"/>
  <c r="G44" i="26"/>
  <c r="C241" i="26"/>
  <c r="G25" i="26" s="1"/>
  <c r="G240" i="26"/>
  <c r="F113" i="26"/>
  <c r="F240" i="26"/>
  <c r="F76" i="26"/>
  <c r="D240" i="26"/>
  <c r="F44" i="26"/>
  <c r="C240" i="26"/>
  <c r="F25" i="26"/>
  <c r="G239" i="26"/>
  <c r="H112" i="26" s="1"/>
  <c r="F239" i="26"/>
  <c r="H75" i="26" s="1"/>
  <c r="D239" i="26"/>
  <c r="H43" i="26" s="1"/>
  <c r="C239" i="26"/>
  <c r="H24" i="26"/>
  <c r="G238" i="26"/>
  <c r="G112" i="26"/>
  <c r="F238" i="26"/>
  <c r="G75" i="26" s="1"/>
  <c r="D238" i="26"/>
  <c r="G43" i="26" s="1"/>
  <c r="C238" i="26"/>
  <c r="G24" i="26" s="1"/>
  <c r="G237" i="26"/>
  <c r="F112" i="26"/>
  <c r="F237" i="26"/>
  <c r="F75" i="26"/>
  <c r="D237" i="26"/>
  <c r="F43" i="26"/>
  <c r="C237" i="26"/>
  <c r="F24" i="26"/>
  <c r="G236" i="26"/>
  <c r="H111" i="26" s="1"/>
  <c r="F236" i="26"/>
  <c r="H74" i="26"/>
  <c r="D236" i="26"/>
  <c r="H42" i="26"/>
  <c r="C236" i="26"/>
  <c r="H23" i="26"/>
  <c r="G235" i="26"/>
  <c r="G111" i="26" s="1"/>
  <c r="F235" i="26"/>
  <c r="G74" i="26"/>
  <c r="D235" i="26"/>
  <c r="G42" i="26"/>
  <c r="C235" i="26"/>
  <c r="G23" i="26"/>
  <c r="G234" i="26"/>
  <c r="F111" i="26"/>
  <c r="F234" i="26"/>
  <c r="F74" i="26"/>
  <c r="D234" i="26"/>
  <c r="F42" i="26"/>
  <c r="C234" i="26"/>
  <c r="F23" i="26"/>
  <c r="G233" i="26"/>
  <c r="H110" i="26" s="1"/>
  <c r="F233" i="26"/>
  <c r="H73" i="26"/>
  <c r="D233" i="26"/>
  <c r="H41" i="26"/>
  <c r="C233" i="26"/>
  <c r="H22" i="26"/>
  <c r="G232" i="26"/>
  <c r="G110" i="26" s="1"/>
  <c r="F232" i="26"/>
  <c r="G73" i="26"/>
  <c r="D232" i="26"/>
  <c r="G41" i="26"/>
  <c r="C232" i="26"/>
  <c r="G22" i="26" s="1"/>
  <c r="G231" i="26"/>
  <c r="F110" i="26"/>
  <c r="F231" i="26"/>
  <c r="F73" i="26"/>
  <c r="D231" i="26"/>
  <c r="F41" i="26"/>
  <c r="C231" i="26"/>
  <c r="F22" i="26"/>
  <c r="G230" i="26"/>
  <c r="H109" i="26" s="1"/>
  <c r="F230" i="26"/>
  <c r="H72" i="26"/>
  <c r="C230" i="26"/>
  <c r="H21" i="26"/>
  <c r="G229" i="26"/>
  <c r="G109" i="26" s="1"/>
  <c r="F229" i="26"/>
  <c r="G72" i="26" s="1"/>
  <c r="D229" i="26"/>
  <c r="G40" i="26" s="1"/>
  <c r="C229" i="26"/>
  <c r="G21" i="26"/>
  <c r="G228" i="26"/>
  <c r="F109" i="26"/>
  <c r="F228" i="26"/>
  <c r="F72" i="26"/>
  <c r="D228" i="26"/>
  <c r="F40" i="26"/>
  <c r="C228" i="26"/>
  <c r="F21" i="26"/>
  <c r="G227" i="26"/>
  <c r="H108" i="26" s="1"/>
  <c r="F227" i="26"/>
  <c r="H71" i="26" s="1"/>
  <c r="D227" i="26"/>
  <c r="H39" i="26" s="1"/>
  <c r="C227" i="26"/>
  <c r="H20" i="26"/>
  <c r="G226" i="26"/>
  <c r="G108" i="26"/>
  <c r="F226" i="26"/>
  <c r="G71" i="26"/>
  <c r="D226" i="26"/>
  <c r="G39" i="26" s="1"/>
  <c r="C226" i="26"/>
  <c r="G20" i="26"/>
  <c r="G225" i="26"/>
  <c r="F108" i="26"/>
  <c r="F225" i="26"/>
  <c r="F71" i="26"/>
  <c r="D225" i="26"/>
  <c r="F39" i="26"/>
  <c r="C225" i="26"/>
  <c r="F20" i="26"/>
  <c r="G224" i="26"/>
  <c r="H107" i="26"/>
  <c r="F224" i="26"/>
  <c r="H70" i="26"/>
  <c r="D224" i="26"/>
  <c r="H38" i="26" s="1"/>
  <c r="C224" i="26"/>
  <c r="H19" i="26"/>
  <c r="G223" i="26"/>
  <c r="G107" i="26" s="1"/>
  <c r="F223" i="26"/>
  <c r="G70" i="26"/>
  <c r="D223" i="26"/>
  <c r="G38" i="26" s="1"/>
  <c r="C223" i="26"/>
  <c r="G19" i="26" s="1"/>
  <c r="G222" i="26"/>
  <c r="F107" i="26"/>
  <c r="F222" i="26"/>
  <c r="F70" i="26"/>
  <c r="D222" i="26"/>
  <c r="F38" i="26"/>
  <c r="C222" i="26"/>
  <c r="F19" i="26"/>
  <c r="G221" i="26"/>
  <c r="H106" i="26" s="1"/>
  <c r="F221" i="26"/>
  <c r="H69" i="26"/>
  <c r="E221" i="26"/>
  <c r="H59" i="26"/>
  <c r="D221" i="26"/>
  <c r="H37" i="26"/>
  <c r="C221" i="26"/>
  <c r="H18" i="26"/>
  <c r="G220" i="26"/>
  <c r="G106" i="26"/>
  <c r="F220" i="26"/>
  <c r="G69" i="26"/>
  <c r="E220" i="26"/>
  <c r="G59" i="26" s="1"/>
  <c r="D220" i="26"/>
  <c r="G37" i="26"/>
  <c r="C220" i="26"/>
  <c r="G18" i="26" s="1"/>
  <c r="G219" i="26"/>
  <c r="F106" i="26"/>
  <c r="F219" i="26"/>
  <c r="F69" i="26"/>
  <c r="E219" i="26"/>
  <c r="F59" i="26"/>
  <c r="D219" i="26"/>
  <c r="F37" i="26"/>
  <c r="C219" i="26"/>
  <c r="F18" i="26"/>
  <c r="G218" i="26"/>
  <c r="H105" i="26"/>
  <c r="F218" i="26"/>
  <c r="H68" i="26"/>
  <c r="E218" i="26"/>
  <c r="H58" i="26"/>
  <c r="D218" i="26"/>
  <c r="H36" i="26" s="1"/>
  <c r="C218" i="26"/>
  <c r="H17" i="26"/>
  <c r="G217" i="26"/>
  <c r="G105" i="26" s="1"/>
  <c r="F217" i="26"/>
  <c r="G68" i="26"/>
  <c r="E217" i="26"/>
  <c r="G58" i="26" s="1"/>
  <c r="D217" i="26"/>
  <c r="G36" i="26" s="1"/>
  <c r="C217" i="26"/>
  <c r="G17" i="26"/>
  <c r="G216" i="26"/>
  <c r="F105" i="26"/>
  <c r="F216" i="26"/>
  <c r="F68" i="26"/>
  <c r="E216" i="26"/>
  <c r="F58" i="26"/>
  <c r="D216" i="26"/>
  <c r="F36" i="26"/>
  <c r="C216" i="26"/>
  <c r="F17" i="26"/>
  <c r="G215" i="26"/>
  <c r="H104" i="26" s="1"/>
  <c r="F215" i="26"/>
  <c r="H67" i="26"/>
  <c r="E215" i="26"/>
  <c r="H57" i="26" s="1"/>
  <c r="D215" i="26"/>
  <c r="H35" i="26" s="1"/>
  <c r="C215" i="26"/>
  <c r="H16" i="26"/>
  <c r="G214" i="26"/>
  <c r="G104" i="26" s="1"/>
  <c r="F214" i="26"/>
  <c r="G67" i="26"/>
  <c r="E214" i="26"/>
  <c r="G57" i="26" s="1"/>
  <c r="D214" i="26"/>
  <c r="G35" i="26"/>
  <c r="C214" i="26"/>
  <c r="G16" i="26"/>
  <c r="G213" i="26"/>
  <c r="F104" i="26"/>
  <c r="F213" i="26"/>
  <c r="F67" i="26"/>
  <c r="E213" i="26"/>
  <c r="F57" i="26"/>
  <c r="D213" i="26"/>
  <c r="F35" i="26"/>
  <c r="C213" i="26"/>
  <c r="F16" i="26"/>
  <c r="G212" i="26"/>
  <c r="H103" i="26"/>
  <c r="F212" i="26"/>
  <c r="H66" i="26"/>
  <c r="E212" i="26"/>
  <c r="H56" i="26"/>
  <c r="D212" i="26"/>
  <c r="H34" i="26"/>
  <c r="C212" i="26"/>
  <c r="H15" i="26"/>
  <c r="G211" i="26"/>
  <c r="G103" i="26"/>
  <c r="F211" i="26"/>
  <c r="G66" i="26"/>
  <c r="E211" i="26"/>
  <c r="G56" i="26" s="1"/>
  <c r="D211" i="26"/>
  <c r="G34" i="26" s="1"/>
  <c r="C211" i="26"/>
  <c r="G15" i="26" s="1"/>
  <c r="G210" i="26"/>
  <c r="F103" i="26"/>
  <c r="F210" i="26"/>
  <c r="F66" i="26"/>
  <c r="E210" i="26"/>
  <c r="F56" i="26"/>
  <c r="D210" i="26"/>
  <c r="F34" i="26"/>
  <c r="C210" i="26"/>
  <c r="F15" i="26"/>
  <c r="G209" i="26"/>
  <c r="H102" i="26" s="1"/>
  <c r="F209" i="26"/>
  <c r="H65" i="26"/>
  <c r="E209" i="26"/>
  <c r="H55" i="26"/>
  <c r="D209" i="26"/>
  <c r="H33" i="26"/>
  <c r="C209" i="26"/>
  <c r="H14" i="26"/>
  <c r="G208" i="26"/>
  <c r="G102" i="26"/>
  <c r="F208" i="26"/>
  <c r="G65" i="26"/>
  <c r="E208" i="26"/>
  <c r="G55" i="26"/>
  <c r="D208" i="26"/>
  <c r="G33" i="26"/>
  <c r="C208" i="26"/>
  <c r="G14" i="26"/>
  <c r="G207" i="26"/>
  <c r="F102" i="26"/>
  <c r="F207" i="26"/>
  <c r="F65" i="26"/>
  <c r="E207" i="26"/>
  <c r="F55" i="26"/>
  <c r="D207" i="26"/>
  <c r="F33" i="26"/>
  <c r="C207" i="26"/>
  <c r="F14" i="26"/>
  <c r="G206" i="26"/>
  <c r="H101" i="26" s="1"/>
  <c r="F206" i="26"/>
  <c r="H64" i="26"/>
  <c r="E206" i="26"/>
  <c r="H54" i="26" s="1"/>
  <c r="D206" i="26"/>
  <c r="H32" i="26" s="1"/>
  <c r="C206" i="26"/>
  <c r="H13" i="26"/>
  <c r="G205" i="26"/>
  <c r="G101" i="26" s="1"/>
  <c r="F205" i="26"/>
  <c r="G64" i="26"/>
  <c r="E205" i="26"/>
  <c r="G54" i="26" s="1"/>
  <c r="D205" i="26"/>
  <c r="G32" i="26"/>
  <c r="C205" i="26"/>
  <c r="G13" i="26" s="1"/>
  <c r="G204" i="26"/>
  <c r="F101" i="26"/>
  <c r="F204" i="26"/>
  <c r="F64" i="26"/>
  <c r="E204" i="26"/>
  <c r="F54" i="26"/>
  <c r="D204" i="26"/>
  <c r="F32" i="26"/>
  <c r="C204" i="26"/>
  <c r="F13" i="26"/>
  <c r="G203" i="26"/>
  <c r="H100" i="26"/>
  <c r="F203" i="26"/>
  <c r="H63" i="26"/>
  <c r="E203" i="26"/>
  <c r="H53" i="26"/>
  <c r="D203" i="26"/>
  <c r="H31" i="26" s="1"/>
  <c r="C203" i="26"/>
  <c r="H12" i="26"/>
  <c r="G202" i="26"/>
  <c r="G100" i="26"/>
  <c r="F202" i="26"/>
  <c r="G63" i="26"/>
  <c r="E202" i="26"/>
  <c r="G53" i="26"/>
  <c r="D202" i="26"/>
  <c r="G31" i="26" s="1"/>
  <c r="C202" i="26"/>
  <c r="G12" i="26" s="1"/>
  <c r="G201" i="26"/>
  <c r="F100" i="26"/>
  <c r="F201" i="26"/>
  <c r="F63" i="26"/>
  <c r="E201" i="26"/>
  <c r="F53" i="26"/>
  <c r="D201" i="26"/>
  <c r="F31" i="26"/>
  <c r="C201" i="26"/>
  <c r="F12" i="26"/>
  <c r="G200" i="26"/>
  <c r="H99" i="26" s="1"/>
  <c r="F200" i="26"/>
  <c r="H62" i="26"/>
  <c r="E200" i="26"/>
  <c r="H52" i="26" s="1"/>
  <c r="D200" i="26"/>
  <c r="H30" i="26"/>
  <c r="C200" i="26"/>
  <c r="H11" i="26"/>
  <c r="G199" i="26"/>
  <c r="G99" i="26"/>
  <c r="F199" i="26"/>
  <c r="G62" i="26"/>
  <c r="E199" i="26"/>
  <c r="G52" i="26"/>
  <c r="D199" i="26"/>
  <c r="G30" i="26" s="1"/>
  <c r="C199" i="26"/>
  <c r="G11" i="26" s="1"/>
  <c r="G198" i="26"/>
  <c r="F99" i="26"/>
  <c r="F198" i="26"/>
  <c r="F62" i="26"/>
  <c r="E198" i="26"/>
  <c r="F52" i="26"/>
  <c r="D198" i="26"/>
  <c r="F30" i="26"/>
  <c r="C198" i="26"/>
  <c r="F11" i="26"/>
  <c r="G197" i="26"/>
  <c r="H98" i="26"/>
  <c r="F197" i="26"/>
  <c r="H61" i="26"/>
  <c r="E197" i="26"/>
  <c r="H51" i="26"/>
  <c r="D197" i="26"/>
  <c r="H29" i="26" s="1"/>
  <c r="C197" i="26"/>
  <c r="H10" i="26"/>
  <c r="G196" i="26"/>
  <c r="G98" i="26"/>
  <c r="F196" i="26"/>
  <c r="G61" i="26"/>
  <c r="E196" i="26"/>
  <c r="G51" i="26"/>
  <c r="D196" i="26"/>
  <c r="G29" i="26"/>
  <c r="C196" i="26"/>
  <c r="G10" i="26" s="1"/>
  <c r="G195" i="26"/>
  <c r="F98" i="26"/>
  <c r="F195" i="26"/>
  <c r="F61" i="26"/>
  <c r="E195" i="26"/>
  <c r="F51" i="26"/>
  <c r="D195" i="26"/>
  <c r="F29" i="26"/>
  <c r="C195" i="26"/>
  <c r="F10" i="26"/>
  <c r="H96" i="25"/>
  <c r="F301" i="25"/>
  <c r="G96" i="25" s="1"/>
  <c r="F300" i="25"/>
  <c r="F96" i="25" s="1"/>
  <c r="F299" i="25"/>
  <c r="H95" i="25" s="1"/>
  <c r="F298" i="25"/>
  <c r="G95" i="25" s="1"/>
  <c r="F297" i="25"/>
  <c r="F95" i="25" s="1"/>
  <c r="F296" i="25"/>
  <c r="H94" i="25" s="1"/>
  <c r="F295" i="25"/>
  <c r="G94" i="25" s="1"/>
  <c r="F294" i="25"/>
  <c r="F94" i="25" s="1"/>
  <c r="F293" i="25"/>
  <c r="H93" i="25" s="1"/>
  <c r="F292" i="25"/>
  <c r="G93" i="25" s="1"/>
  <c r="F291" i="25"/>
  <c r="F93" i="25" s="1"/>
  <c r="F290" i="25"/>
  <c r="H92" i="25" s="1"/>
  <c r="F289" i="25"/>
  <c r="G92" i="25" s="1"/>
  <c r="F288" i="25"/>
  <c r="F92" i="25" s="1"/>
  <c r="F287" i="25"/>
  <c r="H91" i="25" s="1"/>
  <c r="F286" i="25"/>
  <c r="G91" i="25" s="1"/>
  <c r="F285" i="25"/>
  <c r="F91" i="25" s="1"/>
  <c r="F284" i="25"/>
  <c r="H90" i="25" s="1"/>
  <c r="F283" i="25"/>
  <c r="G90" i="25" s="1"/>
  <c r="F282" i="25"/>
  <c r="F90" i="25" s="1"/>
  <c r="F281" i="25"/>
  <c r="H89" i="25" s="1"/>
  <c r="F280" i="25"/>
  <c r="G89" i="25" s="1"/>
  <c r="F279" i="25"/>
  <c r="F89" i="25" s="1"/>
  <c r="F278" i="25"/>
  <c r="H88" i="25" s="1"/>
  <c r="F277" i="25"/>
  <c r="G88" i="25" s="1"/>
  <c r="F276" i="25"/>
  <c r="F88" i="25" s="1"/>
  <c r="F275" i="25"/>
  <c r="H87" i="25" s="1"/>
  <c r="F274" i="25"/>
  <c r="G87" i="25" s="1"/>
  <c r="F273" i="25"/>
  <c r="F87" i="25" s="1"/>
  <c r="F272" i="25"/>
  <c r="H86" i="25" s="1"/>
  <c r="F271" i="25"/>
  <c r="G86" i="25" s="1"/>
  <c r="F270" i="25"/>
  <c r="F86" i="25" s="1"/>
  <c r="F269" i="25"/>
  <c r="H85" i="25" s="1"/>
  <c r="F268" i="25"/>
  <c r="G85" i="25" s="1"/>
  <c r="F267" i="25"/>
  <c r="F85" i="25" s="1"/>
  <c r="F266" i="25"/>
  <c r="H84" i="25" s="1"/>
  <c r="F265" i="25"/>
  <c r="G84" i="25" s="1"/>
  <c r="F264" i="25"/>
  <c r="F84" i="25" s="1"/>
  <c r="F263" i="25"/>
  <c r="H83" i="25" s="1"/>
  <c r="F262" i="25"/>
  <c r="G83" i="25" s="1"/>
  <c r="F261" i="25"/>
  <c r="F83" i="25" s="1"/>
  <c r="F260" i="25"/>
  <c r="H82" i="25" s="1"/>
  <c r="F259" i="25"/>
  <c r="G82" i="25" s="1"/>
  <c r="F258" i="25"/>
  <c r="F82" i="25" s="1"/>
  <c r="F257" i="25"/>
  <c r="H81" i="25" s="1"/>
  <c r="F256" i="25"/>
  <c r="G81" i="25" s="1"/>
  <c r="F255" i="25"/>
  <c r="F81" i="25" s="1"/>
  <c r="G254" i="25"/>
  <c r="H117" i="25" s="1"/>
  <c r="F254" i="25"/>
  <c r="H80" i="25" s="1"/>
  <c r="D254" i="25"/>
  <c r="H48" i="25" s="1"/>
  <c r="G253" i="25"/>
  <c r="G117" i="25"/>
  <c r="F253" i="25"/>
  <c r="G80" i="25" s="1"/>
  <c r="D253" i="25"/>
  <c r="G48" i="25" s="1"/>
  <c r="G252" i="25"/>
  <c r="F117" i="25" s="1"/>
  <c r="F252" i="25"/>
  <c r="F80" i="25" s="1"/>
  <c r="D252" i="25"/>
  <c r="F48" i="25" s="1"/>
  <c r="G251" i="25"/>
  <c r="H116" i="25"/>
  <c r="F251" i="25"/>
  <c r="H79" i="25"/>
  <c r="D251" i="25"/>
  <c r="H47" i="25" s="1"/>
  <c r="C251" i="25"/>
  <c r="H28" i="25" s="1"/>
  <c r="G250" i="25"/>
  <c r="G116" i="25" s="1"/>
  <c r="F250" i="25"/>
  <c r="G79" i="25" s="1"/>
  <c r="D250" i="25"/>
  <c r="G47" i="25" s="1"/>
  <c r="C250" i="25"/>
  <c r="G28" i="25" s="1"/>
  <c r="G249" i="25"/>
  <c r="F116" i="25"/>
  <c r="F249" i="25"/>
  <c r="F79" i="25"/>
  <c r="D249" i="25"/>
  <c r="F47" i="25" s="1"/>
  <c r="C249" i="25"/>
  <c r="F28" i="25" s="1"/>
  <c r="G248" i="25"/>
  <c r="H115" i="25" s="1"/>
  <c r="F248" i="25"/>
  <c r="H78" i="25" s="1"/>
  <c r="D248" i="25"/>
  <c r="H46" i="25" s="1"/>
  <c r="C248" i="25"/>
  <c r="H27" i="25"/>
  <c r="G247" i="25"/>
  <c r="G115" i="25" s="1"/>
  <c r="F247" i="25"/>
  <c r="G78" i="25" s="1"/>
  <c r="D247" i="25"/>
  <c r="G46" i="25" s="1"/>
  <c r="C247" i="25"/>
  <c r="G27" i="25" s="1"/>
  <c r="G246" i="25"/>
  <c r="F115" i="25" s="1"/>
  <c r="F246" i="25"/>
  <c r="F78" i="25" s="1"/>
  <c r="D246" i="25"/>
  <c r="F46" i="25" s="1"/>
  <c r="C246" i="25"/>
  <c r="F27" i="25"/>
  <c r="G245" i="25"/>
  <c r="H114" i="25" s="1"/>
  <c r="F245" i="25"/>
  <c r="H77" i="25"/>
  <c r="D245" i="25"/>
  <c r="H45" i="25" s="1"/>
  <c r="C245" i="25"/>
  <c r="H26" i="25" s="1"/>
  <c r="G244" i="25"/>
  <c r="G114" i="25" s="1"/>
  <c r="F244" i="25"/>
  <c r="G77" i="25" s="1"/>
  <c r="D244" i="25"/>
  <c r="G45" i="25" s="1"/>
  <c r="C244" i="25"/>
  <c r="G26" i="25" s="1"/>
  <c r="G243" i="25"/>
  <c r="F114" i="25"/>
  <c r="F243" i="25"/>
  <c r="F77" i="25"/>
  <c r="D243" i="25"/>
  <c r="F45" i="25" s="1"/>
  <c r="C243" i="25"/>
  <c r="F26" i="25" s="1"/>
  <c r="G242" i="25"/>
  <c r="H113" i="25" s="1"/>
  <c r="F242" i="25"/>
  <c r="H76" i="25" s="1"/>
  <c r="D242" i="25"/>
  <c r="H44" i="25" s="1"/>
  <c r="C242" i="25"/>
  <c r="H25" i="25"/>
  <c r="G241" i="25"/>
  <c r="G113" i="25" s="1"/>
  <c r="F241" i="25"/>
  <c r="G76" i="25" s="1"/>
  <c r="D241" i="25"/>
  <c r="G44" i="25" s="1"/>
  <c r="C241" i="25"/>
  <c r="G25" i="25" s="1"/>
  <c r="G240" i="25"/>
  <c r="F113" i="25" s="1"/>
  <c r="F240" i="25"/>
  <c r="F76" i="25" s="1"/>
  <c r="D240" i="25"/>
  <c r="F44" i="25" s="1"/>
  <c r="C240" i="25"/>
  <c r="F25" i="25"/>
  <c r="G239" i="25"/>
  <c r="H112" i="25"/>
  <c r="F239" i="25"/>
  <c r="H75" i="25" s="1"/>
  <c r="D239" i="25"/>
  <c r="H43" i="25" s="1"/>
  <c r="C239" i="25"/>
  <c r="H24" i="25" s="1"/>
  <c r="G238" i="25"/>
  <c r="G112" i="25" s="1"/>
  <c r="F238" i="25"/>
  <c r="G75" i="25" s="1"/>
  <c r="D238" i="25"/>
  <c r="G43" i="25" s="1"/>
  <c r="C238" i="25"/>
  <c r="G24" i="25" s="1"/>
  <c r="G237" i="25"/>
  <c r="F112" i="25"/>
  <c r="F237" i="25"/>
  <c r="F75" i="25"/>
  <c r="D237" i="25"/>
  <c r="F43" i="25" s="1"/>
  <c r="C237" i="25"/>
  <c r="F24" i="25" s="1"/>
  <c r="G236" i="25"/>
  <c r="H111" i="25" s="1"/>
  <c r="F236" i="25"/>
  <c r="H74" i="25" s="1"/>
  <c r="D236" i="25"/>
  <c r="H42" i="25" s="1"/>
  <c r="C236" i="25"/>
  <c r="H23" i="25"/>
  <c r="G235" i="25"/>
  <c r="G111" i="25" s="1"/>
  <c r="F235" i="25"/>
  <c r="G74" i="25"/>
  <c r="D235" i="25"/>
  <c r="G42" i="25" s="1"/>
  <c r="C235" i="25"/>
  <c r="G23" i="25" s="1"/>
  <c r="G234" i="25"/>
  <c r="F111" i="25" s="1"/>
  <c r="F234" i="25"/>
  <c r="F74" i="25" s="1"/>
  <c r="D234" i="25"/>
  <c r="F42" i="25" s="1"/>
  <c r="C234" i="25"/>
  <c r="F23" i="25"/>
  <c r="G233" i="25"/>
  <c r="H110" i="25"/>
  <c r="F233" i="25"/>
  <c r="H73" i="25" s="1"/>
  <c r="D233" i="25"/>
  <c r="H41" i="25" s="1"/>
  <c r="C233" i="25"/>
  <c r="H22" i="25" s="1"/>
  <c r="G232" i="25"/>
  <c r="G110" i="25" s="1"/>
  <c r="F232" i="25"/>
  <c r="G73" i="25" s="1"/>
  <c r="D232" i="25"/>
  <c r="G41" i="25" s="1"/>
  <c r="C232" i="25"/>
  <c r="G22" i="25"/>
  <c r="G231" i="25"/>
  <c r="F110" i="25"/>
  <c r="F231" i="25"/>
  <c r="F73" i="25"/>
  <c r="D231" i="25"/>
  <c r="F41" i="25" s="1"/>
  <c r="C231" i="25"/>
  <c r="F22" i="25" s="1"/>
  <c r="G230" i="25"/>
  <c r="H109" i="25" s="1"/>
  <c r="F230" i="25"/>
  <c r="H72" i="25" s="1"/>
  <c r="C230" i="25"/>
  <c r="H21" i="25" s="1"/>
  <c r="G229" i="25"/>
  <c r="G109" i="25" s="1"/>
  <c r="F229" i="25"/>
  <c r="G72" i="25" s="1"/>
  <c r="D229" i="25"/>
  <c r="G40" i="25" s="1"/>
  <c r="C229" i="25"/>
  <c r="G21" i="25" s="1"/>
  <c r="G228" i="25"/>
  <c r="F109" i="25"/>
  <c r="F228" i="25"/>
  <c r="F72" i="25"/>
  <c r="D228" i="25"/>
  <c r="F40" i="25" s="1"/>
  <c r="C228" i="25"/>
  <c r="F21" i="25" s="1"/>
  <c r="G227" i="25"/>
  <c r="H108" i="25" s="1"/>
  <c r="F227" i="25"/>
  <c r="H71" i="25" s="1"/>
  <c r="D227" i="25"/>
  <c r="H39" i="25" s="1"/>
  <c r="C227" i="25"/>
  <c r="H20" i="25"/>
  <c r="G226" i="25"/>
  <c r="G108" i="25" s="1"/>
  <c r="F226" i="25"/>
  <c r="G71" i="25" s="1"/>
  <c r="D226" i="25"/>
  <c r="G39" i="25" s="1"/>
  <c r="C226" i="25"/>
  <c r="G20" i="25" s="1"/>
  <c r="G225" i="25"/>
  <c r="F108" i="25" s="1"/>
  <c r="F225" i="25"/>
  <c r="F71" i="25" s="1"/>
  <c r="D225" i="25"/>
  <c r="F39" i="25" s="1"/>
  <c r="C225" i="25"/>
  <c r="F20" i="25"/>
  <c r="G224" i="25"/>
  <c r="H107" i="25" s="1"/>
  <c r="F224" i="25"/>
  <c r="H70" i="25"/>
  <c r="D224" i="25"/>
  <c r="H38" i="25" s="1"/>
  <c r="C224" i="25"/>
  <c r="H19" i="25" s="1"/>
  <c r="G223" i="25"/>
  <c r="G107" i="25" s="1"/>
  <c r="F223" i="25"/>
  <c r="G70" i="25" s="1"/>
  <c r="D223" i="25"/>
  <c r="G38" i="25" s="1"/>
  <c r="C223" i="25"/>
  <c r="G19" i="25" s="1"/>
  <c r="G222" i="25"/>
  <c r="F107" i="25"/>
  <c r="F222" i="25"/>
  <c r="F70" i="25"/>
  <c r="D222" i="25"/>
  <c r="F38" i="25" s="1"/>
  <c r="C222" i="25"/>
  <c r="F19" i="25" s="1"/>
  <c r="G221" i="25"/>
  <c r="H106" i="25" s="1"/>
  <c r="F221" i="25"/>
  <c r="H69" i="25" s="1"/>
  <c r="E221" i="25"/>
  <c r="H59" i="25" s="1"/>
  <c r="D221" i="25"/>
  <c r="H37" i="25" s="1"/>
  <c r="C221" i="25"/>
  <c r="H18" i="25"/>
  <c r="G220" i="25"/>
  <c r="G106" i="25"/>
  <c r="F220" i="25"/>
  <c r="G69" i="25"/>
  <c r="E220" i="25"/>
  <c r="G59" i="25"/>
  <c r="D220" i="25"/>
  <c r="G37" i="25" s="1"/>
  <c r="C220" i="25"/>
  <c r="G18" i="25" s="1"/>
  <c r="G219" i="25"/>
  <c r="F106" i="25" s="1"/>
  <c r="F219" i="25"/>
  <c r="F69" i="25" s="1"/>
  <c r="E219" i="25"/>
  <c r="F59" i="25" s="1"/>
  <c r="D219" i="25"/>
  <c r="F37" i="25" s="1"/>
  <c r="C219" i="25"/>
  <c r="F18" i="25"/>
  <c r="G218" i="25"/>
  <c r="H105" i="25"/>
  <c r="F218" i="25"/>
  <c r="H68" i="25"/>
  <c r="E218" i="25"/>
  <c r="H58" i="25" s="1"/>
  <c r="D218" i="25"/>
  <c r="H36" i="25" s="1"/>
  <c r="C218" i="25"/>
  <c r="H17" i="25" s="1"/>
  <c r="G217" i="25"/>
  <c r="G105" i="25" s="1"/>
  <c r="F217" i="25"/>
  <c r="G68" i="25" s="1"/>
  <c r="E217" i="25"/>
  <c r="G58" i="25" s="1"/>
  <c r="D217" i="25"/>
  <c r="G36" i="25" s="1"/>
  <c r="C217" i="25"/>
  <c r="G17" i="25"/>
  <c r="G216" i="25"/>
  <c r="F105" i="25"/>
  <c r="F216" i="25"/>
  <c r="F68" i="25"/>
  <c r="E216" i="25"/>
  <c r="F58" i="25"/>
  <c r="D216" i="25"/>
  <c r="F36" i="25" s="1"/>
  <c r="C216" i="25"/>
  <c r="F17" i="25" s="1"/>
  <c r="G215" i="25"/>
  <c r="H104" i="25" s="1"/>
  <c r="F215" i="25"/>
  <c r="H67" i="25" s="1"/>
  <c r="E215" i="25"/>
  <c r="H57" i="25" s="1"/>
  <c r="D215" i="25"/>
  <c r="H35" i="25" s="1"/>
  <c r="C215" i="25"/>
  <c r="H16" i="25"/>
  <c r="G214" i="25"/>
  <c r="G104" i="25"/>
  <c r="F214" i="25"/>
  <c r="G67" i="25"/>
  <c r="E214" i="25"/>
  <c r="G57" i="25"/>
  <c r="D214" i="25"/>
  <c r="G35" i="25" s="1"/>
  <c r="C214" i="25"/>
  <c r="G16" i="25" s="1"/>
  <c r="G213" i="25"/>
  <c r="F104" i="25" s="1"/>
  <c r="F213" i="25"/>
  <c r="F67" i="25" s="1"/>
  <c r="E213" i="25"/>
  <c r="F57" i="25" s="1"/>
  <c r="D213" i="25"/>
  <c r="F35" i="25" s="1"/>
  <c r="C213" i="25"/>
  <c r="F16" i="25"/>
  <c r="G212" i="25"/>
  <c r="H103" i="25" s="1"/>
  <c r="F212" i="25"/>
  <c r="H66" i="25"/>
  <c r="E212" i="25"/>
  <c r="H56" i="25"/>
  <c r="D212" i="25"/>
  <c r="H34" i="25" s="1"/>
  <c r="C212" i="25"/>
  <c r="H15" i="25" s="1"/>
  <c r="G211" i="25"/>
  <c r="G103" i="25" s="1"/>
  <c r="F211" i="25"/>
  <c r="G66" i="25" s="1"/>
  <c r="E211" i="25"/>
  <c r="G56" i="25" s="1"/>
  <c r="D211" i="25"/>
  <c r="G34" i="25" s="1"/>
  <c r="C211" i="25"/>
  <c r="G15" i="25" s="1"/>
  <c r="G210" i="25"/>
  <c r="F103" i="25"/>
  <c r="F210" i="25"/>
  <c r="F66" i="25"/>
  <c r="E210" i="25"/>
  <c r="F56" i="25"/>
  <c r="D210" i="25"/>
  <c r="F34" i="25" s="1"/>
  <c r="C210" i="25"/>
  <c r="F15" i="25" s="1"/>
  <c r="G209" i="25"/>
  <c r="H102" i="25" s="1"/>
  <c r="F209" i="25"/>
  <c r="H65" i="25" s="1"/>
  <c r="E209" i="25"/>
  <c r="H55" i="25" s="1"/>
  <c r="D209" i="25"/>
  <c r="H33" i="25" s="1"/>
  <c r="C209" i="25"/>
  <c r="H14" i="25"/>
  <c r="G208" i="25"/>
  <c r="G102" i="25"/>
  <c r="F208" i="25"/>
  <c r="G65" i="25"/>
  <c r="E208" i="25"/>
  <c r="G55" i="25"/>
  <c r="D208" i="25"/>
  <c r="G33" i="25" s="1"/>
  <c r="C208" i="25"/>
  <c r="G14" i="25" s="1"/>
  <c r="G207" i="25"/>
  <c r="F102" i="25" s="1"/>
  <c r="F207" i="25"/>
  <c r="F65" i="25" s="1"/>
  <c r="E207" i="25"/>
  <c r="F55" i="25" s="1"/>
  <c r="D207" i="25"/>
  <c r="F33" i="25" s="1"/>
  <c r="C207" i="25"/>
  <c r="F14" i="25"/>
  <c r="G206" i="25"/>
  <c r="H101" i="25" s="1"/>
  <c r="F206" i="25"/>
  <c r="H64" i="25"/>
  <c r="E206" i="25"/>
  <c r="H54" i="25"/>
  <c r="D206" i="25"/>
  <c r="H32" i="25" s="1"/>
  <c r="C206" i="25"/>
  <c r="H13" i="25" s="1"/>
  <c r="G205" i="25"/>
  <c r="G101" i="25" s="1"/>
  <c r="F205" i="25"/>
  <c r="G64" i="25" s="1"/>
  <c r="E205" i="25"/>
  <c r="G54" i="25" s="1"/>
  <c r="D205" i="25"/>
  <c r="G32" i="25" s="1"/>
  <c r="C205" i="25"/>
  <c r="G13" i="25" s="1"/>
  <c r="G204" i="25"/>
  <c r="F101" i="25"/>
  <c r="F204" i="25"/>
  <c r="F64" i="25"/>
  <c r="E204" i="25"/>
  <c r="F54" i="25" s="1"/>
  <c r="D204" i="25"/>
  <c r="F32" i="25" s="1"/>
  <c r="C204" i="25"/>
  <c r="F13" i="25" s="1"/>
  <c r="G203" i="25"/>
  <c r="H100" i="25" s="1"/>
  <c r="F203" i="25"/>
  <c r="H63" i="25" s="1"/>
  <c r="E203" i="25"/>
  <c r="H53" i="25" s="1"/>
  <c r="D203" i="25"/>
  <c r="H31" i="25" s="1"/>
  <c r="C203" i="25"/>
  <c r="H12" i="25"/>
  <c r="G202" i="25"/>
  <c r="G100" i="25"/>
  <c r="F202" i="25"/>
  <c r="G63" i="25"/>
  <c r="E202" i="25"/>
  <c r="G53" i="25" s="1"/>
  <c r="D202" i="25"/>
  <c r="G31" i="25" s="1"/>
  <c r="C202" i="25"/>
  <c r="G12" i="25" s="1"/>
  <c r="G201" i="25"/>
  <c r="F100" i="25" s="1"/>
  <c r="F201" i="25"/>
  <c r="F63" i="25" s="1"/>
  <c r="E201" i="25"/>
  <c r="F53" i="25" s="1"/>
  <c r="D201" i="25"/>
  <c r="F31" i="25" s="1"/>
  <c r="C201" i="25"/>
  <c r="F12" i="25"/>
  <c r="G200" i="25"/>
  <c r="H99" i="25" s="1"/>
  <c r="F200" i="25"/>
  <c r="H62" i="25"/>
  <c r="E200" i="25"/>
  <c r="H52" i="25" s="1"/>
  <c r="D200" i="25"/>
  <c r="H30" i="25" s="1"/>
  <c r="C200" i="25"/>
  <c r="H11" i="25" s="1"/>
  <c r="G199" i="25"/>
  <c r="G99" i="25" s="1"/>
  <c r="F199" i="25"/>
  <c r="G62" i="25" s="1"/>
  <c r="E199" i="25"/>
  <c r="G52" i="25" s="1"/>
  <c r="D199" i="25"/>
  <c r="G30" i="25" s="1"/>
  <c r="C199" i="25"/>
  <c r="G11" i="25"/>
  <c r="G198" i="25"/>
  <c r="F99" i="25"/>
  <c r="F198" i="25"/>
  <c r="F62" i="25"/>
  <c r="E198" i="25"/>
  <c r="F52" i="25"/>
  <c r="D198" i="25"/>
  <c r="F30" i="25" s="1"/>
  <c r="C198" i="25"/>
  <c r="F11" i="25" s="1"/>
  <c r="G197" i="25"/>
  <c r="H98" i="25" s="1"/>
  <c r="F197" i="25"/>
  <c r="H61" i="25" s="1"/>
  <c r="E197" i="25"/>
  <c r="H51" i="25" s="1"/>
  <c r="D197" i="25"/>
  <c r="H29" i="25" s="1"/>
  <c r="C197" i="25"/>
  <c r="H10" i="25"/>
  <c r="G196" i="25"/>
  <c r="G98" i="25" s="1"/>
  <c r="F196" i="25"/>
  <c r="G61" i="25"/>
  <c r="E196" i="25"/>
  <c r="G51" i="25"/>
  <c r="D196" i="25"/>
  <c r="G29" i="25" s="1"/>
  <c r="C196" i="25"/>
  <c r="G10" i="25" s="1"/>
  <c r="G195" i="25"/>
  <c r="F98" i="25" s="1"/>
  <c r="F195" i="25"/>
  <c r="F61" i="25" s="1"/>
  <c r="E195" i="25"/>
  <c r="F51" i="25" s="1"/>
  <c r="D195" i="25"/>
  <c r="F29" i="25" s="1"/>
  <c r="C195" i="25"/>
  <c r="F10" i="25"/>
  <c r="F301" i="24"/>
  <c r="G96" i="24" s="1"/>
  <c r="F300" i="24"/>
  <c r="F96" i="24"/>
  <c r="F299" i="24"/>
  <c r="H95" i="24"/>
  <c r="F298" i="24"/>
  <c r="G95" i="24"/>
  <c r="F297" i="24"/>
  <c r="F95" i="24"/>
  <c r="F296" i="24"/>
  <c r="H94" i="24"/>
  <c r="F295" i="24"/>
  <c r="G94" i="24"/>
  <c r="F294" i="24"/>
  <c r="F94" i="24"/>
  <c r="F293" i="24"/>
  <c r="H93" i="24"/>
  <c r="F292" i="24"/>
  <c r="G93" i="24" s="1"/>
  <c r="F291" i="24"/>
  <c r="F93" i="24"/>
  <c r="F290" i="24"/>
  <c r="H92" i="24" s="1"/>
  <c r="F289" i="24"/>
  <c r="G92" i="24"/>
  <c r="F288" i="24"/>
  <c r="F92" i="24"/>
  <c r="F287" i="24"/>
  <c r="H91" i="24" s="1"/>
  <c r="F286" i="24"/>
  <c r="G91" i="24"/>
  <c r="F285" i="24"/>
  <c r="F91" i="24"/>
  <c r="F284" i="24"/>
  <c r="H90" i="24"/>
  <c r="F283" i="24"/>
  <c r="G90" i="24"/>
  <c r="F282" i="24"/>
  <c r="F90" i="24"/>
  <c r="F281" i="24"/>
  <c r="H89" i="24" s="1"/>
  <c r="F280" i="24"/>
  <c r="G89" i="24"/>
  <c r="F279" i="24"/>
  <c r="F89" i="24"/>
  <c r="F278" i="24"/>
  <c r="H88" i="24" s="1"/>
  <c r="F277" i="24"/>
  <c r="G88" i="24" s="1"/>
  <c r="F276" i="24"/>
  <c r="F88" i="24"/>
  <c r="F275" i="24"/>
  <c r="H87" i="24" s="1"/>
  <c r="F274" i="24"/>
  <c r="G87" i="24"/>
  <c r="F273" i="24"/>
  <c r="F87" i="24"/>
  <c r="F272" i="24"/>
  <c r="H86" i="24"/>
  <c r="F271" i="24"/>
  <c r="G86" i="24" s="1"/>
  <c r="F270" i="24"/>
  <c r="F86" i="24"/>
  <c r="F269" i="24"/>
  <c r="H85" i="24"/>
  <c r="F268" i="24"/>
  <c r="G85" i="24"/>
  <c r="F267" i="24"/>
  <c r="F85" i="24"/>
  <c r="F266" i="24"/>
  <c r="H84" i="24" s="1"/>
  <c r="F265" i="24"/>
  <c r="G84" i="24" s="1"/>
  <c r="F264" i="24"/>
  <c r="F84" i="24"/>
  <c r="F263" i="24"/>
  <c r="H83" i="24" s="1"/>
  <c r="F262" i="24"/>
  <c r="G83" i="24" s="1"/>
  <c r="F261" i="24"/>
  <c r="F83" i="24"/>
  <c r="F260" i="24"/>
  <c r="H82" i="24"/>
  <c r="F259" i="24"/>
  <c r="G82" i="24"/>
  <c r="F258" i="24"/>
  <c r="F82" i="24"/>
  <c r="F257" i="24"/>
  <c r="H81" i="24"/>
  <c r="F256" i="24"/>
  <c r="G81" i="24" s="1"/>
  <c r="F255" i="24"/>
  <c r="F81" i="24"/>
  <c r="G254" i="24"/>
  <c r="H117" i="24"/>
  <c r="F254" i="24"/>
  <c r="H80" i="24" s="1"/>
  <c r="D254" i="24"/>
  <c r="H48" i="24" s="1"/>
  <c r="G253" i="24"/>
  <c r="G117" i="24" s="1"/>
  <c r="F253" i="24"/>
  <c r="G80" i="24" s="1"/>
  <c r="D253" i="24"/>
  <c r="G48" i="24" s="1"/>
  <c r="G252" i="24"/>
  <c r="F117" i="24"/>
  <c r="F252" i="24"/>
  <c r="F80" i="24"/>
  <c r="D252" i="24"/>
  <c r="F48" i="24" s="1"/>
  <c r="G251" i="24"/>
  <c r="H116" i="24" s="1"/>
  <c r="F251" i="24"/>
  <c r="H79" i="24" s="1"/>
  <c r="D251" i="24"/>
  <c r="H47" i="24" s="1"/>
  <c r="C251" i="24"/>
  <c r="H28" i="24"/>
  <c r="G250" i="24"/>
  <c r="G116" i="24" s="1"/>
  <c r="F250" i="24"/>
  <c r="G79" i="24"/>
  <c r="D250" i="24"/>
  <c r="G47" i="24" s="1"/>
  <c r="C250" i="24"/>
  <c r="G28" i="24" s="1"/>
  <c r="G249" i="24"/>
  <c r="F116" i="24" s="1"/>
  <c r="F249" i="24"/>
  <c r="F79" i="24" s="1"/>
  <c r="D249" i="24"/>
  <c r="F47" i="24" s="1"/>
  <c r="C249" i="24"/>
  <c r="F28" i="24"/>
  <c r="G248" i="24"/>
  <c r="H115" i="24"/>
  <c r="F248" i="24"/>
  <c r="H78" i="24" s="1"/>
  <c r="D248" i="24"/>
  <c r="H46" i="24" s="1"/>
  <c r="C248" i="24"/>
  <c r="H27" i="24" s="1"/>
  <c r="G247" i="24"/>
  <c r="G115" i="24" s="1"/>
  <c r="F247" i="24"/>
  <c r="G78" i="24" s="1"/>
  <c r="D247" i="24"/>
  <c r="G46" i="24" s="1"/>
  <c r="C247" i="24"/>
  <c r="G27" i="24"/>
  <c r="G246" i="24"/>
  <c r="F115" i="24"/>
  <c r="F246" i="24"/>
  <c r="F78" i="24"/>
  <c r="D246" i="24"/>
  <c r="F46" i="24" s="1"/>
  <c r="C246" i="24"/>
  <c r="F27" i="24" s="1"/>
  <c r="G245" i="24"/>
  <c r="H114" i="24" s="1"/>
  <c r="F245" i="24"/>
  <c r="H77" i="24" s="1"/>
  <c r="D245" i="24"/>
  <c r="H45" i="24" s="1"/>
  <c r="C245" i="24"/>
  <c r="H26" i="24"/>
  <c r="G244" i="24"/>
  <c r="G114" i="24"/>
  <c r="F244" i="24"/>
  <c r="G77" i="24" s="1"/>
  <c r="D244" i="24"/>
  <c r="G45" i="24" s="1"/>
  <c r="C244" i="24"/>
  <c r="G26" i="24" s="1"/>
  <c r="G243" i="24"/>
  <c r="F114" i="24" s="1"/>
  <c r="F243" i="24"/>
  <c r="F77" i="24" s="1"/>
  <c r="D243" i="24"/>
  <c r="F45" i="24" s="1"/>
  <c r="C243" i="24"/>
  <c r="F26" i="24"/>
  <c r="G242" i="24"/>
  <c r="H113" i="24"/>
  <c r="F242" i="24"/>
  <c r="H76" i="24" s="1"/>
  <c r="D242" i="24"/>
  <c r="H44" i="24" s="1"/>
  <c r="C242" i="24"/>
  <c r="H25" i="24" s="1"/>
  <c r="G241" i="24"/>
  <c r="G113" i="24" s="1"/>
  <c r="F241" i="24"/>
  <c r="G76" i="24" s="1"/>
  <c r="D241" i="24"/>
  <c r="G44" i="24" s="1"/>
  <c r="C241" i="24"/>
  <c r="G25" i="24" s="1"/>
  <c r="G240" i="24"/>
  <c r="F113" i="24"/>
  <c r="F240" i="24"/>
  <c r="F76" i="24"/>
  <c r="D240" i="24"/>
  <c r="F44" i="24" s="1"/>
  <c r="C240" i="24"/>
  <c r="F25" i="24" s="1"/>
  <c r="G239" i="24"/>
  <c r="H112" i="24" s="1"/>
  <c r="F239" i="24"/>
  <c r="H75" i="24" s="1"/>
  <c r="D239" i="24"/>
  <c r="H43" i="24" s="1"/>
  <c r="C239" i="24"/>
  <c r="H24" i="24"/>
  <c r="G238" i="24"/>
  <c r="G112" i="24" s="1"/>
  <c r="F238" i="24"/>
  <c r="G75" i="24" s="1"/>
  <c r="D238" i="24"/>
  <c r="G43" i="24" s="1"/>
  <c r="C238" i="24"/>
  <c r="G24" i="24" s="1"/>
  <c r="G237" i="24"/>
  <c r="F112" i="24" s="1"/>
  <c r="F237" i="24"/>
  <c r="F75" i="24" s="1"/>
  <c r="D237" i="24"/>
  <c r="F43" i="24" s="1"/>
  <c r="C237" i="24"/>
  <c r="F24" i="24"/>
  <c r="G236" i="24"/>
  <c r="H111" i="24" s="1"/>
  <c r="F236" i="24"/>
  <c r="H74" i="24"/>
  <c r="D236" i="24"/>
  <c r="H42" i="24" s="1"/>
  <c r="C236" i="24"/>
  <c r="H23" i="24" s="1"/>
  <c r="G235" i="24"/>
  <c r="G111" i="24" s="1"/>
  <c r="F235" i="24"/>
  <c r="G74" i="24" s="1"/>
  <c r="D235" i="24"/>
  <c r="G42" i="24" s="1"/>
  <c r="C235" i="24"/>
  <c r="G23" i="24"/>
  <c r="G234" i="24"/>
  <c r="F111" i="24"/>
  <c r="F234" i="24"/>
  <c r="F74" i="24"/>
  <c r="D234" i="24"/>
  <c r="F42" i="24" s="1"/>
  <c r="C234" i="24"/>
  <c r="F23" i="24" s="1"/>
  <c r="G233" i="24"/>
  <c r="H110" i="24" s="1"/>
  <c r="F233" i="24"/>
  <c r="H73" i="24" s="1"/>
  <c r="D233" i="24"/>
  <c r="H41" i="24" s="1"/>
  <c r="C233" i="24"/>
  <c r="H22" i="24"/>
  <c r="G232" i="24"/>
  <c r="G110" i="24"/>
  <c r="F232" i="24"/>
  <c r="G73" i="24"/>
  <c r="D232" i="24"/>
  <c r="G41" i="24" s="1"/>
  <c r="C232" i="24"/>
  <c r="G22" i="24" s="1"/>
  <c r="G231" i="24"/>
  <c r="F110" i="24" s="1"/>
  <c r="F231" i="24"/>
  <c r="F73" i="24" s="1"/>
  <c r="D231" i="24"/>
  <c r="F41" i="24" s="1"/>
  <c r="C231" i="24"/>
  <c r="F22" i="24"/>
  <c r="G230" i="24"/>
  <c r="H109" i="24" s="1"/>
  <c r="F230" i="24"/>
  <c r="H72" i="24" s="1"/>
  <c r="C230" i="24"/>
  <c r="H21" i="24"/>
  <c r="G229" i="24"/>
  <c r="G109" i="24" s="1"/>
  <c r="F229" i="24"/>
  <c r="G72" i="24"/>
  <c r="D229" i="24"/>
  <c r="G40" i="24" s="1"/>
  <c r="C229" i="24"/>
  <c r="G21" i="24" s="1"/>
  <c r="G228" i="24"/>
  <c r="F109" i="24" s="1"/>
  <c r="F228" i="24"/>
  <c r="F72" i="24" s="1"/>
  <c r="D228" i="24"/>
  <c r="F40" i="24" s="1"/>
  <c r="C228" i="24"/>
  <c r="F21" i="24"/>
  <c r="G227" i="24"/>
  <c r="H108" i="24"/>
  <c r="F227" i="24"/>
  <c r="H71" i="24"/>
  <c r="D227" i="24"/>
  <c r="H39" i="24" s="1"/>
  <c r="C227" i="24"/>
  <c r="H20" i="24" s="1"/>
  <c r="G226" i="24"/>
  <c r="G108" i="24" s="1"/>
  <c r="F226" i="24"/>
  <c r="G71" i="24" s="1"/>
  <c r="D226" i="24"/>
  <c r="G39" i="24" s="1"/>
  <c r="C226" i="24"/>
  <c r="G20" i="24" s="1"/>
  <c r="G225" i="24"/>
  <c r="F108" i="24"/>
  <c r="F225" i="24"/>
  <c r="F71" i="24"/>
  <c r="D225" i="24"/>
  <c r="F39" i="24" s="1"/>
  <c r="C225" i="24"/>
  <c r="F20" i="24" s="1"/>
  <c r="G224" i="24"/>
  <c r="H107" i="24" s="1"/>
  <c r="F224" i="24"/>
  <c r="H70" i="24" s="1"/>
  <c r="D224" i="24"/>
  <c r="H38" i="24" s="1"/>
  <c r="C224" i="24"/>
  <c r="H19" i="24"/>
  <c r="G223" i="24"/>
  <c r="G107" i="24"/>
  <c r="F223" i="24"/>
  <c r="G70" i="24"/>
  <c r="D223" i="24"/>
  <c r="G38" i="24" s="1"/>
  <c r="C223" i="24"/>
  <c r="G19" i="24" s="1"/>
  <c r="G222" i="24"/>
  <c r="F107" i="24" s="1"/>
  <c r="F222" i="24"/>
  <c r="F70" i="24" s="1"/>
  <c r="D222" i="24"/>
  <c r="F38" i="24" s="1"/>
  <c r="C222" i="24"/>
  <c r="F19" i="24"/>
  <c r="G221" i="24"/>
  <c r="H106" i="24"/>
  <c r="F221" i="24"/>
  <c r="H69" i="24"/>
  <c r="E221" i="24"/>
  <c r="H59" i="24" s="1"/>
  <c r="D221" i="24"/>
  <c r="H37" i="24" s="1"/>
  <c r="C221" i="24"/>
  <c r="H18" i="24" s="1"/>
  <c r="G220" i="24"/>
  <c r="G106" i="24" s="1"/>
  <c r="F220" i="24"/>
  <c r="G69" i="24" s="1"/>
  <c r="E220" i="24"/>
  <c r="G59" i="24" s="1"/>
  <c r="D220" i="24"/>
  <c r="G37" i="24" s="1"/>
  <c r="C220" i="24"/>
  <c r="G18" i="24" s="1"/>
  <c r="G219" i="24"/>
  <c r="F106" i="24"/>
  <c r="F219" i="24"/>
  <c r="F69" i="24"/>
  <c r="E219" i="24"/>
  <c r="F59" i="24"/>
  <c r="D219" i="24"/>
  <c r="F37" i="24" s="1"/>
  <c r="C219" i="24"/>
  <c r="F18" i="24" s="1"/>
  <c r="G218" i="24"/>
  <c r="H105" i="24" s="1"/>
  <c r="F218" i="24"/>
  <c r="H68" i="24" s="1"/>
  <c r="E218" i="24"/>
  <c r="H58" i="24" s="1"/>
  <c r="D218" i="24"/>
  <c r="H36" i="24" s="1"/>
  <c r="C218" i="24"/>
  <c r="H17" i="24"/>
  <c r="G217" i="24"/>
  <c r="G105" i="24"/>
  <c r="F217" i="24"/>
  <c r="G68" i="24"/>
  <c r="E217" i="24"/>
  <c r="G58" i="24" s="1"/>
  <c r="D217" i="24"/>
  <c r="G36" i="24" s="1"/>
  <c r="C217" i="24"/>
  <c r="G17" i="24" s="1"/>
  <c r="G216" i="24"/>
  <c r="F105" i="24" s="1"/>
  <c r="F216" i="24"/>
  <c r="F68" i="24" s="1"/>
  <c r="E216" i="24"/>
  <c r="F58" i="24" s="1"/>
  <c r="D216" i="24"/>
  <c r="F36" i="24" s="1"/>
  <c r="C216" i="24"/>
  <c r="F17" i="24"/>
  <c r="G215" i="24"/>
  <c r="H104" i="24"/>
  <c r="F215" i="24"/>
  <c r="H67" i="24"/>
  <c r="E215" i="24"/>
  <c r="H57" i="24" s="1"/>
  <c r="D215" i="24"/>
  <c r="H35" i="24" s="1"/>
  <c r="C215" i="24"/>
  <c r="H16" i="24" s="1"/>
  <c r="G214" i="24"/>
  <c r="G104" i="24" s="1"/>
  <c r="F214" i="24"/>
  <c r="G67" i="24" s="1"/>
  <c r="E214" i="24"/>
  <c r="G57" i="24" s="1"/>
  <c r="D214" i="24"/>
  <c r="G35" i="24" s="1"/>
  <c r="C214" i="24"/>
  <c r="G16" i="24"/>
  <c r="G213" i="24"/>
  <c r="F104" i="24"/>
  <c r="F213" i="24"/>
  <c r="F67" i="24"/>
  <c r="E213" i="24"/>
  <c r="F57" i="24"/>
  <c r="D213" i="24"/>
  <c r="F35" i="24" s="1"/>
  <c r="C213" i="24"/>
  <c r="F16" i="24" s="1"/>
  <c r="G212" i="24"/>
  <c r="H103" i="24" s="1"/>
  <c r="F212" i="24"/>
  <c r="H66" i="24" s="1"/>
  <c r="E212" i="24"/>
  <c r="H56" i="24" s="1"/>
  <c r="D212" i="24"/>
  <c r="H34" i="24" s="1"/>
  <c r="C212" i="24"/>
  <c r="H15" i="24"/>
  <c r="G211" i="24"/>
  <c r="G103" i="24" s="1"/>
  <c r="F211" i="24"/>
  <c r="G66" i="24"/>
  <c r="E211" i="24"/>
  <c r="G56" i="24"/>
  <c r="D211" i="24"/>
  <c r="G34" i="24" s="1"/>
  <c r="C211" i="24"/>
  <c r="G15" i="24" s="1"/>
  <c r="G210" i="24"/>
  <c r="F103" i="24" s="1"/>
  <c r="F210" i="24"/>
  <c r="F66" i="24" s="1"/>
  <c r="E210" i="24"/>
  <c r="F56" i="24" s="1"/>
  <c r="D210" i="24"/>
  <c r="F34" i="24" s="1"/>
  <c r="C210" i="24"/>
  <c r="F15" i="24"/>
  <c r="G209" i="24"/>
  <c r="H102" i="24" s="1"/>
  <c r="F209" i="24"/>
  <c r="H65" i="24"/>
  <c r="E209" i="24"/>
  <c r="H55" i="24"/>
  <c r="D209" i="24"/>
  <c r="H33" i="24" s="1"/>
  <c r="C209" i="24"/>
  <c r="H14" i="24" s="1"/>
  <c r="G208" i="24"/>
  <c r="G102" i="24" s="1"/>
  <c r="F208" i="24"/>
  <c r="G65" i="24" s="1"/>
  <c r="E208" i="24"/>
  <c r="G55" i="24" s="1"/>
  <c r="D208" i="24"/>
  <c r="G33" i="24" s="1"/>
  <c r="C208" i="24"/>
  <c r="G14" i="24"/>
  <c r="G207" i="24"/>
  <c r="F102" i="24"/>
  <c r="F207" i="24"/>
  <c r="F65" i="24"/>
  <c r="E207" i="24"/>
  <c r="F55" i="24"/>
  <c r="D207" i="24"/>
  <c r="F33" i="24" s="1"/>
  <c r="C207" i="24"/>
  <c r="F14" i="24" s="1"/>
  <c r="G206" i="24"/>
  <c r="H101" i="24" s="1"/>
  <c r="F206" i="24"/>
  <c r="H64" i="24" s="1"/>
  <c r="E206" i="24"/>
  <c r="H54" i="24" s="1"/>
  <c r="D206" i="24"/>
  <c r="H32" i="24" s="1"/>
  <c r="C206" i="24"/>
  <c r="H13" i="24"/>
  <c r="G205" i="24"/>
  <c r="G101" i="24" s="1"/>
  <c r="F205" i="24"/>
  <c r="G64" i="24"/>
  <c r="E205" i="24"/>
  <c r="G54" i="24"/>
  <c r="D205" i="24"/>
  <c r="G32" i="24" s="1"/>
  <c r="C205" i="24"/>
  <c r="G13" i="24" s="1"/>
  <c r="G204" i="24"/>
  <c r="F101" i="24" s="1"/>
  <c r="F204" i="24"/>
  <c r="F64" i="24" s="1"/>
  <c r="E204" i="24"/>
  <c r="F54" i="24" s="1"/>
  <c r="D204" i="24"/>
  <c r="F32" i="24" s="1"/>
  <c r="C204" i="24"/>
  <c r="F13" i="24"/>
  <c r="G203" i="24"/>
  <c r="H100" i="24"/>
  <c r="F203" i="24"/>
  <c r="H63" i="24"/>
  <c r="E203" i="24"/>
  <c r="H53" i="24" s="1"/>
  <c r="D203" i="24"/>
  <c r="H31" i="24" s="1"/>
  <c r="C203" i="24"/>
  <c r="H12" i="24" s="1"/>
  <c r="G202" i="24"/>
  <c r="G100" i="24" s="1"/>
  <c r="F202" i="24"/>
  <c r="G63" i="24" s="1"/>
  <c r="E202" i="24"/>
  <c r="G53" i="24" s="1"/>
  <c r="D202" i="24"/>
  <c r="G31" i="24" s="1"/>
  <c r="C202" i="24"/>
  <c r="G12" i="24" s="1"/>
  <c r="G201" i="24"/>
  <c r="F100" i="24"/>
  <c r="F201" i="24"/>
  <c r="F63" i="24"/>
  <c r="E201" i="24"/>
  <c r="F53" i="24"/>
  <c r="D201" i="24"/>
  <c r="F31" i="24" s="1"/>
  <c r="C201" i="24"/>
  <c r="F12" i="24" s="1"/>
  <c r="G200" i="24"/>
  <c r="H99" i="24" s="1"/>
  <c r="F200" i="24"/>
  <c r="H62" i="24" s="1"/>
  <c r="E200" i="24"/>
  <c r="H52" i="24" s="1"/>
  <c r="D200" i="24"/>
  <c r="H30" i="24" s="1"/>
  <c r="C200" i="24"/>
  <c r="H11" i="24"/>
  <c r="G199" i="24"/>
  <c r="G99" i="24"/>
  <c r="F199" i="24"/>
  <c r="G62" i="24"/>
  <c r="E199" i="24"/>
  <c r="G52" i="24" s="1"/>
  <c r="D199" i="24"/>
  <c r="G30" i="24" s="1"/>
  <c r="C199" i="24"/>
  <c r="G11" i="24" s="1"/>
  <c r="G198" i="24"/>
  <c r="F99" i="24" s="1"/>
  <c r="F198" i="24"/>
  <c r="F62" i="24" s="1"/>
  <c r="E198" i="24"/>
  <c r="F52" i="24" s="1"/>
  <c r="D198" i="24"/>
  <c r="F30" i="24" s="1"/>
  <c r="C198" i="24"/>
  <c r="F11" i="24"/>
  <c r="G197" i="24"/>
  <c r="H98" i="24"/>
  <c r="F197" i="24"/>
  <c r="H61" i="24"/>
  <c r="E197" i="24"/>
  <c r="H51" i="24" s="1"/>
  <c r="D197" i="24"/>
  <c r="H29" i="24" s="1"/>
  <c r="C197" i="24"/>
  <c r="H10" i="24" s="1"/>
  <c r="G196" i="24"/>
  <c r="G98" i="24" s="1"/>
  <c r="F196" i="24"/>
  <c r="G61" i="24" s="1"/>
  <c r="E196" i="24"/>
  <c r="G51" i="24" s="1"/>
  <c r="D196" i="24"/>
  <c r="G29" i="24" s="1"/>
  <c r="C196" i="24"/>
  <c r="G10" i="24" s="1"/>
  <c r="G195" i="24"/>
  <c r="F98" i="24"/>
  <c r="F195" i="24"/>
  <c r="F61" i="24"/>
  <c r="E195" i="24"/>
  <c r="F51" i="24"/>
  <c r="D195" i="24"/>
  <c r="F29" i="24" s="1"/>
  <c r="C195" i="24"/>
  <c r="F10" i="24" s="1"/>
  <c r="F301" i="23"/>
  <c r="G96" i="23" s="1"/>
  <c r="F300" i="23"/>
  <c r="F96" i="23" s="1"/>
  <c r="F299" i="23"/>
  <c r="H95" i="23" s="1"/>
  <c r="F298" i="23"/>
  <c r="G95" i="23" s="1"/>
  <c r="F297" i="23"/>
  <c r="F95" i="23" s="1"/>
  <c r="F296" i="23"/>
  <c r="H94" i="23" s="1"/>
  <c r="F295" i="23"/>
  <c r="G94" i="23" s="1"/>
  <c r="F294" i="23"/>
  <c r="F94" i="23" s="1"/>
  <c r="F293" i="23"/>
  <c r="H93" i="23" s="1"/>
  <c r="F292" i="23"/>
  <c r="G93" i="23" s="1"/>
  <c r="F291" i="23"/>
  <c r="F93" i="23" s="1"/>
  <c r="F290" i="23"/>
  <c r="H92" i="23" s="1"/>
  <c r="F289" i="23"/>
  <c r="G92" i="23" s="1"/>
  <c r="F288" i="23"/>
  <c r="F92" i="23" s="1"/>
  <c r="F287" i="23"/>
  <c r="H91" i="23" s="1"/>
  <c r="F286" i="23"/>
  <c r="G91" i="23" s="1"/>
  <c r="F285" i="23"/>
  <c r="F91" i="23" s="1"/>
  <c r="F284" i="23"/>
  <c r="H90" i="23" s="1"/>
  <c r="F283" i="23"/>
  <c r="G90" i="23" s="1"/>
  <c r="F282" i="23"/>
  <c r="F90" i="23" s="1"/>
  <c r="F281" i="23"/>
  <c r="H89" i="23" s="1"/>
  <c r="F280" i="23"/>
  <c r="G89" i="23" s="1"/>
  <c r="F279" i="23"/>
  <c r="F89" i="23" s="1"/>
  <c r="F278" i="23"/>
  <c r="H88" i="23" s="1"/>
  <c r="F277" i="23"/>
  <c r="G88" i="23" s="1"/>
  <c r="F276" i="23"/>
  <c r="F88" i="23" s="1"/>
  <c r="F275" i="23"/>
  <c r="H87" i="23" s="1"/>
  <c r="F274" i="23"/>
  <c r="G87" i="23" s="1"/>
  <c r="F273" i="23"/>
  <c r="F87" i="23" s="1"/>
  <c r="F272" i="23"/>
  <c r="H86" i="23" s="1"/>
  <c r="F271" i="23"/>
  <c r="G86" i="23" s="1"/>
  <c r="F270" i="23"/>
  <c r="F86" i="23" s="1"/>
  <c r="F269" i="23"/>
  <c r="H85" i="23" s="1"/>
  <c r="F268" i="23"/>
  <c r="G85" i="23" s="1"/>
  <c r="F267" i="23"/>
  <c r="F85" i="23" s="1"/>
  <c r="F266" i="23"/>
  <c r="H84" i="23" s="1"/>
  <c r="F265" i="23"/>
  <c r="G84" i="23" s="1"/>
  <c r="F264" i="23"/>
  <c r="F84" i="23" s="1"/>
  <c r="F263" i="23"/>
  <c r="H83" i="23" s="1"/>
  <c r="F262" i="23"/>
  <c r="G83" i="23" s="1"/>
  <c r="F261" i="23"/>
  <c r="F83" i="23" s="1"/>
  <c r="F260" i="23"/>
  <c r="H82" i="23" s="1"/>
  <c r="F259" i="23"/>
  <c r="G82" i="23" s="1"/>
  <c r="F258" i="23"/>
  <c r="F82" i="23" s="1"/>
  <c r="F257" i="23"/>
  <c r="H81" i="23" s="1"/>
  <c r="F256" i="23"/>
  <c r="G81" i="23" s="1"/>
  <c r="F255" i="23"/>
  <c r="F81" i="23" s="1"/>
  <c r="G254" i="23"/>
  <c r="H117" i="23" s="1"/>
  <c r="F254" i="23"/>
  <c r="H80" i="23" s="1"/>
  <c r="D254" i="23"/>
  <c r="H48" i="23" s="1"/>
  <c r="G253" i="23"/>
  <c r="G117" i="23"/>
  <c r="F253" i="23"/>
  <c r="G80" i="23" s="1"/>
  <c r="D253" i="23"/>
  <c r="G48" i="23" s="1"/>
  <c r="G252" i="23"/>
  <c r="F117" i="23" s="1"/>
  <c r="F252" i="23"/>
  <c r="F80" i="23" s="1"/>
  <c r="D252" i="23"/>
  <c r="F48" i="23" s="1"/>
  <c r="G251" i="23"/>
  <c r="H116" i="23" s="1"/>
  <c r="F251" i="23"/>
  <c r="H79" i="23"/>
  <c r="D251" i="23"/>
  <c r="H47" i="23" s="1"/>
  <c r="C251" i="23"/>
  <c r="H28" i="23" s="1"/>
  <c r="G250" i="23"/>
  <c r="G116" i="23" s="1"/>
  <c r="F250" i="23"/>
  <c r="G79" i="23" s="1"/>
  <c r="D250" i="23"/>
  <c r="G47" i="23" s="1"/>
  <c r="C250" i="23"/>
  <c r="G28" i="23" s="1"/>
  <c r="G249" i="23"/>
  <c r="F116" i="23"/>
  <c r="F249" i="23"/>
  <c r="F79" i="23"/>
  <c r="D249" i="23"/>
  <c r="F47" i="23" s="1"/>
  <c r="C249" i="23"/>
  <c r="F28" i="23" s="1"/>
  <c r="G248" i="23"/>
  <c r="H115" i="23" s="1"/>
  <c r="F248" i="23"/>
  <c r="H78" i="23" s="1"/>
  <c r="D248" i="23"/>
  <c r="H46" i="23" s="1"/>
  <c r="C248" i="23"/>
  <c r="H27" i="23"/>
  <c r="G247" i="23"/>
  <c r="G115" i="23" s="1"/>
  <c r="F247" i="23"/>
  <c r="G78" i="23"/>
  <c r="D247" i="23"/>
  <c r="G46" i="23" s="1"/>
  <c r="C247" i="23"/>
  <c r="G27" i="23" s="1"/>
  <c r="G246" i="23"/>
  <c r="F115" i="23" s="1"/>
  <c r="F246" i="23"/>
  <c r="F78" i="23" s="1"/>
  <c r="D246" i="23"/>
  <c r="F46" i="23" s="1"/>
  <c r="C246" i="23"/>
  <c r="F27" i="23"/>
  <c r="G245" i="23"/>
  <c r="H114" i="23"/>
  <c r="F245" i="23"/>
  <c r="H77" i="23"/>
  <c r="D245" i="23"/>
  <c r="H45" i="23" s="1"/>
  <c r="C245" i="23"/>
  <c r="H26" i="23" s="1"/>
  <c r="G244" i="23"/>
  <c r="G114" i="23" s="1"/>
  <c r="F244" i="23"/>
  <c r="G77" i="23" s="1"/>
  <c r="D244" i="23"/>
  <c r="G45" i="23" s="1"/>
  <c r="C244" i="23"/>
  <c r="G26" i="23" s="1"/>
  <c r="G243" i="23"/>
  <c r="F114" i="23"/>
  <c r="F243" i="23"/>
  <c r="F77" i="23"/>
  <c r="D243" i="23"/>
  <c r="F45" i="23" s="1"/>
  <c r="C243" i="23"/>
  <c r="F26" i="23" s="1"/>
  <c r="G242" i="23"/>
  <c r="H113" i="23" s="1"/>
  <c r="F242" i="23"/>
  <c r="H76" i="23" s="1"/>
  <c r="D242" i="23"/>
  <c r="H44" i="23" s="1"/>
  <c r="C242" i="23"/>
  <c r="H25" i="23"/>
  <c r="G241" i="23"/>
  <c r="G113" i="23"/>
  <c r="F241" i="23"/>
  <c r="G76" i="23" s="1"/>
  <c r="D241" i="23"/>
  <c r="G44" i="23" s="1"/>
  <c r="C241" i="23"/>
  <c r="G25" i="23" s="1"/>
  <c r="G240" i="23"/>
  <c r="F113" i="23" s="1"/>
  <c r="F240" i="23"/>
  <c r="F76" i="23" s="1"/>
  <c r="D240" i="23"/>
  <c r="F44" i="23" s="1"/>
  <c r="C240" i="23"/>
  <c r="F25" i="23"/>
  <c r="G239" i="23"/>
  <c r="H112" i="23"/>
  <c r="F239" i="23"/>
  <c r="H75" i="23"/>
  <c r="D239" i="23"/>
  <c r="H43" i="23" s="1"/>
  <c r="C239" i="23"/>
  <c r="H24" i="23" s="1"/>
  <c r="G238" i="23"/>
  <c r="G112" i="23" s="1"/>
  <c r="F238" i="23"/>
  <c r="G75" i="23" s="1"/>
  <c r="D238" i="23"/>
  <c r="G43" i="23" s="1"/>
  <c r="C238" i="23"/>
  <c r="G24" i="23"/>
  <c r="G237" i="23"/>
  <c r="F112" i="23"/>
  <c r="F237" i="23"/>
  <c r="F75" i="23"/>
  <c r="D237" i="23"/>
  <c r="F43" i="23" s="1"/>
  <c r="C237" i="23"/>
  <c r="F24" i="23" s="1"/>
  <c r="G236" i="23"/>
  <c r="H111" i="23" s="1"/>
  <c r="F236" i="23"/>
  <c r="H74" i="23" s="1"/>
  <c r="D236" i="23"/>
  <c r="H42" i="23" s="1"/>
  <c r="C236" i="23"/>
  <c r="H23" i="23"/>
  <c r="G235" i="23"/>
  <c r="G111" i="23"/>
  <c r="F235" i="23"/>
  <c r="G74" i="23" s="1"/>
  <c r="D235" i="23"/>
  <c r="G42" i="23" s="1"/>
  <c r="C235" i="23"/>
  <c r="G23" i="23" s="1"/>
  <c r="G234" i="23"/>
  <c r="F111" i="23" s="1"/>
  <c r="F234" i="23"/>
  <c r="F74" i="23" s="1"/>
  <c r="D234" i="23"/>
  <c r="F42" i="23" s="1"/>
  <c r="C234" i="23"/>
  <c r="F23" i="23"/>
  <c r="G233" i="23"/>
  <c r="H110" i="23"/>
  <c r="F233" i="23"/>
  <c r="H73" i="23" s="1"/>
  <c r="D233" i="23"/>
  <c r="H41" i="23" s="1"/>
  <c r="C233" i="23"/>
  <c r="H22" i="23" s="1"/>
  <c r="G232" i="23"/>
  <c r="G110" i="23" s="1"/>
  <c r="F232" i="23"/>
  <c r="G73" i="23" s="1"/>
  <c r="D232" i="23"/>
  <c r="G41" i="23" s="1"/>
  <c r="C232" i="23"/>
  <c r="G22" i="23"/>
  <c r="G231" i="23"/>
  <c r="F110" i="23"/>
  <c r="F231" i="23"/>
  <c r="F73" i="23"/>
  <c r="D231" i="23"/>
  <c r="F41" i="23" s="1"/>
  <c r="C231" i="23"/>
  <c r="F22" i="23" s="1"/>
  <c r="G230" i="23"/>
  <c r="H109" i="23" s="1"/>
  <c r="F230" i="23"/>
  <c r="H72" i="23" s="1"/>
  <c r="C230" i="23"/>
  <c r="H21" i="23" s="1"/>
  <c r="G229" i="23"/>
  <c r="G109" i="23" s="1"/>
  <c r="F229" i="23"/>
  <c r="G72" i="23" s="1"/>
  <c r="D229" i="23"/>
  <c r="G40" i="23" s="1"/>
  <c r="C229" i="23"/>
  <c r="G21" i="23" s="1"/>
  <c r="G228" i="23"/>
  <c r="F109" i="23"/>
  <c r="F228" i="23"/>
  <c r="F72" i="23"/>
  <c r="D228" i="23"/>
  <c r="F40" i="23" s="1"/>
  <c r="C228" i="23"/>
  <c r="F21" i="23" s="1"/>
  <c r="G227" i="23"/>
  <c r="H108" i="23" s="1"/>
  <c r="F227" i="23"/>
  <c r="H71" i="23" s="1"/>
  <c r="D227" i="23"/>
  <c r="H39" i="23" s="1"/>
  <c r="C227" i="23"/>
  <c r="H20" i="23"/>
  <c r="G226" i="23"/>
  <c r="G108" i="23"/>
  <c r="F226" i="23"/>
  <c r="G71" i="23"/>
  <c r="D226" i="23"/>
  <c r="G39" i="23" s="1"/>
  <c r="C226" i="23"/>
  <c r="G20" i="23" s="1"/>
  <c r="G225" i="23"/>
  <c r="F108" i="23" s="1"/>
  <c r="F225" i="23"/>
  <c r="F71" i="23" s="1"/>
  <c r="D225" i="23"/>
  <c r="F39" i="23" s="1"/>
  <c r="C225" i="23"/>
  <c r="F20" i="23"/>
  <c r="G224" i="23"/>
  <c r="H107" i="23"/>
  <c r="F224" i="23"/>
  <c r="H70" i="23"/>
  <c r="D224" i="23"/>
  <c r="H38" i="23" s="1"/>
  <c r="C224" i="23"/>
  <c r="H19" i="23" s="1"/>
  <c r="G223" i="23"/>
  <c r="G107" i="23" s="1"/>
  <c r="F223" i="23"/>
  <c r="G70" i="23" s="1"/>
  <c r="D223" i="23"/>
  <c r="G38" i="23" s="1"/>
  <c r="C223" i="23"/>
  <c r="G19" i="23"/>
  <c r="G222" i="23"/>
  <c r="F107" i="23"/>
  <c r="F222" i="23"/>
  <c r="F70" i="23"/>
  <c r="D222" i="23"/>
  <c r="F38" i="23" s="1"/>
  <c r="C222" i="23"/>
  <c r="F19" i="23" s="1"/>
  <c r="G221" i="23"/>
  <c r="H106" i="23" s="1"/>
  <c r="F221" i="23"/>
  <c r="H69" i="23" s="1"/>
  <c r="E221" i="23"/>
  <c r="H59" i="23" s="1"/>
  <c r="D221" i="23"/>
  <c r="H37" i="23" s="1"/>
  <c r="C221" i="23"/>
  <c r="H18" i="23"/>
  <c r="G220" i="23"/>
  <c r="G106" i="23"/>
  <c r="F220" i="23"/>
  <c r="G69" i="23"/>
  <c r="E220" i="23"/>
  <c r="G59" i="23"/>
  <c r="D220" i="23"/>
  <c r="G37" i="23" s="1"/>
  <c r="C220" i="23"/>
  <c r="G18" i="23" s="1"/>
  <c r="G219" i="23"/>
  <c r="F106" i="23" s="1"/>
  <c r="F219" i="23"/>
  <c r="F69" i="23" s="1"/>
  <c r="E219" i="23"/>
  <c r="F59" i="23" s="1"/>
  <c r="D219" i="23"/>
  <c r="F37" i="23" s="1"/>
  <c r="C219" i="23"/>
  <c r="F18" i="23"/>
  <c r="G218" i="23"/>
  <c r="H105" i="23"/>
  <c r="F218" i="23"/>
  <c r="H68" i="23"/>
  <c r="E218" i="23"/>
  <c r="H58" i="23" s="1"/>
  <c r="D218" i="23"/>
  <c r="H36" i="23" s="1"/>
  <c r="C218" i="23"/>
  <c r="H17" i="23" s="1"/>
  <c r="G217" i="23"/>
  <c r="G105" i="23" s="1"/>
  <c r="F217" i="23"/>
  <c r="G68" i="23" s="1"/>
  <c r="E217" i="23"/>
  <c r="G58" i="23" s="1"/>
  <c r="D217" i="23"/>
  <c r="G36" i="23" s="1"/>
  <c r="C217" i="23"/>
  <c r="G17" i="23" s="1"/>
  <c r="G216" i="23"/>
  <c r="F105" i="23"/>
  <c r="F216" i="23"/>
  <c r="F68" i="23"/>
  <c r="E216" i="23"/>
  <c r="F58" i="23"/>
  <c r="D216" i="23"/>
  <c r="F36" i="23" s="1"/>
  <c r="C216" i="23"/>
  <c r="F17" i="23" s="1"/>
  <c r="G215" i="23"/>
  <c r="H104" i="23" s="1"/>
  <c r="F215" i="23"/>
  <c r="H67" i="23" s="1"/>
  <c r="E215" i="23"/>
  <c r="H57" i="23" s="1"/>
  <c r="D215" i="23"/>
  <c r="H35" i="23" s="1"/>
  <c r="C215" i="23"/>
  <c r="H16" i="23"/>
  <c r="G214" i="23"/>
  <c r="G104" i="23"/>
  <c r="F214" i="23"/>
  <c r="G67" i="23"/>
  <c r="E214" i="23"/>
  <c r="G57" i="23" s="1"/>
  <c r="D214" i="23"/>
  <c r="G35" i="23" s="1"/>
  <c r="C214" i="23"/>
  <c r="G16" i="23" s="1"/>
  <c r="G213" i="23"/>
  <c r="F104" i="23" s="1"/>
  <c r="F213" i="23"/>
  <c r="F67" i="23" s="1"/>
  <c r="E213" i="23"/>
  <c r="F57" i="23" s="1"/>
  <c r="D213" i="23"/>
  <c r="F35" i="23" s="1"/>
  <c r="C213" i="23"/>
  <c r="F16" i="23"/>
  <c r="G212" i="23"/>
  <c r="H103" i="23" s="1"/>
  <c r="F212" i="23"/>
  <c r="H66" i="23"/>
  <c r="E212" i="23"/>
  <c r="H56" i="23" s="1"/>
  <c r="D212" i="23"/>
  <c r="H34" i="23" s="1"/>
  <c r="C212" i="23"/>
  <c r="H15" i="23" s="1"/>
  <c r="G211" i="23"/>
  <c r="G103" i="23" s="1"/>
  <c r="F211" i="23"/>
  <c r="G66" i="23" s="1"/>
  <c r="E211" i="23"/>
  <c r="G56" i="23" s="1"/>
  <c r="D211" i="23"/>
  <c r="G34" i="23" s="1"/>
  <c r="C211" i="23"/>
  <c r="G15" i="23" s="1"/>
  <c r="G210" i="23"/>
  <c r="F103" i="23"/>
  <c r="F210" i="23"/>
  <c r="F66" i="23"/>
  <c r="E210" i="23"/>
  <c r="F56" i="23"/>
  <c r="D210" i="23"/>
  <c r="F34" i="23" s="1"/>
  <c r="C210" i="23"/>
  <c r="F15" i="23" s="1"/>
  <c r="G209" i="23"/>
  <c r="H102" i="23" s="1"/>
  <c r="F209" i="23"/>
  <c r="H65" i="23" s="1"/>
  <c r="E209" i="23"/>
  <c r="H55" i="23" s="1"/>
  <c r="D209" i="23"/>
  <c r="H33" i="23" s="1"/>
  <c r="C209" i="23"/>
  <c r="H14" i="23"/>
  <c r="G208" i="23"/>
  <c r="G102" i="23"/>
  <c r="F208" i="23"/>
  <c r="G65" i="23"/>
  <c r="E208" i="23"/>
  <c r="G55" i="23"/>
  <c r="D208" i="23"/>
  <c r="G33" i="23" s="1"/>
  <c r="C208" i="23"/>
  <c r="G14" i="23" s="1"/>
  <c r="G207" i="23"/>
  <c r="F102" i="23" s="1"/>
  <c r="F207" i="23"/>
  <c r="F65" i="23" s="1"/>
  <c r="E207" i="23"/>
  <c r="F55" i="23" s="1"/>
  <c r="D207" i="23"/>
  <c r="F33" i="23" s="1"/>
  <c r="C207" i="23"/>
  <c r="F14" i="23"/>
  <c r="G206" i="23"/>
  <c r="H101" i="23"/>
  <c r="F206" i="23"/>
  <c r="H64" i="23"/>
  <c r="E206" i="23"/>
  <c r="H54" i="23" s="1"/>
  <c r="D206" i="23"/>
  <c r="H32" i="23" s="1"/>
  <c r="C206" i="23"/>
  <c r="H13" i="23" s="1"/>
  <c r="G205" i="23"/>
  <c r="G101" i="23" s="1"/>
  <c r="F205" i="23"/>
  <c r="G64" i="23" s="1"/>
  <c r="E205" i="23"/>
  <c r="G54" i="23" s="1"/>
  <c r="D205" i="23"/>
  <c r="G32" i="23" s="1"/>
  <c r="C205" i="23"/>
  <c r="G13" i="23"/>
  <c r="G204" i="23"/>
  <c r="F101" i="23"/>
  <c r="F204" i="23"/>
  <c r="F64" i="23"/>
  <c r="E204" i="23"/>
  <c r="F54" i="23" s="1"/>
  <c r="D204" i="23"/>
  <c r="F32" i="23" s="1"/>
  <c r="C204" i="23"/>
  <c r="F13" i="23" s="1"/>
  <c r="G203" i="23"/>
  <c r="H100" i="23" s="1"/>
  <c r="F203" i="23"/>
  <c r="H63" i="23" s="1"/>
  <c r="E203" i="23"/>
  <c r="H53" i="23" s="1"/>
  <c r="D203" i="23"/>
  <c r="H31" i="23" s="1"/>
  <c r="C203" i="23"/>
  <c r="H12" i="23"/>
  <c r="G202" i="23"/>
  <c r="G100" i="23" s="1"/>
  <c r="F202" i="23"/>
  <c r="G63" i="23"/>
  <c r="E202" i="23"/>
  <c r="G53" i="23" s="1"/>
  <c r="D202" i="23"/>
  <c r="G31" i="23" s="1"/>
  <c r="C202" i="23"/>
  <c r="G12" i="23" s="1"/>
  <c r="G201" i="23"/>
  <c r="F100" i="23" s="1"/>
  <c r="F201" i="23"/>
  <c r="F63" i="23" s="1"/>
  <c r="E201" i="23"/>
  <c r="F53" i="23" s="1"/>
  <c r="D201" i="23"/>
  <c r="F31" i="23" s="1"/>
  <c r="C201" i="23"/>
  <c r="F12" i="23"/>
  <c r="G200" i="23"/>
  <c r="H99" i="23" s="1"/>
  <c r="F200" i="23"/>
  <c r="H62" i="23"/>
  <c r="E200" i="23"/>
  <c r="H52" i="23" s="1"/>
  <c r="D200" i="23"/>
  <c r="H30" i="23" s="1"/>
  <c r="C200" i="23"/>
  <c r="H11" i="23" s="1"/>
  <c r="G199" i="23"/>
  <c r="G99" i="23" s="1"/>
  <c r="F199" i="23"/>
  <c r="G62" i="23" s="1"/>
  <c r="E199" i="23"/>
  <c r="G52" i="23" s="1"/>
  <c r="D199" i="23"/>
  <c r="G30" i="23" s="1"/>
  <c r="C199" i="23"/>
  <c r="G11" i="23" s="1"/>
  <c r="G198" i="23"/>
  <c r="F99" i="23"/>
  <c r="F198" i="23"/>
  <c r="F62" i="23"/>
  <c r="E198" i="23"/>
  <c r="F52" i="23"/>
  <c r="D198" i="23"/>
  <c r="F30" i="23" s="1"/>
  <c r="C198" i="23"/>
  <c r="F11" i="23" s="1"/>
  <c r="G197" i="23"/>
  <c r="H98" i="23" s="1"/>
  <c r="F197" i="23"/>
  <c r="H61" i="23" s="1"/>
  <c r="E197" i="23"/>
  <c r="H51" i="23" s="1"/>
  <c r="D197" i="23"/>
  <c r="H29" i="23" s="1"/>
  <c r="C197" i="23"/>
  <c r="H10" i="23"/>
  <c r="G196" i="23"/>
  <c r="G98" i="23"/>
  <c r="F196" i="23"/>
  <c r="G61" i="23"/>
  <c r="E196" i="23"/>
  <c r="G51" i="23" s="1"/>
  <c r="D196" i="23"/>
  <c r="G29" i="23" s="1"/>
  <c r="C196" i="23"/>
  <c r="G10" i="23" s="1"/>
  <c r="G195" i="23"/>
  <c r="F98" i="23" s="1"/>
  <c r="F195" i="23"/>
  <c r="F61" i="23" s="1"/>
  <c r="E195" i="23"/>
  <c r="F51" i="23" s="1"/>
  <c r="D195" i="23"/>
  <c r="F29" i="23" s="1"/>
  <c r="C195" i="23"/>
  <c r="F10" i="23"/>
  <c r="F301" i="22"/>
  <c r="G96" i="22" s="1"/>
  <c r="F300" i="22"/>
  <c r="F96" i="22"/>
  <c r="F299" i="22"/>
  <c r="H95" i="22"/>
  <c r="F298" i="22"/>
  <c r="G95" i="22" s="1"/>
  <c r="F297" i="22"/>
  <c r="F95" i="22"/>
  <c r="F296" i="22"/>
  <c r="H94" i="22"/>
  <c r="F295" i="22"/>
  <c r="G94" i="22" s="1"/>
  <c r="F294" i="22"/>
  <c r="F94" i="22"/>
  <c r="F293" i="22"/>
  <c r="H93" i="22"/>
  <c r="F292" i="22"/>
  <c r="G93" i="22" s="1"/>
  <c r="F291" i="22"/>
  <c r="F93" i="22"/>
  <c r="F290" i="22"/>
  <c r="H92" i="22"/>
  <c r="F289" i="22"/>
  <c r="G92" i="22" s="1"/>
  <c r="F288" i="22"/>
  <c r="F92" i="22"/>
  <c r="F287" i="22"/>
  <c r="H91" i="22"/>
  <c r="F286" i="22"/>
  <c r="G91" i="22"/>
  <c r="F285" i="22"/>
  <c r="F91" i="22"/>
  <c r="F284" i="22"/>
  <c r="H90" i="22"/>
  <c r="F283" i="22"/>
  <c r="G90" i="22"/>
  <c r="F282" i="22"/>
  <c r="F90" i="22"/>
  <c r="F281" i="22"/>
  <c r="H89" i="22"/>
  <c r="F280" i="22"/>
  <c r="G89" i="22" s="1"/>
  <c r="F279" i="22"/>
  <c r="F89" i="22"/>
  <c r="F278" i="22"/>
  <c r="H88" i="22"/>
  <c r="F277" i="22"/>
  <c r="G88" i="22"/>
  <c r="F276" i="22"/>
  <c r="F88" i="22"/>
  <c r="F275" i="22"/>
  <c r="H87" i="22" s="1"/>
  <c r="F274" i="22"/>
  <c r="G87" i="22" s="1"/>
  <c r="F273" i="22"/>
  <c r="F87" i="22"/>
  <c r="F272" i="22"/>
  <c r="H86" i="22"/>
  <c r="F271" i="22"/>
  <c r="G86" i="22" s="1"/>
  <c r="F270" i="22"/>
  <c r="F86" i="22"/>
  <c r="F269" i="22"/>
  <c r="H85" i="22" s="1"/>
  <c r="F268" i="22"/>
  <c r="G85" i="22" s="1"/>
  <c r="F267" i="22"/>
  <c r="F85" i="22"/>
  <c r="F266" i="22"/>
  <c r="H84" i="22"/>
  <c r="F265" i="22"/>
  <c r="G84" i="22"/>
  <c r="F264" i="22"/>
  <c r="F84" i="22"/>
  <c r="F263" i="22"/>
  <c r="H83" i="22"/>
  <c r="F262" i="22"/>
  <c r="G83" i="22"/>
  <c r="F261" i="22"/>
  <c r="F83" i="22"/>
  <c r="F260" i="22"/>
  <c r="H82" i="22" s="1"/>
  <c r="F259" i="22"/>
  <c r="G82" i="22" s="1"/>
  <c r="F258" i="22"/>
  <c r="F82" i="22"/>
  <c r="F257" i="22"/>
  <c r="H81" i="22"/>
  <c r="F256" i="22"/>
  <c r="G81" i="22"/>
  <c r="F255" i="22"/>
  <c r="F81" i="22"/>
  <c r="G254" i="22"/>
  <c r="H117" i="22" s="1"/>
  <c r="F254" i="22"/>
  <c r="H80" i="22" s="1"/>
  <c r="D254" i="22"/>
  <c r="H48" i="22" s="1"/>
  <c r="G253" i="22"/>
  <c r="G117" i="22" s="1"/>
  <c r="F253" i="22"/>
  <c r="G80" i="22" s="1"/>
  <c r="D253" i="22"/>
  <c r="G48" i="22" s="1"/>
  <c r="G252" i="22"/>
  <c r="F117" i="22"/>
  <c r="F252" i="22"/>
  <c r="F80" i="22"/>
  <c r="D252" i="22"/>
  <c r="F48" i="22" s="1"/>
  <c r="G251" i="22"/>
  <c r="H116" i="22" s="1"/>
  <c r="F251" i="22"/>
  <c r="H79" i="22" s="1"/>
  <c r="D251" i="22"/>
  <c r="H47" i="22" s="1"/>
  <c r="C251" i="22"/>
  <c r="H28" i="22"/>
  <c r="G250" i="22"/>
  <c r="G116" i="22" s="1"/>
  <c r="F250" i="22"/>
  <c r="G79" i="22"/>
  <c r="D250" i="22"/>
  <c r="G47" i="22" s="1"/>
  <c r="C250" i="22"/>
  <c r="G28" i="22" s="1"/>
  <c r="G249" i="22"/>
  <c r="F116" i="22" s="1"/>
  <c r="F249" i="22"/>
  <c r="F79" i="22" s="1"/>
  <c r="D249" i="22"/>
  <c r="F47" i="22" s="1"/>
  <c r="C249" i="22"/>
  <c r="F28" i="22"/>
  <c r="G248" i="22"/>
  <c r="H115" i="22"/>
  <c r="F248" i="22"/>
  <c r="H78" i="22"/>
  <c r="D248" i="22"/>
  <c r="H46" i="22" s="1"/>
  <c r="C248" i="22"/>
  <c r="H27" i="22" s="1"/>
  <c r="G247" i="22"/>
  <c r="G115" i="22" s="1"/>
  <c r="F247" i="22"/>
  <c r="G78" i="22" s="1"/>
  <c r="D247" i="22"/>
  <c r="G46" i="22" s="1"/>
  <c r="C247" i="22"/>
  <c r="G27" i="22" s="1"/>
  <c r="G246" i="22"/>
  <c r="F115" i="22"/>
  <c r="F246" i="22"/>
  <c r="F78" i="22"/>
  <c r="D246" i="22"/>
  <c r="F46" i="22" s="1"/>
  <c r="C246" i="22"/>
  <c r="F27" i="22" s="1"/>
  <c r="G245" i="22"/>
  <c r="H114" i="22" s="1"/>
  <c r="F245" i="22"/>
  <c r="H77" i="22" s="1"/>
  <c r="D245" i="22"/>
  <c r="H45" i="22" s="1"/>
  <c r="C245" i="22"/>
  <c r="H26" i="22" s="1"/>
  <c r="G244" i="22"/>
  <c r="G114" i="22" s="1"/>
  <c r="F244" i="22"/>
  <c r="G77" i="22" s="1"/>
  <c r="D244" i="22"/>
  <c r="G45" i="22" s="1"/>
  <c r="C244" i="22"/>
  <c r="G26" i="22" s="1"/>
  <c r="G243" i="22"/>
  <c r="F114" i="22" s="1"/>
  <c r="F243" i="22"/>
  <c r="F77" i="22" s="1"/>
  <c r="D243" i="22"/>
  <c r="F45" i="22" s="1"/>
  <c r="C243" i="22"/>
  <c r="F26" i="22"/>
  <c r="G242" i="22"/>
  <c r="H113" i="22"/>
  <c r="F242" i="22"/>
  <c r="H76" i="22" s="1"/>
  <c r="D242" i="22"/>
  <c r="H44" i="22" s="1"/>
  <c r="C242" i="22"/>
  <c r="H25" i="22" s="1"/>
  <c r="G241" i="22"/>
  <c r="G113" i="22" s="1"/>
  <c r="F241" i="22"/>
  <c r="G76" i="22" s="1"/>
  <c r="D241" i="22"/>
  <c r="G44" i="22" s="1"/>
  <c r="C241" i="22"/>
  <c r="G25" i="22"/>
  <c r="G240" i="22"/>
  <c r="F113" i="22"/>
  <c r="F240" i="22"/>
  <c r="F76" i="22"/>
  <c r="D240" i="22"/>
  <c r="F44" i="22" s="1"/>
  <c r="C240" i="22"/>
  <c r="F25" i="22" s="1"/>
  <c r="G239" i="22"/>
  <c r="H112" i="22" s="1"/>
  <c r="F239" i="22"/>
  <c r="H75" i="22" s="1"/>
  <c r="D239" i="22"/>
  <c r="H43" i="22" s="1"/>
  <c r="C239" i="22"/>
  <c r="H24" i="22"/>
  <c r="G238" i="22"/>
  <c r="G112" i="22"/>
  <c r="F238" i="22"/>
  <c r="G75" i="22" s="1"/>
  <c r="D238" i="22"/>
  <c r="G43" i="22" s="1"/>
  <c r="C238" i="22"/>
  <c r="G24" i="22" s="1"/>
  <c r="G237" i="22"/>
  <c r="F112" i="22" s="1"/>
  <c r="F237" i="22"/>
  <c r="F75" i="22" s="1"/>
  <c r="D237" i="22"/>
  <c r="F43" i="22" s="1"/>
  <c r="C237" i="22"/>
  <c r="F24" i="22"/>
  <c r="G236" i="22"/>
  <c r="H111" i="22"/>
  <c r="F236" i="22"/>
  <c r="H74" i="22"/>
  <c r="D236" i="22"/>
  <c r="H42" i="22" s="1"/>
  <c r="C236" i="22"/>
  <c r="H23" i="22" s="1"/>
  <c r="G235" i="22"/>
  <c r="G111" i="22" s="1"/>
  <c r="F235" i="22"/>
  <c r="G74" i="22" s="1"/>
  <c r="D235" i="22"/>
  <c r="G42" i="22" s="1"/>
  <c r="C235" i="22"/>
  <c r="G23" i="22" s="1"/>
  <c r="G234" i="22"/>
  <c r="F111" i="22"/>
  <c r="F234" i="22"/>
  <c r="F74" i="22"/>
  <c r="D234" i="22"/>
  <c r="F42" i="22" s="1"/>
  <c r="C234" i="22"/>
  <c r="F23" i="22" s="1"/>
  <c r="G233" i="22"/>
  <c r="H110" i="22" s="1"/>
  <c r="F233" i="22"/>
  <c r="H73" i="22" s="1"/>
  <c r="D233" i="22"/>
  <c r="H41" i="22" s="1"/>
  <c r="C233" i="22"/>
  <c r="H22" i="22"/>
  <c r="G232" i="22"/>
  <c r="G110" i="22" s="1"/>
  <c r="F232" i="22"/>
  <c r="G73" i="22" s="1"/>
  <c r="D232" i="22"/>
  <c r="G41" i="22" s="1"/>
  <c r="C232" i="22"/>
  <c r="G22" i="22" s="1"/>
  <c r="G231" i="22"/>
  <c r="F110" i="22" s="1"/>
  <c r="F231" i="22"/>
  <c r="F73" i="22" s="1"/>
  <c r="D231" i="22"/>
  <c r="F41" i="22" s="1"/>
  <c r="C231" i="22"/>
  <c r="F22" i="22"/>
  <c r="G230" i="22"/>
  <c r="H109" i="22"/>
  <c r="F230" i="22"/>
  <c r="H72" i="22" s="1"/>
  <c r="C230" i="22"/>
  <c r="H21" i="22"/>
  <c r="G229" i="22"/>
  <c r="G109" i="22" s="1"/>
  <c r="F229" i="22"/>
  <c r="G72" i="22" s="1"/>
  <c r="D229" i="22"/>
  <c r="G40" i="22" s="1"/>
  <c r="C229" i="22"/>
  <c r="G21" i="22" s="1"/>
  <c r="G228" i="22"/>
  <c r="F109" i="22" s="1"/>
  <c r="F228" i="22"/>
  <c r="F72" i="22" s="1"/>
  <c r="D228" i="22"/>
  <c r="F40" i="22" s="1"/>
  <c r="C228" i="22"/>
  <c r="F21" i="22"/>
  <c r="G227" i="22"/>
  <c r="H108" i="22" s="1"/>
  <c r="F227" i="22"/>
  <c r="H71" i="22"/>
  <c r="D227" i="22"/>
  <c r="H39" i="22" s="1"/>
  <c r="C227" i="22"/>
  <c r="H20" i="22" s="1"/>
  <c r="G226" i="22"/>
  <c r="G108" i="22" s="1"/>
  <c r="F226" i="22"/>
  <c r="G71" i="22" s="1"/>
  <c r="D226" i="22"/>
  <c r="G39" i="22" s="1"/>
  <c r="C226" i="22"/>
  <c r="G20" i="22" s="1"/>
  <c r="G225" i="22"/>
  <c r="F108" i="22"/>
  <c r="F225" i="22"/>
  <c r="F71" i="22"/>
  <c r="D225" i="22"/>
  <c r="F39" i="22" s="1"/>
  <c r="C225" i="22"/>
  <c r="F20" i="22" s="1"/>
  <c r="G224" i="22"/>
  <c r="H107" i="22" s="1"/>
  <c r="F224" i="22"/>
  <c r="H70" i="22" s="1"/>
  <c r="D224" i="22"/>
  <c r="H38" i="22" s="1"/>
  <c r="C224" i="22"/>
  <c r="H19" i="22"/>
  <c r="G223" i="22"/>
  <c r="G107" i="22"/>
  <c r="F223" i="22"/>
  <c r="G70" i="22"/>
  <c r="D223" i="22"/>
  <c r="G38" i="22" s="1"/>
  <c r="C223" i="22"/>
  <c r="G19" i="22" s="1"/>
  <c r="G222" i="22"/>
  <c r="F107" i="22" s="1"/>
  <c r="F222" i="22"/>
  <c r="F70" i="22" s="1"/>
  <c r="D222" i="22"/>
  <c r="F38" i="22" s="1"/>
  <c r="C222" i="22"/>
  <c r="F19" i="22"/>
  <c r="G221" i="22"/>
  <c r="H106" i="22"/>
  <c r="F221" i="22"/>
  <c r="H69" i="22"/>
  <c r="E221" i="22"/>
  <c r="H59" i="22" s="1"/>
  <c r="D221" i="22"/>
  <c r="H37" i="22" s="1"/>
  <c r="C221" i="22"/>
  <c r="H18" i="22" s="1"/>
  <c r="G220" i="22"/>
  <c r="G106" i="22" s="1"/>
  <c r="F220" i="22"/>
  <c r="G69" i="22" s="1"/>
  <c r="E220" i="22"/>
  <c r="G59" i="22" s="1"/>
  <c r="D220" i="22"/>
  <c r="G37" i="22" s="1"/>
  <c r="C220" i="22"/>
  <c r="G18" i="22"/>
  <c r="G219" i="22"/>
  <c r="F106" i="22"/>
  <c r="F219" i="22"/>
  <c r="F69" i="22"/>
  <c r="E219" i="22"/>
  <c r="F59" i="22"/>
  <c r="D219" i="22"/>
  <c r="F37" i="22" s="1"/>
  <c r="C219" i="22"/>
  <c r="F18" i="22" s="1"/>
  <c r="G218" i="22"/>
  <c r="H105" i="22" s="1"/>
  <c r="F218" i="22"/>
  <c r="H68" i="22" s="1"/>
  <c r="E218" i="22"/>
  <c r="H58" i="22" s="1"/>
  <c r="D218" i="22"/>
  <c r="H36" i="22" s="1"/>
  <c r="C218" i="22"/>
  <c r="H17" i="22"/>
  <c r="G217" i="22"/>
  <c r="G105" i="22" s="1"/>
  <c r="F217" i="22"/>
  <c r="G68" i="22"/>
  <c r="E217" i="22"/>
  <c r="G58" i="22" s="1"/>
  <c r="D217" i="22"/>
  <c r="G36" i="22" s="1"/>
  <c r="C217" i="22"/>
  <c r="G17" i="22" s="1"/>
  <c r="G216" i="22"/>
  <c r="F105" i="22" s="1"/>
  <c r="F216" i="22"/>
  <c r="F68" i="22" s="1"/>
  <c r="E216" i="22"/>
  <c r="F58" i="22" s="1"/>
  <c r="D216" i="22"/>
  <c r="F36" i="22" s="1"/>
  <c r="C216" i="22"/>
  <c r="F17" i="22"/>
  <c r="G215" i="22"/>
  <c r="H104" i="22"/>
  <c r="F215" i="22"/>
  <c r="H67" i="22"/>
  <c r="E215" i="22"/>
  <c r="H57" i="22"/>
  <c r="D215" i="22"/>
  <c r="H35" i="22" s="1"/>
  <c r="C215" i="22"/>
  <c r="H16" i="22" s="1"/>
  <c r="G214" i="22"/>
  <c r="G104" i="22" s="1"/>
  <c r="F214" i="22"/>
  <c r="G67" i="22" s="1"/>
  <c r="E214" i="22"/>
  <c r="G57" i="22" s="1"/>
  <c r="D214" i="22"/>
  <c r="G35" i="22" s="1"/>
  <c r="C214" i="22"/>
  <c r="G16" i="22"/>
  <c r="G213" i="22"/>
  <c r="F104" i="22"/>
  <c r="F213" i="22"/>
  <c r="F67" i="22"/>
  <c r="E213" i="22"/>
  <c r="F57" i="22"/>
  <c r="D213" i="22"/>
  <c r="F35" i="22" s="1"/>
  <c r="C213" i="22"/>
  <c r="F16" i="22" s="1"/>
  <c r="G212" i="22"/>
  <c r="H103" i="22" s="1"/>
  <c r="F212" i="22"/>
  <c r="H66" i="22" s="1"/>
  <c r="E212" i="22"/>
  <c r="H56" i="22" s="1"/>
  <c r="D212" i="22"/>
  <c r="H34" i="22" s="1"/>
  <c r="C212" i="22"/>
  <c r="H15" i="22"/>
  <c r="G211" i="22"/>
  <c r="G103" i="22" s="1"/>
  <c r="F211" i="22"/>
  <c r="G66" i="22"/>
  <c r="E211" i="22"/>
  <c r="G56" i="22" s="1"/>
  <c r="D211" i="22"/>
  <c r="G34" i="22" s="1"/>
  <c r="C211" i="22"/>
  <c r="G15" i="22" s="1"/>
  <c r="G210" i="22"/>
  <c r="F103" i="22" s="1"/>
  <c r="F210" i="22"/>
  <c r="F66" i="22" s="1"/>
  <c r="E210" i="22"/>
  <c r="F56" i="22" s="1"/>
  <c r="D210" i="22"/>
  <c r="F34" i="22" s="1"/>
  <c r="C210" i="22"/>
  <c r="F15" i="22"/>
  <c r="G209" i="22"/>
  <c r="H102" i="22" s="1"/>
  <c r="F209" i="22"/>
  <c r="H65" i="22"/>
  <c r="E209" i="22"/>
  <c r="H55" i="22"/>
  <c r="D209" i="22"/>
  <c r="H33" i="22" s="1"/>
  <c r="C209" i="22"/>
  <c r="H14" i="22" s="1"/>
  <c r="G208" i="22"/>
  <c r="G102" i="22" s="1"/>
  <c r="F208" i="22"/>
  <c r="G65" i="22" s="1"/>
  <c r="E208" i="22"/>
  <c r="G55" i="22" s="1"/>
  <c r="D208" i="22"/>
  <c r="G33" i="22" s="1"/>
  <c r="C208" i="22"/>
  <c r="G14" i="22" s="1"/>
  <c r="G207" i="22"/>
  <c r="F102" i="22"/>
  <c r="F207" i="22"/>
  <c r="F65" i="22"/>
  <c r="E207" i="22"/>
  <c r="F55" i="22"/>
  <c r="D207" i="22"/>
  <c r="F33" i="22" s="1"/>
  <c r="C207" i="22"/>
  <c r="F14" i="22" s="1"/>
  <c r="G206" i="22"/>
  <c r="H101" i="22" s="1"/>
  <c r="F206" i="22"/>
  <c r="H64" i="22" s="1"/>
  <c r="E206" i="22"/>
  <c r="H54" i="22" s="1"/>
  <c r="D206" i="22"/>
  <c r="H32" i="22" s="1"/>
  <c r="C206" i="22"/>
  <c r="H13" i="22"/>
  <c r="G205" i="22"/>
  <c r="G101" i="22"/>
  <c r="F205" i="22"/>
  <c r="G64" i="22"/>
  <c r="E205" i="22"/>
  <c r="G54" i="22" s="1"/>
  <c r="D205" i="22"/>
  <c r="G32" i="22" s="1"/>
  <c r="C205" i="22"/>
  <c r="G13" i="22" s="1"/>
  <c r="G204" i="22"/>
  <c r="F101" i="22" s="1"/>
  <c r="F204" i="22"/>
  <c r="F64" i="22" s="1"/>
  <c r="E204" i="22"/>
  <c r="F54" i="22" s="1"/>
  <c r="D204" i="22"/>
  <c r="F32" i="22" s="1"/>
  <c r="C204" i="22"/>
  <c r="F13" i="22"/>
  <c r="G203" i="22"/>
  <c r="H100" i="22" s="1"/>
  <c r="F203" i="22"/>
  <c r="H63" i="22"/>
  <c r="E203" i="22"/>
  <c r="H53" i="22" s="1"/>
  <c r="D203" i="22"/>
  <c r="H31" i="22" s="1"/>
  <c r="C203" i="22"/>
  <c r="H12" i="22" s="1"/>
  <c r="G202" i="22"/>
  <c r="G100" i="22" s="1"/>
  <c r="F202" i="22"/>
  <c r="G63" i="22" s="1"/>
  <c r="E202" i="22"/>
  <c r="G53" i="22" s="1"/>
  <c r="D202" i="22"/>
  <c r="G31" i="22" s="1"/>
  <c r="C202" i="22"/>
  <c r="G12" i="22"/>
  <c r="G201" i="22"/>
  <c r="F100" i="22"/>
  <c r="F201" i="22"/>
  <c r="F63" i="22"/>
  <c r="E201" i="22"/>
  <c r="F53" i="22"/>
  <c r="D201" i="22"/>
  <c r="F31" i="22" s="1"/>
  <c r="C201" i="22"/>
  <c r="F12" i="22" s="1"/>
  <c r="G200" i="22"/>
  <c r="H99" i="22" s="1"/>
  <c r="F200" i="22"/>
  <c r="H62" i="22" s="1"/>
  <c r="E200" i="22"/>
  <c r="H52" i="22" s="1"/>
  <c r="D200" i="22"/>
  <c r="H30" i="22" s="1"/>
  <c r="C200" i="22"/>
  <c r="H11" i="22"/>
  <c r="G199" i="22"/>
  <c r="G99" i="22"/>
  <c r="F199" i="22"/>
  <c r="G62" i="22"/>
  <c r="E199" i="22"/>
  <c r="G52" i="22" s="1"/>
  <c r="D199" i="22"/>
  <c r="G30" i="22" s="1"/>
  <c r="C199" i="22"/>
  <c r="G11" i="22" s="1"/>
  <c r="G198" i="22"/>
  <c r="F99" i="22" s="1"/>
  <c r="F198" i="22"/>
  <c r="F62" i="22" s="1"/>
  <c r="E198" i="22"/>
  <c r="F52" i="22" s="1"/>
  <c r="D198" i="22"/>
  <c r="F30" i="22" s="1"/>
  <c r="C198" i="22"/>
  <c r="F11" i="22"/>
  <c r="G197" i="22"/>
  <c r="H98" i="22" s="1"/>
  <c r="F197" i="22"/>
  <c r="H61" i="22"/>
  <c r="E197" i="22"/>
  <c r="H51" i="22"/>
  <c r="D197" i="22"/>
  <c r="H29" i="22" s="1"/>
  <c r="C197" i="22"/>
  <c r="H10" i="22" s="1"/>
  <c r="G196" i="22"/>
  <c r="G98" i="22" s="1"/>
  <c r="F196" i="22"/>
  <c r="G61" i="22" s="1"/>
  <c r="E196" i="22"/>
  <c r="G51" i="22" s="1"/>
  <c r="D196" i="22"/>
  <c r="G29" i="22" s="1"/>
  <c r="C196" i="22"/>
  <c r="G10" i="22"/>
  <c r="G195" i="22"/>
  <c r="F98" i="22"/>
  <c r="F195" i="22"/>
  <c r="F61" i="22"/>
  <c r="E195" i="22"/>
  <c r="F51" i="22"/>
  <c r="D195" i="22"/>
  <c r="F29" i="22" s="1"/>
  <c r="C195" i="22"/>
  <c r="F10" i="22" s="1"/>
  <c r="F301" i="21"/>
  <c r="G96" i="21" s="1"/>
  <c r="F300" i="21"/>
  <c r="F96" i="21" s="1"/>
  <c r="F299" i="21"/>
  <c r="H95" i="21" s="1"/>
  <c r="F298" i="21"/>
  <c r="G95" i="21" s="1"/>
  <c r="F297" i="21"/>
  <c r="F95" i="21" s="1"/>
  <c r="F296" i="21"/>
  <c r="H94" i="21" s="1"/>
  <c r="F295" i="21"/>
  <c r="G94" i="21" s="1"/>
  <c r="F294" i="21"/>
  <c r="F94" i="21" s="1"/>
  <c r="F293" i="21"/>
  <c r="H93" i="21" s="1"/>
  <c r="F292" i="21"/>
  <c r="G93" i="21" s="1"/>
  <c r="F291" i="21"/>
  <c r="F93" i="21" s="1"/>
  <c r="F290" i="21"/>
  <c r="H92" i="21" s="1"/>
  <c r="F289" i="21"/>
  <c r="G92" i="21" s="1"/>
  <c r="F288" i="21"/>
  <c r="F92" i="21" s="1"/>
  <c r="F287" i="21"/>
  <c r="H91" i="21" s="1"/>
  <c r="F286" i="21"/>
  <c r="G91" i="21" s="1"/>
  <c r="F285" i="21"/>
  <c r="F91" i="21" s="1"/>
  <c r="F284" i="21"/>
  <c r="H90" i="21" s="1"/>
  <c r="F283" i="21"/>
  <c r="G90" i="21" s="1"/>
  <c r="F282" i="21"/>
  <c r="F90" i="21" s="1"/>
  <c r="F281" i="21"/>
  <c r="H89" i="21" s="1"/>
  <c r="F280" i="21"/>
  <c r="G89" i="21" s="1"/>
  <c r="F279" i="21"/>
  <c r="F89" i="21" s="1"/>
  <c r="F278" i="21"/>
  <c r="H88" i="21" s="1"/>
  <c r="F277" i="21"/>
  <c r="G88" i="21" s="1"/>
  <c r="F276" i="21"/>
  <c r="F88" i="21" s="1"/>
  <c r="F275" i="21"/>
  <c r="H87" i="21" s="1"/>
  <c r="F274" i="21"/>
  <c r="G87" i="21" s="1"/>
  <c r="F273" i="21"/>
  <c r="F87" i="21" s="1"/>
  <c r="F272" i="21"/>
  <c r="H86" i="21" s="1"/>
  <c r="F271" i="21"/>
  <c r="G86" i="21" s="1"/>
  <c r="F270" i="21"/>
  <c r="F86" i="21" s="1"/>
  <c r="F269" i="21"/>
  <c r="H85" i="21" s="1"/>
  <c r="F268" i="21"/>
  <c r="G85" i="21" s="1"/>
  <c r="F267" i="21"/>
  <c r="F85" i="21" s="1"/>
  <c r="F266" i="21"/>
  <c r="H84" i="21" s="1"/>
  <c r="F265" i="21"/>
  <c r="G84" i="21" s="1"/>
  <c r="F264" i="21"/>
  <c r="F84" i="21" s="1"/>
  <c r="F263" i="21"/>
  <c r="H83" i="21" s="1"/>
  <c r="F262" i="21"/>
  <c r="G83" i="21" s="1"/>
  <c r="F261" i="21"/>
  <c r="F83" i="21"/>
  <c r="F260" i="21"/>
  <c r="H82" i="21"/>
  <c r="F259" i="21"/>
  <c r="G82" i="21"/>
  <c r="F258" i="21"/>
  <c r="F82" i="21"/>
  <c r="F257" i="21"/>
  <c r="H81" i="21"/>
  <c r="F256" i="21"/>
  <c r="G81" i="21"/>
  <c r="F255" i="21"/>
  <c r="F81" i="21"/>
  <c r="G254" i="21"/>
  <c r="H117" i="21"/>
  <c r="F254" i="21"/>
  <c r="H80" i="21" s="1"/>
  <c r="D254" i="21"/>
  <c r="H48" i="21" s="1"/>
  <c r="G253" i="21"/>
  <c r="G117" i="21" s="1"/>
  <c r="F253" i="21"/>
  <c r="G80" i="21" s="1"/>
  <c r="D253" i="21"/>
  <c r="G48" i="21" s="1"/>
  <c r="G252" i="21"/>
  <c r="F117" i="21"/>
  <c r="F252" i="21"/>
  <c r="F80" i="21"/>
  <c r="D252" i="21"/>
  <c r="F48" i="21" s="1"/>
  <c r="G251" i="21"/>
  <c r="H116" i="21" s="1"/>
  <c r="F251" i="21"/>
  <c r="H79" i="21" s="1"/>
  <c r="D251" i="21"/>
  <c r="H47" i="21" s="1"/>
  <c r="C251" i="21"/>
  <c r="H28" i="21"/>
  <c r="G250" i="21"/>
  <c r="G116" i="21" s="1"/>
  <c r="F250" i="21"/>
  <c r="G79" i="21"/>
  <c r="D250" i="21"/>
  <c r="G47" i="21" s="1"/>
  <c r="C250" i="21"/>
  <c r="G28" i="21" s="1"/>
  <c r="G249" i="21"/>
  <c r="F116" i="21" s="1"/>
  <c r="F249" i="21"/>
  <c r="F79" i="21" s="1"/>
  <c r="D249" i="21"/>
  <c r="F47" i="21" s="1"/>
  <c r="C249" i="21"/>
  <c r="F28" i="21"/>
  <c r="G248" i="21"/>
  <c r="H115" i="21"/>
  <c r="F248" i="21"/>
  <c r="H78" i="21"/>
  <c r="D248" i="21"/>
  <c r="H46" i="21" s="1"/>
  <c r="C248" i="21"/>
  <c r="H27" i="21" s="1"/>
  <c r="G247" i="21"/>
  <c r="G115" i="21" s="1"/>
  <c r="F247" i="21"/>
  <c r="G78" i="21" s="1"/>
  <c r="D247" i="21"/>
  <c r="G46" i="21" s="1"/>
  <c r="C247" i="21"/>
  <c r="G27" i="21"/>
  <c r="G246" i="21"/>
  <c r="F115" i="21"/>
  <c r="F246" i="21"/>
  <c r="F78" i="21"/>
  <c r="D246" i="21"/>
  <c r="F46" i="21" s="1"/>
  <c r="C246" i="21"/>
  <c r="F27" i="21" s="1"/>
  <c r="G245" i="21"/>
  <c r="H114" i="21" s="1"/>
  <c r="F245" i="21"/>
  <c r="H77" i="21" s="1"/>
  <c r="D245" i="21"/>
  <c r="H45" i="21" s="1"/>
  <c r="C245" i="21"/>
  <c r="H26" i="21" s="1"/>
  <c r="G244" i="21"/>
  <c r="G114" i="21" s="1"/>
  <c r="F244" i="21"/>
  <c r="G77" i="21" s="1"/>
  <c r="D244" i="21"/>
  <c r="G45" i="21" s="1"/>
  <c r="C244" i="21"/>
  <c r="G26" i="21" s="1"/>
  <c r="G243" i="21"/>
  <c r="F114" i="21" s="1"/>
  <c r="F243" i="21"/>
  <c r="F77" i="21" s="1"/>
  <c r="D243" i="21"/>
  <c r="F45" i="21" s="1"/>
  <c r="C243" i="21"/>
  <c r="F26" i="21"/>
  <c r="G242" i="21"/>
  <c r="H113" i="21" s="1"/>
  <c r="F242" i="21"/>
  <c r="H76" i="21"/>
  <c r="D242" i="21"/>
  <c r="H44" i="21" s="1"/>
  <c r="C242" i="21"/>
  <c r="H25" i="21" s="1"/>
  <c r="G241" i="21"/>
  <c r="G113" i="21" s="1"/>
  <c r="F241" i="21"/>
  <c r="G76" i="21" s="1"/>
  <c r="D241" i="21"/>
  <c r="G44" i="21" s="1"/>
  <c r="C241" i="21"/>
  <c r="G25" i="21"/>
  <c r="G240" i="21"/>
  <c r="F113" i="21"/>
  <c r="F240" i="21"/>
  <c r="F76" i="21"/>
  <c r="D240" i="21"/>
  <c r="F44" i="21" s="1"/>
  <c r="C240" i="21"/>
  <c r="F25" i="21" s="1"/>
  <c r="G239" i="21"/>
  <c r="H112" i="21" s="1"/>
  <c r="F239" i="21"/>
  <c r="H75" i="21" s="1"/>
  <c r="D239" i="21"/>
  <c r="H43" i="21" s="1"/>
  <c r="C239" i="21"/>
  <c r="H24" i="21"/>
  <c r="G238" i="21"/>
  <c r="G112" i="21" s="1"/>
  <c r="F238" i="21"/>
  <c r="G75" i="21" s="1"/>
  <c r="D238" i="21"/>
  <c r="G43" i="21" s="1"/>
  <c r="C238" i="21"/>
  <c r="G24" i="21" s="1"/>
  <c r="G237" i="21"/>
  <c r="F112" i="21" s="1"/>
  <c r="F237" i="21"/>
  <c r="F75" i="21" s="1"/>
  <c r="D237" i="21"/>
  <c r="F43" i="21" s="1"/>
  <c r="C237" i="21"/>
  <c r="F24" i="21"/>
  <c r="G236" i="21"/>
  <c r="H111" i="21"/>
  <c r="F236" i="21"/>
  <c r="H74" i="21" s="1"/>
  <c r="D236" i="21"/>
  <c r="H42" i="21" s="1"/>
  <c r="C236" i="21"/>
  <c r="H23" i="21" s="1"/>
  <c r="G235" i="21"/>
  <c r="G111" i="21" s="1"/>
  <c r="F235" i="21"/>
  <c r="G74" i="21" s="1"/>
  <c r="D235" i="21"/>
  <c r="G42" i="21" s="1"/>
  <c r="C235" i="21"/>
  <c r="G23" i="21"/>
  <c r="G234" i="21"/>
  <c r="F111" i="21"/>
  <c r="F234" i="21"/>
  <c r="F74" i="21"/>
  <c r="D234" i="21"/>
  <c r="F42" i="21" s="1"/>
  <c r="C234" i="21"/>
  <c r="F23" i="21" s="1"/>
  <c r="G233" i="21"/>
  <c r="H110" i="21" s="1"/>
  <c r="F233" i="21"/>
  <c r="H73" i="21" s="1"/>
  <c r="D233" i="21"/>
  <c r="H41" i="21" s="1"/>
  <c r="C233" i="21"/>
  <c r="H22" i="21" s="1"/>
  <c r="G232" i="21"/>
  <c r="G110" i="21" s="1"/>
  <c r="F232" i="21"/>
  <c r="G73" i="21" s="1"/>
  <c r="D232" i="21"/>
  <c r="G41" i="21" s="1"/>
  <c r="C232" i="21"/>
  <c r="G22" i="21" s="1"/>
  <c r="G231" i="21"/>
  <c r="F110" i="21" s="1"/>
  <c r="F231" i="21"/>
  <c r="F73" i="21" s="1"/>
  <c r="D231" i="21"/>
  <c r="F41" i="21" s="1"/>
  <c r="C231" i="21"/>
  <c r="F22" i="21"/>
  <c r="G230" i="21"/>
  <c r="H109" i="21" s="1"/>
  <c r="F230" i="21"/>
  <c r="H72" i="21" s="1"/>
  <c r="C230" i="21"/>
  <c r="H21" i="21" s="1"/>
  <c r="G229" i="21"/>
  <c r="G109" i="21" s="1"/>
  <c r="F229" i="21"/>
  <c r="G72" i="21" s="1"/>
  <c r="D229" i="21"/>
  <c r="G40" i="21" s="1"/>
  <c r="C229" i="21"/>
  <c r="G21" i="21" s="1"/>
  <c r="G228" i="21"/>
  <c r="F109" i="21" s="1"/>
  <c r="F228" i="21"/>
  <c r="F72" i="21" s="1"/>
  <c r="D228" i="21"/>
  <c r="F40" i="21" s="1"/>
  <c r="C228" i="21"/>
  <c r="F21" i="21"/>
  <c r="G227" i="21"/>
  <c r="H108" i="21" s="1"/>
  <c r="F227" i="21"/>
  <c r="H71" i="21"/>
  <c r="D227" i="21"/>
  <c r="H39" i="21" s="1"/>
  <c r="C227" i="21"/>
  <c r="H20" i="21" s="1"/>
  <c r="G226" i="21"/>
  <c r="G108" i="21" s="1"/>
  <c r="F226" i="21"/>
  <c r="G71" i="21" s="1"/>
  <c r="D226" i="21"/>
  <c r="G39" i="21" s="1"/>
  <c r="C226" i="21"/>
  <c r="G20" i="21"/>
  <c r="G225" i="21"/>
  <c r="F108" i="21"/>
  <c r="F225" i="21"/>
  <c r="F71" i="21"/>
  <c r="D225" i="21"/>
  <c r="F39" i="21" s="1"/>
  <c r="C225" i="21"/>
  <c r="F20" i="21" s="1"/>
  <c r="G224" i="21"/>
  <c r="H107" i="21" s="1"/>
  <c r="F224" i="21"/>
  <c r="H70" i="21" s="1"/>
  <c r="D224" i="21"/>
  <c r="H38" i="21" s="1"/>
  <c r="C224" i="21"/>
  <c r="H19" i="21" s="1"/>
  <c r="G223" i="21"/>
  <c r="G107" i="21" s="1"/>
  <c r="F223" i="21"/>
  <c r="G70" i="21"/>
  <c r="D223" i="21"/>
  <c r="G38" i="21" s="1"/>
  <c r="C223" i="21"/>
  <c r="G19" i="21" s="1"/>
  <c r="G222" i="21"/>
  <c r="F107" i="21" s="1"/>
  <c r="F222" i="21"/>
  <c r="F70" i="21" s="1"/>
  <c r="D222" i="21"/>
  <c r="F38" i="21" s="1"/>
  <c r="C222" i="21"/>
  <c r="F19" i="21"/>
  <c r="G221" i="21"/>
  <c r="H106" i="21" s="1"/>
  <c r="F221" i="21"/>
  <c r="H69" i="21"/>
  <c r="E221" i="21"/>
  <c r="H59" i="21"/>
  <c r="D221" i="21"/>
  <c r="H37" i="21" s="1"/>
  <c r="C221" i="21"/>
  <c r="H18" i="21" s="1"/>
  <c r="G220" i="21"/>
  <c r="G106" i="21" s="1"/>
  <c r="F220" i="21"/>
  <c r="G69" i="21" s="1"/>
  <c r="E220" i="21"/>
  <c r="G59" i="21" s="1"/>
  <c r="D220" i="21"/>
  <c r="G37" i="21" s="1"/>
  <c r="C220" i="21"/>
  <c r="G18" i="21"/>
  <c r="G219" i="21"/>
  <c r="F106" i="21"/>
  <c r="F219" i="21"/>
  <c r="F69" i="21"/>
  <c r="E219" i="21"/>
  <c r="F59" i="21"/>
  <c r="D219" i="21"/>
  <c r="F37" i="21" s="1"/>
  <c r="C219" i="21"/>
  <c r="F18" i="21" s="1"/>
  <c r="G218" i="21"/>
  <c r="H105" i="21" s="1"/>
  <c r="F218" i="21"/>
  <c r="H68" i="21" s="1"/>
  <c r="E218" i="21"/>
  <c r="H58" i="21" s="1"/>
  <c r="D218" i="21"/>
  <c r="H36" i="21" s="1"/>
  <c r="C218" i="21"/>
  <c r="H17" i="21"/>
  <c r="G217" i="21"/>
  <c r="G105" i="21"/>
  <c r="F217" i="21"/>
  <c r="G68" i="21"/>
  <c r="E217" i="21"/>
  <c r="G58" i="21" s="1"/>
  <c r="D217" i="21"/>
  <c r="G36" i="21" s="1"/>
  <c r="C217" i="21"/>
  <c r="G17" i="21" s="1"/>
  <c r="G216" i="21"/>
  <c r="F105" i="21" s="1"/>
  <c r="F216" i="21"/>
  <c r="F68" i="21" s="1"/>
  <c r="E216" i="21"/>
  <c r="F58" i="21" s="1"/>
  <c r="D216" i="21"/>
  <c r="F36" i="21" s="1"/>
  <c r="C216" i="21"/>
  <c r="F17" i="21"/>
  <c r="G215" i="21"/>
  <c r="H104" i="21"/>
  <c r="F215" i="21"/>
  <c r="H67" i="21"/>
  <c r="E215" i="21"/>
  <c r="H57" i="21"/>
  <c r="D215" i="21"/>
  <c r="H35" i="21" s="1"/>
  <c r="C215" i="21"/>
  <c r="H16" i="21" s="1"/>
  <c r="G214" i="21"/>
  <c r="G104" i="21" s="1"/>
  <c r="F214" i="21"/>
  <c r="G67" i="21" s="1"/>
  <c r="E214" i="21"/>
  <c r="G57" i="21" s="1"/>
  <c r="D214" i="21"/>
  <c r="G35" i="21" s="1"/>
  <c r="C214" i="21"/>
  <c r="G16" i="21"/>
  <c r="G213" i="21"/>
  <c r="F104" i="21"/>
  <c r="F213" i="21"/>
  <c r="F67" i="21"/>
  <c r="E213" i="21"/>
  <c r="F57" i="21"/>
  <c r="D213" i="21"/>
  <c r="F35" i="21" s="1"/>
  <c r="C213" i="21"/>
  <c r="F16" i="21" s="1"/>
  <c r="G212" i="21"/>
  <c r="H103" i="21" s="1"/>
  <c r="F212" i="21"/>
  <c r="H66" i="21" s="1"/>
  <c r="E212" i="21"/>
  <c r="H56" i="21" s="1"/>
  <c r="D212" i="21"/>
  <c r="H34" i="21" s="1"/>
  <c r="C212" i="21"/>
  <c r="H15" i="21" s="1"/>
  <c r="G211" i="21"/>
  <c r="G103" i="21"/>
  <c r="F211" i="21"/>
  <c r="G66" i="21"/>
  <c r="E211" i="21"/>
  <c r="G56" i="21" s="1"/>
  <c r="D211" i="21"/>
  <c r="G34" i="21" s="1"/>
  <c r="C211" i="21"/>
  <c r="G15" i="21" s="1"/>
  <c r="G210" i="21"/>
  <c r="F103" i="21" s="1"/>
  <c r="F210" i="21"/>
  <c r="F66" i="21" s="1"/>
  <c r="E210" i="21"/>
  <c r="F56" i="21" s="1"/>
  <c r="D210" i="21"/>
  <c r="F34" i="21" s="1"/>
  <c r="C210" i="21"/>
  <c r="F15" i="21"/>
  <c r="G209" i="21"/>
  <c r="H102" i="21" s="1"/>
  <c r="F209" i="21"/>
  <c r="H65" i="21"/>
  <c r="E209" i="21"/>
  <c r="H55" i="21" s="1"/>
  <c r="D209" i="21"/>
  <c r="H33" i="21" s="1"/>
  <c r="C209" i="21"/>
  <c r="H14" i="21" s="1"/>
  <c r="G208" i="21"/>
  <c r="G102" i="21" s="1"/>
  <c r="F208" i="21"/>
  <c r="G65" i="21" s="1"/>
  <c r="E208" i="21"/>
  <c r="G55" i="21" s="1"/>
  <c r="D208" i="21"/>
  <c r="G33" i="21" s="1"/>
  <c r="C208" i="21"/>
  <c r="G14" i="21"/>
  <c r="G207" i="21"/>
  <c r="F102" i="21"/>
  <c r="F207" i="21"/>
  <c r="F65" i="21"/>
  <c r="E207" i="21"/>
  <c r="F55" i="21"/>
  <c r="D207" i="21"/>
  <c r="F33" i="21" s="1"/>
  <c r="C207" i="21"/>
  <c r="F14" i="21" s="1"/>
  <c r="G206" i="21"/>
  <c r="H101" i="21" s="1"/>
  <c r="F206" i="21"/>
  <c r="H64" i="21" s="1"/>
  <c r="E206" i="21"/>
  <c r="H54" i="21" s="1"/>
  <c r="D206" i="21"/>
  <c r="H32" i="21" s="1"/>
  <c r="C206" i="21"/>
  <c r="H13" i="21" s="1"/>
  <c r="G205" i="21"/>
  <c r="G101" i="21" s="1"/>
  <c r="F205" i="21"/>
  <c r="G64" i="21"/>
  <c r="E205" i="21"/>
  <c r="G54" i="21" s="1"/>
  <c r="D205" i="21"/>
  <c r="G32" i="21" s="1"/>
  <c r="C205" i="21"/>
  <c r="G13" i="21"/>
  <c r="G204" i="21"/>
  <c r="F101" i="21" s="1"/>
  <c r="F204" i="21"/>
  <c r="F64" i="21"/>
  <c r="E204" i="21"/>
  <c r="F54" i="21" s="1"/>
  <c r="D204" i="21"/>
  <c r="F32" i="21" s="1"/>
  <c r="C204" i="21"/>
  <c r="F13" i="21" s="1"/>
  <c r="G203" i="21"/>
  <c r="H100" i="21"/>
  <c r="F203" i="21"/>
  <c r="H63" i="21" s="1"/>
  <c r="E203" i="21"/>
  <c r="H53" i="21" s="1"/>
  <c r="D203" i="21"/>
  <c r="H31" i="21" s="1"/>
  <c r="C203" i="21"/>
  <c r="H12" i="21" s="1"/>
  <c r="G202" i="21"/>
  <c r="G100" i="21" s="1"/>
  <c r="F202" i="21"/>
  <c r="G63" i="21" s="1"/>
  <c r="E202" i="21"/>
  <c r="G53" i="21"/>
  <c r="D202" i="21"/>
  <c r="G31" i="21" s="1"/>
  <c r="C202" i="21"/>
  <c r="G12" i="21"/>
  <c r="G201" i="21"/>
  <c r="F100" i="21" s="1"/>
  <c r="F201" i="21"/>
  <c r="F63" i="21"/>
  <c r="E201" i="21"/>
  <c r="F53" i="21" s="1"/>
  <c r="D201" i="21"/>
  <c r="F31" i="21" s="1"/>
  <c r="C201" i="21"/>
  <c r="F12" i="21"/>
  <c r="G200" i="21"/>
  <c r="H99" i="21" s="1"/>
  <c r="F200" i="21"/>
  <c r="H62" i="21"/>
  <c r="E200" i="21"/>
  <c r="H52" i="21" s="1"/>
  <c r="D200" i="21"/>
  <c r="H30" i="21" s="1"/>
  <c r="C200" i="21"/>
  <c r="H11" i="21" s="1"/>
  <c r="G199" i="21"/>
  <c r="G99" i="21"/>
  <c r="F199" i="21"/>
  <c r="G62" i="21" s="1"/>
  <c r="E199" i="21"/>
  <c r="G52" i="21" s="1"/>
  <c r="D199" i="21"/>
  <c r="G30" i="21" s="1"/>
  <c r="C199" i="21"/>
  <c r="G11" i="21" s="1"/>
  <c r="G198" i="21"/>
  <c r="F99" i="21"/>
  <c r="F198" i="21"/>
  <c r="F62" i="21" s="1"/>
  <c r="E198" i="21"/>
  <c r="F52" i="21"/>
  <c r="D198" i="21"/>
  <c r="F30" i="21" s="1"/>
  <c r="C198" i="21"/>
  <c r="F11" i="21"/>
  <c r="G197" i="21"/>
  <c r="H98" i="21" s="1"/>
  <c r="F197" i="21"/>
  <c r="H61" i="21"/>
  <c r="E197" i="21"/>
  <c r="H51" i="21" s="1"/>
  <c r="D197" i="21"/>
  <c r="H29" i="21" s="1"/>
  <c r="C197" i="21"/>
  <c r="H10" i="21" s="1"/>
  <c r="G196" i="21"/>
  <c r="G98" i="21" s="1"/>
  <c r="F196" i="21"/>
  <c r="G61" i="21"/>
  <c r="E196" i="21"/>
  <c r="G51" i="21" s="1"/>
  <c r="D196" i="21"/>
  <c r="G29" i="21" s="1"/>
  <c r="C196" i="21"/>
  <c r="G10" i="21" s="1"/>
  <c r="G195" i="21"/>
  <c r="F98" i="21"/>
  <c r="F195" i="21"/>
  <c r="F61" i="21" s="1"/>
  <c r="E195" i="21"/>
  <c r="F51" i="21"/>
  <c r="D195" i="21"/>
  <c r="F29" i="21" s="1"/>
  <c r="C195" i="21"/>
  <c r="F10" i="21" s="1"/>
  <c r="G254" i="20"/>
  <c r="H117" i="20"/>
  <c r="G253" i="20"/>
  <c r="G117" i="20" s="1"/>
  <c r="G252" i="20"/>
  <c r="F117" i="20"/>
  <c r="G251" i="20"/>
  <c r="H116" i="20" s="1"/>
  <c r="G250" i="20"/>
  <c r="G116" i="20"/>
  <c r="G249" i="20"/>
  <c r="F116" i="20" s="1"/>
  <c r="G248" i="20"/>
  <c r="H115" i="20"/>
  <c r="G247" i="20"/>
  <c r="G115" i="20" s="1"/>
  <c r="G246" i="20"/>
  <c r="F115" i="20"/>
  <c r="G245" i="20"/>
  <c r="H114" i="20" s="1"/>
  <c r="G244" i="20"/>
  <c r="G114" i="20" s="1"/>
  <c r="G243" i="20"/>
  <c r="F114" i="20" s="1"/>
  <c r="G242" i="20"/>
  <c r="H113" i="20"/>
  <c r="G241" i="20"/>
  <c r="G113" i="20" s="1"/>
  <c r="G240" i="20"/>
  <c r="F113" i="20"/>
  <c r="G239" i="20"/>
  <c r="H112" i="20" s="1"/>
  <c r="G238" i="20"/>
  <c r="G112" i="20"/>
  <c r="G237" i="20"/>
  <c r="F112" i="20" s="1"/>
  <c r="G236" i="20"/>
  <c r="H111" i="20" s="1"/>
  <c r="G235" i="20"/>
  <c r="G111" i="20" s="1"/>
  <c r="G234" i="20"/>
  <c r="F111" i="20"/>
  <c r="G233" i="20"/>
  <c r="H110" i="20" s="1"/>
  <c r="G232" i="20"/>
  <c r="G110" i="20" s="1"/>
  <c r="G231" i="20"/>
  <c r="F110" i="20" s="1"/>
  <c r="G230" i="20"/>
  <c r="H109" i="20"/>
  <c r="G229" i="20"/>
  <c r="G109" i="20" s="1"/>
  <c r="G228" i="20"/>
  <c r="F109" i="20"/>
  <c r="G227" i="20"/>
  <c r="H108" i="20" s="1"/>
  <c r="G226" i="20"/>
  <c r="G108" i="20"/>
  <c r="G225" i="20"/>
  <c r="F108" i="20" s="1"/>
  <c r="G224" i="20"/>
  <c r="H107" i="20"/>
  <c r="G223" i="20"/>
  <c r="G107" i="20" s="1"/>
  <c r="G222" i="20"/>
  <c r="F107" i="20"/>
  <c r="G221" i="20"/>
  <c r="H106" i="20" s="1"/>
  <c r="G220" i="20"/>
  <c r="G106" i="20"/>
  <c r="G219" i="20"/>
  <c r="F106" i="20" s="1"/>
  <c r="G218" i="20"/>
  <c r="H105" i="20"/>
  <c r="G217" i="20"/>
  <c r="G105" i="20" s="1"/>
  <c r="G216" i="20"/>
  <c r="F105" i="20"/>
  <c r="G215" i="20"/>
  <c r="H104" i="20" s="1"/>
  <c r="G214" i="20"/>
  <c r="G104" i="20" s="1"/>
  <c r="G213" i="20"/>
  <c r="F104" i="20" s="1"/>
  <c r="G212" i="20"/>
  <c r="H103" i="20" s="1"/>
  <c r="G211" i="20"/>
  <c r="G103" i="20" s="1"/>
  <c r="G210" i="20"/>
  <c r="F103" i="20"/>
  <c r="G209" i="20"/>
  <c r="H102" i="20" s="1"/>
  <c r="G208" i="20"/>
  <c r="G102" i="20"/>
  <c r="G207" i="20"/>
  <c r="F102" i="20" s="1"/>
  <c r="G206" i="20"/>
  <c r="H101" i="20"/>
  <c r="G205" i="20"/>
  <c r="G101" i="20" s="1"/>
  <c r="G204" i="20"/>
  <c r="F101" i="20"/>
  <c r="G203" i="20"/>
  <c r="H100" i="20" s="1"/>
  <c r="G202" i="20"/>
  <c r="G100" i="20" s="1"/>
  <c r="G201" i="20"/>
  <c r="F100" i="20" s="1"/>
  <c r="G200" i="20"/>
  <c r="H99" i="20"/>
  <c r="G199" i="20"/>
  <c r="G99" i="20" s="1"/>
  <c r="G198" i="20"/>
  <c r="F99" i="20"/>
  <c r="G197" i="20"/>
  <c r="H98" i="20" s="1"/>
  <c r="G196" i="20"/>
  <c r="G98" i="20"/>
  <c r="G195" i="20"/>
  <c r="F98" i="20" s="1"/>
  <c r="H96" i="20"/>
  <c r="F301" i="20"/>
  <c r="G96" i="20" s="1"/>
  <c r="F300" i="20"/>
  <c r="F96" i="20"/>
  <c r="F299" i="20"/>
  <c r="H95" i="20" s="1"/>
  <c r="F298" i="20"/>
  <c r="G95" i="20"/>
  <c r="F297" i="20"/>
  <c r="F95" i="20" s="1"/>
  <c r="F296" i="20"/>
  <c r="H94" i="20"/>
  <c r="F295" i="20"/>
  <c r="G94" i="20" s="1"/>
  <c r="F294" i="20"/>
  <c r="F94" i="20"/>
  <c r="F293" i="20"/>
  <c r="H93" i="20" s="1"/>
  <c r="F292" i="20"/>
  <c r="G93" i="20"/>
  <c r="F291" i="20"/>
  <c r="F93" i="20" s="1"/>
  <c r="F290" i="20"/>
  <c r="H92" i="20" s="1"/>
  <c r="F289" i="20"/>
  <c r="G92" i="20" s="1"/>
  <c r="F288" i="20"/>
  <c r="F92" i="20"/>
  <c r="F287" i="20"/>
  <c r="H91" i="20" s="1"/>
  <c r="F286" i="20"/>
  <c r="G91" i="20"/>
  <c r="F285" i="20"/>
  <c r="F91" i="20" s="1"/>
  <c r="F284" i="20"/>
  <c r="H90" i="20"/>
  <c r="F283" i="20"/>
  <c r="G90" i="20" s="1"/>
  <c r="F282" i="20"/>
  <c r="F90" i="20"/>
  <c r="F281" i="20"/>
  <c r="H89" i="20" s="1"/>
  <c r="F280" i="20"/>
  <c r="G89" i="20"/>
  <c r="F279" i="20"/>
  <c r="F89" i="20" s="1"/>
  <c r="F278" i="20"/>
  <c r="H88" i="20" s="1"/>
  <c r="F277" i="20"/>
  <c r="G88" i="20" s="1"/>
  <c r="F276" i="20"/>
  <c r="F88" i="20"/>
  <c r="F275" i="20"/>
  <c r="H87" i="20" s="1"/>
  <c r="F274" i="20"/>
  <c r="G87" i="20" s="1"/>
  <c r="F273" i="20"/>
  <c r="F87" i="20" s="1"/>
  <c r="F272" i="20"/>
  <c r="H86" i="20"/>
  <c r="F271" i="20"/>
  <c r="G86" i="20" s="1"/>
  <c r="F270" i="20"/>
  <c r="F86" i="20"/>
  <c r="F269" i="20"/>
  <c r="H85" i="20" s="1"/>
  <c r="F268" i="20"/>
  <c r="G85" i="20"/>
  <c r="F267" i="20"/>
  <c r="F85" i="20" s="1"/>
  <c r="F266" i="20"/>
  <c r="H84" i="20"/>
  <c r="F265" i="20"/>
  <c r="G84" i="20" s="1"/>
  <c r="F264" i="20"/>
  <c r="F84" i="20"/>
  <c r="F263" i="20"/>
  <c r="H83" i="20" s="1"/>
  <c r="F262" i="20"/>
  <c r="G83" i="20" s="1"/>
  <c r="F261" i="20"/>
  <c r="F83" i="20" s="1"/>
  <c r="F260" i="20"/>
  <c r="H82" i="20" s="1"/>
  <c r="F259" i="20"/>
  <c r="G82" i="20" s="1"/>
  <c r="F258" i="20"/>
  <c r="F82" i="20"/>
  <c r="F257" i="20"/>
  <c r="H81" i="20" s="1"/>
  <c r="F256" i="20"/>
  <c r="G81" i="20"/>
  <c r="F255" i="20"/>
  <c r="F81" i="20" s="1"/>
  <c r="F254" i="20"/>
  <c r="H80" i="20"/>
  <c r="F253" i="20"/>
  <c r="G80" i="20" s="1"/>
  <c r="F252" i="20"/>
  <c r="F80" i="20"/>
  <c r="F251" i="20"/>
  <c r="H79" i="20" s="1"/>
  <c r="F250" i="20"/>
  <c r="G79" i="20" s="1"/>
  <c r="F249" i="20"/>
  <c r="F79" i="20" s="1"/>
  <c r="F248" i="20"/>
  <c r="H78" i="20" s="1"/>
  <c r="F247" i="20"/>
  <c r="G78" i="20" s="1"/>
  <c r="F246" i="20"/>
  <c r="F78" i="20"/>
  <c r="F245" i="20"/>
  <c r="H77" i="20" s="1"/>
  <c r="F244" i="20"/>
  <c r="G77" i="20"/>
  <c r="F243" i="20"/>
  <c r="F77" i="20" s="1"/>
  <c r="F242" i="20"/>
  <c r="H76" i="20"/>
  <c r="F241" i="20"/>
  <c r="G76" i="20" s="1"/>
  <c r="F240" i="20"/>
  <c r="F76" i="20"/>
  <c r="F239" i="20"/>
  <c r="H75" i="20" s="1"/>
  <c r="F238" i="20"/>
  <c r="G75" i="20" s="1"/>
  <c r="F237" i="20"/>
  <c r="F75" i="20" s="1"/>
  <c r="F236" i="20"/>
  <c r="H74" i="20"/>
  <c r="F235" i="20"/>
  <c r="G74" i="20" s="1"/>
  <c r="F234" i="20"/>
  <c r="F74" i="20"/>
  <c r="F233" i="20"/>
  <c r="H73" i="20" s="1"/>
  <c r="F232" i="20"/>
  <c r="G73" i="20" s="1"/>
  <c r="F231" i="20"/>
  <c r="F73" i="20" s="1"/>
  <c r="F230" i="20"/>
  <c r="H72" i="20" s="1"/>
  <c r="F229" i="20"/>
  <c r="G72" i="20" s="1"/>
  <c r="F228" i="20"/>
  <c r="F72" i="20"/>
  <c r="F227" i="20"/>
  <c r="H71" i="20" s="1"/>
  <c r="F226" i="20"/>
  <c r="G71" i="20" s="1"/>
  <c r="F225" i="20"/>
  <c r="F71" i="20" s="1"/>
  <c r="F224" i="20"/>
  <c r="H70" i="20"/>
  <c r="F223" i="20"/>
  <c r="G70" i="20" s="1"/>
  <c r="F222" i="20"/>
  <c r="F70" i="20"/>
  <c r="F221" i="20"/>
  <c r="H69" i="20" s="1"/>
  <c r="F220" i="20"/>
  <c r="G69" i="20"/>
  <c r="F219" i="20"/>
  <c r="F69" i="20" s="1"/>
  <c r="F218" i="20"/>
  <c r="H68" i="20"/>
  <c r="F217" i="20"/>
  <c r="G68" i="20" s="1"/>
  <c r="F216" i="20"/>
  <c r="F68" i="20"/>
  <c r="F215" i="20"/>
  <c r="H67" i="20" s="1"/>
  <c r="F214" i="20"/>
  <c r="G67" i="20"/>
  <c r="F213" i="20"/>
  <c r="F67" i="20" s="1"/>
  <c r="F212" i="20"/>
  <c r="H66" i="20"/>
  <c r="F211" i="20"/>
  <c r="G66" i="20" s="1"/>
  <c r="F210" i="20"/>
  <c r="F66" i="20"/>
  <c r="F209" i="20"/>
  <c r="H65" i="20" s="1"/>
  <c r="F208" i="20"/>
  <c r="G65" i="20"/>
  <c r="F207" i="20"/>
  <c r="F65" i="20" s="1"/>
  <c r="F206" i="20"/>
  <c r="H64" i="20"/>
  <c r="F205" i="20"/>
  <c r="G64" i="20" s="1"/>
  <c r="F204" i="20"/>
  <c r="F64" i="20"/>
  <c r="F203" i="20"/>
  <c r="H63" i="20" s="1"/>
  <c r="F202" i="20"/>
  <c r="G63" i="20"/>
  <c r="F201" i="20"/>
  <c r="F63" i="20" s="1"/>
  <c r="F200" i="20"/>
  <c r="H62" i="20"/>
  <c r="F199" i="20"/>
  <c r="G62" i="20" s="1"/>
  <c r="F198" i="20"/>
  <c r="F62" i="20"/>
  <c r="F197" i="20"/>
  <c r="H61" i="20" s="1"/>
  <c r="F196" i="20"/>
  <c r="G61" i="20"/>
  <c r="F195" i="20"/>
  <c r="F61" i="20" s="1"/>
  <c r="D254" i="20"/>
  <c r="H48" i="20"/>
  <c r="D253" i="20"/>
  <c r="G48" i="20" s="1"/>
  <c r="D252" i="20"/>
  <c r="F48" i="20"/>
  <c r="D251" i="20"/>
  <c r="H47" i="20" s="1"/>
  <c r="D250" i="20"/>
  <c r="G47" i="20"/>
  <c r="D249" i="20"/>
  <c r="F47" i="20" s="1"/>
  <c r="D248" i="20"/>
  <c r="H46" i="20" s="1"/>
  <c r="D247" i="20"/>
  <c r="G46" i="20" s="1"/>
  <c r="D246" i="20"/>
  <c r="F46" i="20" s="1"/>
  <c r="D245" i="20"/>
  <c r="H45" i="20" s="1"/>
  <c r="D244" i="20"/>
  <c r="G45" i="20"/>
  <c r="D243" i="20"/>
  <c r="F45" i="20" s="1"/>
  <c r="D242" i="20"/>
  <c r="H44" i="20" s="1"/>
  <c r="D241" i="20"/>
  <c r="G44" i="20" s="1"/>
  <c r="D240" i="20"/>
  <c r="F44" i="20"/>
  <c r="D239" i="20"/>
  <c r="H43" i="20" s="1"/>
  <c r="D238" i="20"/>
  <c r="G43" i="20"/>
  <c r="D237" i="20"/>
  <c r="F43" i="20" s="1"/>
  <c r="D236" i="20"/>
  <c r="H42" i="20" s="1"/>
  <c r="D235" i="20"/>
  <c r="G42" i="20" s="1"/>
  <c r="D234" i="20"/>
  <c r="F42" i="20"/>
  <c r="D233" i="20"/>
  <c r="H41" i="20" s="1"/>
  <c r="D232" i="20"/>
  <c r="G41" i="20"/>
  <c r="D231" i="20"/>
  <c r="F41" i="20" s="1"/>
  <c r="D229" i="20"/>
  <c r="G40" i="20"/>
  <c r="D228" i="20"/>
  <c r="F40" i="20" s="1"/>
  <c r="D227" i="20"/>
  <c r="H39" i="20" s="1"/>
  <c r="D226" i="20"/>
  <c r="G39" i="20" s="1"/>
  <c r="D225" i="20"/>
  <c r="F39" i="20"/>
  <c r="D224" i="20"/>
  <c r="H38" i="20" s="1"/>
  <c r="D223" i="20"/>
  <c r="G38" i="20" s="1"/>
  <c r="D222" i="20"/>
  <c r="F38" i="20" s="1"/>
  <c r="D221" i="20"/>
  <c r="H37" i="20"/>
  <c r="D220" i="20"/>
  <c r="G37" i="20" s="1"/>
  <c r="D219" i="20"/>
  <c r="F37" i="20"/>
  <c r="D218" i="20"/>
  <c r="H36" i="20" s="1"/>
  <c r="D217" i="20"/>
  <c r="G36" i="20"/>
  <c r="D216" i="20"/>
  <c r="F36" i="20" s="1"/>
  <c r="D215" i="20"/>
  <c r="H35" i="20"/>
  <c r="D214" i="20"/>
  <c r="G35" i="20" s="1"/>
  <c r="D213" i="20"/>
  <c r="F35" i="20"/>
  <c r="D212" i="20"/>
  <c r="H34" i="20" s="1"/>
  <c r="D211" i="20"/>
  <c r="G34" i="20"/>
  <c r="D210" i="20"/>
  <c r="F34" i="20" s="1"/>
  <c r="D209" i="20"/>
  <c r="H33" i="20"/>
  <c r="D208" i="20"/>
  <c r="G33" i="20" s="1"/>
  <c r="D207" i="20"/>
  <c r="F33" i="20"/>
  <c r="D206" i="20"/>
  <c r="H32" i="20" s="1"/>
  <c r="D205" i="20"/>
  <c r="G32" i="20" s="1"/>
  <c r="D204" i="20"/>
  <c r="F32" i="20" s="1"/>
  <c r="D203" i="20"/>
  <c r="H31" i="20"/>
  <c r="D202" i="20"/>
  <c r="G31" i="20" s="1"/>
  <c r="D201" i="20"/>
  <c r="F31" i="20"/>
  <c r="D200" i="20"/>
  <c r="H30" i="20" s="1"/>
  <c r="D199" i="20"/>
  <c r="G30" i="20" s="1"/>
  <c r="D198" i="20"/>
  <c r="F30" i="20" s="1"/>
  <c r="D197" i="20"/>
  <c r="H29" i="20" s="1"/>
  <c r="D196" i="20"/>
  <c r="G29" i="20" s="1"/>
  <c r="D195" i="20"/>
  <c r="F29" i="20"/>
  <c r="E221" i="20"/>
  <c r="H59" i="20" s="1"/>
  <c r="E220" i="20"/>
  <c r="G59" i="20"/>
  <c r="E219" i="20"/>
  <c r="F59" i="20" s="1"/>
  <c r="E218" i="20"/>
  <c r="H58" i="20" s="1"/>
  <c r="E217" i="20"/>
  <c r="G58" i="20" s="1"/>
  <c r="E216" i="20"/>
  <c r="F58" i="20"/>
  <c r="E215" i="20"/>
  <c r="H57" i="20" s="1"/>
  <c r="E214" i="20"/>
  <c r="G57" i="20"/>
  <c r="E213" i="20"/>
  <c r="F57" i="20" s="1"/>
  <c r="E212" i="20"/>
  <c r="H56" i="20" s="1"/>
  <c r="E211" i="20"/>
  <c r="G56" i="20" s="1"/>
  <c r="E210" i="20"/>
  <c r="F56" i="20"/>
  <c r="E209" i="20"/>
  <c r="H55" i="20" s="1"/>
  <c r="E208" i="20"/>
  <c r="G55" i="20"/>
  <c r="E207" i="20"/>
  <c r="F55" i="20" s="1"/>
  <c r="E206" i="20"/>
  <c r="H54" i="20"/>
  <c r="E205" i="20"/>
  <c r="G54" i="20" s="1"/>
  <c r="E204" i="20"/>
  <c r="F54" i="20" s="1"/>
  <c r="E203" i="20"/>
  <c r="H53" i="20" s="1"/>
  <c r="E202" i="20"/>
  <c r="G53" i="20" s="1"/>
  <c r="E201" i="20"/>
  <c r="F53" i="20" s="1"/>
  <c r="E200" i="20"/>
  <c r="H52" i="20" s="1"/>
  <c r="E199" i="20"/>
  <c r="G52" i="20" s="1"/>
  <c r="E198" i="20"/>
  <c r="F52" i="20"/>
  <c r="E197" i="20"/>
  <c r="H51" i="20" s="1"/>
  <c r="E196" i="20"/>
  <c r="G51" i="20"/>
  <c r="E195" i="20"/>
  <c r="F51" i="20" s="1"/>
  <c r="C251" i="20"/>
  <c r="H28" i="20" s="1"/>
  <c r="C250" i="20"/>
  <c r="G28" i="20" s="1"/>
  <c r="C249" i="20"/>
  <c r="F28" i="20"/>
  <c r="C248" i="20"/>
  <c r="H27" i="20" s="1"/>
  <c r="C247" i="20"/>
  <c r="G27" i="20"/>
  <c r="C246" i="20"/>
  <c r="F27" i="20" s="1"/>
  <c r="C245" i="20"/>
  <c r="H26" i="20"/>
  <c r="C244" i="20"/>
  <c r="G26" i="20" s="1"/>
  <c r="C243" i="20"/>
  <c r="F26" i="20"/>
  <c r="C242" i="20"/>
  <c r="H25" i="20" s="1"/>
  <c r="C241" i="20"/>
  <c r="G25" i="20"/>
  <c r="C240" i="20"/>
  <c r="F25" i="20" s="1"/>
  <c r="C239" i="20"/>
  <c r="H24" i="20" s="1"/>
  <c r="C238" i="20"/>
  <c r="G24" i="20" s="1"/>
  <c r="C237" i="20"/>
  <c r="F24" i="20"/>
  <c r="C236" i="20"/>
  <c r="H23" i="20" s="1"/>
  <c r="C235" i="20"/>
  <c r="G23" i="20"/>
  <c r="C234" i="20"/>
  <c r="F23" i="20" s="1"/>
  <c r="C233" i="20"/>
  <c r="H22" i="20" s="1"/>
  <c r="C232" i="20"/>
  <c r="G22" i="20" s="1"/>
  <c r="C231" i="20"/>
  <c r="F22" i="20"/>
  <c r="C230" i="20"/>
  <c r="H21" i="20" s="1"/>
  <c r="C229" i="20"/>
  <c r="G21" i="20"/>
  <c r="C228" i="20"/>
  <c r="F21" i="20" s="1"/>
  <c r="C227" i="20"/>
  <c r="H20" i="20"/>
  <c r="C226" i="20"/>
  <c r="G20" i="20" s="1"/>
  <c r="C225" i="20"/>
  <c r="F20" i="20"/>
  <c r="C224" i="20"/>
  <c r="H19" i="20" s="1"/>
  <c r="C223" i="20"/>
  <c r="G19" i="20"/>
  <c r="C222" i="20"/>
  <c r="F19" i="20" s="1"/>
  <c r="C221" i="20"/>
  <c r="H18" i="20" s="1"/>
  <c r="C220" i="20"/>
  <c r="G18" i="20" s="1"/>
  <c r="C219" i="20"/>
  <c r="F18" i="20"/>
  <c r="C218" i="20"/>
  <c r="H17" i="20" s="1"/>
  <c r="C217" i="20"/>
  <c r="G17" i="20"/>
  <c r="C216" i="20"/>
  <c r="F17" i="20" s="1"/>
  <c r="C215" i="20"/>
  <c r="H16" i="20"/>
  <c r="C214" i="20"/>
  <c r="G16" i="20" s="1"/>
  <c r="C213" i="20"/>
  <c r="F16" i="20"/>
  <c r="C212" i="20"/>
  <c r="H15" i="20" s="1"/>
  <c r="C211" i="20"/>
  <c r="G15" i="20"/>
  <c r="C210" i="20"/>
  <c r="F15" i="20" s="1"/>
  <c r="C209" i="20"/>
  <c r="H14" i="20" s="1"/>
  <c r="C208" i="20"/>
  <c r="G14" i="20" s="1"/>
  <c r="C207" i="20"/>
  <c r="F14" i="20"/>
  <c r="C206" i="20"/>
  <c r="H13" i="20" s="1"/>
  <c r="C205" i="20"/>
  <c r="G13" i="20"/>
  <c r="C204" i="20"/>
  <c r="F13" i="20" s="1"/>
  <c r="C203" i="20"/>
  <c r="H12" i="20"/>
  <c r="C202" i="20"/>
  <c r="G12" i="20" s="1"/>
  <c r="C201" i="20"/>
  <c r="F12" i="20"/>
  <c r="C200" i="20"/>
  <c r="H11" i="20" s="1"/>
  <c r="C199" i="20"/>
  <c r="G11" i="20"/>
  <c r="C198" i="20"/>
  <c r="F11" i="20" s="1"/>
  <c r="C197" i="20"/>
  <c r="H10" i="20" s="1"/>
  <c r="C196" i="20"/>
  <c r="G10" i="20" s="1"/>
  <c r="C195" i="20"/>
  <c r="F10" i="20"/>
  <c r="D184" i="48"/>
  <c r="E49" i="48" s="1"/>
  <c r="D183" i="48"/>
  <c r="D49" i="48"/>
  <c r="D182" i="48"/>
  <c r="C49" i="48" s="1"/>
  <c r="D181" i="48"/>
  <c r="E48" i="48"/>
  <c r="D180" i="48"/>
  <c r="D48" i="48" s="1"/>
  <c r="D179" i="48"/>
  <c r="C48" i="48"/>
  <c r="D178" i="48"/>
  <c r="E47" i="48" s="1"/>
  <c r="D177" i="48"/>
  <c r="D47" i="48"/>
  <c r="D176" i="48"/>
  <c r="C47" i="48" s="1"/>
  <c r="D175" i="48"/>
  <c r="E46" i="48"/>
  <c r="D174" i="48"/>
  <c r="D46" i="48" s="1"/>
  <c r="D173" i="48"/>
  <c r="C46" i="48"/>
  <c r="D172" i="48"/>
  <c r="E45" i="48" s="1"/>
  <c r="D171" i="48"/>
  <c r="D45" i="48"/>
  <c r="D170" i="48"/>
  <c r="C45" i="48" s="1"/>
  <c r="D169" i="48"/>
  <c r="E44" i="48"/>
  <c r="D168" i="48"/>
  <c r="D44" i="48" s="1"/>
  <c r="D167" i="48"/>
  <c r="C44" i="48"/>
  <c r="D166" i="48"/>
  <c r="E43" i="48" s="1"/>
  <c r="D165" i="48"/>
  <c r="D43" i="48"/>
  <c r="D164" i="48"/>
  <c r="C43" i="48" s="1"/>
  <c r="D163" i="48"/>
  <c r="E42" i="48"/>
  <c r="D162" i="48"/>
  <c r="D42" i="48" s="1"/>
  <c r="D161" i="48"/>
  <c r="C42" i="48"/>
  <c r="D160" i="48"/>
  <c r="E41" i="48" s="1"/>
  <c r="D159" i="48"/>
  <c r="D41" i="48"/>
  <c r="D158" i="48"/>
  <c r="C41" i="48"/>
  <c r="D157" i="48"/>
  <c r="E40" i="48"/>
  <c r="D156" i="48"/>
  <c r="D40" i="48"/>
  <c r="D155" i="48"/>
  <c r="C40" i="48"/>
  <c r="D154" i="48"/>
  <c r="E39" i="48"/>
  <c r="D153" i="48"/>
  <c r="D39" i="48"/>
  <c r="D152" i="48"/>
  <c r="C39" i="48"/>
  <c r="D151" i="48"/>
  <c r="E38" i="48"/>
  <c r="D150" i="48"/>
  <c r="D38" i="48"/>
  <c r="D149" i="48"/>
  <c r="C38" i="48"/>
  <c r="D148" i="48"/>
  <c r="E37" i="48"/>
  <c r="D147" i="48"/>
  <c r="D37" i="48"/>
  <c r="D146" i="48"/>
  <c r="C37" i="48"/>
  <c r="D145" i="48"/>
  <c r="E36" i="48"/>
  <c r="D144" i="48"/>
  <c r="D36" i="48"/>
  <c r="D143" i="48"/>
  <c r="C36" i="48"/>
  <c r="D142" i="48"/>
  <c r="E35" i="48"/>
  <c r="D141" i="48"/>
  <c r="D35" i="48"/>
  <c r="D140" i="48"/>
  <c r="C35" i="48"/>
  <c r="D139" i="48"/>
  <c r="E34" i="48"/>
  <c r="D138" i="48"/>
  <c r="D34" i="48"/>
  <c r="D137" i="48"/>
  <c r="C34" i="48"/>
  <c r="D136" i="48"/>
  <c r="E33" i="48"/>
  <c r="D135" i="48"/>
  <c r="D33" i="48"/>
  <c r="D134" i="48"/>
  <c r="C33" i="48"/>
  <c r="D133" i="48"/>
  <c r="E32" i="48"/>
  <c r="D132" i="48"/>
  <c r="D32" i="48"/>
  <c r="D131" i="48"/>
  <c r="C32" i="48"/>
  <c r="D130" i="48"/>
  <c r="E31" i="48"/>
  <c r="D129" i="48"/>
  <c r="D31" i="48"/>
  <c r="D128" i="48"/>
  <c r="C31" i="48"/>
  <c r="D127" i="48"/>
  <c r="E30" i="48"/>
  <c r="D126" i="48"/>
  <c r="D30" i="48"/>
  <c r="D125" i="48"/>
  <c r="C30" i="48"/>
  <c r="D124" i="48"/>
  <c r="E29" i="48"/>
  <c r="D123" i="48"/>
  <c r="D29" i="48"/>
  <c r="D122" i="48"/>
  <c r="C29" i="48"/>
  <c r="G172" i="48"/>
  <c r="E114" i="48"/>
  <c r="G171" i="48"/>
  <c r="D114" i="48"/>
  <c r="G170" i="48"/>
  <c r="C114" i="48"/>
  <c r="G169" i="48"/>
  <c r="E113" i="48"/>
  <c r="G168" i="48"/>
  <c r="D113" i="48"/>
  <c r="G167" i="48"/>
  <c r="C113" i="48"/>
  <c r="G166" i="48"/>
  <c r="E112" i="48"/>
  <c r="G165" i="48"/>
  <c r="D112" i="48"/>
  <c r="G164" i="48"/>
  <c r="C112" i="48"/>
  <c r="G163" i="48"/>
  <c r="E111" i="48"/>
  <c r="G162" i="48"/>
  <c r="D111" i="48"/>
  <c r="G161" i="48"/>
  <c r="C111" i="48"/>
  <c r="G160" i="48"/>
  <c r="E110" i="48"/>
  <c r="G159" i="48"/>
  <c r="D110" i="48"/>
  <c r="G158" i="48"/>
  <c r="C110" i="48"/>
  <c r="G157" i="48"/>
  <c r="G156" i="48"/>
  <c r="G155" i="48"/>
  <c r="G154" i="48"/>
  <c r="G153" i="48"/>
  <c r="G152" i="48"/>
  <c r="G151" i="48"/>
  <c r="E107" i="48"/>
  <c r="G150" i="48"/>
  <c r="D107" i="48"/>
  <c r="G149" i="48"/>
  <c r="C107" i="48"/>
  <c r="G148" i="48"/>
  <c r="G147" i="48"/>
  <c r="G146" i="48"/>
  <c r="G145" i="48"/>
  <c r="G144" i="48"/>
  <c r="G143" i="48"/>
  <c r="G142" i="48"/>
  <c r="E104" i="48"/>
  <c r="G141" i="48"/>
  <c r="D104" i="48"/>
  <c r="G140" i="48"/>
  <c r="C104" i="48"/>
  <c r="G139" i="48"/>
  <c r="G138" i="48"/>
  <c r="G137" i="48"/>
  <c r="G136" i="48"/>
  <c r="G135" i="48"/>
  <c r="G134" i="48"/>
  <c r="G133" i="48"/>
  <c r="E101" i="48"/>
  <c r="G132" i="48"/>
  <c r="D101" i="48"/>
  <c r="G131" i="48"/>
  <c r="C101" i="48"/>
  <c r="G130" i="48"/>
  <c r="G129" i="48"/>
  <c r="G128" i="48"/>
  <c r="G127" i="48"/>
  <c r="G126" i="48"/>
  <c r="G125" i="48"/>
  <c r="G124" i="48"/>
  <c r="E98" i="48"/>
  <c r="G123" i="48"/>
  <c r="D98" i="48"/>
  <c r="G122" i="48"/>
  <c r="C98" i="48"/>
  <c r="F163" i="48"/>
  <c r="E74" i="48"/>
  <c r="F162" i="48"/>
  <c r="D74" i="48"/>
  <c r="F161" i="48"/>
  <c r="C74" i="48"/>
  <c r="F160" i="48"/>
  <c r="E73" i="48"/>
  <c r="F159" i="48"/>
  <c r="D73" i="48"/>
  <c r="F158" i="48"/>
  <c r="C73" i="48"/>
  <c r="F157" i="48"/>
  <c r="F156" i="48"/>
  <c r="D109" i="48" s="1"/>
  <c r="F155" i="48"/>
  <c r="F154" i="48"/>
  <c r="E108" i="48"/>
  <c r="F153" i="48"/>
  <c r="F152" i="48"/>
  <c r="C108" i="48"/>
  <c r="F151" i="48"/>
  <c r="E70" i="48" s="1"/>
  <c r="F150" i="48"/>
  <c r="D70" i="48"/>
  <c r="F149" i="48"/>
  <c r="C70" i="48" s="1"/>
  <c r="F148" i="48"/>
  <c r="F147" i="48"/>
  <c r="D106" i="48"/>
  <c r="F146" i="48"/>
  <c r="F145" i="48"/>
  <c r="E105" i="48"/>
  <c r="F144" i="48"/>
  <c r="F143" i="48"/>
  <c r="C105" i="48"/>
  <c r="F142" i="48"/>
  <c r="E67" i="48"/>
  <c r="F141" i="48"/>
  <c r="D67" i="48"/>
  <c r="F140" i="48"/>
  <c r="C67" i="48"/>
  <c r="F139" i="48"/>
  <c r="F138" i="48"/>
  <c r="D103" i="48"/>
  <c r="F137" i="48"/>
  <c r="F136" i="48"/>
  <c r="E102" i="48"/>
  <c r="F135" i="48"/>
  <c r="F134" i="48"/>
  <c r="C102" i="48" s="1"/>
  <c r="F133" i="48"/>
  <c r="E64" i="48"/>
  <c r="F132" i="48"/>
  <c r="D64" i="48" s="1"/>
  <c r="F131" i="48"/>
  <c r="C64" i="48"/>
  <c r="F130" i="48"/>
  <c r="F129" i="48"/>
  <c r="D100" i="48"/>
  <c r="F128" i="48"/>
  <c r="F127" i="48"/>
  <c r="E99" i="48" s="1"/>
  <c r="F126" i="48"/>
  <c r="F125" i="48"/>
  <c r="C99" i="48"/>
  <c r="F124" i="48"/>
  <c r="E61" i="48"/>
  <c r="F123" i="48"/>
  <c r="D61" i="48"/>
  <c r="F122" i="48"/>
  <c r="C61" i="48"/>
  <c r="E151" i="48"/>
  <c r="E60" i="48"/>
  <c r="E150" i="48"/>
  <c r="D60" i="48"/>
  <c r="E149" i="48"/>
  <c r="C60" i="48"/>
  <c r="E148" i="48"/>
  <c r="E59" i="48"/>
  <c r="E147" i="48"/>
  <c r="D59" i="48"/>
  <c r="E146" i="48"/>
  <c r="C59" i="48"/>
  <c r="E145" i="48"/>
  <c r="E58" i="48"/>
  <c r="E144" i="48"/>
  <c r="D58" i="48"/>
  <c r="E143" i="48"/>
  <c r="C58" i="48"/>
  <c r="E142" i="48"/>
  <c r="E57" i="48"/>
  <c r="E141" i="48"/>
  <c r="D57" i="48"/>
  <c r="E140" i="48"/>
  <c r="C57" i="48"/>
  <c r="E139" i="48"/>
  <c r="E56" i="48"/>
  <c r="E138" i="48"/>
  <c r="D56" i="48"/>
  <c r="E137" i="48"/>
  <c r="C56" i="48"/>
  <c r="E136" i="48"/>
  <c r="E55" i="48"/>
  <c r="E135" i="48"/>
  <c r="D55" i="48"/>
  <c r="E134" i="48"/>
  <c r="C55" i="48"/>
  <c r="E133" i="48"/>
  <c r="E54" i="48"/>
  <c r="E132" i="48"/>
  <c r="D54" i="48"/>
  <c r="E131" i="48"/>
  <c r="C54" i="48"/>
  <c r="E130" i="48"/>
  <c r="E53" i="48"/>
  <c r="E129" i="48"/>
  <c r="D53" i="48"/>
  <c r="E128" i="48"/>
  <c r="C53" i="48"/>
  <c r="E127" i="48"/>
  <c r="E52" i="48"/>
  <c r="E126" i="48"/>
  <c r="D52" i="48"/>
  <c r="E125" i="48"/>
  <c r="C52" i="48"/>
  <c r="E124" i="48"/>
  <c r="E51" i="48"/>
  <c r="E123" i="48"/>
  <c r="D51" i="48"/>
  <c r="E122" i="48"/>
  <c r="C51" i="48"/>
  <c r="C157" i="48"/>
  <c r="E21" i="48"/>
  <c r="C156" i="48"/>
  <c r="D21" i="48"/>
  <c r="C155" i="48"/>
  <c r="C21" i="48"/>
  <c r="C154" i="48"/>
  <c r="E20" i="48"/>
  <c r="C153" i="48"/>
  <c r="D20" i="48"/>
  <c r="C152" i="48"/>
  <c r="C20" i="48"/>
  <c r="C151" i="48"/>
  <c r="E19" i="48"/>
  <c r="C150" i="48"/>
  <c r="D19" i="48"/>
  <c r="C149" i="48"/>
  <c r="C19" i="48"/>
  <c r="C148" i="48"/>
  <c r="E18" i="48"/>
  <c r="C147" i="48"/>
  <c r="D18" i="48"/>
  <c r="C146" i="48"/>
  <c r="C18" i="48"/>
  <c r="C145" i="48"/>
  <c r="E17" i="48"/>
  <c r="C144" i="48"/>
  <c r="D17" i="48"/>
  <c r="C143" i="48"/>
  <c r="C17" i="48"/>
  <c r="C142" i="48"/>
  <c r="E16" i="48"/>
  <c r="C141" i="48"/>
  <c r="D16" i="48"/>
  <c r="C140" i="48"/>
  <c r="C16" i="48"/>
  <c r="C139" i="48"/>
  <c r="E15" i="48"/>
  <c r="C138" i="48"/>
  <c r="D15" i="48"/>
  <c r="C137" i="48"/>
  <c r="C15" i="48"/>
  <c r="C136" i="48"/>
  <c r="E14" i="48"/>
  <c r="C135" i="48"/>
  <c r="D14" i="48"/>
  <c r="C134" i="48"/>
  <c r="C14" i="48"/>
  <c r="C133" i="48"/>
  <c r="E13" i="48"/>
  <c r="C132" i="48"/>
  <c r="D13" i="48"/>
  <c r="C131" i="48"/>
  <c r="C13" i="48"/>
  <c r="C130" i="48"/>
  <c r="E12" i="48"/>
  <c r="C129" i="48"/>
  <c r="D12" i="48"/>
  <c r="C128" i="48"/>
  <c r="C12" i="48"/>
  <c r="C127" i="48"/>
  <c r="E11" i="48"/>
  <c r="C126" i="48"/>
  <c r="D11" i="48"/>
  <c r="C125" i="48"/>
  <c r="C11" i="48"/>
  <c r="C124" i="48"/>
  <c r="E10" i="48"/>
  <c r="C123" i="48"/>
  <c r="D10" i="48"/>
  <c r="C122" i="48"/>
  <c r="C10" i="48"/>
  <c r="D184" i="47"/>
  <c r="E49" i="47"/>
  <c r="D183" i="47"/>
  <c r="D49" i="47"/>
  <c r="D182" i="47"/>
  <c r="C49" i="47"/>
  <c r="D181" i="47"/>
  <c r="E48" i="47"/>
  <c r="D180" i="47"/>
  <c r="D48" i="47"/>
  <c r="D179" i="47"/>
  <c r="C48" i="47"/>
  <c r="D178" i="47"/>
  <c r="E47" i="47"/>
  <c r="D177" i="47"/>
  <c r="D47" i="47"/>
  <c r="D176" i="47"/>
  <c r="C47" i="47"/>
  <c r="D175" i="47"/>
  <c r="E46" i="47"/>
  <c r="D174" i="47"/>
  <c r="D46" i="47"/>
  <c r="D173" i="47"/>
  <c r="C46" i="47"/>
  <c r="D172" i="47"/>
  <c r="E45" i="47"/>
  <c r="D171" i="47"/>
  <c r="D45" i="47"/>
  <c r="D170" i="47"/>
  <c r="C45" i="47"/>
  <c r="D169" i="47"/>
  <c r="E44" i="47"/>
  <c r="D168" i="47"/>
  <c r="D44" i="47"/>
  <c r="D167" i="47"/>
  <c r="C44" i="47"/>
  <c r="D166" i="47"/>
  <c r="E43" i="47"/>
  <c r="D165" i="47"/>
  <c r="D43" i="47"/>
  <c r="D164" i="47"/>
  <c r="C43" i="47"/>
  <c r="D163" i="47"/>
  <c r="E42" i="47"/>
  <c r="D162" i="47"/>
  <c r="D42" i="47"/>
  <c r="D161" i="47"/>
  <c r="C42" i="47"/>
  <c r="D160" i="47"/>
  <c r="E41" i="47"/>
  <c r="D159" i="47"/>
  <c r="D41" i="47"/>
  <c r="D158" i="47"/>
  <c r="C41" i="47"/>
  <c r="D157" i="47"/>
  <c r="E40" i="47"/>
  <c r="D156" i="47"/>
  <c r="D40" i="47"/>
  <c r="D155" i="47"/>
  <c r="C40" i="47"/>
  <c r="D154" i="47"/>
  <c r="E39" i="47"/>
  <c r="D153" i="47"/>
  <c r="D39" i="47"/>
  <c r="D152" i="47"/>
  <c r="C39" i="47"/>
  <c r="D151" i="47"/>
  <c r="E38" i="47"/>
  <c r="D150" i="47"/>
  <c r="D38" i="47"/>
  <c r="D149" i="47"/>
  <c r="C38" i="47"/>
  <c r="D148" i="47"/>
  <c r="E37" i="47"/>
  <c r="D147" i="47"/>
  <c r="D37" i="47"/>
  <c r="D146" i="47"/>
  <c r="C37" i="47"/>
  <c r="D145" i="47"/>
  <c r="E36" i="47"/>
  <c r="D144" i="47"/>
  <c r="D36" i="47"/>
  <c r="D143" i="47"/>
  <c r="C36" i="47"/>
  <c r="D142" i="47"/>
  <c r="E35" i="47"/>
  <c r="D141" i="47"/>
  <c r="D35" i="47"/>
  <c r="D140" i="47"/>
  <c r="C35" i="47"/>
  <c r="D139" i="47"/>
  <c r="E34" i="47"/>
  <c r="D138" i="47"/>
  <c r="D34" i="47"/>
  <c r="D137" i="47"/>
  <c r="C34" i="47"/>
  <c r="D136" i="47"/>
  <c r="E33" i="47"/>
  <c r="D135" i="47"/>
  <c r="D33" i="47"/>
  <c r="D134" i="47"/>
  <c r="C33" i="47"/>
  <c r="D133" i="47"/>
  <c r="E32" i="47"/>
  <c r="D132" i="47"/>
  <c r="D32" i="47"/>
  <c r="D131" i="47"/>
  <c r="C32" i="47"/>
  <c r="D130" i="47"/>
  <c r="E31" i="47"/>
  <c r="D129" i="47"/>
  <c r="D31" i="47"/>
  <c r="D128" i="47"/>
  <c r="C31" i="47"/>
  <c r="D127" i="47"/>
  <c r="E30" i="47"/>
  <c r="D126" i="47"/>
  <c r="D30" i="47"/>
  <c r="D125" i="47"/>
  <c r="C30" i="47"/>
  <c r="D124" i="47"/>
  <c r="E29" i="47"/>
  <c r="D123" i="47"/>
  <c r="D29" i="47"/>
  <c r="D122" i="47"/>
  <c r="C29" i="47"/>
  <c r="G172" i="47"/>
  <c r="E114" i="47"/>
  <c r="G171" i="47"/>
  <c r="D114" i="47"/>
  <c r="G170" i="47"/>
  <c r="C114" i="47"/>
  <c r="G169" i="47"/>
  <c r="E113" i="47"/>
  <c r="G168" i="47"/>
  <c r="D113" i="47"/>
  <c r="G167" i="47"/>
  <c r="C113" i="47"/>
  <c r="G166" i="47"/>
  <c r="E112" i="47"/>
  <c r="G165" i="47"/>
  <c r="D112" i="47"/>
  <c r="G164" i="47"/>
  <c r="C112" i="47"/>
  <c r="G163" i="47"/>
  <c r="E111" i="47"/>
  <c r="G162" i="47"/>
  <c r="D111" i="47"/>
  <c r="G161" i="47"/>
  <c r="C111" i="47"/>
  <c r="G160" i="47"/>
  <c r="E110" i="47"/>
  <c r="G159" i="47"/>
  <c r="D110" i="47"/>
  <c r="G158" i="47"/>
  <c r="C110" i="47"/>
  <c r="G157" i="47"/>
  <c r="G156" i="47"/>
  <c r="G155" i="47"/>
  <c r="G154" i="47"/>
  <c r="G153" i="47"/>
  <c r="G152" i="47"/>
  <c r="G151" i="47"/>
  <c r="E107" i="47"/>
  <c r="G150" i="47"/>
  <c r="D107" i="47"/>
  <c r="G149" i="47"/>
  <c r="C107" i="47"/>
  <c r="G148" i="47"/>
  <c r="G147" i="47"/>
  <c r="G146" i="47"/>
  <c r="G145" i="47"/>
  <c r="G144" i="47"/>
  <c r="G143" i="47"/>
  <c r="G142" i="47"/>
  <c r="E104" i="47"/>
  <c r="G141" i="47"/>
  <c r="D104" i="47"/>
  <c r="G140" i="47"/>
  <c r="C104" i="47"/>
  <c r="G139" i="47"/>
  <c r="G138" i="47"/>
  <c r="G137" i="47"/>
  <c r="G136" i="47"/>
  <c r="G135" i="47"/>
  <c r="G134" i="47"/>
  <c r="G133" i="47"/>
  <c r="E101" i="47"/>
  <c r="G132" i="47"/>
  <c r="D101" i="47"/>
  <c r="G131" i="47"/>
  <c r="C101" i="47"/>
  <c r="G130" i="47"/>
  <c r="G129" i="47"/>
  <c r="G128" i="47"/>
  <c r="G127" i="47"/>
  <c r="G126" i="47"/>
  <c r="G125" i="47"/>
  <c r="G124" i="47"/>
  <c r="E98" i="47"/>
  <c r="G123" i="47"/>
  <c r="D98" i="47"/>
  <c r="G122" i="47"/>
  <c r="C98" i="47"/>
  <c r="F163" i="47"/>
  <c r="E74" i="47"/>
  <c r="F162" i="47"/>
  <c r="D74" i="47"/>
  <c r="F161" i="47"/>
  <c r="C74" i="47"/>
  <c r="F160" i="47"/>
  <c r="E73" i="47"/>
  <c r="F159" i="47"/>
  <c r="D73" i="47"/>
  <c r="F158" i="47"/>
  <c r="C73" i="47"/>
  <c r="F157" i="47"/>
  <c r="E72" i="47"/>
  <c r="F156" i="47"/>
  <c r="D109" i="47"/>
  <c r="F155" i="47"/>
  <c r="C109" i="47"/>
  <c r="F154" i="47"/>
  <c r="E108" i="47"/>
  <c r="F153" i="47"/>
  <c r="D71" i="47"/>
  <c r="F152" i="47"/>
  <c r="C108" i="47"/>
  <c r="F151" i="47"/>
  <c r="E70" i="47"/>
  <c r="F150" i="47"/>
  <c r="D70" i="47"/>
  <c r="F149" i="47"/>
  <c r="C70" i="47"/>
  <c r="F148" i="47"/>
  <c r="F147" i="47"/>
  <c r="D106" i="47" s="1"/>
  <c r="F146" i="47"/>
  <c r="C69" i="47" s="1"/>
  <c r="F145" i="47"/>
  <c r="E105" i="47" s="1"/>
  <c r="F144" i="47"/>
  <c r="D68" i="47" s="1"/>
  <c r="F143" i="47"/>
  <c r="C105" i="47" s="1"/>
  <c r="F142" i="47"/>
  <c r="E67" i="47" s="1"/>
  <c r="F141" i="47"/>
  <c r="D67" i="47" s="1"/>
  <c r="F140" i="47"/>
  <c r="C67" i="47" s="1"/>
  <c r="F139" i="47"/>
  <c r="E103" i="47" s="1"/>
  <c r="F138" i="47"/>
  <c r="D103" i="47" s="1"/>
  <c r="F137" i="47"/>
  <c r="C66" i="47" s="1"/>
  <c r="F136" i="47"/>
  <c r="E102" i="47" s="1"/>
  <c r="F135" i="47"/>
  <c r="D102" i="47" s="1"/>
  <c r="F134" i="47"/>
  <c r="C102" i="47" s="1"/>
  <c r="F133" i="47"/>
  <c r="E64" i="47" s="1"/>
  <c r="F132" i="47"/>
  <c r="D64" i="47" s="1"/>
  <c r="F131" i="47"/>
  <c r="C64" i="47" s="1"/>
  <c r="F130" i="47"/>
  <c r="F129" i="47"/>
  <c r="D100" i="47"/>
  <c r="F128" i="47"/>
  <c r="C100" i="47"/>
  <c r="F127" i="47"/>
  <c r="E99" i="47"/>
  <c r="F126" i="47"/>
  <c r="D99" i="47"/>
  <c r="F125" i="47"/>
  <c r="C99" i="47"/>
  <c r="F124" i="47"/>
  <c r="E61" i="47"/>
  <c r="F123" i="47"/>
  <c r="D61" i="47"/>
  <c r="F122" i="47"/>
  <c r="C61" i="47"/>
  <c r="E151" i="47"/>
  <c r="E60" i="47"/>
  <c r="E150" i="47"/>
  <c r="D60" i="47"/>
  <c r="E149" i="47"/>
  <c r="C60" i="47"/>
  <c r="E148" i="47"/>
  <c r="E59" i="47"/>
  <c r="E147" i="47"/>
  <c r="D59" i="47"/>
  <c r="E146" i="47"/>
  <c r="C59" i="47"/>
  <c r="E145" i="47"/>
  <c r="E58" i="47"/>
  <c r="E144" i="47"/>
  <c r="D58" i="47"/>
  <c r="E143" i="47"/>
  <c r="C58" i="47"/>
  <c r="E142" i="47"/>
  <c r="E57" i="47"/>
  <c r="E141" i="47"/>
  <c r="D57" i="47"/>
  <c r="E140" i="47"/>
  <c r="C57" i="47"/>
  <c r="E139" i="47"/>
  <c r="E56" i="47"/>
  <c r="E138" i="47"/>
  <c r="D56" i="47"/>
  <c r="E137" i="47"/>
  <c r="C56" i="47"/>
  <c r="E136" i="47"/>
  <c r="E55" i="47"/>
  <c r="E135" i="47"/>
  <c r="D55" i="47"/>
  <c r="E134" i="47"/>
  <c r="C55" i="47"/>
  <c r="E133" i="47"/>
  <c r="E54" i="47"/>
  <c r="E132" i="47"/>
  <c r="D54" i="47"/>
  <c r="E131" i="47"/>
  <c r="C54" i="47"/>
  <c r="E130" i="47"/>
  <c r="E53" i="47"/>
  <c r="E129" i="47"/>
  <c r="D53" i="47"/>
  <c r="E128" i="47"/>
  <c r="C53" i="47"/>
  <c r="E127" i="47"/>
  <c r="E52" i="47"/>
  <c r="E126" i="47"/>
  <c r="D52" i="47"/>
  <c r="E125" i="47"/>
  <c r="C52" i="47"/>
  <c r="E124" i="47"/>
  <c r="E51" i="47"/>
  <c r="E123" i="47"/>
  <c r="D51" i="47"/>
  <c r="E122" i="47"/>
  <c r="C51" i="47"/>
  <c r="C157" i="47"/>
  <c r="E21" i="47"/>
  <c r="C156" i="47"/>
  <c r="D21" i="47"/>
  <c r="C155" i="47"/>
  <c r="C21" i="47"/>
  <c r="C154" i="47"/>
  <c r="E20" i="47"/>
  <c r="C153" i="47"/>
  <c r="D20" i="47"/>
  <c r="C152" i="47"/>
  <c r="C20" i="47"/>
  <c r="C151" i="47"/>
  <c r="E19" i="47"/>
  <c r="C150" i="47"/>
  <c r="D19" i="47"/>
  <c r="C149" i="47"/>
  <c r="C19" i="47"/>
  <c r="C148" i="47"/>
  <c r="E18" i="47"/>
  <c r="C147" i="47"/>
  <c r="D18" i="47"/>
  <c r="C146" i="47"/>
  <c r="C18" i="47"/>
  <c r="C145" i="47"/>
  <c r="E17" i="47"/>
  <c r="C144" i="47"/>
  <c r="D17" i="47"/>
  <c r="C143" i="47"/>
  <c r="C17" i="47"/>
  <c r="C142" i="47"/>
  <c r="E16" i="47"/>
  <c r="C141" i="47"/>
  <c r="D16" i="47"/>
  <c r="C140" i="47"/>
  <c r="C16" i="47"/>
  <c r="C139" i="47"/>
  <c r="E15" i="47"/>
  <c r="C138" i="47"/>
  <c r="D15" i="47"/>
  <c r="C137" i="47"/>
  <c r="C15" i="47"/>
  <c r="C136" i="47"/>
  <c r="E14" i="47"/>
  <c r="C135" i="47"/>
  <c r="D14" i="47"/>
  <c r="C134" i="47"/>
  <c r="C14" i="47"/>
  <c r="C133" i="47"/>
  <c r="E13" i="47"/>
  <c r="C132" i="47"/>
  <c r="D13" i="47"/>
  <c r="C131" i="47"/>
  <c r="C13" i="47"/>
  <c r="C130" i="47"/>
  <c r="E12" i="47"/>
  <c r="C129" i="47"/>
  <c r="D12" i="47"/>
  <c r="C128" i="47"/>
  <c r="C12" i="47"/>
  <c r="C127" i="47"/>
  <c r="E11" i="47"/>
  <c r="C126" i="47"/>
  <c r="D11" i="47"/>
  <c r="C125" i="47"/>
  <c r="C11" i="47"/>
  <c r="C124" i="47"/>
  <c r="E10" i="47"/>
  <c r="C123" i="47"/>
  <c r="D10" i="47"/>
  <c r="C122" i="47"/>
  <c r="C10" i="47"/>
  <c r="D184" i="46"/>
  <c r="E49" i="46"/>
  <c r="D183" i="46"/>
  <c r="D49" i="46"/>
  <c r="D182" i="46"/>
  <c r="C49" i="46"/>
  <c r="D181" i="46"/>
  <c r="E48" i="46"/>
  <c r="D180" i="46"/>
  <c r="D48" i="46"/>
  <c r="D179" i="46"/>
  <c r="C48" i="46"/>
  <c r="D178" i="46"/>
  <c r="E47" i="46"/>
  <c r="D177" i="46"/>
  <c r="D47" i="46"/>
  <c r="D176" i="46"/>
  <c r="C47" i="46"/>
  <c r="D175" i="46"/>
  <c r="E46" i="46"/>
  <c r="D174" i="46"/>
  <c r="D46" i="46"/>
  <c r="D173" i="46"/>
  <c r="C46" i="46"/>
  <c r="D172" i="46"/>
  <c r="E45" i="46"/>
  <c r="D171" i="46"/>
  <c r="D45" i="46"/>
  <c r="D170" i="46"/>
  <c r="C45" i="46"/>
  <c r="D169" i="46"/>
  <c r="E44" i="46"/>
  <c r="D168" i="46"/>
  <c r="D44" i="46"/>
  <c r="D167" i="46"/>
  <c r="C44" i="46"/>
  <c r="D166" i="46"/>
  <c r="E43" i="46"/>
  <c r="D165" i="46"/>
  <c r="D43" i="46"/>
  <c r="D164" i="46"/>
  <c r="C43" i="46"/>
  <c r="D163" i="46"/>
  <c r="E42" i="46"/>
  <c r="D162" i="46"/>
  <c r="D42" i="46"/>
  <c r="D161" i="46"/>
  <c r="C42" i="46"/>
  <c r="D160" i="46"/>
  <c r="E41" i="46"/>
  <c r="D159" i="46"/>
  <c r="D41" i="46"/>
  <c r="D158" i="46"/>
  <c r="C41" i="46"/>
  <c r="D157" i="46"/>
  <c r="E40" i="46"/>
  <c r="D156" i="46"/>
  <c r="D40" i="46"/>
  <c r="D155" i="46"/>
  <c r="C40" i="46"/>
  <c r="D154" i="46"/>
  <c r="E39" i="46"/>
  <c r="D153" i="46"/>
  <c r="D39" i="46"/>
  <c r="D152" i="46"/>
  <c r="C39" i="46"/>
  <c r="D151" i="46"/>
  <c r="E38" i="46"/>
  <c r="D150" i="46"/>
  <c r="D38" i="46"/>
  <c r="D149" i="46"/>
  <c r="C38" i="46"/>
  <c r="D148" i="46"/>
  <c r="E37" i="46"/>
  <c r="D147" i="46"/>
  <c r="D37" i="46"/>
  <c r="D146" i="46"/>
  <c r="C37" i="46"/>
  <c r="D145" i="46"/>
  <c r="E36" i="46"/>
  <c r="D144" i="46"/>
  <c r="D36" i="46"/>
  <c r="D143" i="46"/>
  <c r="C36" i="46"/>
  <c r="D142" i="46"/>
  <c r="E35" i="46"/>
  <c r="D141" i="46"/>
  <c r="D35" i="46"/>
  <c r="D140" i="46"/>
  <c r="C35" i="46"/>
  <c r="D139" i="46"/>
  <c r="E34" i="46"/>
  <c r="D138" i="46"/>
  <c r="D34" i="46"/>
  <c r="D137" i="46"/>
  <c r="C34" i="46"/>
  <c r="D136" i="46"/>
  <c r="E33" i="46"/>
  <c r="D135" i="46"/>
  <c r="D33" i="46"/>
  <c r="D134" i="46"/>
  <c r="C33" i="46"/>
  <c r="D133" i="46"/>
  <c r="E32" i="46"/>
  <c r="D132" i="46"/>
  <c r="D32" i="46"/>
  <c r="D131" i="46"/>
  <c r="C32" i="46"/>
  <c r="D130" i="46"/>
  <c r="E31" i="46"/>
  <c r="D129" i="46"/>
  <c r="D31" i="46"/>
  <c r="D128" i="46"/>
  <c r="C31" i="46"/>
  <c r="D127" i="46"/>
  <c r="E30" i="46"/>
  <c r="D126" i="46"/>
  <c r="D30" i="46"/>
  <c r="D125" i="46"/>
  <c r="C30" i="46"/>
  <c r="D124" i="46"/>
  <c r="E29" i="46"/>
  <c r="D123" i="46"/>
  <c r="D29" i="46"/>
  <c r="D122" i="46"/>
  <c r="C29" i="46"/>
  <c r="G172" i="46"/>
  <c r="E114" i="46"/>
  <c r="G171" i="46"/>
  <c r="D114" i="46"/>
  <c r="G170" i="46"/>
  <c r="C114" i="46"/>
  <c r="G169" i="46"/>
  <c r="E113" i="46"/>
  <c r="G168" i="46"/>
  <c r="D113" i="46"/>
  <c r="G167" i="46"/>
  <c r="C113" i="46"/>
  <c r="G166" i="46"/>
  <c r="E112" i="46"/>
  <c r="G165" i="46"/>
  <c r="D112" i="46"/>
  <c r="G164" i="46"/>
  <c r="C112" i="46"/>
  <c r="G163" i="46"/>
  <c r="E111" i="46"/>
  <c r="G162" i="46"/>
  <c r="D111" i="46"/>
  <c r="G161" i="46"/>
  <c r="C111" i="46"/>
  <c r="G160" i="46"/>
  <c r="E110" i="46"/>
  <c r="G159" i="46"/>
  <c r="D110" i="46"/>
  <c r="G158" i="46"/>
  <c r="C110" i="46"/>
  <c r="G157" i="46"/>
  <c r="G156" i="46"/>
  <c r="G155" i="46"/>
  <c r="G154" i="46"/>
  <c r="G153" i="46"/>
  <c r="G152" i="46"/>
  <c r="G151" i="46"/>
  <c r="E107" i="46"/>
  <c r="G150" i="46"/>
  <c r="D107" i="46"/>
  <c r="G149" i="46"/>
  <c r="C107" i="46"/>
  <c r="G148" i="46"/>
  <c r="G147" i="46"/>
  <c r="G146" i="46"/>
  <c r="G145" i="46"/>
  <c r="G144" i="46"/>
  <c r="G143" i="46"/>
  <c r="G142" i="46"/>
  <c r="E104" i="46"/>
  <c r="G141" i="46"/>
  <c r="D104" i="46"/>
  <c r="G140" i="46"/>
  <c r="C104" i="46"/>
  <c r="G139" i="46"/>
  <c r="G138" i="46"/>
  <c r="G137" i="46"/>
  <c r="G136" i="46"/>
  <c r="G135" i="46"/>
  <c r="G134" i="46"/>
  <c r="G133" i="46"/>
  <c r="E101" i="46"/>
  <c r="G132" i="46"/>
  <c r="D101" i="46"/>
  <c r="G131" i="46"/>
  <c r="C101" i="46"/>
  <c r="G130" i="46"/>
  <c r="G129" i="46"/>
  <c r="G128" i="46"/>
  <c r="G127" i="46"/>
  <c r="G126" i="46"/>
  <c r="G125" i="46"/>
  <c r="G124" i="46"/>
  <c r="E98" i="46"/>
  <c r="G123" i="46"/>
  <c r="D98" i="46"/>
  <c r="G122" i="46"/>
  <c r="C98" i="46"/>
  <c r="F163" i="46"/>
  <c r="E74" i="46"/>
  <c r="F162" i="46"/>
  <c r="D74" i="46"/>
  <c r="F161" i="46"/>
  <c r="C74" i="46"/>
  <c r="F160" i="46"/>
  <c r="E73" i="46"/>
  <c r="F159" i="46"/>
  <c r="D73" i="46"/>
  <c r="F158" i="46"/>
  <c r="C73" i="46"/>
  <c r="F157" i="46"/>
  <c r="E72" i="46"/>
  <c r="F156" i="46"/>
  <c r="D72" i="46"/>
  <c r="F155" i="46"/>
  <c r="C72" i="46"/>
  <c r="F154" i="46"/>
  <c r="E108" i="46"/>
  <c r="F153" i="46"/>
  <c r="D71" i="46"/>
  <c r="F152" i="46"/>
  <c r="C71" i="46"/>
  <c r="F151" i="46"/>
  <c r="E70" i="46"/>
  <c r="F150" i="46"/>
  <c r="D70" i="46"/>
  <c r="F149" i="46"/>
  <c r="C70" i="46"/>
  <c r="F148" i="46"/>
  <c r="F147" i="46"/>
  <c r="D69" i="46" s="1"/>
  <c r="F146" i="46"/>
  <c r="C69" i="46"/>
  <c r="F145" i="46"/>
  <c r="E68" i="46" s="1"/>
  <c r="F144" i="46"/>
  <c r="D68" i="46" s="1"/>
  <c r="F143" i="46"/>
  <c r="C68" i="46" s="1"/>
  <c r="F142" i="46"/>
  <c r="E67" i="46"/>
  <c r="F141" i="46"/>
  <c r="D67" i="46" s="1"/>
  <c r="F140" i="46"/>
  <c r="C67" i="46" s="1"/>
  <c r="F139" i="46"/>
  <c r="E103" i="46" s="1"/>
  <c r="F138" i="46"/>
  <c r="D66" i="46"/>
  <c r="F137" i="46"/>
  <c r="C103" i="46" s="1"/>
  <c r="F136" i="46"/>
  <c r="E102" i="46" s="1"/>
  <c r="F135" i="46"/>
  <c r="D102" i="46" s="1"/>
  <c r="F134" i="46"/>
  <c r="C102" i="46"/>
  <c r="F133" i="46"/>
  <c r="E64" i="46"/>
  <c r="F132" i="46"/>
  <c r="D64" i="46"/>
  <c r="F131" i="46"/>
  <c r="C64" i="46"/>
  <c r="F130" i="46"/>
  <c r="F129" i="46"/>
  <c r="D63" i="46" s="1"/>
  <c r="F128" i="46"/>
  <c r="C100" i="46" s="1"/>
  <c r="F127" i="46"/>
  <c r="E62" i="46" s="1"/>
  <c r="F126" i="46"/>
  <c r="D99" i="46" s="1"/>
  <c r="F125" i="46"/>
  <c r="C62" i="46" s="1"/>
  <c r="F124" i="46"/>
  <c r="E61" i="46" s="1"/>
  <c r="F123" i="46"/>
  <c r="D61" i="46" s="1"/>
  <c r="F122" i="46"/>
  <c r="C61" i="46" s="1"/>
  <c r="E151" i="46"/>
  <c r="E60" i="46" s="1"/>
  <c r="E150" i="46"/>
  <c r="D60" i="46" s="1"/>
  <c r="E149" i="46"/>
  <c r="C60" i="46" s="1"/>
  <c r="E148" i="46"/>
  <c r="E59" i="46" s="1"/>
  <c r="E147" i="46"/>
  <c r="D59" i="46" s="1"/>
  <c r="E146" i="46"/>
  <c r="C59" i="46" s="1"/>
  <c r="E145" i="46"/>
  <c r="E58" i="46" s="1"/>
  <c r="E144" i="46"/>
  <c r="D58" i="46" s="1"/>
  <c r="E143" i="46"/>
  <c r="C58" i="46" s="1"/>
  <c r="E142" i="46"/>
  <c r="E57" i="46" s="1"/>
  <c r="E141" i="46"/>
  <c r="D57" i="46" s="1"/>
  <c r="E140" i="46"/>
  <c r="C57" i="46" s="1"/>
  <c r="E139" i="46"/>
  <c r="E56" i="46" s="1"/>
  <c r="E138" i="46"/>
  <c r="D56" i="46" s="1"/>
  <c r="E137" i="46"/>
  <c r="C56" i="46" s="1"/>
  <c r="E136" i="46"/>
  <c r="E55" i="46" s="1"/>
  <c r="E135" i="46"/>
  <c r="D55" i="46" s="1"/>
  <c r="E134" i="46"/>
  <c r="C55" i="46" s="1"/>
  <c r="E133" i="46"/>
  <c r="E54" i="46" s="1"/>
  <c r="E132" i="46"/>
  <c r="D54" i="46" s="1"/>
  <c r="E131" i="46"/>
  <c r="C54" i="46" s="1"/>
  <c r="E130" i="46"/>
  <c r="E53" i="46" s="1"/>
  <c r="E129" i="46"/>
  <c r="D53" i="46" s="1"/>
  <c r="E128" i="46"/>
  <c r="C53" i="46" s="1"/>
  <c r="E127" i="46"/>
  <c r="E52" i="46" s="1"/>
  <c r="E126" i="46"/>
  <c r="D52" i="46" s="1"/>
  <c r="E125" i="46"/>
  <c r="C52" i="46" s="1"/>
  <c r="E124" i="46"/>
  <c r="E51" i="46" s="1"/>
  <c r="E123" i="46"/>
  <c r="D51" i="46" s="1"/>
  <c r="E122" i="46"/>
  <c r="C51" i="46" s="1"/>
  <c r="C157" i="46"/>
  <c r="E21" i="46" s="1"/>
  <c r="C156" i="46"/>
  <c r="D21" i="46" s="1"/>
  <c r="C155" i="46"/>
  <c r="C21" i="46" s="1"/>
  <c r="C154" i="46"/>
  <c r="E20" i="46" s="1"/>
  <c r="C153" i="46"/>
  <c r="D20" i="46" s="1"/>
  <c r="C152" i="46"/>
  <c r="C20" i="46" s="1"/>
  <c r="C151" i="46"/>
  <c r="E19" i="46" s="1"/>
  <c r="C150" i="46"/>
  <c r="D19" i="46" s="1"/>
  <c r="C149" i="46"/>
  <c r="C19" i="46" s="1"/>
  <c r="C148" i="46"/>
  <c r="E18" i="46" s="1"/>
  <c r="C147" i="46"/>
  <c r="D18" i="46" s="1"/>
  <c r="C146" i="46"/>
  <c r="C18" i="46" s="1"/>
  <c r="C145" i="46"/>
  <c r="E17" i="46" s="1"/>
  <c r="C144" i="46"/>
  <c r="D17" i="46" s="1"/>
  <c r="C143" i="46"/>
  <c r="C17" i="46" s="1"/>
  <c r="C142" i="46"/>
  <c r="E16" i="46" s="1"/>
  <c r="C141" i="46"/>
  <c r="D16" i="46" s="1"/>
  <c r="C140" i="46"/>
  <c r="C16" i="46" s="1"/>
  <c r="C139" i="46"/>
  <c r="E15" i="46" s="1"/>
  <c r="C138" i="46"/>
  <c r="D15" i="46" s="1"/>
  <c r="C137" i="46"/>
  <c r="C15" i="46" s="1"/>
  <c r="C136" i="46"/>
  <c r="E14" i="46" s="1"/>
  <c r="C135" i="46"/>
  <c r="D14" i="46" s="1"/>
  <c r="C134" i="46"/>
  <c r="C14" i="46" s="1"/>
  <c r="C133" i="46"/>
  <c r="E13" i="46" s="1"/>
  <c r="C132" i="46"/>
  <c r="D13" i="46" s="1"/>
  <c r="C131" i="46"/>
  <c r="C13" i="46" s="1"/>
  <c r="C130" i="46"/>
  <c r="E12" i="46" s="1"/>
  <c r="C129" i="46"/>
  <c r="D12" i="46" s="1"/>
  <c r="C128" i="46"/>
  <c r="C12" i="46" s="1"/>
  <c r="C127" i="46"/>
  <c r="E11" i="46" s="1"/>
  <c r="C126" i="46"/>
  <c r="D11" i="46" s="1"/>
  <c r="C125" i="46"/>
  <c r="C11" i="46" s="1"/>
  <c r="C124" i="46"/>
  <c r="E10" i="46" s="1"/>
  <c r="C123" i="46"/>
  <c r="D10" i="46" s="1"/>
  <c r="C122" i="46"/>
  <c r="C10" i="46" s="1"/>
  <c r="D184" i="45"/>
  <c r="E49" i="45" s="1"/>
  <c r="D183" i="45"/>
  <c r="D49" i="45" s="1"/>
  <c r="D182" i="45"/>
  <c r="C49" i="45" s="1"/>
  <c r="D181" i="45"/>
  <c r="E48" i="45" s="1"/>
  <c r="D180" i="45"/>
  <c r="D48" i="45" s="1"/>
  <c r="D179" i="45"/>
  <c r="C48" i="45" s="1"/>
  <c r="D178" i="45"/>
  <c r="E47" i="45" s="1"/>
  <c r="D177" i="45"/>
  <c r="D47" i="45" s="1"/>
  <c r="D176" i="45"/>
  <c r="C47" i="45" s="1"/>
  <c r="D175" i="45"/>
  <c r="E46" i="45" s="1"/>
  <c r="D174" i="45"/>
  <c r="D46" i="45" s="1"/>
  <c r="D173" i="45"/>
  <c r="C46" i="45" s="1"/>
  <c r="D172" i="45"/>
  <c r="E45" i="45" s="1"/>
  <c r="D171" i="45"/>
  <c r="D45" i="45" s="1"/>
  <c r="D170" i="45"/>
  <c r="C45" i="45" s="1"/>
  <c r="D169" i="45"/>
  <c r="E44" i="45" s="1"/>
  <c r="D168" i="45"/>
  <c r="D44" i="45" s="1"/>
  <c r="D167" i="45"/>
  <c r="C44" i="45" s="1"/>
  <c r="D166" i="45"/>
  <c r="E43" i="45" s="1"/>
  <c r="D165" i="45"/>
  <c r="D43" i="45" s="1"/>
  <c r="D164" i="45"/>
  <c r="C43" i="45" s="1"/>
  <c r="D163" i="45"/>
  <c r="E42" i="45" s="1"/>
  <c r="D162" i="45"/>
  <c r="D42" i="45" s="1"/>
  <c r="D161" i="45"/>
  <c r="C42" i="45" s="1"/>
  <c r="D160" i="45"/>
  <c r="E41" i="45" s="1"/>
  <c r="D159" i="45"/>
  <c r="D41" i="45" s="1"/>
  <c r="D158" i="45"/>
  <c r="C41" i="45" s="1"/>
  <c r="D157" i="45"/>
  <c r="E40" i="45" s="1"/>
  <c r="D156" i="45"/>
  <c r="D40" i="45" s="1"/>
  <c r="D155" i="45"/>
  <c r="C40" i="45" s="1"/>
  <c r="D154" i="45"/>
  <c r="E39" i="45" s="1"/>
  <c r="D153" i="45"/>
  <c r="D39" i="45" s="1"/>
  <c r="D152" i="45"/>
  <c r="C39" i="45" s="1"/>
  <c r="D151" i="45"/>
  <c r="E38" i="45" s="1"/>
  <c r="D150" i="45"/>
  <c r="D38" i="45" s="1"/>
  <c r="D149" i="45"/>
  <c r="C38" i="45" s="1"/>
  <c r="D148" i="45"/>
  <c r="E37" i="45" s="1"/>
  <c r="D147" i="45"/>
  <c r="D37" i="45" s="1"/>
  <c r="D146" i="45"/>
  <c r="C37" i="45" s="1"/>
  <c r="D145" i="45"/>
  <c r="E36" i="45" s="1"/>
  <c r="D144" i="45"/>
  <c r="D36" i="45" s="1"/>
  <c r="D143" i="45"/>
  <c r="C36" i="45" s="1"/>
  <c r="D142" i="45"/>
  <c r="E35" i="45" s="1"/>
  <c r="D141" i="45"/>
  <c r="D35" i="45" s="1"/>
  <c r="D140" i="45"/>
  <c r="C35" i="45" s="1"/>
  <c r="D139" i="45"/>
  <c r="E34" i="45" s="1"/>
  <c r="D138" i="45"/>
  <c r="D34" i="45" s="1"/>
  <c r="D137" i="45"/>
  <c r="C34" i="45" s="1"/>
  <c r="D136" i="45"/>
  <c r="E33" i="45" s="1"/>
  <c r="D135" i="45"/>
  <c r="D33" i="45" s="1"/>
  <c r="D134" i="45"/>
  <c r="C33" i="45" s="1"/>
  <c r="D133" i="45"/>
  <c r="E32" i="45" s="1"/>
  <c r="D132" i="45"/>
  <c r="D32" i="45" s="1"/>
  <c r="D131" i="45"/>
  <c r="C32" i="45" s="1"/>
  <c r="D130" i="45"/>
  <c r="E31" i="45" s="1"/>
  <c r="D129" i="45"/>
  <c r="D31" i="45" s="1"/>
  <c r="D128" i="45"/>
  <c r="C31" i="45" s="1"/>
  <c r="D127" i="45"/>
  <c r="E30" i="45" s="1"/>
  <c r="D126" i="45"/>
  <c r="D30" i="45" s="1"/>
  <c r="D125" i="45"/>
  <c r="C30" i="45" s="1"/>
  <c r="D124" i="45"/>
  <c r="E29" i="45" s="1"/>
  <c r="D123" i="45"/>
  <c r="D29" i="45" s="1"/>
  <c r="D122" i="45"/>
  <c r="C29" i="45" s="1"/>
  <c r="G172" i="45"/>
  <c r="E114" i="45" s="1"/>
  <c r="G171" i="45"/>
  <c r="D114" i="45" s="1"/>
  <c r="G170" i="45"/>
  <c r="C114" i="45" s="1"/>
  <c r="G169" i="45"/>
  <c r="E113" i="45" s="1"/>
  <c r="G168" i="45"/>
  <c r="D113" i="45" s="1"/>
  <c r="G167" i="45"/>
  <c r="C113" i="45" s="1"/>
  <c r="G166" i="45"/>
  <c r="E112" i="45" s="1"/>
  <c r="G165" i="45"/>
  <c r="D112" i="45" s="1"/>
  <c r="G164" i="45"/>
  <c r="C112" i="45" s="1"/>
  <c r="G163" i="45"/>
  <c r="E111" i="45" s="1"/>
  <c r="G162" i="45"/>
  <c r="D111" i="45" s="1"/>
  <c r="G161" i="45"/>
  <c r="C111" i="45" s="1"/>
  <c r="G160" i="45"/>
  <c r="E110" i="45" s="1"/>
  <c r="G159" i="45"/>
  <c r="D110" i="45" s="1"/>
  <c r="G158" i="45"/>
  <c r="C110" i="45" s="1"/>
  <c r="G157" i="45"/>
  <c r="G156" i="45"/>
  <c r="G155" i="45"/>
  <c r="G154" i="45"/>
  <c r="G153" i="45"/>
  <c r="G152" i="45"/>
  <c r="G151" i="45"/>
  <c r="E107" i="45" s="1"/>
  <c r="G150" i="45"/>
  <c r="D107" i="45" s="1"/>
  <c r="G149" i="45"/>
  <c r="C107" i="45" s="1"/>
  <c r="G148" i="45"/>
  <c r="G147" i="45"/>
  <c r="G146" i="45"/>
  <c r="G145" i="45"/>
  <c r="G144" i="45"/>
  <c r="G143" i="45"/>
  <c r="G142" i="45"/>
  <c r="E104" i="45" s="1"/>
  <c r="G141" i="45"/>
  <c r="D104" i="45" s="1"/>
  <c r="G140" i="45"/>
  <c r="C104" i="45" s="1"/>
  <c r="G139" i="45"/>
  <c r="G138" i="45"/>
  <c r="G137" i="45"/>
  <c r="G136" i="45"/>
  <c r="G135" i="45"/>
  <c r="G134" i="45"/>
  <c r="G133" i="45"/>
  <c r="E101" i="45" s="1"/>
  <c r="G132" i="45"/>
  <c r="D101" i="45" s="1"/>
  <c r="G131" i="45"/>
  <c r="C101" i="45" s="1"/>
  <c r="G130" i="45"/>
  <c r="G129" i="45"/>
  <c r="G128" i="45"/>
  <c r="G127" i="45"/>
  <c r="G126" i="45"/>
  <c r="G125" i="45"/>
  <c r="G124" i="45"/>
  <c r="E98" i="45" s="1"/>
  <c r="G123" i="45"/>
  <c r="D98" i="45" s="1"/>
  <c r="G122" i="45"/>
  <c r="C98" i="45" s="1"/>
  <c r="F163" i="45"/>
  <c r="E74" i="45" s="1"/>
  <c r="F162" i="45"/>
  <c r="D74" i="45" s="1"/>
  <c r="F161" i="45"/>
  <c r="C74" i="45" s="1"/>
  <c r="F160" i="45"/>
  <c r="E73" i="45" s="1"/>
  <c r="F159" i="45"/>
  <c r="D73" i="45" s="1"/>
  <c r="F158" i="45"/>
  <c r="C73" i="45" s="1"/>
  <c r="F157" i="45"/>
  <c r="E72" i="45" s="1"/>
  <c r="F156" i="45"/>
  <c r="D109" i="45" s="1"/>
  <c r="F155" i="45"/>
  <c r="C109" i="45" s="1"/>
  <c r="F154" i="45"/>
  <c r="E108" i="45" s="1"/>
  <c r="F153" i="45"/>
  <c r="D108" i="45" s="1"/>
  <c r="F152" i="45"/>
  <c r="C108" i="45" s="1"/>
  <c r="F151" i="45"/>
  <c r="E70" i="45" s="1"/>
  <c r="F150" i="45"/>
  <c r="D70" i="45" s="1"/>
  <c r="F149" i="45"/>
  <c r="C70" i="45" s="1"/>
  <c r="F148" i="45"/>
  <c r="F147" i="45"/>
  <c r="D106" i="45"/>
  <c r="F146" i="45"/>
  <c r="C69" i="45"/>
  <c r="F145" i="45"/>
  <c r="E105" i="45"/>
  <c r="F144" i="45"/>
  <c r="D68" i="45"/>
  <c r="F143" i="45"/>
  <c r="C105" i="45"/>
  <c r="F142" i="45"/>
  <c r="E67" i="45"/>
  <c r="F141" i="45"/>
  <c r="D67" i="45"/>
  <c r="F140" i="45"/>
  <c r="C67" i="45"/>
  <c r="F139" i="45"/>
  <c r="E66" i="45"/>
  <c r="F138" i="45"/>
  <c r="D103" i="45"/>
  <c r="F137" i="45"/>
  <c r="C66" i="45"/>
  <c r="F136" i="45"/>
  <c r="E102" i="45"/>
  <c r="F135" i="45"/>
  <c r="D65" i="45"/>
  <c r="F134" i="45"/>
  <c r="C102" i="45"/>
  <c r="F133" i="45"/>
  <c r="E64" i="45"/>
  <c r="F132" i="45"/>
  <c r="D64" i="45"/>
  <c r="F131" i="45"/>
  <c r="C64" i="45"/>
  <c r="F130" i="45"/>
  <c r="F129" i="45"/>
  <c r="D100" i="45" s="1"/>
  <c r="F128" i="45"/>
  <c r="C100" i="45" s="1"/>
  <c r="F127" i="45"/>
  <c r="E99" i="45" s="1"/>
  <c r="F126" i="45"/>
  <c r="D99" i="45" s="1"/>
  <c r="F125" i="45"/>
  <c r="C99" i="45" s="1"/>
  <c r="F124" i="45"/>
  <c r="E61" i="45" s="1"/>
  <c r="F123" i="45"/>
  <c r="D61" i="45" s="1"/>
  <c r="F122" i="45"/>
  <c r="C61" i="45" s="1"/>
  <c r="E151" i="45"/>
  <c r="E60" i="45" s="1"/>
  <c r="E150" i="45"/>
  <c r="D60" i="45" s="1"/>
  <c r="E149" i="45"/>
  <c r="C60" i="45" s="1"/>
  <c r="E148" i="45"/>
  <c r="E59" i="45" s="1"/>
  <c r="E147" i="45"/>
  <c r="D59" i="45" s="1"/>
  <c r="E146" i="45"/>
  <c r="C59" i="45" s="1"/>
  <c r="E145" i="45"/>
  <c r="E58" i="45" s="1"/>
  <c r="E144" i="45"/>
  <c r="D58" i="45" s="1"/>
  <c r="E143" i="45"/>
  <c r="C58" i="45" s="1"/>
  <c r="E142" i="45"/>
  <c r="E57" i="45" s="1"/>
  <c r="E141" i="45"/>
  <c r="D57" i="45" s="1"/>
  <c r="E140" i="45"/>
  <c r="C57" i="45" s="1"/>
  <c r="E139" i="45"/>
  <c r="E56" i="45" s="1"/>
  <c r="E138" i="45"/>
  <c r="D56" i="45" s="1"/>
  <c r="E137" i="45"/>
  <c r="C56" i="45" s="1"/>
  <c r="E136" i="45"/>
  <c r="E55" i="45" s="1"/>
  <c r="E135" i="45"/>
  <c r="D55" i="45" s="1"/>
  <c r="E134" i="45"/>
  <c r="C55" i="45" s="1"/>
  <c r="E133" i="45"/>
  <c r="E54" i="45" s="1"/>
  <c r="E132" i="45"/>
  <c r="D54" i="45" s="1"/>
  <c r="E131" i="45"/>
  <c r="C54" i="45" s="1"/>
  <c r="E130" i="45"/>
  <c r="E53" i="45" s="1"/>
  <c r="E129" i="45"/>
  <c r="D53" i="45" s="1"/>
  <c r="E128" i="45"/>
  <c r="C53" i="45" s="1"/>
  <c r="E127" i="45"/>
  <c r="E52" i="45" s="1"/>
  <c r="E126" i="45"/>
  <c r="D52" i="45" s="1"/>
  <c r="E125" i="45"/>
  <c r="C52" i="45" s="1"/>
  <c r="E124" i="45"/>
  <c r="E51" i="45" s="1"/>
  <c r="E123" i="45"/>
  <c r="D51" i="45" s="1"/>
  <c r="E122" i="45"/>
  <c r="C51" i="45" s="1"/>
  <c r="C157" i="45"/>
  <c r="E21" i="45" s="1"/>
  <c r="C156" i="45"/>
  <c r="D21" i="45" s="1"/>
  <c r="C155" i="45"/>
  <c r="C21" i="45" s="1"/>
  <c r="C154" i="45"/>
  <c r="E20" i="45" s="1"/>
  <c r="C153" i="45"/>
  <c r="D20" i="45" s="1"/>
  <c r="C152" i="45"/>
  <c r="C20" i="45" s="1"/>
  <c r="C151" i="45"/>
  <c r="E19" i="45" s="1"/>
  <c r="C150" i="45"/>
  <c r="D19" i="45" s="1"/>
  <c r="C149" i="45"/>
  <c r="C19" i="45" s="1"/>
  <c r="C148" i="45"/>
  <c r="E18" i="45" s="1"/>
  <c r="C147" i="45"/>
  <c r="D18" i="45" s="1"/>
  <c r="C146" i="45"/>
  <c r="C18" i="45" s="1"/>
  <c r="C145" i="45"/>
  <c r="E17" i="45" s="1"/>
  <c r="C144" i="45"/>
  <c r="D17" i="45" s="1"/>
  <c r="C143" i="45"/>
  <c r="C17" i="45" s="1"/>
  <c r="C142" i="45"/>
  <c r="E16" i="45" s="1"/>
  <c r="C141" i="45"/>
  <c r="D16" i="45" s="1"/>
  <c r="C140" i="45"/>
  <c r="C16" i="45" s="1"/>
  <c r="C139" i="45"/>
  <c r="E15" i="45" s="1"/>
  <c r="C138" i="45"/>
  <c r="D15" i="45" s="1"/>
  <c r="C137" i="45"/>
  <c r="C15" i="45" s="1"/>
  <c r="C136" i="45"/>
  <c r="E14" i="45" s="1"/>
  <c r="C135" i="45"/>
  <c r="D14" i="45" s="1"/>
  <c r="C134" i="45"/>
  <c r="C14" i="45" s="1"/>
  <c r="C133" i="45"/>
  <c r="E13" i="45" s="1"/>
  <c r="C132" i="45"/>
  <c r="D13" i="45" s="1"/>
  <c r="C131" i="45"/>
  <c r="C13" i="45" s="1"/>
  <c r="C130" i="45"/>
  <c r="E12" i="45" s="1"/>
  <c r="C129" i="45"/>
  <c r="D12" i="45" s="1"/>
  <c r="C128" i="45"/>
  <c r="C12" i="45" s="1"/>
  <c r="C127" i="45"/>
  <c r="E11" i="45" s="1"/>
  <c r="C126" i="45"/>
  <c r="D11" i="45" s="1"/>
  <c r="C125" i="45"/>
  <c r="C11" i="45" s="1"/>
  <c r="C124" i="45"/>
  <c r="E10" i="45" s="1"/>
  <c r="C123" i="45"/>
  <c r="D10" i="45" s="1"/>
  <c r="C122" i="45"/>
  <c r="C10" i="45" s="1"/>
  <c r="D184" i="44"/>
  <c r="E49" i="44" s="1"/>
  <c r="D183" i="44"/>
  <c r="D49" i="44" s="1"/>
  <c r="D182" i="44"/>
  <c r="C49" i="44" s="1"/>
  <c r="D181" i="44"/>
  <c r="E48" i="44" s="1"/>
  <c r="D180" i="44"/>
  <c r="D48" i="44" s="1"/>
  <c r="D179" i="44"/>
  <c r="C48" i="44" s="1"/>
  <c r="D178" i="44"/>
  <c r="E47" i="44" s="1"/>
  <c r="D177" i="44"/>
  <c r="D47" i="44" s="1"/>
  <c r="D176" i="44"/>
  <c r="C47" i="44" s="1"/>
  <c r="D175" i="44"/>
  <c r="E46" i="44" s="1"/>
  <c r="D174" i="44"/>
  <c r="D46" i="44" s="1"/>
  <c r="D173" i="44"/>
  <c r="C46" i="44" s="1"/>
  <c r="D172" i="44"/>
  <c r="E45" i="44" s="1"/>
  <c r="D171" i="44"/>
  <c r="D45" i="44" s="1"/>
  <c r="D170" i="44"/>
  <c r="C45" i="44" s="1"/>
  <c r="D169" i="44"/>
  <c r="E44" i="44" s="1"/>
  <c r="D168" i="44"/>
  <c r="D44" i="44" s="1"/>
  <c r="D167" i="44"/>
  <c r="C44" i="44" s="1"/>
  <c r="D166" i="44"/>
  <c r="E43" i="44" s="1"/>
  <c r="D165" i="44"/>
  <c r="D43" i="44" s="1"/>
  <c r="D164" i="44"/>
  <c r="C43" i="44" s="1"/>
  <c r="D163" i="44"/>
  <c r="E42" i="44" s="1"/>
  <c r="D162" i="44"/>
  <c r="D42" i="44" s="1"/>
  <c r="D161" i="44"/>
  <c r="C42" i="44" s="1"/>
  <c r="D160" i="44"/>
  <c r="E41" i="44" s="1"/>
  <c r="D159" i="44"/>
  <c r="D41" i="44" s="1"/>
  <c r="D158" i="44"/>
  <c r="C41" i="44" s="1"/>
  <c r="D157" i="44"/>
  <c r="E40" i="44" s="1"/>
  <c r="D156" i="44"/>
  <c r="D40" i="44" s="1"/>
  <c r="D155" i="44"/>
  <c r="C40" i="44" s="1"/>
  <c r="D154" i="44"/>
  <c r="E39" i="44" s="1"/>
  <c r="D153" i="44"/>
  <c r="D39" i="44" s="1"/>
  <c r="D152" i="44"/>
  <c r="C39" i="44" s="1"/>
  <c r="D151" i="44"/>
  <c r="E38" i="44" s="1"/>
  <c r="D150" i="44"/>
  <c r="D38" i="44" s="1"/>
  <c r="D149" i="44"/>
  <c r="C38" i="44" s="1"/>
  <c r="D148" i="44"/>
  <c r="E37" i="44" s="1"/>
  <c r="D147" i="44"/>
  <c r="D37" i="44" s="1"/>
  <c r="D146" i="44"/>
  <c r="C37" i="44" s="1"/>
  <c r="D145" i="44"/>
  <c r="E36" i="44" s="1"/>
  <c r="D144" i="44"/>
  <c r="D36" i="44" s="1"/>
  <c r="D143" i="44"/>
  <c r="C36" i="44" s="1"/>
  <c r="D142" i="44"/>
  <c r="E35" i="44" s="1"/>
  <c r="D141" i="44"/>
  <c r="D35" i="44" s="1"/>
  <c r="D140" i="44"/>
  <c r="C35" i="44" s="1"/>
  <c r="D139" i="44"/>
  <c r="E34" i="44" s="1"/>
  <c r="D138" i="44"/>
  <c r="D34" i="44" s="1"/>
  <c r="D137" i="44"/>
  <c r="C34" i="44" s="1"/>
  <c r="D136" i="44"/>
  <c r="E33" i="44" s="1"/>
  <c r="D135" i="44"/>
  <c r="D33" i="44" s="1"/>
  <c r="D134" i="44"/>
  <c r="C33" i="44" s="1"/>
  <c r="D133" i="44"/>
  <c r="E32" i="44" s="1"/>
  <c r="D132" i="44"/>
  <c r="D32" i="44" s="1"/>
  <c r="D131" i="44"/>
  <c r="C32" i="44" s="1"/>
  <c r="D130" i="44"/>
  <c r="E31" i="44" s="1"/>
  <c r="D129" i="44"/>
  <c r="D31" i="44" s="1"/>
  <c r="D128" i="44"/>
  <c r="C31" i="44" s="1"/>
  <c r="D127" i="44"/>
  <c r="E30" i="44" s="1"/>
  <c r="D126" i="44"/>
  <c r="D30" i="44" s="1"/>
  <c r="D125" i="44"/>
  <c r="C30" i="44" s="1"/>
  <c r="D124" i="44"/>
  <c r="E29" i="44" s="1"/>
  <c r="D123" i="44"/>
  <c r="D29" i="44" s="1"/>
  <c r="D122" i="44"/>
  <c r="C29" i="44" s="1"/>
  <c r="G172" i="44"/>
  <c r="E114" i="44" s="1"/>
  <c r="G171" i="44"/>
  <c r="D114" i="44" s="1"/>
  <c r="G170" i="44"/>
  <c r="C114" i="44" s="1"/>
  <c r="G169" i="44"/>
  <c r="E113" i="44" s="1"/>
  <c r="G168" i="44"/>
  <c r="D113" i="44" s="1"/>
  <c r="G167" i="44"/>
  <c r="C113" i="44" s="1"/>
  <c r="G166" i="44"/>
  <c r="E112" i="44" s="1"/>
  <c r="G165" i="44"/>
  <c r="D112" i="44" s="1"/>
  <c r="G164" i="44"/>
  <c r="C112" i="44" s="1"/>
  <c r="G163" i="44"/>
  <c r="E111" i="44" s="1"/>
  <c r="G162" i="44"/>
  <c r="D111" i="44" s="1"/>
  <c r="G161" i="44"/>
  <c r="C111" i="44" s="1"/>
  <c r="G160" i="44"/>
  <c r="E110" i="44"/>
  <c r="G159" i="44"/>
  <c r="D110" i="44" s="1"/>
  <c r="G158" i="44"/>
  <c r="C110" i="44" s="1"/>
  <c r="G157" i="44"/>
  <c r="G156" i="44"/>
  <c r="G155" i="44"/>
  <c r="G154" i="44"/>
  <c r="G153" i="44"/>
  <c r="G152" i="44"/>
  <c r="G151" i="44"/>
  <c r="E107" i="44"/>
  <c r="G150" i="44"/>
  <c r="D107" i="44" s="1"/>
  <c r="G149" i="44"/>
  <c r="C107" i="44" s="1"/>
  <c r="G148" i="44"/>
  <c r="G147" i="44"/>
  <c r="G146" i="44"/>
  <c r="G145" i="44"/>
  <c r="G144" i="44"/>
  <c r="G143" i="44"/>
  <c r="G142" i="44"/>
  <c r="E104" i="44"/>
  <c r="G141" i="44"/>
  <c r="D104" i="44" s="1"/>
  <c r="G140" i="44"/>
  <c r="C104" i="44" s="1"/>
  <c r="G139" i="44"/>
  <c r="G138" i="44"/>
  <c r="G137" i="44"/>
  <c r="G136" i="44"/>
  <c r="G135" i="44"/>
  <c r="G134" i="44"/>
  <c r="G133" i="44"/>
  <c r="E101" i="44"/>
  <c r="G132" i="44"/>
  <c r="D101" i="44"/>
  <c r="G131" i="44"/>
  <c r="C101" i="44"/>
  <c r="G130" i="44"/>
  <c r="G129" i="44"/>
  <c r="G128" i="44"/>
  <c r="G127" i="44"/>
  <c r="G126" i="44"/>
  <c r="G125" i="44"/>
  <c r="G124" i="44"/>
  <c r="E98" i="44"/>
  <c r="G123" i="44"/>
  <c r="D98" i="44"/>
  <c r="G122" i="44"/>
  <c r="C98" i="44"/>
  <c r="F163" i="44"/>
  <c r="E74" i="44"/>
  <c r="F162" i="44"/>
  <c r="D74" i="44"/>
  <c r="F161" i="44"/>
  <c r="C74" i="44"/>
  <c r="F160" i="44"/>
  <c r="E73" i="44"/>
  <c r="F159" i="44"/>
  <c r="D73" i="44"/>
  <c r="F158" i="44"/>
  <c r="C73" i="44"/>
  <c r="F157" i="44"/>
  <c r="F156" i="44"/>
  <c r="D109" i="44" s="1"/>
  <c r="F155" i="44"/>
  <c r="F154" i="44"/>
  <c r="E108" i="44"/>
  <c r="F153" i="44"/>
  <c r="D71" i="44"/>
  <c r="F152" i="44"/>
  <c r="C108" i="44"/>
  <c r="F151" i="44"/>
  <c r="E70" i="44"/>
  <c r="F150" i="44"/>
  <c r="D70" i="44"/>
  <c r="F149" i="44"/>
  <c r="C70" i="44"/>
  <c r="F148" i="44"/>
  <c r="E69" i="44"/>
  <c r="F147" i="44"/>
  <c r="D106" i="44"/>
  <c r="F146" i="44"/>
  <c r="C106" i="44"/>
  <c r="F145" i="44"/>
  <c r="E105" i="44"/>
  <c r="F144" i="44"/>
  <c r="D105" i="44"/>
  <c r="F143" i="44"/>
  <c r="C105" i="44"/>
  <c r="F142" i="44"/>
  <c r="E67" i="44"/>
  <c r="F141" i="44"/>
  <c r="D67" i="44"/>
  <c r="F140" i="44"/>
  <c r="C67" i="44"/>
  <c r="F139" i="44"/>
  <c r="F138" i="44"/>
  <c r="D103" i="44" s="1"/>
  <c r="F137" i="44"/>
  <c r="F136" i="44"/>
  <c r="E102" i="44"/>
  <c r="F135" i="44"/>
  <c r="D102" i="44"/>
  <c r="F134" i="44"/>
  <c r="C102" i="44"/>
  <c r="F133" i="44"/>
  <c r="E64" i="44"/>
  <c r="F132" i="44"/>
  <c r="D64" i="44"/>
  <c r="F131" i="44"/>
  <c r="C64" i="44"/>
  <c r="F130" i="44"/>
  <c r="E63" i="44"/>
  <c r="F129" i="44"/>
  <c r="D100" i="44"/>
  <c r="F128" i="44"/>
  <c r="C63" i="44"/>
  <c r="F127" i="44"/>
  <c r="E99" i="44"/>
  <c r="F126" i="44"/>
  <c r="D62" i="44"/>
  <c r="F125" i="44"/>
  <c r="C99" i="44"/>
  <c r="F124" i="44"/>
  <c r="E61" i="44"/>
  <c r="F123" i="44"/>
  <c r="D61" i="44"/>
  <c r="F122" i="44"/>
  <c r="C61" i="44"/>
  <c r="E151" i="44"/>
  <c r="E60" i="44"/>
  <c r="E150" i="44"/>
  <c r="D60" i="44"/>
  <c r="E149" i="44"/>
  <c r="C60" i="44"/>
  <c r="E148" i="44"/>
  <c r="E59" i="44"/>
  <c r="E147" i="44"/>
  <c r="D59" i="44"/>
  <c r="E146" i="44"/>
  <c r="C59" i="44"/>
  <c r="E145" i="44"/>
  <c r="E58" i="44"/>
  <c r="E144" i="44"/>
  <c r="D58" i="44"/>
  <c r="E143" i="44"/>
  <c r="C58" i="44"/>
  <c r="E142" i="44"/>
  <c r="E57" i="44"/>
  <c r="E141" i="44"/>
  <c r="D57" i="44"/>
  <c r="E140" i="44"/>
  <c r="C57" i="44"/>
  <c r="E139" i="44"/>
  <c r="E56" i="44"/>
  <c r="E138" i="44"/>
  <c r="D56" i="44"/>
  <c r="E137" i="44"/>
  <c r="C56" i="44"/>
  <c r="E136" i="44"/>
  <c r="E55" i="44"/>
  <c r="E135" i="44"/>
  <c r="D55" i="44"/>
  <c r="E134" i="44"/>
  <c r="C55" i="44"/>
  <c r="E133" i="44"/>
  <c r="E54" i="44"/>
  <c r="E132" i="44"/>
  <c r="D54" i="44"/>
  <c r="E131" i="44"/>
  <c r="C54" i="44"/>
  <c r="E130" i="44"/>
  <c r="E53" i="44"/>
  <c r="E129" i="44"/>
  <c r="D53" i="44"/>
  <c r="E128" i="44"/>
  <c r="C53" i="44"/>
  <c r="E127" i="44"/>
  <c r="E52" i="44"/>
  <c r="E126" i="44"/>
  <c r="D52" i="44"/>
  <c r="E125" i="44"/>
  <c r="C52" i="44"/>
  <c r="E124" i="44"/>
  <c r="E51" i="44"/>
  <c r="E123" i="44"/>
  <c r="D51" i="44"/>
  <c r="E122" i="44"/>
  <c r="C51" i="44"/>
  <c r="C157" i="44"/>
  <c r="E21" i="44"/>
  <c r="C156" i="44"/>
  <c r="D21" i="44"/>
  <c r="C155" i="44"/>
  <c r="C21" i="44"/>
  <c r="C154" i="44"/>
  <c r="E20" i="44"/>
  <c r="C153" i="44"/>
  <c r="D20" i="44"/>
  <c r="C152" i="44"/>
  <c r="C20" i="44"/>
  <c r="C151" i="44"/>
  <c r="E19" i="44"/>
  <c r="C150" i="44"/>
  <c r="D19" i="44"/>
  <c r="C149" i="44"/>
  <c r="C19" i="44"/>
  <c r="C148" i="44"/>
  <c r="E18" i="44"/>
  <c r="C147" i="44"/>
  <c r="D18" i="44"/>
  <c r="C146" i="44"/>
  <c r="C18" i="44"/>
  <c r="C145" i="44"/>
  <c r="E17" i="44"/>
  <c r="C144" i="44"/>
  <c r="D17" i="44"/>
  <c r="C143" i="44"/>
  <c r="C17" i="44"/>
  <c r="C142" i="44"/>
  <c r="E16" i="44"/>
  <c r="C141" i="44"/>
  <c r="D16" i="44"/>
  <c r="C140" i="44"/>
  <c r="C16" i="44"/>
  <c r="C139" i="44"/>
  <c r="E15" i="44"/>
  <c r="C138" i="44"/>
  <c r="D15" i="44"/>
  <c r="C137" i="44"/>
  <c r="C15" i="44"/>
  <c r="C136" i="44"/>
  <c r="E14" i="44"/>
  <c r="C135" i="44"/>
  <c r="D14" i="44"/>
  <c r="C134" i="44"/>
  <c r="C14" i="44"/>
  <c r="C133" i="44"/>
  <c r="E13" i="44"/>
  <c r="C132" i="44"/>
  <c r="D13" i="44"/>
  <c r="C131" i="44"/>
  <c r="C13" i="44"/>
  <c r="C130" i="44"/>
  <c r="E12" i="44"/>
  <c r="C129" i="44"/>
  <c r="D12" i="44"/>
  <c r="C128" i="44"/>
  <c r="C12" i="44"/>
  <c r="C127" i="44"/>
  <c r="E11" i="44"/>
  <c r="C126" i="44"/>
  <c r="D11" i="44"/>
  <c r="C125" i="44"/>
  <c r="C11" i="44"/>
  <c r="C124" i="44"/>
  <c r="E10" i="44"/>
  <c r="C123" i="44"/>
  <c r="D10" i="44"/>
  <c r="C122" i="44"/>
  <c r="C10" i="44"/>
  <c r="D184" i="43"/>
  <c r="E49" i="43"/>
  <c r="D183" i="43"/>
  <c r="D49" i="43"/>
  <c r="D182" i="43"/>
  <c r="C49" i="43"/>
  <c r="D181" i="43"/>
  <c r="E48" i="43"/>
  <c r="D180" i="43"/>
  <c r="D48" i="43"/>
  <c r="D179" i="43"/>
  <c r="C48" i="43"/>
  <c r="D178" i="43"/>
  <c r="E47" i="43"/>
  <c r="D177" i="43"/>
  <c r="D47" i="43"/>
  <c r="D176" i="43"/>
  <c r="C47" i="43"/>
  <c r="D175" i="43"/>
  <c r="E46" i="43"/>
  <c r="D174" i="43"/>
  <c r="D46" i="43"/>
  <c r="D173" i="43"/>
  <c r="C46" i="43"/>
  <c r="D172" i="43"/>
  <c r="E45" i="43"/>
  <c r="D171" i="43"/>
  <c r="D45" i="43"/>
  <c r="D170" i="43"/>
  <c r="C45" i="43"/>
  <c r="D169" i="43"/>
  <c r="E44" i="43"/>
  <c r="D168" i="43"/>
  <c r="D44" i="43"/>
  <c r="D167" i="43"/>
  <c r="C44" i="43"/>
  <c r="D166" i="43"/>
  <c r="E43" i="43"/>
  <c r="D165" i="43"/>
  <c r="D43" i="43"/>
  <c r="D164" i="43"/>
  <c r="C43" i="43"/>
  <c r="D163" i="43"/>
  <c r="E42" i="43"/>
  <c r="D162" i="43"/>
  <c r="D42" i="43"/>
  <c r="D161" i="43"/>
  <c r="C42" i="43"/>
  <c r="D160" i="43"/>
  <c r="E41" i="43"/>
  <c r="D159" i="43"/>
  <c r="D41" i="43"/>
  <c r="D158" i="43"/>
  <c r="C41" i="43"/>
  <c r="D157" i="43"/>
  <c r="E40" i="43"/>
  <c r="D156" i="43"/>
  <c r="D40" i="43"/>
  <c r="D155" i="43"/>
  <c r="C40" i="43"/>
  <c r="D154" i="43"/>
  <c r="E39" i="43"/>
  <c r="D153" i="43"/>
  <c r="D39" i="43"/>
  <c r="D152" i="43"/>
  <c r="C39" i="43"/>
  <c r="D151" i="43"/>
  <c r="E38" i="43"/>
  <c r="D150" i="43"/>
  <c r="D38" i="43"/>
  <c r="D149" i="43"/>
  <c r="C38" i="43"/>
  <c r="D148" i="43"/>
  <c r="E37" i="43"/>
  <c r="D147" i="43"/>
  <c r="D37" i="43"/>
  <c r="D146" i="43"/>
  <c r="C37" i="43"/>
  <c r="D145" i="43"/>
  <c r="E36" i="43"/>
  <c r="D144" i="43"/>
  <c r="D36" i="43"/>
  <c r="D143" i="43"/>
  <c r="C36" i="43"/>
  <c r="D142" i="43"/>
  <c r="E35" i="43"/>
  <c r="D141" i="43"/>
  <c r="D35" i="43"/>
  <c r="D140" i="43"/>
  <c r="C35" i="43"/>
  <c r="D139" i="43"/>
  <c r="E34" i="43"/>
  <c r="D138" i="43"/>
  <c r="D34" i="43"/>
  <c r="D137" i="43"/>
  <c r="C34" i="43"/>
  <c r="D136" i="43"/>
  <c r="E33" i="43"/>
  <c r="D135" i="43"/>
  <c r="D33" i="43"/>
  <c r="D134" i="43"/>
  <c r="C33" i="43"/>
  <c r="D133" i="43"/>
  <c r="E32" i="43"/>
  <c r="D132" i="43"/>
  <c r="D32" i="43"/>
  <c r="D131" i="43"/>
  <c r="C32" i="43"/>
  <c r="D130" i="43"/>
  <c r="E31" i="43"/>
  <c r="D129" i="43"/>
  <c r="D31" i="43"/>
  <c r="D128" i="43"/>
  <c r="C31" i="43"/>
  <c r="D127" i="43"/>
  <c r="E30" i="43"/>
  <c r="D126" i="43"/>
  <c r="D30" i="43"/>
  <c r="D125" i="43"/>
  <c r="C30" i="43"/>
  <c r="D124" i="43"/>
  <c r="E29" i="43"/>
  <c r="D123" i="43"/>
  <c r="D29" i="43"/>
  <c r="D122" i="43"/>
  <c r="C29" i="43"/>
  <c r="G172" i="43"/>
  <c r="E114" i="43"/>
  <c r="G171" i="43"/>
  <c r="D114" i="43"/>
  <c r="G170" i="43"/>
  <c r="C114" i="43"/>
  <c r="G169" i="43"/>
  <c r="E113" i="43"/>
  <c r="G168" i="43"/>
  <c r="D113" i="43"/>
  <c r="G167" i="43"/>
  <c r="C113" i="43"/>
  <c r="G166" i="43"/>
  <c r="E112" i="43"/>
  <c r="G165" i="43"/>
  <c r="D112" i="43"/>
  <c r="G164" i="43"/>
  <c r="C112" i="43"/>
  <c r="G163" i="43"/>
  <c r="E111" i="43"/>
  <c r="G162" i="43"/>
  <c r="D111" i="43"/>
  <c r="G161" i="43"/>
  <c r="C111" i="43"/>
  <c r="G160" i="43"/>
  <c r="E110" i="43"/>
  <c r="G159" i="43"/>
  <c r="D110" i="43"/>
  <c r="G158" i="43"/>
  <c r="C110" i="43"/>
  <c r="G157" i="43"/>
  <c r="G156" i="43"/>
  <c r="G155" i="43"/>
  <c r="G154" i="43"/>
  <c r="G153" i="43"/>
  <c r="G152" i="43"/>
  <c r="G151" i="43"/>
  <c r="E107" i="43"/>
  <c r="G150" i="43"/>
  <c r="D107" i="43"/>
  <c r="G149" i="43"/>
  <c r="C107" i="43"/>
  <c r="G148" i="43"/>
  <c r="G147" i="43"/>
  <c r="G146" i="43"/>
  <c r="G145" i="43"/>
  <c r="G144" i="43"/>
  <c r="G143" i="43"/>
  <c r="G142" i="43"/>
  <c r="E104" i="43"/>
  <c r="G141" i="43"/>
  <c r="D104" i="43"/>
  <c r="G140" i="43"/>
  <c r="C104" i="43"/>
  <c r="G139" i="43"/>
  <c r="G138" i="43"/>
  <c r="G137" i="43"/>
  <c r="G136" i="43"/>
  <c r="G135" i="43"/>
  <c r="G134" i="43"/>
  <c r="G133" i="43"/>
  <c r="E101" i="43"/>
  <c r="G132" i="43"/>
  <c r="D101" i="43"/>
  <c r="G131" i="43"/>
  <c r="C101" i="43"/>
  <c r="G130" i="43"/>
  <c r="G129" i="43"/>
  <c r="G128" i="43"/>
  <c r="G127" i="43"/>
  <c r="G126" i="43"/>
  <c r="G125" i="43"/>
  <c r="G124" i="43"/>
  <c r="E98" i="43"/>
  <c r="G123" i="43"/>
  <c r="D98" i="43"/>
  <c r="G122" i="43"/>
  <c r="C98" i="43"/>
  <c r="F163" i="43"/>
  <c r="E74" i="43"/>
  <c r="F162" i="43"/>
  <c r="D74" i="43"/>
  <c r="F161" i="43"/>
  <c r="C74" i="43"/>
  <c r="F160" i="43"/>
  <c r="E73" i="43"/>
  <c r="F159" i="43"/>
  <c r="D73" i="43"/>
  <c r="F158" i="43"/>
  <c r="C73" i="43"/>
  <c r="F157" i="43"/>
  <c r="F156" i="43"/>
  <c r="D72" i="43" s="1"/>
  <c r="F155" i="43"/>
  <c r="F154" i="43"/>
  <c r="E108" i="43"/>
  <c r="F153" i="43"/>
  <c r="D108" i="43"/>
  <c r="F152" i="43"/>
  <c r="C71" i="43"/>
  <c r="F151" i="43"/>
  <c r="E70" i="43"/>
  <c r="F150" i="43"/>
  <c r="D70" i="43"/>
  <c r="F149" i="43"/>
  <c r="C70" i="43"/>
  <c r="F148" i="43"/>
  <c r="E106" i="43"/>
  <c r="F147" i="43"/>
  <c r="D69" i="43"/>
  <c r="F146" i="43"/>
  <c r="C106" i="43"/>
  <c r="F145" i="43"/>
  <c r="E68" i="43"/>
  <c r="F144" i="43"/>
  <c r="D105" i="43"/>
  <c r="F143" i="43"/>
  <c r="C68" i="43"/>
  <c r="F142" i="43"/>
  <c r="E67" i="43"/>
  <c r="F141" i="43"/>
  <c r="D67" i="43"/>
  <c r="F140" i="43"/>
  <c r="C67" i="43"/>
  <c r="F139" i="43"/>
  <c r="F138" i="43"/>
  <c r="D66" i="43" s="1"/>
  <c r="F137" i="43"/>
  <c r="F136" i="43"/>
  <c r="E102" i="43"/>
  <c r="F135" i="43"/>
  <c r="D65" i="43"/>
  <c r="F134" i="43"/>
  <c r="C102" i="43"/>
  <c r="F133" i="43"/>
  <c r="E64" i="43"/>
  <c r="F132" i="43"/>
  <c r="D64" i="43"/>
  <c r="F131" i="43"/>
  <c r="C64" i="43"/>
  <c r="F130" i="43"/>
  <c r="E100" i="43"/>
  <c r="F129" i="43"/>
  <c r="D63" i="43"/>
  <c r="F128" i="43"/>
  <c r="C63" i="43"/>
  <c r="F127" i="43"/>
  <c r="E62" i="43"/>
  <c r="F126" i="43"/>
  <c r="D62" i="43"/>
  <c r="F125" i="43"/>
  <c r="C62" i="43"/>
  <c r="F124" i="43"/>
  <c r="E61" i="43"/>
  <c r="F123" i="43"/>
  <c r="D61" i="43"/>
  <c r="F122" i="43"/>
  <c r="C61" i="43"/>
  <c r="E151" i="43"/>
  <c r="E60" i="43"/>
  <c r="E150" i="43"/>
  <c r="D60" i="43"/>
  <c r="E149" i="43"/>
  <c r="C60" i="43"/>
  <c r="E148" i="43"/>
  <c r="E59" i="43"/>
  <c r="E147" i="43"/>
  <c r="D59" i="43"/>
  <c r="E146" i="43"/>
  <c r="C59" i="43"/>
  <c r="E145" i="43"/>
  <c r="E58" i="43"/>
  <c r="E144" i="43"/>
  <c r="D58" i="43"/>
  <c r="E143" i="43"/>
  <c r="C58" i="43"/>
  <c r="E142" i="43"/>
  <c r="E57" i="43"/>
  <c r="E141" i="43"/>
  <c r="D57" i="43"/>
  <c r="E140" i="43"/>
  <c r="C57" i="43"/>
  <c r="E139" i="43"/>
  <c r="E56" i="43"/>
  <c r="E138" i="43"/>
  <c r="D56" i="43"/>
  <c r="E137" i="43"/>
  <c r="C56" i="43"/>
  <c r="E136" i="43"/>
  <c r="E55" i="43"/>
  <c r="E135" i="43"/>
  <c r="D55" i="43"/>
  <c r="E134" i="43"/>
  <c r="C55" i="43"/>
  <c r="E133" i="43"/>
  <c r="E54" i="43"/>
  <c r="E132" i="43"/>
  <c r="D54" i="43"/>
  <c r="E131" i="43"/>
  <c r="C54" i="43"/>
  <c r="E130" i="43"/>
  <c r="E53" i="43"/>
  <c r="E129" i="43"/>
  <c r="D53" i="43"/>
  <c r="E128" i="43"/>
  <c r="C53" i="43"/>
  <c r="E127" i="43"/>
  <c r="E52" i="43"/>
  <c r="E126" i="43"/>
  <c r="D52" i="43"/>
  <c r="E125" i="43"/>
  <c r="C52" i="43"/>
  <c r="E124" i="43"/>
  <c r="E51" i="43"/>
  <c r="E123" i="43"/>
  <c r="D51" i="43"/>
  <c r="E122" i="43"/>
  <c r="C51" i="43"/>
  <c r="C157" i="43"/>
  <c r="E21" i="43"/>
  <c r="C156" i="43"/>
  <c r="D21" i="43"/>
  <c r="C155" i="43"/>
  <c r="C21" i="43"/>
  <c r="C154" i="43"/>
  <c r="E20" i="43"/>
  <c r="C153" i="43"/>
  <c r="D20" i="43"/>
  <c r="C152" i="43"/>
  <c r="C20" i="43"/>
  <c r="C151" i="43"/>
  <c r="E19" i="43"/>
  <c r="C150" i="43"/>
  <c r="D19" i="43"/>
  <c r="C149" i="43"/>
  <c r="C19" i="43"/>
  <c r="C148" i="43"/>
  <c r="E18" i="43"/>
  <c r="C147" i="43"/>
  <c r="D18" i="43"/>
  <c r="C146" i="43"/>
  <c r="C18" i="43"/>
  <c r="C145" i="43"/>
  <c r="E17" i="43"/>
  <c r="C144" i="43"/>
  <c r="D17" i="43"/>
  <c r="C143" i="43"/>
  <c r="C17" i="43"/>
  <c r="C142" i="43"/>
  <c r="E16" i="43"/>
  <c r="C141" i="43"/>
  <c r="D16" i="43"/>
  <c r="C140" i="43"/>
  <c r="C16" i="43"/>
  <c r="C139" i="43"/>
  <c r="E15" i="43"/>
  <c r="C138" i="43"/>
  <c r="D15" i="43"/>
  <c r="C137" i="43"/>
  <c r="C15" i="43"/>
  <c r="C136" i="43"/>
  <c r="E14" i="43"/>
  <c r="C135" i="43"/>
  <c r="D14" i="43"/>
  <c r="C134" i="43"/>
  <c r="C14" i="43"/>
  <c r="C133" i="43"/>
  <c r="E13" i="43"/>
  <c r="C132" i="43"/>
  <c r="D13" i="43"/>
  <c r="C131" i="43"/>
  <c r="C13" i="43"/>
  <c r="C130" i="43"/>
  <c r="E12" i="43"/>
  <c r="C129" i="43"/>
  <c r="D12" i="43"/>
  <c r="C128" i="43"/>
  <c r="C12" i="43"/>
  <c r="C127" i="43"/>
  <c r="E11" i="43"/>
  <c r="C126" i="43"/>
  <c r="D11" i="43"/>
  <c r="C125" i="43"/>
  <c r="C11" i="43"/>
  <c r="C124" i="43"/>
  <c r="E10" i="43"/>
  <c r="C123" i="43"/>
  <c r="D10" i="43"/>
  <c r="C122" i="43"/>
  <c r="C10" i="43"/>
  <c r="D184" i="42"/>
  <c r="E49" i="42"/>
  <c r="D183" i="42"/>
  <c r="D49" i="42"/>
  <c r="D182" i="42"/>
  <c r="C49" i="42"/>
  <c r="D181" i="42"/>
  <c r="E48" i="42"/>
  <c r="D180" i="42"/>
  <c r="D48" i="42"/>
  <c r="D179" i="42"/>
  <c r="C48" i="42"/>
  <c r="D178" i="42"/>
  <c r="E47" i="42"/>
  <c r="D177" i="42"/>
  <c r="D47" i="42"/>
  <c r="D176" i="42"/>
  <c r="C47" i="42"/>
  <c r="D175" i="42"/>
  <c r="E46" i="42"/>
  <c r="D174" i="42"/>
  <c r="D46" i="42"/>
  <c r="D173" i="42"/>
  <c r="C46" i="42"/>
  <c r="D172" i="42"/>
  <c r="E45" i="42"/>
  <c r="D171" i="42"/>
  <c r="D45" i="42"/>
  <c r="D170" i="42"/>
  <c r="C45" i="42"/>
  <c r="D169" i="42"/>
  <c r="E44" i="42"/>
  <c r="D168" i="42"/>
  <c r="D44" i="42"/>
  <c r="D167" i="42"/>
  <c r="C44" i="42"/>
  <c r="D166" i="42"/>
  <c r="E43" i="42"/>
  <c r="D165" i="42"/>
  <c r="D43" i="42"/>
  <c r="D164" i="42"/>
  <c r="C43" i="42"/>
  <c r="D163" i="42"/>
  <c r="E42" i="42"/>
  <c r="D162" i="42"/>
  <c r="D42" i="42"/>
  <c r="D161" i="42"/>
  <c r="C42" i="42"/>
  <c r="D160" i="42"/>
  <c r="E41" i="42"/>
  <c r="D159" i="42"/>
  <c r="D41" i="42"/>
  <c r="D158" i="42"/>
  <c r="C41" i="42"/>
  <c r="D157" i="42"/>
  <c r="E40" i="42"/>
  <c r="D156" i="42"/>
  <c r="D40" i="42"/>
  <c r="D155" i="42"/>
  <c r="C40" i="42"/>
  <c r="D154" i="42"/>
  <c r="E39" i="42"/>
  <c r="D153" i="42"/>
  <c r="D39" i="42"/>
  <c r="D152" i="42"/>
  <c r="C39" i="42"/>
  <c r="D151" i="42"/>
  <c r="E38" i="42"/>
  <c r="D150" i="42"/>
  <c r="D38" i="42"/>
  <c r="D149" i="42"/>
  <c r="C38" i="42"/>
  <c r="D148" i="42"/>
  <c r="E37" i="42"/>
  <c r="D147" i="42"/>
  <c r="D37" i="42"/>
  <c r="D146" i="42"/>
  <c r="C37" i="42"/>
  <c r="D145" i="42"/>
  <c r="E36" i="42"/>
  <c r="D144" i="42"/>
  <c r="D36" i="42"/>
  <c r="D143" i="42"/>
  <c r="C36" i="42"/>
  <c r="D142" i="42"/>
  <c r="E35" i="42"/>
  <c r="D141" i="42"/>
  <c r="D35" i="42"/>
  <c r="D140" i="42"/>
  <c r="C35" i="42"/>
  <c r="D139" i="42"/>
  <c r="E34" i="42"/>
  <c r="D138" i="42"/>
  <c r="D34" i="42"/>
  <c r="D137" i="42"/>
  <c r="C34" i="42"/>
  <c r="D136" i="42"/>
  <c r="E33" i="42"/>
  <c r="D135" i="42"/>
  <c r="D33" i="42"/>
  <c r="D134" i="42"/>
  <c r="C33" i="42"/>
  <c r="D133" i="42"/>
  <c r="E32" i="42"/>
  <c r="D132" i="42"/>
  <c r="D32" i="42"/>
  <c r="D131" i="42"/>
  <c r="C32" i="42"/>
  <c r="D130" i="42"/>
  <c r="E31" i="42"/>
  <c r="D129" i="42"/>
  <c r="D31" i="42"/>
  <c r="D128" i="42"/>
  <c r="C31" i="42"/>
  <c r="D127" i="42"/>
  <c r="E30" i="42"/>
  <c r="D126" i="42"/>
  <c r="D30" i="42"/>
  <c r="D125" i="42"/>
  <c r="C30" i="42"/>
  <c r="D124" i="42"/>
  <c r="E29" i="42"/>
  <c r="D123" i="42"/>
  <c r="D29" i="42"/>
  <c r="D122" i="42"/>
  <c r="C29" i="42"/>
  <c r="G172" i="42"/>
  <c r="E114" i="42"/>
  <c r="G171" i="42"/>
  <c r="D114" i="42"/>
  <c r="G170" i="42"/>
  <c r="C114" i="42"/>
  <c r="G169" i="42"/>
  <c r="E113" i="42"/>
  <c r="G168" i="42"/>
  <c r="D113" i="42"/>
  <c r="G167" i="42"/>
  <c r="C113" i="42"/>
  <c r="G166" i="42"/>
  <c r="E112" i="42"/>
  <c r="G165" i="42"/>
  <c r="D112" i="42"/>
  <c r="G164" i="42"/>
  <c r="C112" i="42"/>
  <c r="G163" i="42"/>
  <c r="E111" i="42"/>
  <c r="G162" i="42"/>
  <c r="D111" i="42"/>
  <c r="G161" i="42"/>
  <c r="C111" i="42"/>
  <c r="G160" i="42"/>
  <c r="E110" i="42"/>
  <c r="G159" i="42"/>
  <c r="D110" i="42"/>
  <c r="G158" i="42"/>
  <c r="C110" i="42"/>
  <c r="G157" i="42"/>
  <c r="G156" i="42"/>
  <c r="G155" i="42"/>
  <c r="G154" i="42"/>
  <c r="G153" i="42"/>
  <c r="G152" i="42"/>
  <c r="G151" i="42"/>
  <c r="E107" i="42"/>
  <c r="G150" i="42"/>
  <c r="D107" i="42"/>
  <c r="G149" i="42"/>
  <c r="C107" i="42"/>
  <c r="G148" i="42"/>
  <c r="G147" i="42"/>
  <c r="G146" i="42"/>
  <c r="G145" i="42"/>
  <c r="G144" i="42"/>
  <c r="G143" i="42"/>
  <c r="G142" i="42"/>
  <c r="E104" i="42"/>
  <c r="G141" i="42"/>
  <c r="D104" i="42"/>
  <c r="G140" i="42"/>
  <c r="C104" i="42"/>
  <c r="G139" i="42"/>
  <c r="G138" i="42"/>
  <c r="G137" i="42"/>
  <c r="G136" i="42"/>
  <c r="G135" i="42"/>
  <c r="G134" i="42"/>
  <c r="G133" i="42"/>
  <c r="E101" i="42"/>
  <c r="G132" i="42"/>
  <c r="D101" i="42"/>
  <c r="G131" i="42"/>
  <c r="C101" i="42"/>
  <c r="G130" i="42"/>
  <c r="G129" i="42"/>
  <c r="G128" i="42"/>
  <c r="G127" i="42"/>
  <c r="G126" i="42"/>
  <c r="G125" i="42"/>
  <c r="G124" i="42"/>
  <c r="E98" i="42"/>
  <c r="G123" i="42"/>
  <c r="D98" i="42"/>
  <c r="G122" i="42"/>
  <c r="C98" i="42"/>
  <c r="F163" i="42"/>
  <c r="E74" i="42"/>
  <c r="F162" i="42"/>
  <c r="D74" i="42"/>
  <c r="F161" i="42"/>
  <c r="C74" i="42"/>
  <c r="F160" i="42"/>
  <c r="E73" i="42"/>
  <c r="F159" i="42"/>
  <c r="D73" i="42"/>
  <c r="F158" i="42"/>
  <c r="C73" i="42"/>
  <c r="F157" i="42"/>
  <c r="F156" i="42"/>
  <c r="D72" i="42" s="1"/>
  <c r="F155" i="42"/>
  <c r="F154" i="42"/>
  <c r="E108" i="42"/>
  <c r="F153" i="42"/>
  <c r="F152" i="42"/>
  <c r="C71" i="42" s="1"/>
  <c r="F151" i="42"/>
  <c r="E70" i="42" s="1"/>
  <c r="F150" i="42"/>
  <c r="D70" i="42" s="1"/>
  <c r="F149" i="42"/>
  <c r="C70" i="42" s="1"/>
  <c r="F148" i="42"/>
  <c r="F147" i="42"/>
  <c r="D69" i="42"/>
  <c r="F146" i="42"/>
  <c r="F145" i="42"/>
  <c r="E105" i="42" s="1"/>
  <c r="F144" i="42"/>
  <c r="F143" i="42"/>
  <c r="C68" i="42"/>
  <c r="F142" i="42"/>
  <c r="E67" i="42"/>
  <c r="F141" i="42"/>
  <c r="D67" i="42"/>
  <c r="F140" i="42"/>
  <c r="C67" i="42"/>
  <c r="F139" i="42"/>
  <c r="F138" i="42"/>
  <c r="D103" i="42" s="1"/>
  <c r="F137" i="42"/>
  <c r="F136" i="42"/>
  <c r="E65" i="42"/>
  <c r="F135" i="42"/>
  <c r="F134" i="42"/>
  <c r="C102" i="42" s="1"/>
  <c r="F133" i="42"/>
  <c r="E64" i="42" s="1"/>
  <c r="F132" i="42"/>
  <c r="D64" i="42" s="1"/>
  <c r="F131" i="42"/>
  <c r="C64" i="42" s="1"/>
  <c r="F130" i="42"/>
  <c r="F129" i="42"/>
  <c r="D100" i="42"/>
  <c r="F128" i="42"/>
  <c r="F127" i="42"/>
  <c r="E62" i="42" s="1"/>
  <c r="F126" i="42"/>
  <c r="F125" i="42"/>
  <c r="C99" i="42"/>
  <c r="F124" i="42"/>
  <c r="E61" i="42"/>
  <c r="F123" i="42"/>
  <c r="D61" i="42"/>
  <c r="F122" i="42"/>
  <c r="C61" i="42"/>
  <c r="E151" i="42"/>
  <c r="E60" i="42"/>
  <c r="E150" i="42"/>
  <c r="D60" i="42"/>
  <c r="E149" i="42"/>
  <c r="C60" i="42"/>
  <c r="E148" i="42"/>
  <c r="E59" i="42"/>
  <c r="E147" i="42"/>
  <c r="D59" i="42"/>
  <c r="E146" i="42"/>
  <c r="C59" i="42"/>
  <c r="E145" i="42"/>
  <c r="E58" i="42"/>
  <c r="E144" i="42"/>
  <c r="D58" i="42"/>
  <c r="E143" i="42"/>
  <c r="C58" i="42"/>
  <c r="E142" i="42"/>
  <c r="E57" i="42"/>
  <c r="E141" i="42"/>
  <c r="D57" i="42"/>
  <c r="E140" i="42"/>
  <c r="C57" i="42"/>
  <c r="E139" i="42"/>
  <c r="E56" i="42"/>
  <c r="E138" i="42"/>
  <c r="D56" i="42"/>
  <c r="E137" i="42"/>
  <c r="C56" i="42"/>
  <c r="E136" i="42"/>
  <c r="E55" i="42"/>
  <c r="E135" i="42"/>
  <c r="D55" i="42"/>
  <c r="E134" i="42"/>
  <c r="C55" i="42"/>
  <c r="E133" i="42"/>
  <c r="E54" i="42"/>
  <c r="E132" i="42"/>
  <c r="D54" i="42"/>
  <c r="E131" i="42"/>
  <c r="C54" i="42"/>
  <c r="E130" i="42"/>
  <c r="E53" i="42"/>
  <c r="E129" i="42"/>
  <c r="D53" i="42"/>
  <c r="E128" i="42"/>
  <c r="C53" i="42"/>
  <c r="E127" i="42"/>
  <c r="E52" i="42"/>
  <c r="E126" i="42"/>
  <c r="D52" i="42"/>
  <c r="E125" i="42"/>
  <c r="C52" i="42"/>
  <c r="E124" i="42"/>
  <c r="E51" i="42"/>
  <c r="E123" i="42"/>
  <c r="D51" i="42"/>
  <c r="E122" i="42"/>
  <c r="C51" i="42"/>
  <c r="C157" i="42"/>
  <c r="E21" i="42"/>
  <c r="C156" i="42"/>
  <c r="D21" i="42"/>
  <c r="C155" i="42"/>
  <c r="C21" i="42"/>
  <c r="C154" i="42"/>
  <c r="E20" i="42"/>
  <c r="C153" i="42"/>
  <c r="D20" i="42"/>
  <c r="C152" i="42"/>
  <c r="C20" i="42"/>
  <c r="C151" i="42"/>
  <c r="E19" i="42"/>
  <c r="C150" i="42"/>
  <c r="D19" i="42"/>
  <c r="C149" i="42"/>
  <c r="C19" i="42"/>
  <c r="C148" i="42"/>
  <c r="E18" i="42"/>
  <c r="C147" i="42"/>
  <c r="D18" i="42"/>
  <c r="C146" i="42"/>
  <c r="C18" i="42"/>
  <c r="C145" i="42"/>
  <c r="E17" i="42"/>
  <c r="C144" i="42"/>
  <c r="D17" i="42"/>
  <c r="C143" i="42"/>
  <c r="C17" i="42"/>
  <c r="C142" i="42"/>
  <c r="E16" i="42"/>
  <c r="C141" i="42"/>
  <c r="D16" i="42"/>
  <c r="C140" i="42"/>
  <c r="C16" i="42"/>
  <c r="C139" i="42"/>
  <c r="E15" i="42"/>
  <c r="C138" i="42"/>
  <c r="D15" i="42"/>
  <c r="C137" i="42"/>
  <c r="C15" i="42"/>
  <c r="C136" i="42"/>
  <c r="E14" i="42"/>
  <c r="C135" i="42"/>
  <c r="D14" i="42"/>
  <c r="C134" i="42"/>
  <c r="C14" i="42"/>
  <c r="C133" i="42"/>
  <c r="E13" i="42"/>
  <c r="C132" i="42"/>
  <c r="D13" i="42"/>
  <c r="C131" i="42"/>
  <c r="C13" i="42"/>
  <c r="C130" i="42"/>
  <c r="E12" i="42"/>
  <c r="C129" i="42"/>
  <c r="D12" i="42"/>
  <c r="C128" i="42"/>
  <c r="C12" i="42"/>
  <c r="C127" i="42"/>
  <c r="E11" i="42"/>
  <c r="C126" i="42"/>
  <c r="D11" i="42"/>
  <c r="C125" i="42"/>
  <c r="C11" i="42"/>
  <c r="C124" i="42"/>
  <c r="E10" i="42"/>
  <c r="C123" i="42"/>
  <c r="D10" i="42"/>
  <c r="C122" i="42"/>
  <c r="C10" i="42"/>
  <c r="D184" i="41"/>
  <c r="E49" i="41"/>
  <c r="D183" i="41"/>
  <c r="D49" i="41"/>
  <c r="D182" i="41"/>
  <c r="C49" i="41"/>
  <c r="D181" i="41"/>
  <c r="E48" i="41"/>
  <c r="D180" i="41"/>
  <c r="D48" i="41"/>
  <c r="D179" i="41"/>
  <c r="C48" i="41"/>
  <c r="D178" i="41"/>
  <c r="E47" i="41"/>
  <c r="D177" i="41"/>
  <c r="D47" i="41"/>
  <c r="D176" i="41"/>
  <c r="C47" i="41"/>
  <c r="D175" i="41"/>
  <c r="E46" i="41"/>
  <c r="D174" i="41"/>
  <c r="D46" i="41"/>
  <c r="D173" i="41"/>
  <c r="C46" i="41"/>
  <c r="D172" i="41"/>
  <c r="E45" i="41"/>
  <c r="D171" i="41"/>
  <c r="D45" i="41"/>
  <c r="D170" i="41"/>
  <c r="C45" i="41"/>
  <c r="D169" i="41"/>
  <c r="E44" i="41"/>
  <c r="D168" i="41"/>
  <c r="D44" i="41"/>
  <c r="D167" i="41"/>
  <c r="C44" i="41"/>
  <c r="D166" i="41"/>
  <c r="E43" i="41"/>
  <c r="D165" i="41"/>
  <c r="D43" i="41"/>
  <c r="D164" i="41"/>
  <c r="C43" i="41"/>
  <c r="D163" i="41"/>
  <c r="E42" i="41"/>
  <c r="D162" i="41"/>
  <c r="D42" i="41"/>
  <c r="D161" i="41"/>
  <c r="C42" i="41"/>
  <c r="D160" i="41"/>
  <c r="E41" i="41"/>
  <c r="D159" i="41"/>
  <c r="D41" i="41"/>
  <c r="D158" i="41"/>
  <c r="C41" i="41"/>
  <c r="D157" i="41"/>
  <c r="E40" i="41"/>
  <c r="D156" i="41"/>
  <c r="D40" i="41"/>
  <c r="D155" i="41"/>
  <c r="C40" i="41"/>
  <c r="D154" i="41"/>
  <c r="E39" i="41"/>
  <c r="D153" i="41"/>
  <c r="D39" i="41"/>
  <c r="D152" i="41"/>
  <c r="C39" i="41"/>
  <c r="D151" i="41"/>
  <c r="E38" i="41"/>
  <c r="D150" i="41"/>
  <c r="D38" i="41"/>
  <c r="D149" i="41"/>
  <c r="C38" i="41"/>
  <c r="D148" i="41"/>
  <c r="E37" i="41"/>
  <c r="D147" i="41"/>
  <c r="D37" i="41"/>
  <c r="D146" i="41"/>
  <c r="C37" i="41"/>
  <c r="D145" i="41"/>
  <c r="E36" i="41"/>
  <c r="D144" i="41"/>
  <c r="D36" i="41"/>
  <c r="D143" i="41"/>
  <c r="C36" i="41"/>
  <c r="D142" i="41"/>
  <c r="E35" i="41"/>
  <c r="D141" i="41"/>
  <c r="D35" i="41"/>
  <c r="D140" i="41"/>
  <c r="C35" i="41"/>
  <c r="D139" i="41"/>
  <c r="E34" i="41"/>
  <c r="D138" i="41"/>
  <c r="D34" i="41"/>
  <c r="D137" i="41"/>
  <c r="C34" i="41"/>
  <c r="D136" i="41"/>
  <c r="E33" i="41"/>
  <c r="D135" i="41"/>
  <c r="D33" i="41"/>
  <c r="D134" i="41"/>
  <c r="C33" i="41"/>
  <c r="D133" i="41"/>
  <c r="E32" i="41"/>
  <c r="D132" i="41"/>
  <c r="D32" i="41"/>
  <c r="D131" i="41"/>
  <c r="C32" i="41"/>
  <c r="D130" i="41"/>
  <c r="E31" i="41"/>
  <c r="D129" i="41"/>
  <c r="D31" i="41"/>
  <c r="D128" i="41"/>
  <c r="C31" i="41"/>
  <c r="D127" i="41"/>
  <c r="E30" i="41"/>
  <c r="D126" i="41"/>
  <c r="D30" i="41"/>
  <c r="D125" i="41"/>
  <c r="C30" i="41"/>
  <c r="D124" i="41"/>
  <c r="E29" i="41"/>
  <c r="D123" i="41"/>
  <c r="D29" i="41"/>
  <c r="D122" i="41"/>
  <c r="C29" i="41"/>
  <c r="G172" i="41"/>
  <c r="E114" i="41"/>
  <c r="G171" i="41"/>
  <c r="D114" i="41"/>
  <c r="G170" i="41"/>
  <c r="C114" i="41"/>
  <c r="G169" i="41"/>
  <c r="E113" i="41"/>
  <c r="G168" i="41"/>
  <c r="D113" i="41"/>
  <c r="G167" i="41"/>
  <c r="C113" i="41"/>
  <c r="G166" i="41"/>
  <c r="E112" i="41"/>
  <c r="G165" i="41"/>
  <c r="D112" i="41"/>
  <c r="G164" i="41"/>
  <c r="C112" i="41"/>
  <c r="G163" i="41"/>
  <c r="E111" i="41"/>
  <c r="G162" i="41"/>
  <c r="D111" i="41"/>
  <c r="G161" i="41"/>
  <c r="C111" i="41"/>
  <c r="G160" i="41"/>
  <c r="E110" i="41"/>
  <c r="G159" i="41"/>
  <c r="D110" i="41"/>
  <c r="G158" i="41"/>
  <c r="C110" i="41"/>
  <c r="G157" i="41"/>
  <c r="G156" i="41"/>
  <c r="G155" i="41"/>
  <c r="G154" i="41"/>
  <c r="G153" i="41"/>
  <c r="G152" i="41"/>
  <c r="G151" i="41"/>
  <c r="E107" i="41"/>
  <c r="G150" i="41"/>
  <c r="D107" i="41"/>
  <c r="G149" i="41"/>
  <c r="C107" i="41"/>
  <c r="G148" i="41"/>
  <c r="G147" i="41"/>
  <c r="G146" i="41"/>
  <c r="G145" i="41"/>
  <c r="G144" i="41"/>
  <c r="G143" i="41"/>
  <c r="G142" i="41"/>
  <c r="E104" i="41"/>
  <c r="G141" i="41"/>
  <c r="D104" i="41"/>
  <c r="G140" i="41"/>
  <c r="C104" i="41"/>
  <c r="G139" i="41"/>
  <c r="G138" i="41"/>
  <c r="G137" i="41"/>
  <c r="G136" i="41"/>
  <c r="G135" i="41"/>
  <c r="G134" i="41"/>
  <c r="G133" i="41"/>
  <c r="E101" i="41"/>
  <c r="G132" i="41"/>
  <c r="D101" i="41"/>
  <c r="G131" i="41"/>
  <c r="C101" i="41"/>
  <c r="G130" i="41"/>
  <c r="G129" i="41"/>
  <c r="G128" i="41"/>
  <c r="G127" i="41"/>
  <c r="G126" i="41"/>
  <c r="G125" i="41"/>
  <c r="G124" i="41"/>
  <c r="E98" i="41"/>
  <c r="G123" i="41"/>
  <c r="D98" i="41"/>
  <c r="G122" i="41"/>
  <c r="C98" i="41"/>
  <c r="F163" i="41"/>
  <c r="E74" i="41"/>
  <c r="F162" i="41"/>
  <c r="D74" i="41"/>
  <c r="F161" i="41"/>
  <c r="C74" i="41"/>
  <c r="F160" i="41"/>
  <c r="E73" i="41"/>
  <c r="F159" i="41"/>
  <c r="D73" i="41"/>
  <c r="F158" i="41"/>
  <c r="C73" i="41"/>
  <c r="F157" i="41"/>
  <c r="F156" i="41"/>
  <c r="D109" i="41" s="1"/>
  <c r="F155" i="41"/>
  <c r="F154" i="41"/>
  <c r="E71" i="41"/>
  <c r="F153" i="41"/>
  <c r="F152" i="41"/>
  <c r="C108" i="41" s="1"/>
  <c r="F151" i="41"/>
  <c r="E70" i="41" s="1"/>
  <c r="F150" i="41"/>
  <c r="D70" i="41" s="1"/>
  <c r="F149" i="41"/>
  <c r="C70" i="41" s="1"/>
  <c r="F148" i="41"/>
  <c r="F147" i="41"/>
  <c r="D106" i="41"/>
  <c r="F146" i="41"/>
  <c r="F145" i="41"/>
  <c r="E68" i="41" s="1"/>
  <c r="F144" i="41"/>
  <c r="F143" i="41"/>
  <c r="C105" i="41"/>
  <c r="F142" i="41"/>
  <c r="E67" i="41"/>
  <c r="F141" i="41"/>
  <c r="D67" i="41"/>
  <c r="F140" i="41"/>
  <c r="C67" i="41"/>
  <c r="F139" i="41"/>
  <c r="F138" i="41"/>
  <c r="D66" i="41" s="1"/>
  <c r="F137" i="41"/>
  <c r="F136" i="41"/>
  <c r="E102" i="41"/>
  <c r="F135" i="41"/>
  <c r="F134" i="41"/>
  <c r="C65" i="41" s="1"/>
  <c r="F133" i="41"/>
  <c r="E64" i="41" s="1"/>
  <c r="F132" i="41"/>
  <c r="D64" i="41" s="1"/>
  <c r="F131" i="41"/>
  <c r="C64" i="41" s="1"/>
  <c r="F130" i="41"/>
  <c r="F129" i="41"/>
  <c r="D63" i="41"/>
  <c r="F128" i="41"/>
  <c r="F127" i="41"/>
  <c r="E99" i="41" s="1"/>
  <c r="F126" i="41"/>
  <c r="F125" i="41"/>
  <c r="C62" i="41"/>
  <c r="F124" i="41"/>
  <c r="E61" i="41"/>
  <c r="F123" i="41"/>
  <c r="D61" i="41"/>
  <c r="F122" i="41"/>
  <c r="C61" i="41"/>
  <c r="E151" i="41"/>
  <c r="E60" i="41"/>
  <c r="E150" i="41"/>
  <c r="D60" i="41"/>
  <c r="E149" i="41"/>
  <c r="C60" i="41"/>
  <c r="E148" i="41"/>
  <c r="E59" i="41"/>
  <c r="E147" i="41"/>
  <c r="D59" i="41"/>
  <c r="E146" i="41"/>
  <c r="C59" i="41"/>
  <c r="E145" i="41"/>
  <c r="E58" i="41"/>
  <c r="E144" i="41"/>
  <c r="D58" i="41"/>
  <c r="E143" i="41"/>
  <c r="C58" i="41"/>
  <c r="E142" i="41"/>
  <c r="E57" i="41"/>
  <c r="E141" i="41"/>
  <c r="D57" i="41"/>
  <c r="E140" i="41"/>
  <c r="C57" i="41"/>
  <c r="E139" i="41"/>
  <c r="E56" i="41"/>
  <c r="E138" i="41"/>
  <c r="D56" i="41"/>
  <c r="E137" i="41"/>
  <c r="C56" i="41"/>
  <c r="E136" i="41"/>
  <c r="E55" i="41"/>
  <c r="E135" i="41"/>
  <c r="D55" i="41"/>
  <c r="E134" i="41"/>
  <c r="C55" i="41"/>
  <c r="E133" i="41"/>
  <c r="E54" i="41"/>
  <c r="E132" i="41"/>
  <c r="D54" i="41"/>
  <c r="E131" i="41"/>
  <c r="C54" i="41"/>
  <c r="E130" i="41"/>
  <c r="E53" i="41"/>
  <c r="E129" i="41"/>
  <c r="D53" i="41"/>
  <c r="E128" i="41"/>
  <c r="C53" i="41"/>
  <c r="E127" i="41"/>
  <c r="E52" i="41"/>
  <c r="E126" i="41"/>
  <c r="D52" i="41"/>
  <c r="E125" i="41"/>
  <c r="C52" i="41"/>
  <c r="E124" i="41"/>
  <c r="E51" i="41"/>
  <c r="E123" i="41"/>
  <c r="D51" i="41"/>
  <c r="E122" i="41"/>
  <c r="C51" i="41"/>
  <c r="C157" i="41"/>
  <c r="E21" i="41"/>
  <c r="C156" i="41"/>
  <c r="D21" i="41"/>
  <c r="C155" i="41"/>
  <c r="C21" i="41"/>
  <c r="C154" i="41"/>
  <c r="E20" i="41"/>
  <c r="C153" i="41"/>
  <c r="D20" i="41"/>
  <c r="C152" i="41"/>
  <c r="C20" i="41"/>
  <c r="C151" i="41"/>
  <c r="E19" i="41"/>
  <c r="C150" i="41"/>
  <c r="D19" i="41"/>
  <c r="C149" i="41"/>
  <c r="C19" i="41"/>
  <c r="C148" i="41"/>
  <c r="E18" i="41"/>
  <c r="C147" i="41"/>
  <c r="D18" i="41"/>
  <c r="C146" i="41"/>
  <c r="C18" i="41"/>
  <c r="C145" i="41"/>
  <c r="E17" i="41"/>
  <c r="C144" i="41"/>
  <c r="D17" i="41"/>
  <c r="C143" i="41"/>
  <c r="C17" i="41"/>
  <c r="C142" i="41"/>
  <c r="E16" i="41"/>
  <c r="C141" i="41"/>
  <c r="D16" i="41"/>
  <c r="C140" i="41"/>
  <c r="C16" i="41"/>
  <c r="C139" i="41"/>
  <c r="E15" i="41"/>
  <c r="C138" i="41"/>
  <c r="D15" i="41"/>
  <c r="C137" i="41"/>
  <c r="C15" i="41"/>
  <c r="C136" i="41"/>
  <c r="E14" i="41"/>
  <c r="C135" i="41"/>
  <c r="D14" i="41"/>
  <c r="C134" i="41"/>
  <c r="C14" i="41"/>
  <c r="C133" i="41"/>
  <c r="E13" i="41"/>
  <c r="C132" i="41"/>
  <c r="D13" i="41"/>
  <c r="C131" i="41"/>
  <c r="C13" i="41"/>
  <c r="C130" i="41"/>
  <c r="E12" i="41"/>
  <c r="C129" i="41"/>
  <c r="D12" i="41"/>
  <c r="C128" i="41"/>
  <c r="C12" i="41"/>
  <c r="C127" i="41"/>
  <c r="E11" i="41"/>
  <c r="C126" i="41"/>
  <c r="D11" i="41"/>
  <c r="C125" i="41"/>
  <c r="C11" i="41"/>
  <c r="C124" i="41"/>
  <c r="E10" i="41"/>
  <c r="C123" i="41"/>
  <c r="D10" i="41"/>
  <c r="C122" i="41"/>
  <c r="C10" i="41"/>
  <c r="D184" i="40"/>
  <c r="E49" i="40"/>
  <c r="D183" i="40"/>
  <c r="D49" i="40"/>
  <c r="D182" i="40"/>
  <c r="C49" i="40"/>
  <c r="D181" i="40"/>
  <c r="E48" i="40"/>
  <c r="D180" i="40"/>
  <c r="D48" i="40"/>
  <c r="D179" i="40"/>
  <c r="C48" i="40"/>
  <c r="D178" i="40"/>
  <c r="E47" i="40"/>
  <c r="D177" i="40"/>
  <c r="D47" i="40"/>
  <c r="D176" i="40"/>
  <c r="C47" i="40"/>
  <c r="D175" i="40"/>
  <c r="E46" i="40"/>
  <c r="D174" i="40"/>
  <c r="D46" i="40"/>
  <c r="D173" i="40"/>
  <c r="C46" i="40"/>
  <c r="D172" i="40"/>
  <c r="E45" i="40"/>
  <c r="D171" i="40"/>
  <c r="D45" i="40"/>
  <c r="D170" i="40"/>
  <c r="C45" i="40"/>
  <c r="D169" i="40"/>
  <c r="E44" i="40"/>
  <c r="D168" i="40"/>
  <c r="D44" i="40"/>
  <c r="D167" i="40"/>
  <c r="C44" i="40"/>
  <c r="D166" i="40"/>
  <c r="E43" i="40"/>
  <c r="D165" i="40"/>
  <c r="D43" i="40"/>
  <c r="D164" i="40"/>
  <c r="C43" i="40"/>
  <c r="D163" i="40"/>
  <c r="E42" i="40"/>
  <c r="D162" i="40"/>
  <c r="D42" i="40"/>
  <c r="D161" i="40"/>
  <c r="C42" i="40"/>
  <c r="D160" i="40"/>
  <c r="E41" i="40"/>
  <c r="D159" i="40"/>
  <c r="D41" i="40"/>
  <c r="D158" i="40"/>
  <c r="C41" i="40"/>
  <c r="D157" i="40"/>
  <c r="E40" i="40"/>
  <c r="D156" i="40"/>
  <c r="D40" i="40"/>
  <c r="D155" i="40"/>
  <c r="C40" i="40"/>
  <c r="D154" i="40"/>
  <c r="E39" i="40"/>
  <c r="D153" i="40"/>
  <c r="D39" i="40"/>
  <c r="D152" i="40"/>
  <c r="C39" i="40"/>
  <c r="D151" i="40"/>
  <c r="E38" i="40"/>
  <c r="D150" i="40"/>
  <c r="D38" i="40"/>
  <c r="D149" i="40"/>
  <c r="C38" i="40"/>
  <c r="D148" i="40"/>
  <c r="E37" i="40"/>
  <c r="D147" i="40"/>
  <c r="D37" i="40"/>
  <c r="D146" i="40"/>
  <c r="C37" i="40"/>
  <c r="D145" i="40"/>
  <c r="E36" i="40"/>
  <c r="D144" i="40"/>
  <c r="D36" i="40"/>
  <c r="D143" i="40"/>
  <c r="C36" i="40"/>
  <c r="D142" i="40"/>
  <c r="E35" i="40"/>
  <c r="D141" i="40"/>
  <c r="D35" i="40"/>
  <c r="D140" i="40"/>
  <c r="C35" i="40"/>
  <c r="D139" i="40"/>
  <c r="E34" i="40"/>
  <c r="D138" i="40"/>
  <c r="D34" i="40"/>
  <c r="D137" i="40"/>
  <c r="C34" i="40"/>
  <c r="D136" i="40"/>
  <c r="E33" i="40"/>
  <c r="D135" i="40"/>
  <c r="D33" i="40"/>
  <c r="D134" i="40"/>
  <c r="C33" i="40"/>
  <c r="D133" i="40"/>
  <c r="E32" i="40"/>
  <c r="D132" i="40"/>
  <c r="D32" i="40"/>
  <c r="D131" i="40"/>
  <c r="C32" i="40"/>
  <c r="D130" i="40"/>
  <c r="E31" i="40"/>
  <c r="D129" i="40"/>
  <c r="D31" i="40"/>
  <c r="D128" i="40"/>
  <c r="C31" i="40"/>
  <c r="D127" i="40"/>
  <c r="E30" i="40"/>
  <c r="D126" i="40"/>
  <c r="D30" i="40"/>
  <c r="D125" i="40"/>
  <c r="C30" i="40"/>
  <c r="D124" i="40"/>
  <c r="E29" i="40"/>
  <c r="D123" i="40"/>
  <c r="D29" i="40"/>
  <c r="D122" i="40"/>
  <c r="C29" i="40"/>
  <c r="G172" i="40"/>
  <c r="E114" i="40"/>
  <c r="G171" i="40"/>
  <c r="D114" i="40"/>
  <c r="G170" i="40"/>
  <c r="C114" i="40"/>
  <c r="G169" i="40"/>
  <c r="E113" i="40"/>
  <c r="G168" i="40"/>
  <c r="D113" i="40"/>
  <c r="G167" i="40"/>
  <c r="C113" i="40"/>
  <c r="G166" i="40"/>
  <c r="E112" i="40"/>
  <c r="G165" i="40"/>
  <c r="D112" i="40"/>
  <c r="G164" i="40"/>
  <c r="C112" i="40"/>
  <c r="G163" i="40"/>
  <c r="E111" i="40"/>
  <c r="G162" i="40"/>
  <c r="D111" i="40"/>
  <c r="G161" i="40"/>
  <c r="C111" i="40"/>
  <c r="G160" i="40"/>
  <c r="E110" i="40"/>
  <c r="G159" i="40"/>
  <c r="D110" i="40"/>
  <c r="G158" i="40"/>
  <c r="C110" i="40"/>
  <c r="G157" i="40"/>
  <c r="G156" i="40"/>
  <c r="G155" i="40"/>
  <c r="G154" i="40"/>
  <c r="G153" i="40"/>
  <c r="G152" i="40"/>
  <c r="G151" i="40"/>
  <c r="E107" i="40"/>
  <c r="G150" i="40"/>
  <c r="D107" i="40"/>
  <c r="G149" i="40"/>
  <c r="C107" i="40"/>
  <c r="G148" i="40"/>
  <c r="G147" i="40"/>
  <c r="G146" i="40"/>
  <c r="G145" i="40"/>
  <c r="G144" i="40"/>
  <c r="G143" i="40"/>
  <c r="G142" i="40"/>
  <c r="E104" i="40"/>
  <c r="G141" i="40"/>
  <c r="D104" i="40"/>
  <c r="G140" i="40"/>
  <c r="C104" i="40"/>
  <c r="G139" i="40"/>
  <c r="G138" i="40"/>
  <c r="G137" i="40"/>
  <c r="G136" i="40"/>
  <c r="G135" i="40"/>
  <c r="G134" i="40"/>
  <c r="G133" i="40"/>
  <c r="E101" i="40"/>
  <c r="G132" i="40"/>
  <c r="D101" i="40"/>
  <c r="G131" i="40"/>
  <c r="C101" i="40"/>
  <c r="G130" i="40"/>
  <c r="G129" i="40"/>
  <c r="G128" i="40"/>
  <c r="G127" i="40"/>
  <c r="G126" i="40"/>
  <c r="G125" i="40"/>
  <c r="G124" i="40"/>
  <c r="E98" i="40"/>
  <c r="G123" i="40"/>
  <c r="D98" i="40"/>
  <c r="G122" i="40"/>
  <c r="C98" i="40"/>
  <c r="F163" i="40"/>
  <c r="E74" i="40"/>
  <c r="F162" i="40"/>
  <c r="D74" i="40"/>
  <c r="F161" i="40"/>
  <c r="C74" i="40"/>
  <c r="F160" i="40"/>
  <c r="E73" i="40"/>
  <c r="F159" i="40"/>
  <c r="D73" i="40"/>
  <c r="F158" i="40"/>
  <c r="C73" i="40"/>
  <c r="F157" i="40"/>
  <c r="F156" i="40"/>
  <c r="D72" i="40" s="1"/>
  <c r="F155" i="40"/>
  <c r="F154" i="40"/>
  <c r="E108" i="40"/>
  <c r="F153" i="40"/>
  <c r="D71" i="40"/>
  <c r="F152" i="40"/>
  <c r="C71" i="40"/>
  <c r="F151" i="40"/>
  <c r="E70" i="40"/>
  <c r="F150" i="40"/>
  <c r="D70" i="40"/>
  <c r="F149" i="40"/>
  <c r="C70" i="40"/>
  <c r="F148" i="40"/>
  <c r="F147" i="40"/>
  <c r="D69" i="40" s="1"/>
  <c r="F146" i="40"/>
  <c r="C106" i="40" s="1"/>
  <c r="F145" i="40"/>
  <c r="E105" i="40" s="1"/>
  <c r="F144" i="40"/>
  <c r="D68" i="40" s="1"/>
  <c r="F143" i="40"/>
  <c r="C68" i="40" s="1"/>
  <c r="F142" i="40"/>
  <c r="E67" i="40" s="1"/>
  <c r="F141" i="40"/>
  <c r="D67" i="40" s="1"/>
  <c r="F140" i="40"/>
  <c r="C67" i="40" s="1"/>
  <c r="F139" i="40"/>
  <c r="F138" i="40"/>
  <c r="D103" i="40"/>
  <c r="F137" i="40"/>
  <c r="F136" i="40"/>
  <c r="E65" i="40" s="1"/>
  <c r="F135" i="40"/>
  <c r="D65" i="40" s="1"/>
  <c r="F134" i="40"/>
  <c r="C102" i="40" s="1"/>
  <c r="F133" i="40"/>
  <c r="E64" i="40" s="1"/>
  <c r="F132" i="40"/>
  <c r="D64" i="40" s="1"/>
  <c r="F131" i="40"/>
  <c r="C64" i="40" s="1"/>
  <c r="F130" i="40"/>
  <c r="F129" i="40"/>
  <c r="D100" i="40"/>
  <c r="F128" i="40"/>
  <c r="C63" i="40"/>
  <c r="F127" i="40"/>
  <c r="E62" i="40"/>
  <c r="F126" i="40"/>
  <c r="D62" i="40"/>
  <c r="F125" i="40"/>
  <c r="C99" i="40"/>
  <c r="F124" i="40"/>
  <c r="E61" i="40"/>
  <c r="F123" i="40"/>
  <c r="D61" i="40"/>
  <c r="F122" i="40"/>
  <c r="C61" i="40"/>
  <c r="E151" i="40"/>
  <c r="E60" i="40"/>
  <c r="E150" i="40"/>
  <c r="D60" i="40"/>
  <c r="E149" i="40"/>
  <c r="C60" i="40"/>
  <c r="E148" i="40"/>
  <c r="E59" i="40"/>
  <c r="E147" i="40"/>
  <c r="D59" i="40"/>
  <c r="E146" i="40"/>
  <c r="C59" i="40"/>
  <c r="E145" i="40"/>
  <c r="E58" i="40"/>
  <c r="E144" i="40"/>
  <c r="D58" i="40"/>
  <c r="E143" i="40"/>
  <c r="C58" i="40"/>
  <c r="E142" i="40"/>
  <c r="E57" i="40"/>
  <c r="E141" i="40"/>
  <c r="D57" i="40"/>
  <c r="E140" i="40"/>
  <c r="C57" i="40"/>
  <c r="E139" i="40"/>
  <c r="E56" i="40"/>
  <c r="E138" i="40"/>
  <c r="D56" i="40"/>
  <c r="E137" i="40"/>
  <c r="C56" i="40"/>
  <c r="E136" i="40"/>
  <c r="E55" i="40"/>
  <c r="E135" i="40"/>
  <c r="D55" i="40"/>
  <c r="E134" i="40"/>
  <c r="C55" i="40"/>
  <c r="E133" i="40"/>
  <c r="E54" i="40"/>
  <c r="E132" i="40"/>
  <c r="D54" i="40"/>
  <c r="E131" i="40"/>
  <c r="C54" i="40"/>
  <c r="E130" i="40"/>
  <c r="E53" i="40"/>
  <c r="E129" i="40"/>
  <c r="D53" i="40"/>
  <c r="E128" i="40"/>
  <c r="C53" i="40"/>
  <c r="E127" i="40"/>
  <c r="E52" i="40"/>
  <c r="E126" i="40"/>
  <c r="D52" i="40"/>
  <c r="E125" i="40"/>
  <c r="C52" i="40"/>
  <c r="E124" i="40"/>
  <c r="E51" i="40"/>
  <c r="E123" i="40"/>
  <c r="D51" i="40"/>
  <c r="E122" i="40"/>
  <c r="C51" i="40"/>
  <c r="C157" i="40"/>
  <c r="E21" i="40"/>
  <c r="C156" i="40"/>
  <c r="D21" i="40"/>
  <c r="C155" i="40"/>
  <c r="C21" i="40"/>
  <c r="C154" i="40"/>
  <c r="E20" i="40"/>
  <c r="C153" i="40"/>
  <c r="D20" i="40"/>
  <c r="C152" i="40"/>
  <c r="C20" i="40"/>
  <c r="C151" i="40"/>
  <c r="E19" i="40"/>
  <c r="C150" i="40"/>
  <c r="D19" i="40"/>
  <c r="C149" i="40"/>
  <c r="C19" i="40"/>
  <c r="C148" i="40"/>
  <c r="E18" i="40"/>
  <c r="C147" i="40"/>
  <c r="D18" i="40"/>
  <c r="C146" i="40"/>
  <c r="C18" i="40"/>
  <c r="C145" i="40"/>
  <c r="E17" i="40"/>
  <c r="C144" i="40"/>
  <c r="D17" i="40"/>
  <c r="C143" i="40"/>
  <c r="C17" i="40"/>
  <c r="C142" i="40"/>
  <c r="E16" i="40"/>
  <c r="C141" i="40"/>
  <c r="D16" i="40"/>
  <c r="C140" i="40"/>
  <c r="C16" i="40"/>
  <c r="C139" i="40"/>
  <c r="E15" i="40"/>
  <c r="C138" i="40"/>
  <c r="D15" i="40"/>
  <c r="C137" i="40"/>
  <c r="C15" i="40"/>
  <c r="C136" i="40"/>
  <c r="E14" i="40"/>
  <c r="C135" i="40"/>
  <c r="D14" i="40"/>
  <c r="C134" i="40"/>
  <c r="C14" i="40"/>
  <c r="C133" i="40"/>
  <c r="E13" i="40"/>
  <c r="C132" i="40"/>
  <c r="D13" i="40"/>
  <c r="C131" i="40"/>
  <c r="C13" i="40"/>
  <c r="C130" i="40"/>
  <c r="E12" i="40"/>
  <c r="C129" i="40"/>
  <c r="D12" i="40"/>
  <c r="C128" i="40"/>
  <c r="C12" i="40"/>
  <c r="C127" i="40"/>
  <c r="E11" i="40"/>
  <c r="C126" i="40"/>
  <c r="D11" i="40"/>
  <c r="C125" i="40"/>
  <c r="C11" i="40"/>
  <c r="C124" i="40"/>
  <c r="E10" i="40"/>
  <c r="C123" i="40"/>
  <c r="D10" i="40"/>
  <c r="C122" i="40"/>
  <c r="C10" i="40"/>
  <c r="D184" i="39"/>
  <c r="E49" i="39"/>
  <c r="D183" i="39"/>
  <c r="D49" i="39"/>
  <c r="D182" i="39"/>
  <c r="C49" i="39"/>
  <c r="D181" i="39"/>
  <c r="E48" i="39"/>
  <c r="D180" i="39"/>
  <c r="D48" i="39"/>
  <c r="D179" i="39"/>
  <c r="C48" i="39"/>
  <c r="D178" i="39"/>
  <c r="E47" i="39"/>
  <c r="D177" i="39"/>
  <c r="D47" i="39"/>
  <c r="D176" i="39"/>
  <c r="C47" i="39"/>
  <c r="D175" i="39"/>
  <c r="E46" i="39"/>
  <c r="D174" i="39"/>
  <c r="D46" i="39"/>
  <c r="D173" i="39"/>
  <c r="C46" i="39"/>
  <c r="D172" i="39"/>
  <c r="E45" i="39"/>
  <c r="D171" i="39"/>
  <c r="D45" i="39"/>
  <c r="D170" i="39"/>
  <c r="C45" i="39"/>
  <c r="D169" i="39"/>
  <c r="E44" i="39"/>
  <c r="D168" i="39"/>
  <c r="D44" i="39"/>
  <c r="D167" i="39"/>
  <c r="C44" i="39"/>
  <c r="D166" i="39"/>
  <c r="E43" i="39"/>
  <c r="D165" i="39"/>
  <c r="D43" i="39"/>
  <c r="D164" i="39"/>
  <c r="C43" i="39"/>
  <c r="D163" i="39"/>
  <c r="E42" i="39"/>
  <c r="D162" i="39"/>
  <c r="D42" i="39"/>
  <c r="D161" i="39"/>
  <c r="C42" i="39"/>
  <c r="D160" i="39"/>
  <c r="E41" i="39"/>
  <c r="D159" i="39"/>
  <c r="D41" i="39"/>
  <c r="D158" i="39"/>
  <c r="C41" i="39"/>
  <c r="D157" i="39"/>
  <c r="E40" i="39"/>
  <c r="D156" i="39"/>
  <c r="D40" i="39"/>
  <c r="D155" i="39"/>
  <c r="C40" i="39"/>
  <c r="D154" i="39"/>
  <c r="E39" i="39"/>
  <c r="D153" i="39"/>
  <c r="D39" i="39"/>
  <c r="D152" i="39"/>
  <c r="C39" i="39"/>
  <c r="D151" i="39"/>
  <c r="E38" i="39"/>
  <c r="D150" i="39"/>
  <c r="D38" i="39"/>
  <c r="D149" i="39"/>
  <c r="C38" i="39"/>
  <c r="D148" i="39"/>
  <c r="E37" i="39"/>
  <c r="D147" i="39"/>
  <c r="D37" i="39"/>
  <c r="D146" i="39"/>
  <c r="C37" i="39"/>
  <c r="D145" i="39"/>
  <c r="E36" i="39"/>
  <c r="D144" i="39"/>
  <c r="D36" i="39"/>
  <c r="D143" i="39"/>
  <c r="C36" i="39"/>
  <c r="D142" i="39"/>
  <c r="E35" i="39"/>
  <c r="D141" i="39"/>
  <c r="D35" i="39"/>
  <c r="D140" i="39"/>
  <c r="C35" i="39"/>
  <c r="D139" i="39"/>
  <c r="E34" i="39"/>
  <c r="D138" i="39"/>
  <c r="D34" i="39"/>
  <c r="D137" i="39"/>
  <c r="C34" i="39"/>
  <c r="D136" i="39"/>
  <c r="E33" i="39"/>
  <c r="D135" i="39"/>
  <c r="D33" i="39"/>
  <c r="D134" i="39"/>
  <c r="C33" i="39"/>
  <c r="D133" i="39"/>
  <c r="E32" i="39"/>
  <c r="D132" i="39"/>
  <c r="D32" i="39"/>
  <c r="D131" i="39"/>
  <c r="C32" i="39"/>
  <c r="D130" i="39"/>
  <c r="E31" i="39"/>
  <c r="D129" i="39"/>
  <c r="D31" i="39"/>
  <c r="D128" i="39"/>
  <c r="C31" i="39"/>
  <c r="D127" i="39"/>
  <c r="E30" i="39"/>
  <c r="D126" i="39"/>
  <c r="D30" i="39"/>
  <c r="D125" i="39"/>
  <c r="C30" i="39"/>
  <c r="D124" i="39"/>
  <c r="E29" i="39"/>
  <c r="D123" i="39"/>
  <c r="D29" i="39"/>
  <c r="D122" i="39"/>
  <c r="C29" i="39"/>
  <c r="G172" i="39"/>
  <c r="E114" i="39"/>
  <c r="G171" i="39"/>
  <c r="D114" i="39"/>
  <c r="G170" i="39"/>
  <c r="C114" i="39"/>
  <c r="G169" i="39"/>
  <c r="E113" i="39"/>
  <c r="G168" i="39"/>
  <c r="D113" i="39"/>
  <c r="G167" i="39"/>
  <c r="C113" i="39"/>
  <c r="G166" i="39"/>
  <c r="E112" i="39"/>
  <c r="G165" i="39"/>
  <c r="D112" i="39"/>
  <c r="G164" i="39"/>
  <c r="C112" i="39"/>
  <c r="G163" i="39"/>
  <c r="E111" i="39"/>
  <c r="G162" i="39"/>
  <c r="D111" i="39"/>
  <c r="G161" i="39"/>
  <c r="C111" i="39"/>
  <c r="G160" i="39"/>
  <c r="E110" i="39"/>
  <c r="G159" i="39"/>
  <c r="D110" i="39"/>
  <c r="G158" i="39"/>
  <c r="C110" i="39"/>
  <c r="G157" i="39"/>
  <c r="G156" i="39"/>
  <c r="G155" i="39"/>
  <c r="G154" i="39"/>
  <c r="G153" i="39"/>
  <c r="G152" i="39"/>
  <c r="G151" i="39"/>
  <c r="E107" i="39"/>
  <c r="G150" i="39"/>
  <c r="D107" i="39"/>
  <c r="G149" i="39"/>
  <c r="C107" i="39"/>
  <c r="G148" i="39"/>
  <c r="G147" i="39"/>
  <c r="G146" i="39"/>
  <c r="G145" i="39"/>
  <c r="G144" i="39"/>
  <c r="G143" i="39"/>
  <c r="G142" i="39"/>
  <c r="E104" i="39"/>
  <c r="G141" i="39"/>
  <c r="D104" i="39"/>
  <c r="G140" i="39"/>
  <c r="C104" i="39"/>
  <c r="G139" i="39"/>
  <c r="G138" i="39"/>
  <c r="G137" i="39"/>
  <c r="G136" i="39"/>
  <c r="G135" i="39"/>
  <c r="G134" i="39"/>
  <c r="G133" i="39"/>
  <c r="E101" i="39"/>
  <c r="G132" i="39"/>
  <c r="D101" i="39"/>
  <c r="G131" i="39"/>
  <c r="C101" i="39"/>
  <c r="G130" i="39"/>
  <c r="G129" i="39"/>
  <c r="G128" i="39"/>
  <c r="G127" i="39"/>
  <c r="G126" i="39"/>
  <c r="G125" i="39"/>
  <c r="G124" i="39"/>
  <c r="E98" i="39"/>
  <c r="G123" i="39"/>
  <c r="D98" i="39"/>
  <c r="G122" i="39"/>
  <c r="C98" i="39"/>
  <c r="F163" i="39"/>
  <c r="E74" i="39"/>
  <c r="F162" i="39"/>
  <c r="D74" i="39"/>
  <c r="F161" i="39"/>
  <c r="C74" i="39"/>
  <c r="F160" i="39"/>
  <c r="E73" i="39"/>
  <c r="F159" i="39"/>
  <c r="D73" i="39"/>
  <c r="F158" i="39"/>
  <c r="C73" i="39"/>
  <c r="F157" i="39"/>
  <c r="F156" i="39"/>
  <c r="D109" i="39" s="1"/>
  <c r="F155" i="39"/>
  <c r="C72" i="39" s="1"/>
  <c r="F154" i="39"/>
  <c r="E71" i="39" s="1"/>
  <c r="F153" i="39"/>
  <c r="F152" i="39"/>
  <c r="C108" i="39"/>
  <c r="F151" i="39"/>
  <c r="E70" i="39"/>
  <c r="F150" i="39"/>
  <c r="D70" i="39"/>
  <c r="F149" i="39"/>
  <c r="C70" i="39"/>
  <c r="F148" i="39"/>
  <c r="E69" i="39"/>
  <c r="F147" i="39"/>
  <c r="D106" i="39"/>
  <c r="F146" i="39"/>
  <c r="F145" i="39"/>
  <c r="E68" i="39" s="1"/>
  <c r="F144" i="39"/>
  <c r="D68" i="39" s="1"/>
  <c r="F143" i="39"/>
  <c r="C105" i="39" s="1"/>
  <c r="F142" i="39"/>
  <c r="E67" i="39" s="1"/>
  <c r="F141" i="39"/>
  <c r="D67" i="39" s="1"/>
  <c r="F140" i="39"/>
  <c r="C67" i="39" s="1"/>
  <c r="F139" i="39"/>
  <c r="F138" i="39"/>
  <c r="D66" i="39"/>
  <c r="F137" i="39"/>
  <c r="C66" i="39"/>
  <c r="F136" i="39"/>
  <c r="E102" i="39"/>
  <c r="F135" i="39"/>
  <c r="F134" i="39"/>
  <c r="C65" i="39" s="1"/>
  <c r="F133" i="39"/>
  <c r="E64" i="39" s="1"/>
  <c r="F132" i="39"/>
  <c r="D64" i="39" s="1"/>
  <c r="F131" i="39"/>
  <c r="C64" i="39" s="1"/>
  <c r="F130" i="39"/>
  <c r="E63" i="39" s="1"/>
  <c r="F129" i="39"/>
  <c r="D63" i="39" s="1"/>
  <c r="F128" i="39"/>
  <c r="F127" i="39"/>
  <c r="E99" i="39"/>
  <c r="F126" i="39"/>
  <c r="D62" i="39"/>
  <c r="F125" i="39"/>
  <c r="C62" i="39"/>
  <c r="F124" i="39"/>
  <c r="E61" i="39"/>
  <c r="F123" i="39"/>
  <c r="D61" i="39"/>
  <c r="F122" i="39"/>
  <c r="C61" i="39"/>
  <c r="E151" i="39"/>
  <c r="E60" i="39"/>
  <c r="E150" i="39"/>
  <c r="D60" i="39"/>
  <c r="E149" i="39"/>
  <c r="C60" i="39"/>
  <c r="E148" i="39"/>
  <c r="E59" i="39"/>
  <c r="E147" i="39"/>
  <c r="D59" i="39"/>
  <c r="E146" i="39"/>
  <c r="C59" i="39"/>
  <c r="E145" i="39"/>
  <c r="E58" i="39"/>
  <c r="E144" i="39"/>
  <c r="D58" i="39"/>
  <c r="E143" i="39"/>
  <c r="C58" i="39"/>
  <c r="E142" i="39"/>
  <c r="E57" i="39"/>
  <c r="E141" i="39"/>
  <c r="D57" i="39"/>
  <c r="E140" i="39"/>
  <c r="C57" i="39"/>
  <c r="E139" i="39"/>
  <c r="E56" i="39"/>
  <c r="E138" i="39"/>
  <c r="D56" i="39"/>
  <c r="E137" i="39"/>
  <c r="C56" i="39"/>
  <c r="E136" i="39"/>
  <c r="E55" i="39"/>
  <c r="E135" i="39"/>
  <c r="D55" i="39"/>
  <c r="E134" i="39"/>
  <c r="C55" i="39"/>
  <c r="E133" i="39"/>
  <c r="E54" i="39"/>
  <c r="E132" i="39"/>
  <c r="D54" i="39"/>
  <c r="E131" i="39"/>
  <c r="C54" i="39"/>
  <c r="E130" i="39"/>
  <c r="E53" i="39"/>
  <c r="E129" i="39"/>
  <c r="D53" i="39"/>
  <c r="E128" i="39"/>
  <c r="C53" i="39"/>
  <c r="E127" i="39"/>
  <c r="E52" i="39"/>
  <c r="E126" i="39"/>
  <c r="D52" i="39"/>
  <c r="E125" i="39"/>
  <c r="C52" i="39"/>
  <c r="E124" i="39"/>
  <c r="E51" i="39"/>
  <c r="E123" i="39"/>
  <c r="D51" i="39"/>
  <c r="E122" i="39"/>
  <c r="C51" i="39"/>
  <c r="C157" i="39"/>
  <c r="E21" i="39"/>
  <c r="C156" i="39"/>
  <c r="D21" i="39"/>
  <c r="C155" i="39"/>
  <c r="C21" i="39"/>
  <c r="C154" i="39"/>
  <c r="E20" i="39"/>
  <c r="C153" i="39"/>
  <c r="D20" i="39"/>
  <c r="C152" i="39"/>
  <c r="C20" i="39"/>
  <c r="C151" i="39"/>
  <c r="E19" i="39"/>
  <c r="C150" i="39"/>
  <c r="D19" i="39"/>
  <c r="C149" i="39"/>
  <c r="C19" i="39"/>
  <c r="C148" i="39"/>
  <c r="E18" i="39"/>
  <c r="C147" i="39"/>
  <c r="D18" i="39"/>
  <c r="C146" i="39"/>
  <c r="C18" i="39"/>
  <c r="C145" i="39"/>
  <c r="E17" i="39"/>
  <c r="C144" i="39"/>
  <c r="D17" i="39"/>
  <c r="C143" i="39"/>
  <c r="C17" i="39"/>
  <c r="C142" i="39"/>
  <c r="E16" i="39"/>
  <c r="C141" i="39"/>
  <c r="D16" i="39"/>
  <c r="C140" i="39"/>
  <c r="C16" i="39"/>
  <c r="C139" i="39"/>
  <c r="E15" i="39"/>
  <c r="C138" i="39"/>
  <c r="D15" i="39"/>
  <c r="C137" i="39"/>
  <c r="C15" i="39"/>
  <c r="C136" i="39"/>
  <c r="E14" i="39"/>
  <c r="C135" i="39"/>
  <c r="D14" i="39"/>
  <c r="C134" i="39"/>
  <c r="C14" i="39"/>
  <c r="C133" i="39"/>
  <c r="E13" i="39"/>
  <c r="C132" i="39"/>
  <c r="D13" i="39"/>
  <c r="C131" i="39"/>
  <c r="C13" i="39"/>
  <c r="C130" i="39"/>
  <c r="E12" i="39"/>
  <c r="C129" i="39"/>
  <c r="D12" i="39"/>
  <c r="C128" i="39"/>
  <c r="C12" i="39"/>
  <c r="C127" i="39"/>
  <c r="E11" i="39"/>
  <c r="C126" i="39"/>
  <c r="D11" i="39"/>
  <c r="C125" i="39"/>
  <c r="C11" i="39"/>
  <c r="C124" i="39"/>
  <c r="E10" i="39"/>
  <c r="C123" i="39"/>
  <c r="D10" i="39"/>
  <c r="C122" i="39"/>
  <c r="C10" i="39"/>
  <c r="D184" i="38"/>
  <c r="E49" i="38"/>
  <c r="D183" i="38"/>
  <c r="D49" i="38"/>
  <c r="D182" i="38"/>
  <c r="C49" i="38"/>
  <c r="D181" i="38"/>
  <c r="E48" i="38"/>
  <c r="D180" i="38"/>
  <c r="D48" i="38"/>
  <c r="D179" i="38"/>
  <c r="C48" i="38"/>
  <c r="D178" i="38"/>
  <c r="E47" i="38"/>
  <c r="D177" i="38"/>
  <c r="D47" i="38"/>
  <c r="D176" i="38"/>
  <c r="C47" i="38"/>
  <c r="D175" i="38"/>
  <c r="E46" i="38"/>
  <c r="D174" i="38"/>
  <c r="D46" i="38"/>
  <c r="D173" i="38"/>
  <c r="C46" i="38"/>
  <c r="D172" i="38"/>
  <c r="E45" i="38"/>
  <c r="D171" i="38"/>
  <c r="D45" i="38"/>
  <c r="D170" i="38"/>
  <c r="C45" i="38"/>
  <c r="D169" i="38"/>
  <c r="E44" i="38"/>
  <c r="D168" i="38"/>
  <c r="D44" i="38"/>
  <c r="D167" i="38"/>
  <c r="C44" i="38"/>
  <c r="D166" i="38"/>
  <c r="E43" i="38"/>
  <c r="D165" i="38"/>
  <c r="D43" i="38"/>
  <c r="D164" i="38"/>
  <c r="C43" i="38"/>
  <c r="D163" i="38"/>
  <c r="E42" i="38"/>
  <c r="D162" i="38"/>
  <c r="D42" i="38"/>
  <c r="D161" i="38"/>
  <c r="C42" i="38"/>
  <c r="D160" i="38"/>
  <c r="E41" i="38"/>
  <c r="D159" i="38"/>
  <c r="D41" i="38"/>
  <c r="D158" i="38"/>
  <c r="C41" i="38"/>
  <c r="D157" i="38"/>
  <c r="E40" i="38"/>
  <c r="D156" i="38"/>
  <c r="D40" i="38"/>
  <c r="D155" i="38"/>
  <c r="C40" i="38"/>
  <c r="D154" i="38"/>
  <c r="E39" i="38"/>
  <c r="D153" i="38"/>
  <c r="D39" i="38"/>
  <c r="D152" i="38"/>
  <c r="C39" i="38"/>
  <c r="D151" i="38"/>
  <c r="E38" i="38"/>
  <c r="D150" i="38"/>
  <c r="D38" i="38"/>
  <c r="D149" i="38"/>
  <c r="C38" i="38"/>
  <c r="D148" i="38"/>
  <c r="E37" i="38"/>
  <c r="D147" i="38"/>
  <c r="D37" i="38"/>
  <c r="D146" i="38"/>
  <c r="C37" i="38"/>
  <c r="D145" i="38"/>
  <c r="E36" i="38"/>
  <c r="D144" i="38"/>
  <c r="D36" i="38"/>
  <c r="D143" i="38"/>
  <c r="C36" i="38"/>
  <c r="D142" i="38"/>
  <c r="E35" i="38"/>
  <c r="D141" i="38"/>
  <c r="D35" i="38"/>
  <c r="D140" i="38"/>
  <c r="C35" i="38"/>
  <c r="D139" i="38"/>
  <c r="E34" i="38"/>
  <c r="D138" i="38"/>
  <c r="D34" i="38"/>
  <c r="D137" i="38"/>
  <c r="C34" i="38"/>
  <c r="D136" i="38"/>
  <c r="E33" i="38"/>
  <c r="D135" i="38"/>
  <c r="D33" i="38"/>
  <c r="D134" i="38"/>
  <c r="C33" i="38"/>
  <c r="D133" i="38"/>
  <c r="E32" i="38"/>
  <c r="D132" i="38"/>
  <c r="D32" i="38"/>
  <c r="D131" i="38"/>
  <c r="C32" i="38"/>
  <c r="D130" i="38"/>
  <c r="E31" i="38"/>
  <c r="D129" i="38"/>
  <c r="D31" i="38"/>
  <c r="D128" i="38"/>
  <c r="C31" i="38"/>
  <c r="D127" i="38"/>
  <c r="E30" i="38"/>
  <c r="D126" i="38"/>
  <c r="D30" i="38"/>
  <c r="D125" i="38"/>
  <c r="C30" i="38"/>
  <c r="D124" i="38"/>
  <c r="E29" i="38"/>
  <c r="D123" i="38"/>
  <c r="D29" i="38"/>
  <c r="D122" i="38"/>
  <c r="C29" i="38"/>
  <c r="G172" i="38"/>
  <c r="E114" i="38"/>
  <c r="G171" i="38"/>
  <c r="D114" i="38"/>
  <c r="G170" i="38"/>
  <c r="C114" i="38"/>
  <c r="G169" i="38"/>
  <c r="E113" i="38"/>
  <c r="G168" i="38"/>
  <c r="D113" i="38"/>
  <c r="G167" i="38"/>
  <c r="C113" i="38"/>
  <c r="G166" i="38"/>
  <c r="E112" i="38"/>
  <c r="G165" i="38"/>
  <c r="D112" i="38"/>
  <c r="G164" i="38"/>
  <c r="C112" i="38"/>
  <c r="G163" i="38"/>
  <c r="E111" i="38"/>
  <c r="G162" i="38"/>
  <c r="D111" i="38"/>
  <c r="G161" i="38"/>
  <c r="C111" i="38"/>
  <c r="G160" i="38"/>
  <c r="E110" i="38"/>
  <c r="G159" i="38"/>
  <c r="D110" i="38"/>
  <c r="G158" i="38"/>
  <c r="C110" i="38"/>
  <c r="G157" i="38"/>
  <c r="G156" i="38"/>
  <c r="G155" i="38"/>
  <c r="G154" i="38"/>
  <c r="G153" i="38"/>
  <c r="G152" i="38"/>
  <c r="G151" i="38"/>
  <c r="E107" i="38"/>
  <c r="G150" i="38"/>
  <c r="D107" i="38"/>
  <c r="G149" i="38"/>
  <c r="C107" i="38"/>
  <c r="G148" i="38"/>
  <c r="G147" i="38"/>
  <c r="G146" i="38"/>
  <c r="G145" i="38"/>
  <c r="G144" i="38"/>
  <c r="G143" i="38"/>
  <c r="G142" i="38"/>
  <c r="E104" i="38"/>
  <c r="G141" i="38"/>
  <c r="D104" i="38"/>
  <c r="G140" i="38"/>
  <c r="C104" i="38"/>
  <c r="G139" i="38"/>
  <c r="G138" i="38"/>
  <c r="G137" i="38"/>
  <c r="G136" i="38"/>
  <c r="G135" i="38"/>
  <c r="G134" i="38"/>
  <c r="G133" i="38"/>
  <c r="E101" i="38"/>
  <c r="G132" i="38"/>
  <c r="D101" i="38"/>
  <c r="G131" i="38"/>
  <c r="C101" i="38"/>
  <c r="G130" i="38"/>
  <c r="G129" i="38"/>
  <c r="G128" i="38"/>
  <c r="G127" i="38"/>
  <c r="G126" i="38"/>
  <c r="G125" i="38"/>
  <c r="G124" i="38"/>
  <c r="E98" i="38"/>
  <c r="G123" i="38"/>
  <c r="D98" i="38"/>
  <c r="G122" i="38"/>
  <c r="C98" i="38"/>
  <c r="F163" i="38"/>
  <c r="E74" i="38"/>
  <c r="F162" i="38"/>
  <c r="D74" i="38"/>
  <c r="F161" i="38"/>
  <c r="C74" i="38"/>
  <c r="F160" i="38"/>
  <c r="E73" i="38"/>
  <c r="F159" i="38"/>
  <c r="D73" i="38"/>
  <c r="F158" i="38"/>
  <c r="C73" i="38"/>
  <c r="F157" i="38"/>
  <c r="F156" i="38"/>
  <c r="D72" i="38" s="1"/>
  <c r="F155" i="38"/>
  <c r="F154" i="38"/>
  <c r="E108" i="38"/>
  <c r="F153" i="38"/>
  <c r="F152" i="38"/>
  <c r="C71" i="38" s="1"/>
  <c r="F151" i="38"/>
  <c r="E70" i="38" s="1"/>
  <c r="F150" i="38"/>
  <c r="D70" i="38" s="1"/>
  <c r="F149" i="38"/>
  <c r="C70" i="38" s="1"/>
  <c r="F148" i="38"/>
  <c r="F147" i="38"/>
  <c r="D69" i="38"/>
  <c r="F146" i="38"/>
  <c r="F145" i="38"/>
  <c r="E105" i="38" s="1"/>
  <c r="F144" i="38"/>
  <c r="F143" i="38"/>
  <c r="C68" i="38"/>
  <c r="F142" i="38"/>
  <c r="E67" i="38"/>
  <c r="F141" i="38"/>
  <c r="D67" i="38"/>
  <c r="F140" i="38"/>
  <c r="C67" i="38"/>
  <c r="F139" i="38"/>
  <c r="F138" i="38"/>
  <c r="D103" i="38" s="1"/>
  <c r="F137" i="38"/>
  <c r="F136" i="38"/>
  <c r="E65" i="38"/>
  <c r="F135" i="38"/>
  <c r="F134" i="38"/>
  <c r="C102" i="38" s="1"/>
  <c r="F133" i="38"/>
  <c r="E64" i="38" s="1"/>
  <c r="F132" i="38"/>
  <c r="D64" i="38" s="1"/>
  <c r="F131" i="38"/>
  <c r="C64" i="38" s="1"/>
  <c r="F130" i="38"/>
  <c r="F129" i="38"/>
  <c r="D100" i="38"/>
  <c r="F128" i="38"/>
  <c r="F127" i="38"/>
  <c r="E62" i="38" s="1"/>
  <c r="F126" i="38"/>
  <c r="F125" i="38"/>
  <c r="C99" i="38"/>
  <c r="F124" i="38"/>
  <c r="E61" i="38"/>
  <c r="F123" i="38"/>
  <c r="D61" i="38"/>
  <c r="F122" i="38"/>
  <c r="C61" i="38"/>
  <c r="E151" i="38"/>
  <c r="E60" i="38"/>
  <c r="E150" i="38"/>
  <c r="D60" i="38"/>
  <c r="E149" i="38"/>
  <c r="C60" i="38"/>
  <c r="E148" i="38"/>
  <c r="E59" i="38"/>
  <c r="E147" i="38"/>
  <c r="D59" i="38"/>
  <c r="E146" i="38"/>
  <c r="C59" i="38"/>
  <c r="E145" i="38"/>
  <c r="E58" i="38"/>
  <c r="E144" i="38"/>
  <c r="D58" i="38"/>
  <c r="E143" i="38"/>
  <c r="C58" i="38"/>
  <c r="E142" i="38"/>
  <c r="E57" i="38"/>
  <c r="E141" i="38"/>
  <c r="D57" i="38"/>
  <c r="E140" i="38"/>
  <c r="C57" i="38"/>
  <c r="E139" i="38"/>
  <c r="E56" i="38"/>
  <c r="E138" i="38"/>
  <c r="D56" i="38"/>
  <c r="E137" i="38"/>
  <c r="C56" i="38"/>
  <c r="E136" i="38"/>
  <c r="E55" i="38"/>
  <c r="E135" i="38"/>
  <c r="D55" i="38"/>
  <c r="E134" i="38"/>
  <c r="C55" i="38"/>
  <c r="E133" i="38"/>
  <c r="E54" i="38"/>
  <c r="E132" i="38"/>
  <c r="D54" i="38"/>
  <c r="E131" i="38"/>
  <c r="C54" i="38"/>
  <c r="E130" i="38"/>
  <c r="E53" i="38"/>
  <c r="E129" i="38"/>
  <c r="D53" i="38"/>
  <c r="E128" i="38"/>
  <c r="C53" i="38"/>
  <c r="E127" i="38"/>
  <c r="E52" i="38"/>
  <c r="E126" i="38"/>
  <c r="D52" i="38"/>
  <c r="E125" i="38"/>
  <c r="C52" i="38"/>
  <c r="E124" i="38"/>
  <c r="E51" i="38"/>
  <c r="E123" i="38"/>
  <c r="D51" i="38"/>
  <c r="E122" i="38"/>
  <c r="C51" i="38"/>
  <c r="C157" i="38"/>
  <c r="E21" i="38"/>
  <c r="C156" i="38"/>
  <c r="D21" i="38"/>
  <c r="C155" i="38"/>
  <c r="C21" i="38"/>
  <c r="C154" i="38"/>
  <c r="E20" i="38"/>
  <c r="C153" i="38"/>
  <c r="D20" i="38"/>
  <c r="C152" i="38"/>
  <c r="C20" i="38"/>
  <c r="C151" i="38"/>
  <c r="E19" i="38"/>
  <c r="C150" i="38"/>
  <c r="D19" i="38"/>
  <c r="C149" i="38"/>
  <c r="C19" i="38"/>
  <c r="C148" i="38"/>
  <c r="E18" i="38"/>
  <c r="C147" i="38"/>
  <c r="D18" i="38"/>
  <c r="C146" i="38"/>
  <c r="C18" i="38"/>
  <c r="C145" i="38"/>
  <c r="E17" i="38"/>
  <c r="C144" i="38"/>
  <c r="D17" i="38"/>
  <c r="C143" i="38"/>
  <c r="C17" i="38"/>
  <c r="C142" i="38"/>
  <c r="E16" i="38"/>
  <c r="C141" i="38"/>
  <c r="D16" i="38"/>
  <c r="C140" i="38"/>
  <c r="C16" i="38"/>
  <c r="C139" i="38"/>
  <c r="E15" i="38"/>
  <c r="C138" i="38"/>
  <c r="D15" i="38"/>
  <c r="C137" i="38"/>
  <c r="C15" i="38"/>
  <c r="C136" i="38"/>
  <c r="E14" i="38"/>
  <c r="C135" i="38"/>
  <c r="D14" i="38"/>
  <c r="C134" i="38"/>
  <c r="C14" i="38"/>
  <c r="C133" i="38"/>
  <c r="E13" i="38"/>
  <c r="C132" i="38"/>
  <c r="D13" i="38"/>
  <c r="C131" i="38"/>
  <c r="C13" i="38"/>
  <c r="C130" i="38"/>
  <c r="E12" i="38"/>
  <c r="C129" i="38"/>
  <c r="D12" i="38"/>
  <c r="C128" i="38"/>
  <c r="C12" i="38"/>
  <c r="C127" i="38"/>
  <c r="E11" i="38"/>
  <c r="C126" i="38"/>
  <c r="D11" i="38"/>
  <c r="C125" i="38"/>
  <c r="C11" i="38"/>
  <c r="C124" i="38"/>
  <c r="E10" i="38"/>
  <c r="C123" i="38"/>
  <c r="D10" i="38"/>
  <c r="C122" i="38"/>
  <c r="C10" i="38"/>
  <c r="D184" i="37"/>
  <c r="E49" i="37"/>
  <c r="D183" i="37"/>
  <c r="D49" i="37"/>
  <c r="D182" i="37"/>
  <c r="C49" i="37"/>
  <c r="D181" i="37"/>
  <c r="E48" i="37"/>
  <c r="D180" i="37"/>
  <c r="D48" i="37"/>
  <c r="D179" i="37"/>
  <c r="C48" i="37"/>
  <c r="D178" i="37"/>
  <c r="E47" i="37"/>
  <c r="D177" i="37"/>
  <c r="D47" i="37"/>
  <c r="D176" i="37"/>
  <c r="C47" i="37"/>
  <c r="D175" i="37"/>
  <c r="E46" i="37"/>
  <c r="D174" i="37"/>
  <c r="D46" i="37"/>
  <c r="D173" i="37"/>
  <c r="C46" i="37"/>
  <c r="D172" i="37"/>
  <c r="E45" i="37"/>
  <c r="D171" i="37"/>
  <c r="D45" i="37"/>
  <c r="D170" i="37"/>
  <c r="C45" i="37"/>
  <c r="D169" i="37"/>
  <c r="E44" i="37"/>
  <c r="D168" i="37"/>
  <c r="D44" i="37"/>
  <c r="D167" i="37"/>
  <c r="C44" i="37"/>
  <c r="D166" i="37"/>
  <c r="E43" i="37"/>
  <c r="D165" i="37"/>
  <c r="D43" i="37"/>
  <c r="D164" i="37"/>
  <c r="C43" i="37"/>
  <c r="D163" i="37"/>
  <c r="E42" i="37"/>
  <c r="D162" i="37"/>
  <c r="D42" i="37"/>
  <c r="D161" i="37"/>
  <c r="C42" i="37"/>
  <c r="D160" i="37"/>
  <c r="E41" i="37"/>
  <c r="D159" i="37"/>
  <c r="D41" i="37"/>
  <c r="D158" i="37"/>
  <c r="C41" i="37"/>
  <c r="D157" i="37"/>
  <c r="E40" i="37"/>
  <c r="D156" i="37"/>
  <c r="D40" i="37"/>
  <c r="D155" i="37"/>
  <c r="C40" i="37"/>
  <c r="D154" i="37"/>
  <c r="E39" i="37"/>
  <c r="D153" i="37"/>
  <c r="D39" i="37"/>
  <c r="D152" i="37"/>
  <c r="C39" i="37"/>
  <c r="D151" i="37"/>
  <c r="E38" i="37"/>
  <c r="D150" i="37"/>
  <c r="D38" i="37"/>
  <c r="D149" i="37"/>
  <c r="C38" i="37"/>
  <c r="D148" i="37"/>
  <c r="E37" i="37"/>
  <c r="D147" i="37"/>
  <c r="D37" i="37"/>
  <c r="D146" i="37"/>
  <c r="C37" i="37"/>
  <c r="D145" i="37"/>
  <c r="E36" i="37"/>
  <c r="D144" i="37"/>
  <c r="D36" i="37"/>
  <c r="D143" i="37"/>
  <c r="C36" i="37"/>
  <c r="D142" i="37"/>
  <c r="E35" i="37"/>
  <c r="D141" i="37"/>
  <c r="D35" i="37"/>
  <c r="D140" i="37"/>
  <c r="C35" i="37"/>
  <c r="D139" i="37"/>
  <c r="E34" i="37"/>
  <c r="D138" i="37"/>
  <c r="D34" i="37"/>
  <c r="D137" i="37"/>
  <c r="C34" i="37"/>
  <c r="D136" i="37"/>
  <c r="E33" i="37"/>
  <c r="D135" i="37"/>
  <c r="D33" i="37"/>
  <c r="D134" i="37"/>
  <c r="C33" i="37"/>
  <c r="D133" i="37"/>
  <c r="E32" i="37"/>
  <c r="D132" i="37"/>
  <c r="D32" i="37"/>
  <c r="D131" i="37"/>
  <c r="C32" i="37"/>
  <c r="D130" i="37"/>
  <c r="E31" i="37"/>
  <c r="D129" i="37"/>
  <c r="D31" i="37"/>
  <c r="D128" i="37"/>
  <c r="C31" i="37"/>
  <c r="D127" i="37"/>
  <c r="E30" i="37"/>
  <c r="D126" i="37"/>
  <c r="D30" i="37"/>
  <c r="D125" i="37"/>
  <c r="C30" i="37"/>
  <c r="D124" i="37"/>
  <c r="E29" i="37"/>
  <c r="D123" i="37"/>
  <c r="D29" i="37"/>
  <c r="D122" i="37"/>
  <c r="C29" i="37"/>
  <c r="G172" i="37"/>
  <c r="E114" i="37"/>
  <c r="G171" i="37"/>
  <c r="D114" i="37"/>
  <c r="G170" i="37"/>
  <c r="C114" i="37"/>
  <c r="G169" i="37"/>
  <c r="E113" i="37"/>
  <c r="G168" i="37"/>
  <c r="D113" i="37"/>
  <c r="G167" i="37"/>
  <c r="C113" i="37"/>
  <c r="G166" i="37"/>
  <c r="E112" i="37"/>
  <c r="G165" i="37"/>
  <c r="D112" i="37"/>
  <c r="G164" i="37"/>
  <c r="C112" i="37"/>
  <c r="G163" i="37"/>
  <c r="E111" i="37"/>
  <c r="G162" i="37"/>
  <c r="D111" i="37"/>
  <c r="G161" i="37"/>
  <c r="C111" i="37"/>
  <c r="G160" i="37"/>
  <c r="E110" i="37"/>
  <c r="G159" i="37"/>
  <c r="D110" i="37"/>
  <c r="G158" i="37"/>
  <c r="C110" i="37"/>
  <c r="G157" i="37"/>
  <c r="G156" i="37"/>
  <c r="G155" i="37"/>
  <c r="G154" i="37"/>
  <c r="G153" i="37"/>
  <c r="G152" i="37"/>
  <c r="G151" i="37"/>
  <c r="E107" i="37"/>
  <c r="G150" i="37"/>
  <c r="D107" i="37"/>
  <c r="G149" i="37"/>
  <c r="C107" i="37"/>
  <c r="G148" i="37"/>
  <c r="G147" i="37"/>
  <c r="G146" i="37"/>
  <c r="G145" i="37"/>
  <c r="G144" i="37"/>
  <c r="G143" i="37"/>
  <c r="G142" i="37"/>
  <c r="E104" i="37"/>
  <c r="G141" i="37"/>
  <c r="D104" i="37"/>
  <c r="G140" i="37"/>
  <c r="C104" i="37"/>
  <c r="G139" i="37"/>
  <c r="G138" i="37"/>
  <c r="G137" i="37"/>
  <c r="G136" i="37"/>
  <c r="G135" i="37"/>
  <c r="G134" i="37"/>
  <c r="G133" i="37"/>
  <c r="E101" i="37"/>
  <c r="G132" i="37"/>
  <c r="D101" i="37"/>
  <c r="G131" i="37"/>
  <c r="C101" i="37"/>
  <c r="G130" i="37"/>
  <c r="G129" i="37"/>
  <c r="G128" i="37"/>
  <c r="G127" i="37"/>
  <c r="G126" i="37"/>
  <c r="G125" i="37"/>
  <c r="G124" i="37"/>
  <c r="E98" i="37"/>
  <c r="G123" i="37"/>
  <c r="D98" i="37"/>
  <c r="G122" i="37"/>
  <c r="C98" i="37"/>
  <c r="F163" i="37"/>
  <c r="E74" i="37"/>
  <c r="F162" i="37"/>
  <c r="D74" i="37"/>
  <c r="F161" i="37"/>
  <c r="C74" i="37"/>
  <c r="F160" i="37"/>
  <c r="E73" i="37"/>
  <c r="F159" i="37"/>
  <c r="D73" i="37"/>
  <c r="F158" i="37"/>
  <c r="C73" i="37"/>
  <c r="F157" i="37"/>
  <c r="F156" i="37"/>
  <c r="D109" i="37" s="1"/>
  <c r="F155" i="37"/>
  <c r="F154" i="37"/>
  <c r="E71" i="37"/>
  <c r="F153" i="37"/>
  <c r="F152" i="37"/>
  <c r="C108" i="37" s="1"/>
  <c r="F151" i="37"/>
  <c r="E70" i="37" s="1"/>
  <c r="F150" i="37"/>
  <c r="D70" i="37" s="1"/>
  <c r="F149" i="37"/>
  <c r="C70" i="37" s="1"/>
  <c r="F148" i="37"/>
  <c r="F147" i="37"/>
  <c r="D106" i="37"/>
  <c r="F146" i="37"/>
  <c r="F145" i="37"/>
  <c r="E68" i="37" s="1"/>
  <c r="F144" i="37"/>
  <c r="F143" i="37"/>
  <c r="C105" i="37"/>
  <c r="F142" i="37"/>
  <c r="E67" i="37"/>
  <c r="F141" i="37"/>
  <c r="D67" i="37"/>
  <c r="F140" i="37"/>
  <c r="C67" i="37"/>
  <c r="F139" i="37"/>
  <c r="F138" i="37"/>
  <c r="D66" i="37" s="1"/>
  <c r="F137" i="37"/>
  <c r="F136" i="37"/>
  <c r="E102" i="37"/>
  <c r="F135" i="37"/>
  <c r="F134" i="37"/>
  <c r="C65" i="37" s="1"/>
  <c r="F133" i="37"/>
  <c r="E64" i="37" s="1"/>
  <c r="F132" i="37"/>
  <c r="D64" i="37" s="1"/>
  <c r="F131" i="37"/>
  <c r="C64" i="37" s="1"/>
  <c r="F130" i="37"/>
  <c r="F129" i="37"/>
  <c r="D63" i="37"/>
  <c r="F128" i="37"/>
  <c r="F127" i="37"/>
  <c r="E99" i="37" s="1"/>
  <c r="F126" i="37"/>
  <c r="F125" i="37"/>
  <c r="C62" i="37"/>
  <c r="F124" i="37"/>
  <c r="E61" i="37"/>
  <c r="F123" i="37"/>
  <c r="D61" i="37"/>
  <c r="F122" i="37"/>
  <c r="C61" i="37"/>
  <c r="E151" i="37"/>
  <c r="E60" i="37"/>
  <c r="E150" i="37"/>
  <c r="D60" i="37"/>
  <c r="E149" i="37"/>
  <c r="C60" i="37"/>
  <c r="E148" i="37"/>
  <c r="E59" i="37"/>
  <c r="E147" i="37"/>
  <c r="D59" i="37"/>
  <c r="E146" i="37"/>
  <c r="C59" i="37" s="1"/>
  <c r="E145" i="37"/>
  <c r="E58" i="37" s="1"/>
  <c r="E144" i="37"/>
  <c r="D58" i="37" s="1"/>
  <c r="E143" i="37"/>
  <c r="C58" i="37" s="1"/>
  <c r="E142" i="37"/>
  <c r="E57" i="37" s="1"/>
  <c r="E141" i="37"/>
  <c r="D57" i="37" s="1"/>
  <c r="E140" i="37"/>
  <c r="C57" i="37" s="1"/>
  <c r="E139" i="37"/>
  <c r="E56" i="37" s="1"/>
  <c r="E138" i="37"/>
  <c r="D56" i="37" s="1"/>
  <c r="E137" i="37"/>
  <c r="C56" i="37" s="1"/>
  <c r="E136" i="37"/>
  <c r="E55" i="37" s="1"/>
  <c r="E135" i="37"/>
  <c r="D55" i="37" s="1"/>
  <c r="E134" i="37"/>
  <c r="C55" i="37" s="1"/>
  <c r="E133" i="37"/>
  <c r="E54" i="37" s="1"/>
  <c r="E132" i="37"/>
  <c r="D54" i="37" s="1"/>
  <c r="E131" i="37"/>
  <c r="C54" i="37" s="1"/>
  <c r="E130" i="37"/>
  <c r="E53" i="37" s="1"/>
  <c r="E129" i="37"/>
  <c r="D53" i="37" s="1"/>
  <c r="E128" i="37"/>
  <c r="C53" i="37" s="1"/>
  <c r="E127" i="37"/>
  <c r="E52" i="37" s="1"/>
  <c r="E126" i="37"/>
  <c r="D52" i="37" s="1"/>
  <c r="E125" i="37"/>
  <c r="C52" i="37" s="1"/>
  <c r="E124" i="37"/>
  <c r="E51" i="37" s="1"/>
  <c r="E123" i="37"/>
  <c r="D51" i="37" s="1"/>
  <c r="E122" i="37"/>
  <c r="C51" i="37" s="1"/>
  <c r="C157" i="37"/>
  <c r="E21" i="37" s="1"/>
  <c r="C156" i="37"/>
  <c r="D21" i="37" s="1"/>
  <c r="C155" i="37"/>
  <c r="C21" i="37" s="1"/>
  <c r="C154" i="37"/>
  <c r="E20" i="37" s="1"/>
  <c r="C153" i="37"/>
  <c r="D20" i="37" s="1"/>
  <c r="C152" i="37"/>
  <c r="C20" i="37" s="1"/>
  <c r="C151" i="37"/>
  <c r="E19" i="37" s="1"/>
  <c r="C150" i="37"/>
  <c r="D19" i="37" s="1"/>
  <c r="C149" i="37"/>
  <c r="C19" i="37" s="1"/>
  <c r="C148" i="37"/>
  <c r="E18" i="37" s="1"/>
  <c r="C147" i="37"/>
  <c r="D18" i="37" s="1"/>
  <c r="C146" i="37"/>
  <c r="C18" i="37" s="1"/>
  <c r="C145" i="37"/>
  <c r="E17" i="37" s="1"/>
  <c r="C144" i="37"/>
  <c r="D17" i="37" s="1"/>
  <c r="C143" i="37"/>
  <c r="C17" i="37" s="1"/>
  <c r="C142" i="37"/>
  <c r="E16" i="37" s="1"/>
  <c r="C141" i="37"/>
  <c r="D16" i="37" s="1"/>
  <c r="C140" i="37"/>
  <c r="C16" i="37" s="1"/>
  <c r="C139" i="37"/>
  <c r="E15" i="37" s="1"/>
  <c r="C138" i="37"/>
  <c r="D15" i="37" s="1"/>
  <c r="C137" i="37"/>
  <c r="C15" i="37" s="1"/>
  <c r="C136" i="37"/>
  <c r="E14" i="37" s="1"/>
  <c r="C135" i="37"/>
  <c r="D14" i="37" s="1"/>
  <c r="C134" i="37"/>
  <c r="C14" i="37" s="1"/>
  <c r="C133" i="37"/>
  <c r="E13" i="37" s="1"/>
  <c r="C132" i="37"/>
  <c r="D13" i="37" s="1"/>
  <c r="C131" i="37"/>
  <c r="C13" i="37" s="1"/>
  <c r="C130" i="37"/>
  <c r="E12" i="37" s="1"/>
  <c r="C129" i="37"/>
  <c r="D12" i="37" s="1"/>
  <c r="C128" i="37"/>
  <c r="C12" i="37" s="1"/>
  <c r="C127" i="37"/>
  <c r="E11" i="37" s="1"/>
  <c r="C126" i="37"/>
  <c r="D11" i="37" s="1"/>
  <c r="C125" i="37"/>
  <c r="C11" i="37" s="1"/>
  <c r="C124" i="37"/>
  <c r="E10" i="37" s="1"/>
  <c r="C123" i="37"/>
  <c r="D10" i="37" s="1"/>
  <c r="C122" i="37"/>
  <c r="C10" i="37" s="1"/>
  <c r="D184" i="36"/>
  <c r="E49" i="36" s="1"/>
  <c r="D183" i="36"/>
  <c r="D49" i="36" s="1"/>
  <c r="D182" i="36"/>
  <c r="C49" i="36" s="1"/>
  <c r="D181" i="36"/>
  <c r="E48" i="36" s="1"/>
  <c r="D180" i="36"/>
  <c r="D48" i="36" s="1"/>
  <c r="D179" i="36"/>
  <c r="C48" i="36" s="1"/>
  <c r="D178" i="36"/>
  <c r="E47" i="36" s="1"/>
  <c r="D177" i="36"/>
  <c r="D47" i="36" s="1"/>
  <c r="D176" i="36"/>
  <c r="C47" i="36" s="1"/>
  <c r="D175" i="36"/>
  <c r="E46" i="36" s="1"/>
  <c r="D174" i="36"/>
  <c r="D46" i="36" s="1"/>
  <c r="D173" i="36"/>
  <c r="C46" i="36" s="1"/>
  <c r="D172" i="36"/>
  <c r="E45" i="36" s="1"/>
  <c r="D171" i="36"/>
  <c r="D45" i="36" s="1"/>
  <c r="D170" i="36"/>
  <c r="C45" i="36" s="1"/>
  <c r="D169" i="36"/>
  <c r="E44" i="36" s="1"/>
  <c r="D168" i="36"/>
  <c r="D44" i="36" s="1"/>
  <c r="D167" i="36"/>
  <c r="C44" i="36" s="1"/>
  <c r="D166" i="36"/>
  <c r="E43" i="36" s="1"/>
  <c r="D165" i="36"/>
  <c r="D43" i="36" s="1"/>
  <c r="D164" i="36"/>
  <c r="C43" i="36" s="1"/>
  <c r="D163" i="36"/>
  <c r="E42" i="36" s="1"/>
  <c r="D162" i="36"/>
  <c r="D42" i="36" s="1"/>
  <c r="D161" i="36"/>
  <c r="C42" i="36" s="1"/>
  <c r="D160" i="36"/>
  <c r="E41" i="36" s="1"/>
  <c r="D159" i="36"/>
  <c r="D41" i="36" s="1"/>
  <c r="D158" i="36"/>
  <c r="C41" i="36" s="1"/>
  <c r="D157" i="36"/>
  <c r="E40" i="36" s="1"/>
  <c r="D156" i="36"/>
  <c r="D40" i="36" s="1"/>
  <c r="D155" i="36"/>
  <c r="C40" i="36" s="1"/>
  <c r="D154" i="36"/>
  <c r="E39" i="36" s="1"/>
  <c r="D153" i="36"/>
  <c r="D39" i="36" s="1"/>
  <c r="D152" i="36"/>
  <c r="C39" i="36" s="1"/>
  <c r="D151" i="36"/>
  <c r="E38" i="36" s="1"/>
  <c r="D150" i="36"/>
  <c r="D38" i="36" s="1"/>
  <c r="D149" i="36"/>
  <c r="C38" i="36" s="1"/>
  <c r="D148" i="36"/>
  <c r="E37" i="36" s="1"/>
  <c r="D147" i="36"/>
  <c r="D37" i="36" s="1"/>
  <c r="D146" i="36"/>
  <c r="C37" i="36" s="1"/>
  <c r="D145" i="36"/>
  <c r="E36" i="36" s="1"/>
  <c r="D144" i="36"/>
  <c r="D36" i="36" s="1"/>
  <c r="D143" i="36"/>
  <c r="C36" i="36" s="1"/>
  <c r="D142" i="36"/>
  <c r="E35" i="36" s="1"/>
  <c r="D141" i="36"/>
  <c r="D35" i="36" s="1"/>
  <c r="D140" i="36"/>
  <c r="C35" i="36" s="1"/>
  <c r="D139" i="36"/>
  <c r="E34" i="36" s="1"/>
  <c r="D138" i="36"/>
  <c r="D34" i="36" s="1"/>
  <c r="D137" i="36"/>
  <c r="C34" i="36" s="1"/>
  <c r="D136" i="36"/>
  <c r="E33" i="36" s="1"/>
  <c r="D135" i="36"/>
  <c r="D33" i="36" s="1"/>
  <c r="D134" i="36"/>
  <c r="C33" i="36" s="1"/>
  <c r="D133" i="36"/>
  <c r="E32" i="36" s="1"/>
  <c r="D132" i="36"/>
  <c r="D32" i="36" s="1"/>
  <c r="D131" i="36"/>
  <c r="C32" i="36" s="1"/>
  <c r="D130" i="36"/>
  <c r="E31" i="36" s="1"/>
  <c r="D129" i="36"/>
  <c r="D31" i="36" s="1"/>
  <c r="D128" i="36"/>
  <c r="C31" i="36" s="1"/>
  <c r="D127" i="36"/>
  <c r="E30" i="36" s="1"/>
  <c r="D126" i="36"/>
  <c r="D30" i="36" s="1"/>
  <c r="D125" i="36"/>
  <c r="C30" i="36" s="1"/>
  <c r="D124" i="36"/>
  <c r="E29" i="36" s="1"/>
  <c r="D123" i="36"/>
  <c r="D29" i="36" s="1"/>
  <c r="D122" i="36"/>
  <c r="C29" i="36" s="1"/>
  <c r="G172" i="36"/>
  <c r="E114" i="36" s="1"/>
  <c r="G171" i="36"/>
  <c r="D114" i="36" s="1"/>
  <c r="G170" i="36"/>
  <c r="C114" i="36" s="1"/>
  <c r="G169" i="36"/>
  <c r="E113" i="36" s="1"/>
  <c r="G168" i="36"/>
  <c r="D113" i="36" s="1"/>
  <c r="G167" i="36"/>
  <c r="C113" i="36" s="1"/>
  <c r="G166" i="36"/>
  <c r="E112" i="36" s="1"/>
  <c r="G165" i="36"/>
  <c r="D112" i="36" s="1"/>
  <c r="G164" i="36"/>
  <c r="C112" i="36" s="1"/>
  <c r="G163" i="36"/>
  <c r="E111" i="36" s="1"/>
  <c r="G162" i="36"/>
  <c r="D111" i="36" s="1"/>
  <c r="G161" i="36"/>
  <c r="C111" i="36" s="1"/>
  <c r="G160" i="36"/>
  <c r="E110" i="36" s="1"/>
  <c r="G159" i="36"/>
  <c r="D110" i="36" s="1"/>
  <c r="G158" i="36"/>
  <c r="C110" i="36" s="1"/>
  <c r="G157" i="36"/>
  <c r="G156" i="36"/>
  <c r="G155" i="36"/>
  <c r="G154" i="36"/>
  <c r="G153" i="36"/>
  <c r="G152" i="36"/>
  <c r="G151" i="36"/>
  <c r="E107" i="36" s="1"/>
  <c r="G150" i="36"/>
  <c r="D107" i="36" s="1"/>
  <c r="G149" i="36"/>
  <c r="C107" i="36" s="1"/>
  <c r="G148" i="36"/>
  <c r="G147" i="36"/>
  <c r="G146" i="36"/>
  <c r="G145" i="36"/>
  <c r="G144" i="36"/>
  <c r="G143" i="36"/>
  <c r="G142" i="36"/>
  <c r="E104" i="36" s="1"/>
  <c r="G141" i="36"/>
  <c r="D104" i="36" s="1"/>
  <c r="G140" i="36"/>
  <c r="C104" i="36" s="1"/>
  <c r="G139" i="36"/>
  <c r="G138" i="36"/>
  <c r="G137" i="36"/>
  <c r="G136" i="36"/>
  <c r="G135" i="36"/>
  <c r="G134" i="36"/>
  <c r="G133" i="36"/>
  <c r="E101" i="36" s="1"/>
  <c r="G132" i="36"/>
  <c r="D101" i="36" s="1"/>
  <c r="G131" i="36"/>
  <c r="C101" i="36" s="1"/>
  <c r="G130" i="36"/>
  <c r="G129" i="36"/>
  <c r="G128" i="36"/>
  <c r="G127" i="36"/>
  <c r="G126" i="36"/>
  <c r="G125" i="36"/>
  <c r="G124" i="36"/>
  <c r="E98" i="36" s="1"/>
  <c r="G123" i="36"/>
  <c r="D98" i="36" s="1"/>
  <c r="G122" i="36"/>
  <c r="C98" i="36" s="1"/>
  <c r="F163" i="36"/>
  <c r="E74" i="36" s="1"/>
  <c r="F162" i="36"/>
  <c r="D74" i="36" s="1"/>
  <c r="F161" i="36"/>
  <c r="C74" i="36" s="1"/>
  <c r="F160" i="36"/>
  <c r="E73" i="36" s="1"/>
  <c r="F159" i="36"/>
  <c r="D73" i="36" s="1"/>
  <c r="F158" i="36"/>
  <c r="C73" i="36" s="1"/>
  <c r="F157" i="36"/>
  <c r="F156" i="36"/>
  <c r="D72" i="36"/>
  <c r="F155" i="36"/>
  <c r="F154" i="36"/>
  <c r="E108" i="36" s="1"/>
  <c r="F153" i="36"/>
  <c r="F152" i="36"/>
  <c r="C71" i="36"/>
  <c r="F151" i="36"/>
  <c r="E70" i="36"/>
  <c r="F150" i="36"/>
  <c r="D70" i="36"/>
  <c r="F149" i="36"/>
  <c r="C70" i="36"/>
  <c r="F148" i="36"/>
  <c r="F147" i="36"/>
  <c r="D69" i="36" s="1"/>
  <c r="F146" i="36"/>
  <c r="F145" i="36"/>
  <c r="E105" i="36"/>
  <c r="F144" i="36"/>
  <c r="F143" i="36"/>
  <c r="C68" i="36" s="1"/>
  <c r="F142" i="36"/>
  <c r="E67" i="36" s="1"/>
  <c r="F141" i="36"/>
  <c r="D67" i="36" s="1"/>
  <c r="F140" i="36"/>
  <c r="C67" i="36" s="1"/>
  <c r="F139" i="36"/>
  <c r="F138" i="36"/>
  <c r="D103" i="36"/>
  <c r="F137" i="36"/>
  <c r="F136" i="36"/>
  <c r="E65" i="36" s="1"/>
  <c r="F135" i="36"/>
  <c r="F134" i="36"/>
  <c r="C102" i="36"/>
  <c r="F133" i="36"/>
  <c r="E64" i="36"/>
  <c r="F132" i="36"/>
  <c r="D64" i="36"/>
  <c r="F131" i="36"/>
  <c r="C64" i="36"/>
  <c r="F130" i="36"/>
  <c r="F129" i="36"/>
  <c r="D100" i="36" s="1"/>
  <c r="F128" i="36"/>
  <c r="F127" i="36"/>
  <c r="E62" i="36"/>
  <c r="F126" i="36"/>
  <c r="F125" i="36"/>
  <c r="C99" i="36" s="1"/>
  <c r="F124" i="36"/>
  <c r="E61" i="36" s="1"/>
  <c r="F123" i="36"/>
  <c r="D61" i="36" s="1"/>
  <c r="F122" i="36"/>
  <c r="C61" i="36" s="1"/>
  <c r="E151" i="36"/>
  <c r="E60" i="36" s="1"/>
  <c r="E150" i="36"/>
  <c r="D60" i="36" s="1"/>
  <c r="E149" i="36"/>
  <c r="C60" i="36" s="1"/>
  <c r="E148" i="36"/>
  <c r="E59" i="36" s="1"/>
  <c r="E147" i="36"/>
  <c r="D59" i="36" s="1"/>
  <c r="E146" i="36"/>
  <c r="C59" i="36" s="1"/>
  <c r="E145" i="36"/>
  <c r="E58" i="36" s="1"/>
  <c r="E144" i="36"/>
  <c r="D58" i="36" s="1"/>
  <c r="E143" i="36"/>
  <c r="C58" i="36" s="1"/>
  <c r="E142" i="36"/>
  <c r="E57" i="36" s="1"/>
  <c r="E141" i="36"/>
  <c r="D57" i="36" s="1"/>
  <c r="E140" i="36"/>
  <c r="C57" i="36" s="1"/>
  <c r="E139" i="36"/>
  <c r="E56" i="36" s="1"/>
  <c r="E138" i="36"/>
  <c r="D56" i="36" s="1"/>
  <c r="E137" i="36"/>
  <c r="C56" i="36" s="1"/>
  <c r="E136" i="36"/>
  <c r="E55" i="36" s="1"/>
  <c r="E135" i="36"/>
  <c r="D55" i="36" s="1"/>
  <c r="E134" i="36"/>
  <c r="C55" i="36" s="1"/>
  <c r="E133" i="36"/>
  <c r="E54" i="36" s="1"/>
  <c r="E132" i="36"/>
  <c r="D54" i="36" s="1"/>
  <c r="E131" i="36"/>
  <c r="C54" i="36" s="1"/>
  <c r="E130" i="36"/>
  <c r="E53" i="36" s="1"/>
  <c r="E129" i="36"/>
  <c r="D53" i="36" s="1"/>
  <c r="E128" i="36"/>
  <c r="C53" i="36" s="1"/>
  <c r="E127" i="36"/>
  <c r="E52" i="36" s="1"/>
  <c r="E126" i="36"/>
  <c r="D52" i="36" s="1"/>
  <c r="E125" i="36"/>
  <c r="C52" i="36" s="1"/>
  <c r="E124" i="36"/>
  <c r="E51" i="36" s="1"/>
  <c r="E123" i="36"/>
  <c r="D51" i="36" s="1"/>
  <c r="E122" i="36"/>
  <c r="C51" i="36" s="1"/>
  <c r="C157" i="36"/>
  <c r="E21" i="36" s="1"/>
  <c r="C156" i="36"/>
  <c r="D21" i="36" s="1"/>
  <c r="C155" i="36"/>
  <c r="C21" i="36" s="1"/>
  <c r="C154" i="36"/>
  <c r="E20" i="36" s="1"/>
  <c r="C153" i="36"/>
  <c r="D20" i="36" s="1"/>
  <c r="C152" i="36"/>
  <c r="C20" i="36" s="1"/>
  <c r="C151" i="36"/>
  <c r="E19" i="36" s="1"/>
  <c r="C150" i="36"/>
  <c r="D19" i="36" s="1"/>
  <c r="C149" i="36"/>
  <c r="C19" i="36" s="1"/>
  <c r="C148" i="36"/>
  <c r="E18" i="36" s="1"/>
  <c r="C147" i="36"/>
  <c r="D18" i="36" s="1"/>
  <c r="C146" i="36"/>
  <c r="C18" i="36" s="1"/>
  <c r="C145" i="36"/>
  <c r="E17" i="36" s="1"/>
  <c r="C144" i="36"/>
  <c r="D17" i="36" s="1"/>
  <c r="C143" i="36"/>
  <c r="C17" i="36" s="1"/>
  <c r="C142" i="36"/>
  <c r="E16" i="36" s="1"/>
  <c r="C141" i="36"/>
  <c r="D16" i="36" s="1"/>
  <c r="C140" i="36"/>
  <c r="C16" i="36" s="1"/>
  <c r="C139" i="36"/>
  <c r="E15" i="36" s="1"/>
  <c r="C138" i="36"/>
  <c r="D15" i="36" s="1"/>
  <c r="C137" i="36"/>
  <c r="C15" i="36" s="1"/>
  <c r="C136" i="36"/>
  <c r="E14" i="36" s="1"/>
  <c r="C135" i="36"/>
  <c r="D14" i="36" s="1"/>
  <c r="C134" i="36"/>
  <c r="C14" i="36" s="1"/>
  <c r="C133" i="36"/>
  <c r="E13" i="36" s="1"/>
  <c r="C132" i="36"/>
  <c r="D13" i="36" s="1"/>
  <c r="C131" i="36"/>
  <c r="C13" i="36" s="1"/>
  <c r="C130" i="36"/>
  <c r="E12" i="36" s="1"/>
  <c r="C129" i="36"/>
  <c r="D12" i="36" s="1"/>
  <c r="C128" i="36"/>
  <c r="C12" i="36" s="1"/>
  <c r="C127" i="36"/>
  <c r="E11" i="36" s="1"/>
  <c r="C126" i="36"/>
  <c r="D11" i="36" s="1"/>
  <c r="C125" i="36"/>
  <c r="C11" i="36" s="1"/>
  <c r="C124" i="36"/>
  <c r="E10" i="36" s="1"/>
  <c r="C123" i="36"/>
  <c r="D10" i="36" s="1"/>
  <c r="C122" i="36"/>
  <c r="C10" i="36" s="1"/>
  <c r="D184" i="35"/>
  <c r="E49" i="35" s="1"/>
  <c r="D183" i="35"/>
  <c r="D49" i="35" s="1"/>
  <c r="D182" i="35"/>
  <c r="C49" i="35" s="1"/>
  <c r="D181" i="35"/>
  <c r="E48" i="35" s="1"/>
  <c r="D180" i="35"/>
  <c r="D48" i="35" s="1"/>
  <c r="D179" i="35"/>
  <c r="C48" i="35" s="1"/>
  <c r="D178" i="35"/>
  <c r="E47" i="35" s="1"/>
  <c r="D177" i="35"/>
  <c r="D47" i="35" s="1"/>
  <c r="D176" i="35"/>
  <c r="C47" i="35" s="1"/>
  <c r="D175" i="35"/>
  <c r="E46" i="35" s="1"/>
  <c r="D174" i="35"/>
  <c r="D46" i="35" s="1"/>
  <c r="D173" i="35"/>
  <c r="C46" i="35" s="1"/>
  <c r="D172" i="35"/>
  <c r="E45" i="35" s="1"/>
  <c r="D171" i="35"/>
  <c r="D45" i="35" s="1"/>
  <c r="D170" i="35"/>
  <c r="C45" i="35" s="1"/>
  <c r="D169" i="35"/>
  <c r="E44" i="35" s="1"/>
  <c r="D168" i="35"/>
  <c r="D44" i="35" s="1"/>
  <c r="D167" i="35"/>
  <c r="C44" i="35" s="1"/>
  <c r="D166" i="35"/>
  <c r="E43" i="35" s="1"/>
  <c r="D165" i="35"/>
  <c r="D43" i="35" s="1"/>
  <c r="D164" i="35"/>
  <c r="C43" i="35" s="1"/>
  <c r="D163" i="35"/>
  <c r="E42" i="35" s="1"/>
  <c r="D162" i="35"/>
  <c r="D42" i="35" s="1"/>
  <c r="D161" i="35"/>
  <c r="C42" i="35" s="1"/>
  <c r="D160" i="35"/>
  <c r="E41" i="35" s="1"/>
  <c r="D159" i="35"/>
  <c r="D41" i="35" s="1"/>
  <c r="D158" i="35"/>
  <c r="C41" i="35" s="1"/>
  <c r="D157" i="35"/>
  <c r="E40" i="35" s="1"/>
  <c r="D156" i="35"/>
  <c r="D40" i="35" s="1"/>
  <c r="D155" i="35"/>
  <c r="C40" i="35" s="1"/>
  <c r="D154" i="35"/>
  <c r="E39" i="35" s="1"/>
  <c r="D153" i="35"/>
  <c r="D39" i="35" s="1"/>
  <c r="D152" i="35"/>
  <c r="C39" i="35" s="1"/>
  <c r="D151" i="35"/>
  <c r="E38" i="35" s="1"/>
  <c r="D150" i="35"/>
  <c r="D38" i="35" s="1"/>
  <c r="D149" i="35"/>
  <c r="C38" i="35" s="1"/>
  <c r="D148" i="35"/>
  <c r="E37" i="35" s="1"/>
  <c r="D147" i="35"/>
  <c r="D37" i="35" s="1"/>
  <c r="D146" i="35"/>
  <c r="C37" i="35" s="1"/>
  <c r="D145" i="35"/>
  <c r="E36" i="35" s="1"/>
  <c r="D144" i="35"/>
  <c r="D36" i="35" s="1"/>
  <c r="D143" i="35"/>
  <c r="C36" i="35" s="1"/>
  <c r="D142" i="35"/>
  <c r="E35" i="35" s="1"/>
  <c r="D141" i="35"/>
  <c r="D35" i="35" s="1"/>
  <c r="D140" i="35"/>
  <c r="C35" i="35" s="1"/>
  <c r="D139" i="35"/>
  <c r="E34" i="35" s="1"/>
  <c r="D138" i="35"/>
  <c r="D34" i="35" s="1"/>
  <c r="D137" i="35"/>
  <c r="C34" i="35" s="1"/>
  <c r="D136" i="35"/>
  <c r="E33" i="35" s="1"/>
  <c r="D135" i="35"/>
  <c r="D33" i="35" s="1"/>
  <c r="D134" i="35"/>
  <c r="C33" i="35" s="1"/>
  <c r="D133" i="35"/>
  <c r="E32" i="35" s="1"/>
  <c r="D132" i="35"/>
  <c r="D32" i="35" s="1"/>
  <c r="D131" i="35"/>
  <c r="C32" i="35" s="1"/>
  <c r="D130" i="35"/>
  <c r="E31" i="35" s="1"/>
  <c r="D129" i="35"/>
  <c r="D31" i="35" s="1"/>
  <c r="D128" i="35"/>
  <c r="C31" i="35" s="1"/>
  <c r="D127" i="35"/>
  <c r="E30" i="35" s="1"/>
  <c r="D126" i="35"/>
  <c r="D30" i="35" s="1"/>
  <c r="D125" i="35"/>
  <c r="C30" i="35" s="1"/>
  <c r="D124" i="35"/>
  <c r="E29" i="35" s="1"/>
  <c r="D123" i="35"/>
  <c r="D29" i="35" s="1"/>
  <c r="D122" i="35"/>
  <c r="C29" i="35" s="1"/>
  <c r="G172" i="35"/>
  <c r="E114" i="35" s="1"/>
  <c r="G171" i="35"/>
  <c r="D114" i="35" s="1"/>
  <c r="G170" i="35"/>
  <c r="C114" i="35" s="1"/>
  <c r="G169" i="35"/>
  <c r="E113" i="35" s="1"/>
  <c r="G168" i="35"/>
  <c r="D113" i="35" s="1"/>
  <c r="G167" i="35"/>
  <c r="C113" i="35" s="1"/>
  <c r="G166" i="35"/>
  <c r="E112" i="35" s="1"/>
  <c r="G165" i="35"/>
  <c r="D112" i="35" s="1"/>
  <c r="G164" i="35"/>
  <c r="C112" i="35" s="1"/>
  <c r="G163" i="35"/>
  <c r="E111" i="35" s="1"/>
  <c r="G162" i="35"/>
  <c r="D111" i="35" s="1"/>
  <c r="G161" i="35"/>
  <c r="C111" i="35" s="1"/>
  <c r="G160" i="35"/>
  <c r="E110" i="35" s="1"/>
  <c r="G159" i="35"/>
  <c r="D110" i="35" s="1"/>
  <c r="G158" i="35"/>
  <c r="C110" i="35" s="1"/>
  <c r="G157" i="35"/>
  <c r="G156" i="35"/>
  <c r="G155" i="35"/>
  <c r="G154" i="35"/>
  <c r="G153" i="35"/>
  <c r="G152" i="35"/>
  <c r="G151" i="35"/>
  <c r="E107" i="35" s="1"/>
  <c r="G150" i="35"/>
  <c r="D107" i="35" s="1"/>
  <c r="G149" i="35"/>
  <c r="C107" i="35" s="1"/>
  <c r="G148" i="35"/>
  <c r="G147" i="35"/>
  <c r="G146" i="35"/>
  <c r="G145" i="35"/>
  <c r="G144" i="35"/>
  <c r="G143" i="35"/>
  <c r="G142" i="35"/>
  <c r="E104" i="35" s="1"/>
  <c r="G141" i="35"/>
  <c r="D104" i="35" s="1"/>
  <c r="G140" i="35"/>
  <c r="C104" i="35" s="1"/>
  <c r="G139" i="35"/>
  <c r="G138" i="35"/>
  <c r="G137" i="35"/>
  <c r="G136" i="35"/>
  <c r="G135" i="35"/>
  <c r="G134" i="35"/>
  <c r="G133" i="35"/>
  <c r="E101" i="35" s="1"/>
  <c r="G132" i="35"/>
  <c r="D101" i="35" s="1"/>
  <c r="G131" i="35"/>
  <c r="C101" i="35" s="1"/>
  <c r="G130" i="35"/>
  <c r="G129" i="35"/>
  <c r="G128" i="35"/>
  <c r="G127" i="35"/>
  <c r="G126" i="35"/>
  <c r="G125" i="35"/>
  <c r="G124" i="35"/>
  <c r="E98" i="35" s="1"/>
  <c r="G123" i="35"/>
  <c r="D98" i="35" s="1"/>
  <c r="G122" i="35"/>
  <c r="C98" i="35" s="1"/>
  <c r="F163" i="35"/>
  <c r="E74" i="35" s="1"/>
  <c r="F162" i="35"/>
  <c r="D74" i="35" s="1"/>
  <c r="F161" i="35"/>
  <c r="C74" i="35" s="1"/>
  <c r="F160" i="35"/>
  <c r="E73" i="35" s="1"/>
  <c r="F159" i="35"/>
  <c r="D73" i="35" s="1"/>
  <c r="F158" i="35"/>
  <c r="C73" i="35" s="1"/>
  <c r="F157" i="35"/>
  <c r="F156" i="35"/>
  <c r="D109" i="35"/>
  <c r="F155" i="35"/>
  <c r="C72" i="35"/>
  <c r="F154" i="35"/>
  <c r="E71" i="35"/>
  <c r="F153" i="35"/>
  <c r="F152" i="35"/>
  <c r="C71" i="35" s="1"/>
  <c r="F151" i="35"/>
  <c r="E70" i="35" s="1"/>
  <c r="F150" i="35"/>
  <c r="D70" i="35" s="1"/>
  <c r="F149" i="35"/>
  <c r="C70" i="35" s="1"/>
  <c r="F148" i="35"/>
  <c r="E69" i="35" s="1"/>
  <c r="F147" i="35"/>
  <c r="D106" i="35" s="1"/>
  <c r="F146" i="35"/>
  <c r="F145" i="35"/>
  <c r="E68" i="35"/>
  <c r="F144" i="35"/>
  <c r="F143" i="35"/>
  <c r="C105" i="35" s="1"/>
  <c r="F142" i="35"/>
  <c r="E67" i="35" s="1"/>
  <c r="F141" i="35"/>
  <c r="D67" i="35" s="1"/>
  <c r="F140" i="35"/>
  <c r="C67" i="35" s="1"/>
  <c r="F139" i="35"/>
  <c r="F138" i="35"/>
  <c r="D66" i="35"/>
  <c r="F137" i="35"/>
  <c r="F136" i="35"/>
  <c r="E102" i="35" s="1"/>
  <c r="F135" i="35"/>
  <c r="F134" i="35"/>
  <c r="C65" i="35"/>
  <c r="F133" i="35"/>
  <c r="E64" i="35"/>
  <c r="F132" i="35"/>
  <c r="D64" i="35"/>
  <c r="F131" i="35"/>
  <c r="C64" i="35"/>
  <c r="F130" i="35"/>
  <c r="F129" i="35"/>
  <c r="D63" i="35" s="1"/>
  <c r="F128" i="35"/>
  <c r="F127" i="35"/>
  <c r="E99" i="35"/>
  <c r="F126" i="35"/>
  <c r="D62" i="35"/>
  <c r="F125" i="35"/>
  <c r="C62" i="35"/>
  <c r="F124" i="35"/>
  <c r="E61" i="35"/>
  <c r="F123" i="35"/>
  <c r="D61" i="35"/>
  <c r="F122" i="35"/>
  <c r="C61" i="35"/>
  <c r="E151" i="35"/>
  <c r="E60" i="35"/>
  <c r="E150" i="35"/>
  <c r="D60" i="35"/>
  <c r="E149" i="35"/>
  <c r="C60" i="35"/>
  <c r="E148" i="35"/>
  <c r="E59" i="35"/>
  <c r="E147" i="35"/>
  <c r="D59" i="35"/>
  <c r="E146" i="35"/>
  <c r="C59" i="35"/>
  <c r="E145" i="35"/>
  <c r="E58" i="35"/>
  <c r="E144" i="35"/>
  <c r="D58" i="35"/>
  <c r="E143" i="35"/>
  <c r="C58" i="35"/>
  <c r="E142" i="35"/>
  <c r="E57" i="35"/>
  <c r="E141" i="35"/>
  <c r="D57" i="35"/>
  <c r="E140" i="35"/>
  <c r="C57" i="35"/>
  <c r="E139" i="35"/>
  <c r="E56" i="35"/>
  <c r="E138" i="35"/>
  <c r="D56" i="35"/>
  <c r="E137" i="35"/>
  <c r="C56" i="35"/>
  <c r="E136" i="35"/>
  <c r="E55" i="35"/>
  <c r="E135" i="35"/>
  <c r="D55" i="35"/>
  <c r="E134" i="35"/>
  <c r="C55" i="35"/>
  <c r="E133" i="35"/>
  <c r="E54" i="35"/>
  <c r="E132" i="35"/>
  <c r="D54" i="35"/>
  <c r="E131" i="35"/>
  <c r="C54" i="35"/>
  <c r="E130" i="35"/>
  <c r="E53" i="35"/>
  <c r="E129" i="35"/>
  <c r="D53" i="35"/>
  <c r="E128" i="35"/>
  <c r="C53" i="35"/>
  <c r="E127" i="35"/>
  <c r="E52" i="35"/>
  <c r="E126" i="35"/>
  <c r="D52" i="35"/>
  <c r="E125" i="35"/>
  <c r="C52" i="35"/>
  <c r="E124" i="35"/>
  <c r="E51" i="35"/>
  <c r="E123" i="35"/>
  <c r="D51" i="35"/>
  <c r="E122" i="35"/>
  <c r="C51" i="35"/>
  <c r="C157" i="35"/>
  <c r="E21" i="35"/>
  <c r="C156" i="35"/>
  <c r="D21" i="35"/>
  <c r="C155" i="35"/>
  <c r="C21" i="35"/>
  <c r="C154" i="35"/>
  <c r="E20" i="35"/>
  <c r="C153" i="35"/>
  <c r="D20" i="35"/>
  <c r="C152" i="35"/>
  <c r="C20" i="35"/>
  <c r="C151" i="35"/>
  <c r="E19" i="35"/>
  <c r="C150" i="35"/>
  <c r="D19" i="35"/>
  <c r="C149" i="35"/>
  <c r="C19" i="35"/>
  <c r="C148" i="35"/>
  <c r="E18" i="35"/>
  <c r="C147" i="35"/>
  <c r="D18" i="35"/>
  <c r="C146" i="35"/>
  <c r="C18" i="35"/>
  <c r="C145" i="35"/>
  <c r="E17" i="35"/>
  <c r="C144" i="35"/>
  <c r="D17" i="35"/>
  <c r="C143" i="35"/>
  <c r="C17" i="35"/>
  <c r="C142" i="35"/>
  <c r="E16" i="35"/>
  <c r="C141" i="35"/>
  <c r="D16" i="35"/>
  <c r="C140" i="35"/>
  <c r="C16" i="35"/>
  <c r="C139" i="35"/>
  <c r="E15" i="35"/>
  <c r="C138" i="35"/>
  <c r="D15" i="35"/>
  <c r="C137" i="35"/>
  <c r="C15" i="35"/>
  <c r="C136" i="35"/>
  <c r="E14" i="35"/>
  <c r="C135" i="35"/>
  <c r="D14" i="35"/>
  <c r="C134" i="35"/>
  <c r="C14" i="35"/>
  <c r="C133" i="35"/>
  <c r="E13" i="35"/>
  <c r="C132" i="35"/>
  <c r="D13" i="35"/>
  <c r="C131" i="35"/>
  <c r="C13" i="35"/>
  <c r="C130" i="35"/>
  <c r="E12" i="35"/>
  <c r="C129" i="35"/>
  <c r="D12" i="35"/>
  <c r="C128" i="35"/>
  <c r="C12" i="35"/>
  <c r="C127" i="35"/>
  <c r="E11" i="35"/>
  <c r="C126" i="35"/>
  <c r="D11" i="35"/>
  <c r="C125" i="35"/>
  <c r="C11" i="35"/>
  <c r="C124" i="35"/>
  <c r="E10" i="35"/>
  <c r="C123" i="35"/>
  <c r="D10" i="35"/>
  <c r="C122" i="35"/>
  <c r="C10" i="35"/>
  <c r="D184" i="34"/>
  <c r="E49" i="34" s="1"/>
  <c r="D183" i="34"/>
  <c r="D49" i="34" s="1"/>
  <c r="D182" i="34"/>
  <c r="C49" i="34"/>
  <c r="D181" i="34"/>
  <c r="E48" i="34" s="1"/>
  <c r="D180" i="34"/>
  <c r="D48" i="34" s="1"/>
  <c r="D179" i="34"/>
  <c r="C48" i="34" s="1"/>
  <c r="D178" i="34"/>
  <c r="E47" i="34" s="1"/>
  <c r="D177" i="34"/>
  <c r="D47" i="34" s="1"/>
  <c r="D176" i="34"/>
  <c r="C47" i="34" s="1"/>
  <c r="D175" i="34"/>
  <c r="E46" i="34" s="1"/>
  <c r="D174" i="34"/>
  <c r="D46" i="34"/>
  <c r="D173" i="34"/>
  <c r="C46" i="34" s="1"/>
  <c r="D172" i="34"/>
  <c r="E45" i="34" s="1"/>
  <c r="D171" i="34"/>
  <c r="D45" i="34" s="1"/>
  <c r="D170" i="34"/>
  <c r="C45" i="34" s="1"/>
  <c r="D169" i="34"/>
  <c r="E44" i="34" s="1"/>
  <c r="D168" i="34"/>
  <c r="D44" i="34" s="1"/>
  <c r="D167" i="34"/>
  <c r="C44" i="34" s="1"/>
  <c r="D166" i="34"/>
  <c r="E43" i="34"/>
  <c r="D165" i="34"/>
  <c r="D43" i="34" s="1"/>
  <c r="D164" i="34"/>
  <c r="C43" i="34" s="1"/>
  <c r="D163" i="34"/>
  <c r="E42" i="34" s="1"/>
  <c r="D162" i="34"/>
  <c r="D42" i="34" s="1"/>
  <c r="D161" i="34"/>
  <c r="C42" i="34" s="1"/>
  <c r="D160" i="34"/>
  <c r="E41" i="34" s="1"/>
  <c r="D159" i="34"/>
  <c r="D41" i="34" s="1"/>
  <c r="D158" i="34"/>
  <c r="C41" i="34"/>
  <c r="D157" i="34"/>
  <c r="E40" i="34" s="1"/>
  <c r="D156" i="34"/>
  <c r="D40" i="34" s="1"/>
  <c r="D155" i="34"/>
  <c r="C40" i="34" s="1"/>
  <c r="D154" i="34"/>
  <c r="E39" i="34" s="1"/>
  <c r="D153" i="34"/>
  <c r="D39" i="34" s="1"/>
  <c r="D152" i="34"/>
  <c r="C39" i="34" s="1"/>
  <c r="D151" i="34"/>
  <c r="E38" i="34" s="1"/>
  <c r="D150" i="34"/>
  <c r="D38" i="34"/>
  <c r="D149" i="34"/>
  <c r="C38" i="34" s="1"/>
  <c r="D148" i="34"/>
  <c r="E37" i="34" s="1"/>
  <c r="D147" i="34"/>
  <c r="D37" i="34" s="1"/>
  <c r="D146" i="34"/>
  <c r="C37" i="34" s="1"/>
  <c r="D145" i="34"/>
  <c r="E36" i="34" s="1"/>
  <c r="D144" i="34"/>
  <c r="D36" i="34" s="1"/>
  <c r="D143" i="34"/>
  <c r="C36" i="34" s="1"/>
  <c r="D142" i="34"/>
  <c r="E35" i="34"/>
  <c r="D141" i="34"/>
  <c r="D35" i="34" s="1"/>
  <c r="D140" i="34"/>
  <c r="C35" i="34" s="1"/>
  <c r="D139" i="34"/>
  <c r="E34" i="34" s="1"/>
  <c r="D138" i="34"/>
  <c r="D34" i="34" s="1"/>
  <c r="D137" i="34"/>
  <c r="C34" i="34" s="1"/>
  <c r="D136" i="34"/>
  <c r="E33" i="34" s="1"/>
  <c r="D135" i="34"/>
  <c r="D33" i="34" s="1"/>
  <c r="D134" i="34"/>
  <c r="C33" i="34"/>
  <c r="D133" i="34"/>
  <c r="E32" i="34" s="1"/>
  <c r="D132" i="34"/>
  <c r="D32" i="34" s="1"/>
  <c r="D131" i="34"/>
  <c r="C32" i="34" s="1"/>
  <c r="D130" i="34"/>
  <c r="E31" i="34" s="1"/>
  <c r="D129" i="34"/>
  <c r="D31" i="34" s="1"/>
  <c r="D128" i="34"/>
  <c r="C31" i="34" s="1"/>
  <c r="D127" i="34"/>
  <c r="E30" i="34" s="1"/>
  <c r="D126" i="34"/>
  <c r="D30" i="34"/>
  <c r="D125" i="34"/>
  <c r="C30" i="34" s="1"/>
  <c r="D124" i="34"/>
  <c r="E29" i="34" s="1"/>
  <c r="D123" i="34"/>
  <c r="D29" i="34" s="1"/>
  <c r="D122" i="34"/>
  <c r="C29" i="34" s="1"/>
  <c r="G172" i="34"/>
  <c r="E114" i="34" s="1"/>
  <c r="G171" i="34"/>
  <c r="D114" i="34" s="1"/>
  <c r="G170" i="34"/>
  <c r="C114" i="34" s="1"/>
  <c r="G169" i="34"/>
  <c r="E113" i="34" s="1"/>
  <c r="G168" i="34"/>
  <c r="D113" i="34" s="1"/>
  <c r="G167" i="34"/>
  <c r="C113" i="34" s="1"/>
  <c r="G166" i="34"/>
  <c r="E112" i="34" s="1"/>
  <c r="G165" i="34"/>
  <c r="D112" i="34" s="1"/>
  <c r="G164" i="34"/>
  <c r="C112" i="34" s="1"/>
  <c r="G163" i="34"/>
  <c r="E111" i="34" s="1"/>
  <c r="G162" i="34"/>
  <c r="D111" i="34" s="1"/>
  <c r="G161" i="34"/>
  <c r="C111" i="34" s="1"/>
  <c r="G160" i="34"/>
  <c r="E110" i="34" s="1"/>
  <c r="G159" i="34"/>
  <c r="D110" i="34" s="1"/>
  <c r="G158" i="34"/>
  <c r="C110" i="34" s="1"/>
  <c r="G157" i="34"/>
  <c r="G156" i="34"/>
  <c r="G155" i="34"/>
  <c r="G154" i="34"/>
  <c r="G153" i="34"/>
  <c r="G152" i="34"/>
  <c r="G151" i="34"/>
  <c r="E107" i="34" s="1"/>
  <c r="G150" i="34"/>
  <c r="D107" i="34" s="1"/>
  <c r="G149" i="34"/>
  <c r="C107" i="34" s="1"/>
  <c r="G148" i="34"/>
  <c r="G147" i="34"/>
  <c r="G146" i="34"/>
  <c r="G145" i="34"/>
  <c r="G144" i="34"/>
  <c r="G143" i="34"/>
  <c r="G142" i="34"/>
  <c r="E104" i="34" s="1"/>
  <c r="G141" i="34"/>
  <c r="D104" i="34" s="1"/>
  <c r="G140" i="34"/>
  <c r="C104" i="34" s="1"/>
  <c r="G139" i="34"/>
  <c r="G138" i="34"/>
  <c r="G137" i="34"/>
  <c r="G136" i="34"/>
  <c r="G135" i="34"/>
  <c r="G134" i="34"/>
  <c r="G133" i="34"/>
  <c r="E101" i="34" s="1"/>
  <c r="G132" i="34"/>
  <c r="D101" i="34" s="1"/>
  <c r="G131" i="34"/>
  <c r="C101" i="34" s="1"/>
  <c r="G130" i="34"/>
  <c r="G129" i="34"/>
  <c r="G128" i="34"/>
  <c r="G127" i="34"/>
  <c r="G126" i="34"/>
  <c r="G125" i="34"/>
  <c r="G124" i="34"/>
  <c r="E98" i="34" s="1"/>
  <c r="G123" i="34"/>
  <c r="D98" i="34" s="1"/>
  <c r="G122" i="34"/>
  <c r="C98" i="34" s="1"/>
  <c r="F163" i="34"/>
  <c r="E74" i="34" s="1"/>
  <c r="F162" i="34"/>
  <c r="D74" i="34" s="1"/>
  <c r="F161" i="34"/>
  <c r="C74" i="34" s="1"/>
  <c r="F160" i="34"/>
  <c r="E73" i="34" s="1"/>
  <c r="F159" i="34"/>
  <c r="D73" i="34" s="1"/>
  <c r="F158" i="34"/>
  <c r="C73" i="34" s="1"/>
  <c r="F157" i="34"/>
  <c r="F156" i="34"/>
  <c r="D72" i="34"/>
  <c r="F155" i="34"/>
  <c r="F154" i="34"/>
  <c r="E108" i="34" s="1"/>
  <c r="F153" i="34"/>
  <c r="F152" i="34"/>
  <c r="C71" i="34"/>
  <c r="F151" i="34"/>
  <c r="E70" i="34"/>
  <c r="F150" i="34"/>
  <c r="D70" i="34"/>
  <c r="F149" i="34"/>
  <c r="C70" i="34"/>
  <c r="F148" i="34"/>
  <c r="F147" i="34"/>
  <c r="D69" i="34" s="1"/>
  <c r="F146" i="34"/>
  <c r="F145" i="34"/>
  <c r="E105" i="34"/>
  <c r="F144" i="34"/>
  <c r="F143" i="34"/>
  <c r="C68" i="34" s="1"/>
  <c r="F142" i="34"/>
  <c r="E67" i="34" s="1"/>
  <c r="F141" i="34"/>
  <c r="D67" i="34" s="1"/>
  <c r="F140" i="34"/>
  <c r="C67" i="34" s="1"/>
  <c r="F139" i="34"/>
  <c r="F138" i="34"/>
  <c r="D103" i="34"/>
  <c r="F137" i="34"/>
  <c r="F136" i="34"/>
  <c r="E65" i="34" s="1"/>
  <c r="F135" i="34"/>
  <c r="F134" i="34"/>
  <c r="C102" i="34"/>
  <c r="F133" i="34"/>
  <c r="E64" i="34"/>
  <c r="F132" i="34"/>
  <c r="D64" i="34"/>
  <c r="F131" i="34"/>
  <c r="C64" i="34"/>
  <c r="F130" i="34"/>
  <c r="F129" i="34"/>
  <c r="D100" i="34" s="1"/>
  <c r="F128" i="34"/>
  <c r="F127" i="34"/>
  <c r="E62" i="34"/>
  <c r="F126" i="34"/>
  <c r="F125" i="34"/>
  <c r="C99" i="34" s="1"/>
  <c r="F124" i="34"/>
  <c r="E61" i="34" s="1"/>
  <c r="F123" i="34"/>
  <c r="D61" i="34" s="1"/>
  <c r="F122" i="34"/>
  <c r="C61" i="34" s="1"/>
  <c r="E151" i="34"/>
  <c r="E60" i="34" s="1"/>
  <c r="E150" i="34"/>
  <c r="D60" i="34" s="1"/>
  <c r="E149" i="34"/>
  <c r="C60" i="34" s="1"/>
  <c r="E148" i="34"/>
  <c r="E59" i="34" s="1"/>
  <c r="E147" i="34"/>
  <c r="D59" i="34" s="1"/>
  <c r="E146" i="34"/>
  <c r="C59" i="34" s="1"/>
  <c r="E145" i="34"/>
  <c r="E58" i="34" s="1"/>
  <c r="E144" i="34"/>
  <c r="D58" i="34" s="1"/>
  <c r="E143" i="34"/>
  <c r="C58" i="34" s="1"/>
  <c r="E142" i="34"/>
  <c r="E57" i="34" s="1"/>
  <c r="E141" i="34"/>
  <c r="D57" i="34" s="1"/>
  <c r="E140" i="34"/>
  <c r="C57" i="34" s="1"/>
  <c r="E139" i="34"/>
  <c r="E56" i="34" s="1"/>
  <c r="E138" i="34"/>
  <c r="D56" i="34" s="1"/>
  <c r="E137" i="34"/>
  <c r="C56" i="34" s="1"/>
  <c r="E136" i="34"/>
  <c r="E55" i="34" s="1"/>
  <c r="E135" i="34"/>
  <c r="D55" i="34" s="1"/>
  <c r="E134" i="34"/>
  <c r="C55" i="34" s="1"/>
  <c r="E133" i="34"/>
  <c r="E54" i="34" s="1"/>
  <c r="E132" i="34"/>
  <c r="D54" i="34" s="1"/>
  <c r="E131" i="34"/>
  <c r="C54" i="34" s="1"/>
  <c r="E130" i="34"/>
  <c r="E53" i="34" s="1"/>
  <c r="E129" i="34"/>
  <c r="D53" i="34" s="1"/>
  <c r="E128" i="34"/>
  <c r="C53" i="34" s="1"/>
  <c r="E127" i="34"/>
  <c r="E52" i="34" s="1"/>
  <c r="E126" i="34"/>
  <c r="D52" i="34" s="1"/>
  <c r="E125" i="34"/>
  <c r="C52" i="34" s="1"/>
  <c r="E124" i="34"/>
  <c r="E51" i="34" s="1"/>
  <c r="E123" i="34"/>
  <c r="D51" i="34" s="1"/>
  <c r="E122" i="34"/>
  <c r="C51" i="34" s="1"/>
  <c r="C157" i="34"/>
  <c r="E21" i="34" s="1"/>
  <c r="C156" i="34"/>
  <c r="D21" i="34" s="1"/>
  <c r="C155" i="34"/>
  <c r="C21" i="34" s="1"/>
  <c r="C154" i="34"/>
  <c r="E20" i="34" s="1"/>
  <c r="C153" i="34"/>
  <c r="D20" i="34" s="1"/>
  <c r="C152" i="34"/>
  <c r="C20" i="34" s="1"/>
  <c r="C151" i="34"/>
  <c r="E19" i="34" s="1"/>
  <c r="C150" i="34"/>
  <c r="D19" i="34" s="1"/>
  <c r="C149" i="34"/>
  <c r="C19" i="34" s="1"/>
  <c r="C148" i="34"/>
  <c r="E18" i="34" s="1"/>
  <c r="C147" i="34"/>
  <c r="D18" i="34" s="1"/>
  <c r="C146" i="34"/>
  <c r="C18" i="34" s="1"/>
  <c r="C145" i="34"/>
  <c r="E17" i="34" s="1"/>
  <c r="C144" i="34"/>
  <c r="D17" i="34" s="1"/>
  <c r="C143" i="34"/>
  <c r="C17" i="34" s="1"/>
  <c r="C142" i="34"/>
  <c r="E16" i="34" s="1"/>
  <c r="C141" i="34"/>
  <c r="D16" i="34" s="1"/>
  <c r="C140" i="34"/>
  <c r="C16" i="34" s="1"/>
  <c r="C139" i="34"/>
  <c r="E15" i="34" s="1"/>
  <c r="C138" i="34"/>
  <c r="D15" i="34" s="1"/>
  <c r="C137" i="34"/>
  <c r="C15" i="34" s="1"/>
  <c r="C136" i="34"/>
  <c r="E14" i="34" s="1"/>
  <c r="C135" i="34"/>
  <c r="D14" i="34" s="1"/>
  <c r="C134" i="34"/>
  <c r="C14" i="34" s="1"/>
  <c r="C133" i="34"/>
  <c r="E13" i="34" s="1"/>
  <c r="C132" i="34"/>
  <c r="D13" i="34" s="1"/>
  <c r="C131" i="34"/>
  <c r="C13" i="34" s="1"/>
  <c r="C130" i="34"/>
  <c r="E12" i="34" s="1"/>
  <c r="C129" i="34"/>
  <c r="D12" i="34" s="1"/>
  <c r="C128" i="34"/>
  <c r="C12" i="34" s="1"/>
  <c r="C127" i="34"/>
  <c r="E11" i="34" s="1"/>
  <c r="C126" i="34"/>
  <c r="D11" i="34" s="1"/>
  <c r="C125" i="34"/>
  <c r="C11" i="34" s="1"/>
  <c r="C124" i="34"/>
  <c r="E10" i="34" s="1"/>
  <c r="C123" i="34"/>
  <c r="D10" i="34" s="1"/>
  <c r="C122" i="34"/>
  <c r="C10" i="34" s="1"/>
  <c r="D184" i="33"/>
  <c r="E49" i="33" s="1"/>
  <c r="D183" i="33"/>
  <c r="D49" i="33" s="1"/>
  <c r="D182" i="33"/>
  <c r="C49" i="33" s="1"/>
  <c r="D181" i="33"/>
  <c r="E48" i="33" s="1"/>
  <c r="D180" i="33"/>
  <c r="D48" i="33"/>
  <c r="D179" i="33"/>
  <c r="C48" i="33"/>
  <c r="D178" i="33"/>
  <c r="E47" i="33"/>
  <c r="D177" i="33"/>
  <c r="D47" i="33"/>
  <c r="D176" i="33"/>
  <c r="C47" i="33"/>
  <c r="D175" i="33"/>
  <c r="E46" i="33"/>
  <c r="D174" i="33"/>
  <c r="D46" i="33"/>
  <c r="D173" i="33"/>
  <c r="C46" i="33"/>
  <c r="D172" i="33"/>
  <c r="E45" i="33"/>
  <c r="D171" i="33"/>
  <c r="D45" i="33"/>
  <c r="D170" i="33"/>
  <c r="C45" i="33"/>
  <c r="D169" i="33"/>
  <c r="E44" i="33"/>
  <c r="D168" i="33"/>
  <c r="D44" i="33"/>
  <c r="D167" i="33"/>
  <c r="C44" i="33"/>
  <c r="D166" i="33"/>
  <c r="E43" i="33"/>
  <c r="D165" i="33"/>
  <c r="D43" i="33"/>
  <c r="D164" i="33"/>
  <c r="C43" i="33"/>
  <c r="D163" i="33"/>
  <c r="E42" i="33"/>
  <c r="D162" i="33"/>
  <c r="D42" i="33"/>
  <c r="D161" i="33"/>
  <c r="C42" i="33"/>
  <c r="D160" i="33"/>
  <c r="E41" i="33"/>
  <c r="D159" i="33"/>
  <c r="D41" i="33"/>
  <c r="D158" i="33"/>
  <c r="C41" i="33"/>
  <c r="D157" i="33"/>
  <c r="E40" i="33"/>
  <c r="D156" i="33"/>
  <c r="D40" i="33"/>
  <c r="D155" i="33"/>
  <c r="C40" i="33"/>
  <c r="D154" i="33"/>
  <c r="E39" i="33"/>
  <c r="D153" i="33"/>
  <c r="D39" i="33"/>
  <c r="D152" i="33"/>
  <c r="C39" i="33"/>
  <c r="D151" i="33"/>
  <c r="E38" i="33"/>
  <c r="D150" i="33"/>
  <c r="D38" i="33"/>
  <c r="D149" i="33"/>
  <c r="C38" i="33"/>
  <c r="D148" i="33"/>
  <c r="E37" i="33"/>
  <c r="D147" i="33"/>
  <c r="D37" i="33"/>
  <c r="D146" i="33"/>
  <c r="C37" i="33"/>
  <c r="D145" i="33"/>
  <c r="E36" i="33"/>
  <c r="D144" i="33"/>
  <c r="D36" i="33"/>
  <c r="D143" i="33"/>
  <c r="C36" i="33"/>
  <c r="D142" i="33"/>
  <c r="E35" i="33"/>
  <c r="D141" i="33"/>
  <c r="D35" i="33"/>
  <c r="D140" i="33"/>
  <c r="C35" i="33"/>
  <c r="D139" i="33"/>
  <c r="E34" i="33"/>
  <c r="D138" i="33"/>
  <c r="D34" i="33"/>
  <c r="D137" i="33"/>
  <c r="C34" i="33"/>
  <c r="D136" i="33"/>
  <c r="E33" i="33"/>
  <c r="D135" i="33"/>
  <c r="D33" i="33"/>
  <c r="D134" i="33"/>
  <c r="C33" i="33"/>
  <c r="D133" i="33"/>
  <c r="E32" i="33"/>
  <c r="D132" i="33"/>
  <c r="D32" i="33"/>
  <c r="D131" i="33"/>
  <c r="C32" i="33"/>
  <c r="D130" i="33"/>
  <c r="E31" i="33"/>
  <c r="D129" i="33"/>
  <c r="D31" i="33"/>
  <c r="D128" i="33"/>
  <c r="C31" i="33"/>
  <c r="D127" i="33"/>
  <c r="E30" i="33"/>
  <c r="D126" i="33"/>
  <c r="D30" i="33"/>
  <c r="D125" i="33"/>
  <c r="C30" i="33"/>
  <c r="D124" i="33"/>
  <c r="E29" i="33"/>
  <c r="D123" i="33"/>
  <c r="D29" i="33"/>
  <c r="D122" i="33"/>
  <c r="C29" i="33"/>
  <c r="G172" i="33"/>
  <c r="E114" i="33"/>
  <c r="G171" i="33"/>
  <c r="D114" i="33"/>
  <c r="G170" i="33"/>
  <c r="C114" i="33"/>
  <c r="G169" i="33"/>
  <c r="E113" i="33"/>
  <c r="G168" i="33"/>
  <c r="D113" i="33"/>
  <c r="G167" i="33"/>
  <c r="C113" i="33"/>
  <c r="G166" i="33"/>
  <c r="E112" i="33"/>
  <c r="G165" i="33"/>
  <c r="D112" i="33"/>
  <c r="G164" i="33"/>
  <c r="C112" i="33"/>
  <c r="G163" i="33"/>
  <c r="E111" i="33"/>
  <c r="G162" i="33"/>
  <c r="D111" i="33"/>
  <c r="G161" i="33"/>
  <c r="C111" i="33"/>
  <c r="G160" i="33"/>
  <c r="E110" i="33"/>
  <c r="G159" i="33"/>
  <c r="D110" i="33"/>
  <c r="G158" i="33"/>
  <c r="C110" i="33"/>
  <c r="G157" i="33"/>
  <c r="G156" i="33"/>
  <c r="G155" i="33"/>
  <c r="G154" i="33"/>
  <c r="G153" i="33"/>
  <c r="G152" i="33"/>
  <c r="G151" i="33"/>
  <c r="E107" i="33"/>
  <c r="G150" i="33"/>
  <c r="D107" i="33"/>
  <c r="G149" i="33"/>
  <c r="C107" i="33"/>
  <c r="G148" i="33"/>
  <c r="G147" i="33"/>
  <c r="G146" i="33"/>
  <c r="G145" i="33"/>
  <c r="G144" i="33"/>
  <c r="G143" i="33"/>
  <c r="G142" i="33"/>
  <c r="E104" i="33"/>
  <c r="G141" i="33"/>
  <c r="D104" i="33"/>
  <c r="G140" i="33"/>
  <c r="C104" i="33"/>
  <c r="G139" i="33"/>
  <c r="G138" i="33"/>
  <c r="G137" i="33"/>
  <c r="G136" i="33"/>
  <c r="G135" i="33"/>
  <c r="G134" i="33"/>
  <c r="G133" i="33"/>
  <c r="E101" i="33"/>
  <c r="G132" i="33"/>
  <c r="D101" i="33"/>
  <c r="G131" i="33"/>
  <c r="C101" i="33"/>
  <c r="G130" i="33"/>
  <c r="G129" i="33"/>
  <c r="G128" i="33"/>
  <c r="G127" i="33"/>
  <c r="G126" i="33"/>
  <c r="G125" i="33"/>
  <c r="G124" i="33"/>
  <c r="E98" i="33"/>
  <c r="G123" i="33"/>
  <c r="D98" i="33"/>
  <c r="G122" i="33"/>
  <c r="C98" i="33"/>
  <c r="F163" i="33"/>
  <c r="E74" i="33"/>
  <c r="F162" i="33"/>
  <c r="D74" i="33"/>
  <c r="F161" i="33"/>
  <c r="C74" i="33"/>
  <c r="F160" i="33"/>
  <c r="E73" i="33"/>
  <c r="F159" i="33"/>
  <c r="D73" i="33"/>
  <c r="F158" i="33"/>
  <c r="C73" i="33"/>
  <c r="F157" i="33"/>
  <c r="F156" i="33"/>
  <c r="D109" i="33" s="1"/>
  <c r="F155" i="33"/>
  <c r="F154" i="33"/>
  <c r="E71" i="33"/>
  <c r="F153" i="33"/>
  <c r="F152" i="33"/>
  <c r="C108" i="33" s="1"/>
  <c r="F151" i="33"/>
  <c r="E70" i="33" s="1"/>
  <c r="F150" i="33"/>
  <c r="D70" i="33" s="1"/>
  <c r="F149" i="33"/>
  <c r="C70" i="33" s="1"/>
  <c r="F148" i="33"/>
  <c r="F147" i="33"/>
  <c r="D106" i="33"/>
  <c r="F146" i="33"/>
  <c r="F145" i="33"/>
  <c r="E68" i="33" s="1"/>
  <c r="F144" i="33"/>
  <c r="F143" i="33"/>
  <c r="C105" i="33"/>
  <c r="F142" i="33"/>
  <c r="E67" i="33"/>
  <c r="F141" i="33"/>
  <c r="D67" i="33"/>
  <c r="F140" i="33"/>
  <c r="C67" i="33"/>
  <c r="F139" i="33"/>
  <c r="F138" i="33"/>
  <c r="D66" i="33" s="1"/>
  <c r="F137" i="33"/>
  <c r="F136" i="33"/>
  <c r="E102" i="33"/>
  <c r="F135" i="33"/>
  <c r="F134" i="33"/>
  <c r="C65" i="33" s="1"/>
  <c r="F133" i="33"/>
  <c r="E64" i="33" s="1"/>
  <c r="F132" i="33"/>
  <c r="D64" i="33" s="1"/>
  <c r="F131" i="33"/>
  <c r="C64" i="33" s="1"/>
  <c r="F130" i="33"/>
  <c r="F129" i="33"/>
  <c r="D63" i="33"/>
  <c r="F128" i="33"/>
  <c r="F127" i="33"/>
  <c r="E99" i="33" s="1"/>
  <c r="F126" i="33"/>
  <c r="F125" i="33"/>
  <c r="C62" i="33"/>
  <c r="F124" i="33"/>
  <c r="E61" i="33"/>
  <c r="F123" i="33"/>
  <c r="D61" i="33"/>
  <c r="F122" i="33"/>
  <c r="C61" i="33"/>
  <c r="E151" i="33"/>
  <c r="E60" i="33"/>
  <c r="E150" i="33"/>
  <c r="D60" i="33"/>
  <c r="E149" i="33"/>
  <c r="C60" i="33"/>
  <c r="E148" i="33"/>
  <c r="E59" i="33"/>
  <c r="E147" i="33"/>
  <c r="D59" i="33"/>
  <c r="E146" i="33"/>
  <c r="C59" i="33"/>
  <c r="E145" i="33"/>
  <c r="E58" i="33"/>
  <c r="E144" i="33"/>
  <c r="D58" i="33"/>
  <c r="E143" i="33"/>
  <c r="C58" i="33"/>
  <c r="E142" i="33"/>
  <c r="E57" i="33"/>
  <c r="E141" i="33"/>
  <c r="D57" i="33"/>
  <c r="E140" i="33"/>
  <c r="C57" i="33"/>
  <c r="E139" i="33"/>
  <c r="E56" i="33"/>
  <c r="E138" i="33"/>
  <c r="D56" i="33"/>
  <c r="E137" i="33"/>
  <c r="C56" i="33"/>
  <c r="E136" i="33"/>
  <c r="E55" i="33"/>
  <c r="E135" i="33"/>
  <c r="D55" i="33"/>
  <c r="E134" i="33"/>
  <c r="C55" i="33"/>
  <c r="E133" i="33"/>
  <c r="E54" i="33"/>
  <c r="E132" i="33"/>
  <c r="D54" i="33"/>
  <c r="E131" i="33"/>
  <c r="C54" i="33"/>
  <c r="E130" i="33"/>
  <c r="E53" i="33"/>
  <c r="E129" i="33"/>
  <c r="D53" i="33"/>
  <c r="E128" i="33"/>
  <c r="C53" i="33"/>
  <c r="E127" i="33"/>
  <c r="E52" i="33"/>
  <c r="E126" i="33"/>
  <c r="D52" i="33"/>
  <c r="E125" i="33"/>
  <c r="C52" i="33"/>
  <c r="E124" i="33"/>
  <c r="E51" i="33"/>
  <c r="E123" i="33"/>
  <c r="D51" i="33"/>
  <c r="E122" i="33"/>
  <c r="C51" i="33"/>
  <c r="C157" i="33"/>
  <c r="E21" i="33"/>
  <c r="C156" i="33"/>
  <c r="D21" i="33"/>
  <c r="C155" i="33"/>
  <c r="C21" i="33"/>
  <c r="C154" i="33"/>
  <c r="E20" i="33"/>
  <c r="C153" i="33"/>
  <c r="D20" i="33"/>
  <c r="C152" i="33"/>
  <c r="C20" i="33"/>
  <c r="C151" i="33"/>
  <c r="E19" i="33"/>
  <c r="C150" i="33"/>
  <c r="D19" i="33"/>
  <c r="C149" i="33"/>
  <c r="C19" i="33"/>
  <c r="C148" i="33"/>
  <c r="E18" i="33"/>
  <c r="C147" i="33"/>
  <c r="D18" i="33"/>
  <c r="C146" i="33"/>
  <c r="C18" i="33"/>
  <c r="C145" i="33"/>
  <c r="E17" i="33"/>
  <c r="C144" i="33"/>
  <c r="D17" i="33"/>
  <c r="C143" i="33"/>
  <c r="C17" i="33"/>
  <c r="C142" i="33"/>
  <c r="E16" i="33"/>
  <c r="C141" i="33"/>
  <c r="D16" i="33"/>
  <c r="C140" i="33"/>
  <c r="C16" i="33"/>
  <c r="C139" i="33"/>
  <c r="E15" i="33"/>
  <c r="C138" i="33"/>
  <c r="D15" i="33"/>
  <c r="C137" i="33"/>
  <c r="C15" i="33"/>
  <c r="C136" i="33"/>
  <c r="E14" i="33"/>
  <c r="C135" i="33"/>
  <c r="D14" i="33"/>
  <c r="C134" i="33"/>
  <c r="C14" i="33"/>
  <c r="C133" i="33"/>
  <c r="E13" i="33"/>
  <c r="C132" i="33"/>
  <c r="D13" i="33"/>
  <c r="C131" i="33"/>
  <c r="C13" i="33"/>
  <c r="C130" i="33"/>
  <c r="E12" i="33"/>
  <c r="C129" i="33"/>
  <c r="D12" i="33"/>
  <c r="C128" i="33"/>
  <c r="C12" i="33"/>
  <c r="C127" i="33"/>
  <c r="E11" i="33"/>
  <c r="C126" i="33"/>
  <c r="D11" i="33"/>
  <c r="C125" i="33"/>
  <c r="C11" i="33"/>
  <c r="C124" i="33"/>
  <c r="E10" i="33"/>
  <c r="C123" i="33"/>
  <c r="D10" i="33"/>
  <c r="C122" i="33"/>
  <c r="C10" i="33"/>
  <c r="D184" i="32"/>
  <c r="E49" i="32"/>
  <c r="D183" i="32"/>
  <c r="D49" i="32"/>
  <c r="D182" i="32"/>
  <c r="C49" i="32"/>
  <c r="D181" i="32"/>
  <c r="E48" i="32"/>
  <c r="D180" i="32"/>
  <c r="D48" i="32"/>
  <c r="D179" i="32"/>
  <c r="C48" i="32"/>
  <c r="D178" i="32"/>
  <c r="E47" i="32"/>
  <c r="D177" i="32"/>
  <c r="D47" i="32"/>
  <c r="D176" i="32"/>
  <c r="C47" i="32"/>
  <c r="D175" i="32"/>
  <c r="E46" i="32"/>
  <c r="D174" i="32"/>
  <c r="D46" i="32"/>
  <c r="D173" i="32"/>
  <c r="C46" i="32"/>
  <c r="D172" i="32"/>
  <c r="E45" i="32"/>
  <c r="D171" i="32"/>
  <c r="D45" i="32"/>
  <c r="D170" i="32"/>
  <c r="C45" i="32"/>
  <c r="D169" i="32"/>
  <c r="E44" i="32"/>
  <c r="D168" i="32"/>
  <c r="D44" i="32"/>
  <c r="D167" i="32"/>
  <c r="C44" i="32"/>
  <c r="D166" i="32"/>
  <c r="E43" i="32"/>
  <c r="D165" i="32"/>
  <c r="D43" i="32"/>
  <c r="D164" i="32"/>
  <c r="C43" i="32"/>
  <c r="D163" i="32"/>
  <c r="E42" i="32"/>
  <c r="D162" i="32"/>
  <c r="D42" i="32"/>
  <c r="D161" i="32"/>
  <c r="C42" i="32"/>
  <c r="D160" i="32"/>
  <c r="E41" i="32"/>
  <c r="D159" i="32"/>
  <c r="D41" i="32"/>
  <c r="D158" i="32"/>
  <c r="C41" i="32"/>
  <c r="D157" i="32"/>
  <c r="E40" i="32"/>
  <c r="D156" i="32"/>
  <c r="D40" i="32"/>
  <c r="D155" i="32"/>
  <c r="C40" i="32"/>
  <c r="D154" i="32"/>
  <c r="E39" i="32"/>
  <c r="D153" i="32"/>
  <c r="D39" i="32"/>
  <c r="D152" i="32"/>
  <c r="C39" i="32"/>
  <c r="D151" i="32"/>
  <c r="E38" i="32"/>
  <c r="D150" i="32"/>
  <c r="D38" i="32"/>
  <c r="D149" i="32"/>
  <c r="C38" i="32"/>
  <c r="D148" i="32"/>
  <c r="E37" i="32"/>
  <c r="D147" i="32"/>
  <c r="D37" i="32"/>
  <c r="D146" i="32"/>
  <c r="C37" i="32"/>
  <c r="D145" i="32"/>
  <c r="E36" i="32"/>
  <c r="D144" i="32"/>
  <c r="D36" i="32"/>
  <c r="D143" i="32"/>
  <c r="C36" i="32"/>
  <c r="D142" i="32"/>
  <c r="E35" i="32"/>
  <c r="D141" i="32"/>
  <c r="D35" i="32"/>
  <c r="D140" i="32"/>
  <c r="C35" i="32"/>
  <c r="D139" i="32"/>
  <c r="E34" i="32"/>
  <c r="D138" i="32"/>
  <c r="D34" i="32"/>
  <c r="D137" i="32"/>
  <c r="C34" i="32"/>
  <c r="D136" i="32"/>
  <c r="E33" i="32"/>
  <c r="D135" i="32"/>
  <c r="D33" i="32"/>
  <c r="D134" i="32"/>
  <c r="C33" i="32"/>
  <c r="D133" i="32"/>
  <c r="E32" i="32"/>
  <c r="D132" i="32"/>
  <c r="D32" i="32"/>
  <c r="D131" i="32"/>
  <c r="C32" i="32"/>
  <c r="D130" i="32"/>
  <c r="E31" i="32"/>
  <c r="D129" i="32"/>
  <c r="D31" i="32"/>
  <c r="D128" i="32"/>
  <c r="C31" i="32"/>
  <c r="D127" i="32"/>
  <c r="E30" i="32"/>
  <c r="D126" i="32"/>
  <c r="D30" i="32"/>
  <c r="D125" i="32"/>
  <c r="C30" i="32"/>
  <c r="D124" i="32"/>
  <c r="E29" i="32"/>
  <c r="D123" i="32"/>
  <c r="D29" i="32"/>
  <c r="D122" i="32"/>
  <c r="C29" i="32"/>
  <c r="G172" i="32"/>
  <c r="E114" i="32"/>
  <c r="G171" i="32"/>
  <c r="D114" i="32"/>
  <c r="G170" i="32"/>
  <c r="C114" i="32"/>
  <c r="G169" i="32"/>
  <c r="E113" i="32"/>
  <c r="G168" i="32"/>
  <c r="D113" i="32"/>
  <c r="G167" i="32"/>
  <c r="C113" i="32"/>
  <c r="G166" i="32"/>
  <c r="E112" i="32"/>
  <c r="G165" i="32"/>
  <c r="D112" i="32"/>
  <c r="G164" i="32"/>
  <c r="C112" i="32"/>
  <c r="G163" i="32"/>
  <c r="E111" i="32"/>
  <c r="G162" i="32"/>
  <c r="D111" i="32"/>
  <c r="G161" i="32"/>
  <c r="C111" i="32"/>
  <c r="G160" i="32"/>
  <c r="E110" i="32"/>
  <c r="G159" i="32"/>
  <c r="D110" i="32"/>
  <c r="G158" i="32"/>
  <c r="C110" i="32"/>
  <c r="G157" i="32"/>
  <c r="G156" i="32"/>
  <c r="G155" i="32"/>
  <c r="G154" i="32"/>
  <c r="G153" i="32"/>
  <c r="G152" i="32"/>
  <c r="G151" i="32"/>
  <c r="E107" i="32"/>
  <c r="G150" i="32"/>
  <c r="D107" i="32"/>
  <c r="G149" i="32"/>
  <c r="C107" i="32"/>
  <c r="G148" i="32"/>
  <c r="G147" i="32"/>
  <c r="G146" i="32"/>
  <c r="G145" i="32"/>
  <c r="G144" i="32"/>
  <c r="G143" i="32"/>
  <c r="G142" i="32"/>
  <c r="E104" i="32"/>
  <c r="G141" i="32"/>
  <c r="D104" i="32" s="1"/>
  <c r="G140" i="32"/>
  <c r="C104" i="32" s="1"/>
  <c r="G139" i="32"/>
  <c r="G138" i="32"/>
  <c r="G137" i="32"/>
  <c r="G136" i="32"/>
  <c r="G135" i="32"/>
  <c r="G134" i="32"/>
  <c r="G133" i="32"/>
  <c r="E101" i="32" s="1"/>
  <c r="G132" i="32"/>
  <c r="D101" i="32" s="1"/>
  <c r="G131" i="32"/>
  <c r="C101" i="32" s="1"/>
  <c r="G130" i="32"/>
  <c r="G129" i="32"/>
  <c r="G128" i="32"/>
  <c r="G127" i="32"/>
  <c r="G126" i="32"/>
  <c r="G125" i="32"/>
  <c r="G124" i="32"/>
  <c r="E98" i="32" s="1"/>
  <c r="G123" i="32"/>
  <c r="D98" i="32" s="1"/>
  <c r="G122" i="32"/>
  <c r="C98" i="32" s="1"/>
  <c r="F163" i="32"/>
  <c r="E74" i="32" s="1"/>
  <c r="F162" i="32"/>
  <c r="D74" i="32" s="1"/>
  <c r="F161" i="32"/>
  <c r="C74" i="32" s="1"/>
  <c r="F160" i="32"/>
  <c r="E73" i="32" s="1"/>
  <c r="F159" i="32"/>
  <c r="D73" i="32" s="1"/>
  <c r="F158" i="32"/>
  <c r="C73" i="32" s="1"/>
  <c r="F157" i="32"/>
  <c r="F156" i="32"/>
  <c r="D72" i="32"/>
  <c r="F155" i="32"/>
  <c r="C109" i="32"/>
  <c r="F154" i="32"/>
  <c r="E108" i="32"/>
  <c r="F153" i="32"/>
  <c r="F152" i="32"/>
  <c r="C108" i="32" s="1"/>
  <c r="F151" i="32"/>
  <c r="E70" i="32" s="1"/>
  <c r="F150" i="32"/>
  <c r="D70" i="32" s="1"/>
  <c r="F149" i="32"/>
  <c r="C70" i="32" s="1"/>
  <c r="F148" i="32"/>
  <c r="E106" i="32" s="1"/>
  <c r="F147" i="32"/>
  <c r="D69" i="32" s="1"/>
  <c r="F146" i="32"/>
  <c r="F145" i="32"/>
  <c r="E105" i="32"/>
  <c r="F144" i="32"/>
  <c r="D105" i="32"/>
  <c r="F143" i="32"/>
  <c r="C68" i="32"/>
  <c r="F142" i="32"/>
  <c r="E67" i="32"/>
  <c r="F141" i="32"/>
  <c r="D67" i="32"/>
  <c r="F140" i="32"/>
  <c r="C67" i="32"/>
  <c r="F139" i="32"/>
  <c r="F138" i="32"/>
  <c r="D103" i="32" s="1"/>
  <c r="F137" i="32"/>
  <c r="C103" i="32" s="1"/>
  <c r="F136" i="32"/>
  <c r="E65" i="32" s="1"/>
  <c r="F135" i="32"/>
  <c r="F134" i="32"/>
  <c r="C102" i="32"/>
  <c r="F133" i="32"/>
  <c r="E64" i="32"/>
  <c r="F132" i="32"/>
  <c r="D64" i="32"/>
  <c r="F131" i="32"/>
  <c r="C64" i="32"/>
  <c r="F130" i="32"/>
  <c r="E63" i="32"/>
  <c r="F129" i="32"/>
  <c r="D100" i="32"/>
  <c r="F128" i="32"/>
  <c r="F127" i="32"/>
  <c r="E62" i="32" s="1"/>
  <c r="F126" i="32"/>
  <c r="D62" i="32" s="1"/>
  <c r="F125" i="32"/>
  <c r="C99" i="32" s="1"/>
  <c r="F124" i="32"/>
  <c r="E61" i="32" s="1"/>
  <c r="F123" i="32"/>
  <c r="D61" i="32" s="1"/>
  <c r="F122" i="32"/>
  <c r="C61" i="32" s="1"/>
  <c r="E151" i="32"/>
  <c r="E60" i="32" s="1"/>
  <c r="E150" i="32"/>
  <c r="D60" i="32" s="1"/>
  <c r="E149" i="32"/>
  <c r="C60" i="32" s="1"/>
  <c r="E148" i="32"/>
  <c r="E59" i="32" s="1"/>
  <c r="E147" i="32"/>
  <c r="D59" i="32" s="1"/>
  <c r="E146" i="32"/>
  <c r="C59" i="32" s="1"/>
  <c r="E145" i="32"/>
  <c r="E58" i="32" s="1"/>
  <c r="E144" i="32"/>
  <c r="D58" i="32" s="1"/>
  <c r="E143" i="32"/>
  <c r="C58" i="32" s="1"/>
  <c r="E142" i="32"/>
  <c r="E57" i="32" s="1"/>
  <c r="E141" i="32"/>
  <c r="D57" i="32" s="1"/>
  <c r="E140" i="32"/>
  <c r="C57" i="32" s="1"/>
  <c r="E139" i="32"/>
  <c r="E56" i="32" s="1"/>
  <c r="E138" i="32"/>
  <c r="D56" i="32" s="1"/>
  <c r="E137" i="32"/>
  <c r="C56" i="32" s="1"/>
  <c r="E136" i="32"/>
  <c r="E55" i="32" s="1"/>
  <c r="E135" i="32"/>
  <c r="D55" i="32" s="1"/>
  <c r="E134" i="32"/>
  <c r="C55" i="32" s="1"/>
  <c r="E133" i="32"/>
  <c r="E54" i="32" s="1"/>
  <c r="E132" i="32"/>
  <c r="D54" i="32" s="1"/>
  <c r="E131" i="32"/>
  <c r="C54" i="32" s="1"/>
  <c r="E130" i="32"/>
  <c r="E53" i="32" s="1"/>
  <c r="E129" i="32"/>
  <c r="D53" i="32" s="1"/>
  <c r="E128" i="32"/>
  <c r="C53" i="32" s="1"/>
  <c r="E127" i="32"/>
  <c r="E52" i="32" s="1"/>
  <c r="E126" i="32"/>
  <c r="D52" i="32" s="1"/>
  <c r="E125" i="32"/>
  <c r="C52" i="32" s="1"/>
  <c r="E124" i="32"/>
  <c r="E51" i="32" s="1"/>
  <c r="E123" i="32"/>
  <c r="D51" i="32" s="1"/>
  <c r="E122" i="32"/>
  <c r="C51" i="32" s="1"/>
  <c r="C157" i="32"/>
  <c r="E21" i="32" s="1"/>
  <c r="C156" i="32"/>
  <c r="D21" i="32" s="1"/>
  <c r="C155" i="32"/>
  <c r="C21" i="32" s="1"/>
  <c r="C154" i="32"/>
  <c r="E20" i="32" s="1"/>
  <c r="C153" i="32"/>
  <c r="D20" i="32" s="1"/>
  <c r="C152" i="32"/>
  <c r="C20" i="32" s="1"/>
  <c r="C151" i="32"/>
  <c r="E19" i="32" s="1"/>
  <c r="C150" i="32"/>
  <c r="D19" i="32" s="1"/>
  <c r="C149" i="32"/>
  <c r="C19" i="32" s="1"/>
  <c r="C148" i="32"/>
  <c r="E18" i="32" s="1"/>
  <c r="C147" i="32"/>
  <c r="D18" i="32" s="1"/>
  <c r="C146" i="32"/>
  <c r="C18" i="32" s="1"/>
  <c r="C145" i="32"/>
  <c r="E17" i="32" s="1"/>
  <c r="C144" i="32"/>
  <c r="D17" i="32" s="1"/>
  <c r="C143" i="32"/>
  <c r="C17" i="32" s="1"/>
  <c r="C142" i="32"/>
  <c r="E16" i="32" s="1"/>
  <c r="C141" i="32"/>
  <c r="D16" i="32" s="1"/>
  <c r="C140" i="32"/>
  <c r="C16" i="32" s="1"/>
  <c r="C139" i="32"/>
  <c r="E15" i="32" s="1"/>
  <c r="C138" i="32"/>
  <c r="D15" i="32" s="1"/>
  <c r="C137" i="32"/>
  <c r="C15" i="32" s="1"/>
  <c r="C136" i="32"/>
  <c r="E14" i="32" s="1"/>
  <c r="C135" i="32"/>
  <c r="D14" i="32" s="1"/>
  <c r="C134" i="32"/>
  <c r="C14" i="32" s="1"/>
  <c r="C133" i="32"/>
  <c r="E13" i="32" s="1"/>
  <c r="C132" i="32"/>
  <c r="D13" i="32" s="1"/>
  <c r="C131" i="32"/>
  <c r="C13" i="32" s="1"/>
  <c r="C130" i="32"/>
  <c r="E12" i="32" s="1"/>
  <c r="C129" i="32"/>
  <c r="D12" i="32" s="1"/>
  <c r="C128" i="32"/>
  <c r="C12" i="32" s="1"/>
  <c r="C127" i="32"/>
  <c r="E11" i="32" s="1"/>
  <c r="C126" i="32"/>
  <c r="D11" i="32" s="1"/>
  <c r="C125" i="32"/>
  <c r="C11" i="32" s="1"/>
  <c r="C124" i="32"/>
  <c r="E10" i="32" s="1"/>
  <c r="C123" i="32"/>
  <c r="D10" i="32" s="1"/>
  <c r="C122" i="32"/>
  <c r="C10" i="32" s="1"/>
  <c r="D184" i="31"/>
  <c r="E49" i="31" s="1"/>
  <c r="D183" i="31"/>
  <c r="D49" i="31" s="1"/>
  <c r="D182" i="31"/>
  <c r="C49" i="31" s="1"/>
  <c r="D181" i="31"/>
  <c r="E48" i="31" s="1"/>
  <c r="D180" i="31"/>
  <c r="D48" i="31" s="1"/>
  <c r="D179" i="31"/>
  <c r="C48" i="31" s="1"/>
  <c r="D178" i="31"/>
  <c r="E47" i="31" s="1"/>
  <c r="D177" i="31"/>
  <c r="D47" i="31" s="1"/>
  <c r="D176" i="31"/>
  <c r="C47" i="31" s="1"/>
  <c r="D175" i="31"/>
  <c r="E46" i="31" s="1"/>
  <c r="D174" i="31"/>
  <c r="D46" i="31" s="1"/>
  <c r="D173" i="31"/>
  <c r="C46" i="31" s="1"/>
  <c r="D172" i="31"/>
  <c r="E45" i="31" s="1"/>
  <c r="D171" i="31"/>
  <c r="D45" i="31" s="1"/>
  <c r="D170" i="31"/>
  <c r="C45" i="31" s="1"/>
  <c r="D169" i="31"/>
  <c r="E44" i="31" s="1"/>
  <c r="D168" i="31"/>
  <c r="D44" i="31" s="1"/>
  <c r="D167" i="31"/>
  <c r="C44" i="31" s="1"/>
  <c r="D166" i="31"/>
  <c r="E43" i="31" s="1"/>
  <c r="D165" i="31"/>
  <c r="D43" i="31" s="1"/>
  <c r="D164" i="31"/>
  <c r="C43" i="31" s="1"/>
  <c r="D163" i="31"/>
  <c r="E42" i="31" s="1"/>
  <c r="D162" i="31"/>
  <c r="D42" i="31" s="1"/>
  <c r="D161" i="31"/>
  <c r="C42" i="31" s="1"/>
  <c r="D160" i="31"/>
  <c r="E41" i="31" s="1"/>
  <c r="D159" i="31"/>
  <c r="D41" i="31" s="1"/>
  <c r="D158" i="31"/>
  <c r="C41" i="31" s="1"/>
  <c r="D157" i="31"/>
  <c r="E40" i="31" s="1"/>
  <c r="D156" i="31"/>
  <c r="D40" i="31" s="1"/>
  <c r="D155" i="31"/>
  <c r="C40" i="31" s="1"/>
  <c r="D154" i="31"/>
  <c r="E39" i="31" s="1"/>
  <c r="D153" i="31"/>
  <c r="D39" i="31" s="1"/>
  <c r="D152" i="31"/>
  <c r="C39" i="31" s="1"/>
  <c r="D151" i="31"/>
  <c r="E38" i="31" s="1"/>
  <c r="D150" i="31"/>
  <c r="D38" i="31" s="1"/>
  <c r="D149" i="31"/>
  <c r="C38" i="31" s="1"/>
  <c r="D148" i="31"/>
  <c r="E37" i="31" s="1"/>
  <c r="D147" i="31"/>
  <c r="D37" i="31" s="1"/>
  <c r="D146" i="31"/>
  <c r="C37" i="31" s="1"/>
  <c r="D145" i="31"/>
  <c r="E36" i="31" s="1"/>
  <c r="D144" i="31"/>
  <c r="D36" i="31" s="1"/>
  <c r="D143" i="31"/>
  <c r="C36" i="31" s="1"/>
  <c r="D142" i="31"/>
  <c r="E35" i="31" s="1"/>
  <c r="D141" i="31"/>
  <c r="D35" i="31" s="1"/>
  <c r="D140" i="31"/>
  <c r="C35" i="31" s="1"/>
  <c r="D139" i="31"/>
  <c r="E34" i="31" s="1"/>
  <c r="D138" i="31"/>
  <c r="D34" i="31" s="1"/>
  <c r="D137" i="31"/>
  <c r="C34" i="31" s="1"/>
  <c r="D136" i="31"/>
  <c r="E33" i="31" s="1"/>
  <c r="D135" i="31"/>
  <c r="D33" i="31" s="1"/>
  <c r="D134" i="31"/>
  <c r="C33" i="31" s="1"/>
  <c r="D133" i="31"/>
  <c r="E32" i="31" s="1"/>
  <c r="D132" i="31"/>
  <c r="D32" i="31" s="1"/>
  <c r="D131" i="31"/>
  <c r="C32" i="31" s="1"/>
  <c r="D130" i="31"/>
  <c r="E31" i="31" s="1"/>
  <c r="D129" i="31"/>
  <c r="D31" i="31" s="1"/>
  <c r="D128" i="31"/>
  <c r="C31" i="31" s="1"/>
  <c r="D127" i="31"/>
  <c r="E30" i="31" s="1"/>
  <c r="D126" i="31"/>
  <c r="D30" i="31" s="1"/>
  <c r="D125" i="31"/>
  <c r="C30" i="31" s="1"/>
  <c r="D124" i="31"/>
  <c r="E29" i="31" s="1"/>
  <c r="D123" i="31"/>
  <c r="D29" i="31" s="1"/>
  <c r="D122" i="31"/>
  <c r="C29" i="31" s="1"/>
  <c r="G172" i="31"/>
  <c r="E114" i="31" s="1"/>
  <c r="G171" i="31"/>
  <c r="D114" i="31" s="1"/>
  <c r="G170" i="31"/>
  <c r="C114" i="31" s="1"/>
  <c r="G169" i="31"/>
  <c r="E113" i="31" s="1"/>
  <c r="G168" i="31"/>
  <c r="D113" i="31" s="1"/>
  <c r="G167" i="31"/>
  <c r="C113" i="31" s="1"/>
  <c r="G166" i="31"/>
  <c r="E112" i="31" s="1"/>
  <c r="G165" i="31"/>
  <c r="D112" i="31" s="1"/>
  <c r="G164" i="31"/>
  <c r="C112" i="31" s="1"/>
  <c r="G163" i="31"/>
  <c r="E111" i="31" s="1"/>
  <c r="G162" i="31"/>
  <c r="D111" i="31"/>
  <c r="G161" i="31"/>
  <c r="C111" i="31"/>
  <c r="G160" i="31"/>
  <c r="E110" i="31"/>
  <c r="G159" i="31"/>
  <c r="D110" i="31"/>
  <c r="G158" i="31"/>
  <c r="C110" i="31"/>
  <c r="G157" i="31"/>
  <c r="G156" i="31"/>
  <c r="G155" i="31"/>
  <c r="G154" i="31"/>
  <c r="G153" i="31"/>
  <c r="G152" i="31"/>
  <c r="G151" i="31"/>
  <c r="E107" i="31"/>
  <c r="G150" i="31"/>
  <c r="D107" i="31"/>
  <c r="G149" i="31"/>
  <c r="C107" i="31"/>
  <c r="G148" i="31"/>
  <c r="G147" i="31"/>
  <c r="G146" i="31"/>
  <c r="G145" i="31"/>
  <c r="G144" i="31"/>
  <c r="G143" i="31"/>
  <c r="G142" i="31"/>
  <c r="E104" i="31"/>
  <c r="G141" i="31"/>
  <c r="D104" i="31" s="1"/>
  <c r="G140" i="31"/>
  <c r="C104" i="31" s="1"/>
  <c r="G139" i="31"/>
  <c r="G138" i="31"/>
  <c r="G137" i="31"/>
  <c r="G136" i="31"/>
  <c r="G135" i="31"/>
  <c r="G134" i="31"/>
  <c r="G133" i="31"/>
  <c r="E101" i="31" s="1"/>
  <c r="G132" i="31"/>
  <c r="D101" i="31" s="1"/>
  <c r="G131" i="31"/>
  <c r="C101" i="31" s="1"/>
  <c r="G130" i="31"/>
  <c r="G129" i="31"/>
  <c r="G128" i="31"/>
  <c r="G127" i="31"/>
  <c r="G126" i="31"/>
  <c r="G125" i="31"/>
  <c r="G124" i="31"/>
  <c r="E98" i="31" s="1"/>
  <c r="G123" i="31"/>
  <c r="D98" i="31" s="1"/>
  <c r="G122" i="31"/>
  <c r="C98" i="31" s="1"/>
  <c r="F163" i="31"/>
  <c r="E74" i="31" s="1"/>
  <c r="F162" i="31"/>
  <c r="D74" i="31" s="1"/>
  <c r="F161" i="31"/>
  <c r="C74" i="31" s="1"/>
  <c r="F160" i="31"/>
  <c r="E73" i="31" s="1"/>
  <c r="F159" i="31"/>
  <c r="D73" i="31" s="1"/>
  <c r="F158" i="31"/>
  <c r="C73" i="31" s="1"/>
  <c r="F157" i="31"/>
  <c r="F156" i="31"/>
  <c r="D109" i="31"/>
  <c r="F155" i="31"/>
  <c r="F154" i="31"/>
  <c r="E71" i="31" s="1"/>
  <c r="F153" i="31"/>
  <c r="F152" i="31"/>
  <c r="C108" i="31"/>
  <c r="F151" i="31"/>
  <c r="E70" i="31"/>
  <c r="F150" i="31"/>
  <c r="D70" i="31"/>
  <c r="F149" i="31"/>
  <c r="C70" i="31"/>
  <c r="F148" i="31"/>
  <c r="F147" i="31"/>
  <c r="D106" i="31" s="1"/>
  <c r="F146" i="31"/>
  <c r="F145" i="31"/>
  <c r="E68" i="31"/>
  <c r="F144" i="31"/>
  <c r="F143" i="31"/>
  <c r="C105" i="31" s="1"/>
  <c r="F142" i="31"/>
  <c r="E67" i="31" s="1"/>
  <c r="F141" i="31"/>
  <c r="D67" i="31" s="1"/>
  <c r="F140" i="31"/>
  <c r="C67" i="31" s="1"/>
  <c r="F139" i="31"/>
  <c r="F138" i="31"/>
  <c r="D66" i="31"/>
  <c r="F137" i="31"/>
  <c r="F136" i="31"/>
  <c r="E102" i="31" s="1"/>
  <c r="F135" i="31"/>
  <c r="F134" i="31"/>
  <c r="C65" i="31"/>
  <c r="F133" i="31"/>
  <c r="E64" i="31"/>
  <c r="F132" i="31"/>
  <c r="D64" i="31"/>
  <c r="F131" i="31"/>
  <c r="C64" i="31"/>
  <c r="F130" i="31"/>
  <c r="F129" i="31"/>
  <c r="D63" i="31" s="1"/>
  <c r="F128" i="31"/>
  <c r="F127" i="31"/>
  <c r="E99" i="31"/>
  <c r="F126" i="31"/>
  <c r="F125" i="31"/>
  <c r="C62" i="31" s="1"/>
  <c r="F124" i="31"/>
  <c r="E61" i="31" s="1"/>
  <c r="F123" i="31"/>
  <c r="D61" i="31" s="1"/>
  <c r="F122" i="31"/>
  <c r="C61" i="31" s="1"/>
  <c r="E151" i="31"/>
  <c r="E60" i="31" s="1"/>
  <c r="E150" i="31"/>
  <c r="D60" i="31" s="1"/>
  <c r="E149" i="31"/>
  <c r="C60" i="31" s="1"/>
  <c r="E148" i="31"/>
  <c r="E59" i="31" s="1"/>
  <c r="E147" i="31"/>
  <c r="D59" i="31" s="1"/>
  <c r="E146" i="31"/>
  <c r="C59" i="31" s="1"/>
  <c r="E145" i="31"/>
  <c r="E58" i="31" s="1"/>
  <c r="E144" i="31"/>
  <c r="D58" i="31" s="1"/>
  <c r="E143" i="31"/>
  <c r="C58" i="31" s="1"/>
  <c r="E142" i="31"/>
  <c r="E57" i="31" s="1"/>
  <c r="E141" i="31"/>
  <c r="D57" i="31" s="1"/>
  <c r="E140" i="31"/>
  <c r="C57" i="31" s="1"/>
  <c r="E139" i="31"/>
  <c r="E56" i="31" s="1"/>
  <c r="E138" i="31"/>
  <c r="D56" i="31" s="1"/>
  <c r="E137" i="31"/>
  <c r="C56" i="31" s="1"/>
  <c r="E136" i="31"/>
  <c r="E55" i="31"/>
  <c r="E135" i="31"/>
  <c r="D55" i="31"/>
  <c r="E134" i="31"/>
  <c r="C55" i="31"/>
  <c r="E133" i="31"/>
  <c r="E54" i="31"/>
  <c r="E132" i="31"/>
  <c r="D54" i="31"/>
  <c r="E131" i="31"/>
  <c r="C54" i="31"/>
  <c r="E130" i="31"/>
  <c r="E53" i="31"/>
  <c r="E129" i="31"/>
  <c r="D53" i="31"/>
  <c r="E128" i="31"/>
  <c r="C53" i="31"/>
  <c r="E127" i="31"/>
  <c r="E52" i="31"/>
  <c r="E126" i="31"/>
  <c r="D52" i="31"/>
  <c r="E125" i="31"/>
  <c r="C52" i="31"/>
  <c r="E124" i="31"/>
  <c r="E51" i="31"/>
  <c r="E123" i="31"/>
  <c r="D51" i="31"/>
  <c r="E122" i="31"/>
  <c r="C51" i="31"/>
  <c r="C157" i="31"/>
  <c r="E21" i="31"/>
  <c r="C156" i="31"/>
  <c r="D21" i="31"/>
  <c r="C155" i="31"/>
  <c r="C21" i="31"/>
  <c r="C154" i="31"/>
  <c r="E20" i="31"/>
  <c r="C153" i="31"/>
  <c r="D20" i="31"/>
  <c r="C152" i="31"/>
  <c r="C20" i="31"/>
  <c r="C151" i="31"/>
  <c r="E19" i="31"/>
  <c r="C150" i="31"/>
  <c r="D19" i="31"/>
  <c r="C149" i="31"/>
  <c r="C19" i="31"/>
  <c r="C148" i="31"/>
  <c r="E18" i="31"/>
  <c r="C147" i="31"/>
  <c r="D18" i="31"/>
  <c r="C146" i="31"/>
  <c r="C18" i="31"/>
  <c r="C145" i="31"/>
  <c r="E17" i="31"/>
  <c r="C144" i="31"/>
  <c r="D17" i="31"/>
  <c r="C143" i="31"/>
  <c r="C17" i="31"/>
  <c r="C142" i="31"/>
  <c r="E16" i="31"/>
  <c r="C141" i="31"/>
  <c r="D16" i="31"/>
  <c r="C140" i="31"/>
  <c r="C16" i="31"/>
  <c r="C139" i="31"/>
  <c r="E15" i="31"/>
  <c r="C138" i="31"/>
  <c r="D15" i="31"/>
  <c r="C137" i="31"/>
  <c r="C15" i="31"/>
  <c r="C136" i="31"/>
  <c r="E14" i="31"/>
  <c r="C135" i="31"/>
  <c r="D14" i="31"/>
  <c r="C134" i="31"/>
  <c r="C14" i="31"/>
  <c r="C133" i="31"/>
  <c r="E13" i="31"/>
  <c r="C132" i="31"/>
  <c r="D13" i="31"/>
  <c r="C131" i="31"/>
  <c r="C13" i="31"/>
  <c r="C130" i="31"/>
  <c r="E12" i="31"/>
  <c r="C129" i="31"/>
  <c r="D12" i="31"/>
  <c r="C128" i="31"/>
  <c r="C12" i="31"/>
  <c r="C127" i="31"/>
  <c r="E11" i="31"/>
  <c r="C126" i="31"/>
  <c r="D11" i="31"/>
  <c r="C125" i="31"/>
  <c r="C11" i="31"/>
  <c r="C124" i="31"/>
  <c r="E10" i="31"/>
  <c r="C123" i="31"/>
  <c r="D10" i="31"/>
  <c r="C122" i="31"/>
  <c r="C10" i="31"/>
  <c r="D184" i="30"/>
  <c r="E49" i="30"/>
  <c r="D183" i="30"/>
  <c r="D49" i="30"/>
  <c r="D182" i="30"/>
  <c r="C49" i="30"/>
  <c r="D181" i="30"/>
  <c r="E48" i="30"/>
  <c r="D180" i="30"/>
  <c r="D48" i="30"/>
  <c r="D179" i="30"/>
  <c r="C48" i="30"/>
  <c r="D178" i="30"/>
  <c r="E47" i="30" s="1"/>
  <c r="D177" i="30"/>
  <c r="D47" i="30" s="1"/>
  <c r="D176" i="30"/>
  <c r="C47" i="30" s="1"/>
  <c r="D175" i="30"/>
  <c r="E46" i="30" s="1"/>
  <c r="D174" i="30"/>
  <c r="D46" i="30" s="1"/>
  <c r="D173" i="30"/>
  <c r="C46" i="30" s="1"/>
  <c r="D172" i="30"/>
  <c r="E45" i="30" s="1"/>
  <c r="D171" i="30"/>
  <c r="D45" i="30" s="1"/>
  <c r="D170" i="30"/>
  <c r="C45" i="30" s="1"/>
  <c r="D169" i="30"/>
  <c r="E44" i="30" s="1"/>
  <c r="D168" i="30"/>
  <c r="D44" i="30" s="1"/>
  <c r="D167" i="30"/>
  <c r="C44" i="30" s="1"/>
  <c r="D166" i="30"/>
  <c r="E43" i="30" s="1"/>
  <c r="D165" i="30"/>
  <c r="D43" i="30" s="1"/>
  <c r="D164" i="30"/>
  <c r="C43" i="30" s="1"/>
  <c r="D163" i="30"/>
  <c r="E42" i="30" s="1"/>
  <c r="D162" i="30"/>
  <c r="D42" i="30" s="1"/>
  <c r="D161" i="30"/>
  <c r="C42" i="30" s="1"/>
  <c r="D160" i="30"/>
  <c r="E41" i="30" s="1"/>
  <c r="D159" i="30"/>
  <c r="D41" i="30" s="1"/>
  <c r="D158" i="30"/>
  <c r="C41" i="30" s="1"/>
  <c r="D157" i="30"/>
  <c r="E40" i="30" s="1"/>
  <c r="D156" i="30"/>
  <c r="D40" i="30" s="1"/>
  <c r="D155" i="30"/>
  <c r="C40" i="30" s="1"/>
  <c r="D154" i="30"/>
  <c r="E39" i="30" s="1"/>
  <c r="D153" i="30"/>
  <c r="D39" i="30" s="1"/>
  <c r="D152" i="30"/>
  <c r="C39" i="30" s="1"/>
  <c r="D151" i="30"/>
  <c r="E38" i="30" s="1"/>
  <c r="D150" i="30"/>
  <c r="D38" i="30" s="1"/>
  <c r="D149" i="30"/>
  <c r="C38" i="30" s="1"/>
  <c r="D148" i="30"/>
  <c r="E37" i="30" s="1"/>
  <c r="D147" i="30"/>
  <c r="D37" i="30" s="1"/>
  <c r="D146" i="30"/>
  <c r="C37" i="30"/>
  <c r="D145" i="30"/>
  <c r="E36" i="30"/>
  <c r="D144" i="30"/>
  <c r="D36" i="30"/>
  <c r="D143" i="30"/>
  <c r="C36" i="30"/>
  <c r="D142" i="30"/>
  <c r="E35" i="30"/>
  <c r="D141" i="30"/>
  <c r="D35" i="30"/>
  <c r="D140" i="30"/>
  <c r="C35" i="30"/>
  <c r="D139" i="30"/>
  <c r="E34" i="30"/>
  <c r="D138" i="30"/>
  <c r="D34" i="30"/>
  <c r="D137" i="30"/>
  <c r="C34" i="30"/>
  <c r="D136" i="30"/>
  <c r="E33" i="30"/>
  <c r="D135" i="30"/>
  <c r="D33" i="30"/>
  <c r="D134" i="30"/>
  <c r="C33" i="30"/>
  <c r="D133" i="30"/>
  <c r="E32" i="30"/>
  <c r="D132" i="30"/>
  <c r="D32" i="30"/>
  <c r="D131" i="30"/>
  <c r="C32" i="30"/>
  <c r="D130" i="30"/>
  <c r="E31" i="30"/>
  <c r="D129" i="30"/>
  <c r="D31" i="30"/>
  <c r="D128" i="30"/>
  <c r="C31" i="30"/>
  <c r="D127" i="30"/>
  <c r="E30" i="30"/>
  <c r="D126" i="30"/>
  <c r="D30" i="30"/>
  <c r="D125" i="30"/>
  <c r="C30" i="30"/>
  <c r="D124" i="30"/>
  <c r="E29" i="30"/>
  <c r="D123" i="30"/>
  <c r="D29" i="30"/>
  <c r="D122" i="30"/>
  <c r="C29" i="30"/>
  <c r="G172" i="30"/>
  <c r="E114" i="30"/>
  <c r="G171" i="30"/>
  <c r="D114" i="30" s="1"/>
  <c r="G170" i="30"/>
  <c r="C114" i="30" s="1"/>
  <c r="G169" i="30"/>
  <c r="E113" i="30" s="1"/>
  <c r="G168" i="30"/>
  <c r="D113" i="30" s="1"/>
  <c r="G167" i="30"/>
  <c r="C113" i="30"/>
  <c r="G166" i="30"/>
  <c r="E112" i="30"/>
  <c r="G165" i="30"/>
  <c r="D112" i="30" s="1"/>
  <c r="G164" i="30"/>
  <c r="C112" i="30" s="1"/>
  <c r="G163" i="30"/>
  <c r="E111" i="30" s="1"/>
  <c r="G162" i="30"/>
  <c r="D111" i="30" s="1"/>
  <c r="G161" i="30"/>
  <c r="C111" i="30" s="1"/>
  <c r="G160" i="30"/>
  <c r="E110" i="30" s="1"/>
  <c r="G159" i="30"/>
  <c r="D110" i="30" s="1"/>
  <c r="G158" i="30"/>
  <c r="C110" i="30" s="1"/>
  <c r="G157" i="30"/>
  <c r="G156" i="30"/>
  <c r="G155" i="30"/>
  <c r="G154" i="30"/>
  <c r="G153" i="30"/>
  <c r="G152" i="30"/>
  <c r="G151" i="30"/>
  <c r="E107" i="30" s="1"/>
  <c r="G150" i="30"/>
  <c r="D107" i="30" s="1"/>
  <c r="G149" i="30"/>
  <c r="C107" i="30" s="1"/>
  <c r="G148" i="30"/>
  <c r="G147" i="30"/>
  <c r="G146" i="30"/>
  <c r="G145" i="30"/>
  <c r="G144" i="30"/>
  <c r="G143" i="30"/>
  <c r="G142" i="30"/>
  <c r="E104" i="30" s="1"/>
  <c r="G141" i="30"/>
  <c r="D104" i="30" s="1"/>
  <c r="G140" i="30"/>
  <c r="C104" i="30"/>
  <c r="G139" i="30"/>
  <c r="G138" i="30"/>
  <c r="G137" i="30"/>
  <c r="G136" i="30"/>
  <c r="G135" i="30"/>
  <c r="G134" i="30"/>
  <c r="G133" i="30"/>
  <c r="E101" i="30"/>
  <c r="G132" i="30"/>
  <c r="D101" i="30"/>
  <c r="G131" i="30"/>
  <c r="C101" i="30"/>
  <c r="G130" i="30"/>
  <c r="G129" i="30"/>
  <c r="G128" i="30"/>
  <c r="G127" i="30"/>
  <c r="G126" i="30"/>
  <c r="G125" i="30"/>
  <c r="G124" i="30"/>
  <c r="E98" i="30"/>
  <c r="G123" i="30"/>
  <c r="D98" i="30"/>
  <c r="G122" i="30"/>
  <c r="C98" i="30"/>
  <c r="F163" i="30"/>
  <c r="E74" i="30"/>
  <c r="F162" i="30"/>
  <c r="D74" i="30"/>
  <c r="F161" i="30"/>
  <c r="C74" i="30"/>
  <c r="F160" i="30"/>
  <c r="E73" i="30"/>
  <c r="F159" i="30"/>
  <c r="D73" i="30"/>
  <c r="F158" i="30"/>
  <c r="C73" i="30"/>
  <c r="F157" i="30"/>
  <c r="F156" i="30"/>
  <c r="D72" i="30" s="1"/>
  <c r="F155" i="30"/>
  <c r="F154" i="30"/>
  <c r="E108" i="30"/>
  <c r="F153" i="30"/>
  <c r="F152" i="30"/>
  <c r="C71" i="30" s="1"/>
  <c r="F151" i="30"/>
  <c r="E70" i="30" s="1"/>
  <c r="F150" i="30"/>
  <c r="D70" i="30" s="1"/>
  <c r="F149" i="30"/>
  <c r="C70" i="30" s="1"/>
  <c r="F148" i="30"/>
  <c r="F147" i="30"/>
  <c r="D69" i="30"/>
  <c r="F146" i="30"/>
  <c r="F145" i="30"/>
  <c r="E105" i="30" s="1"/>
  <c r="F144" i="30"/>
  <c r="F143" i="30"/>
  <c r="C68" i="30"/>
  <c r="F142" i="30"/>
  <c r="E67" i="30"/>
  <c r="F141" i="30"/>
  <c r="D67" i="30"/>
  <c r="F140" i="30"/>
  <c r="C67" i="30"/>
  <c r="F139" i="30"/>
  <c r="F138" i="30"/>
  <c r="D103" i="30" s="1"/>
  <c r="F137" i="30"/>
  <c r="F136" i="30"/>
  <c r="E65" i="30"/>
  <c r="F135" i="30"/>
  <c r="F134" i="30"/>
  <c r="C102" i="30" s="1"/>
  <c r="F133" i="30"/>
  <c r="E64" i="30" s="1"/>
  <c r="F132" i="30"/>
  <c r="D64" i="30" s="1"/>
  <c r="F131" i="30"/>
  <c r="C64" i="30" s="1"/>
  <c r="F130" i="30"/>
  <c r="F129" i="30"/>
  <c r="D100" i="30"/>
  <c r="F128" i="30"/>
  <c r="F127" i="30"/>
  <c r="E62" i="30" s="1"/>
  <c r="F126" i="30"/>
  <c r="F125" i="30"/>
  <c r="C99" i="30"/>
  <c r="F124" i="30"/>
  <c r="E61" i="30"/>
  <c r="F123" i="30"/>
  <c r="D61" i="30"/>
  <c r="F122" i="30"/>
  <c r="C61" i="30"/>
  <c r="E151" i="30"/>
  <c r="E60" i="30"/>
  <c r="E150" i="30"/>
  <c r="D60" i="30"/>
  <c r="E149" i="30"/>
  <c r="C60" i="30"/>
  <c r="E148" i="30"/>
  <c r="E59" i="30"/>
  <c r="E147" i="30"/>
  <c r="D59" i="30"/>
  <c r="E146" i="30"/>
  <c r="C59" i="30"/>
  <c r="E145" i="30"/>
  <c r="E58" i="30"/>
  <c r="E144" i="30"/>
  <c r="D58" i="30"/>
  <c r="E143" i="30"/>
  <c r="C58" i="30"/>
  <c r="E142" i="30"/>
  <c r="E57" i="30"/>
  <c r="E141" i="30"/>
  <c r="D57" i="30"/>
  <c r="E140" i="30"/>
  <c r="C57" i="30"/>
  <c r="E139" i="30"/>
  <c r="E56" i="30"/>
  <c r="E138" i="30"/>
  <c r="D56" i="30"/>
  <c r="E137" i="30"/>
  <c r="C56" i="30"/>
  <c r="E136" i="30"/>
  <c r="E55" i="30"/>
  <c r="E135" i="30"/>
  <c r="D55" i="30"/>
  <c r="E134" i="30"/>
  <c r="C55" i="30"/>
  <c r="E133" i="30"/>
  <c r="E54" i="30"/>
  <c r="E132" i="30"/>
  <c r="D54" i="30"/>
  <c r="E131" i="30"/>
  <c r="C54" i="30"/>
  <c r="E130" i="30"/>
  <c r="E53" i="30"/>
  <c r="E129" i="30"/>
  <c r="D53" i="30"/>
  <c r="E128" i="30"/>
  <c r="C53" i="30"/>
  <c r="E127" i="30"/>
  <c r="E52" i="30"/>
  <c r="E126" i="30"/>
  <c r="D52" i="30"/>
  <c r="E125" i="30"/>
  <c r="C52" i="30"/>
  <c r="E124" i="30"/>
  <c r="E51" i="30"/>
  <c r="E123" i="30"/>
  <c r="D51" i="30"/>
  <c r="E122" i="30"/>
  <c r="C51" i="30"/>
  <c r="C157" i="30"/>
  <c r="E21" i="30"/>
  <c r="C156" i="30"/>
  <c r="D21" i="30"/>
  <c r="C155" i="30"/>
  <c r="C21" i="30"/>
  <c r="C154" i="30"/>
  <c r="E20" i="30"/>
  <c r="C153" i="30"/>
  <c r="D20" i="30"/>
  <c r="C152" i="30"/>
  <c r="C20" i="30"/>
  <c r="C151" i="30"/>
  <c r="E19" i="30"/>
  <c r="C150" i="30"/>
  <c r="D19" i="30" s="1"/>
  <c r="C149" i="30"/>
  <c r="C19" i="30" s="1"/>
  <c r="C148" i="30"/>
  <c r="E18" i="30" s="1"/>
  <c r="C147" i="30"/>
  <c r="D18" i="30"/>
  <c r="C146" i="30"/>
  <c r="C18" i="30"/>
  <c r="C145" i="30"/>
  <c r="E17" i="30"/>
  <c r="C144" i="30"/>
  <c r="D17" i="30"/>
  <c r="C143" i="30"/>
  <c r="C17" i="30"/>
  <c r="C142" i="30"/>
  <c r="E16" i="30" s="1"/>
  <c r="C141" i="30"/>
  <c r="D16" i="30" s="1"/>
  <c r="C140" i="30"/>
  <c r="C16" i="30" s="1"/>
  <c r="C139" i="30"/>
  <c r="E15" i="30" s="1"/>
  <c r="C138" i="30"/>
  <c r="D15" i="30" s="1"/>
  <c r="C137" i="30"/>
  <c r="C15" i="30" s="1"/>
  <c r="C136" i="30"/>
  <c r="E14" i="30" s="1"/>
  <c r="C135" i="30"/>
  <c r="D14" i="30" s="1"/>
  <c r="C134" i="30"/>
  <c r="C14" i="30" s="1"/>
  <c r="C133" i="30"/>
  <c r="E13" i="30" s="1"/>
  <c r="C132" i="30"/>
  <c r="D13" i="30" s="1"/>
  <c r="C131" i="30"/>
  <c r="C13" i="30" s="1"/>
  <c r="C130" i="30"/>
  <c r="E12" i="30" s="1"/>
  <c r="C129" i="30"/>
  <c r="D12" i="30" s="1"/>
  <c r="C128" i="30"/>
  <c r="C12" i="30" s="1"/>
  <c r="C127" i="30"/>
  <c r="E11" i="30" s="1"/>
  <c r="C126" i="30"/>
  <c r="D11" i="30" s="1"/>
  <c r="C125" i="30"/>
  <c r="C11" i="30" s="1"/>
  <c r="C124" i="30"/>
  <c r="E10" i="30" s="1"/>
  <c r="C123" i="30"/>
  <c r="D10" i="30" s="1"/>
  <c r="C122" i="30"/>
  <c r="C10" i="30" s="1"/>
  <c r="D184" i="29"/>
  <c r="E49" i="29" s="1"/>
  <c r="D183" i="29"/>
  <c r="D49" i="29" s="1"/>
  <c r="D182" i="29"/>
  <c r="C49" i="29" s="1"/>
  <c r="D181" i="29"/>
  <c r="E48" i="29" s="1"/>
  <c r="D180" i="29"/>
  <c r="D48" i="29" s="1"/>
  <c r="D179" i="29"/>
  <c r="C48" i="29" s="1"/>
  <c r="D178" i="29"/>
  <c r="E47" i="29" s="1"/>
  <c r="D177" i="29"/>
  <c r="D47" i="29" s="1"/>
  <c r="D176" i="29"/>
  <c r="C47" i="29" s="1"/>
  <c r="D175" i="29"/>
  <c r="E46" i="29" s="1"/>
  <c r="D174" i="29"/>
  <c r="D46" i="29" s="1"/>
  <c r="D173" i="29"/>
  <c r="C46" i="29" s="1"/>
  <c r="D172" i="29"/>
  <c r="E45" i="29" s="1"/>
  <c r="D171" i="29"/>
  <c r="D45" i="29" s="1"/>
  <c r="D170" i="29"/>
  <c r="C45" i="29" s="1"/>
  <c r="D169" i="29"/>
  <c r="E44" i="29" s="1"/>
  <c r="D168" i="29"/>
  <c r="D44" i="29" s="1"/>
  <c r="D167" i="29"/>
  <c r="C44" i="29" s="1"/>
  <c r="D166" i="29"/>
  <c r="E43" i="29" s="1"/>
  <c r="D165" i="29"/>
  <c r="D43" i="29" s="1"/>
  <c r="D164" i="29"/>
  <c r="C43" i="29" s="1"/>
  <c r="D163" i="29"/>
  <c r="E42" i="29" s="1"/>
  <c r="D162" i="29"/>
  <c r="D42" i="29" s="1"/>
  <c r="D161" i="29"/>
  <c r="C42" i="29" s="1"/>
  <c r="D160" i="29"/>
  <c r="E41" i="29" s="1"/>
  <c r="D159" i="29"/>
  <c r="D41" i="29" s="1"/>
  <c r="D158" i="29"/>
  <c r="C41" i="29" s="1"/>
  <c r="D157" i="29"/>
  <c r="E40" i="29" s="1"/>
  <c r="D156" i="29"/>
  <c r="D40" i="29" s="1"/>
  <c r="D155" i="29"/>
  <c r="C40" i="29" s="1"/>
  <c r="D154" i="29"/>
  <c r="E39" i="29" s="1"/>
  <c r="D153" i="29"/>
  <c r="D39" i="29" s="1"/>
  <c r="D152" i="29"/>
  <c r="C39" i="29" s="1"/>
  <c r="D151" i="29"/>
  <c r="E38" i="29" s="1"/>
  <c r="D150" i="29"/>
  <c r="D38" i="29" s="1"/>
  <c r="D149" i="29"/>
  <c r="C38" i="29" s="1"/>
  <c r="D148" i="29"/>
  <c r="E37" i="29" s="1"/>
  <c r="D147" i="29"/>
  <c r="D37" i="29" s="1"/>
  <c r="D146" i="29"/>
  <c r="C37" i="29" s="1"/>
  <c r="D145" i="29"/>
  <c r="E36" i="29" s="1"/>
  <c r="D144" i="29"/>
  <c r="D36" i="29" s="1"/>
  <c r="D143" i="29"/>
  <c r="C36" i="29" s="1"/>
  <c r="D142" i="29"/>
  <c r="E35" i="29" s="1"/>
  <c r="D141" i="29"/>
  <c r="D35" i="29" s="1"/>
  <c r="D140" i="29"/>
  <c r="C35" i="29" s="1"/>
  <c r="D139" i="29"/>
  <c r="E34" i="29" s="1"/>
  <c r="D138" i="29"/>
  <c r="D34" i="29" s="1"/>
  <c r="D137" i="29"/>
  <c r="C34" i="29" s="1"/>
  <c r="D136" i="29"/>
  <c r="E33" i="29" s="1"/>
  <c r="D135" i="29"/>
  <c r="D33" i="29" s="1"/>
  <c r="D134" i="29"/>
  <c r="C33" i="29" s="1"/>
  <c r="D133" i="29"/>
  <c r="E32" i="29" s="1"/>
  <c r="D132" i="29"/>
  <c r="D32" i="29" s="1"/>
  <c r="D131" i="29"/>
  <c r="C32" i="29" s="1"/>
  <c r="D130" i="29"/>
  <c r="E31" i="29" s="1"/>
  <c r="D129" i="29"/>
  <c r="D31" i="29" s="1"/>
  <c r="D128" i="29"/>
  <c r="C31" i="29" s="1"/>
  <c r="D127" i="29"/>
  <c r="E30" i="29" s="1"/>
  <c r="D126" i="29"/>
  <c r="D30" i="29" s="1"/>
  <c r="D125" i="29"/>
  <c r="C30" i="29" s="1"/>
  <c r="D124" i="29"/>
  <c r="E29" i="29" s="1"/>
  <c r="D123" i="29"/>
  <c r="D29" i="29" s="1"/>
  <c r="D122" i="29"/>
  <c r="C29" i="29" s="1"/>
  <c r="G172" i="29"/>
  <c r="E114" i="29" s="1"/>
  <c r="G171" i="29"/>
  <c r="D114" i="29" s="1"/>
  <c r="G170" i="29"/>
  <c r="C114" i="29"/>
  <c r="G169" i="29"/>
  <c r="E113" i="29"/>
  <c r="G168" i="29"/>
  <c r="D113" i="29" s="1"/>
  <c r="G167" i="29"/>
  <c r="C113" i="29" s="1"/>
  <c r="G166" i="29"/>
  <c r="E112" i="29" s="1"/>
  <c r="G165" i="29"/>
  <c r="D112" i="29" s="1"/>
  <c r="G164" i="29"/>
  <c r="C112" i="29"/>
  <c r="G163" i="29"/>
  <c r="E111" i="29" s="1"/>
  <c r="G162" i="29"/>
  <c r="D111" i="29" s="1"/>
  <c r="G161" i="29"/>
  <c r="C111" i="29" s="1"/>
  <c r="G160" i="29"/>
  <c r="E110" i="29" s="1"/>
  <c r="G159" i="29"/>
  <c r="D110" i="29" s="1"/>
  <c r="G158" i="29"/>
  <c r="C110" i="29" s="1"/>
  <c r="G157" i="29"/>
  <c r="G156" i="29"/>
  <c r="G155" i="29"/>
  <c r="G154" i="29"/>
  <c r="G153" i="29"/>
  <c r="G152" i="29"/>
  <c r="G151" i="29"/>
  <c r="E107" i="29"/>
  <c r="G150" i="29"/>
  <c r="D107" i="29" s="1"/>
  <c r="G149" i="29"/>
  <c r="C107" i="29" s="1"/>
  <c r="G148" i="29"/>
  <c r="G147" i="29"/>
  <c r="G146" i="29"/>
  <c r="G145" i="29"/>
  <c r="G144" i="29"/>
  <c r="G143" i="29"/>
  <c r="G142" i="29"/>
  <c r="E104" i="29" s="1"/>
  <c r="G141" i="29"/>
  <c r="D104" i="29" s="1"/>
  <c r="G140" i="29"/>
  <c r="C104" i="29"/>
  <c r="G139" i="29"/>
  <c r="G138" i="29"/>
  <c r="G137" i="29"/>
  <c r="G136" i="29"/>
  <c r="G135" i="29"/>
  <c r="G134" i="29"/>
  <c r="G133" i="29"/>
  <c r="E101" i="29"/>
  <c r="G132" i="29"/>
  <c r="D101" i="29" s="1"/>
  <c r="G131" i="29"/>
  <c r="C101" i="29" s="1"/>
  <c r="G130" i="29"/>
  <c r="G129" i="29"/>
  <c r="G128" i="29"/>
  <c r="G127" i="29"/>
  <c r="G126" i="29"/>
  <c r="G125" i="29"/>
  <c r="G124" i="29"/>
  <c r="E98" i="29" s="1"/>
  <c r="G123" i="29"/>
  <c r="D98" i="29"/>
  <c r="G122" i="29"/>
  <c r="C98" i="29"/>
  <c r="F163" i="29"/>
  <c r="E74" i="29"/>
  <c r="F162" i="29"/>
  <c r="D74" i="29"/>
  <c r="F161" i="29"/>
  <c r="C74" i="29" s="1"/>
  <c r="F160" i="29"/>
  <c r="E73" i="29" s="1"/>
  <c r="F159" i="29"/>
  <c r="D73" i="29" s="1"/>
  <c r="F158" i="29"/>
  <c r="C73" i="29"/>
  <c r="F157" i="29"/>
  <c r="F156" i="29"/>
  <c r="D109" i="29" s="1"/>
  <c r="F155" i="29"/>
  <c r="F154" i="29"/>
  <c r="E71" i="29" s="1"/>
  <c r="F153" i="29"/>
  <c r="F152" i="29"/>
  <c r="C108" i="29" s="1"/>
  <c r="F151" i="29"/>
  <c r="E70" i="29" s="1"/>
  <c r="F150" i="29"/>
  <c r="D70" i="29" s="1"/>
  <c r="F149" i="29"/>
  <c r="C70" i="29" s="1"/>
  <c r="F148" i="29"/>
  <c r="E69" i="29" s="1"/>
  <c r="F147" i="29"/>
  <c r="D106" i="29"/>
  <c r="F146" i="29"/>
  <c r="F145" i="29"/>
  <c r="E68" i="29" s="1"/>
  <c r="F144" i="29"/>
  <c r="D68" i="29" s="1"/>
  <c r="F143" i="29"/>
  <c r="C105" i="29"/>
  <c r="F142" i="29"/>
  <c r="E67" i="29" s="1"/>
  <c r="F141" i="29"/>
  <c r="D67" i="29" s="1"/>
  <c r="F140" i="29"/>
  <c r="C67" i="29" s="1"/>
  <c r="F139" i="29"/>
  <c r="E66" i="29" s="1"/>
  <c r="F138" i="29"/>
  <c r="D66" i="29"/>
  <c r="F137" i="29"/>
  <c r="F136" i="29"/>
  <c r="E102" i="29" s="1"/>
  <c r="F135" i="29"/>
  <c r="F134" i="29"/>
  <c r="C65" i="29"/>
  <c r="F133" i="29"/>
  <c r="E64" i="29"/>
  <c r="F132" i="29"/>
  <c r="D64" i="29" s="1"/>
  <c r="F131" i="29"/>
  <c r="C64" i="29" s="1"/>
  <c r="F130" i="29"/>
  <c r="F129" i="29"/>
  <c r="D63" i="29"/>
  <c r="F128" i="29"/>
  <c r="F127" i="29"/>
  <c r="E99" i="29" s="1"/>
  <c r="F126" i="29"/>
  <c r="F125" i="29"/>
  <c r="C62" i="29"/>
  <c r="F124" i="29"/>
  <c r="E61" i="29" s="1"/>
  <c r="F123" i="29"/>
  <c r="D61" i="29" s="1"/>
  <c r="F122" i="29"/>
  <c r="C61" i="29" s="1"/>
  <c r="E151" i="29"/>
  <c r="E60" i="29" s="1"/>
  <c r="E150" i="29"/>
  <c r="D60" i="29"/>
  <c r="E149" i="29"/>
  <c r="C60" i="29"/>
  <c r="E148" i="29"/>
  <c r="E59" i="29" s="1"/>
  <c r="E147" i="29"/>
  <c r="D59" i="29" s="1"/>
  <c r="E146" i="29"/>
  <c r="C59" i="29" s="1"/>
  <c r="E145" i="29"/>
  <c r="E58" i="29" s="1"/>
  <c r="E144" i="29"/>
  <c r="D58" i="29" s="1"/>
  <c r="E143" i="29"/>
  <c r="C58" i="29"/>
  <c r="E142" i="29"/>
  <c r="E57" i="29" s="1"/>
  <c r="E141" i="29"/>
  <c r="D57" i="29" s="1"/>
  <c r="E140" i="29"/>
  <c r="C57" i="29"/>
  <c r="E139" i="29"/>
  <c r="E56" i="29"/>
  <c r="E138" i="29"/>
  <c r="D56" i="29" s="1"/>
  <c r="E137" i="29"/>
  <c r="C56" i="29" s="1"/>
  <c r="E136" i="29"/>
  <c r="E55" i="29" s="1"/>
  <c r="E135" i="29"/>
  <c r="D55" i="29" s="1"/>
  <c r="E134" i="29"/>
  <c r="C55" i="29"/>
  <c r="E133" i="29"/>
  <c r="E54" i="29"/>
  <c r="E132" i="29"/>
  <c r="D54" i="29"/>
  <c r="E131" i="29"/>
  <c r="C54" i="29"/>
  <c r="E130" i="29"/>
  <c r="E53" i="29"/>
  <c r="E129" i="29"/>
  <c r="D53" i="29" s="1"/>
  <c r="E128" i="29"/>
  <c r="C53" i="29" s="1"/>
  <c r="E127" i="29"/>
  <c r="E52" i="29" s="1"/>
  <c r="E126" i="29"/>
  <c r="D52" i="29" s="1"/>
  <c r="E125" i="29"/>
  <c r="C52" i="29"/>
  <c r="E124" i="29"/>
  <c r="E51" i="29" s="1"/>
  <c r="E123" i="29"/>
  <c r="D51" i="29" s="1"/>
  <c r="E122" i="29"/>
  <c r="C51" i="29" s="1"/>
  <c r="C157" i="29"/>
  <c r="E21" i="29" s="1"/>
  <c r="C156" i="29"/>
  <c r="D21" i="29"/>
  <c r="C155" i="29"/>
  <c r="C21" i="29"/>
  <c r="C154" i="29"/>
  <c r="E20" i="29"/>
  <c r="C153" i="29"/>
  <c r="D20" i="29" s="1"/>
  <c r="C152" i="29"/>
  <c r="C20" i="29" s="1"/>
  <c r="C151" i="29"/>
  <c r="E19" i="29" s="1"/>
  <c r="C150" i="29"/>
  <c r="D19" i="29" s="1"/>
  <c r="C149" i="29"/>
  <c r="C19" i="29"/>
  <c r="C148" i="29"/>
  <c r="E18" i="29" s="1"/>
  <c r="C147" i="29"/>
  <c r="D18" i="29" s="1"/>
  <c r="C146" i="29"/>
  <c r="C18" i="29" s="1"/>
  <c r="C145" i="29"/>
  <c r="E17" i="29" s="1"/>
  <c r="C144" i="29"/>
  <c r="D17" i="29" s="1"/>
  <c r="C143" i="29"/>
  <c r="C17" i="29"/>
  <c r="C142" i="29"/>
  <c r="E16" i="29" s="1"/>
  <c r="C141" i="29"/>
  <c r="D16" i="29" s="1"/>
  <c r="C140" i="29"/>
  <c r="C16" i="29" s="1"/>
  <c r="C139" i="29"/>
  <c r="E15" i="29" s="1"/>
  <c r="C138" i="29"/>
  <c r="D15" i="29" s="1"/>
  <c r="C137" i="29"/>
  <c r="C15" i="29"/>
  <c r="C136" i="29"/>
  <c r="E14" i="29"/>
  <c r="C135" i="29"/>
  <c r="D14" i="29"/>
  <c r="C134" i="29"/>
  <c r="C14" i="29" s="1"/>
  <c r="C133" i="29"/>
  <c r="E13" i="29" s="1"/>
  <c r="C132" i="29"/>
  <c r="D13" i="29" s="1"/>
  <c r="C131" i="29"/>
  <c r="C13" i="29"/>
  <c r="C130" i="29"/>
  <c r="E12" i="29" s="1"/>
  <c r="C129" i="29"/>
  <c r="D12" i="29"/>
  <c r="C128" i="29"/>
  <c r="C12" i="29"/>
  <c r="C127" i="29"/>
  <c r="E11" i="29"/>
  <c r="C126" i="29"/>
  <c r="D11" i="29" s="1"/>
  <c r="C125" i="29"/>
  <c r="C11" i="29"/>
  <c r="C124" i="29"/>
  <c r="E10" i="29"/>
  <c r="C123" i="29"/>
  <c r="D10" i="29" s="1"/>
  <c r="C122" i="29"/>
  <c r="C10" i="29" s="1"/>
  <c r="D184" i="28"/>
  <c r="E49" i="28" s="1"/>
  <c r="D183" i="28"/>
  <c r="D49" i="28" s="1"/>
  <c r="D182" i="28"/>
  <c r="C49" i="28" s="1"/>
  <c r="D181" i="28"/>
  <c r="E48" i="28" s="1"/>
  <c r="D180" i="28"/>
  <c r="D48" i="28" s="1"/>
  <c r="D179" i="28"/>
  <c r="C48" i="28" s="1"/>
  <c r="D178" i="28"/>
  <c r="E47" i="28" s="1"/>
  <c r="D177" i="28"/>
  <c r="D47" i="28" s="1"/>
  <c r="D176" i="28"/>
  <c r="C47" i="28" s="1"/>
  <c r="D175" i="28"/>
  <c r="E46" i="28" s="1"/>
  <c r="D174" i="28"/>
  <c r="D46" i="28" s="1"/>
  <c r="D173" i="28"/>
  <c r="C46" i="28" s="1"/>
  <c r="D172" i="28"/>
  <c r="E45" i="28" s="1"/>
  <c r="D171" i="28"/>
  <c r="D45" i="28" s="1"/>
  <c r="D170" i="28"/>
  <c r="C45" i="28" s="1"/>
  <c r="D169" i="28"/>
  <c r="E44" i="28" s="1"/>
  <c r="D168" i="28"/>
  <c r="D44" i="28" s="1"/>
  <c r="D167" i="28"/>
  <c r="C44" i="28" s="1"/>
  <c r="D166" i="28"/>
  <c r="E43" i="28" s="1"/>
  <c r="D165" i="28"/>
  <c r="D43" i="28" s="1"/>
  <c r="D164" i="28"/>
  <c r="C43" i="28" s="1"/>
  <c r="D163" i="28"/>
  <c r="E42" i="28" s="1"/>
  <c r="D162" i="28"/>
  <c r="D42" i="28" s="1"/>
  <c r="D161" i="28"/>
  <c r="C42" i="28" s="1"/>
  <c r="D160" i="28"/>
  <c r="E41" i="28" s="1"/>
  <c r="D159" i="28"/>
  <c r="D41" i="28" s="1"/>
  <c r="D158" i="28"/>
  <c r="C41" i="28" s="1"/>
  <c r="D157" i="28"/>
  <c r="E40" i="28" s="1"/>
  <c r="D156" i="28"/>
  <c r="D40" i="28" s="1"/>
  <c r="D155" i="28"/>
  <c r="C40" i="28" s="1"/>
  <c r="D154" i="28"/>
  <c r="E39" i="28" s="1"/>
  <c r="D153" i="28"/>
  <c r="D39" i="28" s="1"/>
  <c r="D152" i="28"/>
  <c r="C39" i="28" s="1"/>
  <c r="D151" i="28"/>
  <c r="E38" i="28" s="1"/>
  <c r="D150" i="28"/>
  <c r="D38" i="28" s="1"/>
  <c r="D149" i="28"/>
  <c r="C38" i="28" s="1"/>
  <c r="D148" i="28"/>
  <c r="E37" i="28" s="1"/>
  <c r="D147" i="28"/>
  <c r="D37" i="28" s="1"/>
  <c r="D146" i="28"/>
  <c r="C37" i="28" s="1"/>
  <c r="D145" i="28"/>
  <c r="E36" i="28" s="1"/>
  <c r="D144" i="28"/>
  <c r="D36" i="28" s="1"/>
  <c r="D143" i="28"/>
  <c r="C36" i="28" s="1"/>
  <c r="D142" i="28"/>
  <c r="E35" i="28" s="1"/>
  <c r="D141" i="28"/>
  <c r="D35" i="28" s="1"/>
  <c r="D140" i="28"/>
  <c r="C35" i="28" s="1"/>
  <c r="D139" i="28"/>
  <c r="E34" i="28" s="1"/>
  <c r="D138" i="28"/>
  <c r="D34" i="28" s="1"/>
  <c r="D137" i="28"/>
  <c r="C34" i="28" s="1"/>
  <c r="D136" i="28"/>
  <c r="E33" i="28" s="1"/>
  <c r="D135" i="28"/>
  <c r="D33" i="28" s="1"/>
  <c r="D134" i="28"/>
  <c r="C33" i="28" s="1"/>
  <c r="D133" i="28"/>
  <c r="E32" i="28" s="1"/>
  <c r="D132" i="28"/>
  <c r="D32" i="28" s="1"/>
  <c r="D131" i="28"/>
  <c r="C32" i="28" s="1"/>
  <c r="D130" i="28"/>
  <c r="E31" i="28" s="1"/>
  <c r="D129" i="28"/>
  <c r="D31" i="28" s="1"/>
  <c r="D128" i="28"/>
  <c r="C31" i="28" s="1"/>
  <c r="D127" i="28"/>
  <c r="E30" i="28" s="1"/>
  <c r="D126" i="28"/>
  <c r="D30" i="28" s="1"/>
  <c r="D125" i="28"/>
  <c r="C30" i="28" s="1"/>
  <c r="D124" i="28"/>
  <c r="E29" i="28" s="1"/>
  <c r="D123" i="28"/>
  <c r="D29" i="28" s="1"/>
  <c r="D122" i="28"/>
  <c r="C29" i="28" s="1"/>
  <c r="G172" i="28"/>
  <c r="E114" i="28"/>
  <c r="G171" i="28"/>
  <c r="D114" i="28" s="1"/>
  <c r="G170" i="28"/>
  <c r="C114" i="28" s="1"/>
  <c r="G169" i="28"/>
  <c r="E113" i="28" s="1"/>
  <c r="G168" i="28"/>
  <c r="D113" i="28" s="1"/>
  <c r="G167" i="28"/>
  <c r="C113" i="28"/>
  <c r="G166" i="28"/>
  <c r="E112" i="28"/>
  <c r="G165" i="28"/>
  <c r="D112" i="28" s="1"/>
  <c r="G164" i="28"/>
  <c r="C112" i="28" s="1"/>
  <c r="G163" i="28"/>
  <c r="E111" i="28" s="1"/>
  <c r="G162" i="28"/>
  <c r="D111" i="28" s="1"/>
  <c r="G161" i="28"/>
  <c r="C111" i="28"/>
  <c r="G160" i="28"/>
  <c r="E110" i="28"/>
  <c r="G159" i="28"/>
  <c r="D110" i="28" s="1"/>
  <c r="G158" i="28"/>
  <c r="C110" i="28" s="1"/>
  <c r="G157" i="28"/>
  <c r="G156" i="28"/>
  <c r="G155" i="28"/>
  <c r="G154" i="28"/>
  <c r="G153" i="28"/>
  <c r="G152" i="28"/>
  <c r="G151" i="28"/>
  <c r="E107" i="28" s="1"/>
  <c r="G150" i="28"/>
  <c r="D107" i="28" s="1"/>
  <c r="G149" i="28"/>
  <c r="C107" i="28" s="1"/>
  <c r="G148" i="28"/>
  <c r="G147" i="28"/>
  <c r="G146" i="28"/>
  <c r="G145" i="28"/>
  <c r="G144" i="28"/>
  <c r="G143" i="28"/>
  <c r="G142" i="28"/>
  <c r="E104" i="28" s="1"/>
  <c r="G141" i="28"/>
  <c r="D104" i="28" s="1"/>
  <c r="G140" i="28"/>
  <c r="C104" i="28"/>
  <c r="G139" i="28"/>
  <c r="G138" i="28"/>
  <c r="G137" i="28"/>
  <c r="G136" i="28"/>
  <c r="G135" i="28"/>
  <c r="G134" i="28"/>
  <c r="G133" i="28"/>
  <c r="E101" i="28"/>
  <c r="G132" i="28"/>
  <c r="D101" i="28" s="1"/>
  <c r="G131" i="28"/>
  <c r="C101" i="28" s="1"/>
  <c r="G130" i="28"/>
  <c r="G129" i="28"/>
  <c r="G128" i="28"/>
  <c r="G127" i="28"/>
  <c r="G126" i="28"/>
  <c r="G125" i="28"/>
  <c r="G124" i="28"/>
  <c r="E98" i="28" s="1"/>
  <c r="G123" i="28"/>
  <c r="D98" i="28" s="1"/>
  <c r="G122" i="28"/>
  <c r="C98" i="28" s="1"/>
  <c r="F163" i="28"/>
  <c r="E74" i="28" s="1"/>
  <c r="F162" i="28"/>
  <c r="D74" i="28" s="1"/>
  <c r="F161" i="28"/>
  <c r="C74" i="28" s="1"/>
  <c r="F160" i="28"/>
  <c r="E73" i="28" s="1"/>
  <c r="F159" i="28"/>
  <c r="D73" i="28"/>
  <c r="F158" i="28"/>
  <c r="C73" i="28"/>
  <c r="F157" i="28"/>
  <c r="F156" i="28"/>
  <c r="D72" i="28" s="1"/>
  <c r="F155" i="28"/>
  <c r="F154" i="28"/>
  <c r="E108" i="28"/>
  <c r="F153" i="28"/>
  <c r="F152" i="28"/>
  <c r="C71" i="28" s="1"/>
  <c r="F151" i="28"/>
  <c r="E70" i="28" s="1"/>
  <c r="F150" i="28"/>
  <c r="D70" i="28" s="1"/>
  <c r="F149" i="28"/>
  <c r="C70" i="28" s="1"/>
  <c r="F148" i="28"/>
  <c r="E106" i="28" s="1"/>
  <c r="F147" i="28"/>
  <c r="D106" i="28" s="1"/>
  <c r="F146" i="28"/>
  <c r="C106" i="28" s="1"/>
  <c r="F145" i="28"/>
  <c r="E105" i="28" s="1"/>
  <c r="F144" i="28"/>
  <c r="D105" i="28" s="1"/>
  <c r="F143" i="28"/>
  <c r="C105" i="28" s="1"/>
  <c r="F142" i="28"/>
  <c r="E67" i="28" s="1"/>
  <c r="F141" i="28"/>
  <c r="D67" i="28" s="1"/>
  <c r="F140" i="28"/>
  <c r="C67" i="28" s="1"/>
  <c r="F139" i="28"/>
  <c r="E103" i="28" s="1"/>
  <c r="F138" i="28"/>
  <c r="D103" i="28" s="1"/>
  <c r="F137" i="28"/>
  <c r="C103" i="28" s="1"/>
  <c r="F136" i="28"/>
  <c r="E102" i="28" s="1"/>
  <c r="F135" i="28"/>
  <c r="D65" i="28" s="1"/>
  <c r="F134" i="28"/>
  <c r="C102" i="28" s="1"/>
  <c r="F133" i="28"/>
  <c r="E64" i="28" s="1"/>
  <c r="F132" i="28"/>
  <c r="D64" i="28" s="1"/>
  <c r="F131" i="28"/>
  <c r="C64" i="28" s="1"/>
  <c r="F130" i="28"/>
  <c r="E100" i="28" s="1"/>
  <c r="F129" i="28"/>
  <c r="D100" i="28" s="1"/>
  <c r="F128" i="28"/>
  <c r="C100" i="28" s="1"/>
  <c r="F127" i="28"/>
  <c r="E99" i="28" s="1"/>
  <c r="F126" i="28"/>
  <c r="D99" i="28" s="1"/>
  <c r="F125" i="28"/>
  <c r="C99" i="28"/>
  <c r="F124" i="28"/>
  <c r="E61" i="28" s="1"/>
  <c r="F123" i="28"/>
  <c r="D61" i="28" s="1"/>
  <c r="F122" i="28"/>
  <c r="C61" i="28" s="1"/>
  <c r="E151" i="28"/>
  <c r="E60" i="28" s="1"/>
  <c r="E150" i="28"/>
  <c r="D60" i="28" s="1"/>
  <c r="E149" i="28"/>
  <c r="C60" i="28" s="1"/>
  <c r="E148" i="28"/>
  <c r="E59" i="28" s="1"/>
  <c r="E147" i="28"/>
  <c r="D59" i="28" s="1"/>
  <c r="E146" i="28"/>
  <c r="C59" i="28" s="1"/>
  <c r="E145" i="28"/>
  <c r="E58" i="28" s="1"/>
  <c r="E144" i="28"/>
  <c r="D58" i="28" s="1"/>
  <c r="E143" i="28"/>
  <c r="C58" i="28" s="1"/>
  <c r="E142" i="28"/>
  <c r="E57" i="28" s="1"/>
  <c r="E141" i="28"/>
  <c r="D57" i="28" s="1"/>
  <c r="E140" i="28"/>
  <c r="C57" i="28" s="1"/>
  <c r="E139" i="28"/>
  <c r="E56" i="28" s="1"/>
  <c r="E138" i="28"/>
  <c r="D56" i="28" s="1"/>
  <c r="E137" i="28"/>
  <c r="C56" i="28" s="1"/>
  <c r="E136" i="28"/>
  <c r="E55" i="28" s="1"/>
  <c r="E135" i="28"/>
  <c r="D55" i="28"/>
  <c r="E134" i="28"/>
  <c r="C55" i="28"/>
  <c r="E133" i="28"/>
  <c r="E54" i="28"/>
  <c r="E132" i="28"/>
  <c r="D54" i="28"/>
  <c r="E131" i="28"/>
  <c r="C54" i="28"/>
  <c r="E130" i="28"/>
  <c r="E53" i="28"/>
  <c r="E129" i="28"/>
  <c r="D53" i="28" s="1"/>
  <c r="E128" i="28"/>
  <c r="C53" i="28" s="1"/>
  <c r="E127" i="28"/>
  <c r="E52" i="28" s="1"/>
  <c r="E126" i="28"/>
  <c r="D52" i="28" s="1"/>
  <c r="E125" i="28"/>
  <c r="C52" i="28"/>
  <c r="E124" i="28"/>
  <c r="E51" i="28" s="1"/>
  <c r="E123" i="28"/>
  <c r="D51" i="28" s="1"/>
  <c r="E122" i="28"/>
  <c r="C51" i="28" s="1"/>
  <c r="C157" i="28"/>
  <c r="E21" i="28" s="1"/>
  <c r="C156" i="28"/>
  <c r="D21" i="28" s="1"/>
  <c r="C155" i="28"/>
  <c r="C21" i="28" s="1"/>
  <c r="C154" i="28"/>
  <c r="E20" i="28" s="1"/>
  <c r="C153" i="28"/>
  <c r="D20" i="28"/>
  <c r="C152" i="28"/>
  <c r="C20" i="28"/>
  <c r="C151" i="28"/>
  <c r="E19" i="28"/>
  <c r="C150" i="28"/>
  <c r="D19" i="28" s="1"/>
  <c r="C149" i="28"/>
  <c r="C19" i="28" s="1"/>
  <c r="C148" i="28"/>
  <c r="E18" i="28" s="1"/>
  <c r="C147" i="28"/>
  <c r="D18" i="28" s="1"/>
  <c r="C146" i="28"/>
  <c r="C18" i="28" s="1"/>
  <c r="C145" i="28"/>
  <c r="E17" i="28" s="1"/>
  <c r="C144" i="28"/>
  <c r="D17" i="28" s="1"/>
  <c r="C143" i="28"/>
  <c r="C17" i="28"/>
  <c r="C142" i="28"/>
  <c r="E16" i="28"/>
  <c r="C141" i="28"/>
  <c r="D16" i="28"/>
  <c r="C140" i="28"/>
  <c r="C16" i="28"/>
  <c r="C139" i="28"/>
  <c r="E15" i="28"/>
  <c r="C138" i="28"/>
  <c r="D15" i="28"/>
  <c r="C137" i="28"/>
  <c r="C15" i="28"/>
  <c r="C136" i="28"/>
  <c r="E14" i="28"/>
  <c r="C135" i="28"/>
  <c r="D14" i="28" s="1"/>
  <c r="C134" i="28"/>
  <c r="C14" i="28"/>
  <c r="C133" i="28"/>
  <c r="E13" i="28"/>
  <c r="C132" i="28"/>
  <c r="D13" i="28" s="1"/>
  <c r="C131" i="28"/>
  <c r="C13" i="28" s="1"/>
  <c r="C130" i="28"/>
  <c r="E12" i="28" s="1"/>
  <c r="C129" i="28"/>
  <c r="D12" i="28" s="1"/>
  <c r="C128" i="28"/>
  <c r="C12" i="28" s="1"/>
  <c r="C127" i="28"/>
  <c r="E11" i="28" s="1"/>
  <c r="C126" i="28"/>
  <c r="D11" i="28" s="1"/>
  <c r="C125" i="28"/>
  <c r="C11" i="28"/>
  <c r="C124" i="28"/>
  <c r="E10" i="28"/>
  <c r="C123" i="28"/>
  <c r="D10" i="28" s="1"/>
  <c r="C122" i="28"/>
  <c r="C10" i="28" s="1"/>
  <c r="D184" i="27"/>
  <c r="E49" i="27" s="1"/>
  <c r="D183" i="27"/>
  <c r="D49" i="27" s="1"/>
  <c r="D182" i="27"/>
  <c r="C49" i="27" s="1"/>
  <c r="D181" i="27"/>
  <c r="E48" i="27" s="1"/>
  <c r="D180" i="27"/>
  <c r="D48" i="27" s="1"/>
  <c r="D179" i="27"/>
  <c r="C48" i="27" s="1"/>
  <c r="D178" i="27"/>
  <c r="E47" i="27" s="1"/>
  <c r="D177" i="27"/>
  <c r="D47" i="27" s="1"/>
  <c r="D176" i="27"/>
  <c r="C47" i="27" s="1"/>
  <c r="D175" i="27"/>
  <c r="E46" i="27" s="1"/>
  <c r="D174" i="27"/>
  <c r="D46" i="27" s="1"/>
  <c r="D173" i="27"/>
  <c r="C46" i="27" s="1"/>
  <c r="D172" i="27"/>
  <c r="E45" i="27"/>
  <c r="D171" i="27"/>
  <c r="D45" i="27"/>
  <c r="D170" i="27"/>
  <c r="C45" i="27"/>
  <c r="D169" i="27"/>
  <c r="E44" i="27"/>
  <c r="D168" i="27"/>
  <c r="D44" i="27" s="1"/>
  <c r="D167" i="27"/>
  <c r="C44" i="27" s="1"/>
  <c r="D166" i="27"/>
  <c r="E43" i="27" s="1"/>
  <c r="D165" i="27"/>
  <c r="D43" i="27" s="1"/>
  <c r="D164" i="27"/>
  <c r="C43" i="27" s="1"/>
  <c r="D163" i="27"/>
  <c r="E42" i="27" s="1"/>
  <c r="D162" i="27"/>
  <c r="D42" i="27" s="1"/>
  <c r="D161" i="27"/>
  <c r="C42" i="27"/>
  <c r="D160" i="27"/>
  <c r="E41" i="27"/>
  <c r="D159" i="27"/>
  <c r="D41" i="27" s="1"/>
  <c r="D158" i="27"/>
  <c r="C41" i="27" s="1"/>
  <c r="D157" i="27"/>
  <c r="E40" i="27" s="1"/>
  <c r="D156" i="27"/>
  <c r="D40" i="27" s="1"/>
  <c r="D155" i="27"/>
  <c r="C40" i="27" s="1"/>
  <c r="D154" i="27"/>
  <c r="E39" i="27" s="1"/>
  <c r="D153" i="27"/>
  <c r="D39" i="27" s="1"/>
  <c r="D152" i="27"/>
  <c r="C39" i="27" s="1"/>
  <c r="D151" i="27"/>
  <c r="E38" i="27" s="1"/>
  <c r="D150" i="27"/>
  <c r="D38" i="27"/>
  <c r="D149" i="27"/>
  <c r="C38" i="27"/>
  <c r="D148" i="27"/>
  <c r="E37" i="27"/>
  <c r="D147" i="27"/>
  <c r="D37" i="27" s="1"/>
  <c r="D146" i="27"/>
  <c r="C37" i="27" s="1"/>
  <c r="D145" i="27"/>
  <c r="E36" i="27" s="1"/>
  <c r="D144" i="27"/>
  <c r="D36" i="27" s="1"/>
  <c r="D143" i="27"/>
  <c r="C36" i="27" s="1"/>
  <c r="D142" i="27"/>
  <c r="E35" i="27" s="1"/>
  <c r="D141" i="27"/>
  <c r="D35" i="27" s="1"/>
  <c r="D140" i="27"/>
  <c r="C35" i="27"/>
  <c r="D139" i="27"/>
  <c r="E34" i="27"/>
  <c r="D138" i="27"/>
  <c r="D34" i="27" s="1"/>
  <c r="D137" i="27"/>
  <c r="C34" i="27" s="1"/>
  <c r="D136" i="27"/>
  <c r="E33" i="27" s="1"/>
  <c r="D135" i="27"/>
  <c r="D33" i="27" s="1"/>
  <c r="D134" i="27"/>
  <c r="C33" i="27" s="1"/>
  <c r="D133" i="27"/>
  <c r="E32" i="27" s="1"/>
  <c r="D132" i="27"/>
  <c r="D32" i="27" s="1"/>
  <c r="D131" i="27"/>
  <c r="C32" i="27"/>
  <c r="D130" i="27"/>
  <c r="E31" i="27" s="1"/>
  <c r="D129" i="27"/>
  <c r="D31" i="27" s="1"/>
  <c r="D128" i="27"/>
  <c r="C31" i="27" s="1"/>
  <c r="D127" i="27"/>
  <c r="E30" i="27" s="1"/>
  <c r="D126" i="27"/>
  <c r="D30" i="27" s="1"/>
  <c r="D125" i="27"/>
  <c r="C30" i="27" s="1"/>
  <c r="D124" i="27"/>
  <c r="E29" i="27" s="1"/>
  <c r="D123" i="27"/>
  <c r="D29" i="27" s="1"/>
  <c r="D122" i="27"/>
  <c r="C29" i="27" s="1"/>
  <c r="G172" i="27"/>
  <c r="E114" i="27" s="1"/>
  <c r="G171" i="27"/>
  <c r="D114" i="27" s="1"/>
  <c r="G170" i="27"/>
  <c r="C114" i="27"/>
  <c r="G169" i="27"/>
  <c r="E113" i="27"/>
  <c r="G168" i="27"/>
  <c r="D113" i="27"/>
  <c r="G167" i="27"/>
  <c r="C113" i="27"/>
  <c r="G166" i="27"/>
  <c r="E112" i="27"/>
  <c r="G165" i="27"/>
  <c r="D112" i="27" s="1"/>
  <c r="G164" i="27"/>
  <c r="C112" i="27" s="1"/>
  <c r="G163" i="27"/>
  <c r="E111" i="27" s="1"/>
  <c r="G162" i="27"/>
  <c r="D111" i="27" s="1"/>
  <c r="G161" i="27"/>
  <c r="C111" i="27" s="1"/>
  <c r="G160" i="27"/>
  <c r="E110" i="27" s="1"/>
  <c r="G159" i="27"/>
  <c r="D110" i="27" s="1"/>
  <c r="G158" i="27"/>
  <c r="C110" i="27" s="1"/>
  <c r="G157" i="27"/>
  <c r="G156" i="27"/>
  <c r="G155" i="27"/>
  <c r="G154" i="27"/>
  <c r="G153" i="27"/>
  <c r="G152" i="27"/>
  <c r="G151" i="27"/>
  <c r="E107" i="27" s="1"/>
  <c r="G150" i="27"/>
  <c r="D107" i="27" s="1"/>
  <c r="G149" i="27"/>
  <c r="C107" i="27"/>
  <c r="G148" i="27"/>
  <c r="G147" i="27"/>
  <c r="G146" i="27"/>
  <c r="G145" i="27"/>
  <c r="G144" i="27"/>
  <c r="G143" i="27"/>
  <c r="G142" i="27"/>
  <c r="E104" i="27"/>
  <c r="G141" i="27"/>
  <c r="D104" i="27"/>
  <c r="G140" i="27"/>
  <c r="C104" i="27"/>
  <c r="G139" i="27"/>
  <c r="G138" i="27"/>
  <c r="G137" i="27"/>
  <c r="G136" i="27"/>
  <c r="G135" i="27"/>
  <c r="G134" i="27"/>
  <c r="G133" i="27"/>
  <c r="E101" i="27"/>
  <c r="G132" i="27"/>
  <c r="D101" i="27"/>
  <c r="G131" i="27"/>
  <c r="C101" i="27"/>
  <c r="G130" i="27"/>
  <c r="G129" i="27"/>
  <c r="G128" i="27"/>
  <c r="G127" i="27"/>
  <c r="G126" i="27"/>
  <c r="G125" i="27"/>
  <c r="G124" i="27"/>
  <c r="E98" i="27"/>
  <c r="G123" i="27"/>
  <c r="D98" i="27"/>
  <c r="G122" i="27"/>
  <c r="C98" i="27"/>
  <c r="F163" i="27"/>
  <c r="E74" i="27"/>
  <c r="F162" i="27"/>
  <c r="D74" i="27" s="1"/>
  <c r="F161" i="27"/>
  <c r="C74" i="27" s="1"/>
  <c r="F160" i="27"/>
  <c r="E73" i="27"/>
  <c r="F159" i="27"/>
  <c r="D73" i="27"/>
  <c r="F158" i="27"/>
  <c r="C73" i="27"/>
  <c r="F157" i="27"/>
  <c r="E109" i="27"/>
  <c r="F156" i="27"/>
  <c r="D109" i="27"/>
  <c r="F155" i="27"/>
  <c r="C109" i="27"/>
  <c r="F154" i="27"/>
  <c r="E108" i="27"/>
  <c r="F153" i="27"/>
  <c r="D108" i="27"/>
  <c r="F152" i="27"/>
  <c r="C108" i="27" s="1"/>
  <c r="F151" i="27"/>
  <c r="E70" i="27" s="1"/>
  <c r="F150" i="27"/>
  <c r="D70" i="27" s="1"/>
  <c r="F149" i="27"/>
  <c r="C70" i="27"/>
  <c r="F148" i="27"/>
  <c r="E106" i="27"/>
  <c r="F147" i="27"/>
  <c r="D106" i="27"/>
  <c r="F146" i="27"/>
  <c r="C106" i="27"/>
  <c r="F145" i="27"/>
  <c r="E105" i="27"/>
  <c r="F144" i="27"/>
  <c r="D105" i="27"/>
  <c r="F143" i="27"/>
  <c r="C105" i="27"/>
  <c r="F142" i="27"/>
  <c r="E67" i="27" s="1"/>
  <c r="F141" i="27"/>
  <c r="D67" i="27" s="1"/>
  <c r="F140" i="27"/>
  <c r="C67" i="27" s="1"/>
  <c r="F139" i="27"/>
  <c r="E103" i="27" s="1"/>
  <c r="F138" i="27"/>
  <c r="D103" i="27" s="1"/>
  <c r="F137" i="27"/>
  <c r="C103" i="27" s="1"/>
  <c r="F136" i="27"/>
  <c r="E102" i="27" s="1"/>
  <c r="F135" i="27"/>
  <c r="D102" i="27" s="1"/>
  <c r="F134" i="27"/>
  <c r="C102" i="27" s="1"/>
  <c r="F133" i="27"/>
  <c r="E64" i="27" s="1"/>
  <c r="F132" i="27"/>
  <c r="D64" i="27" s="1"/>
  <c r="F131" i="27"/>
  <c r="C64" i="27" s="1"/>
  <c r="F130" i="27"/>
  <c r="E100" i="27" s="1"/>
  <c r="F129" i="27"/>
  <c r="D100" i="27" s="1"/>
  <c r="F128" i="27"/>
  <c r="C100" i="27" s="1"/>
  <c r="F127" i="27"/>
  <c r="E99" i="27" s="1"/>
  <c r="F126" i="27"/>
  <c r="D99" i="27" s="1"/>
  <c r="F125" i="27"/>
  <c r="C99" i="27"/>
  <c r="F124" i="27"/>
  <c r="E61" i="27" s="1"/>
  <c r="F123" i="27"/>
  <c r="D61" i="27" s="1"/>
  <c r="F122" i="27"/>
  <c r="C61" i="27" s="1"/>
  <c r="E151" i="27"/>
  <c r="E60" i="27" s="1"/>
  <c r="E150" i="27"/>
  <c r="D60" i="27"/>
  <c r="E149" i="27"/>
  <c r="C60" i="27"/>
  <c r="E148" i="27"/>
  <c r="E59" i="27" s="1"/>
  <c r="E147" i="27"/>
  <c r="D59" i="27" s="1"/>
  <c r="E146" i="27"/>
  <c r="C59" i="27" s="1"/>
  <c r="E145" i="27"/>
  <c r="E58" i="27" s="1"/>
  <c r="E144" i="27"/>
  <c r="D58" i="27" s="1"/>
  <c r="E143" i="27"/>
  <c r="C58" i="27"/>
  <c r="E142" i="27"/>
  <c r="E57" i="27"/>
  <c r="E141" i="27"/>
  <c r="D57" i="27"/>
  <c r="E140" i="27"/>
  <c r="C57" i="27"/>
  <c r="E139" i="27"/>
  <c r="E56" i="27"/>
  <c r="E138" i="27"/>
  <c r="D56" i="27" s="1"/>
  <c r="E137" i="27"/>
  <c r="C56" i="27" s="1"/>
  <c r="E136" i="27"/>
  <c r="E55" i="27" s="1"/>
  <c r="E135" i="27"/>
  <c r="D55" i="27" s="1"/>
  <c r="E134" i="27"/>
  <c r="C55" i="27" s="1"/>
  <c r="E133" i="27"/>
  <c r="E54" i="27" s="1"/>
  <c r="E132" i="27"/>
  <c r="D54" i="27" s="1"/>
  <c r="E131" i="27"/>
  <c r="C54" i="27"/>
  <c r="E130" i="27"/>
  <c r="E53" i="27"/>
  <c r="E129" i="27"/>
  <c r="D53" i="27" s="1"/>
  <c r="E128" i="27"/>
  <c r="C53" i="27" s="1"/>
  <c r="E127" i="27"/>
  <c r="E52" i="27" s="1"/>
  <c r="E126" i="27"/>
  <c r="D52" i="27" s="1"/>
  <c r="E125" i="27"/>
  <c r="C52" i="27"/>
  <c r="E124" i="27"/>
  <c r="E51" i="27" s="1"/>
  <c r="E123" i="27"/>
  <c r="D51" i="27" s="1"/>
  <c r="E122" i="27"/>
  <c r="C51" i="27" s="1"/>
  <c r="C157" i="27"/>
  <c r="E21" i="27" s="1"/>
  <c r="C156" i="27"/>
  <c r="D21" i="27" s="1"/>
  <c r="C155" i="27"/>
  <c r="C21" i="27" s="1"/>
  <c r="C154" i="27"/>
  <c r="E20" i="27" s="1"/>
  <c r="C153" i="27"/>
  <c r="D20" i="27" s="1"/>
  <c r="C152" i="27"/>
  <c r="C20" i="27"/>
  <c r="C151" i="27"/>
  <c r="E19" i="27"/>
  <c r="C150" i="27"/>
  <c r="D19" i="27"/>
  <c r="C149" i="27"/>
  <c r="C19" i="27"/>
  <c r="C148" i="27"/>
  <c r="E18" i="27"/>
  <c r="C147" i="27"/>
  <c r="D18" i="27"/>
  <c r="C146" i="27"/>
  <c r="C18" i="27"/>
  <c r="C145" i="27"/>
  <c r="E17" i="27"/>
  <c r="C144" i="27"/>
  <c r="D17" i="27"/>
  <c r="C143" i="27"/>
  <c r="C17" i="27"/>
  <c r="C142" i="27"/>
  <c r="E16" i="27"/>
  <c r="C141" i="27"/>
  <c r="D16" i="27"/>
  <c r="C140" i="27"/>
  <c r="C16" i="27"/>
  <c r="C139" i="27"/>
  <c r="E15" i="27"/>
  <c r="C138" i="27"/>
  <c r="D15" i="27"/>
  <c r="C137" i="27"/>
  <c r="C15" i="27"/>
  <c r="C136" i="27"/>
  <c r="E14" i="27"/>
  <c r="C135" i="27"/>
  <c r="D14" i="27"/>
  <c r="C134" i="27"/>
  <c r="C14" i="27"/>
  <c r="C133" i="27"/>
  <c r="E13" i="27"/>
  <c r="C132" i="27"/>
  <c r="D13" i="27" s="1"/>
  <c r="C131" i="27"/>
  <c r="C13" i="27" s="1"/>
  <c r="C130" i="27"/>
  <c r="E12" i="27" s="1"/>
  <c r="C129" i="27"/>
  <c r="D12" i="27"/>
  <c r="C128" i="27"/>
  <c r="C12" i="27"/>
  <c r="C127" i="27"/>
  <c r="E11" i="27" s="1"/>
  <c r="C126" i="27"/>
  <c r="D11" i="27" s="1"/>
  <c r="C125" i="27"/>
  <c r="C11" i="27" s="1"/>
  <c r="C124" i="27"/>
  <c r="E10" i="27" s="1"/>
  <c r="C123" i="27"/>
  <c r="D10" i="27" s="1"/>
  <c r="C122" i="27"/>
  <c r="C10" i="27" s="1"/>
  <c r="D184" i="26"/>
  <c r="E49" i="26" s="1"/>
  <c r="D183" i="26"/>
  <c r="D49" i="26" s="1"/>
  <c r="D182" i="26"/>
  <c r="C49" i="26"/>
  <c r="D181" i="26"/>
  <c r="E48" i="26"/>
  <c r="D180" i="26"/>
  <c r="D48" i="26" s="1"/>
  <c r="D179" i="26"/>
  <c r="C48" i="26" s="1"/>
  <c r="D178" i="26"/>
  <c r="E47" i="26" s="1"/>
  <c r="D177" i="26"/>
  <c r="D47" i="26"/>
  <c r="D176" i="26"/>
  <c r="C47" i="26"/>
  <c r="D175" i="26"/>
  <c r="E46" i="26"/>
  <c r="D174" i="26"/>
  <c r="D46" i="26"/>
  <c r="D173" i="26"/>
  <c r="C46" i="26" s="1"/>
  <c r="D172" i="26"/>
  <c r="E45" i="26" s="1"/>
  <c r="D171" i="26"/>
  <c r="D45" i="26" s="1"/>
  <c r="D170" i="26"/>
  <c r="C45" i="26" s="1"/>
  <c r="D169" i="26"/>
  <c r="E44" i="26" s="1"/>
  <c r="D168" i="26"/>
  <c r="D44" i="26" s="1"/>
  <c r="D167" i="26"/>
  <c r="C44" i="26"/>
  <c r="D166" i="26"/>
  <c r="E43" i="26"/>
  <c r="D165" i="26"/>
  <c r="D43" i="26"/>
  <c r="D164" i="26"/>
  <c r="C43" i="26"/>
  <c r="D163" i="26"/>
  <c r="E42" i="26"/>
  <c r="D162" i="26"/>
  <c r="D42" i="26" s="1"/>
  <c r="D161" i="26"/>
  <c r="C42" i="26" s="1"/>
  <c r="D160" i="26"/>
  <c r="E41" i="26" s="1"/>
  <c r="D159" i="26"/>
  <c r="D41" i="26" s="1"/>
  <c r="D158" i="26"/>
  <c r="C41" i="26" s="1"/>
  <c r="D157" i="26"/>
  <c r="E40" i="26" s="1"/>
  <c r="D156" i="26"/>
  <c r="D40" i="26"/>
  <c r="D155" i="26"/>
  <c r="C40" i="26"/>
  <c r="D154" i="26"/>
  <c r="E39" i="26" s="1"/>
  <c r="D153" i="26"/>
  <c r="D39" i="26" s="1"/>
  <c r="D152" i="26"/>
  <c r="C39" i="26" s="1"/>
  <c r="D151" i="26"/>
  <c r="E38" i="26" s="1"/>
  <c r="D150" i="26"/>
  <c r="D38" i="26"/>
  <c r="D149" i="26"/>
  <c r="C38" i="26"/>
  <c r="D148" i="26"/>
  <c r="E37" i="26" s="1"/>
  <c r="D147" i="26"/>
  <c r="D37" i="26" s="1"/>
  <c r="D146" i="26"/>
  <c r="C37" i="26" s="1"/>
  <c r="D145" i="26"/>
  <c r="E36" i="26" s="1"/>
  <c r="D144" i="26"/>
  <c r="D36" i="26"/>
  <c r="D143" i="26"/>
  <c r="C36" i="26"/>
  <c r="D142" i="26"/>
  <c r="E35" i="26"/>
  <c r="D141" i="26"/>
  <c r="D35" i="26"/>
  <c r="D140" i="26"/>
  <c r="C35" i="26"/>
  <c r="D139" i="26"/>
  <c r="E34" i="26"/>
  <c r="D138" i="26"/>
  <c r="D34" i="26" s="1"/>
  <c r="D137" i="26"/>
  <c r="C34" i="26" s="1"/>
  <c r="D136" i="26"/>
  <c r="E33" i="26" s="1"/>
  <c r="D135" i="26"/>
  <c r="D33" i="26" s="1"/>
  <c r="D134" i="26"/>
  <c r="C33" i="26" s="1"/>
  <c r="D133" i="26"/>
  <c r="E32" i="26" s="1"/>
  <c r="D132" i="26"/>
  <c r="D32" i="26" s="1"/>
  <c r="D131" i="26"/>
  <c r="C32" i="26"/>
  <c r="D130" i="26"/>
  <c r="E31" i="26"/>
  <c r="D129" i="26"/>
  <c r="D31" i="26"/>
  <c r="D128" i="26"/>
  <c r="C31" i="26"/>
  <c r="D127" i="26"/>
  <c r="E30" i="26"/>
  <c r="D126" i="26"/>
  <c r="D30" i="26"/>
  <c r="D125" i="26"/>
  <c r="C30" i="26"/>
  <c r="D124" i="26"/>
  <c r="E29" i="26"/>
  <c r="D123" i="26"/>
  <c r="D29" i="26"/>
  <c r="D122" i="26"/>
  <c r="C29" i="26"/>
  <c r="G172" i="26"/>
  <c r="E114" i="26"/>
  <c r="G171" i="26"/>
  <c r="D114" i="26"/>
  <c r="G170" i="26"/>
  <c r="C114" i="26"/>
  <c r="G169" i="26"/>
  <c r="E113" i="26"/>
  <c r="G168" i="26"/>
  <c r="D113" i="26" s="1"/>
  <c r="G167" i="26"/>
  <c r="C113" i="26" s="1"/>
  <c r="G166" i="26"/>
  <c r="E112" i="26" s="1"/>
  <c r="G165" i="26"/>
  <c r="D112" i="26" s="1"/>
  <c r="G164" i="26"/>
  <c r="C112" i="26" s="1"/>
  <c r="G163" i="26"/>
  <c r="E111" i="26" s="1"/>
  <c r="G162" i="26"/>
  <c r="D111" i="26" s="1"/>
  <c r="G161" i="26"/>
  <c r="C111" i="26" s="1"/>
  <c r="G160" i="26"/>
  <c r="E110" i="26" s="1"/>
  <c r="G159" i="26"/>
  <c r="D110" i="26" s="1"/>
  <c r="G158" i="26"/>
  <c r="C110" i="26" s="1"/>
  <c r="G157" i="26"/>
  <c r="G156" i="26"/>
  <c r="G155" i="26"/>
  <c r="G154" i="26"/>
  <c r="G153" i="26"/>
  <c r="G152" i="26"/>
  <c r="G151" i="26"/>
  <c r="E107" i="26" s="1"/>
  <c r="G150" i="26"/>
  <c r="D107" i="26" s="1"/>
  <c r="G149" i="26"/>
  <c r="C107" i="26" s="1"/>
  <c r="G148" i="26"/>
  <c r="G147" i="26"/>
  <c r="G146" i="26"/>
  <c r="G145" i="26"/>
  <c r="G144" i="26"/>
  <c r="G143" i="26"/>
  <c r="G142" i="26"/>
  <c r="E104" i="26" s="1"/>
  <c r="G141" i="26"/>
  <c r="D104" i="26" s="1"/>
  <c r="G140" i="26"/>
  <c r="C104" i="26" s="1"/>
  <c r="G139" i="26"/>
  <c r="G138" i="26"/>
  <c r="G137" i="26"/>
  <c r="G136" i="26"/>
  <c r="G135" i="26"/>
  <c r="G134" i="26"/>
  <c r="G133" i="26"/>
  <c r="E101" i="26" s="1"/>
  <c r="G132" i="26"/>
  <c r="D101" i="26" s="1"/>
  <c r="G131" i="26"/>
  <c r="C101" i="26" s="1"/>
  <c r="G130" i="26"/>
  <c r="G129" i="26"/>
  <c r="G128" i="26"/>
  <c r="G127" i="26"/>
  <c r="G126" i="26"/>
  <c r="G125" i="26"/>
  <c r="G124" i="26"/>
  <c r="E98" i="26" s="1"/>
  <c r="G123" i="26"/>
  <c r="D98" i="26" s="1"/>
  <c r="G122" i="26"/>
  <c r="C98" i="26" s="1"/>
  <c r="F163" i="26"/>
  <c r="E74" i="26" s="1"/>
  <c r="F162" i="26"/>
  <c r="D74" i="26" s="1"/>
  <c r="F161" i="26"/>
  <c r="C74" i="26" s="1"/>
  <c r="F160" i="26"/>
  <c r="E73" i="26" s="1"/>
  <c r="F159" i="26"/>
  <c r="D73" i="26" s="1"/>
  <c r="F158" i="26"/>
  <c r="C73" i="26" s="1"/>
  <c r="F157" i="26"/>
  <c r="E109" i="26" s="1"/>
  <c r="F156" i="26"/>
  <c r="D109" i="26" s="1"/>
  <c r="F155" i="26"/>
  <c r="C109" i="26" s="1"/>
  <c r="F154" i="26"/>
  <c r="E108" i="26" s="1"/>
  <c r="F153" i="26"/>
  <c r="D108" i="26" s="1"/>
  <c r="F152" i="26"/>
  <c r="C108" i="26" s="1"/>
  <c r="F151" i="26"/>
  <c r="E70" i="26" s="1"/>
  <c r="F150" i="26"/>
  <c r="D70" i="26" s="1"/>
  <c r="F149" i="26"/>
  <c r="C70" i="26"/>
  <c r="F148" i="26"/>
  <c r="E106" i="26"/>
  <c r="F147" i="26"/>
  <c r="D106" i="26"/>
  <c r="F146" i="26"/>
  <c r="C106" i="26"/>
  <c r="F145" i="26"/>
  <c r="E105" i="26"/>
  <c r="F144" i="26"/>
  <c r="D105" i="26"/>
  <c r="F143" i="26"/>
  <c r="C105" i="26"/>
  <c r="F142" i="26"/>
  <c r="E67" i="26" s="1"/>
  <c r="F141" i="26"/>
  <c r="D67" i="26" s="1"/>
  <c r="F140" i="26"/>
  <c r="C67" i="26" s="1"/>
  <c r="F139" i="26"/>
  <c r="E103" i="26" s="1"/>
  <c r="F138" i="26"/>
  <c r="D103" i="26"/>
  <c r="F137" i="26"/>
  <c r="C103" i="26"/>
  <c r="F136" i="26"/>
  <c r="E102" i="26"/>
  <c r="F135" i="26"/>
  <c r="D102" i="26" s="1"/>
  <c r="F134" i="26"/>
  <c r="C102" i="26" s="1"/>
  <c r="F133" i="26"/>
  <c r="E64" i="26" s="1"/>
  <c r="F132" i="26"/>
  <c r="D64" i="26" s="1"/>
  <c r="F131" i="26"/>
  <c r="C64" i="26"/>
  <c r="F130" i="26"/>
  <c r="E100" i="26"/>
  <c r="F129" i="26"/>
  <c r="D100" i="26"/>
  <c r="F128" i="26"/>
  <c r="C100" i="26" s="1"/>
  <c r="F127" i="26"/>
  <c r="E99" i="26" s="1"/>
  <c r="F126" i="26"/>
  <c r="D99" i="26" s="1"/>
  <c r="F125" i="26"/>
  <c r="C99" i="26" s="1"/>
  <c r="F124" i="26"/>
  <c r="E61" i="26" s="1"/>
  <c r="F123" i="26"/>
  <c r="D61" i="26" s="1"/>
  <c r="F122" i="26"/>
  <c r="C61" i="26" s="1"/>
  <c r="E151" i="26"/>
  <c r="E60" i="26" s="1"/>
  <c r="E150" i="26"/>
  <c r="D60" i="26"/>
  <c r="E149" i="26"/>
  <c r="C60" i="26"/>
  <c r="E148" i="26"/>
  <c r="E59" i="26" s="1"/>
  <c r="E147" i="26"/>
  <c r="D59" i="26" s="1"/>
  <c r="E146" i="26"/>
  <c r="C59" i="26" s="1"/>
  <c r="E145" i="26"/>
  <c r="E58" i="26" s="1"/>
  <c r="E144" i="26"/>
  <c r="D58" i="26" s="1"/>
  <c r="E143" i="26"/>
  <c r="C58" i="26" s="1"/>
  <c r="E142" i="26"/>
  <c r="E57" i="26" s="1"/>
  <c r="E141" i="26"/>
  <c r="D57" i="26"/>
  <c r="E140" i="26"/>
  <c r="C57" i="26"/>
  <c r="E139" i="26"/>
  <c r="E56" i="26"/>
  <c r="E138" i="26"/>
  <c r="D56" i="26"/>
  <c r="E137" i="26"/>
  <c r="C56" i="26"/>
  <c r="E136" i="26"/>
  <c r="E55" i="26"/>
  <c r="E135" i="26"/>
  <c r="D55" i="26" s="1"/>
  <c r="E134" i="26"/>
  <c r="C55" i="26" s="1"/>
  <c r="E133" i="26"/>
  <c r="E54" i="26" s="1"/>
  <c r="E132" i="26"/>
  <c r="D54" i="26" s="1"/>
  <c r="E131" i="26"/>
  <c r="C54" i="26" s="1"/>
  <c r="E130" i="26"/>
  <c r="E53" i="26" s="1"/>
  <c r="E129" i="26"/>
  <c r="D53" i="26" s="1"/>
  <c r="E128" i="26"/>
  <c r="C53" i="26" s="1"/>
  <c r="E127" i="26"/>
  <c r="E52" i="26" s="1"/>
  <c r="E126" i="26"/>
  <c r="D52" i="26"/>
  <c r="E125" i="26"/>
  <c r="C52" i="26"/>
  <c r="E124" i="26"/>
  <c r="E51" i="26"/>
  <c r="E123" i="26"/>
  <c r="D51" i="26"/>
  <c r="E122" i="26"/>
  <c r="C51" i="26"/>
  <c r="C157" i="26"/>
  <c r="E21" i="26"/>
  <c r="C156" i="26"/>
  <c r="D21" i="26"/>
  <c r="C155" i="26"/>
  <c r="C21" i="26"/>
  <c r="C154" i="26"/>
  <c r="E20" i="26"/>
  <c r="C153" i="26"/>
  <c r="D20" i="26"/>
  <c r="C152" i="26"/>
  <c r="C20" i="26"/>
  <c r="C151" i="26"/>
  <c r="E19" i="26"/>
  <c r="C150" i="26"/>
  <c r="D19" i="26" s="1"/>
  <c r="C149" i="26"/>
  <c r="C19" i="26" s="1"/>
  <c r="C148" i="26"/>
  <c r="E18" i="26" s="1"/>
  <c r="C147" i="26"/>
  <c r="D18" i="26"/>
  <c r="C146" i="26"/>
  <c r="C18" i="26"/>
  <c r="C145" i="26"/>
  <c r="E17" i="26"/>
  <c r="C144" i="26"/>
  <c r="D17" i="26"/>
  <c r="C143" i="26"/>
  <c r="C17" i="26"/>
  <c r="C142" i="26"/>
  <c r="E16" i="26" s="1"/>
  <c r="C141" i="26"/>
  <c r="D16" i="26" s="1"/>
  <c r="C140" i="26"/>
  <c r="C16" i="26" s="1"/>
  <c r="C139" i="26"/>
  <c r="E15" i="26" s="1"/>
  <c r="C138" i="26"/>
  <c r="D15" i="26" s="1"/>
  <c r="C137" i="26"/>
  <c r="C15" i="26"/>
  <c r="C136" i="26"/>
  <c r="E14" i="26"/>
  <c r="C135" i="26"/>
  <c r="D14" i="26" s="1"/>
  <c r="C134" i="26"/>
  <c r="C14" i="26" s="1"/>
  <c r="C133" i="26"/>
  <c r="E13" i="26" s="1"/>
  <c r="C132" i="26"/>
  <c r="D13" i="26"/>
  <c r="C131" i="26"/>
  <c r="C13" i="26"/>
  <c r="C130" i="26"/>
  <c r="E12" i="26"/>
  <c r="C129" i="26"/>
  <c r="D12" i="26"/>
  <c r="C128" i="26"/>
  <c r="C12" i="26"/>
  <c r="C127" i="26"/>
  <c r="E11" i="26"/>
  <c r="C126" i="26"/>
  <c r="D11" i="26" s="1"/>
  <c r="C125" i="26"/>
  <c r="C11" i="26" s="1"/>
  <c r="C124" i="26"/>
  <c r="E10" i="26" s="1"/>
  <c r="C123" i="26"/>
  <c r="D10" i="26" s="1"/>
  <c r="C122" i="26"/>
  <c r="C10" i="26" s="1"/>
  <c r="D184" i="25"/>
  <c r="E49" i="25" s="1"/>
  <c r="D183" i="25"/>
  <c r="D49" i="25" s="1"/>
  <c r="D182" i="25"/>
  <c r="C49" i="25" s="1"/>
  <c r="D181" i="25"/>
  <c r="E48" i="25" s="1"/>
  <c r="D180" i="25"/>
  <c r="D48" i="25" s="1"/>
  <c r="D179" i="25"/>
  <c r="C48" i="25" s="1"/>
  <c r="D178" i="25"/>
  <c r="E47" i="25" s="1"/>
  <c r="D177" i="25"/>
  <c r="D47" i="25" s="1"/>
  <c r="D176" i="25"/>
  <c r="C47" i="25" s="1"/>
  <c r="D175" i="25"/>
  <c r="E46" i="25" s="1"/>
  <c r="D174" i="25"/>
  <c r="D46" i="25" s="1"/>
  <c r="D173" i="25"/>
  <c r="C46" i="25" s="1"/>
  <c r="D172" i="25"/>
  <c r="E45" i="25" s="1"/>
  <c r="D171" i="25"/>
  <c r="D45" i="25" s="1"/>
  <c r="D170" i="25"/>
  <c r="C45" i="25" s="1"/>
  <c r="D169" i="25"/>
  <c r="E44" i="25" s="1"/>
  <c r="D168" i="25"/>
  <c r="D44" i="25" s="1"/>
  <c r="D167" i="25"/>
  <c r="C44" i="25" s="1"/>
  <c r="D166" i="25"/>
  <c r="E43" i="25" s="1"/>
  <c r="D165" i="25"/>
  <c r="D43" i="25" s="1"/>
  <c r="D164" i="25"/>
  <c r="C43" i="25" s="1"/>
  <c r="D163" i="25"/>
  <c r="E42" i="25" s="1"/>
  <c r="D162" i="25"/>
  <c r="D42" i="25" s="1"/>
  <c r="D161" i="25"/>
  <c r="C42" i="25" s="1"/>
  <c r="D160" i="25"/>
  <c r="E41" i="25" s="1"/>
  <c r="D159" i="25"/>
  <c r="D41" i="25" s="1"/>
  <c r="D158" i="25"/>
  <c r="C41" i="25" s="1"/>
  <c r="D157" i="25"/>
  <c r="E40" i="25" s="1"/>
  <c r="D156" i="25"/>
  <c r="D40" i="25" s="1"/>
  <c r="D155" i="25"/>
  <c r="C40" i="25" s="1"/>
  <c r="D154" i="25"/>
  <c r="E39" i="25" s="1"/>
  <c r="D153" i="25"/>
  <c r="D39" i="25" s="1"/>
  <c r="D152" i="25"/>
  <c r="C39" i="25" s="1"/>
  <c r="D151" i="25"/>
  <c r="E38" i="25" s="1"/>
  <c r="D150" i="25"/>
  <c r="D38" i="25" s="1"/>
  <c r="D149" i="25"/>
  <c r="C38" i="25" s="1"/>
  <c r="D148" i="25"/>
  <c r="E37" i="25" s="1"/>
  <c r="D147" i="25"/>
  <c r="D37" i="25" s="1"/>
  <c r="D146" i="25"/>
  <c r="C37" i="25" s="1"/>
  <c r="D145" i="25"/>
  <c r="E36" i="25" s="1"/>
  <c r="D144" i="25"/>
  <c r="D36" i="25" s="1"/>
  <c r="D143" i="25"/>
  <c r="C36" i="25" s="1"/>
  <c r="D142" i="25"/>
  <c r="E35" i="25" s="1"/>
  <c r="D141" i="25"/>
  <c r="D35" i="25" s="1"/>
  <c r="D140" i="25"/>
  <c r="C35" i="25" s="1"/>
  <c r="D139" i="25"/>
  <c r="E34" i="25" s="1"/>
  <c r="D138" i="25"/>
  <c r="D34" i="25" s="1"/>
  <c r="D137" i="25"/>
  <c r="C34" i="25" s="1"/>
  <c r="D136" i="25"/>
  <c r="E33" i="25" s="1"/>
  <c r="D135" i="25"/>
  <c r="D33" i="25" s="1"/>
  <c r="D134" i="25"/>
  <c r="C33" i="25" s="1"/>
  <c r="D133" i="25"/>
  <c r="E32" i="25" s="1"/>
  <c r="D132" i="25"/>
  <c r="D32" i="25" s="1"/>
  <c r="D131" i="25"/>
  <c r="C32" i="25" s="1"/>
  <c r="D130" i="25"/>
  <c r="E31" i="25" s="1"/>
  <c r="D129" i="25"/>
  <c r="D31" i="25" s="1"/>
  <c r="D128" i="25"/>
  <c r="C31" i="25" s="1"/>
  <c r="D127" i="25"/>
  <c r="E30" i="25" s="1"/>
  <c r="D126" i="25"/>
  <c r="D30" i="25" s="1"/>
  <c r="D125" i="25"/>
  <c r="C30" i="25" s="1"/>
  <c r="D124" i="25"/>
  <c r="E29" i="25" s="1"/>
  <c r="D123" i="25"/>
  <c r="D29" i="25"/>
  <c r="D122" i="25"/>
  <c r="C29" i="25"/>
  <c r="G172" i="25"/>
  <c r="E114" i="25"/>
  <c r="G171" i="25"/>
  <c r="D114" i="25"/>
  <c r="G170" i="25"/>
  <c r="C114" i="25"/>
  <c r="G169" i="25"/>
  <c r="E113" i="25"/>
  <c r="G168" i="25"/>
  <c r="D113" i="25"/>
  <c r="G167" i="25"/>
  <c r="C113" i="25"/>
  <c r="G166" i="25"/>
  <c r="E112" i="25"/>
  <c r="G165" i="25"/>
  <c r="D112" i="25" s="1"/>
  <c r="G164" i="25"/>
  <c r="C112" i="25" s="1"/>
  <c r="G163" i="25"/>
  <c r="E111" i="25" s="1"/>
  <c r="G162" i="25"/>
  <c r="D111" i="25" s="1"/>
  <c r="G161" i="25"/>
  <c r="C111" i="25" s="1"/>
  <c r="G160" i="25"/>
  <c r="E110" i="25" s="1"/>
  <c r="G159" i="25"/>
  <c r="D110" i="25" s="1"/>
  <c r="G158" i="25"/>
  <c r="C110" i="25"/>
  <c r="G157" i="25"/>
  <c r="G156" i="25"/>
  <c r="G155" i="25"/>
  <c r="G154" i="25"/>
  <c r="G153" i="25"/>
  <c r="G152" i="25"/>
  <c r="G151" i="25"/>
  <c r="E107" i="25"/>
  <c r="G150" i="25"/>
  <c r="D107" i="25"/>
  <c r="G149" i="25"/>
  <c r="C107" i="25"/>
  <c r="G148" i="25"/>
  <c r="G147" i="25"/>
  <c r="G146" i="25"/>
  <c r="G145" i="25"/>
  <c r="G144" i="25"/>
  <c r="G143" i="25"/>
  <c r="G142" i="25"/>
  <c r="E104" i="25"/>
  <c r="G141" i="25"/>
  <c r="D104" i="25"/>
  <c r="G140" i="25"/>
  <c r="C104" i="25"/>
  <c r="G139" i="25"/>
  <c r="G138" i="25"/>
  <c r="G137" i="25"/>
  <c r="G136" i="25"/>
  <c r="G135" i="25"/>
  <c r="G134" i="25"/>
  <c r="G133" i="25"/>
  <c r="E101" i="25"/>
  <c r="G132" i="25"/>
  <c r="D101" i="25"/>
  <c r="G131" i="25"/>
  <c r="C101" i="25"/>
  <c r="G130" i="25"/>
  <c r="G129" i="25"/>
  <c r="G128" i="25"/>
  <c r="G127" i="25"/>
  <c r="G126" i="25"/>
  <c r="G125" i="25"/>
  <c r="G124" i="25"/>
  <c r="E98" i="25" s="1"/>
  <c r="G123" i="25"/>
  <c r="D98" i="25" s="1"/>
  <c r="G122" i="25"/>
  <c r="C98" i="25" s="1"/>
  <c r="F163" i="25"/>
  <c r="E74" i="25" s="1"/>
  <c r="F162" i="25"/>
  <c r="D74" i="25" s="1"/>
  <c r="F161" i="25"/>
  <c r="C74" i="25" s="1"/>
  <c r="F160" i="25"/>
  <c r="E73" i="25"/>
  <c r="F159" i="25"/>
  <c r="D73" i="25"/>
  <c r="F158" i="25"/>
  <c r="C73" i="25"/>
  <c r="F157" i="25"/>
  <c r="E109" i="25" s="1"/>
  <c r="F156" i="25"/>
  <c r="D109" i="25" s="1"/>
  <c r="F155" i="25"/>
  <c r="C109" i="25" s="1"/>
  <c r="F154" i="25"/>
  <c r="E108" i="25" s="1"/>
  <c r="F153" i="25"/>
  <c r="D108" i="25" s="1"/>
  <c r="F152" i="25"/>
  <c r="C108" i="25" s="1"/>
  <c r="F151" i="25"/>
  <c r="E70" i="25"/>
  <c r="F150" i="25"/>
  <c r="D70" i="25"/>
  <c r="F149" i="25"/>
  <c r="C70" i="25"/>
  <c r="F148" i="25"/>
  <c r="E106" i="25" s="1"/>
  <c r="F147" i="25"/>
  <c r="D106" i="25" s="1"/>
  <c r="F146" i="25"/>
  <c r="C106" i="25" s="1"/>
  <c r="F145" i="25"/>
  <c r="E105" i="25" s="1"/>
  <c r="F144" i="25"/>
  <c r="D105" i="25" s="1"/>
  <c r="F143" i="25"/>
  <c r="C105" i="25" s="1"/>
  <c r="F142" i="25"/>
  <c r="E67" i="25" s="1"/>
  <c r="F141" i="25"/>
  <c r="D67" i="25" s="1"/>
  <c r="F140" i="25"/>
  <c r="C67" i="25" s="1"/>
  <c r="F139" i="25"/>
  <c r="E66" i="25" s="1"/>
  <c r="F138" i="25"/>
  <c r="D103" i="25" s="1"/>
  <c r="F137" i="25"/>
  <c r="C103" i="25" s="1"/>
  <c r="F136" i="25"/>
  <c r="E102" i="25" s="1"/>
  <c r="F135" i="25"/>
  <c r="D102" i="25" s="1"/>
  <c r="F134" i="25"/>
  <c r="C102" i="25"/>
  <c r="F133" i="25"/>
  <c r="E64" i="25"/>
  <c r="F132" i="25"/>
  <c r="D64" i="25" s="1"/>
  <c r="F131" i="25"/>
  <c r="C64" i="25" s="1"/>
  <c r="F130" i="25"/>
  <c r="E100" i="25" s="1"/>
  <c r="F129" i="25"/>
  <c r="D100" i="25" s="1"/>
  <c r="F128" i="25"/>
  <c r="C100" i="25" s="1"/>
  <c r="F127" i="25"/>
  <c r="E99" i="25"/>
  <c r="F126" i="25"/>
  <c r="D99" i="25"/>
  <c r="F125" i="25"/>
  <c r="C99" i="25"/>
  <c r="F124" i="25"/>
  <c r="E61" i="25" s="1"/>
  <c r="F123" i="25"/>
  <c r="D61" i="25" s="1"/>
  <c r="F122" i="25"/>
  <c r="C61" i="25" s="1"/>
  <c r="E151" i="25"/>
  <c r="E60" i="25" s="1"/>
  <c r="E150" i="25"/>
  <c r="D60" i="25" s="1"/>
  <c r="E149" i="25"/>
  <c r="C60" i="25"/>
  <c r="E148" i="25"/>
  <c r="E59" i="25" s="1"/>
  <c r="E147" i="25"/>
  <c r="D59" i="25" s="1"/>
  <c r="E146" i="25"/>
  <c r="C59" i="25" s="1"/>
  <c r="E145" i="25"/>
  <c r="E58" i="25" s="1"/>
  <c r="E144" i="25"/>
  <c r="D58" i="25" s="1"/>
  <c r="E143" i="25"/>
  <c r="C58" i="25" s="1"/>
  <c r="E142" i="25"/>
  <c r="E57" i="25" s="1"/>
  <c r="E141" i="25"/>
  <c r="D57" i="25" s="1"/>
  <c r="E140" i="25"/>
  <c r="C57" i="25" s="1"/>
  <c r="E139" i="25"/>
  <c r="E56" i="25" s="1"/>
  <c r="E138" i="25"/>
  <c r="D56" i="25" s="1"/>
  <c r="E137" i="25"/>
  <c r="C56" i="25" s="1"/>
  <c r="E136" i="25"/>
  <c r="E55" i="25" s="1"/>
  <c r="E135" i="25"/>
  <c r="D55" i="25"/>
  <c r="E134" i="25"/>
  <c r="C55" i="25"/>
  <c r="E133" i="25"/>
  <c r="E54" i="25"/>
  <c r="E132" i="25"/>
  <c r="D54" i="25" s="1"/>
  <c r="E131" i="25"/>
  <c r="C54" i="25" s="1"/>
  <c r="E130" i="25"/>
  <c r="E53" i="25" s="1"/>
  <c r="E129" i="25"/>
  <c r="D53" i="25" s="1"/>
  <c r="E128" i="25"/>
  <c r="C53" i="25"/>
  <c r="E127" i="25"/>
  <c r="E52" i="25" s="1"/>
  <c r="E126" i="25"/>
  <c r="D52" i="25" s="1"/>
  <c r="E125" i="25"/>
  <c r="C52" i="25" s="1"/>
  <c r="E124" i="25"/>
  <c r="E51" i="25" s="1"/>
  <c r="E123" i="25"/>
  <c r="D51" i="25" s="1"/>
  <c r="E122" i="25"/>
  <c r="C51" i="25" s="1"/>
  <c r="C157" i="25"/>
  <c r="E21" i="25" s="1"/>
  <c r="C156" i="25"/>
  <c r="D21" i="25" s="1"/>
  <c r="C155" i="25"/>
  <c r="C21" i="25" s="1"/>
  <c r="C154" i="25"/>
  <c r="E20" i="25" s="1"/>
  <c r="C153" i="25"/>
  <c r="D20" i="25"/>
  <c r="C152" i="25"/>
  <c r="C20" i="25"/>
  <c r="C151" i="25"/>
  <c r="E19" i="25"/>
  <c r="C150" i="25"/>
  <c r="D19" i="25" s="1"/>
  <c r="C149" i="25"/>
  <c r="C19" i="25" s="1"/>
  <c r="C148" i="25"/>
  <c r="E18" i="25" s="1"/>
  <c r="C147" i="25"/>
  <c r="D18" i="25" s="1"/>
  <c r="C146" i="25"/>
  <c r="C18" i="25" s="1"/>
  <c r="C145" i="25"/>
  <c r="E17" i="25" s="1"/>
  <c r="C144" i="25"/>
  <c r="D17" i="25" s="1"/>
  <c r="C143" i="25"/>
  <c r="C17" i="25"/>
  <c r="C142" i="25"/>
  <c r="E16" i="25" s="1"/>
  <c r="C141" i="25"/>
  <c r="D16" i="25" s="1"/>
  <c r="C140" i="25"/>
  <c r="C16" i="25" s="1"/>
  <c r="C139" i="25"/>
  <c r="E15" i="25" s="1"/>
  <c r="C138" i="25"/>
  <c r="D15" i="25" s="1"/>
  <c r="C137" i="25"/>
  <c r="C15" i="25" s="1"/>
  <c r="C136" i="25"/>
  <c r="E14" i="25" s="1"/>
  <c r="C135" i="25"/>
  <c r="D14" i="25" s="1"/>
  <c r="C134" i="25"/>
  <c r="C14" i="25" s="1"/>
  <c r="C133" i="25"/>
  <c r="E13" i="25" s="1"/>
  <c r="C132" i="25"/>
  <c r="D13" i="25" s="1"/>
  <c r="C131" i="25"/>
  <c r="C13" i="25" s="1"/>
  <c r="C130" i="25"/>
  <c r="E12" i="25" s="1"/>
  <c r="C129" i="25"/>
  <c r="D12" i="25" s="1"/>
  <c r="C128" i="25"/>
  <c r="C12" i="25" s="1"/>
  <c r="C127" i="25"/>
  <c r="E11" i="25" s="1"/>
  <c r="C126" i="25"/>
  <c r="D11" i="25" s="1"/>
  <c r="C125" i="25"/>
  <c r="C11" i="25" s="1"/>
  <c r="C124" i="25"/>
  <c r="E10" i="25" s="1"/>
  <c r="C123" i="25"/>
  <c r="D10" i="25" s="1"/>
  <c r="C122" i="25"/>
  <c r="C10" i="25" s="1"/>
  <c r="D184" i="24"/>
  <c r="E49" i="24" s="1"/>
  <c r="D183" i="24"/>
  <c r="D49" i="24" s="1"/>
  <c r="D182" i="24"/>
  <c r="C49" i="24"/>
  <c r="D181" i="24"/>
  <c r="E48" i="24"/>
  <c r="D180" i="24"/>
  <c r="D48" i="24"/>
  <c r="D179" i="24"/>
  <c r="C48" i="24"/>
  <c r="D178" i="24"/>
  <c r="E47" i="24"/>
  <c r="D177" i="24"/>
  <c r="D47" i="24"/>
  <c r="D176" i="24"/>
  <c r="C47" i="24"/>
  <c r="D175" i="24"/>
  <c r="E46" i="24"/>
  <c r="D174" i="24"/>
  <c r="D46" i="24"/>
  <c r="D173" i="24"/>
  <c r="C46" i="24" s="1"/>
  <c r="D172" i="24"/>
  <c r="E45" i="24" s="1"/>
  <c r="D171" i="24"/>
  <c r="D45" i="24" s="1"/>
  <c r="D170" i="24"/>
  <c r="C45" i="24" s="1"/>
  <c r="D169" i="24"/>
  <c r="E44" i="24" s="1"/>
  <c r="D168" i="24"/>
  <c r="D44" i="24" s="1"/>
  <c r="D167" i="24"/>
  <c r="C44" i="24" s="1"/>
  <c r="D166" i="24"/>
  <c r="E43" i="24"/>
  <c r="D165" i="24"/>
  <c r="D43" i="24" s="1"/>
  <c r="D164" i="24"/>
  <c r="C43" i="24" s="1"/>
  <c r="D163" i="24"/>
  <c r="E42" i="24" s="1"/>
  <c r="D162" i="24"/>
  <c r="D42" i="24" s="1"/>
  <c r="D161" i="24"/>
  <c r="C42" i="24"/>
  <c r="D160" i="24"/>
  <c r="E41" i="24" s="1"/>
  <c r="D159" i="24"/>
  <c r="D41" i="24" s="1"/>
  <c r="D158" i="24"/>
  <c r="C41" i="24" s="1"/>
  <c r="D157" i="24"/>
  <c r="E40" i="24" s="1"/>
  <c r="D156" i="24"/>
  <c r="D40" i="24" s="1"/>
  <c r="D155" i="24"/>
  <c r="C40" i="24" s="1"/>
  <c r="D154" i="24"/>
  <c r="E39" i="24" s="1"/>
  <c r="D153" i="24"/>
  <c r="D39" i="24" s="1"/>
  <c r="D152" i="24"/>
  <c r="C39" i="24"/>
  <c r="D151" i="24"/>
  <c r="E38" i="24" s="1"/>
  <c r="D150" i="24"/>
  <c r="D38" i="24" s="1"/>
  <c r="D149" i="24"/>
  <c r="C38" i="24" s="1"/>
  <c r="D148" i="24"/>
  <c r="E37" i="24" s="1"/>
  <c r="D147" i="24"/>
  <c r="D37" i="24" s="1"/>
  <c r="D146" i="24"/>
  <c r="C37" i="24"/>
  <c r="D145" i="24"/>
  <c r="E36" i="24"/>
  <c r="D144" i="24"/>
  <c r="D36" i="24"/>
  <c r="D143" i="24"/>
  <c r="C36" i="24"/>
  <c r="D142" i="24"/>
  <c r="E35" i="24"/>
  <c r="D141" i="24"/>
  <c r="D35" i="24" s="1"/>
  <c r="D140" i="24"/>
  <c r="C35" i="24" s="1"/>
  <c r="D139" i="24"/>
  <c r="E34" i="24" s="1"/>
  <c r="D138" i="24"/>
  <c r="D34" i="24" s="1"/>
  <c r="D137" i="24"/>
  <c r="C34" i="24"/>
  <c r="D136" i="24"/>
  <c r="E33" i="24"/>
  <c r="D135" i="24"/>
  <c r="D33" i="24"/>
  <c r="D134" i="24"/>
  <c r="C33" i="24"/>
  <c r="D133" i="24"/>
  <c r="E32" i="24"/>
  <c r="D132" i="24"/>
  <c r="D32" i="24" s="1"/>
  <c r="D131" i="24"/>
  <c r="C32" i="24" s="1"/>
  <c r="D130" i="24"/>
  <c r="E31" i="24" s="1"/>
  <c r="D129" i="24"/>
  <c r="D31" i="24"/>
  <c r="D128" i="24"/>
  <c r="C31" i="24"/>
  <c r="D127" i="24"/>
  <c r="E30" i="24" s="1"/>
  <c r="D126" i="24"/>
  <c r="D30" i="24" s="1"/>
  <c r="D125" i="24"/>
  <c r="C30" i="24" s="1"/>
  <c r="D124" i="24"/>
  <c r="E29" i="24" s="1"/>
  <c r="D123" i="24"/>
  <c r="D29" i="24" s="1"/>
  <c r="D122" i="24"/>
  <c r="C29" i="24" s="1"/>
  <c r="G172" i="24"/>
  <c r="E114" i="24"/>
  <c r="G171" i="24"/>
  <c r="D114" i="24" s="1"/>
  <c r="G170" i="24"/>
  <c r="C114" i="24" s="1"/>
  <c r="G169" i="24"/>
  <c r="E113" i="24" s="1"/>
  <c r="G168" i="24"/>
  <c r="D113" i="24" s="1"/>
  <c r="G167" i="24"/>
  <c r="C113" i="24"/>
  <c r="G166" i="24"/>
  <c r="E112" i="24"/>
  <c r="G165" i="24"/>
  <c r="D112" i="24"/>
  <c r="G164" i="24"/>
  <c r="C112" i="24"/>
  <c r="G163" i="24"/>
  <c r="E111" i="24"/>
  <c r="G162" i="24"/>
  <c r="D111" i="24" s="1"/>
  <c r="G161" i="24"/>
  <c r="C111" i="24" s="1"/>
  <c r="G160" i="24"/>
  <c r="E110" i="24" s="1"/>
  <c r="G159" i="24"/>
  <c r="D110" i="24" s="1"/>
  <c r="G158" i="24"/>
  <c r="C110" i="24"/>
  <c r="G157" i="24"/>
  <c r="G156" i="24"/>
  <c r="G155" i="24"/>
  <c r="G154" i="24"/>
  <c r="G153" i="24"/>
  <c r="G152" i="24"/>
  <c r="G151" i="24"/>
  <c r="E107" i="24"/>
  <c r="G150" i="24"/>
  <c r="D107" i="24"/>
  <c r="G149" i="24"/>
  <c r="C107" i="24"/>
  <c r="G148" i="24"/>
  <c r="G147" i="24"/>
  <c r="G146" i="24"/>
  <c r="G145" i="24"/>
  <c r="G144" i="24"/>
  <c r="G143" i="24"/>
  <c r="G142" i="24"/>
  <c r="E104" i="24" s="1"/>
  <c r="G141" i="24"/>
  <c r="D104" i="24" s="1"/>
  <c r="G140" i="24"/>
  <c r="C104" i="24" s="1"/>
  <c r="G139" i="24"/>
  <c r="G138" i="24"/>
  <c r="G137" i="24"/>
  <c r="G136" i="24"/>
  <c r="G135" i="24"/>
  <c r="G134" i="24"/>
  <c r="G133" i="24"/>
  <c r="E101" i="24" s="1"/>
  <c r="G132" i="24"/>
  <c r="D101" i="24" s="1"/>
  <c r="G131" i="24"/>
  <c r="C101" i="24"/>
  <c r="G130" i="24"/>
  <c r="G129" i="24"/>
  <c r="G128" i="24"/>
  <c r="G127" i="24"/>
  <c r="G126" i="24"/>
  <c r="G125" i="24"/>
  <c r="G124" i="24"/>
  <c r="E98" i="24" s="1"/>
  <c r="G123" i="24"/>
  <c r="D98" i="24" s="1"/>
  <c r="G122" i="24"/>
  <c r="C98" i="24" s="1"/>
  <c r="F163" i="24"/>
  <c r="E74" i="24" s="1"/>
  <c r="F162" i="24"/>
  <c r="D74" i="24" s="1"/>
  <c r="F161" i="24"/>
  <c r="C74" i="24" s="1"/>
  <c r="F160" i="24"/>
  <c r="E73" i="24" s="1"/>
  <c r="F159" i="24"/>
  <c r="D73" i="24" s="1"/>
  <c r="F158" i="24"/>
  <c r="C73" i="24" s="1"/>
  <c r="F157" i="24"/>
  <c r="E109" i="24" s="1"/>
  <c r="F156" i="24"/>
  <c r="D109" i="24"/>
  <c r="F155" i="24"/>
  <c r="C109" i="24"/>
  <c r="F154" i="24"/>
  <c r="E108" i="24"/>
  <c r="F153" i="24"/>
  <c r="D108" i="24"/>
  <c r="F152" i="24"/>
  <c r="C108" i="24" s="1"/>
  <c r="F151" i="24"/>
  <c r="E70" i="24" s="1"/>
  <c r="F150" i="24"/>
  <c r="D70" i="24" s="1"/>
  <c r="F149" i="24"/>
  <c r="C70" i="24"/>
  <c r="F148" i="24"/>
  <c r="E106" i="24"/>
  <c r="F147" i="24"/>
  <c r="D106" i="24"/>
  <c r="F146" i="24"/>
  <c r="C106" i="24"/>
  <c r="F145" i="24"/>
  <c r="E105" i="24"/>
  <c r="F144" i="24"/>
  <c r="D105" i="24" s="1"/>
  <c r="F143" i="24"/>
  <c r="C105" i="24" s="1"/>
  <c r="F142" i="24"/>
  <c r="E67" i="24" s="1"/>
  <c r="F141" i="24"/>
  <c r="D67" i="24" s="1"/>
  <c r="F140" i="24"/>
  <c r="C67" i="24"/>
  <c r="F139" i="24"/>
  <c r="E103" i="24"/>
  <c r="F138" i="24"/>
  <c r="D103" i="24"/>
  <c r="F137" i="24"/>
  <c r="C103" i="24"/>
  <c r="F136" i="24"/>
  <c r="E102" i="24"/>
  <c r="F135" i="24"/>
  <c r="D102" i="24"/>
  <c r="F134" i="24"/>
  <c r="C102" i="24"/>
  <c r="F133" i="24"/>
  <c r="E64" i="24"/>
  <c r="F132" i="24"/>
  <c r="D64" i="24" s="1"/>
  <c r="F131" i="24"/>
  <c r="C64" i="24" s="1"/>
  <c r="F130" i="24"/>
  <c r="E100" i="24" s="1"/>
  <c r="F129" i="24"/>
  <c r="D100" i="24" s="1"/>
  <c r="F128" i="24"/>
  <c r="C100" i="24" s="1"/>
  <c r="F127" i="24"/>
  <c r="E99" i="24"/>
  <c r="F126" i="24"/>
  <c r="D99" i="24" s="1"/>
  <c r="F125" i="24"/>
  <c r="C99" i="24" s="1"/>
  <c r="F124" i="24"/>
  <c r="E61" i="24" s="1"/>
  <c r="F123" i="24"/>
  <c r="D61" i="24"/>
  <c r="F122" i="24"/>
  <c r="C61" i="24"/>
  <c r="E151" i="24"/>
  <c r="E60" i="24"/>
  <c r="E150" i="24"/>
  <c r="D60" i="24" s="1"/>
  <c r="E149" i="24"/>
  <c r="C60" i="24" s="1"/>
  <c r="E148" i="24"/>
  <c r="E59" i="24" s="1"/>
  <c r="E147" i="24"/>
  <c r="D59" i="24"/>
  <c r="E146" i="24"/>
  <c r="C59" i="24"/>
  <c r="E145" i="24"/>
  <c r="E58" i="24" s="1"/>
  <c r="E144" i="24"/>
  <c r="D58" i="24" s="1"/>
  <c r="E143" i="24"/>
  <c r="C58" i="24" s="1"/>
  <c r="E142" i="24"/>
  <c r="E57" i="24" s="1"/>
  <c r="E141" i="24"/>
  <c r="D57" i="24" s="1"/>
  <c r="E140" i="24"/>
  <c r="C57" i="24" s="1"/>
  <c r="E139" i="24"/>
  <c r="E56" i="24" s="1"/>
  <c r="E138" i="24"/>
  <c r="D56" i="24"/>
  <c r="E137" i="24"/>
  <c r="C56" i="24"/>
  <c r="E136" i="24"/>
  <c r="E55" i="24" s="1"/>
  <c r="E135" i="24"/>
  <c r="D55" i="24" s="1"/>
  <c r="E134" i="24"/>
  <c r="C55" i="24" s="1"/>
  <c r="E133" i="24"/>
  <c r="E54" i="24" s="1"/>
  <c r="E132" i="24"/>
  <c r="D54" i="24" s="1"/>
  <c r="E131" i="24"/>
  <c r="C54" i="24"/>
  <c r="E130" i="24"/>
  <c r="E53" i="24"/>
  <c r="E129" i="24"/>
  <c r="D53" i="24" s="1"/>
  <c r="E128" i="24"/>
  <c r="C53" i="24" s="1"/>
  <c r="E127" i="24"/>
  <c r="E52" i="24" s="1"/>
  <c r="E126" i="24"/>
  <c r="D52" i="24" s="1"/>
  <c r="E125" i="24"/>
  <c r="C52" i="24"/>
  <c r="E124" i="24"/>
  <c r="E51" i="24"/>
  <c r="E123" i="24"/>
  <c r="D51" i="24"/>
  <c r="E122" i="24"/>
  <c r="C51" i="24"/>
  <c r="C157" i="24"/>
  <c r="E21" i="24" s="1"/>
  <c r="C156" i="24"/>
  <c r="D21" i="24" s="1"/>
  <c r="C155" i="24"/>
  <c r="C21" i="24" s="1"/>
  <c r="C154" i="24"/>
  <c r="E20" i="24" s="1"/>
  <c r="C153" i="24"/>
  <c r="D20" i="24" s="1"/>
  <c r="C152" i="24"/>
  <c r="C20" i="24"/>
  <c r="C151" i="24"/>
  <c r="E19" i="24"/>
  <c r="C150" i="24"/>
  <c r="D19" i="24" s="1"/>
  <c r="C149" i="24"/>
  <c r="C19" i="24" s="1"/>
  <c r="C148" i="24"/>
  <c r="E18" i="24" s="1"/>
  <c r="C147" i="24"/>
  <c r="D18" i="24" s="1"/>
  <c r="C146" i="24"/>
  <c r="C18" i="24" s="1"/>
  <c r="C145" i="24"/>
  <c r="E17" i="24" s="1"/>
  <c r="C144" i="24"/>
  <c r="D17" i="24" s="1"/>
  <c r="C143" i="24"/>
  <c r="C17" i="24"/>
  <c r="C142" i="24"/>
  <c r="E16" i="24"/>
  <c r="C141" i="24"/>
  <c r="D16" i="24"/>
  <c r="C140" i="24"/>
  <c r="C16" i="24"/>
  <c r="C139" i="24"/>
  <c r="E15" i="24"/>
  <c r="C138" i="24"/>
  <c r="D15" i="24"/>
  <c r="C137" i="24"/>
  <c r="C15" i="24"/>
  <c r="C136" i="24"/>
  <c r="E14" i="24"/>
  <c r="C135" i="24"/>
  <c r="D14" i="24" s="1"/>
  <c r="C134" i="24"/>
  <c r="C14" i="24" s="1"/>
  <c r="C133" i="24"/>
  <c r="E13" i="24" s="1"/>
  <c r="C132" i="24"/>
  <c r="D13" i="24" s="1"/>
  <c r="C131" i="24"/>
  <c r="C13" i="24"/>
  <c r="C130" i="24"/>
  <c r="E12" i="24" s="1"/>
  <c r="C129" i="24"/>
  <c r="D12" i="24" s="1"/>
  <c r="C128" i="24"/>
  <c r="C12" i="24" s="1"/>
  <c r="C127" i="24"/>
  <c r="E11" i="24" s="1"/>
  <c r="C126" i="24"/>
  <c r="D11" i="24" s="1"/>
  <c r="C125" i="24"/>
  <c r="C11" i="24"/>
  <c r="C124" i="24"/>
  <c r="E10" i="24" s="1"/>
  <c r="C123" i="24"/>
  <c r="D10" i="24" s="1"/>
  <c r="C122" i="24"/>
  <c r="C10" i="24" s="1"/>
  <c r="G172" i="23"/>
  <c r="E114" i="23" s="1"/>
  <c r="G171" i="23"/>
  <c r="D114" i="23" s="1"/>
  <c r="G170" i="23"/>
  <c r="C114" i="23"/>
  <c r="G169" i="23"/>
  <c r="E113" i="23"/>
  <c r="G168" i="23"/>
  <c r="D113" i="23"/>
  <c r="G167" i="23"/>
  <c r="C113" i="23"/>
  <c r="G166" i="23"/>
  <c r="E112" i="23"/>
  <c r="G165" i="23"/>
  <c r="D112" i="23" s="1"/>
  <c r="G164" i="23"/>
  <c r="C112" i="23" s="1"/>
  <c r="G163" i="23"/>
  <c r="E111" i="23" s="1"/>
  <c r="G162" i="23"/>
  <c r="D111" i="23" s="1"/>
  <c r="G161" i="23"/>
  <c r="C111" i="23"/>
  <c r="G160" i="23"/>
  <c r="E110" i="23"/>
  <c r="G159" i="23"/>
  <c r="D110" i="23"/>
  <c r="G158" i="23"/>
  <c r="C110" i="23" s="1"/>
  <c r="G157" i="23"/>
  <c r="G156" i="23"/>
  <c r="G155" i="23"/>
  <c r="G154" i="23"/>
  <c r="G153" i="23"/>
  <c r="G152" i="23"/>
  <c r="G151" i="23"/>
  <c r="E107" i="23" s="1"/>
  <c r="G150" i="23"/>
  <c r="D107" i="23" s="1"/>
  <c r="G149" i="23"/>
  <c r="C107" i="23" s="1"/>
  <c r="G148" i="23"/>
  <c r="G147" i="23"/>
  <c r="G146" i="23"/>
  <c r="G145" i="23"/>
  <c r="G144" i="23"/>
  <c r="G143" i="23"/>
  <c r="G142" i="23"/>
  <c r="E104" i="23" s="1"/>
  <c r="G141" i="23"/>
  <c r="D104" i="23"/>
  <c r="G140" i="23"/>
  <c r="C104" i="23"/>
  <c r="G139" i="23"/>
  <c r="G138" i="23"/>
  <c r="G137" i="23"/>
  <c r="G136" i="23"/>
  <c r="G135" i="23"/>
  <c r="G134" i="23"/>
  <c r="G133" i="23"/>
  <c r="E101" i="23"/>
  <c r="G132" i="23"/>
  <c r="D101" i="23"/>
  <c r="G131" i="23"/>
  <c r="C101" i="23"/>
  <c r="G130" i="23"/>
  <c r="G129" i="23"/>
  <c r="G128" i="23"/>
  <c r="G127" i="23"/>
  <c r="G126" i="23"/>
  <c r="G125" i="23"/>
  <c r="G124" i="23"/>
  <c r="E98" i="23" s="1"/>
  <c r="G123" i="23"/>
  <c r="D98" i="23" s="1"/>
  <c r="G122" i="23"/>
  <c r="C98" i="23" s="1"/>
  <c r="F163" i="23"/>
  <c r="E74" i="23" s="1"/>
  <c r="F162" i="23"/>
  <c r="D74" i="23" s="1"/>
  <c r="F161" i="23"/>
  <c r="C74" i="23" s="1"/>
  <c r="F160" i="23"/>
  <c r="E73" i="23"/>
  <c r="F159" i="23"/>
  <c r="D73" i="23"/>
  <c r="F158" i="23"/>
  <c r="C73" i="23"/>
  <c r="F157" i="23"/>
  <c r="E109" i="23"/>
  <c r="F156" i="23"/>
  <c r="D109" i="23"/>
  <c r="F155" i="23"/>
  <c r="C109" i="23"/>
  <c r="F154" i="23"/>
  <c r="E108" i="23"/>
  <c r="F153" i="23"/>
  <c r="D108" i="23"/>
  <c r="F152" i="23"/>
  <c r="C108" i="23" s="1"/>
  <c r="F151" i="23"/>
  <c r="E70" i="23" s="1"/>
  <c r="F150" i="23"/>
  <c r="D70" i="23" s="1"/>
  <c r="F149" i="23"/>
  <c r="C70" i="23"/>
  <c r="F148" i="23"/>
  <c r="E106" i="23" s="1"/>
  <c r="F147" i="23"/>
  <c r="D106" i="23" s="1"/>
  <c r="F146" i="23"/>
  <c r="C106" i="23" s="1"/>
  <c r="F145" i="23"/>
  <c r="E105" i="23" s="1"/>
  <c r="F144" i="23"/>
  <c r="D105" i="23" s="1"/>
  <c r="F143" i="23"/>
  <c r="C105" i="23"/>
  <c r="F142" i="23"/>
  <c r="E67" i="23"/>
  <c r="F141" i="23"/>
  <c r="D67" i="23"/>
  <c r="F140" i="23"/>
  <c r="C67" i="23"/>
  <c r="F139" i="23"/>
  <c r="E103" i="23" s="1"/>
  <c r="F138" i="23"/>
  <c r="D103" i="23" s="1"/>
  <c r="F137" i="23"/>
  <c r="C103" i="23" s="1"/>
  <c r="F136" i="23"/>
  <c r="E102" i="23" s="1"/>
  <c r="F135" i="23"/>
  <c r="D102" i="23"/>
  <c r="F134" i="23"/>
  <c r="C102" i="23"/>
  <c r="F133" i="23"/>
  <c r="E64" i="23"/>
  <c r="F132" i="23"/>
  <c r="D64" i="23" s="1"/>
  <c r="F131" i="23"/>
  <c r="C64" i="23" s="1"/>
  <c r="F130" i="23"/>
  <c r="E100" i="23" s="1"/>
  <c r="F129" i="23"/>
  <c r="D100" i="23" s="1"/>
  <c r="F128" i="23"/>
  <c r="C100" i="23"/>
  <c r="F127" i="23"/>
  <c r="E99" i="23"/>
  <c r="F126" i="23"/>
  <c r="D99" i="23"/>
  <c r="F125" i="23"/>
  <c r="C99" i="23"/>
  <c r="F124" i="23"/>
  <c r="E61" i="23" s="1"/>
  <c r="F123" i="23"/>
  <c r="D61" i="23" s="1"/>
  <c r="F122" i="23"/>
  <c r="C61" i="23" s="1"/>
  <c r="E151" i="23"/>
  <c r="E60" i="23" s="1"/>
  <c r="E150" i="23"/>
  <c r="D60" i="23" s="1"/>
  <c r="E149" i="23"/>
  <c r="C60" i="23"/>
  <c r="E148" i="23"/>
  <c r="E59" i="23" s="1"/>
  <c r="E147" i="23"/>
  <c r="D59" i="23" s="1"/>
  <c r="E146" i="23"/>
  <c r="C59" i="23" s="1"/>
  <c r="E145" i="23"/>
  <c r="E58" i="23" s="1"/>
  <c r="E144" i="23"/>
  <c r="D58" i="23" s="1"/>
  <c r="E143" i="23"/>
  <c r="C58" i="23"/>
  <c r="E142" i="23"/>
  <c r="E57" i="23"/>
  <c r="E141" i="23"/>
  <c r="D57" i="23"/>
  <c r="E140" i="23"/>
  <c r="C57" i="23"/>
  <c r="E139" i="23"/>
  <c r="E56" i="23"/>
  <c r="E138" i="23"/>
  <c r="D56" i="23"/>
  <c r="E137" i="23"/>
  <c r="C56" i="23"/>
  <c r="E136" i="23"/>
  <c r="E55" i="23" s="1"/>
  <c r="E135" i="23"/>
  <c r="D55" i="23" s="1"/>
  <c r="E134" i="23"/>
  <c r="C55" i="23" s="1"/>
  <c r="E133" i="23"/>
  <c r="E54" i="23" s="1"/>
  <c r="E132" i="23"/>
  <c r="D54" i="23" s="1"/>
  <c r="E131" i="23"/>
  <c r="C54" i="23"/>
  <c r="E130" i="23"/>
  <c r="E53" i="23"/>
  <c r="E129" i="23"/>
  <c r="D53" i="23" s="1"/>
  <c r="E128" i="23"/>
  <c r="C53" i="23" s="1"/>
  <c r="E127" i="23"/>
  <c r="E52" i="23" s="1"/>
  <c r="E126" i="23"/>
  <c r="D52" i="23" s="1"/>
  <c r="E125" i="23"/>
  <c r="C52" i="23" s="1"/>
  <c r="E124" i="23"/>
  <c r="E51" i="23" s="1"/>
  <c r="E123" i="23"/>
  <c r="D51" i="23" s="1"/>
  <c r="E122" i="23"/>
  <c r="C51" i="23" s="1"/>
  <c r="D184" i="23"/>
  <c r="E49" i="23" s="1"/>
  <c r="D183" i="23"/>
  <c r="D49" i="23" s="1"/>
  <c r="D182" i="23"/>
  <c r="C49" i="23" s="1"/>
  <c r="D181" i="23"/>
  <c r="E48" i="23" s="1"/>
  <c r="D180" i="23"/>
  <c r="D48" i="23" s="1"/>
  <c r="D179" i="23"/>
  <c r="C48" i="23" s="1"/>
  <c r="D178" i="23"/>
  <c r="E47" i="23" s="1"/>
  <c r="D177" i="23"/>
  <c r="D47" i="23"/>
  <c r="D176" i="23"/>
  <c r="C47" i="23"/>
  <c r="D175" i="23"/>
  <c r="E46" i="23"/>
  <c r="D174" i="23"/>
  <c r="D46" i="23"/>
  <c r="D173" i="23"/>
  <c r="C46" i="23"/>
  <c r="D172" i="23"/>
  <c r="E45" i="23"/>
  <c r="D171" i="23"/>
  <c r="D45" i="23"/>
  <c r="D170" i="23"/>
  <c r="C45" i="23"/>
  <c r="D169" i="23"/>
  <c r="E44" i="23"/>
  <c r="D168" i="23"/>
  <c r="D44" i="23"/>
  <c r="D167" i="23"/>
  <c r="C44" i="23" s="1"/>
  <c r="D166" i="23"/>
  <c r="E43" i="23" s="1"/>
  <c r="D165" i="23"/>
  <c r="D43" i="23" s="1"/>
  <c r="D164" i="23"/>
  <c r="C43" i="23" s="1"/>
  <c r="D163" i="23"/>
  <c r="E42" i="23" s="1"/>
  <c r="D162" i="23"/>
  <c r="D42" i="23" s="1"/>
  <c r="D161" i="23"/>
  <c r="C42" i="23" s="1"/>
  <c r="D160" i="23"/>
  <c r="E41" i="23" s="1"/>
  <c r="D159" i="23"/>
  <c r="D41" i="23" s="1"/>
  <c r="D158" i="23"/>
  <c r="C41" i="23" s="1"/>
  <c r="D157" i="23"/>
  <c r="E40" i="23" s="1"/>
  <c r="D156" i="23"/>
  <c r="D40" i="23" s="1"/>
  <c r="D155" i="23"/>
  <c r="C40" i="23" s="1"/>
  <c r="D154" i="23"/>
  <c r="E39" i="23" s="1"/>
  <c r="D153" i="23"/>
  <c r="D39" i="23"/>
  <c r="D152" i="23"/>
  <c r="C39" i="23"/>
  <c r="D151" i="23"/>
  <c r="E38" i="23"/>
  <c r="D150" i="23"/>
  <c r="D38" i="23"/>
  <c r="D149" i="23"/>
  <c r="C38" i="23"/>
  <c r="D148" i="23"/>
  <c r="E37" i="23"/>
  <c r="D147" i="23"/>
  <c r="D37" i="23"/>
  <c r="D146" i="23"/>
  <c r="C37" i="23"/>
  <c r="D145" i="23"/>
  <c r="E36" i="23"/>
  <c r="D144" i="23"/>
  <c r="D36" i="23" s="1"/>
  <c r="D143" i="23"/>
  <c r="C36" i="23" s="1"/>
  <c r="D142" i="23"/>
  <c r="E35" i="23" s="1"/>
  <c r="D141" i="23"/>
  <c r="D35" i="23" s="1"/>
  <c r="D140" i="23"/>
  <c r="C35" i="23" s="1"/>
  <c r="D139" i="23"/>
  <c r="E34" i="23" s="1"/>
  <c r="D138" i="23"/>
  <c r="D34" i="23" s="1"/>
  <c r="D137" i="23"/>
  <c r="C34" i="23" s="1"/>
  <c r="D136" i="23"/>
  <c r="E33" i="23" s="1"/>
  <c r="D135" i="23"/>
  <c r="D33" i="23" s="1"/>
  <c r="D134" i="23"/>
  <c r="C33" i="23" s="1"/>
  <c r="D133" i="23"/>
  <c r="E32" i="23" s="1"/>
  <c r="D132" i="23"/>
  <c r="D32" i="23" s="1"/>
  <c r="D131" i="23"/>
  <c r="C32" i="23"/>
  <c r="D130" i="23"/>
  <c r="E31" i="23"/>
  <c r="D129" i="23"/>
  <c r="D31" i="23"/>
  <c r="D128" i="23"/>
  <c r="C31" i="23"/>
  <c r="D127" i="23"/>
  <c r="E30" i="23"/>
  <c r="D126" i="23"/>
  <c r="D30" i="23"/>
  <c r="D125" i="23"/>
  <c r="C30" i="23"/>
  <c r="D124" i="23"/>
  <c r="E29" i="23"/>
  <c r="D123" i="23"/>
  <c r="D29" i="23" s="1"/>
  <c r="D122" i="23"/>
  <c r="C29" i="23" s="1"/>
  <c r="C157" i="23"/>
  <c r="E21" i="23" s="1"/>
  <c r="C156" i="23"/>
  <c r="D21" i="23" s="1"/>
  <c r="C155" i="23"/>
  <c r="C21" i="23" s="1"/>
  <c r="C154" i="23"/>
  <c r="E20" i="23" s="1"/>
  <c r="C153" i="23"/>
  <c r="D20" i="23" s="1"/>
  <c r="C152" i="23"/>
  <c r="C20" i="23"/>
  <c r="C151" i="23"/>
  <c r="E19" i="23"/>
  <c r="C150" i="23"/>
  <c r="D19" i="23"/>
  <c r="C149" i="23"/>
  <c r="C19" i="23"/>
  <c r="C148" i="23"/>
  <c r="E18" i="23"/>
  <c r="C147" i="23"/>
  <c r="D18" i="23"/>
  <c r="C146" i="23"/>
  <c r="C18" i="23"/>
  <c r="C145" i="23"/>
  <c r="E17" i="23"/>
  <c r="C144" i="23"/>
  <c r="D17" i="23" s="1"/>
  <c r="C143" i="23"/>
  <c r="C17" i="23" s="1"/>
  <c r="C142" i="23"/>
  <c r="E16" i="23" s="1"/>
  <c r="C141" i="23"/>
  <c r="D16" i="23" s="1"/>
  <c r="C140" i="23"/>
  <c r="C16" i="23" s="1"/>
  <c r="C139" i="23"/>
  <c r="E15" i="23" s="1"/>
  <c r="C138" i="23"/>
  <c r="D15" i="23" s="1"/>
  <c r="C137" i="23"/>
  <c r="C15" i="23"/>
  <c r="C136" i="23"/>
  <c r="E14" i="23"/>
  <c r="C135" i="23"/>
  <c r="D14" i="23" s="1"/>
  <c r="C134" i="23"/>
  <c r="C14" i="23" s="1"/>
  <c r="C133" i="23"/>
  <c r="E13" i="23" s="1"/>
  <c r="C132" i="23"/>
  <c r="D13" i="23" s="1"/>
  <c r="C131" i="23"/>
  <c r="C13" i="23"/>
  <c r="C130" i="23"/>
  <c r="E12" i="23"/>
  <c r="C129" i="23"/>
  <c r="D12" i="23"/>
  <c r="C128" i="23"/>
  <c r="C12" i="23"/>
  <c r="C127" i="23"/>
  <c r="E11" i="23"/>
  <c r="C126" i="23"/>
  <c r="D11" i="23" s="1"/>
  <c r="C125" i="23"/>
  <c r="C11" i="23" s="1"/>
  <c r="C124" i="23"/>
  <c r="E10" i="23" s="1"/>
  <c r="C123" i="23"/>
  <c r="D10" i="23" s="1"/>
  <c r="C122" i="23"/>
  <c r="C10" i="23"/>
  <c r="D184" i="22"/>
  <c r="E49" i="22" s="1"/>
  <c r="D183" i="22"/>
  <c r="D49" i="22" s="1"/>
  <c r="D182" i="22"/>
  <c r="C49" i="22" s="1"/>
  <c r="D181" i="22"/>
  <c r="E48" i="22" s="1"/>
  <c r="D180" i="22"/>
  <c r="D48" i="22" s="1"/>
  <c r="D179" i="22"/>
  <c r="C48" i="22" s="1"/>
  <c r="D178" i="22"/>
  <c r="E47" i="22" s="1"/>
  <c r="D177" i="22"/>
  <c r="D47" i="22" s="1"/>
  <c r="D176" i="22"/>
  <c r="C47" i="22" s="1"/>
  <c r="D175" i="22"/>
  <c r="E46" i="22" s="1"/>
  <c r="D174" i="22"/>
  <c r="D46" i="22" s="1"/>
  <c r="D173" i="22"/>
  <c r="C46" i="22" s="1"/>
  <c r="D172" i="22"/>
  <c r="E45" i="22" s="1"/>
  <c r="D171" i="22"/>
  <c r="D45" i="22" s="1"/>
  <c r="D170" i="22"/>
  <c r="C45" i="22" s="1"/>
  <c r="D169" i="22"/>
  <c r="E44" i="22" s="1"/>
  <c r="D168" i="22"/>
  <c r="D44" i="22" s="1"/>
  <c r="D167" i="22"/>
  <c r="C44" i="22" s="1"/>
  <c r="D166" i="22"/>
  <c r="E43" i="22" s="1"/>
  <c r="D165" i="22"/>
  <c r="D43" i="22" s="1"/>
  <c r="D164" i="22"/>
  <c r="C43" i="22" s="1"/>
  <c r="D163" i="22"/>
  <c r="E42" i="22" s="1"/>
  <c r="D162" i="22"/>
  <c r="D42" i="22" s="1"/>
  <c r="D161" i="22"/>
  <c r="C42" i="22" s="1"/>
  <c r="D160" i="22"/>
  <c r="E41" i="22" s="1"/>
  <c r="D159" i="22"/>
  <c r="D41" i="22" s="1"/>
  <c r="D158" i="22"/>
  <c r="C41" i="22" s="1"/>
  <c r="D157" i="22"/>
  <c r="E40" i="22" s="1"/>
  <c r="D156" i="22"/>
  <c r="D40" i="22" s="1"/>
  <c r="D155" i="22"/>
  <c r="C40" i="22" s="1"/>
  <c r="D154" i="22"/>
  <c r="E39" i="22" s="1"/>
  <c r="D153" i="22"/>
  <c r="D39" i="22" s="1"/>
  <c r="D152" i="22"/>
  <c r="C39" i="22" s="1"/>
  <c r="D151" i="22"/>
  <c r="E38" i="22" s="1"/>
  <c r="D150" i="22"/>
  <c r="D38" i="22" s="1"/>
  <c r="D149" i="22"/>
  <c r="C38" i="22" s="1"/>
  <c r="D148" i="22"/>
  <c r="E37" i="22" s="1"/>
  <c r="D147" i="22"/>
  <c r="D37" i="22" s="1"/>
  <c r="D146" i="22"/>
  <c r="C37" i="22" s="1"/>
  <c r="D145" i="22"/>
  <c r="E36" i="22" s="1"/>
  <c r="D144" i="22"/>
  <c r="D36" i="22" s="1"/>
  <c r="D143" i="22"/>
  <c r="C36" i="22" s="1"/>
  <c r="D142" i="22"/>
  <c r="E35" i="22" s="1"/>
  <c r="D141" i="22"/>
  <c r="D35" i="22" s="1"/>
  <c r="D140" i="22"/>
  <c r="C35" i="22" s="1"/>
  <c r="D139" i="22"/>
  <c r="E34" i="22" s="1"/>
  <c r="D138" i="22"/>
  <c r="D34" i="22" s="1"/>
  <c r="D137" i="22"/>
  <c r="C34" i="22" s="1"/>
  <c r="D136" i="22"/>
  <c r="E33" i="22" s="1"/>
  <c r="D135" i="22"/>
  <c r="D33" i="22" s="1"/>
  <c r="D134" i="22"/>
  <c r="C33" i="22" s="1"/>
  <c r="D133" i="22"/>
  <c r="E32" i="22" s="1"/>
  <c r="D132" i="22"/>
  <c r="D32" i="22" s="1"/>
  <c r="D131" i="22"/>
  <c r="C32" i="22" s="1"/>
  <c r="D130" i="22"/>
  <c r="E31" i="22" s="1"/>
  <c r="D129" i="22"/>
  <c r="D31" i="22" s="1"/>
  <c r="D128" i="22"/>
  <c r="C31" i="22" s="1"/>
  <c r="D127" i="22"/>
  <c r="E30" i="22" s="1"/>
  <c r="D126" i="22"/>
  <c r="D30" i="22" s="1"/>
  <c r="D125" i="22"/>
  <c r="C30" i="22" s="1"/>
  <c r="D124" i="22"/>
  <c r="E29" i="22" s="1"/>
  <c r="D123" i="22"/>
  <c r="D29" i="22" s="1"/>
  <c r="D122" i="22"/>
  <c r="C29" i="22" s="1"/>
  <c r="G172" i="22"/>
  <c r="E114" i="22" s="1"/>
  <c r="G171" i="22"/>
  <c r="D114" i="22" s="1"/>
  <c r="G170" i="22"/>
  <c r="C114" i="22"/>
  <c r="G169" i="22"/>
  <c r="E113" i="22"/>
  <c r="G168" i="22"/>
  <c r="D113" i="22"/>
  <c r="G167" i="22"/>
  <c r="C113" i="22"/>
  <c r="G166" i="22"/>
  <c r="E112" i="22"/>
  <c r="G165" i="22"/>
  <c r="D112" i="22"/>
  <c r="G164" i="22"/>
  <c r="C112" i="22"/>
  <c r="G163" i="22"/>
  <c r="E111" i="22"/>
  <c r="G162" i="22"/>
  <c r="D111" i="22"/>
  <c r="G161" i="22"/>
  <c r="C111" i="22"/>
  <c r="G160" i="22"/>
  <c r="E110" i="22"/>
  <c r="G159" i="22"/>
  <c r="D110" i="22"/>
  <c r="G158" i="22"/>
  <c r="C110" i="22"/>
  <c r="G157" i="22"/>
  <c r="G156" i="22"/>
  <c r="G155" i="22"/>
  <c r="G154" i="22"/>
  <c r="G153" i="22"/>
  <c r="G152" i="22"/>
  <c r="G151" i="22"/>
  <c r="E107" i="22"/>
  <c r="G150" i="22"/>
  <c r="D107" i="22"/>
  <c r="G149" i="22"/>
  <c r="C107" i="22"/>
  <c r="G148" i="22"/>
  <c r="G147" i="22"/>
  <c r="G146" i="22"/>
  <c r="G145" i="22"/>
  <c r="G144" i="22"/>
  <c r="G143" i="22"/>
  <c r="G142" i="22"/>
  <c r="E104" i="22"/>
  <c r="G141" i="22"/>
  <c r="D104" i="22"/>
  <c r="G140" i="22"/>
  <c r="C104" i="22"/>
  <c r="G139" i="22"/>
  <c r="G138" i="22"/>
  <c r="G137" i="22"/>
  <c r="G136" i="22"/>
  <c r="G135" i="22"/>
  <c r="G134" i="22"/>
  <c r="G133" i="22"/>
  <c r="E101" i="22"/>
  <c r="G132" i="22"/>
  <c r="D101" i="22" s="1"/>
  <c r="G131" i="22"/>
  <c r="C101" i="22" s="1"/>
  <c r="G130" i="22"/>
  <c r="G129" i="22"/>
  <c r="G128" i="22"/>
  <c r="G127" i="22"/>
  <c r="G126" i="22"/>
  <c r="G125" i="22"/>
  <c r="G124" i="22"/>
  <c r="E98" i="22" s="1"/>
  <c r="G123" i="22"/>
  <c r="D98" i="22"/>
  <c r="G122" i="22"/>
  <c r="C98" i="22"/>
  <c r="F163" i="22"/>
  <c r="E74" i="22"/>
  <c r="F162" i="22"/>
  <c r="D74" i="22" s="1"/>
  <c r="F161" i="22"/>
  <c r="C74" i="22" s="1"/>
  <c r="F160" i="22"/>
  <c r="E73" i="22"/>
  <c r="F159" i="22"/>
  <c r="D73" i="22"/>
  <c r="F158" i="22"/>
  <c r="C73" i="22"/>
  <c r="F157" i="22"/>
  <c r="E109" i="22" s="1"/>
  <c r="F156" i="22"/>
  <c r="D109" i="22" s="1"/>
  <c r="F155" i="22"/>
  <c r="C109" i="22" s="1"/>
  <c r="F154" i="22"/>
  <c r="E108" i="22" s="1"/>
  <c r="F153" i="22"/>
  <c r="D108" i="22" s="1"/>
  <c r="F152" i="22"/>
  <c r="C108" i="22" s="1"/>
  <c r="F151" i="22"/>
  <c r="E70" i="22"/>
  <c r="F150" i="22"/>
  <c r="D70" i="22"/>
  <c r="F149" i="22"/>
  <c r="C70" i="22"/>
  <c r="F148" i="22"/>
  <c r="E106" i="22" s="1"/>
  <c r="F147" i="22"/>
  <c r="D106" i="22" s="1"/>
  <c r="F146" i="22"/>
  <c r="C106" i="22" s="1"/>
  <c r="F145" i="22"/>
  <c r="E105" i="22" s="1"/>
  <c r="F144" i="22"/>
  <c r="D105" i="22" s="1"/>
  <c r="F143" i="22"/>
  <c r="C105" i="22"/>
  <c r="F142" i="22"/>
  <c r="E67" i="22"/>
  <c r="F141" i="22"/>
  <c r="D67" i="22" s="1"/>
  <c r="F140" i="22"/>
  <c r="C67" i="22" s="1"/>
  <c r="F139" i="22"/>
  <c r="E103" i="22" s="1"/>
  <c r="F138" i="22"/>
  <c r="D103" i="22" s="1"/>
  <c r="F137" i="22"/>
  <c r="C103" i="22" s="1"/>
  <c r="F136" i="22"/>
  <c r="E102" i="22" s="1"/>
  <c r="F135" i="22"/>
  <c r="D102" i="22"/>
  <c r="F134" i="22"/>
  <c r="C102" i="22"/>
  <c r="F133" i="22"/>
  <c r="E64" i="22"/>
  <c r="F132" i="22"/>
  <c r="D64" i="22" s="1"/>
  <c r="F131" i="22"/>
  <c r="C64" i="22" s="1"/>
  <c r="F130" i="22"/>
  <c r="E100" i="22" s="1"/>
  <c r="F129" i="22"/>
  <c r="D100" i="22" s="1"/>
  <c r="F128" i="22"/>
  <c r="C100" i="22" s="1"/>
  <c r="F127" i="22"/>
  <c r="E99" i="22" s="1"/>
  <c r="F126" i="22"/>
  <c r="D99" i="22" s="1"/>
  <c r="F125" i="22"/>
  <c r="C99" i="22"/>
  <c r="F124" i="22"/>
  <c r="E61" i="22"/>
  <c r="F123" i="22"/>
  <c r="D61" i="22"/>
  <c r="F122" i="22"/>
  <c r="C61" i="22"/>
  <c r="E151" i="22"/>
  <c r="E60" i="22"/>
  <c r="E150" i="22"/>
  <c r="D60" i="22"/>
  <c r="E149" i="22"/>
  <c r="C60" i="22"/>
  <c r="E148" i="22"/>
  <c r="E59" i="22" s="1"/>
  <c r="E147" i="22"/>
  <c r="D59" i="22" s="1"/>
  <c r="E146" i="22"/>
  <c r="C59" i="22" s="1"/>
  <c r="E145" i="22"/>
  <c r="E58" i="22" s="1"/>
  <c r="E144" i="22"/>
  <c r="D58" i="22" s="1"/>
  <c r="E143" i="22"/>
  <c r="C58" i="22" s="1"/>
  <c r="E142" i="22"/>
  <c r="E57" i="22" s="1"/>
  <c r="E141" i="22"/>
  <c r="D57" i="22" s="1"/>
  <c r="E140" i="22"/>
  <c r="C57" i="22" s="1"/>
  <c r="E139" i="22"/>
  <c r="E56" i="22" s="1"/>
  <c r="E138" i="22"/>
  <c r="D56" i="22"/>
  <c r="E137" i="22"/>
  <c r="C56" i="22"/>
  <c r="E136" i="22"/>
  <c r="E55" i="22"/>
  <c r="E135" i="22"/>
  <c r="D55" i="22" s="1"/>
  <c r="E134" i="22"/>
  <c r="C55" i="22" s="1"/>
  <c r="E133" i="22"/>
  <c r="E54" i="22" s="1"/>
  <c r="E132" i="22"/>
  <c r="D54" i="22" s="1"/>
  <c r="E131" i="22"/>
  <c r="C54" i="22"/>
  <c r="E130" i="22"/>
  <c r="E53" i="22"/>
  <c r="E129" i="22"/>
  <c r="D53" i="22" s="1"/>
  <c r="E128" i="22"/>
  <c r="C53" i="22" s="1"/>
  <c r="E127" i="22"/>
  <c r="E52" i="22" s="1"/>
  <c r="E126" i="22"/>
  <c r="D52" i="22" s="1"/>
  <c r="E125" i="22"/>
  <c r="C52" i="22" s="1"/>
  <c r="E124" i="22"/>
  <c r="E51" i="22" s="1"/>
  <c r="E123" i="22"/>
  <c r="D51" i="22" s="1"/>
  <c r="E122" i="22"/>
  <c r="C51" i="22" s="1"/>
  <c r="C157" i="22"/>
  <c r="E21" i="22" s="1"/>
  <c r="C156" i="22"/>
  <c r="D21" i="22"/>
  <c r="C155" i="22"/>
  <c r="C21" i="22"/>
  <c r="C154" i="22"/>
  <c r="E20" i="22"/>
  <c r="C153" i="22"/>
  <c r="D20" i="22" s="1"/>
  <c r="C152" i="22"/>
  <c r="C20" i="22" s="1"/>
  <c r="C151" i="22"/>
  <c r="E19" i="22" s="1"/>
  <c r="C150" i="22"/>
  <c r="D19" i="22" s="1"/>
  <c r="C149" i="22"/>
  <c r="C19" i="22"/>
  <c r="C148" i="22"/>
  <c r="E18" i="22"/>
  <c r="C147" i="22"/>
  <c r="D18" i="22"/>
  <c r="C146" i="22"/>
  <c r="C18" i="22"/>
  <c r="C145" i="22"/>
  <c r="E17" i="22"/>
  <c r="C144" i="22"/>
  <c r="D17" i="22" s="1"/>
  <c r="C143" i="22"/>
  <c r="C17" i="22" s="1"/>
  <c r="C142" i="22"/>
  <c r="E16" i="22" s="1"/>
  <c r="C141" i="22"/>
  <c r="D16" i="22"/>
  <c r="C140" i="22"/>
  <c r="C16" i="22"/>
  <c r="C139" i="22"/>
  <c r="E15" i="22"/>
  <c r="C138" i="22"/>
  <c r="D15" i="22" s="1"/>
  <c r="C137" i="22"/>
  <c r="C15" i="22" s="1"/>
  <c r="C136" i="22"/>
  <c r="E14" i="22" s="1"/>
  <c r="C135" i="22"/>
  <c r="D14" i="22" s="1"/>
  <c r="C134" i="22"/>
  <c r="C14" i="22"/>
  <c r="C133" i="22"/>
  <c r="E13" i="22"/>
  <c r="C132" i="22"/>
  <c r="D13" i="22" s="1"/>
  <c r="C131" i="22"/>
  <c r="C13" i="22" s="1"/>
  <c r="C130" i="22"/>
  <c r="E12" i="22" s="1"/>
  <c r="C129" i="22"/>
  <c r="D12" i="22"/>
  <c r="C128" i="22"/>
  <c r="C12" i="22"/>
  <c r="C127" i="22"/>
  <c r="E11" i="22" s="1"/>
  <c r="C126" i="22"/>
  <c r="D11" i="22" s="1"/>
  <c r="C125" i="22"/>
  <c r="C11" i="22" s="1"/>
  <c r="C124" i="22"/>
  <c r="E10" i="22" s="1"/>
  <c r="C123" i="22"/>
  <c r="D10" i="22" s="1"/>
  <c r="C122" i="22"/>
  <c r="C10" i="22"/>
  <c r="D187" i="21"/>
  <c r="E50" i="21" s="1"/>
  <c r="D186" i="21"/>
  <c r="D50" i="21" s="1"/>
  <c r="D185" i="21"/>
  <c r="C50" i="21" s="1"/>
  <c r="G172" i="21"/>
  <c r="E114" i="21" s="1"/>
  <c r="G171" i="21"/>
  <c r="D114" i="21" s="1"/>
  <c r="G170" i="21"/>
  <c r="C114" i="21" s="1"/>
  <c r="G169" i="21"/>
  <c r="E113" i="21" s="1"/>
  <c r="G168" i="21"/>
  <c r="D113" i="21" s="1"/>
  <c r="G167" i="21"/>
  <c r="C113" i="21"/>
  <c r="G166" i="21"/>
  <c r="E112" i="21"/>
  <c r="G165" i="21"/>
  <c r="D112" i="21" s="1"/>
  <c r="G164" i="21"/>
  <c r="C112" i="21" s="1"/>
  <c r="G163" i="21"/>
  <c r="E111" i="21" s="1"/>
  <c r="G162" i="21"/>
  <c r="D111" i="21" s="1"/>
  <c r="G161" i="21"/>
  <c r="C111" i="21" s="1"/>
  <c r="G160" i="21"/>
  <c r="E110" i="21" s="1"/>
  <c r="G159" i="21"/>
  <c r="D110" i="21"/>
  <c r="G158" i="21"/>
  <c r="C110" i="21"/>
  <c r="G157" i="21"/>
  <c r="G156" i="21"/>
  <c r="G155" i="21"/>
  <c r="G154" i="21"/>
  <c r="G153" i="21"/>
  <c r="G152" i="21"/>
  <c r="G151" i="21"/>
  <c r="E107" i="21" s="1"/>
  <c r="G150" i="21"/>
  <c r="D107" i="21" s="1"/>
  <c r="G149" i="21"/>
  <c r="C107" i="21" s="1"/>
  <c r="G148" i="21"/>
  <c r="G147" i="21"/>
  <c r="G146" i="21"/>
  <c r="G145" i="21"/>
  <c r="G144" i="21"/>
  <c r="G143" i="21"/>
  <c r="G142" i="21"/>
  <c r="E104" i="21" s="1"/>
  <c r="G141" i="21"/>
  <c r="D104" i="21"/>
  <c r="G140" i="21"/>
  <c r="C104" i="21"/>
  <c r="G139" i="21"/>
  <c r="G138" i="21"/>
  <c r="G137" i="21"/>
  <c r="G136" i="21"/>
  <c r="G135" i="21"/>
  <c r="G134" i="21"/>
  <c r="G133" i="21"/>
  <c r="E101" i="21" s="1"/>
  <c r="G132" i="21"/>
  <c r="D101" i="21" s="1"/>
  <c r="G131" i="21"/>
  <c r="C101" i="21" s="1"/>
  <c r="G130" i="21"/>
  <c r="G129" i="21"/>
  <c r="G128" i="21"/>
  <c r="G127" i="21"/>
  <c r="G126" i="21"/>
  <c r="G125" i="21"/>
  <c r="G124" i="21"/>
  <c r="E98" i="21" s="1"/>
  <c r="G123" i="21"/>
  <c r="D98" i="21" s="1"/>
  <c r="G122" i="21"/>
  <c r="C98" i="21" s="1"/>
  <c r="F163" i="21"/>
  <c r="E74" i="21" s="1"/>
  <c r="F162" i="21"/>
  <c r="D74" i="21" s="1"/>
  <c r="F161" i="21"/>
  <c r="C74" i="21" s="1"/>
  <c r="F160" i="21"/>
  <c r="E73" i="21"/>
  <c r="F159" i="21"/>
  <c r="D73" i="21" s="1"/>
  <c r="F158" i="21"/>
  <c r="C73" i="21" s="1"/>
  <c r="F157" i="21"/>
  <c r="E109" i="21" s="1"/>
  <c r="F156" i="21"/>
  <c r="D109" i="21" s="1"/>
  <c r="F155" i="21"/>
  <c r="C109" i="21" s="1"/>
  <c r="F154" i="21"/>
  <c r="E108" i="21" s="1"/>
  <c r="F153" i="21"/>
  <c r="D108" i="21" s="1"/>
  <c r="F152" i="21"/>
  <c r="C71" i="21" s="1"/>
  <c r="F151" i="21"/>
  <c r="E70" i="21" s="1"/>
  <c r="F150" i="21"/>
  <c r="D70" i="21" s="1"/>
  <c r="F149" i="21"/>
  <c r="C70" i="21" s="1"/>
  <c r="F148" i="21"/>
  <c r="E106" i="21" s="1"/>
  <c r="F147" i="21"/>
  <c r="D106" i="21"/>
  <c r="F146" i="21"/>
  <c r="C106" i="21"/>
  <c r="F145" i="21"/>
  <c r="E105" i="21"/>
  <c r="F144" i="21"/>
  <c r="D105" i="21"/>
  <c r="F143" i="21"/>
  <c r="C105" i="21"/>
  <c r="F142" i="21"/>
  <c r="E67" i="21"/>
  <c r="F141" i="21"/>
  <c r="D67" i="21"/>
  <c r="F140" i="21"/>
  <c r="C67" i="21"/>
  <c r="F139" i="21"/>
  <c r="E103" i="21" s="1"/>
  <c r="F138" i="21"/>
  <c r="D103" i="21" s="1"/>
  <c r="F137" i="21"/>
  <c r="C103" i="21" s="1"/>
  <c r="F136" i="21"/>
  <c r="E65" i="21" s="1"/>
  <c r="F135" i="21"/>
  <c r="D102" i="21" s="1"/>
  <c r="F134" i="21"/>
  <c r="C102" i="21" s="1"/>
  <c r="F133" i="21"/>
  <c r="E64" i="21" s="1"/>
  <c r="F132" i="21"/>
  <c r="D64" i="21" s="1"/>
  <c r="F131" i="21"/>
  <c r="C64" i="21"/>
  <c r="F130" i="21"/>
  <c r="E100" i="21"/>
  <c r="F129" i="21"/>
  <c r="D100" i="21"/>
  <c r="F128" i="21"/>
  <c r="C100" i="21"/>
  <c r="F127" i="21"/>
  <c r="E99" i="21"/>
  <c r="F126" i="21"/>
  <c r="D99" i="21" s="1"/>
  <c r="F125" i="21"/>
  <c r="C99" i="21" s="1"/>
  <c r="F124" i="21"/>
  <c r="E61" i="21" s="1"/>
  <c r="F123" i="21"/>
  <c r="D61" i="21"/>
  <c r="F122" i="21"/>
  <c r="C61" i="21"/>
  <c r="E151" i="21"/>
  <c r="E60" i="21"/>
  <c r="E150" i="21"/>
  <c r="D60" i="21"/>
  <c r="E149" i="21"/>
  <c r="C60" i="21"/>
  <c r="E148" i="21"/>
  <c r="E59" i="21" s="1"/>
  <c r="E147" i="21"/>
  <c r="D59" i="21" s="1"/>
  <c r="E146" i="21"/>
  <c r="C59" i="21" s="1"/>
  <c r="E145" i="21"/>
  <c r="E58" i="21" s="1"/>
  <c r="E144" i="21"/>
  <c r="D58" i="21" s="1"/>
  <c r="E143" i="21"/>
  <c r="C58" i="21" s="1"/>
  <c r="E142" i="21"/>
  <c r="E57" i="21" s="1"/>
  <c r="E141" i="21"/>
  <c r="D57" i="21" s="1"/>
  <c r="E140" i="21"/>
  <c r="C57" i="21" s="1"/>
  <c r="E139" i="21"/>
  <c r="E56" i="21" s="1"/>
  <c r="E138" i="21"/>
  <c r="D56" i="21" s="1"/>
  <c r="E137" i="21"/>
  <c r="C56" i="21" s="1"/>
  <c r="E136" i="21"/>
  <c r="E55" i="21" s="1"/>
  <c r="E135" i="21"/>
  <c r="D55" i="21"/>
  <c r="E134" i="21"/>
  <c r="C55" i="21"/>
  <c r="E133" i="21"/>
  <c r="E54" i="21"/>
  <c r="E132" i="21"/>
  <c r="D54" i="21"/>
  <c r="E131" i="21"/>
  <c r="C54" i="21"/>
  <c r="E130" i="21"/>
  <c r="E53" i="21"/>
  <c r="E129" i="21"/>
  <c r="D53" i="21"/>
  <c r="E128" i="21"/>
  <c r="C53" i="21"/>
  <c r="E127" i="21"/>
  <c r="E52" i="21" s="1"/>
  <c r="E126" i="21"/>
  <c r="D52" i="21" s="1"/>
  <c r="E125" i="21"/>
  <c r="C52" i="21" s="1"/>
  <c r="E124" i="21"/>
  <c r="E51" i="21" s="1"/>
  <c r="E123" i="21"/>
  <c r="D51" i="21" s="1"/>
  <c r="E122" i="21"/>
  <c r="C51" i="21" s="1"/>
  <c r="D184" i="21"/>
  <c r="E49" i="21" s="1"/>
  <c r="D183" i="21"/>
  <c r="D49" i="21" s="1"/>
  <c r="D182" i="21"/>
  <c r="C49" i="21" s="1"/>
  <c r="D181" i="21"/>
  <c r="E48" i="21" s="1"/>
  <c r="D180" i="21"/>
  <c r="D48" i="21" s="1"/>
  <c r="D179" i="21"/>
  <c r="C48" i="21" s="1"/>
  <c r="D178" i="21"/>
  <c r="E47" i="21" s="1"/>
  <c r="D177" i="21"/>
  <c r="D47" i="21" s="1"/>
  <c r="D176" i="21"/>
  <c r="C47" i="21" s="1"/>
  <c r="D175" i="21"/>
  <c r="E46" i="21" s="1"/>
  <c r="D174" i="21"/>
  <c r="D46" i="21" s="1"/>
  <c r="D173" i="21"/>
  <c r="C46" i="21"/>
  <c r="D172" i="21"/>
  <c r="E45" i="21"/>
  <c r="D171" i="21"/>
  <c r="D45" i="21"/>
  <c r="D170" i="21"/>
  <c r="C45" i="21" s="1"/>
  <c r="D169" i="21"/>
  <c r="E44" i="21" s="1"/>
  <c r="D168" i="21"/>
  <c r="D44" i="21" s="1"/>
  <c r="D167" i="21"/>
  <c r="C44" i="21" s="1"/>
  <c r="D166" i="21"/>
  <c r="E43" i="21"/>
  <c r="D165" i="21"/>
  <c r="D43" i="21" s="1"/>
  <c r="D164" i="21"/>
  <c r="C43" i="21" s="1"/>
  <c r="D163" i="21"/>
  <c r="E42" i="21" s="1"/>
  <c r="D162" i="21"/>
  <c r="D42" i="21" s="1"/>
  <c r="D161" i="21"/>
  <c r="C42" i="21" s="1"/>
  <c r="D160" i="21"/>
  <c r="E41" i="21" s="1"/>
  <c r="D159" i="21"/>
  <c r="D41" i="21" s="1"/>
  <c r="D158" i="21"/>
  <c r="C41" i="21"/>
  <c r="D157" i="21"/>
  <c r="E40" i="21" s="1"/>
  <c r="D156" i="21"/>
  <c r="D40" i="21" s="1"/>
  <c r="D155" i="21"/>
  <c r="C40" i="21" s="1"/>
  <c r="D154" i="21"/>
  <c r="E39" i="21" s="1"/>
  <c r="D153" i="21"/>
  <c r="D39" i="21"/>
  <c r="D152" i="21"/>
  <c r="C39" i="21"/>
  <c r="D151" i="21"/>
  <c r="E38" i="21"/>
  <c r="D150" i="21"/>
  <c r="D38" i="21" s="1"/>
  <c r="D149" i="21"/>
  <c r="C38" i="21" s="1"/>
  <c r="D148" i="21"/>
  <c r="E37" i="21" s="1"/>
  <c r="D147" i="21"/>
  <c r="D37" i="21" s="1"/>
  <c r="D146" i="21"/>
  <c r="C37" i="21" s="1"/>
  <c r="D145" i="21"/>
  <c r="E36" i="21" s="1"/>
  <c r="D144" i="21"/>
  <c r="D36" i="21"/>
  <c r="D143" i="21"/>
  <c r="C36" i="21"/>
  <c r="D142" i="21"/>
  <c r="E35" i="21"/>
  <c r="D141" i="21"/>
  <c r="D35" i="21" s="1"/>
  <c r="D140" i="21"/>
  <c r="C35" i="21" s="1"/>
  <c r="D139" i="21"/>
  <c r="E34" i="21" s="1"/>
  <c r="D138" i="21"/>
  <c r="D34" i="21" s="1"/>
  <c r="D137" i="21"/>
  <c r="C34" i="21" s="1"/>
  <c r="D136" i="21"/>
  <c r="E33" i="21" s="1"/>
  <c r="D135" i="21"/>
  <c r="D33" i="21" s="1"/>
  <c r="D134" i="21"/>
  <c r="C33" i="21" s="1"/>
  <c r="D133" i="21"/>
  <c r="E32" i="21" s="1"/>
  <c r="D132" i="21"/>
  <c r="D32" i="21"/>
  <c r="D131" i="21"/>
  <c r="C32" i="21"/>
  <c r="D130" i="21"/>
  <c r="E31" i="21" s="1"/>
  <c r="D129" i="21"/>
  <c r="D31" i="21" s="1"/>
  <c r="D128" i="21"/>
  <c r="C31" i="21" s="1"/>
  <c r="D127" i="21"/>
  <c r="E30" i="21" s="1"/>
  <c r="D126" i="21"/>
  <c r="D30" i="21" s="1"/>
  <c r="D125" i="21"/>
  <c r="C30" i="21" s="1"/>
  <c r="D124" i="21"/>
  <c r="E29" i="21" s="1"/>
  <c r="D123" i="21"/>
  <c r="D29" i="21" s="1"/>
  <c r="D122" i="21"/>
  <c r="C29" i="21" s="1"/>
  <c r="C157" i="21"/>
  <c r="E21" i="21" s="1"/>
  <c r="C156" i="21"/>
  <c r="D21" i="21" s="1"/>
  <c r="C155" i="21"/>
  <c r="C21" i="21" s="1"/>
  <c r="C154" i="21"/>
  <c r="E20" i="21" s="1"/>
  <c r="C153" i="21"/>
  <c r="D20" i="21" s="1"/>
  <c r="C152" i="21"/>
  <c r="C20" i="21" s="1"/>
  <c r="C151" i="21"/>
  <c r="E19" i="21" s="1"/>
  <c r="C150" i="21"/>
  <c r="D19" i="21" s="1"/>
  <c r="C149" i="21"/>
  <c r="C19" i="21"/>
  <c r="C148" i="21"/>
  <c r="E18" i="21"/>
  <c r="C147" i="21"/>
  <c r="D18" i="21"/>
  <c r="C146" i="21"/>
  <c r="C18" i="21"/>
  <c r="C145" i="21"/>
  <c r="E17" i="21"/>
  <c r="C144" i="21"/>
  <c r="D17" i="21" s="1"/>
  <c r="C143" i="21"/>
  <c r="C17" i="21" s="1"/>
  <c r="C142" i="21"/>
  <c r="E16" i="21" s="1"/>
  <c r="C141" i="21"/>
  <c r="D16" i="21"/>
  <c r="C140" i="21"/>
  <c r="C16" i="21"/>
  <c r="C139" i="21"/>
  <c r="E15" i="21" s="1"/>
  <c r="C138" i="21"/>
  <c r="D15" i="21" s="1"/>
  <c r="C137" i="21"/>
  <c r="C15" i="21" s="1"/>
  <c r="C136" i="21"/>
  <c r="E14" i="21" s="1"/>
  <c r="C135" i="21"/>
  <c r="D14" i="21" s="1"/>
  <c r="C134" i="21"/>
  <c r="C14" i="21"/>
  <c r="C133" i="21"/>
  <c r="E13" i="21"/>
  <c r="C132" i="21"/>
  <c r="D13" i="21"/>
  <c r="C131" i="21"/>
  <c r="C13" i="21"/>
  <c r="C130" i="21"/>
  <c r="E12" i="21"/>
  <c r="C129" i="21"/>
  <c r="D12" i="21"/>
  <c r="C128" i="21"/>
  <c r="C12" i="21"/>
  <c r="C127" i="21"/>
  <c r="E11" i="21"/>
  <c r="C126" i="21"/>
  <c r="D11" i="21" s="1"/>
  <c r="C125" i="21"/>
  <c r="C11" i="21" s="1"/>
  <c r="C124" i="21"/>
  <c r="E10" i="21" s="1"/>
  <c r="C123" i="21"/>
  <c r="D10" i="21" s="1"/>
  <c r="C122" i="21"/>
  <c r="C10" i="21" s="1"/>
  <c r="D187" i="20"/>
  <c r="E50" i="20" s="1"/>
  <c r="D187" i="16"/>
  <c r="E50" i="16" s="1"/>
  <c r="D186" i="20"/>
  <c r="D50" i="20" s="1"/>
  <c r="D185" i="20"/>
  <c r="C50" i="20" s="1"/>
  <c r="D184" i="20"/>
  <c r="E49" i="20" s="1"/>
  <c r="D183" i="20"/>
  <c r="D49" i="20" s="1"/>
  <c r="D182" i="20"/>
  <c r="C49" i="20" s="1"/>
  <c r="D181" i="20"/>
  <c r="E48" i="20" s="1"/>
  <c r="D180" i="20"/>
  <c r="D48" i="20" s="1"/>
  <c r="D179" i="20"/>
  <c r="C48" i="20" s="1"/>
  <c r="D178" i="20"/>
  <c r="E47" i="20" s="1"/>
  <c r="D177" i="20"/>
  <c r="D47" i="20"/>
  <c r="D176" i="20"/>
  <c r="C47" i="20"/>
  <c r="D175" i="20"/>
  <c r="E46" i="20"/>
  <c r="D174" i="20"/>
  <c r="D46" i="20"/>
  <c r="D173" i="20"/>
  <c r="C46" i="20"/>
  <c r="D172" i="20"/>
  <c r="E45" i="20"/>
  <c r="D171" i="20"/>
  <c r="D45" i="20"/>
  <c r="D170" i="20"/>
  <c r="C45" i="20" s="1"/>
  <c r="D169" i="20"/>
  <c r="E44" i="20" s="1"/>
  <c r="D168" i="20"/>
  <c r="D44" i="20" s="1"/>
  <c r="D167" i="20"/>
  <c r="C44" i="20" s="1"/>
  <c r="D166" i="20"/>
  <c r="E43" i="20" s="1"/>
  <c r="D165" i="20"/>
  <c r="D43" i="20" s="1"/>
  <c r="D164" i="20"/>
  <c r="C43" i="20"/>
  <c r="D163" i="20"/>
  <c r="E42" i="20"/>
  <c r="D162" i="20"/>
  <c r="D42" i="20"/>
  <c r="D161" i="20"/>
  <c r="C42" i="20"/>
  <c r="D160" i="20"/>
  <c r="E41" i="20" s="1"/>
  <c r="D159" i="20"/>
  <c r="D41" i="20" s="1"/>
  <c r="D158" i="20"/>
  <c r="C41" i="20" s="1"/>
  <c r="D157" i="20"/>
  <c r="E40" i="20" s="1"/>
  <c r="D156" i="20"/>
  <c r="D40" i="20"/>
  <c r="D155" i="20"/>
  <c r="C40" i="20"/>
  <c r="D154" i="20"/>
  <c r="E39" i="20" s="1"/>
  <c r="D153" i="20"/>
  <c r="D39" i="20" s="1"/>
  <c r="D152" i="20"/>
  <c r="C39" i="20" s="1"/>
  <c r="D151" i="20"/>
  <c r="E38" i="20" s="1"/>
  <c r="D150" i="20"/>
  <c r="D38" i="20" s="1"/>
  <c r="D149" i="20"/>
  <c r="C38" i="20"/>
  <c r="D148" i="20"/>
  <c r="E37" i="20"/>
  <c r="D147" i="20"/>
  <c r="D37" i="20" s="1"/>
  <c r="D146" i="20"/>
  <c r="C37" i="20" s="1"/>
  <c r="D145" i="20"/>
  <c r="E36" i="20" s="1"/>
  <c r="D144" i="20"/>
  <c r="D36" i="20"/>
  <c r="D143" i="20"/>
  <c r="C36" i="20"/>
  <c r="D142" i="20"/>
  <c r="E35" i="20"/>
  <c r="D141" i="20"/>
  <c r="D35" i="20"/>
  <c r="D140" i="20"/>
  <c r="C35" i="20"/>
  <c r="D139" i="20"/>
  <c r="E34" i="20"/>
  <c r="D138" i="20"/>
  <c r="D34" i="20" s="1"/>
  <c r="D137" i="20"/>
  <c r="C34" i="20" s="1"/>
  <c r="D136" i="20"/>
  <c r="E33" i="20" s="1"/>
  <c r="D135" i="20"/>
  <c r="D33" i="20"/>
  <c r="D134" i="20"/>
  <c r="C33" i="20"/>
  <c r="D133" i="20"/>
  <c r="E32" i="20" s="1"/>
  <c r="D132" i="20"/>
  <c r="D32" i="20" s="1"/>
  <c r="D131" i="20"/>
  <c r="C32" i="20" s="1"/>
  <c r="D130" i="20"/>
  <c r="E31" i="20" s="1"/>
  <c r="D129" i="20"/>
  <c r="D31" i="20" s="1"/>
  <c r="D128" i="20"/>
  <c r="C31" i="20" s="1"/>
  <c r="D127" i="20"/>
  <c r="E30" i="20" s="1"/>
  <c r="D126" i="20"/>
  <c r="D30" i="20" s="1"/>
  <c r="D125" i="20"/>
  <c r="C30" i="20" s="1"/>
  <c r="D124" i="20"/>
  <c r="E29" i="20" s="1"/>
  <c r="D123" i="20"/>
  <c r="D29" i="20" s="1"/>
  <c r="D122" i="20"/>
  <c r="C29" i="20" s="1"/>
  <c r="G172" i="20"/>
  <c r="E114" i="20" s="1"/>
  <c r="G171" i="20"/>
  <c r="D114" i="20" s="1"/>
  <c r="G170" i="20"/>
  <c r="C114" i="20" s="1"/>
  <c r="G169" i="20"/>
  <c r="E113" i="20" s="1"/>
  <c r="G168" i="20"/>
  <c r="D113" i="20" s="1"/>
  <c r="G167" i="20"/>
  <c r="C113" i="20" s="1"/>
  <c r="G166" i="20"/>
  <c r="E112" i="20" s="1"/>
  <c r="G165" i="20"/>
  <c r="D112" i="20" s="1"/>
  <c r="G164" i="20"/>
  <c r="C112" i="20" s="1"/>
  <c r="G163" i="20"/>
  <c r="E111" i="20" s="1"/>
  <c r="G162" i="20"/>
  <c r="D111" i="20" s="1"/>
  <c r="G161" i="20"/>
  <c r="C111" i="20" s="1"/>
  <c r="G160" i="20"/>
  <c r="E110" i="20" s="1"/>
  <c r="G159" i="20"/>
  <c r="D110" i="20"/>
  <c r="G158" i="20"/>
  <c r="C110" i="20"/>
  <c r="G157" i="20"/>
  <c r="G156" i="20"/>
  <c r="G155" i="20"/>
  <c r="G154" i="20"/>
  <c r="G153" i="20"/>
  <c r="G152" i="20"/>
  <c r="G151" i="20"/>
  <c r="E107" i="20" s="1"/>
  <c r="G150" i="20"/>
  <c r="D107" i="20" s="1"/>
  <c r="G149" i="20"/>
  <c r="C107" i="20" s="1"/>
  <c r="G148" i="20"/>
  <c r="G147" i="20"/>
  <c r="G146" i="20"/>
  <c r="G145" i="20"/>
  <c r="G144" i="20"/>
  <c r="G143" i="20"/>
  <c r="G142" i="20"/>
  <c r="E104" i="20" s="1"/>
  <c r="G141" i="20"/>
  <c r="D104" i="20"/>
  <c r="G140" i="20"/>
  <c r="C104" i="20"/>
  <c r="G139" i="20"/>
  <c r="G138" i="20"/>
  <c r="G137" i="20"/>
  <c r="G136" i="20"/>
  <c r="G135" i="20"/>
  <c r="G134" i="20"/>
  <c r="G133" i="20"/>
  <c r="E101" i="20"/>
  <c r="G132" i="20"/>
  <c r="D101" i="20"/>
  <c r="G131" i="20"/>
  <c r="C101" i="20"/>
  <c r="G130" i="20"/>
  <c r="G129" i="20"/>
  <c r="G128" i="20"/>
  <c r="G127" i="20"/>
  <c r="G126" i="20"/>
  <c r="G125" i="20"/>
  <c r="G124" i="20"/>
  <c r="E98" i="20"/>
  <c r="G123" i="20"/>
  <c r="D98" i="20"/>
  <c r="G122" i="20"/>
  <c r="C98" i="20"/>
  <c r="F163" i="20"/>
  <c r="E74" i="20" s="1"/>
  <c r="F162" i="20"/>
  <c r="D74" i="20"/>
  <c r="F161" i="20"/>
  <c r="C74" i="20" s="1"/>
  <c r="F160" i="20"/>
  <c r="E73" i="20" s="1"/>
  <c r="F159" i="20"/>
  <c r="D73" i="20" s="1"/>
  <c r="F158" i="20"/>
  <c r="C73" i="20" s="1"/>
  <c r="F157" i="20"/>
  <c r="F156" i="20"/>
  <c r="D109" i="20"/>
  <c r="F155" i="20"/>
  <c r="F154" i="20"/>
  <c r="E108" i="20" s="1"/>
  <c r="F153" i="20"/>
  <c r="D108" i="20" s="1"/>
  <c r="F152" i="20"/>
  <c r="C108" i="20" s="1"/>
  <c r="F151" i="20"/>
  <c r="E70" i="20"/>
  <c r="F150" i="20"/>
  <c r="D70" i="20"/>
  <c r="F149" i="20"/>
  <c r="C70" i="20" s="1"/>
  <c r="F148" i="20"/>
  <c r="E106" i="20" s="1"/>
  <c r="F147" i="20"/>
  <c r="D106" i="20" s="1"/>
  <c r="F146" i="20"/>
  <c r="C106" i="20" s="1"/>
  <c r="F145" i="20"/>
  <c r="F144" i="20"/>
  <c r="D105" i="20" s="1"/>
  <c r="F143" i="20"/>
  <c r="F142" i="20"/>
  <c r="E67" i="20"/>
  <c r="F141" i="20"/>
  <c r="D67" i="20"/>
  <c r="F140" i="20"/>
  <c r="C67" i="20"/>
  <c r="F139" i="20"/>
  <c r="E103" i="20" s="1"/>
  <c r="F138" i="20"/>
  <c r="D103" i="20" s="1"/>
  <c r="F137" i="20"/>
  <c r="C103" i="20" s="1"/>
  <c r="F136" i="20"/>
  <c r="E102" i="20" s="1"/>
  <c r="F135" i="20"/>
  <c r="F134" i="20"/>
  <c r="C102" i="20" s="1"/>
  <c r="F133" i="20"/>
  <c r="E64" i="20" s="1"/>
  <c r="F132" i="20"/>
  <c r="D64" i="20" s="1"/>
  <c r="F131" i="20"/>
  <c r="C64" i="20" s="1"/>
  <c r="F130" i="20"/>
  <c r="E100" i="20" s="1"/>
  <c r="F129" i="20"/>
  <c r="D100" i="20" s="1"/>
  <c r="F128" i="20"/>
  <c r="C100" i="20"/>
  <c r="F127" i="20"/>
  <c r="E99" i="20"/>
  <c r="F126" i="20"/>
  <c r="D99" i="20"/>
  <c r="F125" i="20"/>
  <c r="C99" i="20"/>
  <c r="F124" i="20"/>
  <c r="E61" i="20"/>
  <c r="F123" i="20"/>
  <c r="D61" i="20"/>
  <c r="F122" i="20"/>
  <c r="C61" i="20"/>
  <c r="E151" i="20"/>
  <c r="E60" i="20"/>
  <c r="E150" i="20"/>
  <c r="D60" i="20"/>
  <c r="E149" i="20"/>
  <c r="C60" i="20"/>
  <c r="E148" i="20"/>
  <c r="E59" i="20"/>
  <c r="E147" i="20"/>
  <c r="D59" i="20"/>
  <c r="E146" i="20"/>
  <c r="C59" i="20"/>
  <c r="E145" i="20"/>
  <c r="E58" i="20"/>
  <c r="E144" i="20"/>
  <c r="D58" i="20"/>
  <c r="E143" i="20"/>
  <c r="C58" i="20"/>
  <c r="E142" i="20"/>
  <c r="E57" i="20"/>
  <c r="E141" i="20"/>
  <c r="D57" i="20"/>
  <c r="E140" i="20"/>
  <c r="C57" i="20"/>
  <c r="E139" i="20"/>
  <c r="E56" i="20"/>
  <c r="E138" i="20"/>
  <c r="D56" i="20"/>
  <c r="E137" i="20"/>
  <c r="C56" i="20"/>
  <c r="E136" i="20"/>
  <c r="E55" i="20"/>
  <c r="E135" i="20"/>
  <c r="D55" i="20"/>
  <c r="E134" i="20"/>
  <c r="C55" i="20"/>
  <c r="E133" i="20"/>
  <c r="E54" i="20"/>
  <c r="E132" i="20"/>
  <c r="D54" i="20"/>
  <c r="E131" i="20"/>
  <c r="C54" i="20"/>
  <c r="E130" i="20"/>
  <c r="E53" i="20"/>
  <c r="E129" i="20"/>
  <c r="D53" i="20"/>
  <c r="E128" i="20"/>
  <c r="C53" i="20"/>
  <c r="E127" i="20"/>
  <c r="E52" i="20" s="1"/>
  <c r="E126" i="20"/>
  <c r="D52" i="20" s="1"/>
  <c r="E125" i="20"/>
  <c r="C52" i="20" s="1"/>
  <c r="E124" i="20"/>
  <c r="E51" i="20" s="1"/>
  <c r="E123" i="20"/>
  <c r="D51" i="20"/>
  <c r="E122" i="20"/>
  <c r="C51" i="20"/>
  <c r="C157" i="20"/>
  <c r="E21" i="20"/>
  <c r="C156" i="20"/>
  <c r="D21" i="20"/>
  <c r="C155" i="20"/>
  <c r="C21" i="20"/>
  <c r="C154" i="20"/>
  <c r="E20" i="20" s="1"/>
  <c r="C153" i="20"/>
  <c r="D20" i="20" s="1"/>
  <c r="C152" i="20"/>
  <c r="C20" i="20" s="1"/>
  <c r="C151" i="20"/>
  <c r="E19" i="20" s="1"/>
  <c r="C150" i="20"/>
  <c r="D19" i="20" s="1"/>
  <c r="C149" i="20"/>
  <c r="C19" i="20"/>
  <c r="C148" i="20"/>
  <c r="E18" i="20" s="1"/>
  <c r="C147" i="20"/>
  <c r="D18" i="20" s="1"/>
  <c r="C146" i="20"/>
  <c r="C18" i="20" s="1"/>
  <c r="C145" i="20"/>
  <c r="E17" i="20" s="1"/>
  <c r="C144" i="20"/>
  <c r="D17" i="20" s="1"/>
  <c r="C143" i="20"/>
  <c r="C17" i="20"/>
  <c r="C142" i="20"/>
  <c r="E16" i="20"/>
  <c r="C141" i="20"/>
  <c r="D16" i="20"/>
  <c r="C140" i="20"/>
  <c r="C16" i="20"/>
  <c r="C139" i="20"/>
  <c r="E15" i="20" s="1"/>
  <c r="C138" i="20"/>
  <c r="D15" i="20" s="1"/>
  <c r="C137" i="20"/>
  <c r="C15" i="20" s="1"/>
  <c r="C136" i="20"/>
  <c r="E14" i="20" s="1"/>
  <c r="C135" i="20"/>
  <c r="D14" i="20" s="1"/>
  <c r="C134" i="20"/>
  <c r="C14" i="20"/>
  <c r="C133" i="20"/>
  <c r="E13" i="20" s="1"/>
  <c r="C132" i="20"/>
  <c r="D13" i="20" s="1"/>
  <c r="C131" i="20"/>
  <c r="C13" i="20" s="1"/>
  <c r="C130" i="20"/>
  <c r="E12" i="20" s="1"/>
  <c r="C129" i="20"/>
  <c r="D12" i="20"/>
  <c r="C128" i="20"/>
  <c r="C12" i="20"/>
  <c r="C127" i="20"/>
  <c r="E11" i="20"/>
  <c r="C126" i="20"/>
  <c r="D11" i="20"/>
  <c r="C125" i="20"/>
  <c r="C11" i="20"/>
  <c r="C124" i="20"/>
  <c r="E10" i="20" s="1"/>
  <c r="C123" i="20"/>
  <c r="D10" i="20" s="1"/>
  <c r="C122" i="20"/>
  <c r="C10" i="20" s="1"/>
  <c r="L10" i="38"/>
  <c r="L10" i="37"/>
  <c r="L10" i="36"/>
  <c r="L10" i="35"/>
  <c r="L10" i="34"/>
  <c r="L10" i="33"/>
  <c r="L10" i="32"/>
  <c r="L10" i="31"/>
  <c r="L10" i="30"/>
  <c r="L10" i="29"/>
  <c r="D6" i="58"/>
  <c r="D6" i="57"/>
  <c r="D6" i="56"/>
  <c r="D6" i="55"/>
  <c r="D6" i="54"/>
  <c r="D6" i="53"/>
  <c r="D6" i="52"/>
  <c r="D6" i="51"/>
  <c r="D6" i="50"/>
  <c r="D6" i="49"/>
  <c r="D6" i="48"/>
  <c r="D6" i="47"/>
  <c r="D6" i="46"/>
  <c r="D6" i="45"/>
  <c r="D6" i="44"/>
  <c r="D6" i="43"/>
  <c r="D6" i="42"/>
  <c r="D6" i="41"/>
  <c r="D6" i="40"/>
  <c r="D6" i="39"/>
  <c r="D6" i="38"/>
  <c r="D6" i="37"/>
  <c r="D6" i="36"/>
  <c r="D6" i="35"/>
  <c r="D6" i="34"/>
  <c r="D6" i="33"/>
  <c r="D6" i="32"/>
  <c r="D6" i="31"/>
  <c r="D6" i="30"/>
  <c r="D6" i="28"/>
  <c r="D6" i="27"/>
  <c r="D6" i="26"/>
  <c r="D6" i="25"/>
  <c r="D6" i="24"/>
  <c r="D6" i="23"/>
  <c r="D6" i="22"/>
  <c r="D6" i="21"/>
  <c r="D6" i="20"/>
  <c r="D2" i="58"/>
  <c r="D2" i="57"/>
  <c r="D2" i="56"/>
  <c r="D2" i="55"/>
  <c r="D2" i="54"/>
  <c r="D2" i="53"/>
  <c r="D2" i="52"/>
  <c r="D2" i="51"/>
  <c r="D2" i="50"/>
  <c r="D2" i="49"/>
  <c r="D2" i="48"/>
  <c r="D2" i="47"/>
  <c r="D2" i="46"/>
  <c r="D2" i="45"/>
  <c r="D2" i="44"/>
  <c r="D2" i="43"/>
  <c r="D2" i="42"/>
  <c r="D2" i="41"/>
  <c r="D2" i="40"/>
  <c r="D2" i="39"/>
  <c r="D2" i="38"/>
  <c r="D2" i="37"/>
  <c r="D2" i="36"/>
  <c r="D2" i="35"/>
  <c r="D2" i="34"/>
  <c r="D2" i="33"/>
  <c r="D2" i="32"/>
  <c r="D2" i="31"/>
  <c r="D2" i="30"/>
  <c r="D2" i="29"/>
  <c r="D2" i="28"/>
  <c r="D2" i="27"/>
  <c r="D2" i="26"/>
  <c r="D2" i="25"/>
  <c r="D2" i="24"/>
  <c r="D2" i="23"/>
  <c r="D2" i="22"/>
  <c r="D2" i="21"/>
  <c r="D2" i="20"/>
  <c r="D345" i="58"/>
  <c r="K40" i="58" s="1"/>
  <c r="D345" i="57"/>
  <c r="K40" i="57" s="1"/>
  <c r="D345" i="56"/>
  <c r="K40" i="56" s="1"/>
  <c r="D345" i="55"/>
  <c r="K40" i="55" s="1"/>
  <c r="D345" i="54"/>
  <c r="K40" i="54" s="1"/>
  <c r="D348" i="53"/>
  <c r="K40" i="53" s="1"/>
  <c r="D230" i="53"/>
  <c r="H40" i="53" s="1"/>
  <c r="D348" i="52"/>
  <c r="K40" i="52" s="1"/>
  <c r="D230" i="52"/>
  <c r="H40" i="52" s="1"/>
  <c r="D348" i="51"/>
  <c r="K40" i="51" s="1"/>
  <c r="D230" i="51"/>
  <c r="H40" i="51" s="1"/>
  <c r="D348" i="50"/>
  <c r="K40" i="50" s="1"/>
  <c r="D230" i="50"/>
  <c r="H40" i="50" s="1"/>
  <c r="D348" i="49"/>
  <c r="K40" i="49" s="1"/>
  <c r="D230" i="49"/>
  <c r="H40" i="49" s="1"/>
  <c r="D348" i="48"/>
  <c r="K40" i="48" s="1"/>
  <c r="D230" i="48"/>
  <c r="H40" i="48" s="1"/>
  <c r="D348" i="47"/>
  <c r="K40" i="47" s="1"/>
  <c r="D230" i="47"/>
  <c r="H40" i="47" s="1"/>
  <c r="D348" i="46"/>
  <c r="K40" i="46" s="1"/>
  <c r="D230" i="46"/>
  <c r="H40" i="46" s="1"/>
  <c r="D348" i="45"/>
  <c r="K40" i="45" s="1"/>
  <c r="D230" i="45"/>
  <c r="H40" i="45" s="1"/>
  <c r="D348" i="44"/>
  <c r="K40" i="44" s="1"/>
  <c r="D230" i="44"/>
  <c r="H40" i="44" s="1"/>
  <c r="D348" i="43"/>
  <c r="K40" i="43" s="1"/>
  <c r="D230" i="43"/>
  <c r="H40" i="43" s="1"/>
  <c r="D348" i="42"/>
  <c r="K40" i="42" s="1"/>
  <c r="D230" i="42"/>
  <c r="H40" i="42" s="1"/>
  <c r="D348" i="41"/>
  <c r="K40" i="41" s="1"/>
  <c r="D230" i="41"/>
  <c r="H40" i="41" s="1"/>
  <c r="D348" i="40"/>
  <c r="K40" i="40" s="1"/>
  <c r="D230" i="40"/>
  <c r="H40" i="40" s="1"/>
  <c r="D348" i="39"/>
  <c r="K40" i="39" s="1"/>
  <c r="D230" i="39"/>
  <c r="H40" i="39" s="1"/>
  <c r="D348" i="38"/>
  <c r="K40" i="38" s="1"/>
  <c r="D230" i="38"/>
  <c r="H40" i="38" s="1"/>
  <c r="D348" i="37"/>
  <c r="K40" i="37" s="1"/>
  <c r="D230" i="37"/>
  <c r="H40" i="37" s="1"/>
  <c r="D348" i="36"/>
  <c r="K40" i="36" s="1"/>
  <c r="D230" i="36"/>
  <c r="H40" i="36" s="1"/>
  <c r="D348" i="35"/>
  <c r="K40" i="35" s="1"/>
  <c r="D230" i="35"/>
  <c r="H40" i="35" s="1"/>
  <c r="D348" i="34"/>
  <c r="K40" i="34" s="1"/>
  <c r="D230" i="34"/>
  <c r="H40" i="34" s="1"/>
  <c r="D348" i="33"/>
  <c r="K40" i="33" s="1"/>
  <c r="D230" i="33"/>
  <c r="H40" i="33" s="1"/>
  <c r="D348" i="32"/>
  <c r="K40" i="32" s="1"/>
  <c r="D230" i="32"/>
  <c r="H40" i="32" s="1"/>
  <c r="D348" i="31"/>
  <c r="K40" i="31" s="1"/>
  <c r="D230" i="31"/>
  <c r="H40" i="31" s="1"/>
  <c r="D348" i="30"/>
  <c r="K40" i="30" s="1"/>
  <c r="D230" i="30"/>
  <c r="H40" i="30" s="1"/>
  <c r="D348" i="29"/>
  <c r="K40" i="29" s="1"/>
  <c r="D230" i="29"/>
  <c r="H40" i="29" s="1"/>
  <c r="D348" i="28"/>
  <c r="K40" i="28" s="1"/>
  <c r="D230" i="28"/>
  <c r="H40" i="28" s="1"/>
  <c r="D348" i="27"/>
  <c r="K40" i="27" s="1"/>
  <c r="D230" i="27"/>
  <c r="H40" i="27" s="1"/>
  <c r="D348" i="26"/>
  <c r="K40" i="26" s="1"/>
  <c r="D230" i="26"/>
  <c r="H40" i="26" s="1"/>
  <c r="D348" i="25"/>
  <c r="K40" i="25" s="1"/>
  <c r="D230" i="25"/>
  <c r="H40" i="25" s="1"/>
  <c r="D348" i="24"/>
  <c r="K40" i="24" s="1"/>
  <c r="D230" i="24"/>
  <c r="H40" i="24" s="1"/>
  <c r="D348" i="23"/>
  <c r="K40" i="23" s="1"/>
  <c r="D230" i="23"/>
  <c r="H40" i="23" s="1"/>
  <c r="D348" i="22"/>
  <c r="K40" i="22" s="1"/>
  <c r="D230" i="22"/>
  <c r="H40" i="22" s="1"/>
  <c r="D348" i="21"/>
  <c r="K40" i="21" s="1"/>
  <c r="D230" i="21"/>
  <c r="H40" i="21" s="1"/>
  <c r="D348" i="20"/>
  <c r="K40" i="20" s="1"/>
  <c r="D230" i="20"/>
  <c r="H40" i="20" s="1"/>
  <c r="F419" i="16"/>
  <c r="J96" i="16" s="1"/>
  <c r="F418" i="16"/>
  <c r="I96" i="16" s="1"/>
  <c r="F417" i="16"/>
  <c r="K95" i="16" s="1"/>
  <c r="F416" i="16"/>
  <c r="J95" i="16" s="1"/>
  <c r="F415" i="16"/>
  <c r="I95" i="16" s="1"/>
  <c r="F414" i="16"/>
  <c r="K94" i="16" s="1"/>
  <c r="F413" i="16"/>
  <c r="J94" i="16" s="1"/>
  <c r="F412" i="16"/>
  <c r="I94" i="16" s="1"/>
  <c r="F411" i="16"/>
  <c r="K93" i="16" s="1"/>
  <c r="F410" i="16"/>
  <c r="J93" i="16" s="1"/>
  <c r="F409" i="16"/>
  <c r="I93" i="16" s="1"/>
  <c r="F408" i="16"/>
  <c r="K92" i="16" s="1"/>
  <c r="F407" i="16"/>
  <c r="J92" i="16" s="1"/>
  <c r="F406" i="16"/>
  <c r="I92" i="16" s="1"/>
  <c r="F405" i="16"/>
  <c r="K91" i="16" s="1"/>
  <c r="F404" i="16"/>
  <c r="J91" i="16" s="1"/>
  <c r="F403" i="16"/>
  <c r="I91" i="16" s="1"/>
  <c r="F402" i="16"/>
  <c r="K90" i="16" s="1"/>
  <c r="F401" i="16"/>
  <c r="J90" i="16" s="1"/>
  <c r="F400" i="16"/>
  <c r="I90" i="16" s="1"/>
  <c r="F399" i="16"/>
  <c r="K89" i="16" s="1"/>
  <c r="F398" i="16"/>
  <c r="J89" i="16" s="1"/>
  <c r="F397" i="16"/>
  <c r="I89" i="16" s="1"/>
  <c r="F396" i="16"/>
  <c r="K88" i="16" s="1"/>
  <c r="F395" i="16"/>
  <c r="J88" i="16" s="1"/>
  <c r="F394" i="16"/>
  <c r="I88" i="16" s="1"/>
  <c r="F393" i="16"/>
  <c r="K87" i="16" s="1"/>
  <c r="F392" i="16"/>
  <c r="J87" i="16" s="1"/>
  <c r="F391" i="16"/>
  <c r="I87" i="16" s="1"/>
  <c r="F390" i="16"/>
  <c r="K86" i="16" s="1"/>
  <c r="F389" i="16"/>
  <c r="J86" i="16" s="1"/>
  <c r="F388" i="16"/>
  <c r="I86" i="16" s="1"/>
  <c r="F387" i="16"/>
  <c r="K85" i="16" s="1"/>
  <c r="F386" i="16"/>
  <c r="J85" i="16" s="1"/>
  <c r="F385" i="16"/>
  <c r="I85" i="16" s="1"/>
  <c r="F384" i="16"/>
  <c r="K84" i="16" s="1"/>
  <c r="F383" i="16"/>
  <c r="J84" i="16" s="1"/>
  <c r="F382" i="16"/>
  <c r="I84" i="16" s="1"/>
  <c r="F381" i="16"/>
  <c r="K83" i="16" s="1"/>
  <c r="F380" i="16"/>
  <c r="J83" i="16" s="1"/>
  <c r="F379" i="16"/>
  <c r="I83" i="16" s="1"/>
  <c r="F378" i="16"/>
  <c r="K82" i="16" s="1"/>
  <c r="F377" i="16"/>
  <c r="J82" i="16" s="1"/>
  <c r="F376" i="16"/>
  <c r="I82" i="16" s="1"/>
  <c r="F375" i="16"/>
  <c r="K81" i="16" s="1"/>
  <c r="F374" i="16"/>
  <c r="J81" i="16" s="1"/>
  <c r="F373" i="16"/>
  <c r="I81" i="16" s="1"/>
  <c r="F372" i="16"/>
  <c r="K80" i="16" s="1"/>
  <c r="F371" i="16"/>
  <c r="J80" i="16" s="1"/>
  <c r="F370" i="16"/>
  <c r="I80" i="16" s="1"/>
  <c r="F369" i="16"/>
  <c r="K79" i="16" s="1"/>
  <c r="F368" i="16"/>
  <c r="J79" i="16" s="1"/>
  <c r="F367" i="16"/>
  <c r="I79" i="16" s="1"/>
  <c r="F366" i="16"/>
  <c r="K78" i="16" s="1"/>
  <c r="F365" i="16"/>
  <c r="J78" i="16" s="1"/>
  <c r="F364" i="16"/>
  <c r="I78" i="16" s="1"/>
  <c r="F363" i="16"/>
  <c r="K77" i="16" s="1"/>
  <c r="F362" i="16"/>
  <c r="J77" i="16" s="1"/>
  <c r="F361" i="16"/>
  <c r="I77" i="16" s="1"/>
  <c r="F360" i="16"/>
  <c r="K76" i="16" s="1"/>
  <c r="F359" i="16"/>
  <c r="J76" i="16" s="1"/>
  <c r="F358" i="16"/>
  <c r="I76" i="16" s="1"/>
  <c r="F357" i="16"/>
  <c r="K75" i="16" s="1"/>
  <c r="F356" i="16"/>
  <c r="J75" i="16" s="1"/>
  <c r="F355" i="16"/>
  <c r="I75" i="16" s="1"/>
  <c r="F354" i="16"/>
  <c r="K74" i="16" s="1"/>
  <c r="F353" i="16"/>
  <c r="J74" i="16" s="1"/>
  <c r="F352" i="16"/>
  <c r="I74" i="16" s="1"/>
  <c r="F351" i="16"/>
  <c r="K73" i="16" s="1"/>
  <c r="F350" i="16"/>
  <c r="J73" i="16" s="1"/>
  <c r="F349" i="16"/>
  <c r="I73" i="16" s="1"/>
  <c r="F348" i="16"/>
  <c r="K72" i="16" s="1"/>
  <c r="F347" i="16"/>
  <c r="J72" i="16" s="1"/>
  <c r="F346" i="16"/>
  <c r="I72" i="16" s="1"/>
  <c r="F345" i="16"/>
  <c r="K71" i="16" s="1"/>
  <c r="F344" i="16"/>
  <c r="J71" i="16" s="1"/>
  <c r="F343" i="16"/>
  <c r="I71" i="16" s="1"/>
  <c r="F342" i="16"/>
  <c r="K70" i="16" s="1"/>
  <c r="F341" i="16"/>
  <c r="J70" i="16" s="1"/>
  <c r="F340" i="16"/>
  <c r="I70" i="16" s="1"/>
  <c r="F339" i="16"/>
  <c r="K69" i="16" s="1"/>
  <c r="F338" i="16"/>
  <c r="J69" i="16" s="1"/>
  <c r="F337" i="16"/>
  <c r="I69" i="16" s="1"/>
  <c r="F336" i="16"/>
  <c r="K68" i="16" s="1"/>
  <c r="F335" i="16"/>
  <c r="J68" i="16" s="1"/>
  <c r="F334" i="16"/>
  <c r="I68" i="16" s="1"/>
  <c r="F333" i="16"/>
  <c r="K67" i="16" s="1"/>
  <c r="F332" i="16"/>
  <c r="J67" i="16" s="1"/>
  <c r="F331" i="16"/>
  <c r="I67" i="16" s="1"/>
  <c r="F330" i="16"/>
  <c r="K66" i="16" s="1"/>
  <c r="F329" i="16"/>
  <c r="J66" i="16" s="1"/>
  <c r="F328" i="16"/>
  <c r="I66" i="16" s="1"/>
  <c r="F327" i="16"/>
  <c r="K65" i="16" s="1"/>
  <c r="F326" i="16"/>
  <c r="J65" i="16" s="1"/>
  <c r="F325" i="16"/>
  <c r="I65" i="16" s="1"/>
  <c r="F324" i="16"/>
  <c r="K64" i="16" s="1"/>
  <c r="F323" i="16"/>
  <c r="J64" i="16" s="1"/>
  <c r="F322" i="16"/>
  <c r="I64" i="16" s="1"/>
  <c r="F321" i="16"/>
  <c r="K63" i="16" s="1"/>
  <c r="F320" i="16"/>
  <c r="J63" i="16" s="1"/>
  <c r="F319" i="16"/>
  <c r="I63" i="16" s="1"/>
  <c r="F318" i="16"/>
  <c r="K62" i="16" s="1"/>
  <c r="F317" i="16"/>
  <c r="J62" i="16" s="1"/>
  <c r="F316" i="16"/>
  <c r="I62" i="16" s="1"/>
  <c r="F315" i="16"/>
  <c r="K61" i="16" s="1"/>
  <c r="F314" i="16"/>
  <c r="J61" i="16" s="1"/>
  <c r="F313" i="16"/>
  <c r="I61" i="16" s="1"/>
  <c r="G372" i="16"/>
  <c r="K117" i="16" s="1"/>
  <c r="G371" i="16"/>
  <c r="J117" i="16" s="1"/>
  <c r="G370" i="16"/>
  <c r="I117" i="16" s="1"/>
  <c r="G369" i="16"/>
  <c r="K116" i="16" s="1"/>
  <c r="G368" i="16"/>
  <c r="J116" i="16" s="1"/>
  <c r="G367" i="16"/>
  <c r="I116" i="16" s="1"/>
  <c r="G366" i="16"/>
  <c r="K115" i="16" s="1"/>
  <c r="G365" i="16"/>
  <c r="J115" i="16" s="1"/>
  <c r="G364" i="16"/>
  <c r="I115" i="16" s="1"/>
  <c r="G363" i="16"/>
  <c r="K114" i="16" s="1"/>
  <c r="G362" i="16"/>
  <c r="J114" i="16" s="1"/>
  <c r="G361" i="16"/>
  <c r="I114" i="16" s="1"/>
  <c r="G360" i="16"/>
  <c r="K113" i="16" s="1"/>
  <c r="G359" i="16"/>
  <c r="J113" i="16" s="1"/>
  <c r="G358" i="16"/>
  <c r="I113" i="16" s="1"/>
  <c r="G357" i="16"/>
  <c r="K112" i="16" s="1"/>
  <c r="G356" i="16"/>
  <c r="J112" i="16" s="1"/>
  <c r="G355" i="16"/>
  <c r="I112" i="16" s="1"/>
  <c r="G354" i="16"/>
  <c r="K111" i="16" s="1"/>
  <c r="G353" i="16"/>
  <c r="J111" i="16" s="1"/>
  <c r="G352" i="16"/>
  <c r="I111" i="16" s="1"/>
  <c r="G351" i="16"/>
  <c r="K110" i="16" s="1"/>
  <c r="G350" i="16"/>
  <c r="J110" i="16" s="1"/>
  <c r="G349" i="16"/>
  <c r="I110" i="16" s="1"/>
  <c r="G348" i="16"/>
  <c r="K109" i="16" s="1"/>
  <c r="G347" i="16"/>
  <c r="J109" i="16" s="1"/>
  <c r="G346" i="16"/>
  <c r="I109" i="16" s="1"/>
  <c r="G345" i="16"/>
  <c r="K108" i="16" s="1"/>
  <c r="G344" i="16"/>
  <c r="J108" i="16" s="1"/>
  <c r="G343" i="16"/>
  <c r="I108" i="16" s="1"/>
  <c r="G342" i="16"/>
  <c r="K107" i="16" s="1"/>
  <c r="G341" i="16"/>
  <c r="J107" i="16" s="1"/>
  <c r="G340" i="16"/>
  <c r="I107" i="16" s="1"/>
  <c r="G339" i="16"/>
  <c r="K106" i="16" s="1"/>
  <c r="G338" i="16"/>
  <c r="J106" i="16" s="1"/>
  <c r="G337" i="16"/>
  <c r="I106" i="16" s="1"/>
  <c r="G336" i="16"/>
  <c r="K105" i="16" s="1"/>
  <c r="G335" i="16"/>
  <c r="J105" i="16" s="1"/>
  <c r="G334" i="16"/>
  <c r="I105" i="16" s="1"/>
  <c r="G333" i="16"/>
  <c r="K104" i="16" s="1"/>
  <c r="G332" i="16"/>
  <c r="J104" i="16" s="1"/>
  <c r="G331" i="16"/>
  <c r="I104" i="16" s="1"/>
  <c r="G330" i="16"/>
  <c r="K103" i="16" s="1"/>
  <c r="G329" i="16"/>
  <c r="J103" i="16" s="1"/>
  <c r="G328" i="16"/>
  <c r="I103" i="16" s="1"/>
  <c r="G327" i="16"/>
  <c r="K102" i="16" s="1"/>
  <c r="G326" i="16"/>
  <c r="J102" i="16" s="1"/>
  <c r="G325" i="16"/>
  <c r="I102" i="16" s="1"/>
  <c r="G324" i="16"/>
  <c r="K101" i="16" s="1"/>
  <c r="G323" i="16"/>
  <c r="J101" i="16" s="1"/>
  <c r="G322" i="16"/>
  <c r="I101" i="16" s="1"/>
  <c r="G321" i="16"/>
  <c r="K100" i="16" s="1"/>
  <c r="G320" i="16"/>
  <c r="J100" i="16" s="1"/>
  <c r="G319" i="16"/>
  <c r="I100" i="16" s="1"/>
  <c r="G318" i="16"/>
  <c r="K99" i="16" s="1"/>
  <c r="G317" i="16"/>
  <c r="J99" i="16" s="1"/>
  <c r="G316" i="16"/>
  <c r="I99" i="16" s="1"/>
  <c r="G315" i="16"/>
  <c r="K98" i="16" s="1"/>
  <c r="G314" i="16"/>
  <c r="J98" i="16" s="1"/>
  <c r="G313" i="16"/>
  <c r="I98" i="16" s="1"/>
  <c r="E339" i="16"/>
  <c r="K59" i="16" s="1"/>
  <c r="E338" i="16"/>
  <c r="J59" i="16" s="1"/>
  <c r="E337" i="16"/>
  <c r="I59" i="16" s="1"/>
  <c r="E336" i="16"/>
  <c r="K58" i="16" s="1"/>
  <c r="E335" i="16"/>
  <c r="J58" i="16" s="1"/>
  <c r="E334" i="16"/>
  <c r="I58" i="16" s="1"/>
  <c r="E333" i="16"/>
  <c r="K57" i="16" s="1"/>
  <c r="E332" i="16"/>
  <c r="J57" i="16" s="1"/>
  <c r="E331" i="16"/>
  <c r="I57" i="16" s="1"/>
  <c r="E330" i="16"/>
  <c r="K56" i="16" s="1"/>
  <c r="E329" i="16"/>
  <c r="J56" i="16" s="1"/>
  <c r="E328" i="16"/>
  <c r="I56" i="16" s="1"/>
  <c r="E327" i="16"/>
  <c r="K55" i="16" s="1"/>
  <c r="E326" i="16"/>
  <c r="J55" i="16" s="1"/>
  <c r="E325" i="16"/>
  <c r="I55" i="16" s="1"/>
  <c r="E324" i="16"/>
  <c r="K54" i="16" s="1"/>
  <c r="E323" i="16"/>
  <c r="J54" i="16" s="1"/>
  <c r="E322" i="16"/>
  <c r="I54" i="16" s="1"/>
  <c r="E321" i="16"/>
  <c r="K53" i="16" s="1"/>
  <c r="E320" i="16"/>
  <c r="J53" i="16" s="1"/>
  <c r="E319" i="16"/>
  <c r="I53" i="16" s="1"/>
  <c r="E318" i="16"/>
  <c r="K52" i="16" s="1"/>
  <c r="E317" i="16"/>
  <c r="J52" i="16" s="1"/>
  <c r="E316" i="16"/>
  <c r="I52" i="16" s="1"/>
  <c r="E315" i="16"/>
  <c r="K51" i="16" s="1"/>
  <c r="E314" i="16"/>
  <c r="J51" i="16" s="1"/>
  <c r="E313" i="16"/>
  <c r="I51" i="16" s="1"/>
  <c r="D372" i="16"/>
  <c r="K48" i="16" s="1"/>
  <c r="D371" i="16"/>
  <c r="J48" i="16" s="1"/>
  <c r="D370" i="16"/>
  <c r="I48" i="16" s="1"/>
  <c r="D369" i="16"/>
  <c r="K47" i="16" s="1"/>
  <c r="D368" i="16"/>
  <c r="J47" i="16" s="1"/>
  <c r="D367" i="16"/>
  <c r="I47" i="16" s="1"/>
  <c r="D366" i="16"/>
  <c r="K46" i="16" s="1"/>
  <c r="D365" i="16"/>
  <c r="J46" i="16" s="1"/>
  <c r="D364" i="16"/>
  <c r="I46" i="16" s="1"/>
  <c r="D363" i="16"/>
  <c r="K45" i="16" s="1"/>
  <c r="D362" i="16"/>
  <c r="J45" i="16" s="1"/>
  <c r="D361" i="16"/>
  <c r="I45" i="16" s="1"/>
  <c r="D360" i="16"/>
  <c r="K44" i="16" s="1"/>
  <c r="D359" i="16"/>
  <c r="J44" i="16" s="1"/>
  <c r="D358" i="16"/>
  <c r="I44" i="16" s="1"/>
  <c r="D357" i="16"/>
  <c r="K43" i="16" s="1"/>
  <c r="D356" i="16"/>
  <c r="J43" i="16" s="1"/>
  <c r="D355" i="16"/>
  <c r="I43" i="16" s="1"/>
  <c r="D354" i="16"/>
  <c r="K42" i="16" s="1"/>
  <c r="D353" i="16"/>
  <c r="J42" i="16" s="1"/>
  <c r="D352" i="16"/>
  <c r="I42" i="16" s="1"/>
  <c r="D351" i="16"/>
  <c r="K41" i="16" s="1"/>
  <c r="D350" i="16"/>
  <c r="J41" i="16" s="1"/>
  <c r="D349" i="16"/>
  <c r="I41" i="16" s="1"/>
  <c r="D347" i="16"/>
  <c r="J40" i="16" s="1"/>
  <c r="D346" i="16"/>
  <c r="I40" i="16" s="1"/>
  <c r="D345" i="16"/>
  <c r="K39" i="16" s="1"/>
  <c r="D344" i="16"/>
  <c r="J39" i="16" s="1"/>
  <c r="D343" i="16"/>
  <c r="I39" i="16" s="1"/>
  <c r="D342" i="16"/>
  <c r="K38" i="16" s="1"/>
  <c r="D341" i="16"/>
  <c r="J38" i="16" s="1"/>
  <c r="D340" i="16"/>
  <c r="I38" i="16" s="1"/>
  <c r="D339" i="16"/>
  <c r="K37" i="16" s="1"/>
  <c r="D338" i="16"/>
  <c r="J37" i="16" s="1"/>
  <c r="D337" i="16"/>
  <c r="I37" i="16" s="1"/>
  <c r="D336" i="16"/>
  <c r="K36" i="16" s="1"/>
  <c r="D335" i="16"/>
  <c r="J36" i="16" s="1"/>
  <c r="D334" i="16"/>
  <c r="I36" i="16" s="1"/>
  <c r="D333" i="16"/>
  <c r="K35" i="16" s="1"/>
  <c r="D332" i="16"/>
  <c r="J35" i="16" s="1"/>
  <c r="D331" i="16"/>
  <c r="I35" i="16" s="1"/>
  <c r="D330" i="16"/>
  <c r="K34" i="16" s="1"/>
  <c r="D329" i="16"/>
  <c r="J34" i="16" s="1"/>
  <c r="D328" i="16"/>
  <c r="I34" i="16" s="1"/>
  <c r="D327" i="16"/>
  <c r="K33" i="16" s="1"/>
  <c r="D326" i="16"/>
  <c r="J33" i="16" s="1"/>
  <c r="D325" i="16"/>
  <c r="I33" i="16" s="1"/>
  <c r="D324" i="16"/>
  <c r="K32" i="16" s="1"/>
  <c r="D323" i="16"/>
  <c r="J32" i="16" s="1"/>
  <c r="D322" i="16"/>
  <c r="I32" i="16" s="1"/>
  <c r="D321" i="16"/>
  <c r="K31" i="16" s="1"/>
  <c r="D320" i="16"/>
  <c r="J31" i="16" s="1"/>
  <c r="D319" i="16"/>
  <c r="I31" i="16" s="1"/>
  <c r="D318" i="16"/>
  <c r="K30" i="16" s="1"/>
  <c r="D317" i="16"/>
  <c r="J30" i="16" s="1"/>
  <c r="D316" i="16"/>
  <c r="I30" i="16" s="1"/>
  <c r="D315" i="16"/>
  <c r="K29" i="16" s="1"/>
  <c r="D314" i="16"/>
  <c r="J29" i="16" s="1"/>
  <c r="D313" i="16"/>
  <c r="I29" i="16" s="1"/>
  <c r="C369" i="16"/>
  <c r="K28" i="16"/>
  <c r="C368" i="16"/>
  <c r="J28" i="16" s="1"/>
  <c r="C367" i="16"/>
  <c r="I28" i="16"/>
  <c r="C366" i="16"/>
  <c r="K27" i="16" s="1"/>
  <c r="C365" i="16"/>
  <c r="J27" i="16"/>
  <c r="C364" i="16"/>
  <c r="I27" i="16"/>
  <c r="C363" i="16"/>
  <c r="K26" i="16" s="1"/>
  <c r="C362" i="16"/>
  <c r="J26" i="16" s="1"/>
  <c r="C361" i="16"/>
  <c r="I26" i="16"/>
  <c r="C360" i="16"/>
  <c r="K25" i="16" s="1"/>
  <c r="C359" i="16"/>
  <c r="J25" i="16" s="1"/>
  <c r="C358" i="16"/>
  <c r="I25" i="16"/>
  <c r="C357" i="16"/>
  <c r="K24" i="16"/>
  <c r="C356" i="16"/>
  <c r="J24" i="16" s="1"/>
  <c r="C355" i="16"/>
  <c r="I24" i="16"/>
  <c r="C354" i="16"/>
  <c r="K23" i="16"/>
  <c r="C353" i="16"/>
  <c r="J23" i="16" s="1"/>
  <c r="C352" i="16"/>
  <c r="I23" i="16"/>
  <c r="C351" i="16"/>
  <c r="K22" i="16"/>
  <c r="C350" i="16"/>
  <c r="J22" i="16"/>
  <c r="C349" i="16"/>
  <c r="I22" i="16"/>
  <c r="C348" i="16"/>
  <c r="K21" i="16" s="1"/>
  <c r="C347" i="16"/>
  <c r="J21" i="16" s="1"/>
  <c r="C346" i="16"/>
  <c r="I21" i="16"/>
  <c r="C345" i="16"/>
  <c r="K20" i="16" s="1"/>
  <c r="C344" i="16"/>
  <c r="J20" i="16" s="1"/>
  <c r="C343" i="16"/>
  <c r="I20" i="16"/>
  <c r="C342" i="16"/>
  <c r="K19" i="16"/>
  <c r="C341" i="16"/>
  <c r="J19" i="16" s="1"/>
  <c r="C340" i="16"/>
  <c r="I19" i="16"/>
  <c r="C339" i="16"/>
  <c r="K18" i="16" s="1"/>
  <c r="C338" i="16"/>
  <c r="J18" i="16" s="1"/>
  <c r="C337" i="16"/>
  <c r="I18" i="16"/>
  <c r="C336" i="16"/>
  <c r="K17" i="16"/>
  <c r="C335" i="16"/>
  <c r="J17" i="16" s="1"/>
  <c r="C334" i="16"/>
  <c r="I17" i="16"/>
  <c r="C333" i="16"/>
  <c r="K16" i="16" s="1"/>
  <c r="C332" i="16"/>
  <c r="J16" i="16"/>
  <c r="C331" i="16"/>
  <c r="I16" i="16"/>
  <c r="C330" i="16"/>
  <c r="K15" i="16" s="1"/>
  <c r="C329" i="16"/>
  <c r="J15" i="16" s="1"/>
  <c r="C328" i="16"/>
  <c r="I15" i="16"/>
  <c r="C327" i="16"/>
  <c r="K14" i="16" s="1"/>
  <c r="C326" i="16"/>
  <c r="J14" i="16"/>
  <c r="C325" i="16"/>
  <c r="I14" i="16"/>
  <c r="C324" i="16"/>
  <c r="K13" i="16"/>
  <c r="C323" i="16"/>
  <c r="J13" i="16"/>
  <c r="C322" i="16"/>
  <c r="I13" i="16"/>
  <c r="C321" i="16"/>
  <c r="K12" i="16"/>
  <c r="C320" i="16"/>
  <c r="J12" i="16"/>
  <c r="C319" i="16"/>
  <c r="I12" i="16"/>
  <c r="C318" i="16"/>
  <c r="K11" i="16" s="1"/>
  <c r="C317" i="16"/>
  <c r="J11" i="16"/>
  <c r="C316" i="16"/>
  <c r="I11" i="16"/>
  <c r="C315" i="16"/>
  <c r="K10" i="16"/>
  <c r="C314" i="16"/>
  <c r="J10" i="16"/>
  <c r="C313" i="16"/>
  <c r="I10" i="16"/>
  <c r="B427" i="16"/>
  <c r="L10" i="16" s="1"/>
  <c r="D348" i="16"/>
  <c r="K40" i="16" s="1"/>
  <c r="G254" i="16"/>
  <c r="H117" i="16" s="1"/>
  <c r="G253" i="16"/>
  <c r="G117" i="16"/>
  <c r="G252" i="16"/>
  <c r="F117" i="16"/>
  <c r="G251" i="16"/>
  <c r="H116" i="16" s="1"/>
  <c r="G250" i="16"/>
  <c r="G116" i="16"/>
  <c r="G249" i="16"/>
  <c r="F116" i="16"/>
  <c r="G248" i="16"/>
  <c r="H115" i="16"/>
  <c r="G247" i="16"/>
  <c r="G115" i="16" s="1"/>
  <c r="G246" i="16"/>
  <c r="F115" i="16"/>
  <c r="G245" i="16"/>
  <c r="H114" i="16" s="1"/>
  <c r="G244" i="16"/>
  <c r="G114" i="16"/>
  <c r="G243" i="16"/>
  <c r="F114" i="16"/>
  <c r="G242" i="16"/>
  <c r="H113" i="16" s="1"/>
  <c r="G241" i="16"/>
  <c r="G113" i="16" s="1"/>
  <c r="G240" i="16"/>
  <c r="F113" i="16"/>
  <c r="G239" i="16"/>
  <c r="H112" i="16" s="1"/>
  <c r="G238" i="16"/>
  <c r="G112" i="16"/>
  <c r="G237" i="16"/>
  <c r="F112" i="16"/>
  <c r="G236" i="16"/>
  <c r="H111" i="16" s="1"/>
  <c r="G235" i="16"/>
  <c r="G111" i="16"/>
  <c r="G234" i="16"/>
  <c r="F111" i="16"/>
  <c r="G233" i="16"/>
  <c r="H110" i="16" s="1"/>
  <c r="G232" i="16"/>
  <c r="G110" i="16" s="1"/>
  <c r="G231" i="16"/>
  <c r="F110" i="16"/>
  <c r="G230" i="16"/>
  <c r="H109" i="16"/>
  <c r="G229" i="16"/>
  <c r="G109" i="16" s="1"/>
  <c r="G228" i="16"/>
  <c r="F109" i="16"/>
  <c r="G227" i="16"/>
  <c r="H108" i="16" s="1"/>
  <c r="G226" i="16"/>
  <c r="G108" i="16"/>
  <c r="G225" i="16"/>
  <c r="F108" i="16"/>
  <c r="G224" i="16"/>
  <c r="H107" i="16"/>
  <c r="F301" i="16"/>
  <c r="G96" i="16" s="1"/>
  <c r="F300" i="16"/>
  <c r="F96" i="16"/>
  <c r="F299" i="16"/>
  <c r="H95" i="16"/>
  <c r="F298" i="16"/>
  <c r="G95" i="16" s="1"/>
  <c r="F297" i="16"/>
  <c r="F95" i="16"/>
  <c r="F296" i="16"/>
  <c r="H94" i="16" s="1"/>
  <c r="F295" i="16"/>
  <c r="G94" i="16"/>
  <c r="F294" i="16"/>
  <c r="F94" i="16"/>
  <c r="F293" i="16"/>
  <c r="H93" i="16" s="1"/>
  <c r="F292" i="16"/>
  <c r="G93" i="16"/>
  <c r="F291" i="16"/>
  <c r="F93" i="16"/>
  <c r="F290" i="16"/>
  <c r="H92" i="16"/>
  <c r="F289" i="16"/>
  <c r="G92" i="16" s="1"/>
  <c r="F288" i="16"/>
  <c r="F92" i="16"/>
  <c r="F287" i="16"/>
  <c r="H91" i="16"/>
  <c r="F286" i="16"/>
  <c r="G91" i="16"/>
  <c r="F285" i="16"/>
  <c r="F91" i="16"/>
  <c r="F284" i="16"/>
  <c r="H90" i="16" s="1"/>
  <c r="F283" i="16"/>
  <c r="G90" i="16" s="1"/>
  <c r="F282" i="16"/>
  <c r="F90" i="16"/>
  <c r="F281" i="16"/>
  <c r="H89" i="16" s="1"/>
  <c r="F280" i="16"/>
  <c r="G89" i="16"/>
  <c r="F279" i="16"/>
  <c r="F89" i="16"/>
  <c r="F278" i="16"/>
  <c r="H88" i="16" s="1"/>
  <c r="F277" i="16"/>
  <c r="G88" i="16" s="1"/>
  <c r="F276" i="16"/>
  <c r="F88" i="16"/>
  <c r="F275" i="16"/>
  <c r="H87" i="16" s="1"/>
  <c r="F274" i="16"/>
  <c r="G87" i="16" s="1"/>
  <c r="F273" i="16"/>
  <c r="F87" i="16"/>
  <c r="F272" i="16"/>
  <c r="H86" i="16" s="1"/>
  <c r="F271" i="16"/>
  <c r="G86" i="16"/>
  <c r="F270" i="16"/>
  <c r="F86" i="16"/>
  <c r="F269" i="16"/>
  <c r="H85" i="16" s="1"/>
  <c r="F268" i="16"/>
  <c r="G85" i="16"/>
  <c r="F267" i="16"/>
  <c r="F85" i="16"/>
  <c r="F266" i="16"/>
  <c r="H84" i="16" s="1"/>
  <c r="F265" i="16"/>
  <c r="G84" i="16" s="1"/>
  <c r="F264" i="16"/>
  <c r="F84" i="16"/>
  <c r="F263" i="16"/>
  <c r="H83" i="16" s="1"/>
  <c r="F262" i="16"/>
  <c r="G83" i="16" s="1"/>
  <c r="F261" i="16"/>
  <c r="F83" i="16"/>
  <c r="F260" i="16"/>
  <c r="H82" i="16"/>
  <c r="F259" i="16"/>
  <c r="G82" i="16"/>
  <c r="F258" i="16"/>
  <c r="F82" i="16"/>
  <c r="F257" i="16"/>
  <c r="H81" i="16"/>
  <c r="F256" i="16"/>
  <c r="G81" i="16"/>
  <c r="F255" i="16"/>
  <c r="F81" i="16"/>
  <c r="F254" i="16"/>
  <c r="H80" i="16" s="1"/>
  <c r="F253" i="16"/>
  <c r="G80" i="16" s="1"/>
  <c r="F252" i="16"/>
  <c r="F80" i="16"/>
  <c r="F251" i="16"/>
  <c r="H79" i="16"/>
  <c r="F250" i="16"/>
  <c r="G79" i="16" s="1"/>
  <c r="F249" i="16"/>
  <c r="F79" i="16"/>
  <c r="F248" i="16"/>
  <c r="H78" i="16" s="1"/>
  <c r="F247" i="16"/>
  <c r="G78" i="16" s="1"/>
  <c r="F246" i="16"/>
  <c r="F78" i="16"/>
  <c r="F245" i="16"/>
  <c r="H77" i="16"/>
  <c r="F244" i="16"/>
  <c r="G77" i="16"/>
  <c r="F243" i="16"/>
  <c r="F77" i="16"/>
  <c r="F242" i="16"/>
  <c r="H76" i="16"/>
  <c r="F241" i="16"/>
  <c r="G76" i="16" s="1"/>
  <c r="F240" i="16"/>
  <c r="F76" i="16"/>
  <c r="F239" i="16"/>
  <c r="H75" i="16" s="1"/>
  <c r="F238" i="16"/>
  <c r="G75" i="16" s="1"/>
  <c r="F237" i="16"/>
  <c r="F75" i="16"/>
  <c r="F236" i="16"/>
  <c r="H74" i="16" s="1"/>
  <c r="F235" i="16"/>
  <c r="G74" i="16"/>
  <c r="F234" i="16"/>
  <c r="F74" i="16"/>
  <c r="F233" i="16"/>
  <c r="H73" i="16"/>
  <c r="F232" i="16"/>
  <c r="G73" i="16" s="1"/>
  <c r="F231" i="16"/>
  <c r="F73" i="16"/>
  <c r="F230" i="16"/>
  <c r="H72" i="16" s="1"/>
  <c r="F229" i="16"/>
  <c r="G72" i="16" s="1"/>
  <c r="F228" i="16"/>
  <c r="F72" i="16"/>
  <c r="F227" i="16"/>
  <c r="H71" i="16"/>
  <c r="F226" i="16"/>
  <c r="G71" i="16" s="1"/>
  <c r="F225" i="16"/>
  <c r="F71" i="16"/>
  <c r="F224" i="16"/>
  <c r="H70" i="16"/>
  <c r="D254" i="16"/>
  <c r="H48" i="16" s="1"/>
  <c r="D253" i="16"/>
  <c r="G48" i="16" s="1"/>
  <c r="D252" i="16"/>
  <c r="F48" i="16" s="1"/>
  <c r="D251" i="16"/>
  <c r="H47" i="16" s="1"/>
  <c r="D250" i="16"/>
  <c r="G47" i="16" s="1"/>
  <c r="D249" i="16"/>
  <c r="F47" i="16" s="1"/>
  <c r="D248" i="16"/>
  <c r="H46" i="16" s="1"/>
  <c r="D247" i="16"/>
  <c r="G46" i="16" s="1"/>
  <c r="D246" i="16"/>
  <c r="F46" i="16" s="1"/>
  <c r="D245" i="16"/>
  <c r="H45" i="16" s="1"/>
  <c r="D244" i="16"/>
  <c r="G45" i="16" s="1"/>
  <c r="D243" i="16"/>
  <c r="F45" i="16" s="1"/>
  <c r="D242" i="16"/>
  <c r="H44" i="16" s="1"/>
  <c r="D241" i="16"/>
  <c r="G44" i="16" s="1"/>
  <c r="D240" i="16"/>
  <c r="F44" i="16" s="1"/>
  <c r="D239" i="16"/>
  <c r="H43" i="16" s="1"/>
  <c r="D238" i="16"/>
  <c r="G43" i="16" s="1"/>
  <c r="D237" i="16"/>
  <c r="F43" i="16" s="1"/>
  <c r="D236" i="16"/>
  <c r="H42" i="16" s="1"/>
  <c r="D235" i="16"/>
  <c r="G42" i="16" s="1"/>
  <c r="D234" i="16"/>
  <c r="F42" i="16" s="1"/>
  <c r="D233" i="16"/>
  <c r="H41" i="16" s="1"/>
  <c r="D232" i="16"/>
  <c r="G41" i="16" s="1"/>
  <c r="D231" i="16"/>
  <c r="F41" i="16" s="1"/>
  <c r="D230" i="16"/>
  <c r="H40" i="16" s="1"/>
  <c r="D229" i="16"/>
  <c r="G40" i="16" s="1"/>
  <c r="D227" i="16"/>
  <c r="H39" i="16" s="1"/>
  <c r="D228" i="16"/>
  <c r="F40" i="16" s="1"/>
  <c r="D226" i="16"/>
  <c r="G39" i="16" s="1"/>
  <c r="D225" i="16"/>
  <c r="F39" i="16" s="1"/>
  <c r="C251" i="16"/>
  <c r="H28" i="16" s="1"/>
  <c r="C250" i="16"/>
  <c r="G28" i="16"/>
  <c r="C249" i="16"/>
  <c r="F28" i="16"/>
  <c r="C248" i="16"/>
  <c r="H27" i="16" s="1"/>
  <c r="C247" i="16"/>
  <c r="G27" i="16"/>
  <c r="C246" i="16"/>
  <c r="F27" i="16"/>
  <c r="C245" i="16"/>
  <c r="H26" i="16" s="1"/>
  <c r="C244" i="16"/>
  <c r="G26" i="16"/>
  <c r="C243" i="16"/>
  <c r="F26" i="16"/>
  <c r="C242" i="16"/>
  <c r="H25" i="16" s="1"/>
  <c r="C241" i="16"/>
  <c r="G25" i="16"/>
  <c r="C240" i="16"/>
  <c r="F25" i="16"/>
  <c r="C239" i="16"/>
  <c r="H24" i="16" s="1"/>
  <c r="C238" i="16"/>
  <c r="G24" i="16"/>
  <c r="C237" i="16"/>
  <c r="F24" i="16"/>
  <c r="C236" i="16"/>
  <c r="H23" i="16"/>
  <c r="C235" i="16"/>
  <c r="G23" i="16"/>
  <c r="C234" i="16"/>
  <c r="F23" i="16"/>
  <c r="C233" i="16"/>
  <c r="H22" i="16" s="1"/>
  <c r="C232" i="16"/>
  <c r="G22" i="16"/>
  <c r="C231" i="16"/>
  <c r="F22" i="16"/>
  <c r="C230" i="16"/>
  <c r="H21" i="16" s="1"/>
  <c r="C229" i="16"/>
  <c r="G21" i="16"/>
  <c r="C228" i="16"/>
  <c r="F21" i="16"/>
  <c r="C227" i="16"/>
  <c r="H20" i="16" s="1"/>
  <c r="C226" i="16"/>
  <c r="G20" i="16"/>
  <c r="C225" i="16"/>
  <c r="F20" i="16"/>
  <c r="C224" i="16"/>
  <c r="H19" i="16"/>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Z102" i="11"/>
  <c r="BN154" i="19"/>
  <c r="R141" i="11" s="1"/>
  <c r="BM154" i="19"/>
  <c r="G422" i="58" s="1"/>
  <c r="BL154" i="19"/>
  <c r="G423" i="58" s="1"/>
  <c r="BN153" i="19"/>
  <c r="R140" i="11" s="1"/>
  <c r="BM153" i="19"/>
  <c r="G422" i="57" s="1"/>
  <c r="BL153" i="19"/>
  <c r="P140" i="11" s="1"/>
  <c r="BN152" i="19"/>
  <c r="R139" i="11" s="1"/>
  <c r="BM152" i="19"/>
  <c r="G422" i="56" s="1"/>
  <c r="BL152" i="19"/>
  <c r="G423" i="56" s="1"/>
  <c r="BN151" i="19"/>
  <c r="R138" i="11" s="1"/>
  <c r="BM151" i="19"/>
  <c r="G422" i="55" s="1"/>
  <c r="BL151" i="19"/>
  <c r="P138" i="11" s="1"/>
  <c r="BN150" i="19"/>
  <c r="R137" i="11" s="1"/>
  <c r="BM150" i="19"/>
  <c r="G422" i="54" s="1"/>
  <c r="BL150" i="19"/>
  <c r="G423" i="54" s="1"/>
  <c r="BN149" i="19"/>
  <c r="R136" i="11" s="1"/>
  <c r="BM149" i="19"/>
  <c r="G425" i="53" s="1"/>
  <c r="BL149" i="19"/>
  <c r="P136" i="11" s="1"/>
  <c r="BN148" i="19"/>
  <c r="R135" i="11" s="1"/>
  <c r="BM148" i="19"/>
  <c r="G425" i="52" s="1"/>
  <c r="BL148" i="19"/>
  <c r="G426" i="52" s="1"/>
  <c r="BN147" i="19"/>
  <c r="R134" i="11" s="1"/>
  <c r="BM147" i="19"/>
  <c r="G425" i="51" s="1"/>
  <c r="BL147" i="19"/>
  <c r="P134" i="11" s="1"/>
  <c r="BN146" i="19"/>
  <c r="R133" i="11" s="1"/>
  <c r="BM146" i="19"/>
  <c r="G425" i="50" s="1"/>
  <c r="BL146" i="19"/>
  <c r="G426" i="50" s="1"/>
  <c r="BN145" i="19"/>
  <c r="R132" i="11" s="1"/>
  <c r="BM145" i="19"/>
  <c r="G425" i="49" s="1"/>
  <c r="BL145" i="19"/>
  <c r="P132" i="11" s="1"/>
  <c r="BN144" i="19"/>
  <c r="R131" i="11" s="1"/>
  <c r="BM144" i="19"/>
  <c r="G425" i="48" s="1"/>
  <c r="BL144" i="19"/>
  <c r="G426" i="48" s="1"/>
  <c r="BN143" i="19"/>
  <c r="G424" i="47" s="1"/>
  <c r="BM143" i="19"/>
  <c r="G425" i="47" s="1"/>
  <c r="BL143" i="19"/>
  <c r="P130" i="11" s="1"/>
  <c r="BN142" i="19"/>
  <c r="G424" i="46" s="1"/>
  <c r="BM142" i="19"/>
  <c r="Q129" i="11" s="1"/>
  <c r="BL142" i="19"/>
  <c r="P129" i="11" s="1"/>
  <c r="BN141" i="19"/>
  <c r="R128" i="11" s="1"/>
  <c r="BM141" i="19"/>
  <c r="G425" i="45" s="1"/>
  <c r="BL141" i="19"/>
  <c r="P128" i="11" s="1"/>
  <c r="BN140" i="19"/>
  <c r="G424" i="44" s="1"/>
  <c r="BM140" i="19"/>
  <c r="Q127" i="11" s="1"/>
  <c r="BL140" i="19"/>
  <c r="G426" i="44" s="1"/>
  <c r="BN139" i="19"/>
  <c r="R126" i="11" s="1"/>
  <c r="BM139" i="19"/>
  <c r="G425" i="43" s="1"/>
  <c r="BL139" i="19"/>
  <c r="P126" i="11" s="1"/>
  <c r="BN138" i="19"/>
  <c r="G424" i="42" s="1"/>
  <c r="BM138" i="19"/>
  <c r="Q125" i="11" s="1"/>
  <c r="BL138" i="19"/>
  <c r="G426" i="42" s="1"/>
  <c r="BN137" i="19"/>
  <c r="R124" i="11" s="1"/>
  <c r="BM137" i="19"/>
  <c r="G425" i="41" s="1"/>
  <c r="BL137" i="19"/>
  <c r="P124" i="11" s="1"/>
  <c r="BN136" i="19"/>
  <c r="G424" i="40" s="1"/>
  <c r="BM136" i="19"/>
  <c r="Q123" i="11" s="1"/>
  <c r="BL136" i="19"/>
  <c r="G426" i="40" s="1"/>
  <c r="BN135" i="19"/>
  <c r="R122" i="11" s="1"/>
  <c r="BM135" i="19"/>
  <c r="G425" i="39" s="1"/>
  <c r="BL135" i="19"/>
  <c r="P122" i="11" s="1"/>
  <c r="BN134" i="19"/>
  <c r="G424" i="38" s="1"/>
  <c r="BM134" i="19"/>
  <c r="Q121" i="11" s="1"/>
  <c r="BL134" i="19"/>
  <c r="G426" i="38" s="1"/>
  <c r="BN133" i="19"/>
  <c r="R120" i="11" s="1"/>
  <c r="BM133" i="19"/>
  <c r="G425" i="37" s="1"/>
  <c r="BL133" i="19"/>
  <c r="P120" i="11" s="1"/>
  <c r="BN132" i="19"/>
  <c r="G424" i="36" s="1"/>
  <c r="BM132" i="19"/>
  <c r="Q119" i="11" s="1"/>
  <c r="BL132" i="19"/>
  <c r="G426" i="36" s="1"/>
  <c r="BN131" i="19"/>
  <c r="R118" i="11" s="1"/>
  <c r="BM131" i="19"/>
  <c r="G425" i="35" s="1"/>
  <c r="BL131" i="19"/>
  <c r="P118" i="11" s="1"/>
  <c r="BN130" i="19"/>
  <c r="G424" i="34" s="1"/>
  <c r="BM130" i="19"/>
  <c r="Q117" i="11" s="1"/>
  <c r="BL130" i="19"/>
  <c r="G426" i="34" s="1"/>
  <c r="BN129" i="19"/>
  <c r="R116" i="11" s="1"/>
  <c r="BM129" i="19"/>
  <c r="G425" i="33" s="1"/>
  <c r="BL129" i="19"/>
  <c r="P116" i="11" s="1"/>
  <c r="BN128" i="19"/>
  <c r="G424" i="32" s="1"/>
  <c r="BM128" i="19"/>
  <c r="Q115" i="11" s="1"/>
  <c r="BL128" i="19"/>
  <c r="P115" i="11" s="1"/>
  <c r="BN127" i="19"/>
  <c r="R114" i="11" s="1"/>
  <c r="BM127" i="19"/>
  <c r="G425" i="31" s="1"/>
  <c r="BL127" i="19"/>
  <c r="P114" i="11" s="1"/>
  <c r="BN126" i="19"/>
  <c r="G424" i="30" s="1"/>
  <c r="BM126" i="19"/>
  <c r="Q113" i="11" s="1"/>
  <c r="BL126" i="19"/>
  <c r="P113" i="11" s="1"/>
  <c r="BN125" i="19"/>
  <c r="R112" i="11" s="1"/>
  <c r="BM125" i="19"/>
  <c r="G425" i="29" s="1"/>
  <c r="BL125" i="19"/>
  <c r="P112" i="11" s="1"/>
  <c r="BN124" i="19"/>
  <c r="G424" i="28" s="1"/>
  <c r="BM124" i="19"/>
  <c r="Q111" i="11" s="1"/>
  <c r="BL124" i="19"/>
  <c r="P111" i="11" s="1"/>
  <c r="BN123" i="19"/>
  <c r="R110" i="11" s="1"/>
  <c r="BM123" i="19"/>
  <c r="G425" i="27" s="1"/>
  <c r="BL123" i="19"/>
  <c r="P110" i="11" s="1"/>
  <c r="BN122" i="19"/>
  <c r="G424" i="26" s="1"/>
  <c r="BM122" i="19"/>
  <c r="Q109" i="11" s="1"/>
  <c r="BL122" i="19"/>
  <c r="P109" i="11" s="1"/>
  <c r="BN121" i="19"/>
  <c r="R108" i="11" s="1"/>
  <c r="BM121" i="19"/>
  <c r="G425" i="25" s="1"/>
  <c r="BL121" i="19"/>
  <c r="P108" i="11" s="1"/>
  <c r="BN120" i="19"/>
  <c r="G424" i="24" s="1"/>
  <c r="BM120" i="19"/>
  <c r="Q107" i="11" s="1"/>
  <c r="BL120" i="19"/>
  <c r="P107" i="11" s="1"/>
  <c r="BN119" i="19"/>
  <c r="R106" i="11" s="1"/>
  <c r="BM119" i="19"/>
  <c r="G425" i="23" s="1"/>
  <c r="BL119" i="19"/>
  <c r="P106" i="11" s="1"/>
  <c r="BN118" i="19"/>
  <c r="G424" i="22" s="1"/>
  <c r="BM118" i="19"/>
  <c r="Q105" i="11" s="1"/>
  <c r="BL118" i="19"/>
  <c r="P105" i="11" s="1"/>
  <c r="BN117" i="19"/>
  <c r="R104" i="11" s="1"/>
  <c r="BM117" i="19"/>
  <c r="G425" i="21" s="1"/>
  <c r="BL117" i="19"/>
  <c r="P104" i="11" s="1"/>
  <c r="BN116" i="19"/>
  <c r="G424" i="20" s="1"/>
  <c r="BM116" i="19"/>
  <c r="Q103" i="11" s="1"/>
  <c r="BL116" i="19"/>
  <c r="P103" i="11" s="1"/>
  <c r="C154" i="19"/>
  <c r="C153" i="19"/>
  <c r="C152" i="19"/>
  <c r="C151" i="19"/>
  <c r="C150" i="19"/>
  <c r="BK155" i="19"/>
  <c r="BJ155" i="19"/>
  <c r="BI155" i="19"/>
  <c r="BH155" i="19"/>
  <c r="BG155" i="19"/>
  <c r="BF155" i="19"/>
  <c r="BE155" i="19"/>
  <c r="BD155" i="19"/>
  <c r="BC155" i="19"/>
  <c r="BB155" i="19"/>
  <c r="BA155" i="19"/>
  <c r="AZ155" i="19"/>
  <c r="AY155" i="19"/>
  <c r="AX155" i="19"/>
  <c r="AW155" i="19"/>
  <c r="AV155" i="19"/>
  <c r="AU155" i="19"/>
  <c r="AT155" i="19"/>
  <c r="AS155" i="19"/>
  <c r="AR155" i="19"/>
  <c r="AQ155" i="19"/>
  <c r="AQ156" i="19" s="1"/>
  <c r="AP155" i="19"/>
  <c r="AO155" i="19"/>
  <c r="AN155" i="19"/>
  <c r="AM155" i="19"/>
  <c r="AL155" i="19"/>
  <c r="AK155" i="19"/>
  <c r="AJ155" i="19"/>
  <c r="AI155" i="19"/>
  <c r="AH155" i="19"/>
  <c r="AG155" i="19"/>
  <c r="AF155" i="19"/>
  <c r="AE155" i="19"/>
  <c r="AD155" i="19"/>
  <c r="AC155" i="19"/>
  <c r="AB155" i="19"/>
  <c r="AA155" i="19"/>
  <c r="Z155" i="19"/>
  <c r="Y155" i="19"/>
  <c r="X155" i="19"/>
  <c r="W155" i="19"/>
  <c r="V155" i="19"/>
  <c r="U155" i="19"/>
  <c r="T155" i="19"/>
  <c r="S155" i="19"/>
  <c r="R155" i="19"/>
  <c r="Q155" i="19"/>
  <c r="P155" i="19"/>
  <c r="O155" i="19"/>
  <c r="N155" i="19"/>
  <c r="M155" i="19"/>
  <c r="L155" i="19"/>
  <c r="K155" i="19"/>
  <c r="J155" i="19"/>
  <c r="I155" i="19"/>
  <c r="H155" i="19"/>
  <c r="G155" i="19"/>
  <c r="F155" i="19"/>
  <c r="E155" i="19"/>
  <c r="D155"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23" i="19"/>
  <c r="C122" i="19"/>
  <c r="C121" i="19"/>
  <c r="C120" i="19"/>
  <c r="C119" i="19"/>
  <c r="C118" i="19"/>
  <c r="C117" i="19"/>
  <c r="C116" i="19"/>
  <c r="BN115" i="19"/>
  <c r="BM161" i="19"/>
  <c r="BM115" i="19"/>
  <c r="Q102" i="11" s="1"/>
  <c r="BL115" i="19"/>
  <c r="G426" i="16" s="1"/>
  <c r="C115" i="19"/>
  <c r="A108" i="19"/>
  <c r="BN95" i="19"/>
  <c r="BM95" i="19"/>
  <c r="G307" i="53"/>
  <c r="BL95" i="19"/>
  <c r="P87" i="11" s="1"/>
  <c r="BN94" i="19"/>
  <c r="G306" i="52"/>
  <c r="BM94" i="19"/>
  <c r="BL94" i="19"/>
  <c r="G308" i="52" s="1"/>
  <c r="BN93" i="19"/>
  <c r="R85" i="11"/>
  <c r="BM93" i="19"/>
  <c r="G307" i="51" s="1"/>
  <c r="BL93" i="19"/>
  <c r="P85" i="11"/>
  <c r="BN92" i="19"/>
  <c r="G306" i="50" s="1"/>
  <c r="BM92" i="19"/>
  <c r="BL92" i="19"/>
  <c r="G308" i="50" s="1"/>
  <c r="BN91" i="19"/>
  <c r="R83" i="11"/>
  <c r="BM91" i="19"/>
  <c r="G307" i="49" s="1"/>
  <c r="BL91" i="19"/>
  <c r="BN90" i="19"/>
  <c r="G306" i="48"/>
  <c r="BM90" i="19"/>
  <c r="Q82" i="11" s="1"/>
  <c r="BL90" i="19"/>
  <c r="G308" i="48"/>
  <c r="BN89" i="19"/>
  <c r="G306" i="47" s="1"/>
  <c r="BM89" i="19"/>
  <c r="G307" i="47"/>
  <c r="BL89" i="19"/>
  <c r="P81" i="11" s="1"/>
  <c r="BN88" i="19"/>
  <c r="G306" i="46"/>
  <c r="BM88" i="19"/>
  <c r="BL88" i="19"/>
  <c r="P80" i="11"/>
  <c r="BN87" i="19"/>
  <c r="R79" i="11" s="1"/>
  <c r="BM87" i="19"/>
  <c r="G307" i="45"/>
  <c r="BL87" i="19"/>
  <c r="BN86" i="19"/>
  <c r="G306" i="44" s="1"/>
  <c r="BM86" i="19"/>
  <c r="Q78" i="11"/>
  <c r="E78" i="11"/>
  <c r="H78" i="11"/>
  <c r="K78" i="11"/>
  <c r="H330" i="18"/>
  <c r="DL86" i="18" s="1"/>
  <c r="N78" i="11" s="1"/>
  <c r="I330" i="18"/>
  <c r="BL86" i="19"/>
  <c r="P78" i="11" s="1"/>
  <c r="BN85" i="19"/>
  <c r="R77" i="11"/>
  <c r="BM85" i="19"/>
  <c r="G307" i="43" s="1"/>
  <c r="BL85" i="19"/>
  <c r="P77" i="11"/>
  <c r="BN84" i="19"/>
  <c r="G306" i="42" s="1"/>
  <c r="BM84" i="19"/>
  <c r="BL84" i="19"/>
  <c r="P76" i="11"/>
  <c r="BN83" i="19"/>
  <c r="R75" i="11" s="1"/>
  <c r="BM83" i="19"/>
  <c r="G307" i="41"/>
  <c r="BL83" i="19"/>
  <c r="BN82" i="19"/>
  <c r="G306" i="40"/>
  <c r="BM82" i="19"/>
  <c r="Q74" i="11" s="1"/>
  <c r="BL82" i="19"/>
  <c r="P74" i="11"/>
  <c r="BN81" i="19"/>
  <c r="R73" i="11" s="1"/>
  <c r="BM81" i="19"/>
  <c r="G307" i="39"/>
  <c r="BL81" i="19"/>
  <c r="P73" i="11" s="1"/>
  <c r="BN80" i="19"/>
  <c r="G306" i="38"/>
  <c r="BM80" i="19"/>
  <c r="BL80" i="19"/>
  <c r="P72" i="11" s="1"/>
  <c r="BN79" i="19"/>
  <c r="R71" i="11"/>
  <c r="BM79" i="19"/>
  <c r="G307" i="37" s="1"/>
  <c r="BL79" i="19"/>
  <c r="BN78" i="19"/>
  <c r="G306" i="36" s="1"/>
  <c r="BM78" i="19"/>
  <c r="Q70" i="11"/>
  <c r="BL78" i="19"/>
  <c r="P70" i="11" s="1"/>
  <c r="BN77" i="19"/>
  <c r="R69" i="11"/>
  <c r="BM77" i="19"/>
  <c r="G307" i="35" s="1"/>
  <c r="BL77" i="19"/>
  <c r="P69" i="11"/>
  <c r="BN76" i="19"/>
  <c r="G306" i="34" s="1"/>
  <c r="BM76" i="19"/>
  <c r="BL76" i="19"/>
  <c r="P68" i="11"/>
  <c r="BN75" i="19"/>
  <c r="R67" i="11" s="1"/>
  <c r="BM75" i="19"/>
  <c r="G307" i="33"/>
  <c r="BL75" i="19"/>
  <c r="BN74" i="19"/>
  <c r="G306" i="32"/>
  <c r="BM74" i="19"/>
  <c r="Q66" i="11" s="1"/>
  <c r="BL74" i="19"/>
  <c r="G308" i="32"/>
  <c r="BN73" i="19"/>
  <c r="BM73" i="19"/>
  <c r="G307" i="31" s="1"/>
  <c r="BL73" i="19"/>
  <c r="P65" i="11"/>
  <c r="BN72" i="19"/>
  <c r="G306" i="30" s="1"/>
  <c r="BM72" i="19"/>
  <c r="Q64" i="11"/>
  <c r="BL72" i="19"/>
  <c r="G308" i="30" s="1"/>
  <c r="BN71" i="19"/>
  <c r="BM71" i="19"/>
  <c r="G307" i="29" s="1"/>
  <c r="BL71" i="19"/>
  <c r="BN70" i="19"/>
  <c r="G306" i="28"/>
  <c r="BM70" i="19"/>
  <c r="Q62" i="11" s="1"/>
  <c r="BL70" i="19"/>
  <c r="G308" i="28"/>
  <c r="BN69" i="19"/>
  <c r="BM69" i="19"/>
  <c r="G307" i="27" s="1"/>
  <c r="BL69" i="19"/>
  <c r="P61" i="11" s="1"/>
  <c r="BN68" i="19"/>
  <c r="G306" i="26"/>
  <c r="BM68" i="19"/>
  <c r="Q60" i="11" s="1"/>
  <c r="BL68" i="19"/>
  <c r="G308" i="26" s="1"/>
  <c r="BN67" i="19"/>
  <c r="R59" i="11"/>
  <c r="BM67" i="19"/>
  <c r="G307" i="25" s="1"/>
  <c r="BL67" i="19"/>
  <c r="P59" i="11" s="1"/>
  <c r="BN66" i="19"/>
  <c r="G306" i="24" s="1"/>
  <c r="BM66" i="19"/>
  <c r="Q58" i="11" s="1"/>
  <c r="BL66" i="19"/>
  <c r="G308" i="24" s="1"/>
  <c r="BN65" i="19"/>
  <c r="R57" i="11"/>
  <c r="BM65" i="19"/>
  <c r="G307" i="23" s="1"/>
  <c r="BL65" i="19"/>
  <c r="G308" i="23" s="1"/>
  <c r="BN64" i="19"/>
  <c r="G306" i="22"/>
  <c r="BM64" i="19"/>
  <c r="Q56" i="11" s="1"/>
  <c r="BL64" i="19"/>
  <c r="G308" i="22" s="1"/>
  <c r="BN63" i="19"/>
  <c r="BM63" i="19"/>
  <c r="Q55" i="11" s="1"/>
  <c r="BL63" i="19"/>
  <c r="G308" i="21" s="1"/>
  <c r="BN62" i="19"/>
  <c r="G306" i="20" s="1"/>
  <c r="BM62" i="19"/>
  <c r="Q54" i="11" s="1"/>
  <c r="BL62" i="19"/>
  <c r="G308" i="20" s="1"/>
  <c r="BN61" i="19"/>
  <c r="G306" i="16"/>
  <c r="BM61" i="19"/>
  <c r="G307" i="16" s="1"/>
  <c r="BL61" i="19"/>
  <c r="P53" i="11" s="1"/>
  <c r="BK96" i="19"/>
  <c r="BJ96" i="19"/>
  <c r="BI96" i="19"/>
  <c r="BH96" i="19"/>
  <c r="BG96" i="19"/>
  <c r="BF96" i="19"/>
  <c r="BE96" i="19"/>
  <c r="BD96" i="19"/>
  <c r="BC96" i="19"/>
  <c r="DJ155" i="18"/>
  <c r="DI155" i="18"/>
  <c r="DI156" i="18" s="1"/>
  <c r="DH155" i="18"/>
  <c r="DG155" i="18"/>
  <c r="DF155" i="18"/>
  <c r="DE155" i="18"/>
  <c r="DD155" i="18"/>
  <c r="DC155" i="18"/>
  <c r="DB155" i="18"/>
  <c r="DB156" i="18" s="1"/>
  <c r="DA155" i="18"/>
  <c r="CZ155" i="18"/>
  <c r="CY155" i="18"/>
  <c r="CX155" i="18"/>
  <c r="CW155" i="18"/>
  <c r="CV155" i="18"/>
  <c r="CU155" i="18"/>
  <c r="CT155" i="18"/>
  <c r="CS155" i="18"/>
  <c r="CR155" i="18"/>
  <c r="CQ155" i="18"/>
  <c r="CP155" i="18"/>
  <c r="CO155" i="18"/>
  <c r="CN155" i="18"/>
  <c r="CM155" i="18"/>
  <c r="CL155" i="18"/>
  <c r="CK155" i="18"/>
  <c r="CJ155" i="18"/>
  <c r="CI155" i="18"/>
  <c r="CH155" i="18"/>
  <c r="CG155" i="18"/>
  <c r="CF155" i="18"/>
  <c r="CE155" i="18"/>
  <c r="CD155" i="18"/>
  <c r="CC155" i="18"/>
  <c r="CB155" i="18"/>
  <c r="CB156" i="18" s="1"/>
  <c r="CA155" i="18"/>
  <c r="BZ155" i="18"/>
  <c r="BY155" i="18"/>
  <c r="BX155" i="18"/>
  <c r="BW155" i="18"/>
  <c r="BV155" i="18"/>
  <c r="BV156" i="18" s="1"/>
  <c r="BU155" i="18"/>
  <c r="BU156" i="18" s="1"/>
  <c r="BT155" i="18"/>
  <c r="BS155" i="18"/>
  <c r="BR155" i="18"/>
  <c r="BQ155" i="18"/>
  <c r="BP155" i="18"/>
  <c r="BO155" i="18"/>
  <c r="BN155" i="18"/>
  <c r="BM155" i="18"/>
  <c r="BL155" i="18"/>
  <c r="BK155" i="18"/>
  <c r="BJ155" i="18"/>
  <c r="BJ156" i="18" s="1"/>
  <c r="BI155" i="18"/>
  <c r="BH155" i="18"/>
  <c r="BG155" i="18"/>
  <c r="BG156" i="18" s="1"/>
  <c r="BF155" i="18"/>
  <c r="BE155" i="18"/>
  <c r="BD155" i="18"/>
  <c r="BC155" i="18"/>
  <c r="BB155" i="18"/>
  <c r="BA155" i="18"/>
  <c r="BA156" i="18" s="1"/>
  <c r="AZ155" i="18"/>
  <c r="AY155" i="18"/>
  <c r="AX155" i="18"/>
  <c r="AW155" i="18"/>
  <c r="AW156" i="18" s="1"/>
  <c r="AV155" i="18"/>
  <c r="AU155" i="18"/>
  <c r="AT155" i="18"/>
  <c r="AS155" i="18"/>
  <c r="AR155" i="18"/>
  <c r="AQ155" i="18"/>
  <c r="AQ156" i="18" s="1"/>
  <c r="AP155" i="18"/>
  <c r="AO155" i="18"/>
  <c r="AN155" i="18"/>
  <c r="AM155" i="18"/>
  <c r="AL155" i="18"/>
  <c r="AK155" i="18"/>
  <c r="AJ155" i="18"/>
  <c r="AI155" i="18"/>
  <c r="AH155" i="18"/>
  <c r="AG155" i="18"/>
  <c r="AF155" i="18"/>
  <c r="AE155" i="18"/>
  <c r="AD155" i="18"/>
  <c r="AC155" i="18"/>
  <c r="AB155" i="18"/>
  <c r="AB156" i="18" s="1"/>
  <c r="AA155" i="18"/>
  <c r="Z155" i="18"/>
  <c r="Y155" i="18"/>
  <c r="X155" i="18"/>
  <c r="W155" i="18"/>
  <c r="V155" i="18"/>
  <c r="U155" i="18"/>
  <c r="T155" i="18"/>
  <c r="T156" i="18" s="1"/>
  <c r="S155" i="18"/>
  <c r="R155" i="18"/>
  <c r="Q155" i="18"/>
  <c r="Q156" i="18" s="1"/>
  <c r="P155" i="18"/>
  <c r="O155" i="18"/>
  <c r="N155" i="18"/>
  <c r="M155" i="18"/>
  <c r="L155" i="18"/>
  <c r="K155" i="18"/>
  <c r="K156" i="18" s="1"/>
  <c r="J155" i="18"/>
  <c r="J156" i="18" s="1"/>
  <c r="I155" i="18"/>
  <c r="H155" i="18"/>
  <c r="G155" i="18"/>
  <c r="F155" i="18"/>
  <c r="E155" i="18"/>
  <c r="D155" i="18"/>
  <c r="I398" i="18"/>
  <c r="H398" i="18"/>
  <c r="DL154" i="18"/>
  <c r="N141" i="11" s="1"/>
  <c r="G398" i="18"/>
  <c r="F398" i="18"/>
  <c r="DM154" i="18"/>
  <c r="E398" i="18"/>
  <c r="D398" i="18"/>
  <c r="I397" i="18"/>
  <c r="H397" i="18"/>
  <c r="DL153" i="18" s="1"/>
  <c r="F422" i="57" s="1"/>
  <c r="J97" i="57" s="1"/>
  <c r="G397" i="18"/>
  <c r="F397" i="18"/>
  <c r="E397" i="18"/>
  <c r="D397" i="18"/>
  <c r="DK153" i="18" s="1"/>
  <c r="M140" i="11" s="1"/>
  <c r="I396" i="18"/>
  <c r="H396" i="18"/>
  <c r="DL152" i="18" s="1"/>
  <c r="G396" i="18"/>
  <c r="F396" i="18"/>
  <c r="DM152" i="18"/>
  <c r="E396" i="18"/>
  <c r="D396" i="18"/>
  <c r="DK152" i="18"/>
  <c r="I395" i="18"/>
  <c r="H395" i="18"/>
  <c r="G395" i="18"/>
  <c r="F395" i="18"/>
  <c r="DM151" i="18" s="1"/>
  <c r="E395" i="18"/>
  <c r="D395" i="18"/>
  <c r="DK151" i="18"/>
  <c r="I394" i="18"/>
  <c r="H394" i="18"/>
  <c r="DL150" i="18"/>
  <c r="G394" i="18"/>
  <c r="F394" i="18"/>
  <c r="DM150" i="18" s="1"/>
  <c r="E394" i="18"/>
  <c r="D394" i="18"/>
  <c r="DK150" i="18" s="1"/>
  <c r="I393" i="18"/>
  <c r="H393" i="18"/>
  <c r="DL149" i="18"/>
  <c r="G393" i="18"/>
  <c r="F393" i="18"/>
  <c r="DM149" i="18"/>
  <c r="E393" i="18"/>
  <c r="D393" i="18"/>
  <c r="I392" i="18"/>
  <c r="H392" i="18"/>
  <c r="DL148" i="18" s="1"/>
  <c r="G392" i="18"/>
  <c r="F392" i="18"/>
  <c r="DM148" i="18" s="1"/>
  <c r="E392" i="18"/>
  <c r="D392" i="18"/>
  <c r="DK148" i="18"/>
  <c r="I391" i="18"/>
  <c r="H391" i="18"/>
  <c r="DL147" i="18"/>
  <c r="G391" i="18"/>
  <c r="F391" i="18"/>
  <c r="E391" i="18"/>
  <c r="D391" i="18"/>
  <c r="DK147" i="18" s="1"/>
  <c r="I390" i="18"/>
  <c r="H390" i="18"/>
  <c r="DL146" i="18"/>
  <c r="G390" i="18"/>
  <c r="F390" i="18"/>
  <c r="DM146" i="18"/>
  <c r="O133" i="11"/>
  <c r="E390" i="18"/>
  <c r="D390" i="18"/>
  <c r="DK146" i="18"/>
  <c r="I389" i="18"/>
  <c r="H389" i="18"/>
  <c r="DL145" i="18" s="1"/>
  <c r="G389" i="18"/>
  <c r="F389" i="18"/>
  <c r="DM145" i="18" s="1"/>
  <c r="E389" i="18"/>
  <c r="D389" i="18"/>
  <c r="DK145" i="18"/>
  <c r="M132" i="11" s="1"/>
  <c r="I388" i="18"/>
  <c r="H388" i="18"/>
  <c r="DL144" i="18"/>
  <c r="G388" i="18"/>
  <c r="F388" i="18"/>
  <c r="DM144" i="18"/>
  <c r="E388" i="18"/>
  <c r="D388" i="18"/>
  <c r="DK144" i="18" s="1"/>
  <c r="I387" i="18"/>
  <c r="H387" i="18"/>
  <c r="DL143" i="18" s="1"/>
  <c r="N130" i="11" s="1"/>
  <c r="G387" i="18"/>
  <c r="F387" i="18"/>
  <c r="DM143" i="18" s="1"/>
  <c r="E387" i="18"/>
  <c r="D387" i="18"/>
  <c r="DK143" i="18"/>
  <c r="I386" i="18"/>
  <c r="H386" i="18"/>
  <c r="DL142" i="18"/>
  <c r="G386" i="18"/>
  <c r="F386" i="18"/>
  <c r="DM142" i="18" s="1"/>
  <c r="E386" i="18"/>
  <c r="D386" i="18"/>
  <c r="DK142" i="18" s="1"/>
  <c r="I385" i="18"/>
  <c r="H385" i="18"/>
  <c r="DL141" i="18"/>
  <c r="G385" i="18"/>
  <c r="F385" i="18"/>
  <c r="DM141" i="18"/>
  <c r="E385" i="18"/>
  <c r="D385" i="18"/>
  <c r="I384" i="18"/>
  <c r="H384" i="18"/>
  <c r="DL140" i="18" s="1"/>
  <c r="G384" i="18"/>
  <c r="F384" i="18"/>
  <c r="DM140" i="18"/>
  <c r="E384" i="18"/>
  <c r="D384" i="18"/>
  <c r="DK140" i="18"/>
  <c r="I383" i="18"/>
  <c r="H383" i="18"/>
  <c r="DL139" i="18" s="1"/>
  <c r="G383" i="18"/>
  <c r="F383" i="18"/>
  <c r="DM139" i="18" s="1"/>
  <c r="E383" i="18"/>
  <c r="D383" i="18"/>
  <c r="DK139" i="18"/>
  <c r="I382" i="18"/>
  <c r="H382" i="18"/>
  <c r="DL138" i="18"/>
  <c r="G382" i="18"/>
  <c r="F382" i="18"/>
  <c r="E382" i="18"/>
  <c r="D382" i="18"/>
  <c r="DK138" i="18" s="1"/>
  <c r="I381" i="18"/>
  <c r="H381" i="18"/>
  <c r="DL137" i="18"/>
  <c r="G381" i="18"/>
  <c r="F381" i="18"/>
  <c r="DM137" i="18"/>
  <c r="E381" i="18"/>
  <c r="D381" i="18"/>
  <c r="DK137" i="18" s="1"/>
  <c r="I380" i="18"/>
  <c r="H380" i="18"/>
  <c r="DL136" i="18" s="1"/>
  <c r="G380" i="18"/>
  <c r="F380" i="18"/>
  <c r="DM136" i="18"/>
  <c r="E380" i="18"/>
  <c r="D380" i="18"/>
  <c r="DK136" i="18"/>
  <c r="I379" i="18"/>
  <c r="H379" i="18"/>
  <c r="DL135" i="18" s="1"/>
  <c r="G379" i="18"/>
  <c r="F379" i="18"/>
  <c r="DM135" i="18" s="1"/>
  <c r="E379" i="18"/>
  <c r="D379" i="18"/>
  <c r="DK135" i="18"/>
  <c r="I378" i="18"/>
  <c r="H378" i="18"/>
  <c r="DL134" i="18"/>
  <c r="G378" i="18"/>
  <c r="F378" i="18"/>
  <c r="DM134" i="18" s="1"/>
  <c r="E378" i="18"/>
  <c r="D378" i="18"/>
  <c r="DK134" i="18" s="1"/>
  <c r="I377" i="18"/>
  <c r="H377" i="18"/>
  <c r="DL133" i="18"/>
  <c r="G377" i="18"/>
  <c r="F377" i="18"/>
  <c r="DM133" i="18"/>
  <c r="E377" i="18"/>
  <c r="D377" i="18"/>
  <c r="DK133" i="18" s="1"/>
  <c r="I376" i="18"/>
  <c r="H376" i="18"/>
  <c r="DL132" i="18" s="1"/>
  <c r="G376" i="18"/>
  <c r="F376" i="18"/>
  <c r="DM132" i="18"/>
  <c r="E376" i="18"/>
  <c r="D376" i="18"/>
  <c r="DK132" i="18"/>
  <c r="I375" i="18"/>
  <c r="H375" i="18"/>
  <c r="DL131" i="18" s="1"/>
  <c r="G375" i="18"/>
  <c r="F375" i="18"/>
  <c r="DM131" i="18" s="1"/>
  <c r="E375" i="18"/>
  <c r="D375" i="18"/>
  <c r="DK131" i="18"/>
  <c r="I374" i="18"/>
  <c r="H374" i="18"/>
  <c r="DL130" i="18"/>
  <c r="G374" i="18"/>
  <c r="F374" i="18"/>
  <c r="DM130" i="18" s="1"/>
  <c r="E374" i="18"/>
  <c r="D374" i="18"/>
  <c r="DK130" i="18" s="1"/>
  <c r="I373" i="18"/>
  <c r="H373" i="18"/>
  <c r="DL129" i="18"/>
  <c r="G373" i="18"/>
  <c r="F373" i="18"/>
  <c r="DM129" i="18"/>
  <c r="E373" i="18"/>
  <c r="D373" i="18"/>
  <c r="DK129" i="18" s="1"/>
  <c r="I372" i="18"/>
  <c r="H372" i="18"/>
  <c r="DL128" i="18" s="1"/>
  <c r="G372" i="18"/>
  <c r="F372" i="18"/>
  <c r="DM128" i="18"/>
  <c r="E372" i="18"/>
  <c r="D372" i="18"/>
  <c r="DK128" i="18"/>
  <c r="I371" i="18"/>
  <c r="H371" i="18"/>
  <c r="DL127" i="18" s="1"/>
  <c r="G371" i="18"/>
  <c r="F371" i="18"/>
  <c r="DM127" i="18" s="1"/>
  <c r="E371" i="18"/>
  <c r="D371" i="18"/>
  <c r="DK127" i="18"/>
  <c r="I370" i="18"/>
  <c r="H370" i="18"/>
  <c r="DL126" i="18"/>
  <c r="G370" i="18"/>
  <c r="F370" i="18"/>
  <c r="DM126" i="18" s="1"/>
  <c r="E370" i="18"/>
  <c r="D370" i="18"/>
  <c r="DK126" i="18" s="1"/>
  <c r="I369" i="18"/>
  <c r="H369" i="18"/>
  <c r="DL125" i="18"/>
  <c r="G369" i="18"/>
  <c r="F369" i="18"/>
  <c r="DM125" i="18"/>
  <c r="E369" i="18"/>
  <c r="D369" i="18"/>
  <c r="DK125" i="18" s="1"/>
  <c r="I368" i="18"/>
  <c r="H368" i="18"/>
  <c r="DL124" i="18" s="1"/>
  <c r="G368" i="18"/>
  <c r="F368" i="18"/>
  <c r="DM124" i="18"/>
  <c r="E368" i="18"/>
  <c r="D368" i="18"/>
  <c r="DK124" i="18"/>
  <c r="I367" i="18"/>
  <c r="H367" i="18"/>
  <c r="G367" i="18"/>
  <c r="F367" i="18"/>
  <c r="DM123" i="18" s="1"/>
  <c r="E367" i="18"/>
  <c r="D367" i="18"/>
  <c r="I366" i="18"/>
  <c r="H366" i="18"/>
  <c r="G366" i="18"/>
  <c r="F366" i="18"/>
  <c r="DM122" i="18" s="1"/>
  <c r="E366" i="18"/>
  <c r="D366" i="18"/>
  <c r="I365" i="18"/>
  <c r="H365" i="18"/>
  <c r="G365" i="18"/>
  <c r="F365" i="18"/>
  <c r="DM121" i="18"/>
  <c r="E365" i="18"/>
  <c r="D365" i="18"/>
  <c r="I364" i="18"/>
  <c r="H364" i="18"/>
  <c r="G364" i="18"/>
  <c r="F364" i="18"/>
  <c r="DM120" i="18"/>
  <c r="E364" i="18"/>
  <c r="D364" i="18"/>
  <c r="I363" i="18"/>
  <c r="H363" i="18"/>
  <c r="G363" i="18"/>
  <c r="F363" i="18"/>
  <c r="DM119" i="18" s="1"/>
  <c r="E363" i="18"/>
  <c r="D363" i="18"/>
  <c r="I362" i="18"/>
  <c r="H362" i="18"/>
  <c r="G362" i="18"/>
  <c r="F362" i="18"/>
  <c r="DM118" i="18" s="1"/>
  <c r="E362" i="18"/>
  <c r="D362" i="18"/>
  <c r="I361" i="18"/>
  <c r="H361" i="18"/>
  <c r="G361" i="18"/>
  <c r="F361" i="18"/>
  <c r="DM117" i="18"/>
  <c r="E361" i="18"/>
  <c r="D361" i="18"/>
  <c r="I360" i="18"/>
  <c r="H360" i="18"/>
  <c r="G360" i="18"/>
  <c r="F360" i="18"/>
  <c r="DM116" i="18"/>
  <c r="E360" i="18"/>
  <c r="D360" i="18"/>
  <c r="I359" i="18"/>
  <c r="H359" i="18"/>
  <c r="G359" i="18"/>
  <c r="F359" i="18"/>
  <c r="DM115" i="18" s="1"/>
  <c r="E359" i="18"/>
  <c r="D359" i="18"/>
  <c r="C154" i="18"/>
  <c r="C153" i="18"/>
  <c r="C152" i="18"/>
  <c r="C151" i="18"/>
  <c r="C150" i="18"/>
  <c r="C149" i="18"/>
  <c r="C148" i="18"/>
  <c r="C147" i="18"/>
  <c r="C146" i="18"/>
  <c r="C145" i="18"/>
  <c r="C144" i="18"/>
  <c r="C143" i="18"/>
  <c r="C142" i="18"/>
  <c r="C141" i="18"/>
  <c r="C140" i="18"/>
  <c r="C139" i="18"/>
  <c r="C138" i="18"/>
  <c r="C137" i="18"/>
  <c r="C136" i="18"/>
  <c r="C135" i="18"/>
  <c r="C134" i="18"/>
  <c r="C133" i="18"/>
  <c r="C132" i="18"/>
  <c r="C131" i="18"/>
  <c r="C130" i="18"/>
  <c r="C129" i="18"/>
  <c r="C128" i="18"/>
  <c r="C127" i="18"/>
  <c r="C126" i="18"/>
  <c r="C125" i="18"/>
  <c r="C124" i="18"/>
  <c r="C123" i="18"/>
  <c r="C122" i="18"/>
  <c r="C121" i="18"/>
  <c r="C120" i="18"/>
  <c r="C119" i="18"/>
  <c r="C118" i="18"/>
  <c r="C117" i="18"/>
  <c r="C116" i="18"/>
  <c r="C115" i="18"/>
  <c r="A108" i="18"/>
  <c r="DJ96" i="18"/>
  <c r="DI96" i="18"/>
  <c r="DH96" i="18"/>
  <c r="DG96" i="18"/>
  <c r="DF96" i="18"/>
  <c r="DE96" i="18"/>
  <c r="DD96" i="18"/>
  <c r="DC96" i="18"/>
  <c r="DB96" i="18"/>
  <c r="DA96" i="18"/>
  <c r="CZ96" i="18"/>
  <c r="CY96" i="18"/>
  <c r="CX96" i="18"/>
  <c r="CW96" i="18"/>
  <c r="CV96" i="18"/>
  <c r="CU96" i="18"/>
  <c r="CT96" i="18"/>
  <c r="CS96" i="18"/>
  <c r="CR96" i="18"/>
  <c r="CQ96" i="18"/>
  <c r="CP96" i="18"/>
  <c r="CO96" i="18"/>
  <c r="CN96" i="18"/>
  <c r="CM96" i="18"/>
  <c r="CL96" i="18"/>
  <c r="CK96" i="18"/>
  <c r="CJ96" i="18"/>
  <c r="CI96" i="18"/>
  <c r="CH96" i="18"/>
  <c r="CG96"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I339" i="18"/>
  <c r="H339" i="18"/>
  <c r="G339" i="18"/>
  <c r="F339" i="18"/>
  <c r="DM95" i="18" s="1"/>
  <c r="F306" i="53" s="1"/>
  <c r="E339" i="18"/>
  <c r="D339" i="18"/>
  <c r="DK95" i="18" s="1"/>
  <c r="I338" i="18"/>
  <c r="H338" i="18"/>
  <c r="G338" i="18"/>
  <c r="F338" i="18"/>
  <c r="DM94" i="18" s="1"/>
  <c r="F306" i="52" s="1"/>
  <c r="E338" i="18"/>
  <c r="D338" i="18"/>
  <c r="DK94" i="18"/>
  <c r="M86" i="11" s="1"/>
  <c r="I337" i="18"/>
  <c r="H337" i="18"/>
  <c r="DL93" i="18"/>
  <c r="G337" i="18"/>
  <c r="F337" i="18"/>
  <c r="E337" i="18"/>
  <c r="D337" i="18"/>
  <c r="DK93" i="18" s="1"/>
  <c r="I336" i="18"/>
  <c r="H336" i="18"/>
  <c r="DL92" i="18" s="1"/>
  <c r="G336" i="18"/>
  <c r="F336" i="18"/>
  <c r="DM92" i="18"/>
  <c r="E336" i="18"/>
  <c r="D336" i="18"/>
  <c r="DK92" i="18"/>
  <c r="F308" i="50"/>
  <c r="H97" i="50" s="1"/>
  <c r="I335" i="18"/>
  <c r="H335" i="18"/>
  <c r="DL91" i="18"/>
  <c r="N83" i="11" s="1"/>
  <c r="G335" i="18"/>
  <c r="F335" i="18"/>
  <c r="DM91" i="18"/>
  <c r="E335" i="18"/>
  <c r="D335" i="18"/>
  <c r="DK91" i="18" s="1"/>
  <c r="I334" i="18"/>
  <c r="H334" i="18"/>
  <c r="DL90" i="18" s="1"/>
  <c r="G334" i="18"/>
  <c r="F334" i="18"/>
  <c r="DM90" i="18"/>
  <c r="O82" i="11" s="1"/>
  <c r="E334" i="18"/>
  <c r="D334" i="18"/>
  <c r="DK90" i="18"/>
  <c r="I333" i="18"/>
  <c r="H333" i="18"/>
  <c r="G333" i="18"/>
  <c r="F333" i="18"/>
  <c r="DM89" i="18" s="1"/>
  <c r="E333" i="18"/>
  <c r="D333" i="18"/>
  <c r="DK89" i="18"/>
  <c r="I332" i="18"/>
  <c r="H332" i="18"/>
  <c r="G332" i="18"/>
  <c r="F332" i="18"/>
  <c r="E332" i="18"/>
  <c r="D332" i="18"/>
  <c r="DK88" i="18" s="1"/>
  <c r="I331" i="18"/>
  <c r="H331" i="18"/>
  <c r="G331" i="18"/>
  <c r="F331" i="18"/>
  <c r="E331" i="18"/>
  <c r="D331" i="18"/>
  <c r="G330" i="18"/>
  <c r="F330" i="18"/>
  <c r="DM86" i="18" s="1"/>
  <c r="E330" i="18"/>
  <c r="D330" i="18"/>
  <c r="DK86" i="18" s="1"/>
  <c r="I329" i="18"/>
  <c r="H329" i="18"/>
  <c r="DL85" i="18" s="1"/>
  <c r="F307" i="43" s="1"/>
  <c r="G97" i="43"/>
  <c r="G329" i="18"/>
  <c r="F329" i="18"/>
  <c r="DM85" i="18"/>
  <c r="E329" i="18"/>
  <c r="D329" i="18"/>
  <c r="DK85" i="18" s="1"/>
  <c r="I328" i="18"/>
  <c r="H328" i="18"/>
  <c r="G328" i="18"/>
  <c r="DM84" i="18" s="1"/>
  <c r="F328" i="18"/>
  <c r="E328" i="18"/>
  <c r="D328" i="18"/>
  <c r="I327" i="18"/>
  <c r="H327" i="18"/>
  <c r="DL83" i="18"/>
  <c r="G327" i="18"/>
  <c r="DM83" i="18" s="1"/>
  <c r="F327" i="18"/>
  <c r="E327" i="18"/>
  <c r="D327" i="18"/>
  <c r="I326" i="18"/>
  <c r="H326" i="18"/>
  <c r="DL82" i="18" s="1"/>
  <c r="G326" i="18"/>
  <c r="F326" i="18"/>
  <c r="E326" i="18"/>
  <c r="DK82" i="18" s="1"/>
  <c r="D326" i="18"/>
  <c r="I325" i="18"/>
  <c r="DL81" i="18" s="1"/>
  <c r="F307" i="39" s="1"/>
  <c r="G97" i="39" s="1"/>
  <c r="H325" i="18"/>
  <c r="G325" i="18"/>
  <c r="F325" i="18"/>
  <c r="DM81" i="18"/>
  <c r="E325" i="18"/>
  <c r="DK81" i="18" s="1"/>
  <c r="D325" i="18"/>
  <c r="I324" i="18"/>
  <c r="H324" i="18"/>
  <c r="DL80" i="18" s="1"/>
  <c r="F307" i="38" s="1"/>
  <c r="G324" i="18"/>
  <c r="F324" i="18"/>
  <c r="DM80" i="18" s="1"/>
  <c r="O72" i="11" s="1"/>
  <c r="E324" i="18"/>
  <c r="D324" i="18"/>
  <c r="DK80" i="18" s="1"/>
  <c r="I323" i="18"/>
  <c r="H323" i="18"/>
  <c r="DL79" i="18" s="1"/>
  <c r="G323" i="18"/>
  <c r="F323" i="18"/>
  <c r="E323" i="18"/>
  <c r="D323" i="18"/>
  <c r="DK79" i="18" s="1"/>
  <c r="I322" i="18"/>
  <c r="H322" i="18"/>
  <c r="DL78" i="18" s="1"/>
  <c r="G322" i="18"/>
  <c r="F322" i="18"/>
  <c r="DM78" i="18"/>
  <c r="E322" i="18"/>
  <c r="DK78" i="18" s="1"/>
  <c r="M70" i="11" s="1"/>
  <c r="D322" i="18"/>
  <c r="I321" i="18"/>
  <c r="DL77" i="18" s="1"/>
  <c r="H321" i="18"/>
  <c r="G321" i="18"/>
  <c r="F321" i="18"/>
  <c r="DM77" i="18" s="1"/>
  <c r="E321" i="18"/>
  <c r="D321" i="18"/>
  <c r="DK77" i="18" s="1"/>
  <c r="I320" i="18"/>
  <c r="DL76" i="18" s="1"/>
  <c r="H320" i="18"/>
  <c r="G320" i="18"/>
  <c r="F320" i="18"/>
  <c r="DM76" i="18" s="1"/>
  <c r="E320" i="18"/>
  <c r="D320" i="18"/>
  <c r="DK76" i="18" s="1"/>
  <c r="F308" i="34" s="1"/>
  <c r="I319" i="18"/>
  <c r="H319" i="18"/>
  <c r="DL75" i="18" s="1"/>
  <c r="F307" i="33" s="1"/>
  <c r="G319" i="18"/>
  <c r="F319" i="18"/>
  <c r="E319" i="18"/>
  <c r="DK75" i="18" s="1"/>
  <c r="D319" i="18"/>
  <c r="I318" i="18"/>
  <c r="H318" i="18"/>
  <c r="DL74" i="18" s="1"/>
  <c r="N66" i="11" s="1"/>
  <c r="G318" i="18"/>
  <c r="F318" i="18"/>
  <c r="DM74" i="18" s="1"/>
  <c r="E318" i="18"/>
  <c r="D318" i="18"/>
  <c r="DK74" i="18" s="1"/>
  <c r="I317" i="18"/>
  <c r="H317" i="18"/>
  <c r="DL73" i="18"/>
  <c r="G317" i="18"/>
  <c r="DM73" i="18" s="1"/>
  <c r="O65" i="11" s="1"/>
  <c r="F317" i="18"/>
  <c r="E317" i="18"/>
  <c r="D317" i="18"/>
  <c r="I316" i="18"/>
  <c r="H316" i="18"/>
  <c r="DL72" i="18" s="1"/>
  <c r="G316" i="18"/>
  <c r="F316" i="18"/>
  <c r="DM72" i="18" s="1"/>
  <c r="E316" i="18"/>
  <c r="D316" i="18"/>
  <c r="DK72" i="18"/>
  <c r="F308" i="30" s="1"/>
  <c r="H97" i="30" s="1"/>
  <c r="I315" i="18"/>
  <c r="H315" i="18"/>
  <c r="G315" i="18"/>
  <c r="DM71" i="18" s="1"/>
  <c r="F315" i="18"/>
  <c r="E315" i="18"/>
  <c r="D315" i="18"/>
  <c r="DK71" i="18" s="1"/>
  <c r="I314" i="18"/>
  <c r="H314" i="18"/>
  <c r="DL70" i="18" s="1"/>
  <c r="G314" i="18"/>
  <c r="F314" i="18"/>
  <c r="DM70" i="18"/>
  <c r="E314" i="18"/>
  <c r="DK70" i="18" s="1"/>
  <c r="D314" i="18"/>
  <c r="I313" i="18"/>
  <c r="H313" i="18"/>
  <c r="G313" i="18"/>
  <c r="F313" i="18"/>
  <c r="E313" i="18"/>
  <c r="D313" i="18"/>
  <c r="I312" i="18"/>
  <c r="H312" i="18"/>
  <c r="G312" i="18"/>
  <c r="DM68" i="18" s="1"/>
  <c r="F312" i="18"/>
  <c r="E312" i="18"/>
  <c r="D312" i="18"/>
  <c r="I311" i="18"/>
  <c r="H311" i="18"/>
  <c r="G311" i="18"/>
  <c r="F311" i="18"/>
  <c r="DM67" i="18"/>
  <c r="F306" i="25" s="1"/>
  <c r="F97" i="25" s="1"/>
  <c r="E311" i="18"/>
  <c r="D311" i="18"/>
  <c r="I310" i="18"/>
  <c r="H310" i="18"/>
  <c r="G310" i="18"/>
  <c r="DM66" i="18" s="1"/>
  <c r="F310" i="18"/>
  <c r="E310" i="18"/>
  <c r="D310" i="18"/>
  <c r="I309" i="18"/>
  <c r="H309" i="18"/>
  <c r="G309" i="18"/>
  <c r="F309" i="18"/>
  <c r="E309" i="18"/>
  <c r="D309" i="18"/>
  <c r="I308" i="18"/>
  <c r="DL64" i="18" s="1"/>
  <c r="N56" i="11" s="1"/>
  <c r="H308" i="18"/>
  <c r="G308" i="18"/>
  <c r="F308" i="18"/>
  <c r="E308" i="18"/>
  <c r="D308" i="18"/>
  <c r="I307" i="18"/>
  <c r="H307" i="18"/>
  <c r="G307" i="18"/>
  <c r="DM63" i="18" s="1"/>
  <c r="O55" i="11" s="1"/>
  <c r="F307" i="18"/>
  <c r="E307" i="18"/>
  <c r="D307" i="18"/>
  <c r="I306" i="18"/>
  <c r="H306" i="18"/>
  <c r="G306" i="18"/>
  <c r="F306" i="18"/>
  <c r="DM62" i="18" s="1"/>
  <c r="E306" i="18"/>
  <c r="D306" i="18"/>
  <c r="F97" i="52"/>
  <c r="F307" i="51"/>
  <c r="G97" i="51"/>
  <c r="N84" i="11"/>
  <c r="DK87" i="18"/>
  <c r="DL84" i="18"/>
  <c r="F307" i="42" s="1"/>
  <c r="G97" i="42" s="1"/>
  <c r="M74" i="11"/>
  <c r="G97" i="38"/>
  <c r="M67" i="11"/>
  <c r="G305" i="18"/>
  <c r="DM61" i="18" s="1"/>
  <c r="F305" i="18"/>
  <c r="I305" i="18"/>
  <c r="H305" i="18"/>
  <c r="E305" i="18"/>
  <c r="D305" i="18"/>
  <c r="BI115" i="9"/>
  <c r="C426" i="16" s="1"/>
  <c r="AG154" i="10"/>
  <c r="E421" i="58" s="1"/>
  <c r="AF154" i="10"/>
  <c r="K141" i="11"/>
  <c r="AE154" i="10"/>
  <c r="E423" i="58" s="1"/>
  <c r="AG153" i="10"/>
  <c r="E421" i="57"/>
  <c r="AF153" i="10"/>
  <c r="E422" i="57" s="1"/>
  <c r="AE153" i="10"/>
  <c r="J140" i="11"/>
  <c r="AG152" i="10"/>
  <c r="E421" i="56" s="1"/>
  <c r="AF152" i="10"/>
  <c r="K139" i="11"/>
  <c r="AE152" i="10"/>
  <c r="E423" i="56" s="1"/>
  <c r="AG151" i="10"/>
  <c r="E421" i="55"/>
  <c r="AF151" i="10"/>
  <c r="E422" i="55" s="1"/>
  <c r="AE151" i="10"/>
  <c r="J138" i="11"/>
  <c r="AG150" i="10"/>
  <c r="E421" i="54" s="1"/>
  <c r="AF150" i="10"/>
  <c r="K137" i="11"/>
  <c r="AE150" i="10"/>
  <c r="E423" i="54" s="1"/>
  <c r="AG149" i="10"/>
  <c r="E424" i="53"/>
  <c r="AF149" i="10"/>
  <c r="E425" i="53" s="1"/>
  <c r="AE149" i="10"/>
  <c r="J136" i="11"/>
  <c r="AG148" i="10"/>
  <c r="E424" i="52" s="1"/>
  <c r="AF148" i="10"/>
  <c r="E425" i="52"/>
  <c r="AE148" i="10"/>
  <c r="E426" i="52" s="1"/>
  <c r="AG147" i="10"/>
  <c r="E424" i="51"/>
  <c r="AF147" i="10"/>
  <c r="E425" i="51" s="1"/>
  <c r="AE147" i="10"/>
  <c r="J134" i="11"/>
  <c r="AG146" i="10"/>
  <c r="E424" i="50" s="1"/>
  <c r="AF146" i="10"/>
  <c r="E425" i="50" s="1"/>
  <c r="AE146" i="10"/>
  <c r="E426" i="50" s="1"/>
  <c r="AG145" i="10"/>
  <c r="E424" i="49" s="1"/>
  <c r="AF145" i="10"/>
  <c r="E425" i="49" s="1"/>
  <c r="AE145" i="10"/>
  <c r="J132" i="11" s="1"/>
  <c r="AG144" i="10"/>
  <c r="E424" i="48" s="1"/>
  <c r="AF144" i="10"/>
  <c r="E425" i="48" s="1"/>
  <c r="AE144" i="10"/>
  <c r="E426" i="48" s="1"/>
  <c r="AG143" i="10"/>
  <c r="E424" i="47" s="1"/>
  <c r="AF143" i="10"/>
  <c r="E425" i="47" s="1"/>
  <c r="AE143" i="10"/>
  <c r="J130" i="11" s="1"/>
  <c r="AG142" i="10"/>
  <c r="E424" i="46" s="1"/>
  <c r="AF142" i="10"/>
  <c r="K129" i="11" s="1"/>
  <c r="AE142" i="10"/>
  <c r="E426" i="46" s="1"/>
  <c r="AG141" i="10"/>
  <c r="L128" i="11" s="1"/>
  <c r="AF141" i="10"/>
  <c r="E425" i="45" s="1"/>
  <c r="AE141" i="10"/>
  <c r="E426" i="45" s="1"/>
  <c r="AG140" i="10"/>
  <c r="E424" i="44" s="1"/>
  <c r="AF140" i="10"/>
  <c r="E425" i="44" s="1"/>
  <c r="AE140" i="10"/>
  <c r="E426" i="44" s="1"/>
  <c r="AG139" i="10"/>
  <c r="E424" i="43" s="1"/>
  <c r="AF139" i="10"/>
  <c r="E425" i="43" s="1"/>
  <c r="AE139" i="10"/>
  <c r="J126" i="11" s="1"/>
  <c r="AG138" i="10"/>
  <c r="E424" i="42" s="1"/>
  <c r="AF138" i="10"/>
  <c r="K125" i="11" s="1"/>
  <c r="AE138" i="10"/>
  <c r="E426" i="42" s="1"/>
  <c r="AG137" i="10"/>
  <c r="L124" i="11" s="1"/>
  <c r="AF137" i="10"/>
  <c r="E425" i="41" s="1"/>
  <c r="AE137" i="10"/>
  <c r="E426" i="41" s="1"/>
  <c r="AG136" i="10"/>
  <c r="E424" i="40" s="1"/>
  <c r="AF136" i="10"/>
  <c r="E425" i="40" s="1"/>
  <c r="AE136" i="10"/>
  <c r="E426" i="40" s="1"/>
  <c r="AG135" i="10"/>
  <c r="E424" i="39" s="1"/>
  <c r="AF135" i="10"/>
  <c r="E425" i="39" s="1"/>
  <c r="AE135" i="10"/>
  <c r="J122" i="11" s="1"/>
  <c r="AG134" i="10"/>
  <c r="E424" i="38" s="1"/>
  <c r="AF134" i="10"/>
  <c r="K121" i="11" s="1"/>
  <c r="AE134" i="10"/>
  <c r="E426" i="38" s="1"/>
  <c r="AG133" i="10"/>
  <c r="L120" i="11" s="1"/>
  <c r="AF133" i="10"/>
  <c r="E425" i="37" s="1"/>
  <c r="AE133" i="10"/>
  <c r="E426" i="37" s="1"/>
  <c r="AG132" i="10"/>
  <c r="E424" i="36" s="1"/>
  <c r="AF132" i="10"/>
  <c r="E425" i="36" s="1"/>
  <c r="AE132" i="10"/>
  <c r="E426" i="36" s="1"/>
  <c r="AG131" i="10"/>
  <c r="E424" i="35" s="1"/>
  <c r="AF131" i="10"/>
  <c r="E425" i="35" s="1"/>
  <c r="AE131" i="10"/>
  <c r="J118" i="11" s="1"/>
  <c r="AG130" i="10"/>
  <c r="E424" i="34" s="1"/>
  <c r="AF130" i="10"/>
  <c r="K117" i="11" s="1"/>
  <c r="AE130" i="10"/>
  <c r="E426" i="34" s="1"/>
  <c r="AG129" i="10"/>
  <c r="L116" i="11" s="1"/>
  <c r="AF129" i="10"/>
  <c r="E425" i="33" s="1"/>
  <c r="AE129" i="10"/>
  <c r="E426" i="33" s="1"/>
  <c r="AG128" i="10"/>
  <c r="E424" i="32" s="1"/>
  <c r="AF128" i="10"/>
  <c r="K115" i="11" s="1"/>
  <c r="AE128" i="10"/>
  <c r="E426" i="32" s="1"/>
  <c r="AG127" i="10"/>
  <c r="L114" i="11" s="1"/>
  <c r="AF127" i="10"/>
  <c r="E425" i="31" s="1"/>
  <c r="AE127" i="10"/>
  <c r="E426" i="31" s="1"/>
  <c r="AG126" i="10"/>
  <c r="E424" i="30" s="1"/>
  <c r="AF126" i="10"/>
  <c r="K113" i="11" s="1"/>
  <c r="AE126" i="10"/>
  <c r="E426" i="30" s="1"/>
  <c r="AG125" i="10"/>
  <c r="L112" i="11" s="1"/>
  <c r="AF125" i="10"/>
  <c r="E425" i="29" s="1"/>
  <c r="AE125" i="10"/>
  <c r="E426" i="29" s="1"/>
  <c r="AG124" i="10"/>
  <c r="E424" i="28" s="1"/>
  <c r="AF124" i="10"/>
  <c r="K111" i="11" s="1"/>
  <c r="AE124" i="10"/>
  <c r="E426" i="28" s="1"/>
  <c r="AG123" i="10"/>
  <c r="L110" i="11" s="1"/>
  <c r="AF123" i="10"/>
  <c r="E425" i="27" s="1"/>
  <c r="AE123" i="10"/>
  <c r="E426" i="27" s="1"/>
  <c r="AG122" i="10"/>
  <c r="E424" i="26" s="1"/>
  <c r="AF122" i="10"/>
  <c r="K109" i="11" s="1"/>
  <c r="AE122" i="10"/>
  <c r="E426" i="26" s="1"/>
  <c r="AG121" i="10"/>
  <c r="L108" i="11" s="1"/>
  <c r="AF121" i="10"/>
  <c r="E425" i="25" s="1"/>
  <c r="AE121" i="10"/>
  <c r="E426" i="25" s="1"/>
  <c r="AG120" i="10"/>
  <c r="E424" i="24" s="1"/>
  <c r="AF120" i="10"/>
  <c r="K107" i="11" s="1"/>
  <c r="AE120" i="10"/>
  <c r="E426" i="24" s="1"/>
  <c r="AG119" i="10"/>
  <c r="L106" i="11" s="1"/>
  <c r="AF119" i="10"/>
  <c r="E425" i="23" s="1"/>
  <c r="AE119" i="10"/>
  <c r="E426" i="23" s="1"/>
  <c r="AG118" i="10"/>
  <c r="E424" i="22" s="1"/>
  <c r="AF118" i="10"/>
  <c r="K105" i="11" s="1"/>
  <c r="AE118" i="10"/>
  <c r="AG117" i="10"/>
  <c r="L104" i="11" s="1"/>
  <c r="AF117" i="10"/>
  <c r="E425" i="21" s="1"/>
  <c r="AE117" i="10"/>
  <c r="E426" i="21" s="1"/>
  <c r="AG116" i="10"/>
  <c r="E424" i="20" s="1"/>
  <c r="AF116" i="10"/>
  <c r="K103" i="11" s="1"/>
  <c r="AE116" i="10"/>
  <c r="E426" i="20" s="1"/>
  <c r="C154" i="10"/>
  <c r="C153" i="10"/>
  <c r="C152" i="10"/>
  <c r="C151" i="10"/>
  <c r="C150" i="10"/>
  <c r="AG115" i="10"/>
  <c r="AF115" i="10"/>
  <c r="K102" i="11" s="1"/>
  <c r="AE115" i="10"/>
  <c r="E426" i="16" s="1"/>
  <c r="E306" i="53"/>
  <c r="E307" i="53"/>
  <c r="E308" i="53"/>
  <c r="E306" i="52"/>
  <c r="E307" i="52"/>
  <c r="E308" i="52"/>
  <c r="E306" i="51"/>
  <c r="E307" i="51"/>
  <c r="E308" i="51"/>
  <c r="E306" i="50"/>
  <c r="E307" i="50"/>
  <c r="E308" i="50"/>
  <c r="E306" i="49"/>
  <c r="E307" i="49"/>
  <c r="E308" i="49"/>
  <c r="E306" i="48"/>
  <c r="E307" i="48"/>
  <c r="E308" i="48"/>
  <c r="E306" i="47"/>
  <c r="E307" i="47"/>
  <c r="E308" i="47"/>
  <c r="E306" i="46"/>
  <c r="E307" i="46"/>
  <c r="E308" i="46"/>
  <c r="E306" i="45"/>
  <c r="E307" i="45"/>
  <c r="E308" i="45"/>
  <c r="E306" i="44"/>
  <c r="E307" i="44"/>
  <c r="E308" i="44"/>
  <c r="E306" i="43"/>
  <c r="E307" i="43"/>
  <c r="E308" i="43"/>
  <c r="E306" i="42"/>
  <c r="E307" i="42"/>
  <c r="E308" i="42"/>
  <c r="E306" i="41"/>
  <c r="E307" i="41"/>
  <c r="E308" i="41"/>
  <c r="E306" i="40"/>
  <c r="E307" i="40"/>
  <c r="E308" i="40"/>
  <c r="E306" i="39"/>
  <c r="E307" i="39"/>
  <c r="E308" i="39"/>
  <c r="E306" i="38"/>
  <c r="E307" i="38"/>
  <c r="E308" i="38"/>
  <c r="E306" i="37"/>
  <c r="E307" i="37"/>
  <c r="E308" i="37"/>
  <c r="E306" i="36"/>
  <c r="E307" i="36"/>
  <c r="E308" i="36"/>
  <c r="E306" i="35"/>
  <c r="E307" i="35"/>
  <c r="E308" i="35"/>
  <c r="E306" i="34"/>
  <c r="E307" i="34"/>
  <c r="E308" i="34"/>
  <c r="E306" i="33"/>
  <c r="E307" i="33"/>
  <c r="E308" i="33"/>
  <c r="E306" i="32"/>
  <c r="E307" i="32"/>
  <c r="E308" i="32"/>
  <c r="E306" i="31"/>
  <c r="E307" i="31"/>
  <c r="E308" i="31"/>
  <c r="E306" i="30"/>
  <c r="E307" i="30"/>
  <c r="E308" i="30"/>
  <c r="E306" i="29"/>
  <c r="K63" i="11"/>
  <c r="E308" i="29"/>
  <c r="L62" i="11"/>
  <c r="E307" i="28"/>
  <c r="J62" i="11"/>
  <c r="K61" i="11"/>
  <c r="E308" i="27"/>
  <c r="L60" i="11"/>
  <c r="J60" i="11"/>
  <c r="E306" i="25"/>
  <c r="K59" i="11"/>
  <c r="L58" i="11"/>
  <c r="U58" i="11" s="1"/>
  <c r="E307" i="24"/>
  <c r="J58" i="11"/>
  <c r="K57" i="11"/>
  <c r="E308" i="23"/>
  <c r="L56" i="11"/>
  <c r="J56" i="11"/>
  <c r="E306" i="21"/>
  <c r="K55" i="11"/>
  <c r="L54" i="11"/>
  <c r="K54" i="11"/>
  <c r="E308" i="20"/>
  <c r="K53" i="11"/>
  <c r="AD155" i="10"/>
  <c r="AC155" i="10"/>
  <c r="BJ158" i="9"/>
  <c r="AF158" i="10" s="1"/>
  <c r="AB155" i="10"/>
  <c r="AA155"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A108" i="10"/>
  <c r="BN154" i="17"/>
  <c r="D421" i="58" s="1"/>
  <c r="BM154" i="17"/>
  <c r="D422" i="58" s="1"/>
  <c r="BL154" i="17"/>
  <c r="BN153" i="17"/>
  <c r="I140" i="11"/>
  <c r="BM153" i="17"/>
  <c r="D422" i="57"/>
  <c r="BL153" i="17"/>
  <c r="D423" i="57"/>
  <c r="BN152" i="17"/>
  <c r="I139" i="11"/>
  <c r="BM152" i="17"/>
  <c r="H139" i="11"/>
  <c r="BL152" i="17"/>
  <c r="BN151" i="17"/>
  <c r="D421" i="55" s="1"/>
  <c r="BM151" i="17"/>
  <c r="BL151" i="17"/>
  <c r="G138" i="11"/>
  <c r="BN150" i="17"/>
  <c r="D421" i="54"/>
  <c r="BM150" i="17"/>
  <c r="D422" i="54"/>
  <c r="BL150" i="17"/>
  <c r="G137" i="11"/>
  <c r="BN149" i="17"/>
  <c r="I136" i="11" s="1"/>
  <c r="BM149" i="17"/>
  <c r="D425" i="53"/>
  <c r="BL149" i="17"/>
  <c r="D426" i="53" s="1"/>
  <c r="BN148" i="17"/>
  <c r="I135" i="11"/>
  <c r="BM148" i="17"/>
  <c r="D425" i="52" s="1"/>
  <c r="BL148" i="17"/>
  <c r="G135" i="11"/>
  <c r="BN147" i="17"/>
  <c r="I134" i="11" s="1"/>
  <c r="BM147" i="17"/>
  <c r="D425" i="51"/>
  <c r="BL147" i="17"/>
  <c r="D426" i="51" s="1"/>
  <c r="BN146" i="17"/>
  <c r="BM146" i="17"/>
  <c r="D425" i="50" s="1"/>
  <c r="BL146" i="17"/>
  <c r="G133" i="11"/>
  <c r="BN145" i="17"/>
  <c r="I132" i="11" s="1"/>
  <c r="BM145" i="17"/>
  <c r="D425" i="49"/>
  <c r="BL145" i="17"/>
  <c r="D426" i="49" s="1"/>
  <c r="BN144" i="17"/>
  <c r="I131" i="11"/>
  <c r="BM144" i="17"/>
  <c r="D425" i="48" s="1"/>
  <c r="BL144" i="17"/>
  <c r="G131" i="11"/>
  <c r="BN143" i="17"/>
  <c r="D424" i="47" s="1"/>
  <c r="BM143" i="17"/>
  <c r="BL143" i="17"/>
  <c r="D426" i="47"/>
  <c r="BN142" i="17"/>
  <c r="BM142" i="17"/>
  <c r="D425" i="46"/>
  <c r="BL142" i="17"/>
  <c r="G129" i="11" s="1"/>
  <c r="BN141" i="17"/>
  <c r="D424" i="45" s="1"/>
  <c r="BM141" i="17"/>
  <c r="H128" i="11" s="1"/>
  <c r="BL141" i="17"/>
  <c r="D426" i="45" s="1"/>
  <c r="BN140" i="17"/>
  <c r="I127" i="11" s="1"/>
  <c r="BM140" i="17"/>
  <c r="D425" i="44" s="1"/>
  <c r="BL140" i="17"/>
  <c r="BN139" i="17"/>
  <c r="D424" i="43"/>
  <c r="BM139" i="17"/>
  <c r="BL139" i="17"/>
  <c r="D426" i="43" s="1"/>
  <c r="BN138" i="17"/>
  <c r="I125" i="11" s="1"/>
  <c r="BM138" i="17"/>
  <c r="D425" i="42" s="1"/>
  <c r="BL138" i="17"/>
  <c r="G125" i="11" s="1"/>
  <c r="BN137" i="17"/>
  <c r="D424" i="41" s="1"/>
  <c r="BM137" i="17"/>
  <c r="BL137" i="17"/>
  <c r="D426" i="41"/>
  <c r="BN136" i="17"/>
  <c r="BM136" i="17"/>
  <c r="D425" i="40" s="1"/>
  <c r="BL136" i="17"/>
  <c r="G123" i="11" s="1"/>
  <c r="BN135" i="17"/>
  <c r="D424" i="39" s="1"/>
  <c r="BM135" i="17"/>
  <c r="H122" i="11" s="1"/>
  <c r="BL135" i="17"/>
  <c r="D426" i="39" s="1"/>
  <c r="BN134" i="17"/>
  <c r="BM134" i="17"/>
  <c r="D425" i="38"/>
  <c r="BL134" i="17"/>
  <c r="BN133" i="17"/>
  <c r="D424" i="37" s="1"/>
  <c r="BM133" i="17"/>
  <c r="H120" i="11" s="1"/>
  <c r="BL133" i="17"/>
  <c r="D426" i="37" s="1"/>
  <c r="BN132" i="17"/>
  <c r="I119" i="11" s="1"/>
  <c r="BM132" i="17"/>
  <c r="D425" i="36" s="1"/>
  <c r="BL132" i="17"/>
  <c r="BN131" i="17"/>
  <c r="D424" i="35"/>
  <c r="BM131" i="17"/>
  <c r="BL131" i="17"/>
  <c r="D426" i="35" s="1"/>
  <c r="BN130" i="17"/>
  <c r="I117" i="11" s="1"/>
  <c r="BM130" i="17"/>
  <c r="D425" i="34" s="1"/>
  <c r="BL130" i="17"/>
  <c r="G117" i="11" s="1"/>
  <c r="BN129" i="17"/>
  <c r="D424" i="33" s="1"/>
  <c r="BM129" i="17"/>
  <c r="BL129" i="17"/>
  <c r="D426" i="33"/>
  <c r="BN128" i="17"/>
  <c r="D424" i="32"/>
  <c r="BM128" i="17"/>
  <c r="D425" i="32"/>
  <c r="BL128" i="17"/>
  <c r="BN127" i="17"/>
  <c r="D424" i="31" s="1"/>
  <c r="BM127" i="17"/>
  <c r="H114" i="11" s="1"/>
  <c r="BL127" i="17"/>
  <c r="D426" i="31" s="1"/>
  <c r="BN126" i="17"/>
  <c r="D424" i="30" s="1"/>
  <c r="BM126" i="17"/>
  <c r="D425" i="30" s="1"/>
  <c r="BL126" i="17"/>
  <c r="G113" i="11" s="1"/>
  <c r="BN125" i="17"/>
  <c r="D424" i="29" s="1"/>
  <c r="BM125" i="17"/>
  <c r="BL125" i="17"/>
  <c r="D426" i="29"/>
  <c r="BN124" i="17"/>
  <c r="D424" i="28"/>
  <c r="BM124" i="17"/>
  <c r="D425" i="28"/>
  <c r="BL124" i="17"/>
  <c r="BN123" i="17"/>
  <c r="D424" i="27" s="1"/>
  <c r="BM123" i="17"/>
  <c r="H110" i="11" s="1"/>
  <c r="BL123" i="17"/>
  <c r="D426" i="27" s="1"/>
  <c r="BN122" i="17"/>
  <c r="D424" i="26" s="1"/>
  <c r="BM122" i="17"/>
  <c r="D425" i="26" s="1"/>
  <c r="BL122" i="17"/>
  <c r="G109" i="11" s="1"/>
  <c r="BN121" i="17"/>
  <c r="D424" i="25" s="1"/>
  <c r="BM121" i="17"/>
  <c r="H108" i="11" s="1"/>
  <c r="BL121" i="17"/>
  <c r="D426" i="25" s="1"/>
  <c r="BN120" i="17"/>
  <c r="D424" i="24"/>
  <c r="BM120" i="17"/>
  <c r="D425" i="24" s="1"/>
  <c r="BL120" i="17"/>
  <c r="G107" i="11" s="1"/>
  <c r="BN119" i="17"/>
  <c r="D424" i="23" s="1"/>
  <c r="BM119" i="17"/>
  <c r="H106" i="11" s="1"/>
  <c r="BL119" i="17"/>
  <c r="D426" i="23" s="1"/>
  <c r="BN118" i="17"/>
  <c r="D424" i="22" s="1"/>
  <c r="BM118" i="17"/>
  <c r="D425" i="22" s="1"/>
  <c r="BL118" i="17"/>
  <c r="G105" i="11" s="1"/>
  <c r="BN117" i="17"/>
  <c r="D424" i="21" s="1"/>
  <c r="BM117" i="17"/>
  <c r="D425" i="21" s="1"/>
  <c r="BL117" i="17"/>
  <c r="D426" i="21" s="1"/>
  <c r="BN116" i="17"/>
  <c r="D424" i="20" s="1"/>
  <c r="BM116" i="17"/>
  <c r="D425" i="20" s="1"/>
  <c r="BL116" i="17"/>
  <c r="D426" i="20" s="1"/>
  <c r="BN115" i="17"/>
  <c r="BM115" i="17"/>
  <c r="D425" i="16" s="1"/>
  <c r="BL115" i="17"/>
  <c r="D426" i="16" s="1"/>
  <c r="BK154" i="9"/>
  <c r="F141" i="11"/>
  <c r="BJ154" i="9"/>
  <c r="C422" i="58"/>
  <c r="BI154" i="9"/>
  <c r="C423" i="58"/>
  <c r="BK153" i="9"/>
  <c r="C421" i="57"/>
  <c r="BJ153" i="9"/>
  <c r="E140" i="11"/>
  <c r="BI153" i="9"/>
  <c r="D140" i="11" s="1"/>
  <c r="C423" i="57"/>
  <c r="BK152" i="9"/>
  <c r="C421" i="56" s="1"/>
  <c r="F139" i="11"/>
  <c r="BJ152" i="9"/>
  <c r="E139" i="11" s="1"/>
  <c r="C422" i="56"/>
  <c r="BI152" i="9"/>
  <c r="BK151" i="9"/>
  <c r="F138" i="11" s="1"/>
  <c r="C421" i="55"/>
  <c r="BJ151" i="9"/>
  <c r="BI151" i="9"/>
  <c r="C423" i="55"/>
  <c r="BK150" i="9"/>
  <c r="F137" i="11" s="1"/>
  <c r="C421" i="54"/>
  <c r="BJ150" i="9"/>
  <c r="BI150" i="9"/>
  <c r="D137" i="11" s="1"/>
  <c r="C423" i="54"/>
  <c r="BK149" i="9"/>
  <c r="C424" i="53" s="1"/>
  <c r="BJ149" i="9"/>
  <c r="C425" i="53" s="1"/>
  <c r="E136" i="11"/>
  <c r="BI149" i="9"/>
  <c r="C426" i="53"/>
  <c r="BK148" i="9"/>
  <c r="C424" i="52"/>
  <c r="F135" i="11"/>
  <c r="BJ148" i="9"/>
  <c r="E135" i="11" s="1"/>
  <c r="BI148" i="9"/>
  <c r="BK147" i="9"/>
  <c r="BJ147" i="9"/>
  <c r="BI147" i="9"/>
  <c r="C426" i="51"/>
  <c r="BK146" i="9"/>
  <c r="F133" i="11" s="1"/>
  <c r="C424" i="50"/>
  <c r="BJ146" i="9"/>
  <c r="BI146" i="9"/>
  <c r="D133" i="11" s="1"/>
  <c r="C426" i="50"/>
  <c r="J133" i="11"/>
  <c r="M133" i="11"/>
  <c r="P133" i="11"/>
  <c r="BK145" i="9"/>
  <c r="C424" i="49" s="1"/>
  <c r="BJ145" i="9"/>
  <c r="C425" i="49" s="1"/>
  <c r="E132" i="11"/>
  <c r="BI145" i="9"/>
  <c r="BK144" i="9"/>
  <c r="C424" i="48" s="1"/>
  <c r="F131" i="11"/>
  <c r="BJ144" i="9"/>
  <c r="E131" i="11"/>
  <c r="BI144" i="9"/>
  <c r="C426" i="48"/>
  <c r="D131" i="11"/>
  <c r="BK143" i="9"/>
  <c r="C424" i="47" s="1"/>
  <c r="BJ143" i="9"/>
  <c r="BI143" i="9"/>
  <c r="C426" i="47"/>
  <c r="BK142" i="9"/>
  <c r="F129" i="11" s="1"/>
  <c r="C424" i="46"/>
  <c r="BJ142" i="9"/>
  <c r="BI142" i="9"/>
  <c r="D129" i="11" s="1"/>
  <c r="C426" i="46"/>
  <c r="BK141" i="9"/>
  <c r="C424" i="45" s="1"/>
  <c r="BJ141" i="9"/>
  <c r="C425" i="45" s="1"/>
  <c r="E128" i="11"/>
  <c r="BI141" i="9"/>
  <c r="BK140" i="9"/>
  <c r="C424" i="44" s="1"/>
  <c r="F127" i="11"/>
  <c r="BJ140" i="9"/>
  <c r="E127" i="11"/>
  <c r="BI140" i="9"/>
  <c r="C426" i="44"/>
  <c r="D127" i="11"/>
  <c r="BK139" i="9"/>
  <c r="C424" i="43" s="1"/>
  <c r="BJ139" i="9"/>
  <c r="BI139" i="9"/>
  <c r="C426" i="43"/>
  <c r="BK138" i="9"/>
  <c r="F125" i="11" s="1"/>
  <c r="C424" i="42"/>
  <c r="BJ138" i="9"/>
  <c r="BI138" i="9"/>
  <c r="C426" i="42" s="1"/>
  <c r="BK137" i="9"/>
  <c r="C424" i="41" s="1"/>
  <c r="BJ137" i="9"/>
  <c r="C425" i="41" s="1"/>
  <c r="E124" i="11"/>
  <c r="BI137" i="9"/>
  <c r="C426" i="41" s="1"/>
  <c r="BK136" i="9"/>
  <c r="C424" i="40"/>
  <c r="F123" i="11"/>
  <c r="BJ136" i="9"/>
  <c r="E123" i="11" s="1"/>
  <c r="BI136" i="9"/>
  <c r="BK135" i="9"/>
  <c r="BJ135" i="9"/>
  <c r="BI135" i="9"/>
  <c r="C426" i="39"/>
  <c r="BK134" i="9"/>
  <c r="C424" i="38" s="1"/>
  <c r="BJ134" i="9"/>
  <c r="BI134" i="9"/>
  <c r="C426" i="38" s="1"/>
  <c r="BK133" i="9"/>
  <c r="C424" i="37" s="1"/>
  <c r="BJ133" i="9"/>
  <c r="C425" i="37" s="1"/>
  <c r="E120" i="11"/>
  <c r="BI133" i="9"/>
  <c r="C426" i="37" s="1"/>
  <c r="BK132" i="9"/>
  <c r="C424" i="36"/>
  <c r="F119" i="11"/>
  <c r="BJ132" i="9"/>
  <c r="E119" i="11" s="1"/>
  <c r="BI132" i="9"/>
  <c r="BK131" i="9"/>
  <c r="BJ131" i="9"/>
  <c r="BI131" i="9"/>
  <c r="C426" i="35"/>
  <c r="BK130" i="9"/>
  <c r="C424" i="34" s="1"/>
  <c r="BJ130" i="9"/>
  <c r="BI130" i="9"/>
  <c r="C426" i="34" s="1"/>
  <c r="BK129" i="9"/>
  <c r="C424" i="33" s="1"/>
  <c r="BJ129" i="9"/>
  <c r="C425" i="33" s="1"/>
  <c r="E116" i="11"/>
  <c r="BI129" i="9"/>
  <c r="BK128" i="9"/>
  <c r="C424" i="32" s="1"/>
  <c r="F115" i="11"/>
  <c r="BJ128" i="9"/>
  <c r="E115" i="11" s="1"/>
  <c r="BI128" i="9"/>
  <c r="C426" i="32"/>
  <c r="D115" i="11"/>
  <c r="BK127" i="9"/>
  <c r="C424" i="31" s="1"/>
  <c r="BJ127" i="9"/>
  <c r="BI127" i="9"/>
  <c r="C426" i="31"/>
  <c r="BK126" i="9"/>
  <c r="C424" i="30" s="1"/>
  <c r="BJ126" i="9"/>
  <c r="BI126" i="9"/>
  <c r="C426" i="30" s="1"/>
  <c r="BK125" i="9"/>
  <c r="C424" i="29" s="1"/>
  <c r="BJ125" i="9"/>
  <c r="C425" i="29" s="1"/>
  <c r="E112" i="11"/>
  <c r="BI125" i="9"/>
  <c r="BK124" i="9"/>
  <c r="C424" i="28" s="1"/>
  <c r="F111" i="11"/>
  <c r="BJ124" i="9"/>
  <c r="E111" i="11" s="1"/>
  <c r="T111" i="11" s="1"/>
  <c r="H111" i="11"/>
  <c r="N111" i="11"/>
  <c r="BI124" i="9"/>
  <c r="C426" i="28" s="1"/>
  <c r="D111" i="11"/>
  <c r="BK123" i="9"/>
  <c r="C424" i="27" s="1"/>
  <c r="BJ123" i="9"/>
  <c r="C425" i="27" s="1"/>
  <c r="BI123" i="9"/>
  <c r="C426" i="27" s="1"/>
  <c r="BK122" i="9"/>
  <c r="BJ122" i="9"/>
  <c r="E109" i="11" s="1"/>
  <c r="BI122" i="9"/>
  <c r="BK121" i="9"/>
  <c r="C424" i="25"/>
  <c r="BJ121" i="9"/>
  <c r="C425" i="25" s="1"/>
  <c r="BI121" i="9"/>
  <c r="C426" i="25" s="1"/>
  <c r="BK120" i="9"/>
  <c r="C424" i="24" s="1"/>
  <c r="BJ120" i="9"/>
  <c r="E107" i="11" s="1"/>
  <c r="BI120" i="9"/>
  <c r="C426" i="24" s="1"/>
  <c r="BK119" i="9"/>
  <c r="C424" i="23" s="1"/>
  <c r="BJ119" i="9"/>
  <c r="C425" i="23" s="1"/>
  <c r="BI119" i="9"/>
  <c r="C426" i="23" s="1"/>
  <c r="BK118" i="9"/>
  <c r="C424" i="22"/>
  <c r="F105" i="11"/>
  <c r="BJ118" i="9"/>
  <c r="E105" i="11" s="1"/>
  <c r="BI118" i="9"/>
  <c r="C426" i="22" s="1"/>
  <c r="BK117" i="9"/>
  <c r="C424" i="21" s="1"/>
  <c r="BJ117" i="9"/>
  <c r="C425" i="21" s="1"/>
  <c r="BI117" i="9"/>
  <c r="C426" i="21" s="1"/>
  <c r="BK116" i="9"/>
  <c r="C424" i="20" s="1"/>
  <c r="F103" i="11"/>
  <c r="BJ116" i="9"/>
  <c r="E103" i="11" s="1"/>
  <c r="BI116" i="9"/>
  <c r="C426" i="20" s="1"/>
  <c r="BT39" i="17"/>
  <c r="D188" i="48" s="1"/>
  <c r="BS39" i="17"/>
  <c r="D189" i="48" s="1"/>
  <c r="BR39" i="17"/>
  <c r="D190" i="48" s="1"/>
  <c r="BT38" i="17"/>
  <c r="D188" i="47"/>
  <c r="BS38" i="17"/>
  <c r="D189" i="47" s="1"/>
  <c r="BR38" i="17"/>
  <c r="D190" i="47"/>
  <c r="BT37" i="17"/>
  <c r="BS37" i="17"/>
  <c r="D189" i="46" s="1"/>
  <c r="BR37" i="17"/>
  <c r="D190" i="46" s="1"/>
  <c r="BT36" i="17"/>
  <c r="D188" i="45" s="1"/>
  <c r="BS36" i="17"/>
  <c r="BR36" i="17"/>
  <c r="D190" i="45" s="1"/>
  <c r="BT35" i="17"/>
  <c r="D188" i="44" s="1"/>
  <c r="BS35" i="17"/>
  <c r="D189" i="44" s="1"/>
  <c r="BR35" i="17"/>
  <c r="BT34" i="17"/>
  <c r="D188" i="43"/>
  <c r="I34" i="11"/>
  <c r="BS34" i="17"/>
  <c r="D189" i="43" s="1"/>
  <c r="BR34" i="17"/>
  <c r="D190" i="43" s="1"/>
  <c r="BT33" i="17"/>
  <c r="D188" i="42" s="1"/>
  <c r="BS33" i="17"/>
  <c r="D189" i="42" s="1"/>
  <c r="BR33" i="17"/>
  <c r="D190" i="42" s="1"/>
  <c r="BT32" i="17"/>
  <c r="D188" i="41" s="1"/>
  <c r="BS32" i="17"/>
  <c r="D189" i="41" s="1"/>
  <c r="BR32" i="17"/>
  <c r="D190" i="41" s="1"/>
  <c r="BT31" i="17"/>
  <c r="D188" i="40" s="1"/>
  <c r="BS31" i="17"/>
  <c r="BR31" i="17"/>
  <c r="D190" i="40" s="1"/>
  <c r="BT30" i="17"/>
  <c r="D188" i="39" s="1"/>
  <c r="BS30" i="17"/>
  <c r="BR30" i="17"/>
  <c r="D190" i="39"/>
  <c r="BT29" i="17"/>
  <c r="D188" i="38"/>
  <c r="BS29" i="17"/>
  <c r="D189" i="38"/>
  <c r="H29" i="11"/>
  <c r="BR29" i="17"/>
  <c r="D190" i="38" s="1"/>
  <c r="BT28" i="17"/>
  <c r="D188" i="37"/>
  <c r="BS28" i="17"/>
  <c r="D189" i="37"/>
  <c r="BR28" i="17"/>
  <c r="D190" i="37" s="1"/>
  <c r="BT27" i="17"/>
  <c r="D188" i="36" s="1"/>
  <c r="BS27" i="17"/>
  <c r="D189" i="36" s="1"/>
  <c r="H27" i="11"/>
  <c r="BR27" i="17"/>
  <c r="D190" i="36"/>
  <c r="BT26" i="17"/>
  <c r="D188" i="35"/>
  <c r="BS26" i="17"/>
  <c r="BR26" i="17"/>
  <c r="D190" i="35" s="1"/>
  <c r="BT25" i="17"/>
  <c r="D188" i="34"/>
  <c r="BS25" i="17"/>
  <c r="D189" i="34"/>
  <c r="BR25" i="17"/>
  <c r="D190" i="34" s="1"/>
  <c r="BT24" i="17"/>
  <c r="D188" i="33" s="1"/>
  <c r="BS24" i="17"/>
  <c r="BR24" i="17"/>
  <c r="D190" i="33"/>
  <c r="BT23" i="17"/>
  <c r="D188" i="32"/>
  <c r="BS23" i="17"/>
  <c r="D189" i="32"/>
  <c r="BR23" i="17"/>
  <c r="D190" i="32" s="1"/>
  <c r="BT22" i="17"/>
  <c r="D188" i="31"/>
  <c r="BS22" i="17"/>
  <c r="BR22" i="17"/>
  <c r="D190" i="31" s="1"/>
  <c r="BT21" i="17"/>
  <c r="D188" i="30"/>
  <c r="BS21" i="17"/>
  <c r="D189" i="30" s="1"/>
  <c r="BR21" i="17"/>
  <c r="D190" i="30" s="1"/>
  <c r="BT20" i="17"/>
  <c r="D188" i="29" s="1"/>
  <c r="BS20" i="17"/>
  <c r="D189" i="29" s="1"/>
  <c r="BR20" i="17"/>
  <c r="G20" i="11" s="1"/>
  <c r="BT19" i="17"/>
  <c r="BS19" i="17"/>
  <c r="D189" i="28" s="1"/>
  <c r="BR19" i="17"/>
  <c r="D190" i="28" s="1"/>
  <c r="BT18" i="17"/>
  <c r="D188" i="27" s="1"/>
  <c r="BS18" i="17"/>
  <c r="D189" i="27" s="1"/>
  <c r="BR18" i="17"/>
  <c r="D190" i="27" s="1"/>
  <c r="BT17" i="17"/>
  <c r="D188" i="26" s="1"/>
  <c r="BS17" i="17"/>
  <c r="D189" i="26" s="1"/>
  <c r="BR17" i="17"/>
  <c r="D190" i="26" s="1"/>
  <c r="BT16" i="17"/>
  <c r="I16" i="11"/>
  <c r="BS16" i="17"/>
  <c r="H16" i="11" s="1"/>
  <c r="BR16" i="17"/>
  <c r="D190" i="25" s="1"/>
  <c r="BT15" i="17"/>
  <c r="I15" i="11" s="1"/>
  <c r="BS15" i="17"/>
  <c r="H15" i="11" s="1"/>
  <c r="BR15" i="17"/>
  <c r="G15" i="11" s="1"/>
  <c r="BT14" i="17"/>
  <c r="D188" i="23" s="1"/>
  <c r="BS14" i="17"/>
  <c r="D189" i="23" s="1"/>
  <c r="BR14" i="17"/>
  <c r="G14" i="11" s="1"/>
  <c r="BT13" i="17"/>
  <c r="D188" i="22" s="1"/>
  <c r="BS13" i="17"/>
  <c r="D189" i="22" s="1"/>
  <c r="BR13" i="17"/>
  <c r="D190" i="22" s="1"/>
  <c r="BT12" i="17"/>
  <c r="I12" i="11" s="1"/>
  <c r="BS12" i="17"/>
  <c r="H12" i="11" s="1"/>
  <c r="BR12" i="17"/>
  <c r="D190" i="21" s="1"/>
  <c r="BT10" i="17"/>
  <c r="I10" i="11" s="1"/>
  <c r="BS10" i="17"/>
  <c r="D189" i="16" s="1"/>
  <c r="BR10" i="17"/>
  <c r="G10" i="11" s="1"/>
  <c r="D306" i="53"/>
  <c r="D307" i="53"/>
  <c r="G87" i="11"/>
  <c r="D306" i="52"/>
  <c r="D307" i="52"/>
  <c r="D308" i="52"/>
  <c r="I85" i="11"/>
  <c r="D307" i="51"/>
  <c r="D308" i="51"/>
  <c r="D306" i="50"/>
  <c r="H84" i="11"/>
  <c r="D308" i="50"/>
  <c r="D306" i="49"/>
  <c r="D307" i="49"/>
  <c r="G83" i="11"/>
  <c r="D306" i="48"/>
  <c r="I82" i="11"/>
  <c r="D307" i="48"/>
  <c r="H82" i="11"/>
  <c r="D308" i="48"/>
  <c r="G82" i="11"/>
  <c r="D307" i="47"/>
  <c r="H81" i="11"/>
  <c r="D308" i="47"/>
  <c r="G81" i="11"/>
  <c r="D306" i="46"/>
  <c r="I80" i="11"/>
  <c r="D308" i="46"/>
  <c r="G80" i="11"/>
  <c r="D306" i="45"/>
  <c r="I79" i="11"/>
  <c r="D307" i="45"/>
  <c r="H79" i="11"/>
  <c r="D306" i="44"/>
  <c r="I78" i="11"/>
  <c r="D307" i="44"/>
  <c r="D308" i="44"/>
  <c r="G78" i="11"/>
  <c r="D307" i="43"/>
  <c r="H77" i="11"/>
  <c r="D308" i="43"/>
  <c r="G77" i="11"/>
  <c r="D306" i="42"/>
  <c r="I76" i="11"/>
  <c r="D308" i="42"/>
  <c r="G76" i="11"/>
  <c r="D306" i="41"/>
  <c r="I75" i="11"/>
  <c r="D307" i="41"/>
  <c r="H75" i="11"/>
  <c r="D306" i="40"/>
  <c r="I74" i="11"/>
  <c r="D307" i="40"/>
  <c r="H74" i="11"/>
  <c r="D308" i="40"/>
  <c r="G74" i="11"/>
  <c r="D307" i="39"/>
  <c r="H73" i="11"/>
  <c r="D308" i="39"/>
  <c r="G73" i="11"/>
  <c r="D306" i="38"/>
  <c r="I72" i="11"/>
  <c r="D308" i="38"/>
  <c r="G72" i="11"/>
  <c r="D306" i="37"/>
  <c r="I71" i="11"/>
  <c r="D307" i="37"/>
  <c r="H71" i="11"/>
  <c r="D308" i="37"/>
  <c r="D306" i="36"/>
  <c r="I70" i="11"/>
  <c r="D307" i="36"/>
  <c r="H70" i="11"/>
  <c r="D308" i="36"/>
  <c r="G70" i="11"/>
  <c r="D306" i="35"/>
  <c r="D307" i="35"/>
  <c r="H69" i="11"/>
  <c r="D308" i="35"/>
  <c r="G69" i="11"/>
  <c r="D306" i="34"/>
  <c r="I68" i="11"/>
  <c r="D307" i="34"/>
  <c r="D308" i="34"/>
  <c r="G68" i="11"/>
  <c r="D306" i="33"/>
  <c r="D307" i="33"/>
  <c r="D308" i="33"/>
  <c r="D306" i="32"/>
  <c r="I66" i="11"/>
  <c r="D308" i="32"/>
  <c r="D306" i="31"/>
  <c r="D307" i="31"/>
  <c r="H65" i="11"/>
  <c r="D308" i="31"/>
  <c r="D306" i="30"/>
  <c r="D307" i="30"/>
  <c r="D308" i="30"/>
  <c r="G64" i="11"/>
  <c r="D306" i="29"/>
  <c r="D307" i="29"/>
  <c r="D308" i="29"/>
  <c r="D306" i="28"/>
  <c r="I62" i="11"/>
  <c r="D308" i="28"/>
  <c r="D306" i="27"/>
  <c r="D307" i="27"/>
  <c r="D308" i="27"/>
  <c r="D306" i="25"/>
  <c r="D307" i="25"/>
  <c r="D306" i="24"/>
  <c r="I58" i="11"/>
  <c r="D307" i="24"/>
  <c r="D308" i="24"/>
  <c r="D306" i="23"/>
  <c r="D307" i="23"/>
  <c r="D306" i="22"/>
  <c r="D307" i="21"/>
  <c r="D306" i="20"/>
  <c r="D307" i="20"/>
  <c r="D308" i="20"/>
  <c r="D306" i="16"/>
  <c r="G53" i="11"/>
  <c r="C154" i="17"/>
  <c r="C153" i="17"/>
  <c r="C152" i="17"/>
  <c r="C151" i="17"/>
  <c r="C150" i="17"/>
  <c r="BK155" i="17"/>
  <c r="BJ155" i="17"/>
  <c r="BI155" i="17"/>
  <c r="BI156" i="17" s="1"/>
  <c r="BH155" i="17"/>
  <c r="BG155" i="17"/>
  <c r="BF155" i="17"/>
  <c r="BM158" i="17"/>
  <c r="BE155" i="17"/>
  <c r="BE156" i="17" s="1"/>
  <c r="BD155" i="17"/>
  <c r="BC155" i="17"/>
  <c r="BB155" i="17"/>
  <c r="BA155" i="17"/>
  <c r="AZ155" i="17"/>
  <c r="AY155" i="17"/>
  <c r="AX155" i="17"/>
  <c r="AW155" i="17"/>
  <c r="AV155" i="17"/>
  <c r="AU155" i="17"/>
  <c r="AT155" i="17"/>
  <c r="AS155" i="17"/>
  <c r="AR155" i="17"/>
  <c r="AR156" i="17" s="1"/>
  <c r="AQ155" i="17"/>
  <c r="AP155" i="17"/>
  <c r="AP156" i="17" s="1"/>
  <c r="AO155" i="17"/>
  <c r="AO156" i="17" s="1"/>
  <c r="AN155" i="17"/>
  <c r="AM155" i="17"/>
  <c r="AL155" i="17"/>
  <c r="AK155" i="17"/>
  <c r="AK156" i="17" s="1"/>
  <c r="AJ155" i="17"/>
  <c r="AJ156" i="17"/>
  <c r="AI155" i="17"/>
  <c r="AH155" i="17"/>
  <c r="AH156" i="17" s="1"/>
  <c r="AG155" i="17"/>
  <c r="AF155" i="17"/>
  <c r="AE155" i="17"/>
  <c r="AD155" i="17"/>
  <c r="AD156" i="17" s="1"/>
  <c r="AC155" i="17"/>
  <c r="AB155" i="17"/>
  <c r="AA155" i="17"/>
  <c r="Z155" i="17"/>
  <c r="Z156" i="17" s="1"/>
  <c r="Y155" i="17"/>
  <c r="X155" i="17"/>
  <c r="W155" i="17"/>
  <c r="V155" i="17"/>
  <c r="U155" i="17"/>
  <c r="T155" i="17"/>
  <c r="S155" i="17"/>
  <c r="R155" i="17"/>
  <c r="Q155" i="17"/>
  <c r="P155" i="17"/>
  <c r="P156" i="17" s="1"/>
  <c r="O155" i="17"/>
  <c r="N155" i="17"/>
  <c r="N156" i="17"/>
  <c r="M155" i="17"/>
  <c r="L155" i="17"/>
  <c r="K155" i="17"/>
  <c r="J155" i="17"/>
  <c r="J156" i="17" s="1"/>
  <c r="I155" i="17"/>
  <c r="H155" i="17"/>
  <c r="H156" i="17" s="1"/>
  <c r="G155" i="17"/>
  <c r="F155" i="17"/>
  <c r="F156" i="17" s="1"/>
  <c r="E155" i="17"/>
  <c r="D155"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A108" i="17"/>
  <c r="BH155" i="9"/>
  <c r="BH156" i="9" s="1"/>
  <c r="BG155" i="9"/>
  <c r="BF155" i="9"/>
  <c r="BF156" i="9" s="1"/>
  <c r="BE155" i="9"/>
  <c r="BE156" i="9" s="1"/>
  <c r="BD155" i="9"/>
  <c r="BD156" i="9" s="1"/>
  <c r="BC155" i="9"/>
  <c r="BC156" i="9" s="1"/>
  <c r="BB155" i="9"/>
  <c r="BA155" i="9"/>
  <c r="BA156" i="9"/>
  <c r="AZ155" i="9"/>
  <c r="AY155" i="9"/>
  <c r="AX155" i="9"/>
  <c r="AX156" i="9" s="1"/>
  <c r="AW155" i="9"/>
  <c r="AW156" i="9" s="1"/>
  <c r="AV155" i="9"/>
  <c r="AV156" i="9" s="1"/>
  <c r="AU155" i="9"/>
  <c r="AU156" i="9" s="1"/>
  <c r="AT155" i="9"/>
  <c r="AT156" i="9" s="1"/>
  <c r="AS155" i="9"/>
  <c r="AS156" i="9"/>
  <c r="AR155" i="9"/>
  <c r="AQ155" i="9"/>
  <c r="AQ156" i="9" s="1"/>
  <c r="AP155" i="9"/>
  <c r="AO155" i="9"/>
  <c r="AO156" i="9" s="1"/>
  <c r="AN155" i="9"/>
  <c r="AM155" i="9"/>
  <c r="AL155" i="9"/>
  <c r="AL156" i="9" s="1"/>
  <c r="AK155" i="9"/>
  <c r="AJ155" i="9"/>
  <c r="AJ156" i="9" s="1"/>
  <c r="AI155" i="9"/>
  <c r="AH155" i="9"/>
  <c r="AG155" i="9"/>
  <c r="AF155" i="9"/>
  <c r="AF156" i="9" s="1"/>
  <c r="AE155" i="9"/>
  <c r="AD155" i="9"/>
  <c r="AD156" i="9" s="1"/>
  <c r="AC155" i="9"/>
  <c r="AC156" i="9" s="1"/>
  <c r="AB155" i="9"/>
  <c r="AA155" i="9"/>
  <c r="AA156" i="9" s="1"/>
  <c r="Z155" i="9"/>
  <c r="Y155" i="9"/>
  <c r="Y156" i="9" s="1"/>
  <c r="X155" i="9"/>
  <c r="W155" i="9"/>
  <c r="W156" i="9" s="1"/>
  <c r="V155" i="9"/>
  <c r="U155" i="9"/>
  <c r="U156" i="9" s="1"/>
  <c r="T155" i="9"/>
  <c r="S155" i="9"/>
  <c r="S156" i="9" s="1"/>
  <c r="R155" i="9"/>
  <c r="Q155" i="9"/>
  <c r="Q156" i="9" s="1"/>
  <c r="P155" i="9"/>
  <c r="O155" i="9"/>
  <c r="O156" i="9" s="1"/>
  <c r="N155" i="9"/>
  <c r="N156" i="9" s="1"/>
  <c r="M155" i="9"/>
  <c r="L155" i="9"/>
  <c r="L156" i="9"/>
  <c r="K155" i="9"/>
  <c r="K156" i="9" s="1"/>
  <c r="J155" i="9"/>
  <c r="J156" i="9" s="1"/>
  <c r="I155" i="9"/>
  <c r="H155" i="9"/>
  <c r="G155" i="9"/>
  <c r="G156" i="9" s="1"/>
  <c r="F155" i="9"/>
  <c r="E155" i="9"/>
  <c r="E156" i="9" s="1"/>
  <c r="D155" i="9"/>
  <c r="BK115" i="9"/>
  <c r="F102" i="11"/>
  <c r="BJ115" i="9"/>
  <c r="C425" i="16" s="1"/>
  <c r="BH96" i="9"/>
  <c r="BG96" i="9"/>
  <c r="BF96" i="9"/>
  <c r="BE96" i="9"/>
  <c r="BD96" i="9"/>
  <c r="BC96" i="9"/>
  <c r="BB96" i="9"/>
  <c r="BA96" i="9"/>
  <c r="AZ96" i="9"/>
  <c r="AY96" i="9"/>
  <c r="AX96" i="9"/>
  <c r="AW96" i="9"/>
  <c r="AV96" i="9"/>
  <c r="AU96" i="9"/>
  <c r="AT96" i="9"/>
  <c r="AS96" i="9"/>
  <c r="AR96" i="9"/>
  <c r="AQ96" i="9"/>
  <c r="AP96" i="9"/>
  <c r="AO96" i="9"/>
  <c r="AN96" i="9"/>
  <c r="AN97" i="9" s="1"/>
  <c r="C306" i="53"/>
  <c r="C307" i="53"/>
  <c r="C308" i="53"/>
  <c r="D87" i="11"/>
  <c r="C306" i="52"/>
  <c r="F86" i="11"/>
  <c r="E86" i="11"/>
  <c r="C308" i="52"/>
  <c r="C306" i="51"/>
  <c r="F85" i="11"/>
  <c r="C307" i="51"/>
  <c r="C308" i="51"/>
  <c r="C306" i="50"/>
  <c r="C307" i="50"/>
  <c r="E84" i="11"/>
  <c r="K84" i="11"/>
  <c r="Q84" i="11"/>
  <c r="C308" i="50"/>
  <c r="D84" i="11"/>
  <c r="C306" i="49"/>
  <c r="C307" i="49"/>
  <c r="C308" i="49"/>
  <c r="D83" i="11"/>
  <c r="C306" i="48"/>
  <c r="E82" i="11"/>
  <c r="C308" i="48"/>
  <c r="C306" i="47"/>
  <c r="F81" i="11"/>
  <c r="C307" i="47"/>
  <c r="E81" i="11"/>
  <c r="C308" i="47"/>
  <c r="C306" i="46"/>
  <c r="C307" i="46"/>
  <c r="E80" i="11"/>
  <c r="C308" i="46"/>
  <c r="C306" i="45"/>
  <c r="C307" i="45"/>
  <c r="C308" i="45"/>
  <c r="D79" i="11"/>
  <c r="C306" i="44"/>
  <c r="F78" i="11"/>
  <c r="C308" i="44"/>
  <c r="C306" i="43"/>
  <c r="F77" i="11"/>
  <c r="C307" i="43"/>
  <c r="C308" i="43"/>
  <c r="C306" i="42"/>
  <c r="C307" i="42"/>
  <c r="E76" i="11"/>
  <c r="C308" i="42"/>
  <c r="D76" i="11"/>
  <c r="C306" i="41"/>
  <c r="C307" i="41"/>
  <c r="C308" i="41"/>
  <c r="D75" i="11"/>
  <c r="C306" i="40"/>
  <c r="E74" i="11"/>
  <c r="C308" i="40"/>
  <c r="C306" i="39"/>
  <c r="F73" i="11"/>
  <c r="C307" i="39"/>
  <c r="E73" i="11"/>
  <c r="C308" i="39"/>
  <c r="C306" i="38"/>
  <c r="E72" i="11"/>
  <c r="D72" i="11"/>
  <c r="C306" i="37"/>
  <c r="F71" i="11"/>
  <c r="E71" i="11"/>
  <c r="C306" i="36"/>
  <c r="E70" i="11"/>
  <c r="C308" i="36"/>
  <c r="F69" i="11"/>
  <c r="C307" i="35"/>
  <c r="C308" i="35"/>
  <c r="D69" i="11"/>
  <c r="J69" i="11"/>
  <c r="C308" i="34"/>
  <c r="D68" i="11"/>
  <c r="C306" i="33"/>
  <c r="C307" i="33"/>
  <c r="D67" i="11"/>
  <c r="F66" i="11"/>
  <c r="C307" i="32"/>
  <c r="E66" i="11"/>
  <c r="C307" i="31"/>
  <c r="C308" i="31"/>
  <c r="C306" i="30"/>
  <c r="E64" i="11"/>
  <c r="D64" i="11"/>
  <c r="C306" i="29"/>
  <c r="F63" i="11"/>
  <c r="D63" i="11"/>
  <c r="C306" i="28"/>
  <c r="F62" i="11"/>
  <c r="E62" i="11"/>
  <c r="C308" i="28"/>
  <c r="D62" i="11"/>
  <c r="F61" i="11"/>
  <c r="C307" i="27"/>
  <c r="C306" i="26"/>
  <c r="C308" i="26"/>
  <c r="D60" i="11"/>
  <c r="C306" i="25"/>
  <c r="F59" i="11"/>
  <c r="E59" i="11"/>
  <c r="D59" i="11"/>
  <c r="F58" i="11"/>
  <c r="E58" i="11"/>
  <c r="C308" i="24"/>
  <c r="C306" i="23"/>
  <c r="F57" i="11"/>
  <c r="C307" i="23"/>
  <c r="C308" i="23"/>
  <c r="C306" i="22"/>
  <c r="F56" i="11"/>
  <c r="E56" i="11"/>
  <c r="C306" i="20"/>
  <c r="F54" i="11"/>
  <c r="C308" i="20"/>
  <c r="D53" i="11"/>
  <c r="Z53" i="11"/>
  <c r="C81" i="17"/>
  <c r="C82" i="17"/>
  <c r="C83" i="17"/>
  <c r="C84" i="17"/>
  <c r="C85" i="17"/>
  <c r="C86" i="17"/>
  <c r="C87" i="17"/>
  <c r="C88" i="17"/>
  <c r="C89" i="17"/>
  <c r="C90" i="17"/>
  <c r="G223" i="16"/>
  <c r="G107" i="16" s="1"/>
  <c r="G222" i="16"/>
  <c r="F107" i="16"/>
  <c r="G221" i="16"/>
  <c r="H106" i="16"/>
  <c r="G220" i="16"/>
  <c r="G106" i="16" s="1"/>
  <c r="G219" i="16"/>
  <c r="F106" i="16"/>
  <c r="G218" i="16"/>
  <c r="H105" i="16"/>
  <c r="G217" i="16"/>
  <c r="G105" i="16"/>
  <c r="G216" i="16"/>
  <c r="F105" i="16"/>
  <c r="G215" i="16"/>
  <c r="H104" i="16"/>
  <c r="G214" i="16"/>
  <c r="G104" i="16"/>
  <c r="G213" i="16"/>
  <c r="F104" i="16"/>
  <c r="G212" i="16"/>
  <c r="H103" i="16"/>
  <c r="G211" i="16"/>
  <c r="G103" i="16" s="1"/>
  <c r="G210" i="16"/>
  <c r="F103" i="16"/>
  <c r="G209" i="16"/>
  <c r="H102" i="16"/>
  <c r="G208" i="16"/>
  <c r="G102" i="16"/>
  <c r="G207" i="16"/>
  <c r="F102" i="16"/>
  <c r="G206" i="16"/>
  <c r="H101" i="16" s="1"/>
  <c r="G205" i="16"/>
  <c r="G101" i="16"/>
  <c r="G204" i="16"/>
  <c r="F101" i="16"/>
  <c r="G203" i="16"/>
  <c r="H100" i="16"/>
  <c r="G202" i="16"/>
  <c r="G100" i="16" s="1"/>
  <c r="G201" i="16"/>
  <c r="F100" i="16"/>
  <c r="G200" i="16"/>
  <c r="H99" i="16"/>
  <c r="G199" i="16"/>
  <c r="G99" i="16"/>
  <c r="G198" i="16"/>
  <c r="F99" i="16"/>
  <c r="G197" i="16"/>
  <c r="H98" i="16"/>
  <c r="G196" i="16"/>
  <c r="G98" i="16" s="1"/>
  <c r="G195" i="16"/>
  <c r="F98" i="16"/>
  <c r="F223" i="16"/>
  <c r="G70" i="16"/>
  <c r="F222" i="16"/>
  <c r="F70" i="16"/>
  <c r="F221" i="16"/>
  <c r="H69" i="16"/>
  <c r="F220" i="16"/>
  <c r="G69" i="16"/>
  <c r="F219" i="16"/>
  <c r="F69" i="16"/>
  <c r="F218" i="16"/>
  <c r="H68" i="16"/>
  <c r="F217" i="16"/>
  <c r="G68" i="16"/>
  <c r="F216" i="16"/>
  <c r="F68" i="16"/>
  <c r="F215" i="16"/>
  <c r="H67" i="16"/>
  <c r="F214" i="16"/>
  <c r="G67" i="16"/>
  <c r="F213" i="16"/>
  <c r="F67" i="16"/>
  <c r="F212" i="16"/>
  <c r="H66" i="16"/>
  <c r="F211" i="16"/>
  <c r="G66" i="16"/>
  <c r="F210" i="16"/>
  <c r="F66" i="16"/>
  <c r="F209" i="16"/>
  <c r="H65" i="16"/>
  <c r="F208" i="16"/>
  <c r="G65" i="16"/>
  <c r="F207" i="16"/>
  <c r="F65" i="16"/>
  <c r="F206" i="16"/>
  <c r="H64" i="16"/>
  <c r="F205" i="16"/>
  <c r="G64" i="16"/>
  <c r="F204" i="16"/>
  <c r="F64" i="16"/>
  <c r="F203" i="16"/>
  <c r="H63" i="16"/>
  <c r="F202" i="16"/>
  <c r="G63" i="16"/>
  <c r="F201" i="16"/>
  <c r="F63" i="16"/>
  <c r="F200" i="16"/>
  <c r="H62" i="16"/>
  <c r="F199" i="16"/>
  <c r="G62" i="16"/>
  <c r="F198" i="16"/>
  <c r="F62" i="16"/>
  <c r="F197" i="16"/>
  <c r="H61" i="16"/>
  <c r="F196" i="16"/>
  <c r="G61" i="16"/>
  <c r="F195" i="16"/>
  <c r="F61" i="16"/>
  <c r="E221" i="16"/>
  <c r="H59" i="16"/>
  <c r="E220" i="16"/>
  <c r="G59" i="16"/>
  <c r="E219" i="16"/>
  <c r="F59" i="16"/>
  <c r="E218" i="16"/>
  <c r="H58" i="16"/>
  <c r="E217" i="16"/>
  <c r="G58" i="16"/>
  <c r="E216" i="16"/>
  <c r="F58" i="16"/>
  <c r="E215" i="16"/>
  <c r="H57" i="16"/>
  <c r="E214" i="16"/>
  <c r="G57" i="16"/>
  <c r="E213" i="16"/>
  <c r="F57" i="16"/>
  <c r="E212" i="16"/>
  <c r="H56" i="16"/>
  <c r="E211" i="16"/>
  <c r="G56" i="16" s="1"/>
  <c r="E210" i="16"/>
  <c r="F56" i="16"/>
  <c r="E209" i="16"/>
  <c r="H55" i="16" s="1"/>
  <c r="E208" i="16"/>
  <c r="G55" i="16"/>
  <c r="E207" i="16"/>
  <c r="F55" i="16"/>
  <c r="E206" i="16"/>
  <c r="H54" i="16"/>
  <c r="E205" i="16"/>
  <c r="G54" i="16"/>
  <c r="E204" i="16"/>
  <c r="F54" i="16"/>
  <c r="E203" i="16"/>
  <c r="H53" i="16" s="1"/>
  <c r="E202" i="16"/>
  <c r="G53" i="16"/>
  <c r="E201" i="16"/>
  <c r="F53" i="16"/>
  <c r="E200" i="16"/>
  <c r="H52" i="16" s="1"/>
  <c r="E199" i="16"/>
  <c r="G52" i="16" s="1"/>
  <c r="E198" i="16"/>
  <c r="F52" i="16"/>
  <c r="E197" i="16"/>
  <c r="H51" i="16"/>
  <c r="E196" i="16"/>
  <c r="G51" i="16"/>
  <c r="E195" i="16"/>
  <c r="F51" i="16"/>
  <c r="D224" i="16"/>
  <c r="H38" i="16" s="1"/>
  <c r="D223" i="16"/>
  <c r="G38" i="16" s="1"/>
  <c r="D222" i="16"/>
  <c r="F38" i="16" s="1"/>
  <c r="D221" i="16"/>
  <c r="H37" i="16" s="1"/>
  <c r="D220" i="16"/>
  <c r="G37" i="16" s="1"/>
  <c r="D219" i="16"/>
  <c r="F37" i="16" s="1"/>
  <c r="D218" i="16"/>
  <c r="H36" i="16" s="1"/>
  <c r="D217" i="16"/>
  <c r="G36" i="16" s="1"/>
  <c r="D216" i="16"/>
  <c r="F36" i="16" s="1"/>
  <c r="D215" i="16"/>
  <c r="H35" i="16" s="1"/>
  <c r="D214" i="16"/>
  <c r="G35" i="16" s="1"/>
  <c r="D213" i="16"/>
  <c r="F35" i="16" s="1"/>
  <c r="D212" i="16"/>
  <c r="H34" i="16" s="1"/>
  <c r="D211" i="16"/>
  <c r="G34" i="16" s="1"/>
  <c r="D210" i="16"/>
  <c r="F34" i="16" s="1"/>
  <c r="D209" i="16"/>
  <c r="H33" i="16" s="1"/>
  <c r="D208" i="16"/>
  <c r="G33" i="16" s="1"/>
  <c r="D207" i="16"/>
  <c r="F33" i="16" s="1"/>
  <c r="D206" i="16"/>
  <c r="H32" i="16" s="1"/>
  <c r="D205" i="16"/>
  <c r="G32" i="16" s="1"/>
  <c r="D204" i="16"/>
  <c r="F32" i="16" s="1"/>
  <c r="D203" i="16"/>
  <c r="H31" i="16" s="1"/>
  <c r="D202" i="16"/>
  <c r="G31" i="16" s="1"/>
  <c r="D201" i="16"/>
  <c r="F31" i="16" s="1"/>
  <c r="D200" i="16"/>
  <c r="H30" i="16" s="1"/>
  <c r="D199" i="16"/>
  <c r="G30" i="16" s="1"/>
  <c r="D198" i="16"/>
  <c r="F30" i="16" s="1"/>
  <c r="D197" i="16"/>
  <c r="H29" i="16" s="1"/>
  <c r="D196" i="16"/>
  <c r="G29" i="16" s="1"/>
  <c r="D195" i="16"/>
  <c r="F29" i="16" s="1"/>
  <c r="C82" i="11"/>
  <c r="C81" i="11"/>
  <c r="C80" i="11"/>
  <c r="C79" i="11"/>
  <c r="C78" i="11"/>
  <c r="BE39" i="19"/>
  <c r="G188" i="48" s="1"/>
  <c r="BD39" i="19"/>
  <c r="G189" i="48" s="1"/>
  <c r="BC39" i="19"/>
  <c r="G190" i="48" s="1"/>
  <c r="BE38" i="19"/>
  <c r="BD38" i="19"/>
  <c r="BC38" i="19"/>
  <c r="G190" i="47" s="1"/>
  <c r="BE37" i="19"/>
  <c r="G188" i="46" s="1"/>
  <c r="BD37" i="19"/>
  <c r="G189" i="46" s="1"/>
  <c r="BC37" i="19"/>
  <c r="G190" i="46" s="1"/>
  <c r="BE36" i="19"/>
  <c r="G188" i="45" s="1"/>
  <c r="BD36" i="19"/>
  <c r="G189" i="45" s="1"/>
  <c r="BC36" i="19"/>
  <c r="P36" i="11" s="1"/>
  <c r="BE35" i="19"/>
  <c r="BD35" i="19"/>
  <c r="Q35" i="11"/>
  <c r="BC35" i="19"/>
  <c r="P35" i="11"/>
  <c r="BE34" i="19"/>
  <c r="G188" i="43"/>
  <c r="BD34" i="19"/>
  <c r="G189" i="43"/>
  <c r="BC34" i="19"/>
  <c r="P34" i="11" s="1"/>
  <c r="G190" i="43"/>
  <c r="BE33" i="19"/>
  <c r="G188" i="42" s="1"/>
  <c r="BD33" i="19"/>
  <c r="Q33" i="11" s="1"/>
  <c r="BC33" i="19"/>
  <c r="G190" i="42" s="1"/>
  <c r="BE32" i="19"/>
  <c r="R32" i="11" s="1"/>
  <c r="BD32" i="19"/>
  <c r="G189" i="41" s="1"/>
  <c r="BC32" i="19"/>
  <c r="G190" i="41" s="1"/>
  <c r="BE31" i="19"/>
  <c r="G188" i="40" s="1"/>
  <c r="BD31" i="19"/>
  <c r="Q31" i="11" s="1"/>
  <c r="BC31" i="19"/>
  <c r="G190" i="40" s="1"/>
  <c r="BE30" i="19"/>
  <c r="R30" i="11" s="1"/>
  <c r="BD30" i="19"/>
  <c r="G189" i="39" s="1"/>
  <c r="BC30" i="19"/>
  <c r="G190" i="39" s="1"/>
  <c r="BE29" i="19"/>
  <c r="G188" i="38" s="1"/>
  <c r="BD29" i="19"/>
  <c r="G189" i="38" s="1"/>
  <c r="BC29" i="19"/>
  <c r="G190" i="38" s="1"/>
  <c r="BE28" i="19"/>
  <c r="G188" i="37" s="1"/>
  <c r="BD28" i="19"/>
  <c r="G189" i="37" s="1"/>
  <c r="BC28" i="19"/>
  <c r="G190" i="37" s="1"/>
  <c r="P28" i="11"/>
  <c r="BE27" i="19"/>
  <c r="BD27" i="19"/>
  <c r="G189" i="36" s="1"/>
  <c r="BC27" i="19"/>
  <c r="G190" i="36" s="1"/>
  <c r="BE26" i="19"/>
  <c r="G188" i="35" s="1"/>
  <c r="BD26" i="19"/>
  <c r="BC26" i="19"/>
  <c r="P26" i="11" s="1"/>
  <c r="G190" i="35"/>
  <c r="BE25" i="19"/>
  <c r="G188" i="34" s="1"/>
  <c r="BD25" i="19"/>
  <c r="Q25" i="11" s="1"/>
  <c r="BC25" i="19"/>
  <c r="G190" i="34" s="1"/>
  <c r="BE24" i="19"/>
  <c r="G188" i="33" s="1"/>
  <c r="BD24" i="19"/>
  <c r="G189" i="33" s="1"/>
  <c r="BC24" i="19"/>
  <c r="G190" i="33" s="1"/>
  <c r="P24" i="11"/>
  <c r="BE23" i="19"/>
  <c r="G188" i="32"/>
  <c r="BD23" i="19"/>
  <c r="BC23" i="19"/>
  <c r="BE22" i="19"/>
  <c r="BD22" i="19"/>
  <c r="G189" i="31" s="1"/>
  <c r="BC22" i="19"/>
  <c r="BE21" i="19"/>
  <c r="G188" i="30" s="1"/>
  <c r="BD21" i="19"/>
  <c r="G189" i="30" s="1"/>
  <c r="BC21" i="19"/>
  <c r="BE20" i="19"/>
  <c r="G188" i="29" s="1"/>
  <c r="BD20" i="19"/>
  <c r="G189" i="29" s="1"/>
  <c r="BC20" i="19"/>
  <c r="G190" i="29" s="1"/>
  <c r="BE19" i="19"/>
  <c r="R19" i="11" s="1"/>
  <c r="BD19" i="19"/>
  <c r="Q19" i="11" s="1"/>
  <c r="BC19" i="19"/>
  <c r="G190" i="28" s="1"/>
  <c r="BE18" i="19"/>
  <c r="G188" i="27"/>
  <c r="BD18" i="19"/>
  <c r="G189" i="27" s="1"/>
  <c r="BC18" i="19"/>
  <c r="P18" i="11" s="1"/>
  <c r="BE17" i="19"/>
  <c r="G188" i="26"/>
  <c r="BD17" i="19"/>
  <c r="G189" i="26" s="1"/>
  <c r="BC17" i="19"/>
  <c r="G190" i="26" s="1"/>
  <c r="BE16" i="19"/>
  <c r="G188" i="25" s="1"/>
  <c r="R16" i="11"/>
  <c r="BD16" i="19"/>
  <c r="Q16" i="11" s="1"/>
  <c r="BC16" i="19"/>
  <c r="P16" i="11" s="1"/>
  <c r="BE15" i="19"/>
  <c r="G188" i="24"/>
  <c r="BD15" i="19"/>
  <c r="G189" i="24" s="1"/>
  <c r="BC15" i="19"/>
  <c r="G190" i="24" s="1"/>
  <c r="BE14" i="19"/>
  <c r="G188" i="23" s="1"/>
  <c r="BD14" i="19"/>
  <c r="G189" i="23" s="1"/>
  <c r="BC14" i="19"/>
  <c r="G190" i="23" s="1"/>
  <c r="BE13" i="19"/>
  <c r="G188" i="22" s="1"/>
  <c r="BD13" i="19"/>
  <c r="Q13" i="11" s="1"/>
  <c r="BC13" i="19"/>
  <c r="G190" i="22" s="1"/>
  <c r="BE12" i="19"/>
  <c r="G188" i="21" s="1"/>
  <c r="BD12" i="19"/>
  <c r="G189" i="21" s="1"/>
  <c r="BC12" i="19"/>
  <c r="P12" i="11" s="1"/>
  <c r="G188" i="20"/>
  <c r="G189" i="20"/>
  <c r="G190" i="20"/>
  <c r="BE10" i="19"/>
  <c r="G188" i="16" s="1"/>
  <c r="BD10" i="19"/>
  <c r="G189" i="44" s="1"/>
  <c r="BC10" i="19"/>
  <c r="P10" i="11" s="1"/>
  <c r="AV39" i="18"/>
  <c r="F188" i="48" s="1"/>
  <c r="AU39" i="18"/>
  <c r="F189" i="48" s="1"/>
  <c r="AT39" i="18"/>
  <c r="F190" i="48" s="1"/>
  <c r="AV38" i="18"/>
  <c r="F188" i="47" s="1"/>
  <c r="AU38" i="18"/>
  <c r="F189" i="47" s="1"/>
  <c r="AT38" i="18"/>
  <c r="F190" i="47" s="1"/>
  <c r="AV37" i="18"/>
  <c r="F188" i="46" s="1"/>
  <c r="AU37" i="18"/>
  <c r="F189" i="46" s="1"/>
  <c r="AT37" i="18"/>
  <c r="F190" i="46" s="1"/>
  <c r="AV36" i="18"/>
  <c r="F188" i="45" s="1"/>
  <c r="AU36" i="18"/>
  <c r="F189" i="45" s="1"/>
  <c r="N36" i="11"/>
  <c r="AT36" i="18"/>
  <c r="AV35" i="18"/>
  <c r="AU35" i="18"/>
  <c r="F189" i="44"/>
  <c r="AT35" i="18"/>
  <c r="F190" i="44"/>
  <c r="AV34" i="18"/>
  <c r="AU34" i="18"/>
  <c r="F189" i="43" s="1"/>
  <c r="AT34" i="18"/>
  <c r="F190" i="43" s="1"/>
  <c r="M34" i="11"/>
  <c r="AV33" i="18"/>
  <c r="F188" i="42"/>
  <c r="AU33" i="18"/>
  <c r="AT33" i="18"/>
  <c r="AV32" i="18"/>
  <c r="F188" i="41"/>
  <c r="AU32" i="18"/>
  <c r="F189" i="41"/>
  <c r="AT32" i="18"/>
  <c r="F190" i="41"/>
  <c r="AV31" i="18"/>
  <c r="F188" i="40"/>
  <c r="AU31" i="18"/>
  <c r="AT31" i="18"/>
  <c r="AV30" i="18"/>
  <c r="F188" i="39"/>
  <c r="AU30" i="18"/>
  <c r="F189" i="39"/>
  <c r="AT30" i="18"/>
  <c r="F190" i="39"/>
  <c r="AV29" i="18"/>
  <c r="F188" i="38"/>
  <c r="AU29" i="18"/>
  <c r="F189" i="38"/>
  <c r="AT29" i="18"/>
  <c r="F190" i="38"/>
  <c r="AV28" i="18"/>
  <c r="F188" i="37"/>
  <c r="AU28" i="18"/>
  <c r="F189" i="37"/>
  <c r="AT28" i="18"/>
  <c r="F190" i="37"/>
  <c r="AV27" i="18"/>
  <c r="F188" i="36"/>
  <c r="AU27" i="18"/>
  <c r="F189" i="36"/>
  <c r="AT27" i="18"/>
  <c r="F190" i="36"/>
  <c r="AV26" i="18"/>
  <c r="O26" i="11" s="1"/>
  <c r="F188" i="35"/>
  <c r="AU26" i="18"/>
  <c r="AT26" i="18"/>
  <c r="AV25" i="18"/>
  <c r="AU25" i="18"/>
  <c r="F189" i="34"/>
  <c r="AT25" i="18"/>
  <c r="F190" i="34"/>
  <c r="AV24" i="18"/>
  <c r="F188" i="33"/>
  <c r="AU24" i="18"/>
  <c r="F189" i="33"/>
  <c r="AT24" i="18"/>
  <c r="F190" i="33"/>
  <c r="AV23" i="18"/>
  <c r="F188" i="32"/>
  <c r="AU23" i="18"/>
  <c r="F189" i="32"/>
  <c r="AT23" i="18"/>
  <c r="F190" i="32"/>
  <c r="AV22" i="18"/>
  <c r="F188" i="31"/>
  <c r="AU22" i="18"/>
  <c r="F189" i="31"/>
  <c r="N22" i="11"/>
  <c r="AT22" i="18"/>
  <c r="F190" i="31" s="1"/>
  <c r="AV21" i="18"/>
  <c r="F188" i="30" s="1"/>
  <c r="O21" i="11"/>
  <c r="AU21" i="18"/>
  <c r="F189" i="30"/>
  <c r="AT21" i="18"/>
  <c r="F190" i="30"/>
  <c r="AV20" i="18"/>
  <c r="F188" i="29" s="1"/>
  <c r="AU20" i="18"/>
  <c r="F189" i="29" s="1"/>
  <c r="AT20" i="18"/>
  <c r="F190" i="29" s="1"/>
  <c r="AV19" i="18"/>
  <c r="F188" i="28" s="1"/>
  <c r="AU19" i="18"/>
  <c r="N19" i="11" s="1"/>
  <c r="AT19" i="18"/>
  <c r="F190" i="28" s="1"/>
  <c r="AV18" i="18"/>
  <c r="F188" i="27" s="1"/>
  <c r="AU18" i="18"/>
  <c r="F189" i="27" s="1"/>
  <c r="AT18" i="18"/>
  <c r="F190" i="27" s="1"/>
  <c r="AV17" i="18"/>
  <c r="F188" i="26" s="1"/>
  <c r="AU17" i="18"/>
  <c r="F189" i="26" s="1"/>
  <c r="AT17" i="18"/>
  <c r="F190" i="26" s="1"/>
  <c r="AV16" i="18"/>
  <c r="F188" i="25" s="1"/>
  <c r="AU16" i="18"/>
  <c r="N16" i="11" s="1"/>
  <c r="AT16" i="18"/>
  <c r="F190" i="25" s="1"/>
  <c r="AV15" i="18"/>
  <c r="F188" i="24" s="1"/>
  <c r="AU15" i="18"/>
  <c r="F189" i="24" s="1"/>
  <c r="AT15" i="18"/>
  <c r="F190" i="24" s="1"/>
  <c r="AV14" i="18"/>
  <c r="O14" i="11" s="1"/>
  <c r="AU14" i="18"/>
  <c r="F189" i="23" s="1"/>
  <c r="AT14" i="18"/>
  <c r="M14" i="11" s="1"/>
  <c r="AV13" i="18"/>
  <c r="O13" i="11" s="1"/>
  <c r="AU13" i="18"/>
  <c r="F189" i="22" s="1"/>
  <c r="AT13" i="18"/>
  <c r="F190" i="22" s="1"/>
  <c r="AV12" i="18"/>
  <c r="F188" i="21" s="1"/>
  <c r="AU12" i="18"/>
  <c r="F189" i="21" s="1"/>
  <c r="AT12" i="18"/>
  <c r="F190" i="21" s="1"/>
  <c r="F189" i="20"/>
  <c r="AV10" i="18"/>
  <c r="O10" i="11" s="1"/>
  <c r="AU10" i="18"/>
  <c r="F189" i="16" s="1"/>
  <c r="AT10" i="18"/>
  <c r="M10" i="11" s="1"/>
  <c r="C223" i="16"/>
  <c r="G19" i="16" s="1"/>
  <c r="C222" i="16"/>
  <c r="F19" i="16" s="1"/>
  <c r="C221" i="16"/>
  <c r="H18" i="16" s="1"/>
  <c r="C220" i="16"/>
  <c r="G18" i="16" s="1"/>
  <c r="C219" i="16"/>
  <c r="F18" i="16" s="1"/>
  <c r="C218" i="16"/>
  <c r="H17" i="16" s="1"/>
  <c r="C217" i="16"/>
  <c r="G17" i="16" s="1"/>
  <c r="C216" i="16"/>
  <c r="F17" i="16" s="1"/>
  <c r="C215" i="16"/>
  <c r="H16" i="16" s="1"/>
  <c r="C214" i="16"/>
  <c r="G16" i="16" s="1"/>
  <c r="C213" i="16"/>
  <c r="F16" i="16" s="1"/>
  <c r="C212" i="16"/>
  <c r="H15" i="16" s="1"/>
  <c r="C211" i="16"/>
  <c r="G15" i="16" s="1"/>
  <c r="C210" i="16"/>
  <c r="F15" i="16" s="1"/>
  <c r="C209" i="16"/>
  <c r="H14" i="16" s="1"/>
  <c r="C208" i="16"/>
  <c r="G14" i="16" s="1"/>
  <c r="C207" i="16"/>
  <c r="F14" i="16" s="1"/>
  <c r="C206" i="16"/>
  <c r="H13" i="16" s="1"/>
  <c r="C205" i="16"/>
  <c r="G13" i="16" s="1"/>
  <c r="C204" i="16"/>
  <c r="F13" i="16" s="1"/>
  <c r="C203" i="16"/>
  <c r="H12" i="16" s="1"/>
  <c r="C202" i="16"/>
  <c r="G12" i="16" s="1"/>
  <c r="C201" i="16"/>
  <c r="F12" i="16" s="1"/>
  <c r="C200" i="16"/>
  <c r="H11" i="16" s="1"/>
  <c r="C199" i="16"/>
  <c r="G11" i="16" s="1"/>
  <c r="C198" i="16"/>
  <c r="F11" i="16" s="1"/>
  <c r="C197" i="16"/>
  <c r="H10" i="16" s="1"/>
  <c r="C196" i="16"/>
  <c r="G10" i="16" s="1"/>
  <c r="C195" i="16"/>
  <c r="F10" i="16" s="1"/>
  <c r="D96" i="10"/>
  <c r="AJ39" i="10"/>
  <c r="E188" i="48"/>
  <c r="AI39" i="10"/>
  <c r="AH39" i="10"/>
  <c r="AJ38" i="10"/>
  <c r="E188" i="47"/>
  <c r="AI38" i="10"/>
  <c r="E189" i="47"/>
  <c r="AH38" i="10"/>
  <c r="E190" i="47"/>
  <c r="AJ37" i="10"/>
  <c r="E188" i="46"/>
  <c r="AI37" i="10"/>
  <c r="AH37" i="10"/>
  <c r="E190" i="46" s="1"/>
  <c r="AJ36" i="10"/>
  <c r="E188" i="45" s="1"/>
  <c r="AI36" i="10"/>
  <c r="AH36" i="10"/>
  <c r="E190" i="45"/>
  <c r="AJ35" i="10"/>
  <c r="E188" i="44"/>
  <c r="AI35" i="10"/>
  <c r="E189" i="44"/>
  <c r="AH35" i="10"/>
  <c r="J35" i="11" s="1"/>
  <c r="E190" i="44"/>
  <c r="AJ34" i="10"/>
  <c r="E188" i="43" s="1"/>
  <c r="AI34" i="10"/>
  <c r="E189" i="43" s="1"/>
  <c r="AH34" i="10"/>
  <c r="E190" i="43" s="1"/>
  <c r="AJ33" i="10"/>
  <c r="E188" i="42" s="1"/>
  <c r="AI33" i="10"/>
  <c r="E189" i="42" s="1"/>
  <c r="AH33" i="10"/>
  <c r="E190" i="42" s="1"/>
  <c r="AJ32" i="10"/>
  <c r="E188" i="41" s="1"/>
  <c r="AI32" i="10"/>
  <c r="E189" i="41" s="1"/>
  <c r="AH32" i="10"/>
  <c r="E190" i="41" s="1"/>
  <c r="AJ31" i="10"/>
  <c r="E188" i="40" s="1"/>
  <c r="AI31" i="10"/>
  <c r="E189" i="40" s="1"/>
  <c r="AH31" i="10"/>
  <c r="E190" i="40" s="1"/>
  <c r="AJ30" i="10"/>
  <c r="E188" i="39" s="1"/>
  <c r="AI30" i="10"/>
  <c r="E189" i="39" s="1"/>
  <c r="AH30" i="10"/>
  <c r="E190" i="39" s="1"/>
  <c r="AJ29" i="10"/>
  <c r="E188" i="38" s="1"/>
  <c r="AI29" i="10"/>
  <c r="E189" i="38" s="1"/>
  <c r="AH29" i="10"/>
  <c r="E190" i="38" s="1"/>
  <c r="AJ28" i="10"/>
  <c r="E188" i="37" s="1"/>
  <c r="AI28" i="10"/>
  <c r="E189" i="37"/>
  <c r="AH28" i="10"/>
  <c r="E190" i="37"/>
  <c r="AJ27" i="10"/>
  <c r="E188" i="36"/>
  <c r="AI27" i="10"/>
  <c r="E189" i="36"/>
  <c r="AH27" i="10"/>
  <c r="E190" i="36"/>
  <c r="AJ26" i="10"/>
  <c r="L26" i="11"/>
  <c r="AI26" i="10"/>
  <c r="E189" i="35"/>
  <c r="AH26" i="10"/>
  <c r="E190" i="35"/>
  <c r="AJ25" i="10"/>
  <c r="E188" i="34"/>
  <c r="AI25" i="10"/>
  <c r="E189" i="34"/>
  <c r="AH25" i="10"/>
  <c r="E190" i="34"/>
  <c r="AJ24" i="10"/>
  <c r="E188" i="33"/>
  <c r="AI24" i="10"/>
  <c r="E189" i="33"/>
  <c r="AH24" i="10"/>
  <c r="E190" i="33"/>
  <c r="AJ23" i="10"/>
  <c r="E188" i="32"/>
  <c r="AI23" i="10"/>
  <c r="E189" i="32"/>
  <c r="AH23" i="10"/>
  <c r="E190" i="32"/>
  <c r="AJ22" i="10"/>
  <c r="E188" i="31" s="1"/>
  <c r="AI22" i="10"/>
  <c r="E189" i="31" s="1"/>
  <c r="AH22" i="10"/>
  <c r="AJ21" i="10"/>
  <c r="E188" i="30"/>
  <c r="AI21" i="10"/>
  <c r="AH21" i="10"/>
  <c r="E190" i="30" s="1"/>
  <c r="AJ20" i="10"/>
  <c r="L20" i="11" s="1"/>
  <c r="E188" i="29"/>
  <c r="AI20" i="10"/>
  <c r="E189" i="29" s="1"/>
  <c r="AH20" i="10"/>
  <c r="AJ19" i="10"/>
  <c r="E188" i="28" s="1"/>
  <c r="AI19" i="10"/>
  <c r="K19" i="11" s="1"/>
  <c r="AH19" i="10"/>
  <c r="J19" i="11" s="1"/>
  <c r="AJ18" i="10"/>
  <c r="E188" i="27"/>
  <c r="AI18" i="10"/>
  <c r="E189" i="27" s="1"/>
  <c r="AH18" i="10"/>
  <c r="E190" i="27" s="1"/>
  <c r="AJ17" i="10"/>
  <c r="E188" i="26"/>
  <c r="AI17" i="10"/>
  <c r="K17" i="11" s="1"/>
  <c r="AH17" i="10"/>
  <c r="E190" i="26" s="1"/>
  <c r="AJ16" i="10"/>
  <c r="E188" i="25"/>
  <c r="AI16" i="10"/>
  <c r="K16" i="11" s="1"/>
  <c r="E189" i="25"/>
  <c r="AH16" i="10"/>
  <c r="E190" i="25" s="1"/>
  <c r="AJ15" i="10"/>
  <c r="AI15" i="10"/>
  <c r="E189" i="24" s="1"/>
  <c r="AH15" i="10"/>
  <c r="E190" i="24" s="1"/>
  <c r="AJ14" i="10"/>
  <c r="E188" i="23" s="1"/>
  <c r="AI14" i="10"/>
  <c r="E189" i="23" s="1"/>
  <c r="AH14" i="10"/>
  <c r="E190" i="23" s="1"/>
  <c r="AJ13" i="10"/>
  <c r="E188" i="22" s="1"/>
  <c r="AI13" i="10"/>
  <c r="E189" i="22" s="1"/>
  <c r="AH13" i="10"/>
  <c r="E190" i="22" s="1"/>
  <c r="AJ12" i="10"/>
  <c r="AI12" i="10"/>
  <c r="E189" i="21" s="1"/>
  <c r="AH12" i="10"/>
  <c r="E190" i="21" s="1"/>
  <c r="E188" i="20"/>
  <c r="E189" i="20"/>
  <c r="E190" i="20"/>
  <c r="AJ10" i="10"/>
  <c r="L10" i="11" s="1"/>
  <c r="AI10" i="10"/>
  <c r="K10" i="11" s="1"/>
  <c r="AH10" i="10"/>
  <c r="J10" i="11" s="1"/>
  <c r="G150" i="16"/>
  <c r="D107" i="16" s="1"/>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D40" i="19"/>
  <c r="D96" i="18"/>
  <c r="AS40" i="18"/>
  <c r="AR40" i="18"/>
  <c r="AQ40" i="18"/>
  <c r="AO43" i="9"/>
  <c r="AU43" i="18" s="1"/>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D96"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D40" i="17"/>
  <c r="G172" i="16"/>
  <c r="E114" i="16"/>
  <c r="G171" i="16"/>
  <c r="D114" i="16"/>
  <c r="G170" i="16"/>
  <c r="C114" i="16"/>
  <c r="G169" i="16"/>
  <c r="E113" i="16"/>
  <c r="G168" i="16"/>
  <c r="D113" i="16"/>
  <c r="G167" i="16"/>
  <c r="C113" i="16"/>
  <c r="G166" i="16"/>
  <c r="E112" i="16"/>
  <c r="G165" i="16"/>
  <c r="D112" i="16"/>
  <c r="G164" i="16"/>
  <c r="C112" i="16"/>
  <c r="G163" i="16"/>
  <c r="E111" i="16"/>
  <c r="G162" i="16"/>
  <c r="D111" i="16"/>
  <c r="G161" i="16"/>
  <c r="C111" i="16"/>
  <c r="G160" i="16"/>
  <c r="E110" i="16"/>
  <c r="G159" i="16"/>
  <c r="D110" i="16"/>
  <c r="G158" i="16"/>
  <c r="C110" i="16"/>
  <c r="G157" i="16"/>
  <c r="G156" i="16"/>
  <c r="G155" i="16"/>
  <c r="G154" i="16"/>
  <c r="G153" i="16"/>
  <c r="G152" i="16"/>
  <c r="G151" i="16"/>
  <c r="E107" i="16"/>
  <c r="G149" i="16"/>
  <c r="C107" i="16"/>
  <c r="G148" i="16"/>
  <c r="G147" i="16"/>
  <c r="G146" i="16"/>
  <c r="G145" i="16"/>
  <c r="G144" i="16"/>
  <c r="G143" i="16"/>
  <c r="G142" i="16"/>
  <c r="E104" i="16"/>
  <c r="G141" i="16"/>
  <c r="D104" i="16"/>
  <c r="G140" i="16"/>
  <c r="C104" i="16"/>
  <c r="G139" i="16"/>
  <c r="G138" i="16"/>
  <c r="G137" i="16"/>
  <c r="G136" i="16"/>
  <c r="G135" i="16"/>
  <c r="G134" i="16"/>
  <c r="G133" i="16"/>
  <c r="E101" i="16"/>
  <c r="G132" i="16"/>
  <c r="D101" i="16"/>
  <c r="G131" i="16"/>
  <c r="C101" i="16"/>
  <c r="G130" i="16"/>
  <c r="G129" i="16"/>
  <c r="G128" i="16"/>
  <c r="G127" i="16"/>
  <c r="G126" i="16"/>
  <c r="G125" i="16"/>
  <c r="G124" i="16"/>
  <c r="E98" i="16" s="1"/>
  <c r="G123" i="16"/>
  <c r="D98" i="16" s="1"/>
  <c r="G122" i="16"/>
  <c r="C98" i="16" s="1"/>
  <c r="F163" i="16"/>
  <c r="E74" i="16" s="1"/>
  <c r="F162" i="16"/>
  <c r="D74" i="16" s="1"/>
  <c r="F161" i="16"/>
  <c r="C74" i="16" s="1"/>
  <c r="F160" i="16"/>
  <c r="E73" i="16" s="1"/>
  <c r="F159" i="16"/>
  <c r="D73" i="16" s="1"/>
  <c r="F158" i="16"/>
  <c r="C73" i="16" s="1"/>
  <c r="F157" i="16"/>
  <c r="E72" i="16" s="1"/>
  <c r="F156" i="16"/>
  <c r="D72" i="16"/>
  <c r="F155" i="16"/>
  <c r="C109" i="16"/>
  <c r="F154" i="16"/>
  <c r="F153" i="16"/>
  <c r="D108" i="16" s="1"/>
  <c r="F152" i="16"/>
  <c r="C108" i="16" s="1"/>
  <c r="F151" i="16"/>
  <c r="E70" i="16"/>
  <c r="F150" i="16"/>
  <c r="D70" i="16"/>
  <c r="F149" i="16"/>
  <c r="C70" i="16"/>
  <c r="F148" i="16"/>
  <c r="E106" i="16"/>
  <c r="F147" i="16"/>
  <c r="F146" i="16"/>
  <c r="F145" i="16"/>
  <c r="E68" i="16" s="1"/>
  <c r="F144" i="16"/>
  <c r="D105" i="16" s="1"/>
  <c r="F143" i="16"/>
  <c r="C68" i="16" s="1"/>
  <c r="F142" i="16"/>
  <c r="E67" i="16" s="1"/>
  <c r="F141" i="16"/>
  <c r="D67" i="16" s="1"/>
  <c r="F140" i="16"/>
  <c r="C67" i="16" s="1"/>
  <c r="F139" i="16"/>
  <c r="E103" i="16" s="1"/>
  <c r="F138" i="16"/>
  <c r="D66" i="16"/>
  <c r="F137" i="16"/>
  <c r="C66" i="16"/>
  <c r="F136" i="16"/>
  <c r="E65" i="16" s="1"/>
  <c r="F135" i="16"/>
  <c r="D65" i="16" s="1"/>
  <c r="F134" i="16"/>
  <c r="C65" i="16" s="1"/>
  <c r="F133" i="16"/>
  <c r="E64" i="16" s="1"/>
  <c r="F132" i="16"/>
  <c r="D64" i="16" s="1"/>
  <c r="F131" i="16"/>
  <c r="C64" i="16"/>
  <c r="F130" i="16"/>
  <c r="E63" i="16"/>
  <c r="F129" i="16"/>
  <c r="D63" i="16" s="1"/>
  <c r="F128" i="16"/>
  <c r="C100" i="16" s="1"/>
  <c r="F127" i="16"/>
  <c r="E99" i="16" s="1"/>
  <c r="F126" i="16"/>
  <c r="D62" i="16" s="1"/>
  <c r="F125" i="16"/>
  <c r="C99" i="16" s="1"/>
  <c r="F124" i="16"/>
  <c r="E61" i="16" s="1"/>
  <c r="F123" i="16"/>
  <c r="D61" i="16"/>
  <c r="F122" i="16"/>
  <c r="C61" i="16"/>
  <c r="E151" i="16"/>
  <c r="E60" i="16"/>
  <c r="E150" i="16"/>
  <c r="D60" i="16"/>
  <c r="E149" i="16"/>
  <c r="C60" i="16"/>
  <c r="E148" i="16"/>
  <c r="E59" i="16"/>
  <c r="E147" i="16"/>
  <c r="D59" i="16"/>
  <c r="E146" i="16"/>
  <c r="C59" i="16"/>
  <c r="E145" i="16"/>
  <c r="E58" i="16" s="1"/>
  <c r="E144" i="16"/>
  <c r="D58" i="16" s="1"/>
  <c r="E143" i="16"/>
  <c r="C58" i="16" s="1"/>
  <c r="E142" i="16"/>
  <c r="E57" i="16" s="1"/>
  <c r="E141" i="16"/>
  <c r="D57" i="16" s="1"/>
  <c r="E140" i="16"/>
  <c r="C57" i="16" s="1"/>
  <c r="E139" i="16"/>
  <c r="E56" i="16" s="1"/>
  <c r="E138" i="16"/>
  <c r="D56" i="16" s="1"/>
  <c r="E137" i="16"/>
  <c r="C56" i="16" s="1"/>
  <c r="E136" i="16"/>
  <c r="E55" i="16" s="1"/>
  <c r="E135" i="16"/>
  <c r="D55" i="16" s="1"/>
  <c r="E134" i="16"/>
  <c r="C55" i="16"/>
  <c r="E133" i="16"/>
  <c r="E54" i="16"/>
  <c r="E132" i="16"/>
  <c r="D54" i="16" s="1"/>
  <c r="E131" i="16"/>
  <c r="C54" i="16" s="1"/>
  <c r="E130" i="16"/>
  <c r="E53" i="16" s="1"/>
  <c r="E129" i="16"/>
  <c r="D53" i="16" s="1"/>
  <c r="E128" i="16"/>
  <c r="C53" i="16" s="1"/>
  <c r="E127" i="16"/>
  <c r="E52" i="16" s="1"/>
  <c r="E126" i="16"/>
  <c r="D52" i="16" s="1"/>
  <c r="E125" i="16"/>
  <c r="C52" i="16" s="1"/>
  <c r="E124" i="16"/>
  <c r="E51" i="16" s="1"/>
  <c r="E123" i="16"/>
  <c r="D51" i="16"/>
  <c r="E122" i="16"/>
  <c r="C51" i="16"/>
  <c r="D186" i="16"/>
  <c r="D50" i="16" s="1"/>
  <c r="D185" i="16"/>
  <c r="C50" i="16" s="1"/>
  <c r="D184" i="16"/>
  <c r="E49" i="16" s="1"/>
  <c r="D183" i="16"/>
  <c r="D49" i="16" s="1"/>
  <c r="D182" i="16"/>
  <c r="C49" i="16" s="1"/>
  <c r="D181" i="16"/>
  <c r="E48" i="16" s="1"/>
  <c r="D180" i="16"/>
  <c r="D48" i="16" s="1"/>
  <c r="D179" i="16"/>
  <c r="C48" i="16" s="1"/>
  <c r="D178" i="16"/>
  <c r="E47" i="16" s="1"/>
  <c r="D177" i="16"/>
  <c r="D47" i="16" s="1"/>
  <c r="D176" i="16"/>
  <c r="C47" i="16" s="1"/>
  <c r="D175" i="16"/>
  <c r="E46" i="16" s="1"/>
  <c r="D174" i="16"/>
  <c r="D46" i="16" s="1"/>
  <c r="D173" i="16"/>
  <c r="C46" i="16" s="1"/>
  <c r="D172" i="16"/>
  <c r="E45" i="16" s="1"/>
  <c r="D171" i="16"/>
  <c r="D45" i="16" s="1"/>
  <c r="D170" i="16"/>
  <c r="C45" i="16" s="1"/>
  <c r="D169" i="16"/>
  <c r="E44" i="16" s="1"/>
  <c r="D168" i="16"/>
  <c r="D44" i="16" s="1"/>
  <c r="D167" i="16"/>
  <c r="C44" i="16" s="1"/>
  <c r="D166" i="16"/>
  <c r="E43" i="16" s="1"/>
  <c r="D165" i="16"/>
  <c r="D43" i="16" s="1"/>
  <c r="D164" i="16"/>
  <c r="C43" i="16" s="1"/>
  <c r="D163" i="16"/>
  <c r="E42" i="16" s="1"/>
  <c r="D162" i="16"/>
  <c r="D42" i="16" s="1"/>
  <c r="D161" i="16"/>
  <c r="C42" i="16" s="1"/>
  <c r="D160" i="16"/>
  <c r="E41" i="16" s="1"/>
  <c r="D159" i="16"/>
  <c r="D41" i="16" s="1"/>
  <c r="D158" i="16"/>
  <c r="C41" i="16" s="1"/>
  <c r="D157" i="16"/>
  <c r="E40" i="16" s="1"/>
  <c r="D156" i="16"/>
  <c r="D40" i="16" s="1"/>
  <c r="D155" i="16"/>
  <c r="C40" i="16" s="1"/>
  <c r="D154" i="16"/>
  <c r="E39" i="16" s="1"/>
  <c r="D153" i="16"/>
  <c r="D39" i="16" s="1"/>
  <c r="D152" i="16"/>
  <c r="C39" i="16" s="1"/>
  <c r="D151" i="16"/>
  <c r="E38" i="16" s="1"/>
  <c r="D150" i="16"/>
  <c r="D38" i="16" s="1"/>
  <c r="D149" i="16"/>
  <c r="C38" i="16" s="1"/>
  <c r="D148" i="16"/>
  <c r="E37" i="16" s="1"/>
  <c r="D147" i="16"/>
  <c r="D37" i="16" s="1"/>
  <c r="D146" i="16"/>
  <c r="C37" i="16" s="1"/>
  <c r="D145" i="16"/>
  <c r="E36" i="16" s="1"/>
  <c r="D144" i="16"/>
  <c r="D36" i="16" s="1"/>
  <c r="D143" i="16"/>
  <c r="C36" i="16" s="1"/>
  <c r="D142" i="16"/>
  <c r="E35" i="16" s="1"/>
  <c r="D141" i="16"/>
  <c r="D35" i="16" s="1"/>
  <c r="D140" i="16"/>
  <c r="C35" i="16" s="1"/>
  <c r="D139" i="16"/>
  <c r="E34" i="16" s="1"/>
  <c r="D138" i="16"/>
  <c r="D34" i="16" s="1"/>
  <c r="D137" i="16"/>
  <c r="C34" i="16" s="1"/>
  <c r="D136" i="16"/>
  <c r="E33" i="16" s="1"/>
  <c r="D135" i="16"/>
  <c r="D33" i="16" s="1"/>
  <c r="D134" i="16"/>
  <c r="C33" i="16" s="1"/>
  <c r="D133" i="16"/>
  <c r="E32" i="16" s="1"/>
  <c r="D132" i="16"/>
  <c r="D32" i="16" s="1"/>
  <c r="D131" i="16"/>
  <c r="C32" i="16" s="1"/>
  <c r="D130" i="16"/>
  <c r="E31" i="16" s="1"/>
  <c r="D129" i="16"/>
  <c r="D31" i="16" s="1"/>
  <c r="D128" i="16"/>
  <c r="C31" i="16" s="1"/>
  <c r="D127" i="16"/>
  <c r="E30" i="16" s="1"/>
  <c r="D126" i="16"/>
  <c r="D30" i="16" s="1"/>
  <c r="D125" i="16"/>
  <c r="C30" i="16" s="1"/>
  <c r="D124" i="16"/>
  <c r="E29" i="16" s="1"/>
  <c r="D122" i="16"/>
  <c r="C29" i="16" s="1"/>
  <c r="D123" i="16"/>
  <c r="D29" i="16" s="1"/>
  <c r="C157" i="16"/>
  <c r="E21" i="16" s="1"/>
  <c r="C155" i="16"/>
  <c r="C21" i="16" s="1"/>
  <c r="C154" i="16"/>
  <c r="E20" i="16" s="1"/>
  <c r="C152" i="16"/>
  <c r="C20" i="16" s="1"/>
  <c r="C151" i="16"/>
  <c r="E19" i="16" s="1"/>
  <c r="C149" i="16"/>
  <c r="C19" i="16" s="1"/>
  <c r="C148" i="16"/>
  <c r="E18" i="16" s="1"/>
  <c r="C146" i="16"/>
  <c r="C18" i="16" s="1"/>
  <c r="C145" i="16"/>
  <c r="E17" i="16" s="1"/>
  <c r="C143" i="16"/>
  <c r="C17" i="16" s="1"/>
  <c r="C142" i="16"/>
  <c r="E16" i="16" s="1"/>
  <c r="C140" i="16"/>
  <c r="C16" i="16"/>
  <c r="C139" i="16"/>
  <c r="E15" i="16"/>
  <c r="C137" i="16"/>
  <c r="C15" i="16"/>
  <c r="C136" i="16"/>
  <c r="E14" i="16"/>
  <c r="C134" i="16"/>
  <c r="C14" i="16"/>
  <c r="C133" i="16"/>
  <c r="E13" i="16"/>
  <c r="C131" i="16"/>
  <c r="C13" i="16"/>
  <c r="C130" i="16"/>
  <c r="E12" i="16"/>
  <c r="C128" i="16"/>
  <c r="C12" i="16"/>
  <c r="C127" i="16"/>
  <c r="E11" i="16"/>
  <c r="C125" i="16"/>
  <c r="C11" i="16"/>
  <c r="C124" i="16"/>
  <c r="E10" i="16"/>
  <c r="C122" i="16"/>
  <c r="C10" i="16"/>
  <c r="C156" i="16"/>
  <c r="D21" i="16"/>
  <c r="C153" i="16"/>
  <c r="D20" i="16" s="1"/>
  <c r="C150" i="16"/>
  <c r="D19" i="16" s="1"/>
  <c r="C147" i="16"/>
  <c r="D18" i="16" s="1"/>
  <c r="C144" i="16"/>
  <c r="D17" i="16" s="1"/>
  <c r="C141" i="16"/>
  <c r="D16" i="16" s="1"/>
  <c r="C138" i="16"/>
  <c r="D15" i="16" s="1"/>
  <c r="C135" i="16"/>
  <c r="D14" i="16" s="1"/>
  <c r="C132" i="16"/>
  <c r="D13" i="16" s="1"/>
  <c r="C129" i="16"/>
  <c r="D12" i="16" s="1"/>
  <c r="C126" i="16"/>
  <c r="D11" i="16" s="1"/>
  <c r="C123" i="16"/>
  <c r="D10" i="16" s="1"/>
  <c r="AM96" i="9"/>
  <c r="AL96" i="9"/>
  <c r="AK96" i="9"/>
  <c r="AJ96" i="9"/>
  <c r="AI96" i="9"/>
  <c r="AH96" i="9"/>
  <c r="AG96" i="9"/>
  <c r="AF96" i="9"/>
  <c r="AE96" i="9"/>
  <c r="AD96" i="9"/>
  <c r="AA96" i="9"/>
  <c r="AA97" i="9"/>
  <c r="X96" i="9"/>
  <c r="U96" i="9"/>
  <c r="R96" i="9"/>
  <c r="O96" i="9"/>
  <c r="L96" i="9"/>
  <c r="I96" i="9"/>
  <c r="F96" i="9"/>
  <c r="AC96" i="9"/>
  <c r="Z96" i="9"/>
  <c r="Z97" i="9" s="1"/>
  <c r="W96" i="9"/>
  <c r="T96" i="9"/>
  <c r="Q96" i="9"/>
  <c r="N96" i="9"/>
  <c r="N97" i="9" s="1"/>
  <c r="K96" i="9"/>
  <c r="H96" i="9"/>
  <c r="E96" i="9"/>
  <c r="AB96" i="9"/>
  <c r="AB97" i="9" s="1"/>
  <c r="Y96" i="9"/>
  <c r="V96" i="9"/>
  <c r="S96" i="9"/>
  <c r="S97" i="9" s="1"/>
  <c r="P96" i="9"/>
  <c r="M96" i="9"/>
  <c r="J96" i="9"/>
  <c r="G96" i="9"/>
  <c r="G97" i="9" s="1"/>
  <c r="D96" i="9"/>
  <c r="I40" i="9"/>
  <c r="H40" i="9"/>
  <c r="G40" i="9"/>
  <c r="F40" i="9"/>
  <c r="E40" i="9"/>
  <c r="D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C90" i="19"/>
  <c r="C89" i="19"/>
  <c r="C88" i="19"/>
  <c r="C87" i="19"/>
  <c r="C86" i="19"/>
  <c r="A54" i="19"/>
  <c r="A3" i="19"/>
  <c r="A54" i="18"/>
  <c r="A3" i="18"/>
  <c r="C90" i="18"/>
  <c r="C89" i="18"/>
  <c r="C88" i="18"/>
  <c r="C87" i="18"/>
  <c r="C86" i="18"/>
  <c r="A54" i="10"/>
  <c r="C90" i="10"/>
  <c r="C89" i="10"/>
  <c r="C88" i="10"/>
  <c r="C87" i="10"/>
  <c r="C86" i="10"/>
  <c r="A3" i="10"/>
  <c r="AP39" i="9"/>
  <c r="C188" i="48" s="1"/>
  <c r="AP38" i="9"/>
  <c r="C188" i="47" s="1"/>
  <c r="AP37" i="9"/>
  <c r="C188" i="46" s="1"/>
  <c r="AP36" i="9"/>
  <c r="C188" i="45" s="1"/>
  <c r="AP35" i="9"/>
  <c r="C188" i="44" s="1"/>
  <c r="AP34" i="9"/>
  <c r="C188" i="43" s="1"/>
  <c r="AP33" i="9"/>
  <c r="C188" i="42" s="1"/>
  <c r="AP32" i="9"/>
  <c r="AP31" i="9"/>
  <c r="C188" i="40"/>
  <c r="AP30" i="9"/>
  <c r="C188" i="39"/>
  <c r="AP29" i="9"/>
  <c r="AP28" i="9"/>
  <c r="C188" i="37" s="1"/>
  <c r="AP27" i="9"/>
  <c r="C188" i="36" s="1"/>
  <c r="F27" i="11"/>
  <c r="AP26" i="9"/>
  <c r="C188" i="35"/>
  <c r="AP25" i="9"/>
  <c r="C188" i="34"/>
  <c r="AP24" i="9"/>
  <c r="C188" i="33"/>
  <c r="AP23" i="9"/>
  <c r="F23" i="11" s="1"/>
  <c r="C188" i="32"/>
  <c r="AP22" i="9"/>
  <c r="C188" i="31" s="1"/>
  <c r="AP21" i="9"/>
  <c r="AP20" i="9"/>
  <c r="C188" i="29"/>
  <c r="AP19" i="9"/>
  <c r="AP18" i="9"/>
  <c r="F18" i="11" s="1"/>
  <c r="AP17" i="9"/>
  <c r="C188" i="26" s="1"/>
  <c r="F17" i="11"/>
  <c r="AP16" i="9"/>
  <c r="C188" i="25"/>
  <c r="AP15" i="9"/>
  <c r="C188" i="24"/>
  <c r="AP14" i="9"/>
  <c r="C188" i="23"/>
  <c r="AP13" i="9"/>
  <c r="C188" i="22"/>
  <c r="AP12" i="9"/>
  <c r="C188" i="21"/>
  <c r="C188" i="20"/>
  <c r="AP10" i="9"/>
  <c r="C188" i="16" s="1"/>
  <c r="AO39" i="9"/>
  <c r="C189" i="48" s="1"/>
  <c r="AN39" i="9"/>
  <c r="AO38" i="9"/>
  <c r="C189" i="47"/>
  <c r="AN38" i="9"/>
  <c r="C190" i="47"/>
  <c r="AO37" i="9"/>
  <c r="C189" i="46"/>
  <c r="AN37" i="9"/>
  <c r="C190" i="46"/>
  <c r="AO36" i="9"/>
  <c r="C189" i="45"/>
  <c r="AN36" i="9"/>
  <c r="C190" i="45"/>
  <c r="AO35" i="9"/>
  <c r="C189" i="44"/>
  <c r="AN35" i="9"/>
  <c r="C190" i="44"/>
  <c r="AO34" i="9"/>
  <c r="E34" i="11" s="1"/>
  <c r="C189" i="43"/>
  <c r="AN34" i="9"/>
  <c r="AO33" i="9"/>
  <c r="C189" i="42"/>
  <c r="AN33" i="9"/>
  <c r="AO32" i="9"/>
  <c r="C189" i="41" s="1"/>
  <c r="AN32" i="9"/>
  <c r="C190" i="41" s="1"/>
  <c r="AO31" i="9"/>
  <c r="C189" i="40" s="1"/>
  <c r="AN31" i="9"/>
  <c r="C190" i="40" s="1"/>
  <c r="AO30" i="9"/>
  <c r="C189" i="39" s="1"/>
  <c r="AN30" i="9"/>
  <c r="AO29" i="9"/>
  <c r="C189" i="38"/>
  <c r="AN29" i="9"/>
  <c r="D29" i="11" s="1"/>
  <c r="C190" i="38"/>
  <c r="AO28" i="9"/>
  <c r="C189" i="37" s="1"/>
  <c r="AN28" i="9"/>
  <c r="AO27" i="9"/>
  <c r="AN27" i="9"/>
  <c r="C190" i="36" s="1"/>
  <c r="AO26" i="9"/>
  <c r="C189" i="35" s="1"/>
  <c r="AN26" i="9"/>
  <c r="C190" i="35" s="1"/>
  <c r="AO25" i="9"/>
  <c r="C189" i="34"/>
  <c r="AN25" i="9"/>
  <c r="AO24" i="9"/>
  <c r="C189" i="33" s="1"/>
  <c r="AN24" i="9"/>
  <c r="C190" i="33"/>
  <c r="AO23" i="9"/>
  <c r="AN23" i="9"/>
  <c r="C190" i="32"/>
  <c r="AO22" i="9"/>
  <c r="E22" i="11" s="1"/>
  <c r="AN22" i="9"/>
  <c r="D22" i="11"/>
  <c r="AO21" i="9"/>
  <c r="C189" i="30" s="1"/>
  <c r="AN21" i="9"/>
  <c r="C190" i="30" s="1"/>
  <c r="AO20" i="9"/>
  <c r="C189" i="29" s="1"/>
  <c r="AN20" i="9"/>
  <c r="D20" i="11" s="1"/>
  <c r="AO19" i="9"/>
  <c r="C189" i="28" s="1"/>
  <c r="AN19" i="9"/>
  <c r="D19" i="11" s="1"/>
  <c r="AO18" i="9"/>
  <c r="E18" i="11" s="1"/>
  <c r="AN18" i="9"/>
  <c r="C190" i="27" s="1"/>
  <c r="AO17" i="9"/>
  <c r="C189" i="26" s="1"/>
  <c r="AN17" i="9"/>
  <c r="C190" i="26" s="1"/>
  <c r="AO16" i="9"/>
  <c r="C189" i="25" s="1"/>
  <c r="AN16" i="9"/>
  <c r="C190" i="25" s="1"/>
  <c r="AO15" i="9"/>
  <c r="C189" i="24" s="1"/>
  <c r="AN15" i="9"/>
  <c r="C190" i="24" s="1"/>
  <c r="AO14" i="9"/>
  <c r="C189" i="23" s="1"/>
  <c r="AN14" i="9"/>
  <c r="C190" i="23" s="1"/>
  <c r="AO13" i="9"/>
  <c r="C189" i="22" s="1"/>
  <c r="AN13" i="9"/>
  <c r="C190" i="22" s="1"/>
  <c r="AO12" i="9"/>
  <c r="E12" i="11" s="1"/>
  <c r="AN12" i="9"/>
  <c r="D12" i="11" s="1"/>
  <c r="C189" i="20"/>
  <c r="C190" i="20"/>
  <c r="AO10" i="9"/>
  <c r="C189" i="16" s="1"/>
  <c r="AN10" i="9"/>
  <c r="C190" i="16" s="1"/>
  <c r="A54" i="17"/>
  <c r="A3" i="17"/>
  <c r="D4" i="16"/>
  <c r="C87" i="11"/>
  <c r="C86" i="11"/>
  <c r="C85" i="11"/>
  <c r="C84" i="11"/>
  <c r="C83"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95" i="19"/>
  <c r="C94" i="19"/>
  <c r="C93" i="19"/>
  <c r="C92" i="19"/>
  <c r="C91"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95" i="18"/>
  <c r="C94" i="18"/>
  <c r="C93" i="18"/>
  <c r="C92" i="18"/>
  <c r="C91" i="18"/>
  <c r="C85" i="18"/>
  <c r="C84" i="18"/>
  <c r="C83" i="18"/>
  <c r="C82" i="18"/>
  <c r="C81" i="18"/>
  <c r="C80" i="18"/>
  <c r="C79" i="18"/>
  <c r="C78" i="18"/>
  <c r="C77" i="18"/>
  <c r="C76" i="18"/>
  <c r="C75" i="18"/>
  <c r="C74" i="18"/>
  <c r="C73" i="18"/>
  <c r="C72" i="18"/>
  <c r="C71" i="18"/>
  <c r="C70" i="18"/>
  <c r="C69" i="18"/>
  <c r="C68" i="18"/>
  <c r="C67" i="18"/>
  <c r="C66" i="18"/>
  <c r="C65" i="18"/>
  <c r="C64" i="18"/>
  <c r="C63" i="18"/>
  <c r="C62" i="18"/>
  <c r="C61" i="18"/>
  <c r="C95" i="10"/>
  <c r="C94" i="10"/>
  <c r="C93" i="10"/>
  <c r="C92" i="10"/>
  <c r="C91"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95" i="17"/>
  <c r="C94" i="17"/>
  <c r="C93" i="17"/>
  <c r="C92" i="17"/>
  <c r="C91" i="17"/>
  <c r="C80" i="17"/>
  <c r="C79" i="17"/>
  <c r="C78" i="17"/>
  <c r="C77" i="17"/>
  <c r="C76" i="17"/>
  <c r="C75" i="17"/>
  <c r="C74" i="17"/>
  <c r="C73" i="17"/>
  <c r="C72" i="17"/>
  <c r="C71" i="17"/>
  <c r="C70" i="17"/>
  <c r="C69" i="17"/>
  <c r="C68" i="17"/>
  <c r="C67" i="17"/>
  <c r="C66" i="17"/>
  <c r="C65" i="17"/>
  <c r="C64" i="17"/>
  <c r="C63" i="17"/>
  <c r="C62" i="17"/>
  <c r="C61" i="17"/>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0" i="11"/>
  <c r="D5" i="16"/>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12" i="18"/>
  <c r="C11" i="18"/>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9"/>
  <c r="C10" i="18"/>
  <c r="C10" i="10"/>
  <c r="C10" i="17"/>
  <c r="D15" i="11"/>
  <c r="L12" i="11"/>
  <c r="R12" i="11"/>
  <c r="L14" i="11"/>
  <c r="I17" i="11"/>
  <c r="N20" i="11"/>
  <c r="J24" i="11"/>
  <c r="N24" i="11"/>
  <c r="R24" i="11"/>
  <c r="R26" i="11"/>
  <c r="I27" i="11"/>
  <c r="O27" i="11"/>
  <c r="R28" i="11"/>
  <c r="I29" i="11"/>
  <c r="K29" i="11"/>
  <c r="M29" i="11"/>
  <c r="O29" i="11"/>
  <c r="N30" i="11"/>
  <c r="P30" i="11"/>
  <c r="I31" i="11"/>
  <c r="O31" i="11"/>
  <c r="L32" i="11"/>
  <c r="N32" i="11"/>
  <c r="P32" i="11"/>
  <c r="I33" i="11"/>
  <c r="O33" i="11"/>
  <c r="H34" i="11"/>
  <c r="R34" i="11"/>
  <c r="R36" i="11"/>
  <c r="M37" i="11"/>
  <c r="Q37" i="11"/>
  <c r="N38" i="11"/>
  <c r="P38" i="11"/>
  <c r="I39" i="11"/>
  <c r="M39" i="11"/>
  <c r="Q39" i="11"/>
  <c r="L13" i="11"/>
  <c r="R13" i="11"/>
  <c r="R15" i="11"/>
  <c r="R17" i="11"/>
  <c r="I20" i="11"/>
  <c r="O20" i="11"/>
  <c r="L21" i="11"/>
  <c r="I22" i="11"/>
  <c r="N23" i="11"/>
  <c r="G24" i="11"/>
  <c r="M24" i="11"/>
  <c r="Q24" i="11"/>
  <c r="N25" i="11"/>
  <c r="P25" i="11"/>
  <c r="R25" i="11"/>
  <c r="K26" i="11"/>
  <c r="L27" i="11"/>
  <c r="N27" i="11"/>
  <c r="P27" i="11"/>
  <c r="G28" i="11"/>
  <c r="Q28" i="11"/>
  <c r="N29" i="11"/>
  <c r="P29" i="11"/>
  <c r="G29" i="11"/>
  <c r="J29" i="11"/>
  <c r="R29" i="11"/>
  <c r="I30" i="11"/>
  <c r="Q30" i="11"/>
  <c r="P31" i="11"/>
  <c r="R31" i="11"/>
  <c r="G32" i="11"/>
  <c r="Q32" i="11"/>
  <c r="H33" i="11"/>
  <c r="P33" i="11"/>
  <c r="R33" i="11"/>
  <c r="G34" i="11"/>
  <c r="K34" i="11"/>
  <c r="Q34" i="11"/>
  <c r="H35" i="11"/>
  <c r="N35" i="11"/>
  <c r="R35" i="11"/>
  <c r="I36" i="11"/>
  <c r="O36" i="11"/>
  <c r="H37" i="11"/>
  <c r="N37" i="11"/>
  <c r="P37" i="11"/>
  <c r="G38" i="11"/>
  <c r="I38" i="11"/>
  <c r="M38" i="11"/>
  <c r="O38" i="11"/>
  <c r="H39" i="11"/>
  <c r="N39" i="11"/>
  <c r="D100" i="16"/>
  <c r="R10" i="11"/>
  <c r="E35" i="11"/>
  <c r="E39" i="11"/>
  <c r="G22" i="11"/>
  <c r="G25" i="11"/>
  <c r="H28" i="11"/>
  <c r="E28" i="11"/>
  <c r="K28" i="11"/>
  <c r="N28" i="11"/>
  <c r="T28" i="11"/>
  <c r="H32" i="11"/>
  <c r="G33" i="11"/>
  <c r="F26" i="11"/>
  <c r="F22" i="11"/>
  <c r="F16" i="11"/>
  <c r="F12" i="11"/>
  <c r="V156" i="9"/>
  <c r="AP156" i="9"/>
  <c r="F156" i="9"/>
  <c r="AG156" i="9"/>
  <c r="AR156" i="9"/>
  <c r="BG156" i="9"/>
  <c r="L18" i="11"/>
  <c r="J23" i="11"/>
  <c r="F306" i="21"/>
  <c r="F97" i="21" s="1"/>
  <c r="DM65" i="18"/>
  <c r="F306" i="23"/>
  <c r="F97" i="23"/>
  <c r="O59" i="11"/>
  <c r="DM69" i="18"/>
  <c r="F306" i="27" s="1"/>
  <c r="F97" i="27" s="1"/>
  <c r="F307" i="28"/>
  <c r="G97" i="28" s="1"/>
  <c r="N62" i="11"/>
  <c r="K32" i="11"/>
  <c r="K30" i="11"/>
  <c r="K35" i="11"/>
  <c r="L34" i="11"/>
  <c r="J26" i="11"/>
  <c r="J31" i="11"/>
  <c r="K24" i="11"/>
  <c r="L35" i="11"/>
  <c r="K33" i="11"/>
  <c r="F28" i="11"/>
  <c r="I28" i="11"/>
  <c r="O28" i="11"/>
  <c r="L37" i="11"/>
  <c r="L33" i="11"/>
  <c r="L31" i="11"/>
  <c r="J34" i="11"/>
  <c r="L30" i="11"/>
  <c r="F36" i="11"/>
  <c r="U36" i="11" s="1"/>
  <c r="L36" i="11"/>
  <c r="C72" i="16"/>
  <c r="C103" i="16"/>
  <c r="E102" i="16"/>
  <c r="D103" i="16"/>
  <c r="O32" i="11"/>
  <c r="M30" i="11"/>
  <c r="K12" i="11"/>
  <c r="C307" i="16"/>
  <c r="E53" i="11"/>
  <c r="C306" i="16"/>
  <c r="F53" i="11"/>
  <c r="D308" i="16"/>
  <c r="E307" i="16"/>
  <c r="DK154" i="18"/>
  <c r="F423" i="58" s="1"/>
  <c r="K97" i="58" s="1"/>
  <c r="C308" i="16"/>
  <c r="C424" i="16"/>
  <c r="D424" i="16"/>
  <c r="I102" i="11"/>
  <c r="L102" i="11"/>
  <c r="G424" i="16"/>
  <c r="R102" i="11"/>
  <c r="R156" i="9"/>
  <c r="G188" i="28"/>
  <c r="G426" i="28"/>
  <c r="G426" i="29"/>
  <c r="G426" i="30"/>
  <c r="G426" i="31"/>
  <c r="G426" i="32"/>
  <c r="G426" i="33"/>
  <c r="G424" i="35"/>
  <c r="G425" i="36"/>
  <c r="G426" i="37"/>
  <c r="G424" i="39"/>
  <c r="G425" i="40"/>
  <c r="G426" i="41"/>
  <c r="G424" i="43"/>
  <c r="G425" i="44"/>
  <c r="G426" i="45"/>
  <c r="G426" i="46"/>
  <c r="G424" i="48"/>
  <c r="G424" i="49"/>
  <c r="G424" i="50"/>
  <c r="G424" i="51"/>
  <c r="G424" i="52"/>
  <c r="G424" i="53"/>
  <c r="G421" i="54"/>
  <c r="G421" i="55"/>
  <c r="G421" i="56"/>
  <c r="G421" i="57"/>
  <c r="G421" i="58"/>
  <c r="R103" i="11"/>
  <c r="R105" i="11"/>
  <c r="R107" i="11"/>
  <c r="R109" i="11"/>
  <c r="R111" i="11"/>
  <c r="Q112" i="11"/>
  <c r="R113" i="11"/>
  <c r="Q114" i="11"/>
  <c r="R115" i="11"/>
  <c r="Q116" i="11"/>
  <c r="P117" i="11"/>
  <c r="R117" i="11"/>
  <c r="Q118" i="11"/>
  <c r="P119" i="11"/>
  <c r="R119" i="11"/>
  <c r="Q120" i="11"/>
  <c r="P121" i="11"/>
  <c r="R121" i="11"/>
  <c r="Q122" i="11"/>
  <c r="P123" i="11"/>
  <c r="R123" i="11"/>
  <c r="Q124" i="11"/>
  <c r="P125" i="11"/>
  <c r="R125" i="11"/>
  <c r="Q126" i="11"/>
  <c r="P127" i="11"/>
  <c r="R127" i="11"/>
  <c r="Q128" i="11"/>
  <c r="R129" i="11"/>
  <c r="Q130" i="11"/>
  <c r="P131" i="11"/>
  <c r="Q132" i="11"/>
  <c r="Q134" i="11"/>
  <c r="P135" i="11"/>
  <c r="Q136" i="11"/>
  <c r="P137" i="11"/>
  <c r="Q138" i="11"/>
  <c r="P139" i="11"/>
  <c r="Q140" i="11"/>
  <c r="P141" i="11"/>
  <c r="G425" i="28"/>
  <c r="G425" i="30"/>
  <c r="G425" i="32"/>
  <c r="G425" i="46"/>
  <c r="G426" i="47"/>
  <c r="G424" i="21"/>
  <c r="G424" i="23"/>
  <c r="G424" i="25"/>
  <c r="G424" i="27"/>
  <c r="G424" i="29"/>
  <c r="G424" i="31"/>
  <c r="G424" i="33"/>
  <c r="G425" i="34"/>
  <c r="G426" i="35"/>
  <c r="G424" i="37"/>
  <c r="G425" i="38"/>
  <c r="G426" i="39"/>
  <c r="G424" i="41"/>
  <c r="G425" i="42"/>
  <c r="G426" i="43"/>
  <c r="G424" i="45"/>
  <c r="G426" i="49"/>
  <c r="G426" i="51"/>
  <c r="G426" i="53"/>
  <c r="G423" i="55"/>
  <c r="G423" i="57"/>
  <c r="R130" i="11"/>
  <c r="Q131" i="11"/>
  <c r="Q133" i="11"/>
  <c r="Q135" i="11"/>
  <c r="Q137" i="11"/>
  <c r="Q139" i="11"/>
  <c r="Q141" i="11"/>
  <c r="G306" i="33"/>
  <c r="G308" i="34"/>
  <c r="G306" i="35"/>
  <c r="G308" i="36"/>
  <c r="G306" i="37"/>
  <c r="G308" i="38"/>
  <c r="G306" i="39"/>
  <c r="G308" i="40"/>
  <c r="G306" i="41"/>
  <c r="G308" i="42"/>
  <c r="G306" i="43"/>
  <c r="G308" i="44"/>
  <c r="G306" i="45"/>
  <c r="G308" i="46"/>
  <c r="G307" i="48"/>
  <c r="G308" i="53"/>
  <c r="R54" i="11"/>
  <c r="R56" i="11"/>
  <c r="R58" i="11"/>
  <c r="R60" i="11"/>
  <c r="P62" i="11"/>
  <c r="R62" i="11"/>
  <c r="Q63" i="11"/>
  <c r="P64" i="11"/>
  <c r="R64" i="11"/>
  <c r="Q65" i="11"/>
  <c r="P66" i="11"/>
  <c r="R66" i="11"/>
  <c r="Q67" i="11"/>
  <c r="R68" i="11"/>
  <c r="Q69" i="11"/>
  <c r="R70" i="11"/>
  <c r="Q71" i="11"/>
  <c r="R72" i="11"/>
  <c r="Q73" i="11"/>
  <c r="R74" i="11"/>
  <c r="Q75" i="11"/>
  <c r="R76" i="11"/>
  <c r="Q77" i="11"/>
  <c r="R78" i="11"/>
  <c r="Q79" i="11"/>
  <c r="R80" i="11"/>
  <c r="Q81" i="11"/>
  <c r="P82" i="11"/>
  <c r="R82" i="11"/>
  <c r="Q83" i="11"/>
  <c r="P84" i="11"/>
  <c r="R84" i="11"/>
  <c r="Q85" i="11"/>
  <c r="P86" i="11"/>
  <c r="R86" i="11"/>
  <c r="Q87" i="11"/>
  <c r="G307" i="36"/>
  <c r="G307" i="44"/>
  <c r="G306" i="23"/>
  <c r="G307" i="28"/>
  <c r="G308" i="35"/>
  <c r="G308" i="43"/>
  <c r="G308" i="51"/>
  <c r="G189" i="22"/>
  <c r="G188" i="41"/>
  <c r="G189" i="40"/>
  <c r="Q36" i="11"/>
  <c r="G190" i="45"/>
  <c r="G188" i="39"/>
  <c r="R14" i="11"/>
  <c r="R18" i="11"/>
  <c r="G189" i="34"/>
  <c r="G189" i="42"/>
  <c r="Q27" i="11"/>
  <c r="Q29" i="11"/>
  <c r="P39" i="11"/>
  <c r="F424" i="20"/>
  <c r="I97" i="20"/>
  <c r="O103" i="11"/>
  <c r="F424" i="24"/>
  <c r="I97" i="24"/>
  <c r="O107" i="11"/>
  <c r="F424" i="28"/>
  <c r="I97" i="28" s="1"/>
  <c r="O111" i="11"/>
  <c r="F425" i="29"/>
  <c r="J97" i="29"/>
  <c r="N112" i="11"/>
  <c r="F426" i="31"/>
  <c r="K97" i="31"/>
  <c r="M114" i="11"/>
  <c r="F424" i="32"/>
  <c r="I97" i="32"/>
  <c r="O115" i="11"/>
  <c r="F425" i="33"/>
  <c r="J97" i="33" s="1"/>
  <c r="N116" i="11"/>
  <c r="M118" i="11"/>
  <c r="F426" i="35"/>
  <c r="K97" i="35" s="1"/>
  <c r="F424" i="36"/>
  <c r="I97" i="36"/>
  <c r="O119" i="11"/>
  <c r="F425" i="37"/>
  <c r="J97" i="37"/>
  <c r="N120" i="11"/>
  <c r="M122" i="11"/>
  <c r="F426" i="39"/>
  <c r="K97" i="39"/>
  <c r="F424" i="40"/>
  <c r="I97" i="40"/>
  <c r="O123" i="11"/>
  <c r="F425" i="41"/>
  <c r="J97" i="41"/>
  <c r="N124" i="11"/>
  <c r="M126" i="11"/>
  <c r="F426" i="43"/>
  <c r="K97" i="43"/>
  <c r="F424" i="44"/>
  <c r="I97" i="44" s="1"/>
  <c r="O127" i="11"/>
  <c r="F425" i="45"/>
  <c r="J97" i="45"/>
  <c r="N128" i="11"/>
  <c r="F426" i="47"/>
  <c r="K97" i="47"/>
  <c r="M130" i="11"/>
  <c r="F425" i="47"/>
  <c r="J97" i="47"/>
  <c r="O131" i="11"/>
  <c r="F424" i="48"/>
  <c r="I97" i="48" s="1"/>
  <c r="F426" i="49"/>
  <c r="K97" i="49"/>
  <c r="F425" i="49"/>
  <c r="J97" i="49" s="1"/>
  <c r="N132" i="11"/>
  <c r="F424" i="50"/>
  <c r="I97" i="50"/>
  <c r="M134" i="11"/>
  <c r="F426" i="51"/>
  <c r="K97" i="51"/>
  <c r="O135" i="11"/>
  <c r="F424" i="52"/>
  <c r="I97" i="52"/>
  <c r="F425" i="53"/>
  <c r="J97" i="53"/>
  <c r="N136" i="11"/>
  <c r="F423" i="55"/>
  <c r="K97" i="55" s="1"/>
  <c r="M138" i="11"/>
  <c r="F421" i="56"/>
  <c r="I97" i="56"/>
  <c r="O139" i="11"/>
  <c r="F423" i="57"/>
  <c r="K97" i="57"/>
  <c r="N140" i="11"/>
  <c r="F308" i="32"/>
  <c r="H97" i="32" s="1"/>
  <c r="M66" i="11"/>
  <c r="F307" i="37"/>
  <c r="G97" i="37"/>
  <c r="N71" i="11"/>
  <c r="F306" i="31"/>
  <c r="F97" i="31"/>
  <c r="F307" i="32"/>
  <c r="G97" i="32" s="1"/>
  <c r="F306" i="38"/>
  <c r="F97" i="38"/>
  <c r="F307" i="50"/>
  <c r="G97" i="50" s="1"/>
  <c r="N76" i="11"/>
  <c r="M64" i="11"/>
  <c r="F307" i="49"/>
  <c r="G97" i="49" s="1"/>
  <c r="F308" i="52"/>
  <c r="H97" i="52"/>
  <c r="F308" i="33"/>
  <c r="H97" i="33" s="1"/>
  <c r="F308" i="36"/>
  <c r="H97" i="36"/>
  <c r="F308" i="40"/>
  <c r="H97" i="40" s="1"/>
  <c r="N72" i="11"/>
  <c r="N73" i="11"/>
  <c r="N77" i="11"/>
  <c r="M84" i="11"/>
  <c r="N85" i="11"/>
  <c r="O86" i="11"/>
  <c r="D108" i="28"/>
  <c r="D71" i="28"/>
  <c r="E109" i="28"/>
  <c r="E72" i="28"/>
  <c r="D102" i="29"/>
  <c r="D65" i="29"/>
  <c r="C68" i="29"/>
  <c r="C109" i="29"/>
  <c r="C72" i="29"/>
  <c r="C62" i="30"/>
  <c r="C103" i="30"/>
  <c r="C66" i="30"/>
  <c r="E68" i="30"/>
  <c r="D108" i="30"/>
  <c r="D71" i="30"/>
  <c r="E109" i="30"/>
  <c r="E72" i="30"/>
  <c r="D102" i="31"/>
  <c r="D65" i="31"/>
  <c r="E103" i="31"/>
  <c r="E66" i="31"/>
  <c r="C68" i="31"/>
  <c r="C109" i="31"/>
  <c r="C72" i="31"/>
  <c r="C62" i="32"/>
  <c r="C66" i="32"/>
  <c r="D108" i="32"/>
  <c r="D71" i="32"/>
  <c r="E109" i="32"/>
  <c r="E72" i="32"/>
  <c r="D102" i="33"/>
  <c r="D65" i="33"/>
  <c r="E103" i="33"/>
  <c r="E66" i="33"/>
  <c r="C68" i="33"/>
  <c r="C109" i="33"/>
  <c r="C72" i="33"/>
  <c r="C62" i="34"/>
  <c r="C103" i="34"/>
  <c r="C66" i="34"/>
  <c r="E68" i="34"/>
  <c r="D108" i="34"/>
  <c r="D71" i="34"/>
  <c r="E109" i="34"/>
  <c r="E72" i="34"/>
  <c r="D102" i="35"/>
  <c r="D65" i="35"/>
  <c r="E103" i="35"/>
  <c r="E66" i="35"/>
  <c r="C68" i="35"/>
  <c r="C109" i="35"/>
  <c r="C62" i="36"/>
  <c r="C103" i="36"/>
  <c r="C66" i="36"/>
  <c r="E68" i="36"/>
  <c r="D108" i="36"/>
  <c r="D71" i="36"/>
  <c r="E109" i="36"/>
  <c r="E72" i="36"/>
  <c r="D102" i="37"/>
  <c r="D65" i="37"/>
  <c r="E103" i="37"/>
  <c r="E66" i="37"/>
  <c r="C68" i="37"/>
  <c r="C109" i="37"/>
  <c r="C72" i="37"/>
  <c r="C62" i="38"/>
  <c r="C103" i="38"/>
  <c r="C66" i="38"/>
  <c r="E68" i="38"/>
  <c r="D108" i="38"/>
  <c r="D71" i="38"/>
  <c r="E109" i="38"/>
  <c r="E72" i="38"/>
  <c r="D102" i="39"/>
  <c r="D65" i="39"/>
  <c r="E103" i="39"/>
  <c r="E66" i="39"/>
  <c r="C68" i="39"/>
  <c r="C109" i="39"/>
  <c r="C62" i="40"/>
  <c r="C103" i="40"/>
  <c r="C66" i="40"/>
  <c r="E68" i="40"/>
  <c r="D108" i="40"/>
  <c r="E109" i="40"/>
  <c r="E72" i="40"/>
  <c r="D102" i="41"/>
  <c r="D65" i="41"/>
  <c r="E103" i="41"/>
  <c r="E66" i="41"/>
  <c r="C68" i="41"/>
  <c r="C109" i="41"/>
  <c r="C72" i="41"/>
  <c r="C62" i="42"/>
  <c r="C103" i="42"/>
  <c r="C66" i="42"/>
  <c r="E68" i="42"/>
  <c r="D108" i="42"/>
  <c r="D71" i="42"/>
  <c r="E109" i="42"/>
  <c r="E72" i="42"/>
  <c r="C62" i="21"/>
  <c r="C66" i="21"/>
  <c r="E68" i="21"/>
  <c r="D69" i="21"/>
  <c r="E72" i="21"/>
  <c r="E63" i="20"/>
  <c r="C65" i="20"/>
  <c r="D68" i="20"/>
  <c r="C69" i="20"/>
  <c r="E71" i="20"/>
  <c r="D72" i="20"/>
  <c r="E62" i="22"/>
  <c r="D63" i="22"/>
  <c r="E66" i="22"/>
  <c r="C68" i="22"/>
  <c r="D71" i="22"/>
  <c r="C72" i="22"/>
  <c r="D62" i="23"/>
  <c r="C63" i="23"/>
  <c r="E65" i="23"/>
  <c r="D66" i="23"/>
  <c r="E69" i="23"/>
  <c r="C71" i="23"/>
  <c r="C62" i="24"/>
  <c r="D65" i="24"/>
  <c r="C66" i="24"/>
  <c r="E68" i="24"/>
  <c r="D69" i="24"/>
  <c r="E63" i="25"/>
  <c r="C65" i="25"/>
  <c r="D68" i="25"/>
  <c r="C69" i="25"/>
  <c r="E71" i="25"/>
  <c r="D72" i="25"/>
  <c r="E62" i="26"/>
  <c r="D63" i="26"/>
  <c r="E66" i="26"/>
  <c r="C68" i="26"/>
  <c r="D71" i="26"/>
  <c r="C72" i="26"/>
  <c r="D62" i="27"/>
  <c r="C63" i="27"/>
  <c r="E65" i="27"/>
  <c r="D66" i="27"/>
  <c r="E69" i="27"/>
  <c r="C62" i="28"/>
  <c r="C66" i="28"/>
  <c r="E68" i="28"/>
  <c r="D69" i="28"/>
  <c r="C108" i="28"/>
  <c r="D99" i="29"/>
  <c r="D62" i="29"/>
  <c r="E100" i="29"/>
  <c r="E63" i="29"/>
  <c r="C102" i="29"/>
  <c r="C106" i="29"/>
  <c r="C69" i="29"/>
  <c r="E108" i="29"/>
  <c r="C100" i="30"/>
  <c r="C63" i="30"/>
  <c r="D105" i="30"/>
  <c r="D68" i="30"/>
  <c r="E106" i="30"/>
  <c r="E69" i="30"/>
  <c r="C108" i="30"/>
  <c r="D99" i="31"/>
  <c r="D62" i="31"/>
  <c r="E100" i="31"/>
  <c r="E63" i="31"/>
  <c r="C102" i="31"/>
  <c r="C106" i="31"/>
  <c r="C69" i="31"/>
  <c r="E108" i="31"/>
  <c r="C100" i="32"/>
  <c r="C63" i="32"/>
  <c r="D68" i="32"/>
  <c r="E69" i="32"/>
  <c r="D99" i="33"/>
  <c r="D62" i="33"/>
  <c r="E100" i="33"/>
  <c r="E63" i="33"/>
  <c r="C102" i="33"/>
  <c r="C106" i="33"/>
  <c r="C69" i="33"/>
  <c r="E108" i="33"/>
  <c r="C100" i="34"/>
  <c r="C63" i="34"/>
  <c r="D105" i="34"/>
  <c r="D68" i="34"/>
  <c r="E106" i="34"/>
  <c r="E69" i="34"/>
  <c r="C108" i="34"/>
  <c r="E100" i="35"/>
  <c r="E63" i="35"/>
  <c r="C102" i="35"/>
  <c r="C106" i="35"/>
  <c r="C69" i="35"/>
  <c r="E108" i="35"/>
  <c r="C100" i="36"/>
  <c r="C63" i="36"/>
  <c r="D105" i="36"/>
  <c r="D68" i="36"/>
  <c r="E106" i="36"/>
  <c r="E69" i="36"/>
  <c r="C108" i="36"/>
  <c r="D99" i="37"/>
  <c r="D62" i="37"/>
  <c r="E100" i="37"/>
  <c r="E63" i="37"/>
  <c r="C102" i="37"/>
  <c r="C106" i="37"/>
  <c r="C69" i="37"/>
  <c r="E108" i="37"/>
  <c r="C100" i="38"/>
  <c r="C63" i="38"/>
  <c r="D105" i="38"/>
  <c r="D68" i="38"/>
  <c r="E106" i="38"/>
  <c r="E69" i="38"/>
  <c r="C108" i="38"/>
  <c r="D99" i="39"/>
  <c r="E100" i="39"/>
  <c r="C102" i="39"/>
  <c r="C106" i="39"/>
  <c r="C69" i="39"/>
  <c r="E108" i="39"/>
  <c r="C100" i="40"/>
  <c r="D105" i="40"/>
  <c r="E106" i="40"/>
  <c r="E69" i="40"/>
  <c r="C108" i="40"/>
  <c r="D99" i="41"/>
  <c r="D62" i="41"/>
  <c r="E100" i="41"/>
  <c r="E63" i="41"/>
  <c r="C102" i="41"/>
  <c r="C106" i="41"/>
  <c r="C69" i="41"/>
  <c r="E108" i="41"/>
  <c r="C100" i="42"/>
  <c r="C63" i="42"/>
  <c r="D105" i="42"/>
  <c r="D68" i="42"/>
  <c r="E106" i="42"/>
  <c r="E69" i="42"/>
  <c r="C108" i="42"/>
  <c r="E63" i="21"/>
  <c r="C65" i="21"/>
  <c r="C69" i="21"/>
  <c r="E71" i="21"/>
  <c r="D72" i="21"/>
  <c r="E62" i="20"/>
  <c r="D71" i="20"/>
  <c r="C63" i="22"/>
  <c r="D66" i="22"/>
  <c r="E69" i="22"/>
  <c r="C62" i="23"/>
  <c r="D65" i="23"/>
  <c r="C66" i="23"/>
  <c r="E68" i="23"/>
  <c r="D69" i="23"/>
  <c r="E72" i="23"/>
  <c r="E63" i="24"/>
  <c r="C65" i="24"/>
  <c r="C69" i="24"/>
  <c r="E71" i="24"/>
  <c r="D72" i="24"/>
  <c r="E62" i="25"/>
  <c r="D63" i="25"/>
  <c r="C68" i="25"/>
  <c r="D71" i="25"/>
  <c r="C72" i="25"/>
  <c r="D62" i="26"/>
  <c r="C63" i="26"/>
  <c r="E65" i="26"/>
  <c r="D66" i="26"/>
  <c r="E69" i="26"/>
  <c r="C71" i="26"/>
  <c r="C62" i="27"/>
  <c r="C66" i="27"/>
  <c r="E68" i="27"/>
  <c r="D69" i="27"/>
  <c r="E72" i="27"/>
  <c r="E63" i="28"/>
  <c r="C65" i="28"/>
  <c r="D68" i="28"/>
  <c r="C69" i="28"/>
  <c r="C109" i="28"/>
  <c r="C72" i="28"/>
  <c r="D100" i="29"/>
  <c r="C103" i="29"/>
  <c r="C66" i="29"/>
  <c r="D108" i="29"/>
  <c r="D71" i="29"/>
  <c r="E109" i="29"/>
  <c r="E72" i="29"/>
  <c r="E99" i="30"/>
  <c r="D102" i="30"/>
  <c r="D65" i="30"/>
  <c r="E103" i="30"/>
  <c r="E66" i="30"/>
  <c r="D106" i="30"/>
  <c r="C109" i="30"/>
  <c r="C72" i="30"/>
  <c r="D100" i="31"/>
  <c r="C103" i="31"/>
  <c r="C66" i="31"/>
  <c r="D108" i="31"/>
  <c r="D71" i="31"/>
  <c r="E109" i="31"/>
  <c r="E72" i="31"/>
  <c r="D102" i="32"/>
  <c r="D65" i="32"/>
  <c r="E103" i="32"/>
  <c r="E66" i="32"/>
  <c r="D106" i="32"/>
  <c r="C72" i="32"/>
  <c r="D100" i="33"/>
  <c r="C103" i="33"/>
  <c r="C66" i="33"/>
  <c r="D108" i="33"/>
  <c r="D71" i="33"/>
  <c r="E109" i="33"/>
  <c r="E72" i="33"/>
  <c r="E99" i="34"/>
  <c r="D102" i="34"/>
  <c r="D65" i="34"/>
  <c r="E103" i="34"/>
  <c r="E66" i="34"/>
  <c r="D106" i="34"/>
  <c r="C109" i="34"/>
  <c r="C72" i="34"/>
  <c r="D100" i="35"/>
  <c r="C103" i="35"/>
  <c r="C66" i="35"/>
  <c r="D108" i="35"/>
  <c r="D71" i="35"/>
  <c r="E109" i="35"/>
  <c r="E72" i="35"/>
  <c r="E99" i="36"/>
  <c r="D102" i="36"/>
  <c r="D65" i="36"/>
  <c r="E103" i="36"/>
  <c r="E66" i="36"/>
  <c r="D106" i="36"/>
  <c r="C109" i="36"/>
  <c r="C72" i="36"/>
  <c r="D100" i="37"/>
  <c r="C103" i="37"/>
  <c r="C66" i="37"/>
  <c r="D108" i="37"/>
  <c r="D71" i="37"/>
  <c r="E109" i="37"/>
  <c r="E72" i="37"/>
  <c r="E99" i="38"/>
  <c r="D102" i="38"/>
  <c r="D65" i="38"/>
  <c r="E103" i="38"/>
  <c r="E66" i="38"/>
  <c r="D106" i="38"/>
  <c r="C109" i="38"/>
  <c r="C72" i="38"/>
  <c r="D100" i="39"/>
  <c r="C103" i="39"/>
  <c r="D108" i="39"/>
  <c r="D71" i="39"/>
  <c r="E109" i="39"/>
  <c r="E72" i="39"/>
  <c r="E99" i="40"/>
  <c r="D102" i="40"/>
  <c r="E103" i="40"/>
  <c r="E66" i="40"/>
  <c r="D106" i="40"/>
  <c r="C109" i="40"/>
  <c r="C72" i="40"/>
  <c r="D100" i="41"/>
  <c r="C103" i="41"/>
  <c r="C66" i="41"/>
  <c r="D108" i="41"/>
  <c r="D71" i="41"/>
  <c r="E109" i="41"/>
  <c r="E72" i="41"/>
  <c r="E99" i="42"/>
  <c r="D102" i="42"/>
  <c r="D65" i="42"/>
  <c r="E103" i="42"/>
  <c r="E66" i="42"/>
  <c r="D106" i="42"/>
  <c r="C109" i="42"/>
  <c r="C72" i="42"/>
  <c r="M23" i="11"/>
  <c r="M27" i="11"/>
  <c r="M28" i="11"/>
  <c r="E62" i="21"/>
  <c r="D63" i="21"/>
  <c r="D71" i="21"/>
  <c r="C72" i="21"/>
  <c r="D62" i="20"/>
  <c r="C63" i="20"/>
  <c r="D66" i="20"/>
  <c r="E69" i="20"/>
  <c r="C62" i="22"/>
  <c r="D65" i="22"/>
  <c r="C66" i="22"/>
  <c r="E68" i="22"/>
  <c r="D69" i="22"/>
  <c r="E72" i="22"/>
  <c r="E63" i="23"/>
  <c r="C65" i="23"/>
  <c r="C69" i="23"/>
  <c r="E71" i="23"/>
  <c r="D72" i="23"/>
  <c r="E62" i="24"/>
  <c r="D63" i="24"/>
  <c r="E66" i="24"/>
  <c r="C68" i="24"/>
  <c r="D71" i="24"/>
  <c r="C72" i="24"/>
  <c r="D62" i="25"/>
  <c r="C63" i="25"/>
  <c r="E65" i="25"/>
  <c r="D66" i="25"/>
  <c r="E69" i="25"/>
  <c r="C62" i="26"/>
  <c r="D65" i="26"/>
  <c r="C66" i="26"/>
  <c r="E68" i="26"/>
  <c r="D69" i="26"/>
  <c r="E72" i="26"/>
  <c r="E63" i="27"/>
  <c r="C65" i="27"/>
  <c r="D68" i="27"/>
  <c r="C69" i="27"/>
  <c r="E71" i="27"/>
  <c r="D72" i="27"/>
  <c r="E62" i="28"/>
  <c r="D63" i="28"/>
  <c r="E66" i="28"/>
  <c r="C68" i="28"/>
  <c r="E71" i="28"/>
  <c r="C100" i="29"/>
  <c r="C63" i="29"/>
  <c r="D105" i="29"/>
  <c r="E106" i="29"/>
  <c r="C71" i="29"/>
  <c r="D99" i="30"/>
  <c r="D62" i="30"/>
  <c r="E100" i="30"/>
  <c r="E63" i="30"/>
  <c r="C65" i="30"/>
  <c r="C106" i="30"/>
  <c r="C69" i="30"/>
  <c r="E71" i="30"/>
  <c r="C100" i="31"/>
  <c r="C63" i="31"/>
  <c r="D105" i="31"/>
  <c r="D68" i="31"/>
  <c r="E106" i="31"/>
  <c r="E69" i="31"/>
  <c r="C71" i="31"/>
  <c r="D99" i="32"/>
  <c r="E100" i="32"/>
  <c r="C65" i="32"/>
  <c r="C106" i="32"/>
  <c r="C69" i="32"/>
  <c r="E71" i="32"/>
  <c r="C100" i="33"/>
  <c r="C63" i="33"/>
  <c r="D105" i="33"/>
  <c r="D68" i="33"/>
  <c r="E106" i="33"/>
  <c r="E69" i="33"/>
  <c r="C71" i="33"/>
  <c r="D99" i="34"/>
  <c r="D62" i="34"/>
  <c r="E100" i="34"/>
  <c r="E63" i="34"/>
  <c r="C65" i="34"/>
  <c r="C106" i="34"/>
  <c r="C69" i="34"/>
  <c r="E71" i="34"/>
  <c r="C100" i="35"/>
  <c r="C63" i="35"/>
  <c r="D105" i="35"/>
  <c r="D68" i="35"/>
  <c r="E106" i="35"/>
  <c r="D99" i="36"/>
  <c r="D62" i="36"/>
  <c r="E100" i="36"/>
  <c r="E63" i="36"/>
  <c r="C65" i="36"/>
  <c r="C106" i="36"/>
  <c r="C69" i="36"/>
  <c r="E71" i="36"/>
  <c r="C100" i="37"/>
  <c r="C63" i="37"/>
  <c r="D105" i="37"/>
  <c r="D68" i="37"/>
  <c r="E106" i="37"/>
  <c r="E69" i="37"/>
  <c r="C71" i="37"/>
  <c r="D99" i="38"/>
  <c r="D62" i="38"/>
  <c r="E100" i="38"/>
  <c r="E63" i="38"/>
  <c r="C65" i="38"/>
  <c r="C106" i="38"/>
  <c r="C69" i="38"/>
  <c r="E71" i="38"/>
  <c r="C100" i="39"/>
  <c r="C63" i="39"/>
  <c r="D105" i="39"/>
  <c r="E106" i="39"/>
  <c r="C71" i="39"/>
  <c r="D99" i="40"/>
  <c r="E100" i="40"/>
  <c r="E63" i="40"/>
  <c r="C65" i="40"/>
  <c r="C69" i="40"/>
  <c r="C100" i="41"/>
  <c r="C63" i="41"/>
  <c r="D105" i="41"/>
  <c r="D68" i="41"/>
  <c r="E106" i="41"/>
  <c r="E69" i="41"/>
  <c r="C71" i="41"/>
  <c r="D99" i="42"/>
  <c r="D62" i="42"/>
  <c r="E100" i="42"/>
  <c r="E63" i="42"/>
  <c r="C65" i="42"/>
  <c r="C106" i="42"/>
  <c r="C69" i="42"/>
  <c r="E71" i="42"/>
  <c r="D62" i="21"/>
  <c r="C63" i="21"/>
  <c r="D66" i="21"/>
  <c r="C66" i="20"/>
  <c r="E63" i="22"/>
  <c r="C65" i="22"/>
  <c r="D68" i="22"/>
  <c r="C69" i="22"/>
  <c r="E71" i="22"/>
  <c r="D72" i="22"/>
  <c r="E62" i="23"/>
  <c r="C68" i="23"/>
  <c r="D71" i="23"/>
  <c r="C72" i="23"/>
  <c r="C63" i="24"/>
  <c r="E65" i="24"/>
  <c r="D66" i="24"/>
  <c r="E69" i="24"/>
  <c r="C71" i="24"/>
  <c r="C62" i="25"/>
  <c r="C66" i="25"/>
  <c r="E68" i="25"/>
  <c r="D69" i="25"/>
  <c r="E63" i="26"/>
  <c r="C65" i="26"/>
  <c r="D68" i="26"/>
  <c r="C69" i="26"/>
  <c r="E71" i="26"/>
  <c r="D72" i="26"/>
  <c r="D63" i="27"/>
  <c r="D71" i="27"/>
  <c r="C72" i="27"/>
  <c r="C63" i="28"/>
  <c r="E65" i="28"/>
  <c r="D66" i="28"/>
  <c r="E69" i="28"/>
  <c r="L103" i="11"/>
  <c r="L105" i="11"/>
  <c r="L107" i="11"/>
  <c r="L109" i="11"/>
  <c r="J111" i="11"/>
  <c r="L111" i="11"/>
  <c r="K112" i="11"/>
  <c r="J113" i="11"/>
  <c r="M113" i="11"/>
  <c r="L113" i="11"/>
  <c r="K114" i="11"/>
  <c r="J115" i="11"/>
  <c r="L115" i="11"/>
  <c r="K116" i="11"/>
  <c r="J117" i="11"/>
  <c r="M117" i="11"/>
  <c r="L117" i="11"/>
  <c r="K118" i="11"/>
  <c r="J119" i="11"/>
  <c r="L119" i="11"/>
  <c r="K120" i="11"/>
  <c r="J121" i="11"/>
  <c r="L121" i="11"/>
  <c r="K122" i="11"/>
  <c r="J123" i="11"/>
  <c r="L123" i="11"/>
  <c r="K124" i="11"/>
  <c r="J125" i="11"/>
  <c r="L125" i="11"/>
  <c r="K126" i="11"/>
  <c r="J127" i="11"/>
  <c r="L127" i="11"/>
  <c r="U127" i="11"/>
  <c r="K128" i="11"/>
  <c r="J129" i="11"/>
  <c r="S129" i="11" s="1"/>
  <c r="M129" i="11"/>
  <c r="L129" i="11"/>
  <c r="K130" i="11"/>
  <c r="J131" i="11"/>
  <c r="M131" i="11"/>
  <c r="L131" i="11"/>
  <c r="K132" i="11"/>
  <c r="L133" i="11"/>
  <c r="K134" i="11"/>
  <c r="J135" i="11"/>
  <c r="L135" i="11"/>
  <c r="K136" i="11"/>
  <c r="J137" i="11"/>
  <c r="L137" i="11"/>
  <c r="K138" i="11"/>
  <c r="J139" i="11"/>
  <c r="L139" i="11"/>
  <c r="K140" i="11"/>
  <c r="J141" i="11"/>
  <c r="L141" i="11"/>
  <c r="E425" i="28"/>
  <c r="E425" i="30"/>
  <c r="E425" i="32"/>
  <c r="E425" i="46"/>
  <c r="E426" i="47"/>
  <c r="E422" i="54"/>
  <c r="E422" i="56"/>
  <c r="E422" i="58"/>
  <c r="E424" i="21"/>
  <c r="E424" i="23"/>
  <c r="E424" i="25"/>
  <c r="E424" i="27"/>
  <c r="E424" i="29"/>
  <c r="E424" i="31"/>
  <c r="E424" i="33"/>
  <c r="E425" i="34"/>
  <c r="E426" i="35"/>
  <c r="E424" i="37"/>
  <c r="E425" i="38"/>
  <c r="E426" i="39"/>
  <c r="E424" i="41"/>
  <c r="E425" i="42"/>
  <c r="E426" i="43"/>
  <c r="E424" i="45"/>
  <c r="E426" i="49"/>
  <c r="E426" i="51"/>
  <c r="E426" i="53"/>
  <c r="E423" i="55"/>
  <c r="E423" i="57"/>
  <c r="J112" i="11"/>
  <c r="J114" i="11"/>
  <c r="J116" i="11"/>
  <c r="L118" i="11"/>
  <c r="K119" i="11"/>
  <c r="J120" i="11"/>
  <c r="L122" i="11"/>
  <c r="K123" i="11"/>
  <c r="J124" i="11"/>
  <c r="L126" i="11"/>
  <c r="K127" i="11"/>
  <c r="J128" i="11"/>
  <c r="L130" i="11"/>
  <c r="K131" i="11"/>
  <c r="L132" i="11"/>
  <c r="K133" i="11"/>
  <c r="L134" i="11"/>
  <c r="K135" i="11"/>
  <c r="L136" i="11"/>
  <c r="L138" i="11"/>
  <c r="L140" i="11"/>
  <c r="J53" i="11"/>
  <c r="E307" i="20"/>
  <c r="E306" i="22"/>
  <c r="E307" i="23"/>
  <c r="E308" i="24"/>
  <c r="E306" i="26"/>
  <c r="E307" i="27"/>
  <c r="E308" i="28"/>
  <c r="L55" i="11"/>
  <c r="J57" i="11"/>
  <c r="L57" i="11"/>
  <c r="K58" i="11"/>
  <c r="H58" i="11"/>
  <c r="L59" i="11"/>
  <c r="J61" i="11"/>
  <c r="L61" i="11"/>
  <c r="K62" i="11"/>
  <c r="J63" i="11"/>
  <c r="L63" i="11"/>
  <c r="K64" i="11"/>
  <c r="J65" i="11"/>
  <c r="L65" i="11"/>
  <c r="K66" i="11"/>
  <c r="J67" i="11"/>
  <c r="L67" i="11"/>
  <c r="K68" i="11"/>
  <c r="L69" i="11"/>
  <c r="K70" i="11"/>
  <c r="J71" i="11"/>
  <c r="L71" i="11"/>
  <c r="K72" i="11"/>
  <c r="J73" i="11"/>
  <c r="L73" i="11"/>
  <c r="K74" i="11"/>
  <c r="J75" i="11"/>
  <c r="L75" i="11"/>
  <c r="K76" i="11"/>
  <c r="J77" i="11"/>
  <c r="L77" i="11"/>
  <c r="J79" i="11"/>
  <c r="L79" i="11"/>
  <c r="K80" i="11"/>
  <c r="J81" i="11"/>
  <c r="L81" i="11"/>
  <c r="K82" i="11"/>
  <c r="J83" i="11"/>
  <c r="L83" i="11"/>
  <c r="U83" i="11" s="1"/>
  <c r="J85" i="11"/>
  <c r="L85" i="11"/>
  <c r="K86" i="11"/>
  <c r="J87" i="11"/>
  <c r="L87" i="11"/>
  <c r="E306" i="20"/>
  <c r="E307" i="21"/>
  <c r="E308" i="22"/>
  <c r="E306" i="24"/>
  <c r="E307" i="25"/>
  <c r="E308" i="26"/>
  <c r="E306" i="28"/>
  <c r="E307" i="29"/>
  <c r="E308" i="16"/>
  <c r="J54" i="11"/>
  <c r="J64" i="11"/>
  <c r="L64" i="11"/>
  <c r="K65" i="11"/>
  <c r="J66" i="11"/>
  <c r="L66" i="11"/>
  <c r="K67" i="11"/>
  <c r="J68" i="11"/>
  <c r="L68" i="11"/>
  <c r="K69" i="11"/>
  <c r="J70" i="11"/>
  <c r="D70" i="11"/>
  <c r="S70" i="11" s="1"/>
  <c r="L70" i="11"/>
  <c r="K71" i="11"/>
  <c r="J72" i="11"/>
  <c r="L72" i="11"/>
  <c r="K73" i="11"/>
  <c r="J74" i="11"/>
  <c r="L74" i="11"/>
  <c r="K75" i="11"/>
  <c r="J76" i="11"/>
  <c r="L76" i="11"/>
  <c r="K77" i="11"/>
  <c r="J78" i="11"/>
  <c r="D78" i="11"/>
  <c r="L78" i="11"/>
  <c r="K79" i="11"/>
  <c r="J80" i="11"/>
  <c r="L80" i="11"/>
  <c r="K81" i="11"/>
  <c r="J82" i="11"/>
  <c r="L82" i="11"/>
  <c r="K83" i="11"/>
  <c r="J84" i="11"/>
  <c r="L84" i="11"/>
  <c r="K85" i="11"/>
  <c r="J86" i="11"/>
  <c r="L86" i="11"/>
  <c r="K87" i="11"/>
  <c r="E189" i="26"/>
  <c r="L16" i="11"/>
  <c r="E188" i="35"/>
  <c r="K23" i="11"/>
  <c r="L25" i="11"/>
  <c r="D425" i="31"/>
  <c r="D424" i="34"/>
  <c r="D425" i="37"/>
  <c r="D426" i="40"/>
  <c r="D424" i="42"/>
  <c r="D425" i="45"/>
  <c r="D426" i="48"/>
  <c r="D424" i="49"/>
  <c r="D426" i="50"/>
  <c r="D424" i="51"/>
  <c r="D426" i="52"/>
  <c r="D424" i="53"/>
  <c r="D423" i="55"/>
  <c r="D422" i="56"/>
  <c r="D421" i="57"/>
  <c r="I104" i="11"/>
  <c r="I106" i="11"/>
  <c r="I108" i="11"/>
  <c r="F110" i="11"/>
  <c r="O110" i="11"/>
  <c r="G112" i="11"/>
  <c r="I112" i="11"/>
  <c r="H113" i="11"/>
  <c r="G114" i="11"/>
  <c r="I114" i="11"/>
  <c r="H115" i="11"/>
  <c r="T115" i="11" s="1"/>
  <c r="G116" i="11"/>
  <c r="I116" i="11"/>
  <c r="U116" i="11" s="1"/>
  <c r="F116" i="11"/>
  <c r="O116" i="11"/>
  <c r="H117" i="11"/>
  <c r="G118" i="11"/>
  <c r="D118" i="11"/>
  <c r="I118" i="11"/>
  <c r="H119" i="11"/>
  <c r="G120" i="11"/>
  <c r="I120" i="11"/>
  <c r="U120" i="11" s="1"/>
  <c r="H121" i="11"/>
  <c r="G122" i="11"/>
  <c r="I122" i="11"/>
  <c r="H123" i="11"/>
  <c r="T123" i="11" s="1"/>
  <c r="N123" i="11"/>
  <c r="G124" i="11"/>
  <c r="I124" i="11"/>
  <c r="U124" i="11" s="1"/>
  <c r="F124" i="11"/>
  <c r="O124" i="11"/>
  <c r="H125" i="11"/>
  <c r="G126" i="11"/>
  <c r="I126" i="11"/>
  <c r="H127" i="11"/>
  <c r="G128" i="11"/>
  <c r="I128" i="11"/>
  <c r="H129" i="11"/>
  <c r="G130" i="11"/>
  <c r="D130" i="11"/>
  <c r="S130" i="11"/>
  <c r="I130" i="11"/>
  <c r="H131" i="11"/>
  <c r="N131" i="11"/>
  <c r="T131" i="11"/>
  <c r="G132" i="11"/>
  <c r="H133" i="11"/>
  <c r="G134" i="11"/>
  <c r="H135" i="11"/>
  <c r="G136" i="11"/>
  <c r="H137" i="11"/>
  <c r="I138" i="11"/>
  <c r="G140" i="11"/>
  <c r="S140" i="11" s="1"/>
  <c r="H141" i="11"/>
  <c r="D426" i="30"/>
  <c r="D423" i="54"/>
  <c r="D421" i="56"/>
  <c r="D426" i="34"/>
  <c r="D424" i="36"/>
  <c r="D425" i="39"/>
  <c r="D426" i="42"/>
  <c r="D424" i="44"/>
  <c r="D424" i="48"/>
  <c r="D424" i="52"/>
  <c r="I103" i="11"/>
  <c r="I105" i="11"/>
  <c r="U105" i="11" s="1"/>
  <c r="I107" i="11"/>
  <c r="I109" i="11"/>
  <c r="I111" i="11"/>
  <c r="U111" i="11" s="1"/>
  <c r="I113" i="11"/>
  <c r="I115" i="11"/>
  <c r="H132" i="11"/>
  <c r="H134" i="11"/>
  <c r="H136" i="11"/>
  <c r="T136" i="11"/>
  <c r="I137" i="11"/>
  <c r="H140" i="11"/>
  <c r="T140" i="11" s="1"/>
  <c r="I141" i="11"/>
  <c r="H83" i="11"/>
  <c r="G84" i="11"/>
  <c r="I84" i="11"/>
  <c r="H85" i="11"/>
  <c r="G86" i="11"/>
  <c r="I86" i="11"/>
  <c r="H87" i="11"/>
  <c r="D308" i="49"/>
  <c r="D307" i="50"/>
  <c r="D306" i="51"/>
  <c r="D308" i="53"/>
  <c r="I83" i="11"/>
  <c r="G85" i="11"/>
  <c r="H86" i="11"/>
  <c r="I87" i="11"/>
  <c r="H54" i="11"/>
  <c r="I57" i="11"/>
  <c r="O57" i="11"/>
  <c r="G59" i="11"/>
  <c r="I59" i="11"/>
  <c r="G61" i="11"/>
  <c r="I61" i="11"/>
  <c r="R61" i="11"/>
  <c r="G63" i="11"/>
  <c r="I63" i="11"/>
  <c r="O63" i="11"/>
  <c r="R63" i="11"/>
  <c r="H64" i="11"/>
  <c r="G65" i="11"/>
  <c r="I65" i="11"/>
  <c r="G67" i="11"/>
  <c r="S67" i="11" s="1"/>
  <c r="P67" i="11"/>
  <c r="I67" i="11"/>
  <c r="I24" i="11"/>
  <c r="F24" i="11"/>
  <c r="U24" i="11" s="1"/>
  <c r="L24" i="11"/>
  <c r="O24" i="11"/>
  <c r="D188" i="25"/>
  <c r="H23" i="11"/>
  <c r="H25" i="11"/>
  <c r="T156" i="9"/>
  <c r="BB156" i="9"/>
  <c r="AM156" i="9"/>
  <c r="D156" i="9"/>
  <c r="BM158" i="19"/>
  <c r="BJ156" i="19" s="1"/>
  <c r="AZ156" i="9"/>
  <c r="H156" i="9"/>
  <c r="AK156" i="9"/>
  <c r="AB156" i="9"/>
  <c r="AY156" i="9"/>
  <c r="DL158" i="18"/>
  <c r="M156" i="9"/>
  <c r="P156" i="9"/>
  <c r="BH156" i="17"/>
  <c r="Q143" i="11"/>
  <c r="AB102" i="11" s="1"/>
  <c r="I156" i="9"/>
  <c r="X156" i="9"/>
  <c r="AN156" i="9"/>
  <c r="AE156" i="9"/>
  <c r="AI156" i="9"/>
  <c r="Z156" i="9"/>
  <c r="AH156" i="9"/>
  <c r="BJ161" i="9"/>
  <c r="F140" i="11"/>
  <c r="E141" i="11"/>
  <c r="T141" i="11" s="1"/>
  <c r="C425" i="28"/>
  <c r="C425" i="32"/>
  <c r="C425" i="36"/>
  <c r="C425" i="40"/>
  <c r="C425" i="44"/>
  <c r="C425" i="48"/>
  <c r="C425" i="52"/>
  <c r="C422" i="57"/>
  <c r="F104" i="11"/>
  <c r="F106" i="11"/>
  <c r="O106" i="11"/>
  <c r="U106" i="11" s="1"/>
  <c r="F108" i="11"/>
  <c r="F112" i="11"/>
  <c r="U112" i="11" s="1"/>
  <c r="D114" i="11"/>
  <c r="F114" i="11"/>
  <c r="O114" i="11"/>
  <c r="U114" i="11"/>
  <c r="D120" i="11"/>
  <c r="F120" i="11"/>
  <c r="D122" i="11"/>
  <c r="D124" i="11"/>
  <c r="D126" i="11"/>
  <c r="F128" i="11"/>
  <c r="F132" i="11"/>
  <c r="D134" i="11"/>
  <c r="F136" i="11"/>
  <c r="U136" i="11" s="1"/>
  <c r="O136" i="11"/>
  <c r="D138" i="11"/>
  <c r="S138" i="11" s="1"/>
  <c r="C421" i="58"/>
  <c r="D141" i="11"/>
  <c r="C307" i="24"/>
  <c r="C308" i="25"/>
  <c r="C307" i="28"/>
  <c r="C308" i="33"/>
  <c r="C306" i="35"/>
  <c r="C307" i="36"/>
  <c r="C307" i="40"/>
  <c r="C307" i="44"/>
  <c r="C307" i="48"/>
  <c r="C307" i="52"/>
  <c r="F60" i="11"/>
  <c r="E61" i="11"/>
  <c r="F64" i="11"/>
  <c r="U64" i="11" s="1"/>
  <c r="E67" i="11"/>
  <c r="F72" i="11"/>
  <c r="D74" i="11"/>
  <c r="E75" i="11"/>
  <c r="F76" i="11"/>
  <c r="E79" i="11"/>
  <c r="F80" i="11"/>
  <c r="D82" i="11"/>
  <c r="E83" i="11"/>
  <c r="F84" i="11"/>
  <c r="D86" i="11"/>
  <c r="S86" i="11"/>
  <c r="E87" i="11"/>
  <c r="C306" i="24"/>
  <c r="C307" i="25"/>
  <c r="C308" i="30"/>
  <c r="C306" i="32"/>
  <c r="C307" i="37"/>
  <c r="C308" i="38"/>
  <c r="D54" i="11"/>
  <c r="D57" i="11"/>
  <c r="D65" i="11"/>
  <c r="F67" i="11"/>
  <c r="E69" i="11"/>
  <c r="T69" i="11" s="1"/>
  <c r="N69" i="11"/>
  <c r="D73" i="11"/>
  <c r="M73" i="11"/>
  <c r="F75" i="11"/>
  <c r="D77" i="11"/>
  <c r="F79" i="11"/>
  <c r="D81" i="11"/>
  <c r="F83" i="11"/>
  <c r="D85" i="11"/>
  <c r="F87" i="11"/>
  <c r="C307" i="22"/>
  <c r="C307" i="30"/>
  <c r="C307" i="38"/>
  <c r="D58" i="11"/>
  <c r="C190" i="31"/>
  <c r="F13" i="11"/>
  <c r="F15" i="11"/>
  <c r="F20" i="11"/>
  <c r="C189" i="31"/>
  <c r="F14" i="11"/>
  <c r="N156" i="19"/>
  <c r="M156" i="19"/>
  <c r="L156" i="19"/>
  <c r="S156" i="19"/>
  <c r="Z156" i="19"/>
  <c r="AG156" i="19"/>
  <c r="AN156" i="19"/>
  <c r="AM156" i="19"/>
  <c r="CM156" i="18"/>
  <c r="CW156" i="18"/>
  <c r="I156" i="18"/>
  <c r="BY156" i="18"/>
  <c r="AD156" i="18"/>
  <c r="AI156" i="18"/>
  <c r="AS156" i="18"/>
  <c r="CQ156" i="18"/>
  <c r="BK156" i="18"/>
  <c r="DE156" i="18"/>
  <c r="BN156" i="18"/>
  <c r="CK156" i="18"/>
  <c r="BJ156" i="17"/>
  <c r="Y156" i="17"/>
  <c r="G156" i="17"/>
  <c r="W156" i="17"/>
  <c r="AM156" i="17"/>
  <c r="BC156" i="17"/>
  <c r="AB156" i="17"/>
  <c r="AC156" i="17"/>
  <c r="AL156" i="17"/>
  <c r="AG156" i="17"/>
  <c r="BK156" i="17"/>
  <c r="S156" i="17"/>
  <c r="AI156" i="17"/>
  <c r="AY156" i="17"/>
  <c r="X156" i="17"/>
  <c r="BD156" i="17"/>
  <c r="M156" i="17"/>
  <c r="U156" i="17"/>
  <c r="BA156" i="17"/>
  <c r="AT156" i="17"/>
  <c r="I156" i="17"/>
  <c r="O156" i="17"/>
  <c r="AE156" i="17"/>
  <c r="AU156" i="17"/>
  <c r="T156" i="17"/>
  <c r="AZ156" i="17"/>
  <c r="E156" i="17"/>
  <c r="AS156" i="17"/>
  <c r="AX156" i="17"/>
  <c r="Q156" i="17"/>
  <c r="BG156" i="17"/>
  <c r="AW156" i="17"/>
  <c r="AQ156" i="17"/>
  <c r="AV156" i="17"/>
  <c r="V156" i="17"/>
  <c r="AA156" i="17"/>
  <c r="BB156" i="17"/>
  <c r="K156" i="17"/>
  <c r="M41" i="9"/>
  <c r="M62" i="11"/>
  <c r="F308" i="28"/>
  <c r="H97" i="28"/>
  <c r="F307" i="30"/>
  <c r="G97" i="30" s="1"/>
  <c r="N64" i="11"/>
  <c r="F307" i="31"/>
  <c r="G97" i="31" s="1"/>
  <c r="N65" i="11"/>
  <c r="F308" i="37"/>
  <c r="H97" i="37"/>
  <c r="M71" i="11"/>
  <c r="F308" i="39"/>
  <c r="H97" i="39" s="1"/>
  <c r="N75" i="11"/>
  <c r="F307" i="41"/>
  <c r="G97" i="41" s="1"/>
  <c r="F307" i="44"/>
  <c r="G97" i="44"/>
  <c r="M81" i="11"/>
  <c r="F308" i="47"/>
  <c r="H97" i="47" s="1"/>
  <c r="M85" i="11"/>
  <c r="F308" i="51"/>
  <c r="H97" i="51" s="1"/>
  <c r="O87" i="11"/>
  <c r="F97" i="53"/>
  <c r="F424" i="23"/>
  <c r="I97" i="23" s="1"/>
  <c r="F424" i="27"/>
  <c r="I97" i="27" s="1"/>
  <c r="F425" i="28"/>
  <c r="J97" i="28" s="1"/>
  <c r="F426" i="30"/>
  <c r="K97" i="30" s="1"/>
  <c r="F424" i="31"/>
  <c r="I97" i="31" s="1"/>
  <c r="F425" i="32"/>
  <c r="J97" i="32" s="1"/>
  <c r="N115" i="11"/>
  <c r="F426" i="34"/>
  <c r="K97" i="34" s="1"/>
  <c r="F424" i="35"/>
  <c r="I97" i="35" s="1"/>
  <c r="O118" i="11"/>
  <c r="F425" i="36"/>
  <c r="J97" i="36" s="1"/>
  <c r="N119" i="11"/>
  <c r="F426" i="38"/>
  <c r="K97" i="38" s="1"/>
  <c r="M121" i="11"/>
  <c r="F424" i="39"/>
  <c r="I97" i="39"/>
  <c r="O122" i="11"/>
  <c r="F425" i="40"/>
  <c r="J97" i="40" s="1"/>
  <c r="F426" i="42"/>
  <c r="K97" i="42" s="1"/>
  <c r="M125" i="11"/>
  <c r="F424" i="43"/>
  <c r="I97" i="43"/>
  <c r="O126" i="11"/>
  <c r="F425" i="44"/>
  <c r="J97" i="44" s="1"/>
  <c r="N127" i="11"/>
  <c r="F426" i="46"/>
  <c r="K97" i="46" s="1"/>
  <c r="F424" i="47"/>
  <c r="I97" i="47"/>
  <c r="O130" i="11"/>
  <c r="F425" i="48"/>
  <c r="J97" i="48" s="1"/>
  <c r="F426" i="50"/>
  <c r="K97" i="50" s="1"/>
  <c r="F425" i="52"/>
  <c r="J97" i="52" s="1"/>
  <c r="N135" i="11"/>
  <c r="F423" i="54"/>
  <c r="K97" i="54" s="1"/>
  <c r="M137" i="11"/>
  <c r="F421" i="55"/>
  <c r="I97" i="55"/>
  <c r="O138" i="11"/>
  <c r="F306" i="20"/>
  <c r="F97" i="20"/>
  <c r="O54" i="11"/>
  <c r="F308" i="29"/>
  <c r="H97" i="29" s="1"/>
  <c r="M63" i="11"/>
  <c r="F306" i="29"/>
  <c r="F97" i="29"/>
  <c r="F306" i="32"/>
  <c r="F97" i="32" s="1"/>
  <c r="O66" i="11"/>
  <c r="G97" i="33"/>
  <c r="H97" i="34"/>
  <c r="F306" i="34"/>
  <c r="F97" i="34"/>
  <c r="O68" i="11"/>
  <c r="F307" i="34"/>
  <c r="G97" i="34" s="1"/>
  <c r="N68" i="11"/>
  <c r="F307" i="35"/>
  <c r="G97" i="35" s="1"/>
  <c r="F424" i="16"/>
  <c r="I97" i="16"/>
  <c r="O102" i="11"/>
  <c r="O104" i="11"/>
  <c r="F424" i="21"/>
  <c r="I97" i="21"/>
  <c r="O108" i="11"/>
  <c r="F424" i="25"/>
  <c r="I97" i="25" s="1"/>
  <c r="M111" i="11"/>
  <c r="F426" i="28"/>
  <c r="K97" i="28" s="1"/>
  <c r="O112" i="11"/>
  <c r="F424" i="29"/>
  <c r="I97" i="29" s="1"/>
  <c r="F425" i="30"/>
  <c r="J97" i="30" s="1"/>
  <c r="N113" i="11"/>
  <c r="M115" i="11"/>
  <c r="F426" i="32"/>
  <c r="K97" i="32" s="1"/>
  <c r="F424" i="33"/>
  <c r="I97" i="33" s="1"/>
  <c r="F425" i="34"/>
  <c r="J97" i="34" s="1"/>
  <c r="N117" i="11"/>
  <c r="F426" i="36"/>
  <c r="K97" i="36"/>
  <c r="M119" i="11"/>
  <c r="O120" i="11"/>
  <c r="F424" i="37"/>
  <c r="I97" i="37"/>
  <c r="F425" i="38"/>
  <c r="J97" i="38" s="1"/>
  <c r="N121" i="11"/>
  <c r="F426" i="40"/>
  <c r="K97" i="40" s="1"/>
  <c r="M123" i="11"/>
  <c r="F424" i="41"/>
  <c r="I97" i="41"/>
  <c r="F425" i="42"/>
  <c r="J97" i="42" s="1"/>
  <c r="N125" i="11"/>
  <c r="F426" i="44"/>
  <c r="K97" i="44" s="1"/>
  <c r="M127" i="11"/>
  <c r="O128" i="11"/>
  <c r="F424" i="45"/>
  <c r="I97" i="45" s="1"/>
  <c r="F425" i="46"/>
  <c r="J97" i="46" s="1"/>
  <c r="N129" i="11"/>
  <c r="F426" i="48"/>
  <c r="K97" i="48" s="1"/>
  <c r="F424" i="49"/>
  <c r="I97" i="49"/>
  <c r="O132" i="11"/>
  <c r="F425" i="50"/>
  <c r="J97" i="50" s="1"/>
  <c r="N133" i="11"/>
  <c r="F426" i="52"/>
  <c r="K97" i="52" s="1"/>
  <c r="M135" i="11"/>
  <c r="F424" i="53"/>
  <c r="I97" i="53" s="1"/>
  <c r="F422" i="54"/>
  <c r="J97" i="54" s="1"/>
  <c r="N137" i="11"/>
  <c r="T137" i="11" s="1"/>
  <c r="F423" i="56"/>
  <c r="K97" i="56" s="1"/>
  <c r="M139" i="11"/>
  <c r="F421" i="58"/>
  <c r="I97" i="58" s="1"/>
  <c r="O141" i="11"/>
  <c r="C99" i="43"/>
  <c r="E99" i="43"/>
  <c r="D102" i="43"/>
  <c r="C103" i="43"/>
  <c r="C66" i="43"/>
  <c r="E103" i="43"/>
  <c r="E66" i="43"/>
  <c r="C105" i="43"/>
  <c r="E105" i="43"/>
  <c r="D106" i="43"/>
  <c r="D71" i="43"/>
  <c r="C109" i="43"/>
  <c r="C72" i="43"/>
  <c r="E109" i="43"/>
  <c r="E72" i="43"/>
  <c r="D62" i="46"/>
  <c r="C63" i="46"/>
  <c r="E100" i="46"/>
  <c r="E63" i="46"/>
  <c r="C65" i="46"/>
  <c r="E65" i="46"/>
  <c r="D105" i="46"/>
  <c r="C106" i="46"/>
  <c r="E106" i="46"/>
  <c r="E69" i="46"/>
  <c r="C108" i="46"/>
  <c r="D109" i="46"/>
  <c r="E62" i="47"/>
  <c r="D65" i="47"/>
  <c r="C103" i="47"/>
  <c r="E66" i="47"/>
  <c r="E68" i="47"/>
  <c r="C72" i="47"/>
  <c r="E109" i="47"/>
  <c r="DA156" i="18"/>
  <c r="BE156" i="18"/>
  <c r="BP156" i="18"/>
  <c r="O156" i="18"/>
  <c r="BC156" i="18"/>
  <c r="CI156" i="18"/>
  <c r="AC156" i="18"/>
  <c r="CJ156" i="18"/>
  <c r="E156" i="18"/>
  <c r="CG156" i="18"/>
  <c r="Y156" i="18"/>
  <c r="BX156" i="18"/>
  <c r="G156" i="18"/>
  <c r="AY156" i="18"/>
  <c r="CE156" i="18"/>
  <c r="U156" i="18"/>
  <c r="M141" i="11"/>
  <c r="E188" i="16"/>
  <c r="L17" i="11"/>
  <c r="D13" i="11"/>
  <c r="K31" i="11"/>
  <c r="D68" i="16"/>
  <c r="C105" i="16"/>
  <c r="C63" i="16"/>
  <c r="D71" i="16"/>
  <c r="E62" i="16"/>
  <c r="D36" i="11"/>
  <c r="J32" i="11"/>
  <c r="K25" i="11"/>
  <c r="J28" i="11"/>
  <c r="L29" i="11"/>
  <c r="D102" i="16"/>
  <c r="L39" i="11"/>
  <c r="J27" i="11"/>
  <c r="C62" i="16"/>
  <c r="E25" i="11"/>
  <c r="E16" i="11"/>
  <c r="E24" i="11"/>
  <c r="E37" i="11"/>
  <c r="K38" i="11"/>
  <c r="J25" i="11"/>
  <c r="L23" i="11"/>
  <c r="O22" i="11"/>
  <c r="K22" i="11"/>
  <c r="N21" i="11"/>
  <c r="J30" i="11"/>
  <c r="K27" i="11"/>
  <c r="M25" i="11"/>
  <c r="O23" i="11"/>
  <c r="M21" i="11"/>
  <c r="E26" i="11"/>
  <c r="D27" i="11"/>
  <c r="E30" i="11"/>
  <c r="D31" i="11"/>
  <c r="D32" i="11"/>
  <c r="D35" i="11"/>
  <c r="E36" i="11"/>
  <c r="F25" i="11"/>
  <c r="F31" i="11"/>
  <c r="F34" i="11"/>
  <c r="F35" i="11"/>
  <c r="J33" i="11"/>
  <c r="J37" i="11"/>
  <c r="O37" i="11"/>
  <c r="I26" i="11"/>
  <c r="U26" i="11" s="1"/>
  <c r="G30" i="11"/>
  <c r="S30" i="11" s="1"/>
  <c r="I32" i="11"/>
  <c r="G36" i="11"/>
  <c r="C100" i="44"/>
  <c r="E100" i="44"/>
  <c r="E65" i="44"/>
  <c r="C69" i="44"/>
  <c r="E106" i="44"/>
  <c r="D72" i="44"/>
  <c r="E62" i="45"/>
  <c r="C103" i="45"/>
  <c r="E103" i="45"/>
  <c r="C68" i="45"/>
  <c r="D69" i="45"/>
  <c r="C72" i="45"/>
  <c r="E109" i="45"/>
  <c r="D62" i="48"/>
  <c r="D99" i="48"/>
  <c r="C63" i="48"/>
  <c r="C100" i="48"/>
  <c r="E63" i="48"/>
  <c r="E100" i="48"/>
  <c r="C65" i="48"/>
  <c r="E65" i="48"/>
  <c r="D66" i="48"/>
  <c r="D68" i="48"/>
  <c r="D105" i="48"/>
  <c r="C69" i="48"/>
  <c r="C106" i="48"/>
  <c r="E69" i="48"/>
  <c r="E106" i="48"/>
  <c r="C71" i="48"/>
  <c r="E71" i="48"/>
  <c r="D72" i="48"/>
  <c r="C100" i="43"/>
  <c r="E63" i="43"/>
  <c r="D103" i="43"/>
  <c r="C69" i="43"/>
  <c r="E69" i="43"/>
  <c r="E71" i="43"/>
  <c r="C62" i="44"/>
  <c r="E62" i="44"/>
  <c r="D65" i="44"/>
  <c r="C103" i="44"/>
  <c r="C66" i="44"/>
  <c r="E103" i="44"/>
  <c r="E66" i="44"/>
  <c r="C68" i="44"/>
  <c r="E68" i="44"/>
  <c r="D69" i="44"/>
  <c r="D108" i="44"/>
  <c r="C109" i="44"/>
  <c r="C72" i="44"/>
  <c r="E72" i="44"/>
  <c r="E109" i="44"/>
  <c r="D62" i="45"/>
  <c r="C63" i="45"/>
  <c r="E63" i="45"/>
  <c r="E100" i="45"/>
  <c r="C65" i="45"/>
  <c r="D66" i="45"/>
  <c r="D105" i="45"/>
  <c r="C106" i="45"/>
  <c r="E69" i="45"/>
  <c r="E106" i="45"/>
  <c r="C71" i="45"/>
  <c r="E71" i="45"/>
  <c r="E99" i="46"/>
  <c r="D65" i="46"/>
  <c r="C66" i="46"/>
  <c r="E66" i="46"/>
  <c r="E105" i="46"/>
  <c r="C109" i="46"/>
  <c r="E109" i="46"/>
  <c r="D62" i="47"/>
  <c r="C63" i="47"/>
  <c r="E63" i="47"/>
  <c r="E100" i="47"/>
  <c r="C65" i="47"/>
  <c r="D66" i="47"/>
  <c r="D105" i="47"/>
  <c r="C106" i="47"/>
  <c r="E69" i="47"/>
  <c r="E106" i="47"/>
  <c r="C71" i="47"/>
  <c r="E71" i="47"/>
  <c r="C62" i="48"/>
  <c r="E62" i="48"/>
  <c r="D63" i="48"/>
  <c r="D65" i="48"/>
  <c r="D102" i="48"/>
  <c r="C103" i="48"/>
  <c r="C66" i="48"/>
  <c r="E103" i="48"/>
  <c r="E66" i="48"/>
  <c r="C68" i="48"/>
  <c r="E68" i="48"/>
  <c r="D69" i="48"/>
  <c r="D71" i="48"/>
  <c r="D108" i="48"/>
  <c r="C109" i="48"/>
  <c r="C72" i="48"/>
  <c r="E72" i="48"/>
  <c r="E109" i="48"/>
  <c r="E100" i="16"/>
  <c r="U108" i="11"/>
  <c r="C102" i="16"/>
  <c r="U119" i="11"/>
  <c r="U139" i="11"/>
  <c r="U131" i="11"/>
  <c r="U132" i="11"/>
  <c r="U86" i="11"/>
  <c r="E19" i="11"/>
  <c r="C190" i="34"/>
  <c r="D25" i="11"/>
  <c r="S25" i="11" s="1"/>
  <c r="C190" i="37"/>
  <c r="D28" i="11"/>
  <c r="C188" i="41"/>
  <c r="F32" i="11"/>
  <c r="U32" i="11" s="1"/>
  <c r="C106" i="16"/>
  <c r="C69" i="16"/>
  <c r="E71" i="16"/>
  <c r="E108" i="16"/>
  <c r="J13" i="11"/>
  <c r="K14" i="11"/>
  <c r="L15" i="11"/>
  <c r="E188" i="24"/>
  <c r="E189" i="28"/>
  <c r="E190" i="29"/>
  <c r="J20" i="11"/>
  <c r="E189" i="46"/>
  <c r="K37" i="11"/>
  <c r="T37" i="11"/>
  <c r="E189" i="48"/>
  <c r="K39" i="11"/>
  <c r="F189" i="25"/>
  <c r="F190" i="35"/>
  <c r="M26" i="11"/>
  <c r="D26" i="11"/>
  <c r="F189" i="40"/>
  <c r="N31" i="11"/>
  <c r="E31" i="11"/>
  <c r="F189" i="42"/>
  <c r="N33" i="11"/>
  <c r="E33" i="11"/>
  <c r="F188" i="44"/>
  <c r="O35" i="11"/>
  <c r="G190" i="30"/>
  <c r="P21" i="11"/>
  <c r="G190" i="32"/>
  <c r="P23" i="11"/>
  <c r="G189" i="35"/>
  <c r="Q26" i="11"/>
  <c r="T26" i="11" s="1"/>
  <c r="G188" i="36"/>
  <c r="R27" i="11"/>
  <c r="G189" i="47"/>
  <c r="Q38" i="11"/>
  <c r="T38" i="11" s="1"/>
  <c r="C307" i="20"/>
  <c r="C307" i="21"/>
  <c r="E55" i="11"/>
  <c r="C308" i="22"/>
  <c r="D56" i="11"/>
  <c r="D61" i="11"/>
  <c r="C308" i="27"/>
  <c r="C308" i="32"/>
  <c r="D66" i="11"/>
  <c r="C307" i="34"/>
  <c r="E68" i="11"/>
  <c r="D306" i="39"/>
  <c r="I73" i="11"/>
  <c r="U73" i="11" s="1"/>
  <c r="D307" i="42"/>
  <c r="H76" i="11"/>
  <c r="D308" i="45"/>
  <c r="G79" i="11"/>
  <c r="D306" i="47"/>
  <c r="I81" i="11"/>
  <c r="D188" i="28"/>
  <c r="I19" i="11"/>
  <c r="D189" i="31"/>
  <c r="H22" i="11"/>
  <c r="D189" i="33"/>
  <c r="H24" i="11"/>
  <c r="T24" i="11" s="1"/>
  <c r="D189" i="35"/>
  <c r="H26" i="11"/>
  <c r="D189" i="39"/>
  <c r="H30" i="11"/>
  <c r="T30" i="11" s="1"/>
  <c r="D190" i="44"/>
  <c r="G35" i="11"/>
  <c r="D189" i="45"/>
  <c r="H36" i="11"/>
  <c r="D188" i="46"/>
  <c r="I37" i="11"/>
  <c r="D108" i="11"/>
  <c r="C426" i="29"/>
  <c r="D112" i="11"/>
  <c r="E113" i="11"/>
  <c r="T113" i="11"/>
  <c r="C425" i="30"/>
  <c r="U115" i="11"/>
  <c r="C426" i="33"/>
  <c r="D116" i="11"/>
  <c r="S116" i="11" s="1"/>
  <c r="M116" i="11"/>
  <c r="E117" i="11"/>
  <c r="T117" i="11"/>
  <c r="C425" i="34"/>
  <c r="C424" i="35"/>
  <c r="F118" i="11"/>
  <c r="U118" i="11"/>
  <c r="E121" i="11"/>
  <c r="T121" i="11" s="1"/>
  <c r="C425" i="38"/>
  <c r="C424" i="39"/>
  <c r="F122" i="11"/>
  <c r="U122" i="11" s="1"/>
  <c r="E125" i="11"/>
  <c r="T125" i="11"/>
  <c r="C425" i="42"/>
  <c r="C426" i="45"/>
  <c r="D128" i="11"/>
  <c r="E129" i="11"/>
  <c r="C425" i="46"/>
  <c r="C426" i="49"/>
  <c r="D132" i="11"/>
  <c r="E133" i="11"/>
  <c r="T133" i="11" s="1"/>
  <c r="C425" i="50"/>
  <c r="C424" i="51"/>
  <c r="F134" i="11"/>
  <c r="E137" i="11"/>
  <c r="C422" i="54"/>
  <c r="F306" i="47"/>
  <c r="F97" i="47" s="1"/>
  <c r="O81" i="11"/>
  <c r="F306" i="24"/>
  <c r="F97" i="24" s="1"/>
  <c r="O58" i="11"/>
  <c r="O64" i="11"/>
  <c r="F306" i="30"/>
  <c r="F97" i="30" s="1"/>
  <c r="N139" i="11"/>
  <c r="T139" i="11"/>
  <c r="F422" i="56"/>
  <c r="J97" i="56" s="1"/>
  <c r="R55" i="11"/>
  <c r="G306" i="21"/>
  <c r="G306" i="27"/>
  <c r="P63" i="11"/>
  <c r="S63" i="11" s="1"/>
  <c r="G308" i="29"/>
  <c r="G306" i="29"/>
  <c r="R65" i="11"/>
  <c r="G306" i="31"/>
  <c r="G308" i="33"/>
  <c r="Q68" i="11"/>
  <c r="G307" i="34"/>
  <c r="P71" i="11"/>
  <c r="G308" i="37"/>
  <c r="Q72" i="11"/>
  <c r="G307" i="38"/>
  <c r="P75" i="11"/>
  <c r="G308" i="41"/>
  <c r="Q76" i="11"/>
  <c r="G307" i="42"/>
  <c r="P79" i="11"/>
  <c r="G308" i="45"/>
  <c r="Q80" i="11"/>
  <c r="G307" i="46"/>
  <c r="P83" i="11"/>
  <c r="G308" i="49"/>
  <c r="G307" i="50"/>
  <c r="Q86" i="11"/>
  <c r="G307" i="52"/>
  <c r="R87" i="11"/>
  <c r="G306" i="53"/>
  <c r="D63" i="20"/>
  <c r="D102" i="20"/>
  <c r="D65" i="20"/>
  <c r="C105" i="20"/>
  <c r="C68" i="20"/>
  <c r="E105" i="20"/>
  <c r="E68" i="20"/>
  <c r="C109" i="20"/>
  <c r="C72" i="20"/>
  <c r="E109" i="20"/>
  <c r="E72" i="20"/>
  <c r="M35" i="11"/>
  <c r="F38" i="11"/>
  <c r="U38" i="11" s="1"/>
  <c r="D23" i="11"/>
  <c r="J36" i="11"/>
  <c r="F30" i="11"/>
  <c r="D109" i="16"/>
  <c r="E69" i="16"/>
  <c r="AO46" i="9"/>
  <c r="M68" i="11"/>
  <c r="S68" i="11"/>
  <c r="N67" i="11"/>
  <c r="C188" i="27"/>
  <c r="C308" i="29"/>
  <c r="C306" i="27"/>
  <c r="D136" i="11"/>
  <c r="F130" i="11"/>
  <c r="F126" i="11"/>
  <c r="D69" i="20"/>
  <c r="C62" i="20"/>
  <c r="D66" i="42"/>
  <c r="D72" i="41"/>
  <c r="E65" i="41"/>
  <c r="D66" i="40"/>
  <c r="D72" i="39"/>
  <c r="E65" i="39"/>
  <c r="D66" i="38"/>
  <c r="D72" i="37"/>
  <c r="E65" i="37"/>
  <c r="D66" i="36"/>
  <c r="D72" i="35"/>
  <c r="E65" i="35"/>
  <c r="D66" i="34"/>
  <c r="D72" i="33"/>
  <c r="E65" i="33"/>
  <c r="D72" i="31"/>
  <c r="E65" i="31"/>
  <c r="D66" i="30"/>
  <c r="D72" i="29"/>
  <c r="E65" i="29"/>
  <c r="C105" i="42"/>
  <c r="E105" i="41"/>
  <c r="C99" i="41"/>
  <c r="C105" i="40"/>
  <c r="E105" i="39"/>
  <c r="C99" i="39"/>
  <c r="C105" i="38"/>
  <c r="E105" i="37"/>
  <c r="C99" i="37"/>
  <c r="C105" i="36"/>
  <c r="E105" i="35"/>
  <c r="C99" i="35"/>
  <c r="C105" i="34"/>
  <c r="E105" i="33"/>
  <c r="C99" i="33"/>
  <c r="C105" i="32"/>
  <c r="E105" i="31"/>
  <c r="C99" i="31"/>
  <c r="C105" i="30"/>
  <c r="E105" i="29"/>
  <c r="C99" i="29"/>
  <c r="E66" i="20"/>
  <c r="D109" i="42"/>
  <c r="E102" i="42"/>
  <c r="D103" i="41"/>
  <c r="D109" i="40"/>
  <c r="D109" i="38"/>
  <c r="E102" i="38"/>
  <c r="D103" i="37"/>
  <c r="D109" i="36"/>
  <c r="E102" i="36"/>
  <c r="D103" i="35"/>
  <c r="D109" i="34"/>
  <c r="E102" i="34"/>
  <c r="D103" i="33"/>
  <c r="D109" i="32"/>
  <c r="E102" i="32"/>
  <c r="D103" i="31"/>
  <c r="D109" i="30"/>
  <c r="E102" i="30"/>
  <c r="D103" i="29"/>
  <c r="D109" i="28"/>
  <c r="D63" i="42"/>
  <c r="D69" i="41"/>
  <c r="E62" i="41"/>
  <c r="D69" i="39"/>
  <c r="D63" i="38"/>
  <c r="D69" i="37"/>
  <c r="E62" i="37"/>
  <c r="D63" i="36"/>
  <c r="D69" i="35"/>
  <c r="E62" i="35"/>
  <c r="D63" i="34"/>
  <c r="D69" i="33"/>
  <c r="E62" i="33"/>
  <c r="D63" i="32"/>
  <c r="D69" i="31"/>
  <c r="E62" i="31"/>
  <c r="D63" i="30"/>
  <c r="D69" i="29"/>
  <c r="E62" i="29"/>
  <c r="F422" i="58"/>
  <c r="J97" i="58"/>
  <c r="R81" i="11"/>
  <c r="G306" i="49"/>
  <c r="G308" i="39"/>
  <c r="G307" i="32"/>
  <c r="G308" i="47"/>
  <c r="G307" i="40"/>
  <c r="G308" i="31"/>
  <c r="G306" i="51"/>
  <c r="G307" i="30"/>
  <c r="G306" i="25"/>
  <c r="BM102" i="19"/>
  <c r="R53" i="11"/>
  <c r="J38" i="11"/>
  <c r="L38" i="11"/>
  <c r="D24" i="11"/>
  <c r="S24" i="11" s="1"/>
  <c r="G37" i="11"/>
  <c r="G27" i="11"/>
  <c r="S27" i="11" s="1"/>
  <c r="G23" i="11"/>
  <c r="E32" i="11"/>
  <c r="T32" i="11"/>
  <c r="R39" i="11"/>
  <c r="M32" i="11"/>
  <c r="R23" i="11"/>
  <c r="M22" i="11"/>
  <c r="H38" i="11"/>
  <c r="I35" i="11"/>
  <c r="I25" i="11"/>
  <c r="I23" i="11"/>
  <c r="U23" i="11" s="1"/>
  <c r="I21" i="11"/>
  <c r="C189" i="32"/>
  <c r="E23" i="11"/>
  <c r="C189" i="36"/>
  <c r="E27" i="11"/>
  <c r="T27" i="11" s="1"/>
  <c r="E29" i="11"/>
  <c r="T29" i="11" s="1"/>
  <c r="C190" i="39"/>
  <c r="D30" i="11"/>
  <c r="C190" i="42"/>
  <c r="D33" i="11"/>
  <c r="C190" i="43"/>
  <c r="D34" i="11"/>
  <c r="S34" i="11" s="1"/>
  <c r="E38" i="11"/>
  <c r="F19" i="11"/>
  <c r="L19" i="11"/>
  <c r="C188" i="28"/>
  <c r="F21" i="11"/>
  <c r="C188" i="30"/>
  <c r="C188" i="38"/>
  <c r="F29" i="11"/>
  <c r="U29" i="11" s="1"/>
  <c r="D69" i="16"/>
  <c r="D106" i="16"/>
  <c r="E188" i="21"/>
  <c r="J21" i="11"/>
  <c r="E189" i="30"/>
  <c r="K21" i="11"/>
  <c r="E189" i="45"/>
  <c r="K36" i="11"/>
  <c r="T36" i="11" s="1"/>
  <c r="E190" i="48"/>
  <c r="J39" i="11"/>
  <c r="F188" i="23"/>
  <c r="O18" i="11"/>
  <c r="F189" i="35"/>
  <c r="N26" i="11"/>
  <c r="O30" i="11"/>
  <c r="F190" i="40"/>
  <c r="M31" i="11"/>
  <c r="F190" i="42"/>
  <c r="M33" i="11"/>
  <c r="N34" i="11"/>
  <c r="F188" i="43"/>
  <c r="O34" i="11"/>
  <c r="F190" i="45"/>
  <c r="M36" i="11"/>
  <c r="O39" i="11"/>
  <c r="G190" i="31"/>
  <c r="P22" i="11"/>
  <c r="G188" i="31"/>
  <c r="R22" i="11"/>
  <c r="G189" i="32"/>
  <c r="Q23" i="11"/>
  <c r="T23" i="11" s="1"/>
  <c r="R37" i="11"/>
  <c r="G188" i="47"/>
  <c r="R38" i="11"/>
  <c r="E54" i="11"/>
  <c r="F55" i="11"/>
  <c r="U55" i="11" s="1"/>
  <c r="C306" i="21"/>
  <c r="E57" i="11"/>
  <c r="E63" i="11"/>
  <c r="H63" i="11"/>
  <c r="DL71" i="18"/>
  <c r="N63" i="11" s="1"/>
  <c r="T63" i="11" s="1"/>
  <c r="C307" i="29"/>
  <c r="E65" i="11"/>
  <c r="F65" i="11"/>
  <c r="C306" i="31"/>
  <c r="C306" i="34"/>
  <c r="F68" i="11"/>
  <c r="U68" i="11" s="1"/>
  <c r="F70" i="11"/>
  <c r="D71" i="11"/>
  <c r="C308" i="37"/>
  <c r="F74" i="11"/>
  <c r="E77" i="11"/>
  <c r="D80" i="11"/>
  <c r="S80" i="11" s="1"/>
  <c r="M80" i="11"/>
  <c r="F82" i="11"/>
  <c r="U82" i="11" s="1"/>
  <c r="E85" i="11"/>
  <c r="T85" i="11" s="1"/>
  <c r="Q89" i="11"/>
  <c r="AB53" i="11" s="1"/>
  <c r="I53" i="11"/>
  <c r="O53" i="11"/>
  <c r="G54" i="11"/>
  <c r="H55" i="11"/>
  <c r="D306" i="21"/>
  <c r="I55" i="11"/>
  <c r="I56" i="11"/>
  <c r="D308" i="23"/>
  <c r="G57" i="11"/>
  <c r="G58" i="11"/>
  <c r="H59" i="11"/>
  <c r="O60" i="11"/>
  <c r="G62" i="11"/>
  <c r="S62" i="11" s="1"/>
  <c r="D307" i="28"/>
  <c r="H62" i="11"/>
  <c r="T62" i="11"/>
  <c r="I64" i="11"/>
  <c r="G66" i="11"/>
  <c r="D307" i="32"/>
  <c r="H66" i="11"/>
  <c r="T66" i="11" s="1"/>
  <c r="H67" i="11"/>
  <c r="T67" i="11"/>
  <c r="H68" i="11"/>
  <c r="I69" i="11"/>
  <c r="G71" i="11"/>
  <c r="S71" i="11"/>
  <c r="D307" i="38"/>
  <c r="H72" i="11"/>
  <c r="D308" i="41"/>
  <c r="G75" i="11"/>
  <c r="D306" i="43"/>
  <c r="I77" i="11"/>
  <c r="U77" i="11" s="1"/>
  <c r="O77" i="11"/>
  <c r="D307" i="46"/>
  <c r="H80" i="11"/>
  <c r="C423" i="56"/>
  <c r="D139" i="11"/>
  <c r="G139" i="11"/>
  <c r="S139" i="11" s="1"/>
  <c r="G111" i="11"/>
  <c r="S111" i="11"/>
  <c r="D426" i="28"/>
  <c r="H112" i="11"/>
  <c r="T112" i="11" s="1"/>
  <c r="D425" i="29"/>
  <c r="G115" i="11"/>
  <c r="S115" i="11" s="1"/>
  <c r="D426" i="32"/>
  <c r="H116" i="11"/>
  <c r="T116" i="11" s="1"/>
  <c r="D425" i="33"/>
  <c r="H118" i="11"/>
  <c r="N118" i="11"/>
  <c r="D425" i="35"/>
  <c r="G119" i="11"/>
  <c r="D426" i="36"/>
  <c r="G121" i="11"/>
  <c r="D426" i="38"/>
  <c r="I121" i="11"/>
  <c r="D424" i="38"/>
  <c r="I123" i="11"/>
  <c r="U123" i="11" s="1"/>
  <c r="D424" i="40"/>
  <c r="H124" i="11"/>
  <c r="D425" i="41"/>
  <c r="H126" i="11"/>
  <c r="D425" i="43"/>
  <c r="G127" i="11"/>
  <c r="S127" i="11"/>
  <c r="D426" i="44"/>
  <c r="I129" i="11"/>
  <c r="D424" i="46"/>
  <c r="H130" i="11"/>
  <c r="D425" i="47"/>
  <c r="I133" i="11"/>
  <c r="U133" i="11" s="1"/>
  <c r="D424" i="50"/>
  <c r="H138" i="11"/>
  <c r="D422" i="55"/>
  <c r="D423" i="56"/>
  <c r="G141" i="11"/>
  <c r="S141" i="11" s="1"/>
  <c r="D423" i="58"/>
  <c r="AF161" i="10"/>
  <c r="E424" i="16"/>
  <c r="F306" i="16"/>
  <c r="F97" i="16"/>
  <c r="F306" i="26"/>
  <c r="F97" i="26" s="1"/>
  <c r="O69" i="11"/>
  <c r="F306" i="35"/>
  <c r="F97" i="35" s="1"/>
  <c r="O73" i="11"/>
  <c r="F306" i="39"/>
  <c r="F97" i="39" s="1"/>
  <c r="F308" i="45"/>
  <c r="H97" i="45" s="1"/>
  <c r="M79" i="11"/>
  <c r="M87" i="11"/>
  <c r="F308" i="53"/>
  <c r="H97" i="53" s="1"/>
  <c r="O62" i="11"/>
  <c r="F306" i="28"/>
  <c r="F97" i="28" s="1"/>
  <c r="O70" i="11"/>
  <c r="U70" i="11"/>
  <c r="F306" i="36"/>
  <c r="F97" i="36" s="1"/>
  <c r="F307" i="36"/>
  <c r="G97" i="36"/>
  <c r="N70" i="11"/>
  <c r="F308" i="38"/>
  <c r="H97" i="38" s="1"/>
  <c r="M72" i="11"/>
  <c r="S72" i="11" s="1"/>
  <c r="F307" i="40"/>
  <c r="G97" i="40" s="1"/>
  <c r="N74" i="11"/>
  <c r="T74" i="11" s="1"/>
  <c r="F306" i="41"/>
  <c r="F97" i="41" s="1"/>
  <c r="O75" i="11"/>
  <c r="U75" i="11" s="1"/>
  <c r="O76" i="11"/>
  <c r="U76" i="11" s="1"/>
  <c r="F306" i="42"/>
  <c r="F97" i="42" s="1"/>
  <c r="M77" i="11"/>
  <c r="S77" i="11" s="1"/>
  <c r="F308" i="43"/>
  <c r="H97" i="43" s="1"/>
  <c r="F306" i="43"/>
  <c r="F97" i="43" s="1"/>
  <c r="F306" i="44"/>
  <c r="F97" i="44" s="1"/>
  <c r="O78" i="11"/>
  <c r="U78" i="11" s="1"/>
  <c r="F308" i="46"/>
  <c r="H97" i="46" s="1"/>
  <c r="M82" i="11"/>
  <c r="F308" i="48"/>
  <c r="H97" i="48"/>
  <c r="N82" i="11"/>
  <c r="T82" i="11" s="1"/>
  <c r="F307" i="48"/>
  <c r="G97" i="48"/>
  <c r="M83" i="11"/>
  <c r="F308" i="49"/>
  <c r="H97" i="49" s="1"/>
  <c r="F306" i="49"/>
  <c r="F97" i="49" s="1"/>
  <c r="O83" i="11"/>
  <c r="F424" i="22"/>
  <c r="I97" i="22" s="1"/>
  <c r="O105" i="11"/>
  <c r="F424" i="26"/>
  <c r="I97" i="26" s="1"/>
  <c r="O109" i="11"/>
  <c r="F426" i="29"/>
  <c r="K97" i="29" s="1"/>
  <c r="M112" i="11"/>
  <c r="F424" i="30"/>
  <c r="I97" i="30" s="1"/>
  <c r="O113" i="11"/>
  <c r="F425" i="31"/>
  <c r="J97" i="31"/>
  <c r="N114" i="11"/>
  <c r="F426" i="33"/>
  <c r="K97" i="33"/>
  <c r="F424" i="34"/>
  <c r="I97" i="34" s="1"/>
  <c r="O117" i="11"/>
  <c r="F425" i="35"/>
  <c r="J97" i="35" s="1"/>
  <c r="F426" i="37"/>
  <c r="K97" i="37" s="1"/>
  <c r="M120" i="11"/>
  <c r="S120" i="11" s="1"/>
  <c r="F424" i="38"/>
  <c r="I97" i="38" s="1"/>
  <c r="O121" i="11"/>
  <c r="F425" i="39"/>
  <c r="J97" i="39" s="1"/>
  <c r="N122" i="11"/>
  <c r="F426" i="41"/>
  <c r="K97" i="41" s="1"/>
  <c r="M124" i="11"/>
  <c r="S124" i="11"/>
  <c r="F425" i="43"/>
  <c r="J97" i="43" s="1"/>
  <c r="N126" i="11"/>
  <c r="F424" i="46"/>
  <c r="I97" i="46" s="1"/>
  <c r="O129" i="11"/>
  <c r="F425" i="51"/>
  <c r="J97" i="51"/>
  <c r="N134" i="11"/>
  <c r="F421" i="54"/>
  <c r="I97" i="54"/>
  <c r="O137" i="11"/>
  <c r="U137" i="11" s="1"/>
  <c r="DM79" i="18"/>
  <c r="O71" i="11" s="1"/>
  <c r="U71" i="11" s="1"/>
  <c r="DM82" i="18"/>
  <c r="F306" i="40" s="1"/>
  <c r="F97" i="40" s="1"/>
  <c r="DK84" i="18"/>
  <c r="M76" i="11" s="1"/>
  <c r="S76" i="11" s="1"/>
  <c r="DM87" i="18"/>
  <c r="F306" i="45" s="1"/>
  <c r="F97" i="45" s="1"/>
  <c r="DL89" i="18"/>
  <c r="N81" i="11" s="1"/>
  <c r="T81" i="11" s="1"/>
  <c r="DL94" i="18"/>
  <c r="F307" i="52" s="1"/>
  <c r="G97" i="52" s="1"/>
  <c r="F307" i="47"/>
  <c r="G97" i="47" s="1"/>
  <c r="F308" i="42"/>
  <c r="H97" i="42" s="1"/>
  <c r="F306" i="37"/>
  <c r="F97" i="37" s="1"/>
  <c r="S66" i="11"/>
  <c r="F307" i="29"/>
  <c r="G97" i="29" s="1"/>
  <c r="S23" i="11"/>
  <c r="U81" i="11"/>
  <c r="S79" i="11"/>
  <c r="T76" i="11"/>
  <c r="T68" i="11"/>
  <c r="D63" i="40"/>
  <c r="E102" i="40"/>
  <c r="E71" i="40"/>
  <c r="E62" i="39"/>
  <c r="D103" i="39"/>
  <c r="C108" i="35"/>
  <c r="D99" i="35"/>
  <c r="D66" i="32"/>
  <c r="E99" i="32"/>
  <c r="E68" i="32"/>
  <c r="C71" i="32"/>
  <c r="C68" i="27"/>
  <c r="E62" i="27"/>
  <c r="E66" i="27"/>
  <c r="D65" i="27"/>
  <c r="E66" i="21"/>
  <c r="D68" i="21"/>
  <c r="D65" i="21"/>
  <c r="E69" i="21"/>
  <c r="C68" i="21"/>
  <c r="D108" i="47"/>
  <c r="C68" i="47"/>
  <c r="D63" i="47"/>
  <c r="C62" i="47"/>
  <c r="D72" i="47"/>
  <c r="E65" i="47"/>
  <c r="D69" i="47"/>
  <c r="D108" i="46"/>
  <c r="C105" i="46"/>
  <c r="D100" i="46"/>
  <c r="C99" i="46"/>
  <c r="D106" i="46"/>
  <c r="E71" i="46"/>
  <c r="D103" i="46"/>
  <c r="D71" i="45"/>
  <c r="E68" i="45"/>
  <c r="D102" i="45"/>
  <c r="C62" i="45"/>
  <c r="D72" i="45"/>
  <c r="E65" i="45"/>
  <c r="D63" i="45"/>
  <c r="C71" i="44"/>
  <c r="D68" i="44"/>
  <c r="C65" i="44"/>
  <c r="D99" i="44"/>
  <c r="D63" i="44"/>
  <c r="E71" i="44"/>
  <c r="D66" i="44"/>
  <c r="C108" i="43"/>
  <c r="D68" i="43"/>
  <c r="C65" i="43"/>
  <c r="D99" i="43"/>
  <c r="D109" i="43"/>
  <c r="E65" i="43"/>
  <c r="D100" i="43"/>
  <c r="BK161" i="9"/>
  <c r="AB108" i="11" s="1"/>
  <c r="AE102" i="11" s="1"/>
  <c r="F306" i="50"/>
  <c r="F97" i="50" s="1"/>
  <c r="O84" i="11"/>
  <c r="D156" i="17"/>
  <c r="AN156" i="17"/>
  <c r="AF156" i="17"/>
  <c r="L156" i="17"/>
  <c r="R156" i="17"/>
  <c r="D156" i="18"/>
  <c r="F156" i="18"/>
  <c r="N156" i="18"/>
  <c r="P156" i="18"/>
  <c r="AH156" i="18"/>
  <c r="AJ156" i="18"/>
  <c r="AP156" i="18"/>
  <c r="AR156" i="18"/>
  <c r="AX156" i="18"/>
  <c r="AZ156" i="18"/>
  <c r="BH156" i="18"/>
  <c r="BT156" i="18"/>
  <c r="CF156" i="18"/>
  <c r="CH156" i="18"/>
  <c r="CT156" i="18"/>
  <c r="CV156" i="18"/>
  <c r="DD156" i="18"/>
  <c r="DH156" i="18"/>
  <c r="O74" i="11"/>
  <c r="O79" i="11"/>
  <c r="U79" i="11" s="1"/>
  <c r="N86" i="11"/>
  <c r="T86" i="11" s="1"/>
  <c r="BB156" i="18"/>
  <c r="CU156" i="18"/>
  <c r="BO156" i="18"/>
  <c r="AM156" i="18"/>
  <c r="CL156" i="18"/>
  <c r="CY156" i="18"/>
  <c r="BQ156" i="18"/>
  <c r="V156" i="18"/>
  <c r="S156" i="18"/>
  <c r="CP156" i="18"/>
  <c r="DC156" i="18"/>
  <c r="BS156" i="18"/>
  <c r="X156" i="18"/>
  <c r="AU156" i="18"/>
  <c r="DG156" i="18"/>
  <c r="CC156" i="18"/>
  <c r="AG156" i="18"/>
  <c r="BM156" i="18"/>
  <c r="CS156" i="18"/>
  <c r="AA156" i="18"/>
  <c r="AE156" i="18"/>
  <c r="AF156" i="18"/>
  <c r="CA156" i="18"/>
  <c r="M156" i="18"/>
  <c r="DF156" i="18"/>
  <c r="BI156" i="18"/>
  <c r="CO156" i="18"/>
  <c r="AO156" i="18"/>
  <c r="W156" i="18"/>
  <c r="BW156" i="18"/>
  <c r="AK156" i="18"/>
  <c r="G156" i="19"/>
  <c r="W156" i="19"/>
  <c r="BG156" i="19"/>
  <c r="AX156" i="19"/>
  <c r="AJ156" i="19"/>
  <c r="AK156" i="19"/>
  <c r="AL156" i="19"/>
  <c r="T83" i="11"/>
  <c r="F39" i="11"/>
  <c r="U39" i="11" s="1"/>
  <c r="F33" i="11"/>
  <c r="D38" i="11"/>
  <c r="D37" i="11"/>
  <c r="F37" i="11"/>
  <c r="F306" i="48"/>
  <c r="F97" i="48"/>
  <c r="DM75" i="18"/>
  <c r="O67" i="11" s="1"/>
  <c r="U67" i="11" s="1"/>
  <c r="DL87" i="18"/>
  <c r="N79" i="11" s="1"/>
  <c r="T79" i="11" s="1"/>
  <c r="DM88" i="18"/>
  <c r="H156" i="18"/>
  <c r="L156" i="18"/>
  <c r="R156" i="18"/>
  <c r="Z156" i="18"/>
  <c r="AL156" i="18"/>
  <c r="AN156" i="18"/>
  <c r="AT156" i="18"/>
  <c r="AV156" i="18"/>
  <c r="BD156" i="18"/>
  <c r="BF156" i="18"/>
  <c r="BL156" i="18"/>
  <c r="BR156" i="18"/>
  <c r="BZ156" i="18"/>
  <c r="CD156" i="18"/>
  <c r="CN156" i="18"/>
  <c r="CR156" i="18"/>
  <c r="CX156" i="18"/>
  <c r="DJ156" i="18"/>
  <c r="O80" i="11"/>
  <c r="U80" i="11" s="1"/>
  <c r="F306" i="46"/>
  <c r="F97" i="46"/>
  <c r="F307" i="45"/>
  <c r="G97" i="45" s="1"/>
  <c r="F306" i="33"/>
  <c r="F97" i="33" s="1"/>
  <c r="F10" i="11"/>
  <c r="U34" i="11"/>
  <c r="U35" i="11"/>
  <c r="T75" i="11"/>
  <c r="U72" i="11"/>
  <c r="U128" i="11"/>
  <c r="U27" i="11"/>
  <c r="T70" i="11"/>
  <c r="U31" i="11"/>
  <c r="S32" i="11"/>
  <c r="S81" i="11"/>
  <c r="S82" i="11"/>
  <c r="S126" i="11"/>
  <c r="U141" i="11"/>
  <c r="U59" i="11"/>
  <c r="S64" i="11"/>
  <c r="T73" i="11"/>
  <c r="S83" i="11"/>
  <c r="U102" i="11"/>
  <c r="T127" i="11"/>
  <c r="T135" i="11"/>
  <c r="U135" i="11"/>
  <c r="S137" i="11"/>
  <c r="T120" i="11"/>
  <c r="U66" i="11"/>
  <c r="S87" i="11"/>
  <c r="U104" i="11"/>
  <c r="G426" i="23" l="1"/>
  <c r="G425" i="16"/>
  <c r="G425" i="20"/>
  <c r="Q108" i="11"/>
  <c r="G426" i="27"/>
  <c r="P102" i="11"/>
  <c r="Q104" i="11"/>
  <c r="G426" i="20"/>
  <c r="G426" i="24"/>
  <c r="G426" i="21"/>
  <c r="G426" i="25"/>
  <c r="BM160" i="19"/>
  <c r="Q110" i="11"/>
  <c r="Q106" i="11"/>
  <c r="G426" i="26"/>
  <c r="G426" i="22"/>
  <c r="G425" i="24"/>
  <c r="G425" i="22"/>
  <c r="BM159" i="19"/>
  <c r="G425" i="26"/>
  <c r="Q53" i="11"/>
  <c r="G307" i="20"/>
  <c r="G307" i="21"/>
  <c r="P60" i="11"/>
  <c r="G308" i="25"/>
  <c r="P55" i="11"/>
  <c r="P57" i="11"/>
  <c r="G307" i="26"/>
  <c r="Q59" i="11"/>
  <c r="BM101" i="19"/>
  <c r="BM100" i="19"/>
  <c r="Q61" i="11"/>
  <c r="Q57" i="11"/>
  <c r="G308" i="16"/>
  <c r="G307" i="24"/>
  <c r="P56" i="11"/>
  <c r="G308" i="27"/>
  <c r="P54" i="11"/>
  <c r="P58" i="11"/>
  <c r="G307" i="22"/>
  <c r="CZ156" i="18"/>
  <c r="DM160" i="18" s="1"/>
  <c r="AB119" i="11" s="1"/>
  <c r="AM102" i="11" s="1"/>
  <c r="DK117" i="18"/>
  <c r="F426" i="21" s="1"/>
  <c r="K97" i="21" s="1"/>
  <c r="DL120" i="18"/>
  <c r="N107" i="11" s="1"/>
  <c r="DL116" i="18"/>
  <c r="F425" i="20" s="1"/>
  <c r="J97" i="20" s="1"/>
  <c r="DL117" i="18"/>
  <c r="F425" i="21" s="1"/>
  <c r="J97" i="21" s="1"/>
  <c r="DK119" i="18"/>
  <c r="F426" i="23" s="1"/>
  <c r="K97" i="23" s="1"/>
  <c r="DL119" i="18"/>
  <c r="N106" i="11" s="1"/>
  <c r="DK116" i="18"/>
  <c r="F426" i="20" s="1"/>
  <c r="K97" i="20" s="1"/>
  <c r="DK122" i="18"/>
  <c r="F426" i="26" s="1"/>
  <c r="K97" i="26" s="1"/>
  <c r="DL122" i="18"/>
  <c r="N109" i="11" s="1"/>
  <c r="DL115" i="18"/>
  <c r="F425" i="16" s="1"/>
  <c r="J97" i="16" s="1"/>
  <c r="DL118" i="18"/>
  <c r="F425" i="22" s="1"/>
  <c r="J97" i="22" s="1"/>
  <c r="DL121" i="18"/>
  <c r="F425" i="25" s="1"/>
  <c r="J97" i="25" s="1"/>
  <c r="DL123" i="18"/>
  <c r="F425" i="27" s="1"/>
  <c r="J97" i="27" s="1"/>
  <c r="DK121" i="18"/>
  <c r="M108" i="11" s="1"/>
  <c r="DK115" i="18"/>
  <c r="F426" i="16" s="1"/>
  <c r="K97" i="16" s="1"/>
  <c r="DK118" i="18"/>
  <c r="M105" i="11" s="1"/>
  <c r="DK120" i="18"/>
  <c r="F426" i="24" s="1"/>
  <c r="K97" i="24" s="1"/>
  <c r="DK123" i="18"/>
  <c r="M110" i="11" s="1"/>
  <c r="F425" i="23"/>
  <c r="J97" i="23" s="1"/>
  <c r="M109" i="11"/>
  <c r="F425" i="24"/>
  <c r="J97" i="24" s="1"/>
  <c r="M104" i="11"/>
  <c r="N102" i="11"/>
  <c r="N104" i="11"/>
  <c r="F426" i="27"/>
  <c r="K97" i="27" s="1"/>
  <c r="DM159" i="18"/>
  <c r="AB118" i="11" s="1"/>
  <c r="AL102" i="11" s="1"/>
  <c r="DK62" i="18"/>
  <c r="F308" i="20" s="1"/>
  <c r="H97" i="20" s="1"/>
  <c r="DL62" i="18"/>
  <c r="N54" i="11" s="1"/>
  <c r="DK64" i="18"/>
  <c r="M56" i="11" s="1"/>
  <c r="DK66" i="18"/>
  <c r="DL66" i="18"/>
  <c r="F307" i="24" s="1"/>
  <c r="G97" i="24" s="1"/>
  <c r="DL63" i="18"/>
  <c r="N55" i="11" s="1"/>
  <c r="T55" i="11" s="1"/>
  <c r="DL65" i="18"/>
  <c r="F307" i="23" s="1"/>
  <c r="G97" i="23" s="1"/>
  <c r="DL67" i="18"/>
  <c r="F307" i="25" s="1"/>
  <c r="G97" i="25" s="1"/>
  <c r="DL69" i="18"/>
  <c r="F307" i="27" s="1"/>
  <c r="G97" i="27" s="1"/>
  <c r="DL68" i="18"/>
  <c r="F307" i="26" s="1"/>
  <c r="G97" i="26" s="1"/>
  <c r="DK61" i="18"/>
  <c r="M53" i="11" s="1"/>
  <c r="S53" i="11" s="1"/>
  <c r="DK65" i="18"/>
  <c r="F308" i="23" s="1"/>
  <c r="H97" i="23" s="1"/>
  <c r="DK67" i="18"/>
  <c r="F308" i="25" s="1"/>
  <c r="H97" i="25" s="1"/>
  <c r="DK69" i="18"/>
  <c r="F308" i="27" s="1"/>
  <c r="H97" i="27" s="1"/>
  <c r="F308" i="22"/>
  <c r="H97" i="22" s="1"/>
  <c r="DK63" i="18"/>
  <c r="F307" i="22"/>
  <c r="G97" i="22" s="1"/>
  <c r="E425" i="22"/>
  <c r="J108" i="11"/>
  <c r="J109" i="11"/>
  <c r="K110" i="11"/>
  <c r="K106" i="11"/>
  <c r="J104" i="11"/>
  <c r="E425" i="26"/>
  <c r="K108" i="11"/>
  <c r="J107" i="11"/>
  <c r="J102" i="11"/>
  <c r="E425" i="16"/>
  <c r="AF159" i="10"/>
  <c r="K104" i="11"/>
  <c r="J106" i="11"/>
  <c r="E425" i="24"/>
  <c r="J103" i="11"/>
  <c r="AF160" i="10"/>
  <c r="J110" i="11"/>
  <c r="E425" i="20"/>
  <c r="K56" i="11"/>
  <c r="T56" i="11" s="1"/>
  <c r="K60" i="11"/>
  <c r="AF100" i="10"/>
  <c r="AF101" i="10"/>
  <c r="J59" i="11"/>
  <c r="J55" i="11"/>
  <c r="U54" i="11"/>
  <c r="U57" i="11"/>
  <c r="L53" i="11"/>
  <c r="U53" i="11" s="1"/>
  <c r="E308" i="21"/>
  <c r="AF102" i="10"/>
  <c r="H104" i="11"/>
  <c r="G103" i="11"/>
  <c r="D426" i="24"/>
  <c r="G110" i="11"/>
  <c r="H102" i="11"/>
  <c r="H105" i="11"/>
  <c r="D425" i="25"/>
  <c r="G104" i="11"/>
  <c r="BM160" i="17"/>
  <c r="H103" i="11"/>
  <c r="D425" i="27"/>
  <c r="H107" i="11"/>
  <c r="T107" i="11" s="1"/>
  <c r="D425" i="23"/>
  <c r="D426" i="26"/>
  <c r="BM101" i="17"/>
  <c r="H53" i="11"/>
  <c r="D308" i="21"/>
  <c r="D307" i="16"/>
  <c r="BM102" i="17"/>
  <c r="BM100" i="17"/>
  <c r="H60" i="11"/>
  <c r="D307" i="22"/>
  <c r="G106" i="11"/>
  <c r="H109" i="11"/>
  <c r="G102" i="11"/>
  <c r="BF156" i="17"/>
  <c r="BM159" i="17"/>
  <c r="D426" i="22"/>
  <c r="I110" i="11"/>
  <c r="U110" i="11" s="1"/>
  <c r="G108" i="11"/>
  <c r="BM161" i="17"/>
  <c r="D308" i="22"/>
  <c r="G60" i="11"/>
  <c r="I60" i="11"/>
  <c r="U60" i="11" s="1"/>
  <c r="D102" i="11"/>
  <c r="C425" i="24"/>
  <c r="C425" i="20"/>
  <c r="D110" i="11"/>
  <c r="E102" i="11"/>
  <c r="D105" i="11"/>
  <c r="D106" i="11"/>
  <c r="E104" i="11"/>
  <c r="C425" i="26"/>
  <c r="C425" i="22"/>
  <c r="D104" i="11"/>
  <c r="D103" i="11"/>
  <c r="BJ159" i="9"/>
  <c r="BJ160" i="9"/>
  <c r="E110" i="11"/>
  <c r="BK160" i="9"/>
  <c r="AB107" i="11" s="1"/>
  <c r="AD102" i="11" s="1"/>
  <c r="E106" i="11"/>
  <c r="BK159" i="9"/>
  <c r="AB106" i="11" s="1"/>
  <c r="AC102" i="11" s="1"/>
  <c r="BM99" i="19"/>
  <c r="AC97" i="9"/>
  <c r="U97" i="9"/>
  <c r="AO97" i="9"/>
  <c r="BA97" i="9"/>
  <c r="DL99" i="18"/>
  <c r="M97" i="9"/>
  <c r="Y97" i="9"/>
  <c r="O97" i="9"/>
  <c r="AY97" i="9"/>
  <c r="AG97" i="9"/>
  <c r="AK97" i="9"/>
  <c r="AP97" i="9"/>
  <c r="AX97" i="9"/>
  <c r="BB97" i="9"/>
  <c r="BF97" i="9"/>
  <c r="AT97" i="9"/>
  <c r="K97" i="9"/>
  <c r="W97" i="9"/>
  <c r="I97" i="9"/>
  <c r="AD97" i="9"/>
  <c r="AH97" i="9"/>
  <c r="AL97" i="9"/>
  <c r="AQ97" i="9"/>
  <c r="AU97" i="9"/>
  <c r="V41" i="9"/>
  <c r="E60" i="11"/>
  <c r="D55" i="11"/>
  <c r="C308" i="21"/>
  <c r="BJ101" i="9"/>
  <c r="AH97" i="17"/>
  <c r="AL97" i="17"/>
  <c r="S97" i="17"/>
  <c r="O97" i="17"/>
  <c r="BH97" i="17"/>
  <c r="Q97" i="17"/>
  <c r="Z97" i="17"/>
  <c r="AY97" i="17"/>
  <c r="K97" i="17"/>
  <c r="AU97" i="17"/>
  <c r="M97" i="17"/>
  <c r="I97" i="17"/>
  <c r="AV97" i="17"/>
  <c r="AK97" i="17"/>
  <c r="AO97" i="17"/>
  <c r="BD97" i="17"/>
  <c r="AJ97" i="17"/>
  <c r="AP97" i="17"/>
  <c r="D97" i="17"/>
  <c r="AT97" i="17"/>
  <c r="X97" i="17"/>
  <c r="BI97" i="17"/>
  <c r="W97" i="17"/>
  <c r="AC97" i="17"/>
  <c r="H97" i="17"/>
  <c r="AN97" i="17"/>
  <c r="Y97" i="17"/>
  <c r="AD97" i="17"/>
  <c r="P97" i="17"/>
  <c r="BB97" i="17"/>
  <c r="AF97" i="17"/>
  <c r="AS97" i="17"/>
  <c r="R97" i="17"/>
  <c r="AM97" i="17"/>
  <c r="AI97" i="17"/>
  <c r="E97" i="17"/>
  <c r="AG97" i="17"/>
  <c r="U97" i="17"/>
  <c r="AA97" i="17"/>
  <c r="AZ97" i="17"/>
  <c r="BJ97" i="17"/>
  <c r="AE97" i="17"/>
  <c r="BK97" i="17"/>
  <c r="T97" i="17"/>
  <c r="BE97" i="17"/>
  <c r="V97" i="17"/>
  <c r="AB97" i="17"/>
  <c r="AQ97" i="17"/>
  <c r="J97" i="17"/>
  <c r="L97" i="17"/>
  <c r="AX97" i="17"/>
  <c r="G97" i="17"/>
  <c r="F97" i="17"/>
  <c r="N97" i="17"/>
  <c r="AR97" i="17"/>
  <c r="BF97" i="17"/>
  <c r="BG97" i="17"/>
  <c r="BA97" i="17"/>
  <c r="BC97" i="17"/>
  <c r="AW97" i="17"/>
  <c r="BF97" i="19"/>
  <c r="AF97" i="19"/>
  <c r="P97" i="19"/>
  <c r="AH97" i="18"/>
  <c r="BH97" i="19"/>
  <c r="DC97" i="18"/>
  <c r="CO97" i="18"/>
  <c r="BU97" i="18"/>
  <c r="AO97" i="18"/>
  <c r="U97" i="18"/>
  <c r="BT97" i="18"/>
  <c r="Z97" i="18"/>
  <c r="AJ97" i="18"/>
  <c r="DH97" i="18"/>
  <c r="BH97" i="18"/>
  <c r="BN97" i="18"/>
  <c r="AF97" i="18"/>
  <c r="BF97" i="18"/>
  <c r="CI97" i="18"/>
  <c r="X97" i="18"/>
  <c r="CK97" i="18"/>
  <c r="F97" i="18"/>
  <c r="CA97" i="18"/>
  <c r="CF97" i="18"/>
  <c r="AI97" i="18"/>
  <c r="CS97" i="18"/>
  <c r="AQ97" i="18"/>
  <c r="CP97" i="18"/>
  <c r="T97" i="18"/>
  <c r="CY97" i="18"/>
  <c r="DF97" i="18"/>
  <c r="BI97" i="18"/>
  <c r="D97" i="9"/>
  <c r="J97" i="9"/>
  <c r="P97" i="9"/>
  <c r="V97" i="9"/>
  <c r="BC97" i="9"/>
  <c r="E97" i="9"/>
  <c r="Q97" i="9"/>
  <c r="BD97" i="9"/>
  <c r="AE97" i="9"/>
  <c r="AI97" i="9"/>
  <c r="AM97" i="9"/>
  <c r="AV97" i="9"/>
  <c r="BG97" i="9"/>
  <c r="AF99" i="10"/>
  <c r="AN97" i="19"/>
  <c r="AA97" i="19"/>
  <c r="BE97" i="19"/>
  <c r="BP97" i="18"/>
  <c r="DA97" i="18"/>
  <c r="CG97" i="18"/>
  <c r="BS97" i="18"/>
  <c r="AC97" i="18"/>
  <c r="Q97" i="18"/>
  <c r="CV97" i="18"/>
  <c r="BR97" i="18"/>
  <c r="CZ97" i="18"/>
  <c r="D97" i="18"/>
  <c r="CR97" i="18"/>
  <c r="CT97" i="18"/>
  <c r="DD97" i="18"/>
  <c r="E97" i="18"/>
  <c r="AZ97" i="18"/>
  <c r="AD97" i="18"/>
  <c r="BA97" i="18"/>
  <c r="AN97" i="18"/>
  <c r="DG97" i="18"/>
  <c r="AU97" i="18"/>
  <c r="N97" i="18"/>
  <c r="BE97" i="18"/>
  <c r="BM97" i="18"/>
  <c r="AY97" i="18"/>
  <c r="BX97" i="18"/>
  <c r="AG97" i="18"/>
  <c r="BZ97" i="18"/>
  <c r="AW97" i="9"/>
  <c r="H97" i="9"/>
  <c r="T97" i="9"/>
  <c r="AR97" i="9"/>
  <c r="F97" i="9"/>
  <c r="L97" i="9"/>
  <c r="R97" i="9"/>
  <c r="X97" i="9"/>
  <c r="BE97" i="9"/>
  <c r="AF97" i="9"/>
  <c r="AJ97" i="9"/>
  <c r="AS97" i="9"/>
  <c r="AZ97" i="9"/>
  <c r="BH97" i="9"/>
  <c r="G156" i="10"/>
  <c r="J156" i="10"/>
  <c r="F156" i="10"/>
  <c r="O156" i="10"/>
  <c r="N156" i="10"/>
  <c r="L156" i="10"/>
  <c r="M156" i="10"/>
  <c r="S156" i="10"/>
  <c r="R156" i="10"/>
  <c r="H156" i="10"/>
  <c r="Q156" i="10"/>
  <c r="AA156" i="10"/>
  <c r="AB156" i="10"/>
  <c r="Y156" i="10"/>
  <c r="W156" i="10"/>
  <c r="I156" i="10"/>
  <c r="D156" i="10"/>
  <c r="T156" i="10"/>
  <c r="AD156" i="10"/>
  <c r="X156" i="10"/>
  <c r="Z156" i="10"/>
  <c r="V156" i="10"/>
  <c r="E156" i="10"/>
  <c r="P156" i="10"/>
  <c r="E156" i="19"/>
  <c r="D156" i="19"/>
  <c r="K156" i="19"/>
  <c r="R156" i="19"/>
  <c r="Y156" i="19"/>
  <c r="BE156" i="19"/>
  <c r="AU156" i="19"/>
  <c r="BN160" i="17"/>
  <c r="AB111" i="11" s="1"/>
  <c r="AG102" i="11" s="1"/>
  <c r="O156" i="19"/>
  <c r="P156" i="19"/>
  <c r="BF156" i="19"/>
  <c r="AY156" i="19"/>
  <c r="AR156" i="19"/>
  <c r="AS156" i="19"/>
  <c r="AT156" i="19"/>
  <c r="U156" i="10"/>
  <c r="V156" i="19"/>
  <c r="U156" i="19"/>
  <c r="T156" i="19"/>
  <c r="AA156" i="19"/>
  <c r="AH156" i="19"/>
  <c r="AO156" i="19"/>
  <c r="H156" i="19"/>
  <c r="BD156" i="19"/>
  <c r="BN161" i="17"/>
  <c r="AB112" i="11" s="1"/>
  <c r="AH102" i="11" s="1"/>
  <c r="BC156" i="19"/>
  <c r="AW156" i="19"/>
  <c r="AP156" i="19"/>
  <c r="AI156" i="19"/>
  <c r="AB156" i="19"/>
  <c r="AC156" i="19"/>
  <c r="AD156" i="19"/>
  <c r="F156" i="19"/>
  <c r="AC156" i="10"/>
  <c r="BB156" i="19"/>
  <c r="BA156" i="19"/>
  <c r="AZ156" i="19"/>
  <c r="BI156" i="19"/>
  <c r="I156" i="19"/>
  <c r="AV156" i="19"/>
  <c r="AF156" i="19"/>
  <c r="DM161" i="18"/>
  <c r="AB120" i="11" s="1"/>
  <c r="AN102" i="11" s="1"/>
  <c r="BN159" i="17"/>
  <c r="AB110" i="11" s="1"/>
  <c r="AF102" i="11" s="1"/>
  <c r="X156" i="19"/>
  <c r="AE156" i="19"/>
  <c r="Q156" i="19"/>
  <c r="J156" i="19"/>
  <c r="BH156" i="19"/>
  <c r="BK156" i="19"/>
  <c r="K156" i="10"/>
  <c r="L41" i="9"/>
  <c r="U41" i="9"/>
  <c r="AI43" i="10"/>
  <c r="V41" i="10" s="1"/>
  <c r="S41" i="9"/>
  <c r="AE41" i="9"/>
  <c r="AM41" i="9"/>
  <c r="Q41" i="9"/>
  <c r="AK41" i="9"/>
  <c r="D41" i="9"/>
  <c r="T54" i="11"/>
  <c r="BG97" i="19"/>
  <c r="O97" i="19"/>
  <c r="BJ97" i="19"/>
  <c r="AG97" i="19"/>
  <c r="K97" i="19"/>
  <c r="AK97" i="19"/>
  <c r="AP97" i="19"/>
  <c r="X97" i="19"/>
  <c r="BC97" i="19"/>
  <c r="E97" i="19"/>
  <c r="AU97" i="19"/>
  <c r="AE97" i="19"/>
  <c r="AB97" i="19"/>
  <c r="AQ97" i="19"/>
  <c r="BI97" i="19"/>
  <c r="T97" i="19"/>
  <c r="U129" i="11"/>
  <c r="T72" i="11"/>
  <c r="U69" i="11"/>
  <c r="S36" i="11"/>
  <c r="T25" i="11"/>
  <c r="U63" i="11"/>
  <c r="S85" i="11"/>
  <c r="S122" i="11"/>
  <c r="T119" i="11"/>
  <c r="S114" i="11"/>
  <c r="O61" i="11"/>
  <c r="N60" i="11"/>
  <c r="E190" i="31"/>
  <c r="J22" i="11"/>
  <c r="T84" i="11"/>
  <c r="C426" i="36"/>
  <c r="D119" i="11"/>
  <c r="S119" i="11" s="1"/>
  <c r="C426" i="40"/>
  <c r="D123" i="11"/>
  <c r="S133" i="11"/>
  <c r="C426" i="52"/>
  <c r="D135" i="11"/>
  <c r="S135" i="11" s="1"/>
  <c r="T128" i="11"/>
  <c r="DL61" i="18"/>
  <c r="DM64" i="18"/>
  <c r="DK68" i="18"/>
  <c r="DK73" i="18"/>
  <c r="DK83" i="18"/>
  <c r="DL88" i="18"/>
  <c r="DM93" i="18"/>
  <c r="DL95" i="18"/>
  <c r="DM138" i="18"/>
  <c r="DK141" i="18"/>
  <c r="V97" i="19"/>
  <c r="BD97" i="19"/>
  <c r="G97" i="19"/>
  <c r="AC97" i="19"/>
  <c r="BA97" i="19"/>
  <c r="AY97" i="19"/>
  <c r="AR97" i="19"/>
  <c r="J97" i="19"/>
  <c r="AI97" i="19"/>
  <c r="AJ97" i="19"/>
  <c r="AZ97" i="19"/>
  <c r="L97" i="19"/>
  <c r="N97" i="19"/>
  <c r="S97" i="19"/>
  <c r="T64" i="11"/>
  <c r="S132" i="11"/>
  <c r="U130" i="11"/>
  <c r="T129" i="11"/>
  <c r="U126" i="11"/>
  <c r="S33" i="11"/>
  <c r="T33" i="11"/>
  <c r="U33" i="11"/>
  <c r="BK102" i="9"/>
  <c r="AB59" i="11" s="1"/>
  <c r="AE53" i="11" s="1"/>
  <c r="F188" i="34"/>
  <c r="O25" i="11"/>
  <c r="D189" i="40"/>
  <c r="H31" i="11"/>
  <c r="T31" i="11" s="1"/>
  <c r="C426" i="26"/>
  <c r="D109" i="11"/>
  <c r="C425" i="31"/>
  <c r="E114" i="11"/>
  <c r="T114" i="11" s="1"/>
  <c r="C422" i="55"/>
  <c r="E138" i="11"/>
  <c r="E426" i="22"/>
  <c r="J105" i="11"/>
  <c r="F308" i="35"/>
  <c r="H97" i="35" s="1"/>
  <c r="M69" i="11"/>
  <c r="M78" i="11"/>
  <c r="S78" i="11" s="1"/>
  <c r="F308" i="44"/>
  <c r="H97" i="44" s="1"/>
  <c r="DM147" i="18"/>
  <c r="DK149" i="18"/>
  <c r="DL151" i="18"/>
  <c r="DM153" i="18"/>
  <c r="U87" i="11"/>
  <c r="U84" i="11"/>
  <c r="S29" i="11"/>
  <c r="S28" i="11"/>
  <c r="C425" i="35"/>
  <c r="E118" i="11"/>
  <c r="T118" i="11" s="1"/>
  <c r="C425" i="39"/>
  <c r="E122" i="11"/>
  <c r="T122" i="11" s="1"/>
  <c r="C425" i="51"/>
  <c r="E134" i="11"/>
  <c r="T134" i="11" s="1"/>
  <c r="S123" i="11"/>
  <c r="Z97" i="19"/>
  <c r="AV97" i="19"/>
  <c r="F97" i="19"/>
  <c r="Y97" i="19"/>
  <c r="W97" i="19"/>
  <c r="I97" i="19"/>
  <c r="AH97" i="19"/>
  <c r="AX97" i="19"/>
  <c r="D97" i="19"/>
  <c r="AS97" i="19"/>
  <c r="AW97" i="19"/>
  <c r="AD97" i="19"/>
  <c r="AO97" i="19"/>
  <c r="BB97" i="19"/>
  <c r="BK97" i="19"/>
  <c r="M97" i="19"/>
  <c r="Q97" i="19"/>
  <c r="T124" i="11"/>
  <c r="U25" i="11"/>
  <c r="S37" i="11"/>
  <c r="U37" i="11"/>
  <c r="S35" i="11"/>
  <c r="U65" i="11"/>
  <c r="U61" i="11"/>
  <c r="S84" i="11"/>
  <c r="T132" i="11"/>
  <c r="U103" i="11"/>
  <c r="U138" i="11"/>
  <c r="S134" i="11"/>
  <c r="S118" i="11"/>
  <c r="S112" i="11"/>
  <c r="T39" i="11"/>
  <c r="S38" i="11"/>
  <c r="T35" i="11"/>
  <c r="U30" i="11"/>
  <c r="T34" i="11"/>
  <c r="C190" i="48"/>
  <c r="D39" i="11"/>
  <c r="C424" i="26"/>
  <c r="F109" i="11"/>
  <c r="U109" i="11" s="1"/>
  <c r="C425" i="43"/>
  <c r="E126" i="11"/>
  <c r="T126" i="11" s="1"/>
  <c r="C425" i="47"/>
  <c r="E130" i="11"/>
  <c r="T130" i="11" s="1"/>
  <c r="D99" i="16"/>
  <c r="T65" i="11"/>
  <c r="D107" i="11"/>
  <c r="F107" i="11"/>
  <c r="U107" i="11" s="1"/>
  <c r="E108" i="11"/>
  <c r="D113" i="11"/>
  <c r="S113" i="11" s="1"/>
  <c r="F113" i="11"/>
  <c r="U113" i="11" s="1"/>
  <c r="D117" i="11"/>
  <c r="S117" i="11" s="1"/>
  <c r="F117" i="11"/>
  <c r="U117" i="11" s="1"/>
  <c r="D121" i="11"/>
  <c r="S121" i="11" s="1"/>
  <c r="F121" i="11"/>
  <c r="U121" i="11" s="1"/>
  <c r="D125" i="11"/>
  <c r="S125" i="11" s="1"/>
  <c r="S131" i="11"/>
  <c r="T78" i="11"/>
  <c r="E102" i="21"/>
  <c r="D102" i="28"/>
  <c r="U62" i="11"/>
  <c r="S69" i="11"/>
  <c r="T71" i="11"/>
  <c r="S73" i="11"/>
  <c r="S74" i="11"/>
  <c r="U74" i="11"/>
  <c r="T77" i="11"/>
  <c r="C108" i="21"/>
  <c r="E103" i="25"/>
  <c r="L22" i="11"/>
  <c r="U22" i="11" s="1"/>
  <c r="L28" i="11"/>
  <c r="U28" i="11" s="1"/>
  <c r="AI46" i="10"/>
  <c r="F188" i="22"/>
  <c r="N17" i="11"/>
  <c r="E72" i="25"/>
  <c r="E72" i="24"/>
  <c r="E109" i="16"/>
  <c r="C71" i="27"/>
  <c r="O17" i="11"/>
  <c r="U17" i="11" s="1"/>
  <c r="O16" i="11"/>
  <c r="U16" i="11" s="1"/>
  <c r="C71" i="25"/>
  <c r="O15" i="11"/>
  <c r="C71" i="22"/>
  <c r="O12" i="11"/>
  <c r="U12" i="11" s="1"/>
  <c r="C71" i="20"/>
  <c r="F188" i="16"/>
  <c r="C71" i="16"/>
  <c r="O19" i="11"/>
  <c r="U19" i="11" s="1"/>
  <c r="N15" i="11"/>
  <c r="F188" i="20"/>
  <c r="AU46" i="18"/>
  <c r="D68" i="23"/>
  <c r="D68" i="24"/>
  <c r="E105" i="16"/>
  <c r="M18" i="11"/>
  <c r="E103" i="29"/>
  <c r="E66" i="23"/>
  <c r="F190" i="23"/>
  <c r="M13" i="11"/>
  <c r="E66" i="16"/>
  <c r="N18" i="11"/>
  <c r="D65" i="25"/>
  <c r="M15" i="11"/>
  <c r="E65" i="22"/>
  <c r="E65" i="20"/>
  <c r="F189" i="28"/>
  <c r="N10" i="11"/>
  <c r="D63" i="23"/>
  <c r="N13" i="11"/>
  <c r="N12" i="11"/>
  <c r="D62" i="28"/>
  <c r="D62" i="24"/>
  <c r="N14" i="11"/>
  <c r="AU45" i="18"/>
  <c r="D62" i="22"/>
  <c r="M20" i="11"/>
  <c r="M19" i="11"/>
  <c r="M17" i="11"/>
  <c r="M16" i="11"/>
  <c r="M12" i="11"/>
  <c r="F190" i="20"/>
  <c r="AU44" i="18"/>
  <c r="F190" i="16"/>
  <c r="S22" i="11"/>
  <c r="G188" i="44"/>
  <c r="U10" i="11"/>
  <c r="R21" i="11"/>
  <c r="U21" i="11" s="1"/>
  <c r="R20" i="11"/>
  <c r="U20" i="11" s="1"/>
  <c r="BD46" i="19"/>
  <c r="U15" i="11"/>
  <c r="Q10" i="11"/>
  <c r="G189" i="16"/>
  <c r="Q21" i="11"/>
  <c r="Q17" i="11"/>
  <c r="P13" i="11"/>
  <c r="Q22" i="11"/>
  <c r="T22" i="11" s="1"/>
  <c r="Q20" i="11"/>
  <c r="G189" i="28"/>
  <c r="G190" i="27"/>
  <c r="G189" i="25"/>
  <c r="Q15" i="11"/>
  <c r="Q12" i="11"/>
  <c r="P17" i="11"/>
  <c r="P15" i="11"/>
  <c r="P14" i="11"/>
  <c r="Q14" i="11"/>
  <c r="G190" i="21"/>
  <c r="G190" i="44"/>
  <c r="G190" i="16"/>
  <c r="Q18" i="11"/>
  <c r="BD45" i="19"/>
  <c r="P20" i="11"/>
  <c r="BD44" i="19"/>
  <c r="P19" i="11"/>
  <c r="G190" i="25"/>
  <c r="J15" i="11"/>
  <c r="J17" i="11"/>
  <c r="E190" i="28"/>
  <c r="J18" i="11"/>
  <c r="J14" i="11"/>
  <c r="K20" i="11"/>
  <c r="K18" i="11"/>
  <c r="E189" i="16"/>
  <c r="K13" i="11"/>
  <c r="AI45" i="10"/>
  <c r="K15" i="11"/>
  <c r="J16" i="11"/>
  <c r="J12" i="11"/>
  <c r="AI44" i="10"/>
  <c r="E190" i="16"/>
  <c r="D190" i="16"/>
  <c r="H18" i="11"/>
  <c r="G19" i="11"/>
  <c r="G13" i="11"/>
  <c r="D189" i="20"/>
  <c r="I18" i="11"/>
  <c r="U18" i="11" s="1"/>
  <c r="D188" i="24"/>
  <c r="I13" i="11"/>
  <c r="U13" i="11" s="1"/>
  <c r="D188" i="21"/>
  <c r="I11" i="11"/>
  <c r="U11" i="11" s="1"/>
  <c r="D188" i="16"/>
  <c r="BS46" i="17"/>
  <c r="I14" i="11"/>
  <c r="U14" i="11" s="1"/>
  <c r="G39" i="11"/>
  <c r="S39" i="11" s="1"/>
  <c r="D190" i="23"/>
  <c r="D190" i="29"/>
  <c r="G18" i="11"/>
  <c r="H21" i="11"/>
  <c r="H10" i="11"/>
  <c r="D189" i="21"/>
  <c r="H17" i="11"/>
  <c r="D189" i="24"/>
  <c r="H19" i="11"/>
  <c r="T19" i="11" s="1"/>
  <c r="G12" i="11"/>
  <c r="G21" i="11"/>
  <c r="G26" i="11"/>
  <c r="S26" i="11" s="1"/>
  <c r="G31" i="11"/>
  <c r="S31" i="11" s="1"/>
  <c r="T16" i="11"/>
  <c r="D189" i="25"/>
  <c r="G17" i="11"/>
  <c r="BS44" i="17"/>
  <c r="D190" i="24"/>
  <c r="D190" i="20"/>
  <c r="S11" i="11"/>
  <c r="H20" i="11"/>
  <c r="H14" i="11"/>
  <c r="BS45" i="17"/>
  <c r="H13" i="11"/>
  <c r="T11" i="11"/>
  <c r="G16" i="11"/>
  <c r="D14" i="11"/>
  <c r="D10" i="11"/>
  <c r="S10" i="11" s="1"/>
  <c r="E21" i="11"/>
  <c r="T21" i="11" s="1"/>
  <c r="E10" i="11"/>
  <c r="D21" i="11"/>
  <c r="S21" i="11" s="1"/>
  <c r="C190" i="28"/>
  <c r="D18" i="11"/>
  <c r="D17" i="11"/>
  <c r="C189" i="27"/>
  <c r="E17" i="11"/>
  <c r="E13" i="11"/>
  <c r="C189" i="21"/>
  <c r="AO45" i="9"/>
  <c r="C190" i="29"/>
  <c r="D16" i="11"/>
  <c r="E15" i="11"/>
  <c r="E14" i="11"/>
  <c r="E20" i="11"/>
  <c r="AO44" i="9"/>
  <c r="C190" i="21"/>
  <c r="X41" i="9"/>
  <c r="AF41" i="9"/>
  <c r="AL41" i="9"/>
  <c r="AI41" i="9"/>
  <c r="AG41" i="9"/>
  <c r="AA41" i="9"/>
  <c r="I41" i="9"/>
  <c r="Q41" i="10"/>
  <c r="N41" i="9"/>
  <c r="Y41" i="9"/>
  <c r="P41" i="9"/>
  <c r="R41" i="9"/>
  <c r="O41" i="9"/>
  <c r="W41" i="9"/>
  <c r="AC41" i="9"/>
  <c r="AA41" i="10"/>
  <c r="N41" i="10"/>
  <c r="H41" i="9"/>
  <c r="J41" i="9"/>
  <c r="BD43" i="19"/>
  <c r="X41" i="19" s="1"/>
  <c r="AJ41" i="9"/>
  <c r="K41" i="9"/>
  <c r="AB41" i="9"/>
  <c r="AD41" i="9"/>
  <c r="F41" i="9"/>
  <c r="BS43" i="17"/>
  <c r="AC41" i="17" s="1"/>
  <c r="E41" i="9"/>
  <c r="AB41" i="10"/>
  <c r="U41" i="10"/>
  <c r="Q41" i="11"/>
  <c r="AB10" i="11" s="1"/>
  <c r="T41" i="9"/>
  <c r="G41" i="9"/>
  <c r="AH41" i="9"/>
  <c r="Z41" i="9"/>
  <c r="H41" i="10"/>
  <c r="P41" i="10"/>
  <c r="AM41" i="18"/>
  <c r="AC41" i="18"/>
  <c r="O41" i="18"/>
  <c r="E41" i="18"/>
  <c r="W41" i="18"/>
  <c r="AB41" i="18"/>
  <c r="T41" i="18"/>
  <c r="N41" i="18"/>
  <c r="AF41" i="18"/>
  <c r="AK41" i="18"/>
  <c r="R41" i="18"/>
  <c r="AP41" i="18"/>
  <c r="P41" i="18"/>
  <c r="J41" i="18"/>
  <c r="Z41" i="18"/>
  <c r="G41" i="18"/>
  <c r="X41" i="18"/>
  <c r="AH41" i="18"/>
  <c r="AI41" i="18"/>
  <c r="K41" i="18"/>
  <c r="AN41" i="18"/>
  <c r="H41" i="18"/>
  <c r="AE41" i="18"/>
  <c r="L41" i="18"/>
  <c r="AL41" i="18"/>
  <c r="M41" i="18"/>
  <c r="AR41" i="18"/>
  <c r="Y41" i="18"/>
  <c r="AA41" i="18"/>
  <c r="D41" i="18"/>
  <c r="AD41" i="18"/>
  <c r="F41" i="18"/>
  <c r="AO41" i="18"/>
  <c r="AS41" i="18"/>
  <c r="AQ41" i="18"/>
  <c r="S41" i="18"/>
  <c r="U41" i="18"/>
  <c r="I41" i="18"/>
  <c r="V41" i="18"/>
  <c r="Q41" i="18"/>
  <c r="AG41" i="18"/>
  <c r="AJ41" i="18"/>
  <c r="S56" i="11" l="1"/>
  <c r="T106" i="11"/>
  <c r="M103" i="11"/>
  <c r="S103" i="11" s="1"/>
  <c r="F425" i="26"/>
  <c r="J97" i="26" s="1"/>
  <c r="M106" i="11"/>
  <c r="S106" i="11" s="1"/>
  <c r="M107" i="11"/>
  <c r="S107" i="11" s="1"/>
  <c r="F426" i="22"/>
  <c r="K97" i="22" s="1"/>
  <c r="N110" i="11"/>
  <c r="T110" i="11" s="1"/>
  <c r="N108" i="11"/>
  <c r="T108" i="11" s="1"/>
  <c r="M102" i="11"/>
  <c r="S102" i="11" s="1"/>
  <c r="N103" i="11"/>
  <c r="T103" i="11" s="1"/>
  <c r="N105" i="11"/>
  <c r="T105" i="11" s="1"/>
  <c r="F426" i="25"/>
  <c r="K97" i="25" s="1"/>
  <c r="S109" i="11"/>
  <c r="T102" i="11"/>
  <c r="T109" i="11"/>
  <c r="N58" i="11"/>
  <c r="T58" i="11" s="1"/>
  <c r="F307" i="21"/>
  <c r="G97" i="21" s="1"/>
  <c r="F307" i="20"/>
  <c r="G97" i="20" s="1"/>
  <c r="M54" i="11"/>
  <c r="S54" i="11" s="1"/>
  <c r="F308" i="24"/>
  <c r="H97" i="24" s="1"/>
  <c r="M58" i="11"/>
  <c r="S58" i="11" s="1"/>
  <c r="M57" i="11"/>
  <c r="S57" i="11" s="1"/>
  <c r="M59" i="11"/>
  <c r="S59" i="11" s="1"/>
  <c r="N61" i="11"/>
  <c r="T61" i="11" s="1"/>
  <c r="F308" i="16"/>
  <c r="H97" i="16" s="1"/>
  <c r="N59" i="11"/>
  <c r="T59" i="11" s="1"/>
  <c r="N57" i="11"/>
  <c r="T57" i="11" s="1"/>
  <c r="M61" i="11"/>
  <c r="S61" i="11" s="1"/>
  <c r="M55" i="11"/>
  <c r="S55" i="11" s="1"/>
  <c r="F308" i="21"/>
  <c r="H97" i="21" s="1"/>
  <c r="T60" i="11"/>
  <c r="S108" i="11"/>
  <c r="S105" i="11"/>
  <c r="T104" i="11"/>
  <c r="S104" i="11"/>
  <c r="S110" i="11"/>
  <c r="AM97" i="18"/>
  <c r="BY97" i="18"/>
  <c r="AK97" i="18"/>
  <c r="W97" i="18"/>
  <c r="BG97" i="18"/>
  <c r="AV97" i="18"/>
  <c r="BD97" i="18"/>
  <c r="P97" i="18"/>
  <c r="BJ97" i="18"/>
  <c r="BB97" i="18"/>
  <c r="CX97" i="18"/>
  <c r="R97" i="18"/>
  <c r="AA97" i="18"/>
  <c r="CE97" i="18"/>
  <c r="DI97" i="18"/>
  <c r="G97" i="18"/>
  <c r="H97" i="18"/>
  <c r="AR97" i="18"/>
  <c r="I97" i="18"/>
  <c r="CL97" i="18"/>
  <c r="CJ97" i="18"/>
  <c r="CH97" i="18"/>
  <c r="CM97" i="18"/>
  <c r="AL97" i="18"/>
  <c r="AB97" i="18"/>
  <c r="CB97" i="18"/>
  <c r="L97" i="18"/>
  <c r="K97" i="18"/>
  <c r="AS97" i="18"/>
  <c r="CQ97" i="18"/>
  <c r="BV97" i="18"/>
  <c r="DJ97" i="18"/>
  <c r="V97" i="18"/>
  <c r="AT97" i="18"/>
  <c r="CC97" i="18"/>
  <c r="BW97" i="18"/>
  <c r="BC97" i="18"/>
  <c r="BQ97" i="18"/>
  <c r="BK97" i="18"/>
  <c r="DM102" i="18" s="1"/>
  <c r="AB71" i="11" s="1"/>
  <c r="AN53" i="11" s="1"/>
  <c r="BO97" i="18"/>
  <c r="AE97" i="18"/>
  <c r="O97" i="18"/>
  <c r="S97" i="18"/>
  <c r="AX97" i="18"/>
  <c r="J97" i="18"/>
  <c r="BL97" i="18"/>
  <c r="M97" i="18"/>
  <c r="AW97" i="18"/>
  <c r="CW97" i="18"/>
  <c r="DB97" i="18"/>
  <c r="CD97" i="18"/>
  <c r="CN97" i="18"/>
  <c r="DE97" i="18"/>
  <c r="CU97" i="18"/>
  <c r="AP97" i="18"/>
  <c r="Y97" i="18"/>
  <c r="AL97" i="19"/>
  <c r="U97" i="19"/>
  <c r="H97" i="19"/>
  <c r="R97" i="19"/>
  <c r="BN102" i="19" s="1"/>
  <c r="AB75" i="11" s="1"/>
  <c r="AQ53" i="11" s="1"/>
  <c r="AM97" i="19"/>
  <c r="AT97" i="19"/>
  <c r="BK100" i="9"/>
  <c r="AB57" i="11" s="1"/>
  <c r="AC53" i="11" s="1"/>
  <c r="BK101" i="9"/>
  <c r="AB58" i="11" s="1"/>
  <c r="AD53" i="11" s="1"/>
  <c r="K97" i="10"/>
  <c r="P97" i="10"/>
  <c r="F97" i="10"/>
  <c r="O97" i="10"/>
  <c r="R97" i="10"/>
  <c r="H97" i="10"/>
  <c r="L97" i="10"/>
  <c r="J97" i="10"/>
  <c r="AA97" i="10"/>
  <c r="AC97" i="10"/>
  <c r="AB97" i="10"/>
  <c r="E97" i="10"/>
  <c r="G97" i="10"/>
  <c r="T97" i="10"/>
  <c r="Z97" i="10"/>
  <c r="X97" i="10"/>
  <c r="M97" i="10"/>
  <c r="N97" i="10"/>
  <c r="D97" i="10"/>
  <c r="S97" i="10"/>
  <c r="W97" i="10"/>
  <c r="Y97" i="10"/>
  <c r="AD97" i="10"/>
  <c r="Q97" i="10"/>
  <c r="V97" i="10"/>
  <c r="U97" i="10"/>
  <c r="I97" i="10"/>
  <c r="BN102" i="17"/>
  <c r="AB63" i="11" s="1"/>
  <c r="AH53" i="11" s="1"/>
  <c r="BN101" i="17"/>
  <c r="AB62" i="11" s="1"/>
  <c r="AG53" i="11" s="1"/>
  <c r="BN100" i="17"/>
  <c r="AB61" i="11" s="1"/>
  <c r="AF53" i="11" s="1"/>
  <c r="BN159" i="19"/>
  <c r="AB122" i="11" s="1"/>
  <c r="AO102" i="11" s="1"/>
  <c r="BN161" i="19"/>
  <c r="AB124" i="11" s="1"/>
  <c r="AQ102" i="11" s="1"/>
  <c r="AG160" i="10"/>
  <c r="AB115" i="11" s="1"/>
  <c r="AJ102" i="11" s="1"/>
  <c r="AG161" i="10"/>
  <c r="AB116" i="11" s="1"/>
  <c r="AK102" i="11" s="1"/>
  <c r="BN160" i="19"/>
  <c r="AB123" i="11" s="1"/>
  <c r="AP102" i="11" s="1"/>
  <c r="AG159" i="10"/>
  <c r="AB114" i="11" s="1"/>
  <c r="AI102" i="11" s="1"/>
  <c r="Z41" i="10"/>
  <c r="J41" i="10"/>
  <c r="T41" i="10"/>
  <c r="D41" i="10"/>
  <c r="AD41" i="10"/>
  <c r="S41" i="10"/>
  <c r="AE41" i="10"/>
  <c r="X41" i="10"/>
  <c r="W41" i="10"/>
  <c r="AF41" i="10"/>
  <c r="I41" i="10"/>
  <c r="G41" i="10"/>
  <c r="O41" i="10"/>
  <c r="AG41" i="10"/>
  <c r="Y41" i="10"/>
  <c r="F41" i="10"/>
  <c r="E41" i="10"/>
  <c r="R41" i="10"/>
  <c r="M41" i="10"/>
  <c r="K41" i="10"/>
  <c r="AC41" i="10"/>
  <c r="L41" i="10"/>
  <c r="P41" i="19"/>
  <c r="BM41" i="17"/>
  <c r="AT41" i="17"/>
  <c r="T138" i="11"/>
  <c r="I41" i="17"/>
  <c r="O140" i="11"/>
  <c r="U140" i="11" s="1"/>
  <c r="F421" i="57"/>
  <c r="I97" i="57" s="1"/>
  <c r="F307" i="53"/>
  <c r="G97" i="53" s="1"/>
  <c r="N87" i="11"/>
  <c r="T87" i="11" s="1"/>
  <c r="F308" i="31"/>
  <c r="H97" i="31" s="1"/>
  <c r="M65" i="11"/>
  <c r="S65" i="11" s="1"/>
  <c r="BN100" i="19"/>
  <c r="AB73" i="11" s="1"/>
  <c r="AO53" i="11" s="1"/>
  <c r="T41" i="17"/>
  <c r="AM41" i="17"/>
  <c r="S20" i="11"/>
  <c r="F422" i="55"/>
  <c r="J97" i="55" s="1"/>
  <c r="DL160" i="18"/>
  <c r="N138" i="11"/>
  <c r="O85" i="11"/>
  <c r="U85" i="11" s="1"/>
  <c r="F306" i="51"/>
  <c r="F97" i="51" s="1"/>
  <c r="M60" i="11"/>
  <c r="S60" i="11" s="1"/>
  <c r="F308" i="26"/>
  <c r="H97" i="26" s="1"/>
  <c r="DL100" i="18"/>
  <c r="M136" i="11"/>
  <c r="S136" i="11" s="1"/>
  <c r="F426" i="53"/>
  <c r="K97" i="53" s="1"/>
  <c r="BN101" i="19"/>
  <c r="AB74" i="11" s="1"/>
  <c r="AP53" i="11" s="1"/>
  <c r="M128" i="11"/>
  <c r="S128" i="11" s="1"/>
  <c r="DL159" i="18"/>
  <c r="F426" i="45"/>
  <c r="K97" i="45" s="1"/>
  <c r="F307" i="46"/>
  <c r="G97" i="46" s="1"/>
  <c r="N80" i="11"/>
  <c r="T80" i="11" s="1"/>
  <c r="DL102" i="18"/>
  <c r="O56" i="11"/>
  <c r="U56" i="11" s="1"/>
  <c r="F306" i="22"/>
  <c r="F97" i="22" s="1"/>
  <c r="S15" i="11"/>
  <c r="S13" i="11"/>
  <c r="O134" i="11"/>
  <c r="U134" i="11" s="1"/>
  <c r="F424" i="51"/>
  <c r="I97" i="51" s="1"/>
  <c r="O125" i="11"/>
  <c r="U125" i="11" s="1"/>
  <c r="F424" i="42"/>
  <c r="I97" i="42" s="1"/>
  <c r="DL161" i="18"/>
  <c r="F308" i="41"/>
  <c r="H97" i="41" s="1"/>
  <c r="M75" i="11"/>
  <c r="S75" i="11" s="1"/>
  <c r="F307" i="16"/>
  <c r="G97" i="16" s="1"/>
  <c r="DL101" i="18"/>
  <c r="N53" i="11"/>
  <c r="T53" i="11" s="1"/>
  <c r="S18" i="11"/>
  <c r="T12" i="11"/>
  <c r="T18" i="11"/>
  <c r="T15" i="11"/>
  <c r="T20" i="11"/>
  <c r="S19" i="11"/>
  <c r="S14" i="11"/>
  <c r="S12" i="11"/>
  <c r="T10" i="11"/>
  <c r="S17" i="11"/>
  <c r="T17" i="11"/>
  <c r="S16" i="11"/>
  <c r="T14" i="11"/>
  <c r="T13" i="11"/>
  <c r="H41" i="19"/>
  <c r="AD41" i="19"/>
  <c r="AS41" i="19"/>
  <c r="AG41" i="19"/>
  <c r="F41" i="19"/>
  <c r="AR41" i="19"/>
  <c r="Q41" i="19"/>
  <c r="J41" i="19"/>
  <c r="Y41" i="19"/>
  <c r="AX41" i="19"/>
  <c r="AL41" i="19"/>
  <c r="G41" i="19"/>
  <c r="D41" i="19"/>
  <c r="M41" i="19"/>
  <c r="AU41" i="19"/>
  <c r="AZ41" i="19"/>
  <c r="O41" i="19"/>
  <c r="AM41" i="19"/>
  <c r="V41" i="19"/>
  <c r="AY41" i="19"/>
  <c r="AO41" i="19"/>
  <c r="AW41" i="19"/>
  <c r="V41" i="17"/>
  <c r="U41" i="17"/>
  <c r="S41" i="17"/>
  <c r="D41" i="17"/>
  <c r="M41" i="17"/>
  <c r="G41" i="17"/>
  <c r="BE41" i="17"/>
  <c r="AP41" i="17"/>
  <c r="BL41" i="17"/>
  <c r="BG41" i="17"/>
  <c r="AB41" i="17"/>
  <c r="AK41" i="17"/>
  <c r="AN41" i="17"/>
  <c r="E41" i="17"/>
  <c r="BD41" i="17"/>
  <c r="K41" i="17"/>
  <c r="AS41" i="17"/>
  <c r="BI41" i="17"/>
  <c r="AP44" i="9"/>
  <c r="AB15" i="11" s="1"/>
  <c r="AC10" i="11" s="1"/>
  <c r="AE41" i="19"/>
  <c r="AV41" i="19"/>
  <c r="W41" i="19"/>
  <c r="AH41" i="19"/>
  <c r="AT41" i="19"/>
  <c r="N41" i="19"/>
  <c r="AQ41" i="19"/>
  <c r="AP41" i="19"/>
  <c r="R41" i="19"/>
  <c r="AI41" i="19"/>
  <c r="E41" i="19"/>
  <c r="AB41" i="19"/>
  <c r="BB41" i="19"/>
  <c r="AP45" i="9"/>
  <c r="AB16" i="11" s="1"/>
  <c r="AD10" i="11" s="1"/>
  <c r="AP46" i="9"/>
  <c r="AB17" i="11" s="1"/>
  <c r="AE10" i="11" s="1"/>
  <c r="AA41" i="19"/>
  <c r="AJ41" i="19"/>
  <c r="AK41" i="19"/>
  <c r="L41" i="19"/>
  <c r="K41" i="19"/>
  <c r="AF41" i="19"/>
  <c r="AC41" i="19"/>
  <c r="AN41" i="19"/>
  <c r="O41" i="17"/>
  <c r="Z41" i="19"/>
  <c r="T41" i="19"/>
  <c r="BO41" i="17"/>
  <c r="J41" i="17"/>
  <c r="Q41" i="17"/>
  <c r="AY41" i="17"/>
  <c r="F41" i="17"/>
  <c r="AR41" i="17"/>
  <c r="AW41" i="17"/>
  <c r="AU41" i="17"/>
  <c r="BB41" i="17"/>
  <c r="P41" i="17"/>
  <c r="Z41" i="17"/>
  <c r="BH41" i="17"/>
  <c r="W41" i="17"/>
  <c r="AL41" i="17"/>
  <c r="BA41" i="17"/>
  <c r="AG41" i="17"/>
  <c r="AA41" i="17"/>
  <c r="AQ41" i="17"/>
  <c r="AO41" i="17"/>
  <c r="BN41" i="17"/>
  <c r="AE41" i="17"/>
  <c r="AD41" i="17"/>
  <c r="BP41" i="17"/>
  <c r="BQ41" i="17"/>
  <c r="BJ41" i="17"/>
  <c r="AH41" i="17"/>
  <c r="AI41" i="17"/>
  <c r="X41" i="17"/>
  <c r="AJ41" i="17"/>
  <c r="N41" i="17"/>
  <c r="BK41" i="17"/>
  <c r="R41" i="17"/>
  <c r="AF41" i="17"/>
  <c r="BF41" i="17"/>
  <c r="AZ41" i="17"/>
  <c r="AX41" i="17"/>
  <c r="H41" i="17"/>
  <c r="BC41" i="17"/>
  <c r="AV41" i="17"/>
  <c r="L41" i="17"/>
  <c r="Y41" i="17"/>
  <c r="S41" i="19"/>
  <c r="I41" i="19"/>
  <c r="BA41" i="19"/>
  <c r="U41" i="19"/>
  <c r="AV46" i="18"/>
  <c r="AB29" i="11" s="1"/>
  <c r="AN10" i="11" s="1"/>
  <c r="AV45" i="18"/>
  <c r="AB28" i="11" s="1"/>
  <c r="AM10" i="11" s="1"/>
  <c r="AV44" i="18"/>
  <c r="AB27" i="11" s="1"/>
  <c r="AL10" i="11" s="1"/>
  <c r="DM101" i="18" l="1"/>
  <c r="AB70" i="11" s="1"/>
  <c r="AM53" i="11" s="1"/>
  <c r="DM100" i="18"/>
  <c r="AB69" i="11" s="1"/>
  <c r="AL53" i="11" s="1"/>
  <c r="AG102" i="10"/>
  <c r="AB67" i="11" s="1"/>
  <c r="AK53" i="11" s="1"/>
  <c r="AG100" i="10"/>
  <c r="AB65" i="11" s="1"/>
  <c r="AI53" i="11" s="1"/>
  <c r="AG101" i="10"/>
  <c r="AB66" i="11" s="1"/>
  <c r="AJ53" i="11" s="1"/>
  <c r="AJ46" i="10"/>
  <c r="AB25" i="11" s="1"/>
  <c r="AK10" i="11" s="1"/>
  <c r="AJ44" i="10"/>
  <c r="AB23" i="11" s="1"/>
  <c r="AI10" i="11" s="1"/>
  <c r="AJ45" i="10"/>
  <c r="AB24" i="11" s="1"/>
  <c r="AJ10" i="11" s="1"/>
  <c r="BE44" i="19"/>
  <c r="AB31" i="11" s="1"/>
  <c r="AO10" i="11" s="1"/>
  <c r="BE46" i="19"/>
  <c r="AB33" i="11" s="1"/>
  <c r="AQ10" i="11" s="1"/>
  <c r="BE45" i="19"/>
  <c r="AB32" i="11" s="1"/>
  <c r="AP10" i="11" s="1"/>
  <c r="BT46" i="17"/>
  <c r="AB21" i="11" s="1"/>
  <c r="AH10" i="11" s="1"/>
  <c r="BT45" i="17"/>
  <c r="AB20" i="11" s="1"/>
  <c r="AG10" i="11" s="1"/>
  <c r="BT44" i="17"/>
  <c r="AB19" i="11" s="1"/>
  <c r="AF10" i="11" s="1"/>
</calcChain>
</file>

<file path=xl/sharedStrings.xml><?xml version="1.0" encoding="utf-8"?>
<sst xmlns="http://schemas.openxmlformats.org/spreadsheetml/2006/main" count="25161" uniqueCount="1383">
  <si>
    <t>№</t>
  </si>
  <si>
    <t>%</t>
  </si>
  <si>
    <t>Сенсорика</t>
  </si>
  <si>
    <t>Музыка</t>
  </si>
  <si>
    <t>1-Ф.1</t>
  </si>
  <si>
    <t>2-К.2</t>
  </si>
  <si>
    <t>2-.К.3</t>
  </si>
  <si>
    <t>1-Ф.2</t>
  </si>
  <si>
    <t>2-К.5</t>
  </si>
  <si>
    <t>2-К.6</t>
  </si>
  <si>
    <t>1-Ф.3</t>
  </si>
  <si>
    <t>2-К.8</t>
  </si>
  <si>
    <t>2-К.9</t>
  </si>
  <si>
    <t>1-Ф.4</t>
  </si>
  <si>
    <t>1-Ф.5</t>
  </si>
  <si>
    <t>2-К.14</t>
  </si>
  <si>
    <t>2-К.1</t>
  </si>
  <si>
    <t>1-Ф.6</t>
  </si>
  <si>
    <t>2-К.4</t>
  </si>
  <si>
    <t>1-Ф.7</t>
  </si>
  <si>
    <t>1-Ф.8</t>
  </si>
  <si>
    <t>2-К.10</t>
  </si>
  <si>
    <t>1-Ф.9</t>
  </si>
  <si>
    <t>2-К.12</t>
  </si>
  <si>
    <t>2-К.13</t>
  </si>
  <si>
    <t>1-Ф.10</t>
  </si>
  <si>
    <t>1-.Ф.11</t>
  </si>
  <si>
    <t>1-Ф.12</t>
  </si>
  <si>
    <t>2-К.7</t>
  </si>
  <si>
    <t>1-К. 1</t>
  </si>
  <si>
    <t>1-К.2</t>
  </si>
  <si>
    <t>1- К.3</t>
  </si>
  <si>
    <t>1-К.4</t>
  </si>
  <si>
    <t>1-К.5</t>
  </si>
  <si>
    <t>1-К.6</t>
  </si>
  <si>
    <t>1-К.7</t>
  </si>
  <si>
    <t>1-К.8</t>
  </si>
  <si>
    <t>1-К.9</t>
  </si>
  <si>
    <t>1-К.10</t>
  </si>
  <si>
    <t>1-К.11</t>
  </si>
  <si>
    <t>1-К.12</t>
  </si>
  <si>
    <t>1-К.13</t>
  </si>
  <si>
    <t>1-К. 14</t>
  </si>
  <si>
    <t>1-К.15</t>
  </si>
  <si>
    <t>1-К.16</t>
  </si>
  <si>
    <t>1-К.17</t>
  </si>
  <si>
    <t>1-К.18</t>
  </si>
  <si>
    <t>1-К.19</t>
  </si>
  <si>
    <t>1-К.20</t>
  </si>
  <si>
    <t>1-К.21</t>
  </si>
  <si>
    <t>1-К.22</t>
  </si>
  <si>
    <t>1-Т.1</t>
  </si>
  <si>
    <t>1-Т.2</t>
  </si>
  <si>
    <t>1-Т.3</t>
  </si>
  <si>
    <t>1-Т.4</t>
  </si>
  <si>
    <t>1-Т.5</t>
  </si>
  <si>
    <t>1-Т.6</t>
  </si>
  <si>
    <t>1-Т.7</t>
  </si>
  <si>
    <t>1-Т.8</t>
  </si>
  <si>
    <t>1-Т.9</t>
  </si>
  <si>
    <t>1-Т.10</t>
  </si>
  <si>
    <t>1-Ф</t>
  </si>
  <si>
    <t>1-К</t>
  </si>
  <si>
    <t>1-Т</t>
  </si>
  <si>
    <t>2-Ф.1</t>
  </si>
  <si>
    <t>2-Ф.2</t>
  </si>
  <si>
    <t>2-Ф.3</t>
  </si>
  <si>
    <t>2-Ф.4</t>
  </si>
  <si>
    <t>2-Ф.5</t>
  </si>
  <si>
    <t>2-Ф.6</t>
  </si>
  <si>
    <t>2-Ф.7</t>
  </si>
  <si>
    <t>2-Ф.8</t>
  </si>
  <si>
    <t>2-Ф.9</t>
  </si>
  <si>
    <t>2-Ф.10</t>
  </si>
  <si>
    <t>2-.Ф.11</t>
  </si>
  <si>
    <t>2-Ф.12</t>
  </si>
  <si>
    <t>2-Ф.13</t>
  </si>
  <si>
    <t>2-Ф.14</t>
  </si>
  <si>
    <t>2-Ф.15</t>
  </si>
  <si>
    <t>2-Ф.16</t>
  </si>
  <si>
    <t>2-Ф.17</t>
  </si>
  <si>
    <t>2-Ф.18</t>
  </si>
  <si>
    <t>2-Ф.19</t>
  </si>
  <si>
    <t>2-К. 1</t>
  </si>
  <si>
    <t>2- К.3</t>
  </si>
  <si>
    <t>2-К.11</t>
  </si>
  <si>
    <t>2-К. 14</t>
  </si>
  <si>
    <t>2-К.15</t>
  </si>
  <si>
    <t>2-К.16</t>
  </si>
  <si>
    <t>2-К.17</t>
  </si>
  <si>
    <t>2-К.18</t>
  </si>
  <si>
    <t>2-К.19</t>
  </si>
  <si>
    <t>2-К.20</t>
  </si>
  <si>
    <t>2-Т.1</t>
  </si>
  <si>
    <t>2-Т.2</t>
  </si>
  <si>
    <t>2-Т.3</t>
  </si>
  <si>
    <t>2-Т.4</t>
  </si>
  <si>
    <t>2-Т.5</t>
  </si>
  <si>
    <t>2-Т.6</t>
  </si>
  <si>
    <t>2-Т.7</t>
  </si>
  <si>
    <t>2-Т.8</t>
  </si>
  <si>
    <t>2-Т.9</t>
  </si>
  <si>
    <t>"***************"</t>
  </si>
  <si>
    <t>Физикалық қасиеттерді дамыту</t>
  </si>
  <si>
    <t>Баланың аты - жөні</t>
  </si>
  <si>
    <t>Баланың туған жылы</t>
  </si>
  <si>
    <t>Барлығы, N</t>
  </si>
  <si>
    <t>Жоғары нәтиже</t>
  </si>
  <si>
    <t>Орташа нәтиже</t>
  </si>
  <si>
    <t>Төмен нәтиже</t>
  </si>
  <si>
    <t>Педагог пен баланың күтілетін нәтижелерге жетуі, %</t>
  </si>
  <si>
    <t xml:space="preserve">Балалардың дағдылары мен дағдыларының дамуын қадағалау бойынша аралық мониторинг нәтижелері туралы </t>
  </si>
  <si>
    <t>жиынтық есеп</t>
  </si>
  <si>
    <t>Коммуникативтік дағдыларды дамыту</t>
  </si>
  <si>
    <t xml:space="preserve">Танымдық және зияткерлік дағдыларды дамыту </t>
  </si>
  <si>
    <t>Балалардың шығармашылық дағдыларын, зерттеу іс-әрекетін дамыту</t>
  </si>
  <si>
    <t>Әлеуметтік-эмоционалды дағдыларды қалыптастыру</t>
  </si>
  <si>
    <t>олардың ішінде  жоғары деңгей</t>
  </si>
  <si>
    <t>олардың ішінде орташа деңгей</t>
  </si>
  <si>
    <t>олардың ішінде   төмен деңгей</t>
  </si>
  <si>
    <t>Топтың атауы</t>
  </si>
  <si>
    <t>педагогтің аты-жөні</t>
  </si>
  <si>
    <t xml:space="preserve">Бала саны </t>
  </si>
  <si>
    <t>ЕСКЕРТУ</t>
  </si>
  <si>
    <t>Жоғары</t>
  </si>
  <si>
    <t>Орташа</t>
  </si>
  <si>
    <t>Төмен</t>
  </si>
  <si>
    <t>1-Ш</t>
  </si>
  <si>
    <t>1-Ә</t>
  </si>
  <si>
    <t>Баланың аты-жөні</t>
  </si>
  <si>
    <t xml:space="preserve">Мектепке дейінгі ұйым (балабақша/мектепке дейінгі шағын орталық) / 
Мектептегі (лицейдегі, гимназиядағы) мектепалды сынып
</t>
  </si>
  <si>
    <t>Мектепке дейінгі ұйымдағы топ</t>
  </si>
  <si>
    <t>Құзыреттіліктер</t>
  </si>
  <si>
    <t>Бастапқы бақылау нәтижесіндегі шаралар (дамытушы, түзету) (қазан-желтоқсан)</t>
  </si>
  <si>
    <t>Аралық бақылау нәтижесіндегі шаралар (дамытушы, түзету) (ақпан-сәуір)</t>
  </si>
  <si>
    <t>Қорытынды бақылау нәтижесіндегі шаралар (дамытушы, түзету) (маусым-шілде)</t>
  </si>
  <si>
    <t>Қорытынды (Мектепке дейінгі тәрбие мен оқытудың үлгілік оқу бағдарламасында белгіленген күтілетін нәтижелерге сәйкес баланың даму деңгейі)</t>
  </si>
  <si>
    <t xml:space="preserve">Балалардың дағдылары мен дағдыларының дамуын қадағалау бойынша бастапқы мониторинг нәтижелері туралы </t>
  </si>
  <si>
    <t xml:space="preserve">Балалардың дағдылары мен дағдыларының дамуын қадағалау бойынша қорытынды мониторинг нәтижелері туралы </t>
  </si>
  <si>
    <t>Дене шынықтыру</t>
  </si>
  <si>
    <t xml:space="preserve">негізгі қимыл түрлерінің бастапқы дағдыларын, өзіне-өзі қызмет көрсету дағдыларын меңгерген </t>
  </si>
  <si>
    <r>
      <t>дене жаттығуларын орындауға ықылас танытады, ересектердің көмегімен</t>
    </r>
    <r>
      <rPr>
        <sz val="12"/>
        <rFont val="Times New Roman"/>
        <family val="1"/>
        <charset val="204"/>
      </rPr>
      <t xml:space="preserve"> өзін ретке келтіреді</t>
    </r>
  </si>
  <si>
    <t>тазалық пен ұқыптылыққа қанағаттанған сезімін білдіреді</t>
  </si>
  <si>
    <t>тура жолдың бойымен жүреді</t>
  </si>
  <si>
    <t>ересектің көмегімен гимнастикалық тақтай бойымен жүреді</t>
  </si>
  <si>
    <t>негізгі қимыл түрлерін жетілдіруге арналған қимылды ойындарға қызығушылық танытады</t>
  </si>
  <si>
    <t>заттардың арасымен жүреді</t>
  </si>
  <si>
    <t>жұмсақ модульге немесе гимнастикалық скамейкаға көтеріледі және одан түседі</t>
  </si>
  <si>
    <t>допты шағын төбешіктен домалатады</t>
  </si>
  <si>
    <t>қимылды үйлестірудің бастапқы дағдыларына ие</t>
  </si>
  <si>
    <t>ересектердің көрсетуімен жалпы дамытушы жаттығуларды орындайды</t>
  </si>
  <si>
    <t>ересектердің көмегімен өзіне-өзі қызмет көрсетудің қарапайым дағдыларын сақтайды</t>
  </si>
  <si>
    <t>меңгерген</t>
  </si>
  <si>
    <t>ішінара меңгерген</t>
  </si>
  <si>
    <t>меңгермеген</t>
  </si>
  <si>
    <t>қызығушылық танытады, өзін ретке келтіреді</t>
  </si>
  <si>
    <t>ішінара қызығушылық танытады, өзін ретке келтіруге тырысады</t>
  </si>
  <si>
    <t>қызығушылық танытпайды, сыртқы келбетіне мән бермейді</t>
  </si>
  <si>
    <t>қуанады</t>
  </si>
  <si>
    <t>ішінара қуанғанын білдіреді</t>
  </si>
  <si>
    <t>білдірмейді</t>
  </si>
  <si>
    <t>жүреді</t>
  </si>
  <si>
    <t>ішінара жүреді</t>
  </si>
  <si>
    <t>жүрмейді</t>
  </si>
  <si>
    <t xml:space="preserve">жүруге талпынады </t>
  </si>
  <si>
    <t>жүруге талпынбайды</t>
  </si>
  <si>
    <t>қызығушылық танытады</t>
  </si>
  <si>
    <t>ішінара қызығушылық танытады</t>
  </si>
  <si>
    <t>қызығушылық танытпайды</t>
  </si>
  <si>
    <t>жүруге талпынады</t>
  </si>
  <si>
    <t>қызығушылықпен заттарға көтеріліп, түседі</t>
  </si>
  <si>
    <t xml:space="preserve">заттарға көтеріліп, түсуге  талпынады </t>
  </si>
  <si>
    <t>допты  домалатады</t>
  </si>
  <si>
    <t>допты домалатуға тырысады</t>
  </si>
  <si>
    <t>допты домалатуға талпынбайды</t>
  </si>
  <si>
    <t>дағдыларды меңгерген</t>
  </si>
  <si>
    <t>орындайды</t>
  </si>
  <si>
    <t>ішінара орындайды</t>
  </si>
  <si>
    <t>орындауға талпынбайды</t>
  </si>
  <si>
    <t>өзіне-өзі қызмет көрсетеді</t>
  </si>
  <si>
    <t>өзіне-өзі қызмет көрсетуге талпынады</t>
  </si>
  <si>
    <t>дағдыларды сақтауға талпынбайды</t>
  </si>
  <si>
    <t>Сөйлеуді дамыту</t>
  </si>
  <si>
    <t>Көркем әдебиет</t>
  </si>
  <si>
    <t>суреттерден айтылған сөзге сәйкес келетін ойыншықтарды, заттарды табады және көрсетеді</t>
  </si>
  <si>
    <t>ойыншық жануарлардың дене мүшелерін, тұрмыстық және ойын әрекеттерін, заттардың түстерін, өлшемдері мен пішіндерін көрсетеді және атайды</t>
  </si>
  <si>
    <t>қарапайым сөз тіркестерін түсінеді, екі сөзден тұратын сөйлемді айтады</t>
  </si>
  <si>
    <t>өтініштерді орындайды</t>
  </si>
  <si>
    <t>ойыншықтармен күрделі емес бейнелі ойындарды ойнайды</t>
  </si>
  <si>
    <t>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тырысады</t>
  </si>
  <si>
    <t>эмоционалды көңіл-күйді түсінеді және өзінің эмоциясын ым-ишарамен көрсетеді</t>
  </si>
  <si>
    <t>дыбыстық тіркестерді еліктеп, дұрыс қайталайды</t>
  </si>
  <si>
    <t>ересектерді тыңдайды, түсінеді, тапсырманы орындайды</t>
  </si>
  <si>
    <t>заттардың атын, түсін, мөлшерін, көлемін, орнын біледі және атайды</t>
  </si>
  <si>
    <t>сөзбен немесе қысқа сөз тіркестерімен өз өтінішін білдіреді</t>
  </si>
  <si>
    <t xml:space="preserve">дұрыс сөйлеуге талпынады </t>
  </si>
  <si>
    <t>қарапайым сұрақтарға жауап береді;</t>
  </si>
  <si>
    <t>екі-үш сөзден тұратын сөйлемдерді айта алады</t>
  </si>
  <si>
    <t>шағын, мазмұны түсінікті әңгімелерді, тақпақтар мен өлеңдерді қызығушылықпен тыңдайды және түсінеді</t>
  </si>
  <si>
    <t>жалпақ және көлемді иллюстрацияларымен кітаптарды қарайды</t>
  </si>
  <si>
    <t>көрнекіліксіз таныс шығармаларды тыңдайды</t>
  </si>
  <si>
    <t>таныс шығармалардағы сөздерді қайталайды</t>
  </si>
  <si>
    <t>кітаптардағы суреттерді өз бетінше қарайды, ондағы таныс кейіпкерлерді көрсетеді</t>
  </si>
  <si>
    <t>оқылған таныс өлеңдердегі сөздер мен сөз тіркестерін айтады</t>
  </si>
  <si>
    <t>шағын өлеңдерді, ертегілер мен әңгімелерді эмоционалды қабылдайды және қимыл-әрекет арқылы көрсете алады</t>
  </si>
  <si>
    <t>шағын драмалық ойындарға, қойылымдарға қатысады, ондағы игерген тәжірибелерін еркін ойындарда қолданады</t>
  </si>
  <si>
    <t>табады, көрсетеді</t>
  </si>
  <si>
    <t>ішінара табады, кейбіреуін көрсетеді</t>
  </si>
  <si>
    <t>таппайды</t>
  </si>
  <si>
    <t>көрсетеді, атайды</t>
  </si>
  <si>
    <t>кейбіреуін көрсетеді және атайды</t>
  </si>
  <si>
    <t xml:space="preserve">көрсетеді, бірақ атамайды </t>
  </si>
  <si>
    <t>түсінеді, айтады</t>
  </si>
  <si>
    <t>түсінеді, бірақ толық айта алмайды</t>
  </si>
  <si>
    <t>түсінбейді, айтуға талпынбайды</t>
  </si>
  <si>
    <t>қуана ойнайды</t>
  </si>
  <si>
    <t>ішінара ойнайды</t>
  </si>
  <si>
    <t>біледі, айта алады</t>
  </si>
  <si>
    <t>кейбіреуін біледі, айтады</t>
  </si>
  <si>
    <t>біледі, бірақ айта алмайды</t>
  </si>
  <si>
    <t>түсінеді, эмоциясын көрсете алады</t>
  </si>
  <si>
    <t xml:space="preserve">ішінара түсінеді, эмоциясын көрсетуге тырысады </t>
  </si>
  <si>
    <t>түсінбейді, эмоциясын көрсете  алмайды</t>
  </si>
  <si>
    <t>дұрыс  қайталайды</t>
  </si>
  <si>
    <t>кейбіреуін қайталайды</t>
  </si>
  <si>
    <t>қайталауға талпынбайды</t>
  </si>
  <si>
    <t>тыңдайды, түсінеді, орындайды</t>
  </si>
  <si>
    <t>тыңдайды, ішінара түсінеді,  орындауға талпынады</t>
  </si>
  <si>
    <t>тыңдайды, бірақ түсінбейді, орындай алмайды</t>
  </si>
  <si>
    <t xml:space="preserve"> біледі, атайды</t>
  </si>
  <si>
    <t>кейбіреуін біледі, атайды</t>
  </si>
  <si>
    <t>біледі, бірақ атай алмайды</t>
  </si>
  <si>
    <t>өтінішін жеткізеді</t>
  </si>
  <si>
    <t>жеткізуге тырысады</t>
  </si>
  <si>
    <t>жеткізе алмайды</t>
  </si>
  <si>
    <t>сөйлеуге талпынады</t>
  </si>
  <si>
    <t>ішінара талпынады</t>
  </si>
  <si>
    <t>сөйлеуге талпынбайды</t>
  </si>
  <si>
    <t>жауап береді</t>
  </si>
  <si>
    <t>жауап беруге талпынады</t>
  </si>
  <si>
    <t>жауап бермейді</t>
  </si>
  <si>
    <t>айта алады</t>
  </si>
  <si>
    <t>айтуға талпынады</t>
  </si>
  <si>
    <t xml:space="preserve"> айта алмайды</t>
  </si>
  <si>
    <t>тыңдайды, түсінеді</t>
  </si>
  <si>
    <t>ішінара түсінеді</t>
  </si>
  <si>
    <t>тыңдайды, бірақ түсінбейді</t>
  </si>
  <si>
    <t>қызығушылықпен қарайды</t>
  </si>
  <si>
    <t>ішінара қарайды</t>
  </si>
  <si>
    <t>қарамайды</t>
  </si>
  <si>
    <t>ықыласпен тыңдайды</t>
  </si>
  <si>
    <t>тыңдауға талпынады</t>
  </si>
  <si>
    <t>тыңдамайды</t>
  </si>
  <si>
    <t xml:space="preserve"> қайталайды</t>
  </si>
  <si>
    <t>қайталауға талпынады</t>
  </si>
  <si>
    <t>қайталамайды</t>
  </si>
  <si>
    <t>қызыға қарайды, кейіпкерлерді көрсетеді</t>
  </si>
  <si>
    <t xml:space="preserve">қарайды, көрсетуге талпынады </t>
  </si>
  <si>
    <t>қарайды, бірақ көрсетпейді</t>
  </si>
  <si>
    <t>анық айтады</t>
  </si>
  <si>
    <t>кейбіреуін айтады</t>
  </si>
  <si>
    <t>айта алмайды</t>
  </si>
  <si>
    <t>қызығушылықпен қабылдайды, қимылдар арқылы көрсетеді</t>
  </si>
  <si>
    <t xml:space="preserve">қабылдайды, көрсетуге талпынады </t>
  </si>
  <si>
    <t>қабылдайды, бірақ көрсете алмайды</t>
  </si>
  <si>
    <t>ықыласпен қатысады, қолдана алады</t>
  </si>
  <si>
    <t>қатысады, қолдануға тырысады</t>
  </si>
  <si>
    <t>қатыспайды, қолданбайды</t>
  </si>
  <si>
    <t>Танымдық және зияткерлік дағдыларды дамыту</t>
  </si>
  <si>
    <t>заттармен әртүрлі әрекеттер орындайды</t>
  </si>
  <si>
    <t>түсі, өлшемі бойынша заттарды ажыратады</t>
  </si>
  <si>
    <t>заттарды өлшемі немесе пішініне қарай сәйкес ұяларға орналастырады;</t>
  </si>
  <si>
    <t>заттық әрекеттерді орындауға болатын қарапайым заттар мен құралдарды қолданады</t>
  </si>
  <si>
    <t>біртекті заттарды ортақ белгісі (өлшемі, пішіні) бойынша топтастыра біледі;</t>
  </si>
  <si>
    <t>ересектің көмегімен 4-5 сақинадан (үлкенінен кішіге қарай) тұратын пирамиданы жинайды</t>
  </si>
  <si>
    <t>тиісті пішіндегі (дөңгелек, шаршы) қораптар мен қобдишаларға қақпақтарды таңдайды</t>
  </si>
  <si>
    <t>күрделі заттармен әрекеттерді орындайды</t>
  </si>
  <si>
    <t>негізгі төрт түсті (қызыл, көк, сары, жасыл) ажыратады</t>
  </si>
  <si>
    <t>дидактикалық ойыншықтармен, шағын және ірі құрылыс материалдарымен өз бетінше ойнайды</t>
  </si>
  <si>
    <t>қуана орындайды</t>
  </si>
  <si>
    <t>ажыратады</t>
  </si>
  <si>
    <t>тек түсі бойынша заттарды ажыратады</t>
  </si>
  <si>
    <t>ажыратпайды</t>
  </si>
  <si>
    <t>заттарды орналастыра алады</t>
  </si>
  <si>
    <t>заттарды орналастыруға тырысады</t>
  </si>
  <si>
    <t>орналастыра алмайды</t>
  </si>
  <si>
    <t>қолдана алады</t>
  </si>
  <si>
    <t>кейбіреуін қолданады</t>
  </si>
  <si>
    <t>қолдануға тырысады</t>
  </si>
  <si>
    <t>дұрыс топтастырады</t>
  </si>
  <si>
    <t>ішінара топтастырады</t>
  </si>
  <si>
    <t>топтастыра алмайды</t>
  </si>
  <si>
    <t>дұрыс жинайды</t>
  </si>
  <si>
    <t>жинауға талпынады</t>
  </si>
  <si>
    <t>жинай алмайды</t>
  </si>
  <si>
    <t xml:space="preserve"> сәйкес таңдайды</t>
  </si>
  <si>
    <t>ішінара таңдайды</t>
  </si>
  <si>
    <t>таңдай алмайды</t>
  </si>
  <si>
    <t xml:space="preserve">қызығушылықпен орындайды </t>
  </si>
  <si>
    <t>кейбір әрекеттерді орындайды</t>
  </si>
  <si>
    <t>орындауға талпынады</t>
  </si>
  <si>
    <t>екі түсті ажыратады</t>
  </si>
  <si>
    <t>ажырата алмайды</t>
  </si>
  <si>
    <t>қызығушылықпен ойнайды</t>
  </si>
  <si>
    <t xml:space="preserve">өзбетінше ойнауға тырысады </t>
  </si>
  <si>
    <t>өзбетінше  ойнамайды</t>
  </si>
  <si>
    <t>Мүсіндеу</t>
  </si>
  <si>
    <t>1-Ш.1</t>
  </si>
  <si>
    <t>1-Ш.2</t>
  </si>
  <si>
    <t>1-Ш.3</t>
  </si>
  <si>
    <t>1-Ш.4</t>
  </si>
  <si>
    <t>1-Ш.5</t>
  </si>
  <si>
    <t>1-Ш.6</t>
  </si>
  <si>
    <t>1-Ш.7</t>
  </si>
  <si>
    <t>1-Ш.8</t>
  </si>
  <si>
    <t>1-Ш.9</t>
  </si>
  <si>
    <t>1-Ш.10</t>
  </si>
  <si>
    <t>1-Ш.11</t>
  </si>
  <si>
    <t>1-Ш.12</t>
  </si>
  <si>
    <t>1-Ш.13</t>
  </si>
  <si>
    <t>1-Ш.14</t>
  </si>
  <si>
    <t>ермексазды, сазбалшықты алақан арасында домалата алады</t>
  </si>
  <si>
    <t>жалпақ,  дөңгелек пішіндерді мүсіндейді</t>
  </si>
  <si>
    <t>тәрбиешінің көрсетуі бойынша алынған пішіндерді құрастыра біледі</t>
  </si>
  <si>
    <t>музыкаға, ән салуға, музыкалық-ырғақтық қимылдарға қызығушылық танытады</t>
  </si>
  <si>
    <t>музыканы эмоционалды қабылдайды</t>
  </si>
  <si>
    <t>музыкамен жүре алады;</t>
  </si>
  <si>
    <t>ересектердің орындаған әндерін тыңдайды</t>
  </si>
  <si>
    <t>музыканың сүйемелдеуімен ойын әрекеттерін орындайды</t>
  </si>
  <si>
    <t>таныс музыкалық шығарманы көтеріңкі көңіл-күймен қабылдайды, оны соңына дейін тыңдайды</t>
  </si>
  <si>
    <t>ересекпен қосылып әннің кейбір сөздерін айтады</t>
  </si>
  <si>
    <t>балалар музыкалық аспаптарымен ойнайды</t>
  </si>
  <si>
    <t>жалаушаны желбіретеді, сылдырмақты сылдырлатады</t>
  </si>
  <si>
    <t>ересектердің көрсетуі бойынша қарапайым би қимылдарын орындайды</t>
  </si>
  <si>
    <t>қимылдарды дыбыстармен және сөздермен сүйемелдеп, ойындар ойнайды</t>
  </si>
  <si>
    <t>домалата алады</t>
  </si>
  <si>
    <t xml:space="preserve">домалатуға талпынады </t>
  </si>
  <si>
    <t>домалата алмайды</t>
  </si>
  <si>
    <t>қызығушылықпен мүсіндейді</t>
  </si>
  <si>
    <t>мүсіндеуге тырысады</t>
  </si>
  <si>
    <t>мүсіндей алмайды</t>
  </si>
  <si>
    <t xml:space="preserve">құрастырады </t>
  </si>
  <si>
    <t>кейбіреуін құрастырады</t>
  </si>
  <si>
    <t>құрастыра алмайды</t>
  </si>
  <si>
    <t>эмоциямен қабылдайды</t>
  </si>
  <si>
    <t>эмоциясын білдіруге тырсады</t>
  </si>
  <si>
    <t>қабылдамайды</t>
  </si>
  <si>
    <t>жүре алмайды</t>
  </si>
  <si>
    <t>кейде тыңдайды</t>
  </si>
  <si>
    <t>музыкаға сәйкес орындайды</t>
  </si>
  <si>
    <t>қабылдайды және тыңдайды</t>
  </si>
  <si>
    <t>қабылдайды, бірақ соңына дейін тыңдамайды</t>
  </si>
  <si>
    <t>қабылдамайды, ішінара тыңдайды</t>
  </si>
  <si>
    <t>айтады</t>
  </si>
  <si>
    <t xml:space="preserve">айтуға тырысады </t>
  </si>
  <si>
    <t>кейбіреуімен ойнайды</t>
  </si>
  <si>
    <t>ойнамайды</t>
  </si>
  <si>
    <t>желбіретеді, сылдырлатады</t>
  </si>
  <si>
    <t xml:space="preserve">әрекеттерді орындауға талпынады </t>
  </si>
  <si>
    <t>қызығушылық  танытпайды</t>
  </si>
  <si>
    <t xml:space="preserve">ересектерге еліктейді, қимылдарды қуана орындайды </t>
  </si>
  <si>
    <t xml:space="preserve">кейбір қимылдарды орындайды  </t>
  </si>
  <si>
    <t>ойнайды</t>
  </si>
  <si>
    <t>ішінара сүйемелдеп ойнайды</t>
  </si>
  <si>
    <t>сүйемелдемейді бірақ ойнайды</t>
  </si>
  <si>
    <t>Қоршаған ортамен танысу</t>
  </si>
  <si>
    <t>1-Ә.1</t>
  </si>
  <si>
    <t>1-Ә.2</t>
  </si>
  <si>
    <t>1-Ә.3</t>
  </si>
  <si>
    <t>1-Ә.4</t>
  </si>
  <si>
    <t>1-Ә.5</t>
  </si>
  <si>
    <t>1-Ә.6</t>
  </si>
  <si>
    <t>1-Ә.7</t>
  </si>
  <si>
    <t>1-Ә.8</t>
  </si>
  <si>
    <t>1-Ә.9</t>
  </si>
  <si>
    <t>1-Ә.10</t>
  </si>
  <si>
    <t>1-Ә.11</t>
  </si>
  <si>
    <t>1-Ә.12</t>
  </si>
  <si>
    <t>1-Ә.13</t>
  </si>
  <si>
    <t>1-Ә.14</t>
  </si>
  <si>
    <t>1-Ә.15</t>
  </si>
  <si>
    <t>1-Ә.16</t>
  </si>
  <si>
    <t>1-Ә.17</t>
  </si>
  <si>
    <t>фотосуреттерден өзін таниды</t>
  </si>
  <si>
    <t>өзіне жақын адамдарға күлімсірейді, басын изейді, қолын бұлғайды</t>
  </si>
  <si>
    <t>қоршаған ортаның заттары мен табиғат құбылыстарына қызығушылық танытады</t>
  </si>
  <si>
    <t>сумен, құммен ойнайды</t>
  </si>
  <si>
    <t>гүлдеп тұрған өсімдікке қызығушылық танытады</t>
  </si>
  <si>
    <t>жануарларға қызығады, олардың дауыстарын салады</t>
  </si>
  <si>
    <t>өзіне жақын отбасы мүшелерін таниды</t>
  </si>
  <si>
    <t>ересектердің дауысын тыңдайды, олардың қимылдарына еліктейді, оған көмекке жүгінеді</t>
  </si>
  <si>
    <t>мінез-құлық мәдениетінің дағдыларын меңгерген: амандасады, қоштасады, алғыс айтады</t>
  </si>
  <si>
    <t>құрдастарына және ересектерге мейірімділік танытады</t>
  </si>
  <si>
    <t>өлі табиғат заттарын (су, құм, тас) біледі</t>
  </si>
  <si>
    <t>гүлдеп тұрған өсімдікті бақылайды және оның бөліктерін көрсетеді</t>
  </si>
  <si>
    <t>кейбір көгөністер мен жемістердің шынайы өзін, суретін таниды және атайды</t>
  </si>
  <si>
    <t>қоршаған ортадағы жануарларға, құстарға қызығады, олардың дене бөліктерін көрсетеді, дауыстарын салады, қимылдарын ойындарда қайталайды</t>
  </si>
  <si>
    <t>өсімдіктер мен жануарларға қызығушылық танытады, оларға қамқор болуға тырысады</t>
  </si>
  <si>
    <t>«болады», «болмайды», «қауіпті» сөздерінің мағынасын түсінеді</t>
  </si>
  <si>
    <t>серуенде қауіпсіз мінез-құлықтың қарапайым ережелерін сақтайды</t>
  </si>
  <si>
    <t>таниды</t>
  </si>
  <si>
    <t>кейде таниды</t>
  </si>
  <si>
    <t>танымайды</t>
  </si>
  <si>
    <t>жақын адамдарын жақсы көреді</t>
  </si>
  <si>
    <t>жақын адамдарын таниды</t>
  </si>
  <si>
    <t>көңіл-күйі болмаса оларға көңіл бөлмейді</t>
  </si>
  <si>
    <t>үнемі қуана ойнайды</t>
  </si>
  <si>
    <t>ойнағанды ұнатады</t>
  </si>
  <si>
    <t>өсімдіктің гүлдерін қарайды</t>
  </si>
  <si>
    <t>жануарларға еліктейді, дауыстарын салады</t>
  </si>
  <si>
    <t>кейбір жануарларға қызығушылық танытады</t>
  </si>
  <si>
    <t>жануарларға қызықпайды</t>
  </si>
  <si>
    <t xml:space="preserve">жақындарын таниды </t>
  </si>
  <si>
    <t>тыңдайды, еліктейді, жүгінеді</t>
  </si>
  <si>
    <t>тыңдайды, ішінара еліктейді және жүгінеді</t>
  </si>
  <si>
    <t>тыңдамайды, бірақ көмекке жүгінеді</t>
  </si>
  <si>
    <t>меңгеруге талпынады</t>
  </si>
  <si>
    <t>мейірімділік танытады, оларды жақсы көреді</t>
  </si>
  <si>
    <t>ересектер мен құрдастарын көргенде қуанады</t>
  </si>
  <si>
    <t>мейірімділік танытпайды</t>
  </si>
  <si>
    <t>біледі</t>
  </si>
  <si>
    <t xml:space="preserve">ішінара біледі </t>
  </si>
  <si>
    <t>білуге талпынады</t>
  </si>
  <si>
    <t>өсімдікті қызығушылықпен бақылайды, бөліктерін көрсетеді</t>
  </si>
  <si>
    <t>бақылайды, бірақ бөліктерін көрсетпейді</t>
  </si>
  <si>
    <t>өсімдіктерге назар аудармайды</t>
  </si>
  <si>
    <t>таниды, атайды</t>
  </si>
  <si>
    <t>таниды, бірақ атамайды</t>
  </si>
  <si>
    <t>танымайды, атауға талпынбайды</t>
  </si>
  <si>
    <t>қызығушылық танытады, дене бөліктерін көрсетеді, оларға еліктейді</t>
  </si>
  <si>
    <t>қызығушылық танытады, бірақ дене бөліктерін көрсетпейді, қимылдарын ойындарда қайталайды</t>
  </si>
  <si>
    <t>дауыстарын салуға, қимылдарын қайталауға талпынады</t>
  </si>
  <si>
    <t>қызығушылық танытады, оларды қоректендіруге талпынады</t>
  </si>
  <si>
    <t>қамқорлық танытпайды</t>
  </si>
  <si>
    <t>түсінеді</t>
  </si>
  <si>
    <t>түсінбейді</t>
  </si>
  <si>
    <t>ережелерді сақтайды</t>
  </si>
  <si>
    <t>ішінара сақтайды</t>
  </si>
  <si>
    <t>сақтауға талпынады</t>
  </si>
  <si>
    <t xml:space="preserve"> Кіші жас тобына арналған (2 жастағы балалар) бақылау парағы</t>
  </si>
  <si>
    <t>әртүрлі бағытта және берілген бағытта шеңбер бойымен қолдарын әртүрлі қалыпта ұстап жүреді</t>
  </si>
  <si>
    <t>шағын топпен және бүкіл топпен қарқынды өзгертіп жүреді</t>
  </si>
  <si>
    <t>белгі бойынша тоқтап жүреді</t>
  </si>
  <si>
    <t>жүруде тепе-теңдікті сақтайды</t>
  </si>
  <si>
    <t>заттардың бойымен, астымен еңбектейді</t>
  </si>
  <si>
    <t>ересектермен бірге дене жаттығуларын орындай алады</t>
  </si>
  <si>
    <t>спорттық жаттығуларды орындау техникасын біледі</t>
  </si>
  <si>
    <t>шананы жібінен сүйретеді, ойыншықтарды шанамен сырғанатады</t>
  </si>
  <si>
    <t>допты нысанаға лақтырады</t>
  </si>
  <si>
    <t>доптарды заттардың арасымен, бір-біріне домалатады</t>
  </si>
  <si>
    <t>жеке гигиенаның бастапқы дағдыларын меңгерген</t>
  </si>
  <si>
    <t>шынықтыру шараларын өткізу кезінде жағымды көңіл-күй танытады</t>
  </si>
  <si>
    <t>қимылды ойындарды қуана ойнайды</t>
  </si>
  <si>
    <t>қимыл белсенділігіне жағымды эмоция білдіреді</t>
  </si>
  <si>
    <t>бұрын меңгерген қимылдарды өз бетінше орындайды</t>
  </si>
  <si>
    <t>бетін, қолдарын өз бетінше жуады</t>
  </si>
  <si>
    <t>жеке заттарды қолданады</t>
  </si>
  <si>
    <t>белгілі бір ретпен киінеді және шешінеді</t>
  </si>
  <si>
    <t xml:space="preserve">үстел басындағы мәдениеттің қарапайым дағдыларын біледі </t>
  </si>
  <si>
    <t>қолдарын әртүрлі қалыпта ұстап жүреді</t>
  </si>
  <si>
    <t xml:space="preserve">жүрген кезде қолдарының қалпына мән бермейді </t>
  </si>
  <si>
    <t>қолдарын әртүрлі қалыпта ұстап жүруге талпынады</t>
  </si>
  <si>
    <t>қарқынды өзгертіп жүреді</t>
  </si>
  <si>
    <t>қарқынды кейде өзгертеді</t>
  </si>
  <si>
    <t>қарқынды өзгертуге талпынбайды</t>
  </si>
  <si>
    <t>белгіге сәйкес жүреді</t>
  </si>
  <si>
    <t xml:space="preserve">белгі бойынша жүруге талпынады </t>
  </si>
  <si>
    <t>жүргенде белгіні елемейді</t>
  </si>
  <si>
    <t>тепе-теңдікті сақтайды</t>
  </si>
  <si>
    <t>тепе-теңдікті ішінара сақтайды</t>
  </si>
  <si>
    <t>тепе-теңдікті сақтамайды</t>
  </si>
  <si>
    <t>орындамайды</t>
  </si>
  <si>
    <t>жаттығуларды орындайды</t>
  </si>
  <si>
    <t xml:space="preserve">орындауға талпынады </t>
  </si>
  <si>
    <t>жаттығуларды орындауға қызығушылық танытпайды</t>
  </si>
  <si>
    <t>орындау техникасын біледі</t>
  </si>
  <si>
    <t>орындау техникасын сақтауға талпынады</t>
  </si>
  <si>
    <t>орындау техникасына мән бермейді</t>
  </si>
  <si>
    <t>әрекеттерді орындайды</t>
  </si>
  <si>
    <t xml:space="preserve">шананы сүйретуге, ойыншықтады сырғанатуға талпынады </t>
  </si>
  <si>
    <t xml:space="preserve"> қызығушылық танытпайды</t>
  </si>
  <si>
    <t>лақтырады</t>
  </si>
  <si>
    <t xml:space="preserve">лақтыруға талпынады </t>
  </si>
  <si>
    <t>лақтыра алмайды</t>
  </si>
  <si>
    <t>доптарды домалатады</t>
  </si>
  <si>
    <t>доптарды домалатуға қызығушылық танытады</t>
  </si>
  <si>
    <t>доптарды домалатуға тырыспайды</t>
  </si>
  <si>
    <t>тазалықты  сақтауға тырысады</t>
  </si>
  <si>
    <t>дағдыларды меңгермеген</t>
  </si>
  <si>
    <t>жағымды көңіл-күйді қабылдап, қосылады</t>
  </si>
  <si>
    <t>көңіл-күйі болмайды</t>
  </si>
  <si>
    <t xml:space="preserve">қимылды ойындарға қызығушылық танытады </t>
  </si>
  <si>
    <t>ойынға қатыспайды</t>
  </si>
  <si>
    <t xml:space="preserve">қимылдарды қуана орындайды </t>
  </si>
  <si>
    <t xml:space="preserve"> жағымды эмоция білдіруге тырысады</t>
  </si>
  <si>
    <t>қимыл белсенділігіне қызығушылық танытпайды</t>
  </si>
  <si>
    <t>қимылдарды орындауда дербестік танытады</t>
  </si>
  <si>
    <t>өзбетінше орындауға талпынады</t>
  </si>
  <si>
    <t>өз бетінше жуады</t>
  </si>
  <si>
    <t>өз бетінше жууға тырысады</t>
  </si>
  <si>
    <t>өз бетінше жумайды</t>
  </si>
  <si>
    <t>қолданады</t>
  </si>
  <si>
    <t>жеке заттарын біледі</t>
  </si>
  <si>
    <t xml:space="preserve"> қолданбайды</t>
  </si>
  <si>
    <t>киініп, шешінудің ретін біледі</t>
  </si>
  <si>
    <t>өзі киініп, шешінуге талпынады</t>
  </si>
  <si>
    <t>киініп шешіну ретін сақтамайды</t>
  </si>
  <si>
    <t>тамақтанудың қарапайым дағдыларын меңгерген</t>
  </si>
  <si>
    <t>қарапайым дағдыларды ішінара біледі</t>
  </si>
  <si>
    <t>қарапайым дағдыларды сақтауға тырысады</t>
  </si>
  <si>
    <t>ересектердің сөзін тыңдайды және түсінеді</t>
  </si>
  <si>
    <t>жеке дауысты және дауыссыз дыбыстарды, еліктеу сөздерін айта алады</t>
  </si>
  <si>
    <t>сөздерді және қарапайым сөз тіркестерін (2-4 сөз) қайталап айтады;</t>
  </si>
  <si>
    <t>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атайды</t>
  </si>
  <si>
    <t>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біледі</t>
  </si>
  <si>
    <t>сөйлегенде заттарды сипаттау үшін зат есімдер мен етістіктерді, сын есімдерді қолданады;</t>
  </si>
  <si>
    <t>қазақ халқының құндылықтарына қызығушылық танытады</t>
  </si>
  <si>
    <t>меңгерілген сөздерді ауызша сөйлеуде өз бетінше қолданады;</t>
  </si>
  <si>
    <t>ересектердің сөзін түсінеді, өз ойын айтады</t>
  </si>
  <si>
    <t>шағын әңгімелерді көрнекі сүйемелдеусіз тыңдап, қарапайым сұрақтарға жауап береді</t>
  </si>
  <si>
    <t>кітаптағы суреттерді қарайды, олардың мазмұны бойынша сұрақтарға жауап береді</t>
  </si>
  <si>
    <t>кейіпкерлердің әрекеттерін (қимылдарын) қайталап ойнайды</t>
  </si>
  <si>
    <t>артикуляциялық жаттығуларды орындайды</t>
  </si>
  <si>
    <t>көркем шығармаларды эмоционалды қабылдайды</t>
  </si>
  <si>
    <t>бесік жырларын, халық әндерін, ертегілерді, авторлық шығармаларды тыңдайды</t>
  </si>
  <si>
    <t>оқылған шығармадағы жекелеген сөздерді қосылып қайталап айтады</t>
  </si>
  <si>
    <t>таныс шығармаларды көрнекіліксіз тыңдайды</t>
  </si>
  <si>
    <t>кітаптардағы иллюстрацияларды қарайды, суреттердің мазмұны бойынша қойылған сұрақтарға жауап береді</t>
  </si>
  <si>
    <t xml:space="preserve">ойындарда кейіпкерлердің бейнелерін қарапайым түрде бере алады </t>
  </si>
  <si>
    <t>педагогтің көмегімен шағын тақпақтарды қайталап айтады</t>
  </si>
  <si>
    <t>тыңдайды,</t>
  </si>
  <si>
    <t>анық айта алмайды</t>
  </si>
  <si>
    <t xml:space="preserve"> айтады</t>
  </si>
  <si>
    <t>атайды</t>
  </si>
  <si>
    <t>атауға талпынады</t>
  </si>
  <si>
    <t>атай алмайды</t>
  </si>
  <si>
    <t>кейбіреуін біледі</t>
  </si>
  <si>
    <t>білмейді</t>
  </si>
  <si>
    <t>ішінара қолданады</t>
  </si>
  <si>
    <t>қолдануға талпынады</t>
  </si>
  <si>
    <t>назар аударады</t>
  </si>
  <si>
    <t>қолданбайды</t>
  </si>
  <si>
    <t>түсінеді, өз ойын жеткізеді</t>
  </si>
  <si>
    <t>түсінеді, өз ойын жеткізуге тырысады</t>
  </si>
  <si>
    <t>түсінеді, бірақ өз ойын айта алмайды</t>
  </si>
  <si>
    <t>тыңдайды, сұрақтарға жауап береді</t>
  </si>
  <si>
    <t>тыңдайды, кейбір сұрақтарға жауап береді</t>
  </si>
  <si>
    <t>тыңдайды, бірақ сұрақтарға жауап бере алмайды</t>
  </si>
  <si>
    <t>суреттерді қарайды, сұрақтарға дұрыс жауап береді</t>
  </si>
  <si>
    <t xml:space="preserve">суреттерге қызығушылық танытады, сұрақтарға ішінара жауап береді </t>
  </si>
  <si>
    <t>суреттерді қарайды, бірақ қойылған сұрақтарға жауап бере алмайды</t>
  </si>
  <si>
    <t>әрекеттерді қайталайды</t>
  </si>
  <si>
    <t xml:space="preserve">әрекеттерді ішінара қайталайды </t>
  </si>
  <si>
    <t>әрекеттерді ойында қайталауға тырысады</t>
  </si>
  <si>
    <t>дұрыс орындайды</t>
  </si>
  <si>
    <t>шығармаларды эмоционалды қабылдайды</t>
  </si>
  <si>
    <t xml:space="preserve">шығармаларды ішінара қабылдайды </t>
  </si>
  <si>
    <t>шығармаларға мән бермейді</t>
  </si>
  <si>
    <t>тыңдайды</t>
  </si>
  <si>
    <t>кейбіреуін тыңдайды</t>
  </si>
  <si>
    <t>қайталап айтады</t>
  </si>
  <si>
    <t>ішінара қайталайды</t>
  </si>
  <si>
    <t>қайталап айтуға талпынады</t>
  </si>
  <si>
    <t>қызығушылықпен тыңдайды</t>
  </si>
  <si>
    <t>тыңдауға тырысады</t>
  </si>
  <si>
    <t>иллюстрацияларды қарайды, сұрақтарға дұрыс жауап береді</t>
  </si>
  <si>
    <t xml:space="preserve">иллюстрацияларға  қызығушылық танытады, кейбір сұрақтарға жауап береді </t>
  </si>
  <si>
    <t>иллюстрацияларды қарайды, бірақ сұрақтарға жауап бермейді</t>
  </si>
  <si>
    <t>кейіпкерлердің  бейнелерін береді</t>
  </si>
  <si>
    <t xml:space="preserve"> кейіпкерлердің әрекеттеріне еліктейді</t>
  </si>
  <si>
    <t>кейіпкерлердің бейнелерін бере алмайды</t>
  </si>
  <si>
    <t>үлгі мен ауызша нұсқауға сүйеніп, тапсырмаларды орындайды</t>
  </si>
  <si>
    <t>қимылдарды, қолдың ұсақ моторикасын үйлестіру дағдыларын меңгерген</t>
  </si>
  <si>
    <t>ересектердің нұсқауымен түсі, өлшемі бойынша заттарды табады</t>
  </si>
  <si>
    <t>түрлі көлемдегі геометриялық фигураларды негізгі қасиеттері бойынша салыстырады</t>
  </si>
  <si>
    <t>қарапайым көру-қимыл үйлесімділігін меңгерген</t>
  </si>
  <si>
    <t>көлемі, пішіні, түсі бойынша ұқсас біртекті заттарды топтастырады</t>
  </si>
  <si>
    <t>заттардың көлемін, түсін және пішінін білдіретін сөздерді түсінеді</t>
  </si>
  <si>
    <t>заттардың санын ажыратады (біреу-көп)</t>
  </si>
  <si>
    <t>түсі, көлемі, пішіні бойынша заттарды өз бетінше зерттейді және салыстырады</t>
  </si>
  <si>
    <t>үлгіге сүйенеді, дұрыс орындайды</t>
  </si>
  <si>
    <t>орындай алмайды</t>
  </si>
  <si>
    <t>жақсы меңгерген</t>
  </si>
  <si>
    <t>меңгеруге талпынбайды</t>
  </si>
  <si>
    <t>барлық белгілері бойынша заттарды табады</t>
  </si>
  <si>
    <t>кейбір заттарды табады</t>
  </si>
  <si>
    <t>дұрыс таба алмайды</t>
  </si>
  <si>
    <t>салыстырады</t>
  </si>
  <si>
    <t>ішінара салыстырады</t>
  </si>
  <si>
    <t>салыстыра алмайды</t>
  </si>
  <si>
    <t>топтастырады</t>
  </si>
  <si>
    <t>кейбіреуін топтастырады</t>
  </si>
  <si>
    <t>кейбіреуін ажыратады</t>
  </si>
  <si>
    <t>ажыратуға талпынбайды</t>
  </si>
  <si>
    <t>зерттейді, салыстырады</t>
  </si>
  <si>
    <t>ішінара зерттейді және салыстырады</t>
  </si>
  <si>
    <t>зерттейді, бірақ салыстыра алмайды</t>
  </si>
  <si>
    <t>2-Ш.1</t>
  </si>
  <si>
    <t>2-Ш.2</t>
  </si>
  <si>
    <t>2-Ш.3</t>
  </si>
  <si>
    <t>2-Ш.4</t>
  </si>
  <si>
    <t>2-Ш.5</t>
  </si>
  <si>
    <t>2-Ш.6</t>
  </si>
  <si>
    <t>2-Ш.7</t>
  </si>
  <si>
    <t>2-Ш.8</t>
  </si>
  <si>
    <t>2-Ш.9</t>
  </si>
  <si>
    <t>2-Ш.10</t>
  </si>
  <si>
    <t>2-Ш.11</t>
  </si>
  <si>
    <t>2-Ш.12</t>
  </si>
  <si>
    <t>2-Ш.13</t>
  </si>
  <si>
    <t>2-Ш.14</t>
  </si>
  <si>
    <t>2-Ш.15</t>
  </si>
  <si>
    <t>2-Ш.16</t>
  </si>
  <si>
    <t>2-Ш.17</t>
  </si>
  <si>
    <t>2-Ш.18</t>
  </si>
  <si>
    <t>2-Ш.19</t>
  </si>
  <si>
    <t>2-Ш.20</t>
  </si>
  <si>
    <t>2-Ш.21</t>
  </si>
  <si>
    <t>2-Ш.22</t>
  </si>
  <si>
    <t>2-Ш.23</t>
  </si>
  <si>
    <t>2-Ш.24</t>
  </si>
  <si>
    <t>2-Ш.25</t>
  </si>
  <si>
    <t>2-Ш.26</t>
  </si>
  <si>
    <t>2-Ш.27</t>
  </si>
  <si>
    <t>2-Ш.28</t>
  </si>
  <si>
    <t>2-Ш.29</t>
  </si>
  <si>
    <t>2-Ш.30</t>
  </si>
  <si>
    <t>2-Ш.31</t>
  </si>
  <si>
    <t>2-Ш.32</t>
  </si>
  <si>
    <t>2-Ш.33</t>
  </si>
  <si>
    <t>2-Ш.34</t>
  </si>
  <si>
    <t>2-Ш.35</t>
  </si>
  <si>
    <t>2-Ш.36</t>
  </si>
  <si>
    <t>2-Ш.37</t>
  </si>
  <si>
    <t>қаламды дұрыс ұстайды, тік және тұйықталған дөңгелек сызықтарды қағаз бетінде жеңіл жүргізеді</t>
  </si>
  <si>
    <t>түстерді ажыратады және оларды дұрыс атайды</t>
  </si>
  <si>
    <t>өзінің салған суретіне қуанады, онда не бейнеленгенін айтады</t>
  </si>
  <si>
    <t>қағаз бетін бағдарлайды</t>
  </si>
  <si>
    <t>қағаз бетіне бояулармен сызықтар, жақпалар салады</t>
  </si>
  <si>
    <t>дөңгелек, ұзын пішіндерге ұқсас заттарды бейнелейді</t>
  </si>
  <si>
    <t>қағаздың қасиеттерін біледі</t>
  </si>
  <si>
    <t>қағазға және құмға сурет салудың бастапқы техникасын меңгерген</t>
  </si>
  <si>
    <t>сазбалшықтың, ермексаздың қасиеттерін біледі</t>
  </si>
  <si>
    <t>сазбалшықпен, ермексазбен жұмыстың бастапқы дағдыларына ие</t>
  </si>
  <si>
    <t>мүсіндеудің қарапайым тәсілдерін меңгерген (кесектерді үлкен бөліктерден бөліп алады, оларды біртұтас етіп біріктіреді, сазбалшықты өздігінен илей алады)</t>
  </si>
  <si>
    <t>мүсіндейтін заттарды зерттейді</t>
  </si>
  <si>
    <t>кесе, тостаған, табақты мүсіндеуде пішіннің жоғары бөлігін саусақпен басып, тереңдетеді</t>
  </si>
  <si>
    <t>дайын болған бұйымды тұғырға орналастырады, жұмыстан кейін материалдарды жинастырады</t>
  </si>
  <si>
    <t>мүсінделген заттардың пішіндерін таныс заттармен салыстырады</t>
  </si>
  <si>
    <t>қағазды қолданудың қарапайым әдістерін (ұсақтау, жырту, бүктеу) біледі</t>
  </si>
  <si>
    <t>бейнелерді фланелеграфта (сызықтарда, шаршыда), қағаз бетіне қояды және құрастырады</t>
  </si>
  <si>
    <t>фланелеграфта қарапайым композицияларды орналастырады және құрастырады</t>
  </si>
  <si>
    <t>симметриялық пішіндерді, ою-өрнектерді орналастырады</t>
  </si>
  <si>
    <t>құрылыс материалдарынан және конструкторлардың ірі бөлшектерінен құрастыра алады</t>
  </si>
  <si>
    <t>қарапайым құрылысты үлгі бойынша құрастырады</t>
  </si>
  <si>
    <t>құрылыс материалдарын (текшелер, кірпіштер) ажырата алады</t>
  </si>
  <si>
    <t>тұрғызылған қарапайым құрылыстарды атайды және ойыншықтарды қолдана отырып, олармен ойнайды</t>
  </si>
  <si>
    <t>өз бетінше құрастыруға тырысады</t>
  </si>
  <si>
    <t>қорапқа құрылыс бөлшектерін жинастырады</t>
  </si>
  <si>
    <t>табиғи материалдармен (құм, су, тас) ойнайды</t>
  </si>
  <si>
    <t>тұрғызылған қарапайым құрылыстарды атайды</t>
  </si>
  <si>
    <t>музыканы эмоционалды көңіл-күймен қабылдайды</t>
  </si>
  <si>
    <t>музыкалық шығармалардың сипатын ажыратады (баяу және көңілді әндер)</t>
  </si>
  <si>
    <t>қоңыраулардың жоғары және төмен дыбысталуын, фортепианоның дыбысталуын ажыратады</t>
  </si>
  <si>
    <t>педагогтің дауыс ырғағына, сөздердің созылыңқы дыбысталуына еліктей отырып, жекелеген сөздер мен буындарды қосып айтады</t>
  </si>
  <si>
    <t>әндегі сөз тіркестерін айтады (ересектермен бірге)</t>
  </si>
  <si>
    <t>музыкалық аспаптарды ажыратады (барабан, бубен, сылдырмақ, асатаяқ)</t>
  </si>
  <si>
    <t>бұрын естіген әндерді таниды</t>
  </si>
  <si>
    <t>ересектердің көрсеткен қимылдарын қайталайды (шапалақтайды, аяқтарын тарсылдатады, қолдың білектерін айналдырады)</t>
  </si>
  <si>
    <t>әртүрлі кейіпкерлердің қимылдарын ойындарда көрсетеді (қоян секіреді, құс ұшады)</t>
  </si>
  <si>
    <t>музыкалық-ырғақтық қимылдарды: денені оңға, солға бұру, басты оңға, солға ию, қолдарды сермеуді орындайды</t>
  </si>
  <si>
    <t>дұрыс ұстайды, сызықтарды жүргізеді</t>
  </si>
  <si>
    <t>дұрыс ұстайды, сызықтарды жүргізуге талпынады</t>
  </si>
  <si>
    <t>дұрыс ұстай алмайды, сызықтарды жүргізуде қиналады</t>
  </si>
  <si>
    <t>ажыратады, дұрыс атайды</t>
  </si>
  <si>
    <t>ажыратады, ішінара атайды</t>
  </si>
  <si>
    <t>қуанады, айтады</t>
  </si>
  <si>
    <t>қуанады, айта алмайды</t>
  </si>
  <si>
    <t>бағдарлайды</t>
  </si>
  <si>
    <t>ішінара бағдарлайды</t>
  </si>
  <si>
    <t>бағдарлай алмайды</t>
  </si>
  <si>
    <t>салады</t>
  </si>
  <si>
    <t>ішінара салады</t>
  </si>
  <si>
    <t>сала алмайды</t>
  </si>
  <si>
    <t>заттарды қуана бейнелейді</t>
  </si>
  <si>
    <t>кейбіреуін бейнелейді</t>
  </si>
  <si>
    <t>бейнелеуге талпынады</t>
  </si>
  <si>
    <t>ішінара біледі</t>
  </si>
  <si>
    <t>кейбіреуін меңгерген</t>
  </si>
  <si>
    <t>кейбір қасиеттерін біледі</t>
  </si>
  <si>
    <t>зерттейді</t>
  </si>
  <si>
    <t>ішінара зерттейді</t>
  </si>
  <si>
    <t>зерттеуге талпынбайды</t>
  </si>
  <si>
    <t>тереңдетеді</t>
  </si>
  <si>
    <t xml:space="preserve"> тереңдетуге талпынады</t>
  </si>
  <si>
    <t>орналастырады,</t>
  </si>
  <si>
    <t>орналастыруға, жинастыруға талпынады</t>
  </si>
  <si>
    <t>орналастыра алмайды, материалдарды жинастырмайды</t>
  </si>
  <si>
    <t>кейде салыстырады</t>
  </si>
  <si>
    <t>білуге талпынбайды</t>
  </si>
  <si>
    <t>қояды, құрастырады</t>
  </si>
  <si>
    <t>қояды, құрастыруға талпынады</t>
  </si>
  <si>
    <t>орналастырады, бірақ құрастыра алмайды</t>
  </si>
  <si>
    <t>орналастырады, ішінара құрастырады</t>
  </si>
  <si>
    <t xml:space="preserve"> орналастыра алады</t>
  </si>
  <si>
    <t>орналастыруға талпынады</t>
  </si>
  <si>
    <t>құрастырады</t>
  </si>
  <si>
    <t>құрастыруға қызығушылық танытады</t>
  </si>
  <si>
    <t>құрастыруға талпынбайды</t>
  </si>
  <si>
    <t>үлгіге қарап, құрастырады</t>
  </si>
  <si>
    <t>үлгіге мән бермейді, бірақ құрастырады</t>
  </si>
  <si>
    <t>атайды,  ойнайды</t>
  </si>
  <si>
    <t>ішінара атайды, ойнайды</t>
  </si>
  <si>
    <t>дұрыс атай алмайды, бірақ ойнайды</t>
  </si>
  <si>
    <t>белсенділік танытады</t>
  </si>
  <si>
    <t>ішінара құрастырады</t>
  </si>
  <si>
    <t>құрастыруға тырыспайды</t>
  </si>
  <si>
    <t>ұқыпты жинастырады</t>
  </si>
  <si>
    <t>жинастыруға тырысады</t>
  </si>
  <si>
    <t>жинастырмайды</t>
  </si>
  <si>
    <t>қабылдайды</t>
  </si>
  <si>
    <t>ішінара қабылдайды</t>
  </si>
  <si>
    <t>музыканы елемейді</t>
  </si>
  <si>
    <t>ажыратуға талпынады</t>
  </si>
  <si>
    <t>ішінара ажыратады</t>
  </si>
  <si>
    <t>еліктейді, қосып айтады</t>
  </si>
  <si>
    <t>еліктейді, кейбіреуін қосып айтады</t>
  </si>
  <si>
    <t>қосып айтуға талпынады</t>
  </si>
  <si>
    <t>барлығын ажыратады</t>
  </si>
  <si>
    <t>таныс әндерді естігенде қуанады</t>
  </si>
  <si>
    <t>кейбіреуін таниды</t>
  </si>
  <si>
    <t>мән бермейді</t>
  </si>
  <si>
    <t>ересектерге еліктеп, қайталайды</t>
  </si>
  <si>
    <t>қайталауға тырысады</t>
  </si>
  <si>
    <t>көрсетеді</t>
  </si>
  <si>
    <t>көрсетуге талпынады</t>
  </si>
  <si>
    <t>көрсете алмайды</t>
  </si>
  <si>
    <t>кейбір қимылдарды орындайды</t>
  </si>
  <si>
    <t>Сурет салу</t>
  </si>
  <si>
    <t>Жапсыру</t>
  </si>
  <si>
    <t>Құрастыру</t>
  </si>
  <si>
    <t>2-Ә.1</t>
  </si>
  <si>
    <t>2-Ә.2</t>
  </si>
  <si>
    <t>2-Ә.3</t>
  </si>
  <si>
    <t>2-Ә.4</t>
  </si>
  <si>
    <t>2-Ә.5</t>
  </si>
  <si>
    <t>2-Ә.6</t>
  </si>
  <si>
    <t>2-Ә.7</t>
  </si>
  <si>
    <t>2-Ә.8</t>
  </si>
  <si>
    <t>2-Ә.9</t>
  </si>
  <si>
    <t>2-Ә.10</t>
  </si>
  <si>
    <t>2-Ә.11</t>
  </si>
  <si>
    <t>2-Ә.12</t>
  </si>
  <si>
    <t>2-Ә.13</t>
  </si>
  <si>
    <t>2-Ә.14</t>
  </si>
  <si>
    <t>2-Ә.15</t>
  </si>
  <si>
    <t>2-Ә.16</t>
  </si>
  <si>
    <t>2-Ә.17</t>
  </si>
  <si>
    <t>2-Ә.18</t>
  </si>
  <si>
    <t>2-Ә.19</t>
  </si>
  <si>
    <t>2-Ә.20</t>
  </si>
  <si>
    <t>есімін атағанда жауап береді, өзін айнадан және фотосуреттерден таниды</t>
  </si>
  <si>
    <t>ата-анасын және өзіне қарап отырған басқа ересектерді таниды, олардың аттарын атайды</t>
  </si>
  <si>
    <t>өздері тұратын үйін және пәтерін таниды</t>
  </si>
  <si>
    <t>заттарды және олармен әрекет етуді біледі, оларды суреттен таниды</t>
  </si>
  <si>
    <t>құрдастарымен бірге ойнай алады</t>
  </si>
  <si>
    <t>ересектердің еңбек әрекеттерін бақылайды</t>
  </si>
  <si>
    <t>ересектердің әрекеттеріне қызығушылық танытады</t>
  </si>
  <si>
    <t>тұрмыстық қарапайым әрекеттерді орындай отырып, ересектерге еліктейді</t>
  </si>
  <si>
    <t>жақындарына жанашырлық, қамқорлық танытады</t>
  </si>
  <si>
    <t>дәмі, сыртқы белгілері бойынша көгөністер мен жемістерді ажыратады және атайды</t>
  </si>
  <si>
    <t>жануарлардың дене бөліктерін ажыратады және атайды, олардың мінез-құлқына, сыртқы түріне назар аударады</t>
  </si>
  <si>
    <t>үй құстарын таниды және атайды</t>
  </si>
  <si>
    <t>табиғаттың маусымдық өзгерістерін атайды</t>
  </si>
  <si>
    <t>табиғи материалдардың қасиеттері туралы түсініктері бар</t>
  </si>
  <si>
    <t>өсімдіктер мен жануарларға қамқорлық танытады: оларды жақсы көреді,  сипайды</t>
  </si>
  <si>
    <t xml:space="preserve">басқа балалармен бірге, келісіп ойнайды, бір-біріне көмектеседі және жетістіктеріне бірге қуанады </t>
  </si>
  <si>
    <t>ненің «дұрыс» немесе «дұрыс емес», «жақсы» немесе «жаман» екенін түсінеді</t>
  </si>
  <si>
    <t>серуенде, сумен, құммен ойындарда қауіпсіздік ережелерін біледі</t>
  </si>
  <si>
    <t>көлік, көше, жол туралы бастапқы түсініктері бар, көлік құралдарының кейбір түрлерін біледі</t>
  </si>
  <si>
    <t xml:space="preserve">жолдардағы қауіпсіздіктің қарапайым ережелерін біледі </t>
  </si>
  <si>
    <t xml:space="preserve">жауап береді, таниды </t>
  </si>
  <si>
    <t>жауап беруге талпынады, кейде таниды</t>
  </si>
  <si>
    <t>жауап бермейді, танымайды</t>
  </si>
  <si>
    <t xml:space="preserve">таниды, аттарын дұрыс атайды </t>
  </si>
  <si>
    <t xml:space="preserve"> таниды, ересектердің аттарын атауға талпынады</t>
  </si>
  <si>
    <t>таниды, аттарын атай алмайды</t>
  </si>
  <si>
    <t>ішінара таниды</t>
  </si>
  <si>
    <t>заттармен әрекет етеді, оларды таниды</t>
  </si>
  <si>
    <t>заттарды таниды, бірақ әрекет етуді білмейді</t>
  </si>
  <si>
    <t>заттармен әрекет етуге талпынады</t>
  </si>
  <si>
    <t xml:space="preserve">бірге ойнауға ұмтылады </t>
  </si>
  <si>
    <t>жалғыз ойнағанды ұнатады</t>
  </si>
  <si>
    <t>бақылайды</t>
  </si>
  <si>
    <t>ішінара бақылайды</t>
  </si>
  <si>
    <t>бақылауға талпынбайды</t>
  </si>
  <si>
    <t>еліктейді, әрекеттерді орындайды</t>
  </si>
  <si>
    <t>еліктейді, әрекеттерді ішінара орындайды</t>
  </si>
  <si>
    <t xml:space="preserve">әрекеттерді орындауға қызығушылық танытпайды </t>
  </si>
  <si>
    <t>жанашырлық танытады, көмектесуге талпынады</t>
  </si>
  <si>
    <t xml:space="preserve">жанашырлық, қамқорлық танытуға талпынады  </t>
  </si>
  <si>
    <t xml:space="preserve">қамқорлық, жанашырлық танытпайды </t>
  </si>
  <si>
    <t>ажыратады, атайды</t>
  </si>
  <si>
    <t>ішінара атайды</t>
  </si>
  <si>
    <t>ажыратпайды, атай алмайды</t>
  </si>
  <si>
    <t>ажыратады, атайды, сыртқы түрін біледі</t>
  </si>
  <si>
    <t>ажыратады, атайды, бірақ сыртқы түріне назар аудармайды</t>
  </si>
  <si>
    <t>ажыратады, атай алмайды</t>
  </si>
  <si>
    <t>таниды, анық атайды</t>
  </si>
  <si>
    <t>кейбіреуін таниды және атайды</t>
  </si>
  <si>
    <t>таниды, бірақ атай алмайды</t>
  </si>
  <si>
    <t>кейбіреуін атайды</t>
  </si>
  <si>
    <t>атауға талпынбайды</t>
  </si>
  <si>
    <t>қасиеттерін біледі</t>
  </si>
  <si>
    <t>түсінуге талпынады</t>
  </si>
  <si>
    <t>қамқорлық танытады</t>
  </si>
  <si>
    <t>қамқорлық танытуға тырысады</t>
  </si>
  <si>
    <t>келісіп ойнайды, бір-біріне көмектеседі, қуанады</t>
  </si>
  <si>
    <t>бірге ойнамайды, бірақ көмектесуге талпынады</t>
  </si>
  <si>
    <t>өзі жалғыз ойнайды</t>
  </si>
  <si>
    <t>кейбіреуін түсінеді</t>
  </si>
  <si>
    <t xml:space="preserve">кейде ережелерді сақтайды </t>
  </si>
  <si>
    <t>саны</t>
  </si>
  <si>
    <t>кіші топ (2 жастағы балалар)</t>
  </si>
  <si>
    <t>БАРЛЫҒЫ</t>
  </si>
  <si>
    <t>ҚОРЫТЫНДЫ</t>
  </si>
  <si>
    <t>АРАЛЫҚ</t>
  </si>
  <si>
    <t>БАСТАПҚЫ</t>
  </si>
  <si>
    <t xml:space="preserve">негізгі қимыл түрлерінің бастапқы дағдыларын, өзіне-өзі қызмет көрсету дағдыларын меңгергеруді үйрету </t>
  </si>
  <si>
    <t>негізгі қимыл түрлерінің бастапқы дағдыларын, өзіне-өзі қызмет көрсету дағдыларын меңгергеруді қалыптастыру</t>
  </si>
  <si>
    <t>негізгі қимыл түрлерінің бастапқы дағдыларын, өзіне-өзі қызмет көрсету дағдыларын бекіту</t>
  </si>
  <si>
    <t>дене жаттығуларын орындауға ықылас танытуды, ересектердің көмегімен өзін ретке келтіруді үйрету</t>
  </si>
  <si>
    <t>дене жаттығуларын орындауға ықылас танытуды, ересектердің көмегімен өзін ретке келтіруді қалыптастыру</t>
  </si>
  <si>
    <t>дене жаттығуларын орындауға ықылас танытуды, ересектердің көмегімен өзін ретке келтіруді бекіту</t>
  </si>
  <si>
    <t>тазалық пен ұқыптылыққа қанағаттанған сезімін білдіредіруді үйрету</t>
  </si>
  <si>
    <t>тазалық пен ұқыптылыққа қанағаттанған сезімін қалыптастыру</t>
  </si>
  <si>
    <t>тазалық пен ұқыптылыққа қанағаттанған сезімін білдіруді бекіту</t>
  </si>
  <si>
    <t>тура жолдың бойымен жүруді үйрету</t>
  </si>
  <si>
    <t>тура жолдың бойымен жүруді қалыптастыру</t>
  </si>
  <si>
    <t>тура жолдың бойымен жүруді бекіту</t>
  </si>
  <si>
    <t>ересектің көмегімен гимнастикалық тақтай бойымен жүруді үйрету</t>
  </si>
  <si>
    <t>ересектің көмегімен гимнастикалық тақтай бойымен жүруді қалыптастыру</t>
  </si>
  <si>
    <t>ересектің көмегімен гимнастикалық тақтай бойымен жүруді бекіту</t>
  </si>
  <si>
    <t>негізгі қимыл түрлерін жетілдіруге арналған қимылды ойындарға қызығушылық танытуға үйрету</t>
  </si>
  <si>
    <t>негізгі қимыл түрлерін жетілдіруге арналған қимылды ойындарға қызығушылықты қалыптастыру</t>
  </si>
  <si>
    <t>негізгі қимыл түрлерін жетілдіруге арналған қимылды ойындарға қызығушылық танытуды бекіту</t>
  </si>
  <si>
    <t>заттардың арасымен жүруді үйрету</t>
  </si>
  <si>
    <t>заттардың арасымен жүруді қалыптастыру</t>
  </si>
  <si>
    <t>заттардың арасымен жүруді бекіту</t>
  </si>
  <si>
    <t>жұмсақ модульге немесе гимнастикалық скамейкаға көтеріледі және одан түсуді үйрету</t>
  </si>
  <si>
    <t>жұмсақ модульге немесе гимнастикалық скамейкаға көтеріледі және одан түсуді қалыптастыру</t>
  </si>
  <si>
    <t>жұмсақ модульге немесе гимнастикалық скамейкаға көтеріледі және одан түсуді бекіту</t>
  </si>
  <si>
    <t>допты шағын төбешіктен домалатуды үйрету</t>
  </si>
  <si>
    <t>допты шағын төбешіктен домалатуды қалыптастыру</t>
  </si>
  <si>
    <t>допты шағын төбешіктен домалатуды бекіту</t>
  </si>
  <si>
    <t>қимылды үйлестірудің бастапқы дағдыларын үйрету</t>
  </si>
  <si>
    <t>қимылды үйлестірудің бастапқы дағдыларын қалыптастыру</t>
  </si>
  <si>
    <t>қимылды үйлестірудің бастапқы дағдыларын бекіту</t>
  </si>
  <si>
    <t>ересектердің көрсетуімен жалпы дамытушы жаттығуларды орындауғ үйрету</t>
  </si>
  <si>
    <t>ересектердің көрсетуімен жалпы дамытушы жаттығуларды орындауды қалыптастыру</t>
  </si>
  <si>
    <t>ересектердің көрсетуімен жалпы дамытушы жаттығуларды орындауды бекіту</t>
  </si>
  <si>
    <t>ересектердің көмегімен өзіне-өзі қызмет көрсетудің қарапайым дағдыларын сақтауды үйрету</t>
  </si>
  <si>
    <t>ересектердің көмегімен өзіне-өзі қызмет көрсетудің қарапайым дағдыларын сақтауды қалыптастыру</t>
  </si>
  <si>
    <t>ересектердің көмегімен өзіне-өзі қызмет көрсетудің қарапайым дағдыларын сақтауды бекіту</t>
  </si>
  <si>
    <t>суреттерден айтылған сөзге сәйкес келетін ойыншықтарды, заттарды табады және көрсетуді үйрету</t>
  </si>
  <si>
    <t>суреттерден айтылған сөзге сәйкес келетін ойыншықтарды, заттарды табады және көрсетуді қалыптастыру</t>
  </si>
  <si>
    <t>суреттерден айтылған сөзге сәйкес келетін ойыншықтарды, заттарды табады және көрсетуді бекіту</t>
  </si>
  <si>
    <t>ойыншық жануарлардың дене мүшелерін, тұрмыстық және ойын әрекеттерін, заттардың түстерін, өлшемдері мен пішіндерін көрсетуді және атуды үйрету</t>
  </si>
  <si>
    <t>ойыншық жануарлардың дене мүшелерін, тұрмыстық және ойын әрекеттерін, заттардың түстерін, өлшемдері мен пішіндерін көрсетуді және атуды қалыптастыру</t>
  </si>
  <si>
    <t>ойыншық жануарлардың дене мүшелерін, тұрмыстық және ойын әрекеттерін, заттардың түстерін, өлшемдері мен пішіндерін көрсетуді және атуды бекіту</t>
  </si>
  <si>
    <t>қарапайым сөз тіркестерін түсінеді, екі сөзден тұратын сөйлемді айтуды үйрету</t>
  </si>
  <si>
    <t>қарапайым сөз тіркестерін түсінеді, екі сөзден тұратын сөйлемді айтуды қалыптастыру</t>
  </si>
  <si>
    <t>қарапайым сөз тіркестерін түсінеді, екі сөзден тұратын сөйлемді айтуды бекіту</t>
  </si>
  <si>
    <t>өтініштерді орындауды үйрету</t>
  </si>
  <si>
    <t>өтініштерді орындауды қалыптастыру</t>
  </si>
  <si>
    <t>ойыншықтармен күрделі емес бейнелі ойындарды ойнауды үйрету</t>
  </si>
  <si>
    <t>ойыншықтармен күрделі емес бейнелі ойындарды ойнауды қалыптастыру</t>
  </si>
  <si>
    <t>ойыншықтармен күрделі емес бейнелі ойындарды ойнауды бекіту</t>
  </si>
  <si>
    <t>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t>
  </si>
  <si>
    <t>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t>
  </si>
  <si>
    <t>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бекіту</t>
  </si>
  <si>
    <t>эмоционалды көңіл-күйді түсінеді және өзінің эмоциясын ым-ишарамен көрсетуді үйрету</t>
  </si>
  <si>
    <t>эмоционалды көңіл-күйді түсінеді және өзінің эмоциясын ым-ишарамен көрсетуді қалыптастыру</t>
  </si>
  <si>
    <t>эмоционалды көңіл-күйді түсінеді және өзінің эмоциясын ым-ишарамен көрсетуді бекіту</t>
  </si>
  <si>
    <t>дыбыстық тіркестерді еліктеп, дұрыс қайталауды үйрету</t>
  </si>
  <si>
    <t>дыбыстық тіркестерді еліктеп, дұрыс қайталауды қалыптастыру</t>
  </si>
  <si>
    <t>дыбыстық тіркестерді еліктеп, дұрыс қайталауды бекіту</t>
  </si>
  <si>
    <t>ересектерді тыңдайды, түсінеді, тапсырманы орындауға үйрету</t>
  </si>
  <si>
    <t>ересектерді тыңдайды, түсінеді, тапсырманы орындауға қалыптастыру</t>
  </si>
  <si>
    <t>ересектерді тыңдайды, түсінеді, тапсырманы орындауын бекіту</t>
  </si>
  <si>
    <t>заттардың атын, түсін, мөлшерін, көлемін, орнын біледі және атауды үйрету</t>
  </si>
  <si>
    <t>заттардың атын, түсін, мөлшерін, көлемін, орнын біледі және атауды қалыптастыру</t>
  </si>
  <si>
    <t>заттардың атын, түсін, мөлшерін, көлемін, орнын біледі және атауды бекіту</t>
  </si>
  <si>
    <t>сөзбен немесе қысқа сөз тіркестерімен өз өтінішін білдіруді үйрету</t>
  </si>
  <si>
    <t>сөзбен немесе қысқа сөз тіркестерімен өз өтінішін білдіруді қалыптастыру</t>
  </si>
  <si>
    <t>сөзбен немесе қысқа сөз тіркестерімен өз өтінішін білдіруді бекіту</t>
  </si>
  <si>
    <t>дұрыс сөйлеуге үйрету</t>
  </si>
  <si>
    <t>дұрыс сөйлеуге қалыптастыру</t>
  </si>
  <si>
    <t>дұрыс сөйлеуді бекіту</t>
  </si>
  <si>
    <t>қарапайым сұрақтарға жауап беруді үйрету</t>
  </si>
  <si>
    <t>қарапайым сұрақтарға жауап беруді қалыптастыру</t>
  </si>
  <si>
    <t>қарапайым сұрақтарға жауап беруді бекіту</t>
  </si>
  <si>
    <t>екі-үш сөзден тұратын сөйлемдерді айта алуды қалыптастыру</t>
  </si>
  <si>
    <t>екі-үш сөзден тұратын сөйлемдерді айта алуды бекіту</t>
  </si>
  <si>
    <t>шағын, мазмұны түсінікті әңгімелерді, тақпақтар мен өлеңдерді қызығушылықпен тыңдауды және түсінуді үйрету</t>
  </si>
  <si>
    <t>шағын, мазмұны түсінікті әңгімелерді, тақпақтар мен өлеңдерді қызығушылықпен тыңдауды және түсінуді қалыптастыру</t>
  </si>
  <si>
    <t>шағын, мазмұны түсінікті әңгімелерді, тақпақтар мен өлеңдерді қызығушылықпен тыңдауды және түсінуді бекіту</t>
  </si>
  <si>
    <t>жалпақ және көлемді иллюстрацияларымен кітаптарды қарауға үйрету</t>
  </si>
  <si>
    <t>жалпақ және көлемді иллюстрацияларымен кітаптарды қарауға қалыптастыру</t>
  </si>
  <si>
    <t>жалпақ және көлемді иллюстрацияларымен кітаптарды қарауға үйретуді жалғастыру</t>
  </si>
  <si>
    <t>көрнекіліксіз таныс шығармаларды тыңдауды үйрету</t>
  </si>
  <si>
    <t>көрнекіліксіз таныс шығармаларды тыңдауды қалыптастыру</t>
  </si>
  <si>
    <t xml:space="preserve">көрнекіліксіз таныс шығармаларды тыңдайды </t>
  </si>
  <si>
    <t>таныс шығармалардағы сөздерді қайталауды үйрету</t>
  </si>
  <si>
    <t>таныс шығармалардағы сөздерді қайталауды қалыптастыру</t>
  </si>
  <si>
    <t>таныс шығармалардағы сөздерді қайталауды бекіту</t>
  </si>
  <si>
    <t>кітаптардағы суреттерді өз бетінше қарайды, ондағы таныс кейіпкерлерді көрсетуді үйрету</t>
  </si>
  <si>
    <t>кітаптардағы суреттерді өз бетінше қарайды, ондағы таныс кейіпкерлерді көрсетуді қалыптастыру</t>
  </si>
  <si>
    <t>кітаптардағы суреттерді өз бетінше қарайды, ондағы таныс кейіпкерлерді көрсетуді бекіту</t>
  </si>
  <si>
    <t>оқылған таныс өлеңдердегі сөздер мен сөз тіркестерін айтуды үйрету</t>
  </si>
  <si>
    <t>оқылған таныс өлеңдердегі сөздер мен сөз тіркестерін айтуды қалыптастыру</t>
  </si>
  <si>
    <t>оқылған таныс өлеңдердегі сөздер мен сөз тіркестерін айтуды бекіту</t>
  </si>
  <si>
    <t>шағын өлеңдерді, ертегілер мен әңгімелерді эмоционалды қабылдайды және қимыл-әрекет арқылы көрсете алуды үйрету</t>
  </si>
  <si>
    <t>шағын өлеңдерді, ертегілер мен әңгімелерді эмоционалды қабылдайды және қимыл-әрекет арқылы көрсете алуды қалыптастыру</t>
  </si>
  <si>
    <t>шағын өлеңдерді, ертегілер мен әңгімелерді эмоционалды қабылдайды және қимыл-әрекет арқылы көрсете алуды бекіту</t>
  </si>
  <si>
    <t>шағын драмалық ойындарға, қойылымдарға қатысады, ондағы игерген тәжірибелерін еркін ойындарда қолдануды үйрету</t>
  </si>
  <si>
    <t>шағын драмалық ойындарға, қойылымдарға қатысады, ондағы игерген тәжірибелерін еркін ойындарда қолдануды қалыптастыру</t>
  </si>
  <si>
    <t>шағын драмалық ойындарға, қойылымдарға қатысады, ондағы игерген тәжірибелерін еркін ойындарда қолдануды бекіту</t>
  </si>
  <si>
    <t>заттармен әртүрлі әрекеттер орындауға үйрету</t>
  </si>
  <si>
    <t>заттармен әртүрлі әрекеттер орындауға үйретуді жалғастыру</t>
  </si>
  <si>
    <t>заттармен әртүрлі әрекеттер орындауды бекіту</t>
  </si>
  <si>
    <t>түсі, өлшемі бойынша заттарды ажыратуға үйрету</t>
  </si>
  <si>
    <t>түсі, өлшемі бойынша заттарды ажыратуға қалыптастыру</t>
  </si>
  <si>
    <t>түсі, өлшемі бойынша заттарды ажыратуға үйретуді бекіту</t>
  </si>
  <si>
    <t>заттарды өлшемі немесе пішініне қарай сәйкес ұяларға орналастыруды үйрету;</t>
  </si>
  <si>
    <t>заттарды өлшемі немесе пішініне қарай сәйкес ұяларға орналастыруды қалыптастыру;</t>
  </si>
  <si>
    <t>заттарды өлшемі немесе пішініне қарай сәйкес ұяларға орналастыруды бекіту;</t>
  </si>
  <si>
    <t>заттық әрекеттерді орындауға болатын қарапайым заттар мен құралдарды қолдануды үйрету</t>
  </si>
  <si>
    <t>заттық әрекеттерді орындауға болатын қарапайым заттар мен құралдарды қолдануды қалыптастыру</t>
  </si>
  <si>
    <t>заттық әрекеттерді орындауға болатын қарапайым заттар мен құралдарды қолдануды бекіту</t>
  </si>
  <si>
    <t>біртекті заттарды ортақ белгісі (өлшемі, пішіні) бойынша топтастыра білуді үйрету;</t>
  </si>
  <si>
    <t>біртекті заттарды ортақ белгісі (өлшемі, пішіні) бойынша топтастыра білуді қалыптастыру;</t>
  </si>
  <si>
    <t>біртекті заттарды ортақ белгісі (өлшемі, пішіні) бойынша топтастыра білуді бекіту;</t>
  </si>
  <si>
    <t>ересектің көмегімен 4-5 сақинадан (үлкенінен кішіге қарай) тұратын пирамиданы жинауды үйрету</t>
  </si>
  <si>
    <t>ересектің көмегімен 4-5 сақинадан (үлкенінен кішіге қарай) тұратын пирамиданы жинауды үйретуді жалғастыру</t>
  </si>
  <si>
    <t>ересектің көмегімен 4-5 сақинадан (үлкенінен кішіге қарай) тұратын пирамиданы жинауды бекіту</t>
  </si>
  <si>
    <t>тиісті пішіндегі (дөңгелек, шаршы) қораптар мен қобдишаларға қақпақтарды таңдауға үйрету</t>
  </si>
  <si>
    <t>тиісті пішіндегі (дөңгелек, шаршы) қораптар мен қобдишаларға қақпақтарды таңдауға қалыптастыру</t>
  </si>
  <si>
    <t>тиісті пішіндегі (дөңгелек, шаршы) қораптар мен қобдишаларға қақпақтарды таңдауды бекіту</t>
  </si>
  <si>
    <t>күрделі заттармен әрекеттерді орындауды үйрету</t>
  </si>
  <si>
    <t>күрделі заттармен әрекеттерді орындауды қалыптастыру</t>
  </si>
  <si>
    <t>күрделі заттармен әрекеттерді орындауды бекіту</t>
  </si>
  <si>
    <t>негізгі төрт түсті (қызыл, көк, сары, жасыл) ажыратуды үйрету</t>
  </si>
  <si>
    <t>негізгі төрт түсті (қызыл, көк, сары, жасыл) ажыратуға қалыптастыру</t>
  </si>
  <si>
    <t>негізгі төрт түсті (қызыл, көк, сары, жасыл) ажыратуды бекіту</t>
  </si>
  <si>
    <t>дидактикалық ойыншықтармен, шағын және ірі құрылыс материалдарымен өз бетінше ойнауға үйрету</t>
  </si>
  <si>
    <t>дидактикалық ойыншықтармен, шағын және ірі құрылыс материалдарымен өз бетінше ойнауды қалыптастыру</t>
  </si>
  <si>
    <t>дидактикалық ойыншықтармен, шағын және ірі құрылыс материалдарымен өз бетінше ойнауды бекіту</t>
  </si>
  <si>
    <t>ермексазды, сазбалшықты алақан арасында домалатуды үйрету</t>
  </si>
  <si>
    <t>ермексазды, сазбалшықты алақан арасында домалата алуға қалыптастыру</t>
  </si>
  <si>
    <t>ермексазды, сазбалшықты алақан арасында домалата алуды бекіту</t>
  </si>
  <si>
    <t>жалпақ,  дөңгелек пішіндерді мүсіндуге үйрету</t>
  </si>
  <si>
    <t>жалпақ,  дөңгелек пішіндерді мүсіндуге қалыптастыру</t>
  </si>
  <si>
    <t>жалпақ,  дөңгелек пішіндерді мүсіндуін бекіту</t>
  </si>
  <si>
    <t>тәрбиешінің көрсетуі бойынша алынған пішіндерді құрастыра білуге үйрету</t>
  </si>
  <si>
    <t>тәрбиешінің көрсетуі бойынша алынған пішіндерді құрастыра білуге қалыптастыру</t>
  </si>
  <si>
    <t>тәрбиешінің көрсетуі бойынша алынған пішіндерді құрастыра білуін бекіту</t>
  </si>
  <si>
    <t>музыкаға, ән салуға, музыкалық-ырғақтық қимылдарға қызығушылық танытуды үйрету</t>
  </si>
  <si>
    <t>музыкаға, ән салуға, музыкалық-ырғақтық қимылдарға қызығушылық танытуды қалыптастыру</t>
  </si>
  <si>
    <t>музыкаға, ән салуға, музыкалық-ырғақтық қимылдарға қызығушылық танытуды бекіту</t>
  </si>
  <si>
    <t>музыканы эмоционалды қабылдауға үйрету</t>
  </si>
  <si>
    <t>музыканы эмоционалды қабылдауды қалыптастыру</t>
  </si>
  <si>
    <t>музыканы эмоционалды қабылдауды бекіту</t>
  </si>
  <si>
    <t>музыкамен жүре алуды үйрету;</t>
  </si>
  <si>
    <t>музыкамен жүре алуды қалыптастыру;</t>
  </si>
  <si>
    <t>музыкамен жүре алуды бекіту;</t>
  </si>
  <si>
    <t>ересектердің орындаған әндерін тыңдауға үйрету</t>
  </si>
  <si>
    <t>ересектердің орындаған әндерін тыңдауға қалыптастыру</t>
  </si>
  <si>
    <t>ересектердің орындаған әндерін тыңдауын бекіту</t>
  </si>
  <si>
    <t>музыканың сүйемелдеуімен ойын әрекеттерін орындауға үйрету</t>
  </si>
  <si>
    <t>музыканың сүйемелдеуімен ойын әрекеттерін орындауын қалыптастыру</t>
  </si>
  <si>
    <t>музыканың сүйемелдеуімен ойын әрекеттерін орындауын бекіту</t>
  </si>
  <si>
    <t>таныс музыкалық шығарманы көтеріңкі көңіл-күймен қабылдауды, оны соңына дейін тыңдауды үйрету</t>
  </si>
  <si>
    <t>таныс музыкалық шығарманы көтеріңкі көңіл-күймен қабылдауды, оны соңына дейін тыңдауды қалыптастыру</t>
  </si>
  <si>
    <t>таныс музыкалық шығарманы көтеріңкі көңіл-күймен қабылдауды, оны соңына дейін тыңдауды бекіту</t>
  </si>
  <si>
    <t>ересекпен қосылып әннің кейбір сөздерін айтуды үйрету</t>
  </si>
  <si>
    <t>ересекпен қосылып әннің кейбір сөздерін айтуды қалыптастыру</t>
  </si>
  <si>
    <t>ересекпен қосылып әннің кейбір сөздерін айтуды бекіту</t>
  </si>
  <si>
    <t>балалардың музыкалық аспаптарымен ойнауын үйрету</t>
  </si>
  <si>
    <t>балалардың музыкалық аспаптарымен ойнауын қалыптастыру</t>
  </si>
  <si>
    <t>балалардың музыкалық аспаптарымен ойнауын бекіту</t>
  </si>
  <si>
    <t>жалаушаны желбіретуді, сылдырмақты сылдырлатуды үйрету</t>
  </si>
  <si>
    <t>жалаушаны желбіретуді, сылдырмақты сылдырлатуды қалыптастыру</t>
  </si>
  <si>
    <t>жалаушаны желбіретуді, сылдырмақты сылдырлатуды бекіту</t>
  </si>
  <si>
    <t>ересектердің көрсетуі бойынша қарапайым би қимылдарын орындауын үйрету</t>
  </si>
  <si>
    <t>ересектердің көрсетуі бойынша қарапайым би қимылдарын орындауын қалыптастыру</t>
  </si>
  <si>
    <t>ересектердің көрсетуі бойынша қарапайым би қимылдарын орындауын бекіту</t>
  </si>
  <si>
    <t>қимылдарды дыбыстармен және сөздермен сүйемелдеп, ойындар ойнайуы үйрету</t>
  </si>
  <si>
    <t>қимылдарды дыбыстармен және сөздермен сүйемелдеп, ойындар ойнайуы қалыптастыру</t>
  </si>
  <si>
    <t>қимылдарды дыбыстармен және сөздермен сүйемелдеп, ойындар ойнайуы бекіту</t>
  </si>
  <si>
    <t>фотосуреттерден өзін тануды үйрету</t>
  </si>
  <si>
    <t>фотосуреттерден өзін тануды үйретуді жалғастыру</t>
  </si>
  <si>
    <t>фотосуреттерден өзін тануды бекіту</t>
  </si>
  <si>
    <t>өзіне жақын адамдарға күлімсіреуді, басын изеуді, қолын бұлғауды үйрету</t>
  </si>
  <si>
    <t>өзіне жақын адамдарға күлімсіреуді, басын изеуді, қолын бұлғауды қалыптастыру</t>
  </si>
  <si>
    <t>өзіне жақын адамдарға күлімсіреуді, басын изеуді, қолын бұлғауды бекіту</t>
  </si>
  <si>
    <t>қоршаған ортаның заттары мен табиғат құбылыстарына қызығушылық танытуды үйрету</t>
  </si>
  <si>
    <t>қоршаған ортаның заттары мен табиғат құбылыстарына қызығушылық танытуды қалыптастыру</t>
  </si>
  <si>
    <t>қоршаған ортаның заттары мен табиғат құбылыстарына қызығушылық танытуды бекіту</t>
  </si>
  <si>
    <t>сумен, құммен ойнауды үйрету</t>
  </si>
  <si>
    <t>сумен, құммен ойнауды қалыптастыру</t>
  </si>
  <si>
    <t>сумен, құммен ойнауды бекіту</t>
  </si>
  <si>
    <t>гүлдеп тұрған өсімдікке қызығушылық танытуды үйрету</t>
  </si>
  <si>
    <t>гүлдеп тұрған өсімдікке қызығушылық танытуды қалыптастыру</t>
  </si>
  <si>
    <t>гүлдеп тұрған өсімдікке қызығушылық танытуды бекіту</t>
  </si>
  <si>
    <t>жануарларға қызығуды, олардың дауыстарын салуды үйрету</t>
  </si>
  <si>
    <t>жануарларға қызығуды, олардың дауыстарын салуды қалыптастыру</t>
  </si>
  <si>
    <t>жануарларға қызығуды, олардың дауыстарын салуды бекіту</t>
  </si>
  <si>
    <t>өзіне жақын отбасы мүшелерін тануды үйрету</t>
  </si>
  <si>
    <t>өзіне жақын отбасы мүшелерін тануды қалыптастыру</t>
  </si>
  <si>
    <t>өзіне жақын отбасы мүшелерін тануды бекіту</t>
  </si>
  <si>
    <t>ересектердің дауысын тыңдауды, олардың қимылдарына еліктеуді, оған көмекке жүгінуді үйрету</t>
  </si>
  <si>
    <t>ересектердің дауысын тыңдауды, олардың қимылдарына еліктеуді, оған көмекке жүгінуді қалыптастыру</t>
  </si>
  <si>
    <t>ересектердің дауысын тыңдауды, олардың қимылдарына еліктеуді, оған көмекке жүгінуді бекіту</t>
  </si>
  <si>
    <t>мінез-құлық мәдениетінің дағдыларын меңгеруді: амандасуды, қоштасуды, алғыс айтуды үйрету</t>
  </si>
  <si>
    <t>мінез-құлық мәдениетінің дағдыларын меңгеруді: амандасуды, қоштасуды, алғыс айтудықалыптастыру</t>
  </si>
  <si>
    <t>мінез-құлық мәдениетінің дағдыларын меңгеруді: амандасуды, қоштасуды, алғыс айтуды бекіту</t>
  </si>
  <si>
    <t>құрдастарына және ересектерге мейірімділік танытуды үйрету</t>
  </si>
  <si>
    <t>құрдастарына және ересектерге мейірімділік қалыптастыру</t>
  </si>
  <si>
    <t>құрдастарына және ересектерге мейірімділік бекіту</t>
  </si>
  <si>
    <t>өлі табиғат заттарын (су, құм, тас) үйрету</t>
  </si>
  <si>
    <t>өлі табиғат заттарын (су, құм, тас) бекіту</t>
  </si>
  <si>
    <t>гүлдеп тұрған өсімдікті бақылауды және оның бөліктерін көрсетуді үйрету</t>
  </si>
  <si>
    <t>гүлдеп тұрған өсімдікті бақылауды және оның бөліктерін көрсетуді қалыптастыру</t>
  </si>
  <si>
    <t>гүлдеп тұрған өсімдікті бақылауды және оның бөліктерін көрсетуді бекіту</t>
  </si>
  <si>
    <t>кейбір көгөністер мен жемістердің шынайы өзін, суретін тануды және атауды үйрету</t>
  </si>
  <si>
    <t>кейбір көгөністер мен жемістердің шынайы өзін, суретін тануды және атауды қалыптастыру</t>
  </si>
  <si>
    <t>кейбір көгөністер мен жемістердің шынайы өзін, суретін тануды және атауды бекіту</t>
  </si>
  <si>
    <t>қоршаған ортадағы жануарларға, құстарға қызығуды, олардың дене бөліктерін көрсетуді, дауыстарын салуды, қимылдарын ойындарда қайталауды үйрету</t>
  </si>
  <si>
    <t>қоршаған ортадағы жануарларға, құстарға қызығуды, олардың дене бөліктерін көрсетуді, дауыстарын салуды, қимылдарын ойындарда қайталауды қалыптастыру</t>
  </si>
  <si>
    <t>қоршаған ортадағы жануарларға, құстарға қызығуды, олардың дене бөліктерін көрсетуді, дауыстарын салуды, қимылдарын ойындарда қайталауды бекіту</t>
  </si>
  <si>
    <t>өсімдіктер мен жануарларға қызығушылық танытуды, оларға қамқор болуға тырысуды үйрету</t>
  </si>
  <si>
    <t>өсімдіктер мен жануарларға қызығушылық танытуды, оларға қамқор болуға тырысуды қалыптастыру</t>
  </si>
  <si>
    <t>өсімдіктер мен жануарларға қызығушылық танытуды, оларға қамқор болуға тырысуды бекіту</t>
  </si>
  <si>
    <t>«болады», «болмайды», «қауіпті» сөздерінің мағынасын түсінуді үйрету</t>
  </si>
  <si>
    <t>«болады», «болмайды», «қауіпті» сөздерінің мағынасын түсінуді қалыптастыру</t>
  </si>
  <si>
    <t>«болады», «болмайды», «қауіпті» сөздерінің мағынасын түсінуді бекіту</t>
  </si>
  <si>
    <t>серуенде қауіпсіз мінез-құлықтың қарапайым ережелерін сақтауды үйрету</t>
  </si>
  <si>
    <t>серуенде қауіпсіз мінез-құлықтың қарапайым ережелерін сақтауды қалыптастыру</t>
  </si>
  <si>
    <t>серуенде қауіпсіз мінез-құлықтың қарапайым ережелерін сақтауды бекіту</t>
  </si>
  <si>
    <t>әртүрлі бағытта және берілген бағытта шеңбер бойымен қолдарын әртүрлі қалыпта ұстап жүруді үйрету</t>
  </si>
  <si>
    <t>әртүрлі бағытта және берілген бағытта шеңбер бойымен қолдарын әртүрлі қалыпта ұстап жүруді қалыптастыру</t>
  </si>
  <si>
    <t>әртүрлі бағытта және берілген бағытта шеңбер бойымен қолдарын әртүрлі қалыпта ұстап жүруді бекіту</t>
  </si>
  <si>
    <t>шағын топпен және бүкіл топпен қарқынды өзгертіп жүруді үйрету</t>
  </si>
  <si>
    <t>шағын топпен және бүкіл топпен қарқынды өзгертіп жүруді қалыптастыру</t>
  </si>
  <si>
    <t>шағын топпен және бүкіл топпен қарқынды өзгертіп жүруді бекіту</t>
  </si>
  <si>
    <t>белгі бойынша тоқтап жүруді үйрету</t>
  </si>
  <si>
    <t>белгі бойынша тоқтап жүруді қалыптастыру</t>
  </si>
  <si>
    <t>белгі бойынша тоқтап жүруді бекіту</t>
  </si>
  <si>
    <t>жүруде тепе-теңдікті сақтауды үйрету</t>
  </si>
  <si>
    <t>жүруде тепе-теңдікті сақтауды қалыптастыру</t>
  </si>
  <si>
    <t>жүруде тепе-теңдікті сақтауды бекіту</t>
  </si>
  <si>
    <t>заттардың бойымен, астымен еңбектеуді үйрету</t>
  </si>
  <si>
    <t>заттардың бойымен, астымен еңбектеуді қалыптастыру</t>
  </si>
  <si>
    <t>заттардың бойымен, астымен еңбектеуді бекіту</t>
  </si>
  <si>
    <t>ересектермен бірге дене жаттығуларын орындауды үйрету</t>
  </si>
  <si>
    <t>ересектермен бірге дене жаттығуларын орындауды қалыптастыру</t>
  </si>
  <si>
    <t>ересектермен бірге дене жаттығуларын орындауды бекіту</t>
  </si>
  <si>
    <t>спорттық жаттығуларды орындау техникасын білуді үйрету</t>
  </si>
  <si>
    <t>спорттық жаттығуларды орындау техникасын білуді қалыптастыру</t>
  </si>
  <si>
    <t>спорттық жаттығуларды орындау техникасын білуді бекіту</t>
  </si>
  <si>
    <t>шананы жібінен сүйретуді, ойыншықтарды шанамен сырғанатуды үйрету</t>
  </si>
  <si>
    <t>шананы жібінен сүйретуді, ойыншықтарды шанамен сырғанатуды қалыптастыру</t>
  </si>
  <si>
    <t>шананы жібінен сүйретуді, ойыншықтарды шанамен сырғанатуды бекіту</t>
  </si>
  <si>
    <t>допты нысанаға лақтыруды үйрету</t>
  </si>
  <si>
    <t>допты нысанаға лақтыруды қалыптастыру</t>
  </si>
  <si>
    <t>допты нысанаға лақтыруды бекіту</t>
  </si>
  <si>
    <t>доптарды заттардың арасымен, бір-біріне домалатуды үйрету</t>
  </si>
  <si>
    <t>доптарды заттардың арасымен, бір-біріне домалатуды қалыптастыру</t>
  </si>
  <si>
    <t xml:space="preserve">доптарды заттардың арасымен, бір-біріне домалатуды бекіту </t>
  </si>
  <si>
    <t>жеке гигиенаның бастапқы дағдыларын меңгергуді үйрету</t>
  </si>
  <si>
    <t>жеке гигиенаның бастапқы дағдыларын меңгергуді қалыптастыру</t>
  </si>
  <si>
    <t>жеке гигиенаның бастапқы дағдыларын меңгергуді бекіту</t>
  </si>
  <si>
    <t>шынықтыру шараларын өткізу кезінде жағымды көңіл-күй танытуды үйрету</t>
  </si>
  <si>
    <t>шынықтыру шараларын өткізу кезінде жағымды көңіл-күй танытуды бекіту</t>
  </si>
  <si>
    <t>қимылды ойындарды қуана ойнауды үйрету</t>
  </si>
  <si>
    <t>қимылды ойындарды қуана ойнауды қалыптастыру</t>
  </si>
  <si>
    <t>қимылды ойындарды қуана ойнауды бекіту</t>
  </si>
  <si>
    <t>қимыл белсенділігіне жағымды эмоция білдіруді үйрету</t>
  </si>
  <si>
    <t>қимыл белсенділігіне жағымды эмоция білдіруді қалыптастыру</t>
  </si>
  <si>
    <t>қимыл белсенділігіне жағымды эмоция білдіруді бекіту</t>
  </si>
  <si>
    <t>бұрын меңгерген қимылдарды өз бетінше орындауды үйрету</t>
  </si>
  <si>
    <t>бұрын меңгерген қимылдарды өз бетінше орындауды қалыптастыру</t>
  </si>
  <si>
    <t>бұрын меңгерген қимылдарды өз бетінше орындауды бекіту</t>
  </si>
  <si>
    <t>бетін, қолдарын өз бетінше жууды үйрету</t>
  </si>
  <si>
    <t>бетін, қолдарын өз бетінше жууды қалыптастыру</t>
  </si>
  <si>
    <t>бетін, қолдарын өз бетінше жууды бекіту</t>
  </si>
  <si>
    <t>жеке заттарды қолдануды үйрету</t>
  </si>
  <si>
    <t>жеке заттарды қолдануды қалыптастыру</t>
  </si>
  <si>
    <t>жеке заттарды қолдануды бекіту</t>
  </si>
  <si>
    <t>белгілі бір ретпен киінуді және шешінуді үйрету</t>
  </si>
  <si>
    <t>белгілі бір ретпен киінуді және шешінуді қалыптастыру</t>
  </si>
  <si>
    <t>белгілі бір ретпен киінуді және шешінуді бекіту</t>
  </si>
  <si>
    <t>үстел басындағы мәдениеттің қарапайым дағдыларын үйрету</t>
  </si>
  <si>
    <t>үстел басындағы мәдениеттің қарапайым дағдыларын қалыптастыру</t>
  </si>
  <si>
    <t>үстел басындағы мәдениеттің қарапайым дағдыларын беіту</t>
  </si>
  <si>
    <t>ересектердің сөзін тыңдауды және түсінуді үйрету</t>
  </si>
  <si>
    <t>ересектердің сөзін тыңдауды және түсінуді қалыптастыру</t>
  </si>
  <si>
    <t>ересектердің сөзін тыңдауды және түсінуді бекіту</t>
  </si>
  <si>
    <t>жеке дауысты және дауыссыз дыбыстарды, еліктеу сөздерін айта алуға үйрету</t>
  </si>
  <si>
    <t>жеке дауысты және дауыссыз дыбыстарды, еліктеу сөздерін айта алуға қалыптастыру</t>
  </si>
  <si>
    <t>жеке дауысты және дауыссыз дыбыстарды, еліктеу сөздерін айта алуын бекіту</t>
  </si>
  <si>
    <t>сөздерді және қарапайым сөз тіркестерін (2-4 сөз) қайталап айтуды үйрету;</t>
  </si>
  <si>
    <t>сөздерді және қарапайым сөз тіркестерін (2-4 сөз) қайталап айтуды қалыптастыру;</t>
  </si>
  <si>
    <t>сөздерді және қарапайым сөз тіркестерін (2-4 сөз) қайталап айтуды бекіту;</t>
  </si>
  <si>
    <t>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атуға үйрету</t>
  </si>
  <si>
    <t>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t>
  </si>
  <si>
    <t>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бекіту</t>
  </si>
  <si>
    <t>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үйрету</t>
  </si>
  <si>
    <t>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t>
  </si>
  <si>
    <t>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бекіту</t>
  </si>
  <si>
    <t>сөйлегенде заттарды сипаттау үшін зат есімдер мен етістіктерді, сын есімдерді қолдануды үйрету;</t>
  </si>
  <si>
    <t>сөйлегенде заттарды сипаттау үшін зат есімдер мен етістіктерді, сын есімдерді қолдануды қалыптастыру;</t>
  </si>
  <si>
    <t>сөйлегенде заттарды сипаттау үшін зат есімдер мен етістіктерді, сын есімдерді қолдануды бекіту;</t>
  </si>
  <si>
    <t>қазақ халқының құндылықтарына қызығушылық танытуды үйрету</t>
  </si>
  <si>
    <t>қазақ халқының құндылықтарына қызығушылық танытуды қалыптастыру</t>
  </si>
  <si>
    <t>қазақ халқының құндылықтарына қызығушылық танытуды бекіту</t>
  </si>
  <si>
    <t>меңгерілген сөздерді ауызша сөйлеуде өз бетінше қолдануды үйрету;</t>
  </si>
  <si>
    <t>меңгерілген сөздерді ауызша сөйлеуде өз бетінше қолдануды қалыптастыру;</t>
  </si>
  <si>
    <t>меңгерілген сөздерді ауызша сөйлеуде өз бетінше қолдануды бекіту;</t>
  </si>
  <si>
    <t>ересектердің сөзін түсінуді, өз ойын айтуды үйрету</t>
  </si>
  <si>
    <t>ересектердің сөзін түсінуді, өз ойын айтуды қалыптастыру</t>
  </si>
  <si>
    <t>ересектердің сөзін түсінуді, өз ойын айтуды бекіту</t>
  </si>
  <si>
    <t>шағын әңгімелерді көрнекі сүйемелдеусіз тыңдап, қарапайым сұрақтарға жауап беруді үйрету</t>
  </si>
  <si>
    <t>шағын әңгімелерді көрнекі сүйемелдеусіз тыңдап, қарапайым сұрақтарға жауап беруді қалыптастыру</t>
  </si>
  <si>
    <t>шағын әңгімелерді көрнекі сүйемелдеусіз тыңдап, қарапайым сұрақтарға жауап беруді бекіту</t>
  </si>
  <si>
    <t>кітаптағы суреттерді қарауды, олардың мазмұны бойынша сұрақтарға жауап беруді үйрету</t>
  </si>
  <si>
    <t>кітаптағы суреттерді қарауды, олардың мазмұны бойынша сұрақтарға жауап беруді қалыптастыру</t>
  </si>
  <si>
    <t>кітаптағы суреттерді қарауды, олардың мазмұны бойынша сұрақтарға жауап беруді бекіту</t>
  </si>
  <si>
    <t>кейіпкерлердің әрекеттерін (қимылдарын) қайталап ойнауды үйрету</t>
  </si>
  <si>
    <t>кейіпкерлердің әрекеттерін (қимылдарын) қайталап ойнауды қалыптастыру</t>
  </si>
  <si>
    <t>кейіпкерлердің әрекеттерін (қимылдарын) қайталап ойнауды бекіту</t>
  </si>
  <si>
    <t>артикуляциялық жаттығуларды орындауды үйрету</t>
  </si>
  <si>
    <t>артикуляциялық жаттығуларды орындауды қалыптастыру</t>
  </si>
  <si>
    <t>артикуляциялық жаттығуларды орындауды бекіту</t>
  </si>
  <si>
    <t>көркем шығармаларды эмоционалды қабылдауды үйрету</t>
  </si>
  <si>
    <t>көркем шығармаларды эмоционалды қабылдауды қалыптастыру</t>
  </si>
  <si>
    <t>көркем шығармаларды эмоционалды қабылдауды бекіту</t>
  </si>
  <si>
    <t>бесік жырларын, халық әндерін, ертегілерді, авторлық шығармаларды тыңдауды үйрету</t>
  </si>
  <si>
    <t>бесік жырларын, халық әндерін, ертегілерді, авторлық шығармаларды тыңдауды қалыптастыру</t>
  </si>
  <si>
    <t>бесік жырларын, халық әндерін, ертегілерді, авторлық шығармаларды тыңдауды бекіту</t>
  </si>
  <si>
    <t>оқылған шығармадағы жекелеген сөздерді қосылып қайталап айтуды үйрету</t>
  </si>
  <si>
    <t>оқылған шығармадағы жекелеген сөздерді қосылып қайталап айтуды қалыптастыру</t>
  </si>
  <si>
    <t>оқылған шығармадағы жекелеген сөздерді қосылып қайталап айтуды бекіту</t>
  </si>
  <si>
    <t>таныс шығармаларды көрнекіліксіз тыңдауды үйрету</t>
  </si>
  <si>
    <t>таныс шығармаларды көрнекіліксіз тыңдауды қалыптастыру</t>
  </si>
  <si>
    <t>таныс шығармаларды көрнекіліксіз тыңдауды бекіту</t>
  </si>
  <si>
    <t>кітаптардағы иллюстрацияларды қарауды, суреттердің мазмұны бойынша қойылған сұрақтарға жауап беруді үйрету</t>
  </si>
  <si>
    <t>кітаптардағы иллюстрацияларды қарауды, суреттердің мазмұны бойынша қойылған сұрақтарға жауап беруді қалыптастыру</t>
  </si>
  <si>
    <t>кітаптардағы иллюстрацияларды қарауды, суреттердің мазмұны бойынша қойылған сұрақтарға жауап беруді бекіту</t>
  </si>
  <si>
    <t>ойындарда кейіпкерлердің бейнелерін қарапайым түрде бере алуды үйрету</t>
  </si>
  <si>
    <t>ойындарда кейіпкерлердің бейнелерін қарапайым түрде бере алуды қалыптастыру</t>
  </si>
  <si>
    <t>ойындарда кейіпкерлердің бейнелерін қарапайым түрде бере алуды бекіту</t>
  </si>
  <si>
    <t>педагогтің көмегімен шағын тақпақтарды қайталап айтуды үйрету</t>
  </si>
  <si>
    <t>педагогтің көмегімен шағын тақпақтарды қайталап айтуды қалыптастыру</t>
  </si>
  <si>
    <t>педагогтің көмегімен шағын тақпақтарды қайталап айтуды бекіту</t>
  </si>
  <si>
    <t>үлгі мен ауызша нұсқауға сүйеніп, тапсырмаларды орындауды үйрету</t>
  </si>
  <si>
    <t>үлгі мен ауызша нұсқауға сүйеніп, тапсырмаларды орындауды қалыптастыру</t>
  </si>
  <si>
    <t>үлгі мен ауызша нұсқауға сүйеніп, тапсырмаларды орындауды бекіту</t>
  </si>
  <si>
    <t>қимылдарды, қолдың ұсақ моторикасын үйлестіру дағдыларын меңгергеруге үйрету</t>
  </si>
  <si>
    <t>қимылдарды, қолдың ұсақ моторикасын үйлестіру дағдыларын меңгергеруді қалыптастыру</t>
  </si>
  <si>
    <t>қимылдарды, қолдың ұсақ моторикасын үйлестіру дағдыларын меңгергеруді бекіту</t>
  </si>
  <si>
    <t>ересектердің нұсқауымен түсі, өлшемі бойынша заттарды табуды үйрету</t>
  </si>
  <si>
    <t>ересектердің нұсқауымен түсі, өлшемі бойынша заттарды табуды қалыптастыру</t>
  </si>
  <si>
    <t>ересектердің нұсқауымен түсі, өлшемі бойынша заттарды табуды бекіту</t>
  </si>
  <si>
    <t>түрлі көлемдегі геометриялық фигураларды негізгі қасиеттері бойынша салыстыруды үйрету</t>
  </si>
  <si>
    <t>түрлі көлемдегі геометриялық фигураларды негізгі қасиеттері бойынша салыстыруды қалыптастыру</t>
  </si>
  <si>
    <t>түрлі көлемдегі геометриялық фигураларды негізгі қасиеттері бойынша салыстыруды бекіту</t>
  </si>
  <si>
    <t>қарапайым көру-қимыл үйлесімділігін меңгерге үйрету</t>
  </si>
  <si>
    <t>қарапайым көру-қимыл үйлесімділігін меңгерге қалыптастыру</t>
  </si>
  <si>
    <t>қарапайым көру-қимыл үйлесімділігін меңгеруді бекіту</t>
  </si>
  <si>
    <t>көлемі, пішіні, түсі бойынша ұқсас біртекті заттарды топтастыруды үйрету</t>
  </si>
  <si>
    <t>көлемі, пішіні, түсі бойынша ұқсас біртекті заттарды топтастыруды қалыптастыру</t>
  </si>
  <si>
    <t>көлемі, пішіні, түсі бойынша ұқсас біртекті заттарды топтастыруды бекіту</t>
  </si>
  <si>
    <t>заттардың көлемін, түсін және пішінін білдіретін сөздерді түсінуді үйрету</t>
  </si>
  <si>
    <t>заттардың көлемін, түсін және пішінін білдіретін сөздерді түсінуді қалыптастыру</t>
  </si>
  <si>
    <t>заттардың көлемін, түсін және пішінін білдіретін сөздерді түсінуді бекіту</t>
  </si>
  <si>
    <t>заттардың санын ажыратуға (біреу-көп) үйрету</t>
  </si>
  <si>
    <t>заттардың санын ажыратуды (біреу-көп) қалыптастыру</t>
  </si>
  <si>
    <t>заттардың санын ажыратуды (біреу-көп) бекіту</t>
  </si>
  <si>
    <t>түсі, көлемі, пішіні бойынша заттарды өз бетінше зерттеуді және салыстыруды үйрету</t>
  </si>
  <si>
    <t>түсі, көлемі, пішіні бойынша заттарды өз бетінше зерттеуді және салыстыруды қалыптастыру</t>
  </si>
  <si>
    <t>түсі, көлемі, пішіні бойынша заттарды өз бетінше зерттеуді және салыстыруды бекіту</t>
  </si>
  <si>
    <t>қаламды дұрыс ұстауды, тік және тұйықталған дөңгелек сызықтарды қағаз бетінде жеңіл жүргізуді үйрету</t>
  </si>
  <si>
    <t>қаламды дұрыс ұстауды, тік және тұйықталған дөңгелек сызықтарды қағаз бетінде жеңіл жүргізуді қалыптастыру</t>
  </si>
  <si>
    <t>қаламды дұрыс ұстауды, тік және тұйықталған дөңгелек сызықтарды қағаз бетінде жеңіл жүргізуді бекіту</t>
  </si>
  <si>
    <t>түстерді ажыратуды және оларды дұрыс атауды үйрету</t>
  </si>
  <si>
    <t>түстерді ажыратуды және оларды дұрыс атауды қалыптастыру</t>
  </si>
  <si>
    <t>түстерді ажыратуды және оларды дұрыс атауды бекіту</t>
  </si>
  <si>
    <t>өзінің салған суретіне қуануды, онда не бейнеленгенін айтуды үйрету</t>
  </si>
  <si>
    <t>өзінің салған суретіне қуануды, онда не бейнеленгенін айтуды қалыптастыру</t>
  </si>
  <si>
    <t>өзінің салған суретіне қуануды, онда не бейнеленгенін айтуды бекіту</t>
  </si>
  <si>
    <t>қағаз бетін бағдарлауды үйрету</t>
  </si>
  <si>
    <t>қағаз бетін бағдарлауды қалыптастыру</t>
  </si>
  <si>
    <t>қағаз бетін бағдарлауды бекіту</t>
  </si>
  <si>
    <t>қағаз бетіне бояулармен сызықтар, жақпалар салуды үйрету</t>
  </si>
  <si>
    <t>қағаз бетіне бояулармен сызықтар, жақпалар салуды қалыптастыру</t>
  </si>
  <si>
    <t>қағаз бетіне бояулармен сызықтар, жақпалар салуды бекіту</t>
  </si>
  <si>
    <t>дөңгелек, ұзын пішіндерге ұқсас заттарды бейнелеуді үйрету</t>
  </si>
  <si>
    <t>дөңгелек, ұзын пішіндерге ұқсас заттарды бейнелеуді қалыптастыру</t>
  </si>
  <si>
    <t>дөңгелек, ұзын пішіндерге ұқсас заттарды бейнелеуді бекіту</t>
  </si>
  <si>
    <t>қағаздың қасиеттерін үйрету</t>
  </si>
  <si>
    <t>қағаздың қасиеттерін қалыптастыру</t>
  </si>
  <si>
    <t>қағаздың қасиеттерін бекіту</t>
  </si>
  <si>
    <t>қағазға және құмға сурет салудың бастапқы техникасын үйрету</t>
  </si>
  <si>
    <t>қағазға және құмға сурет салудың бастапқы техникасын қалыптастыру</t>
  </si>
  <si>
    <t>қағазға және құмға сурет салудың бастапқы техникасын бекіту</t>
  </si>
  <si>
    <t>сазбалшықтың, ермексаздың қасиеттерін білуді үйрету</t>
  </si>
  <si>
    <t>сазбалшықтың, ермексаздың қасиеттерін білуді қалыптастыру</t>
  </si>
  <si>
    <t>сазбалшықтың, ермексаздың қасиеттерін білуді бекіту</t>
  </si>
  <si>
    <t>сазбалшықпен, ермексазбен жұмыстың бастапқы дағдыларын үйрету</t>
  </si>
  <si>
    <t>сазбалшықпен, ермексазбен жұмыстың бастапқы дағдыларын қалыптастыру</t>
  </si>
  <si>
    <t>сазбалшықпен, ермексазбен жұмыстың бастапқы дағдыларын бекіту</t>
  </si>
  <si>
    <t>мүсіндеудің қарапайым тәсілдерін үйрету (кесектерді үлкен бөліктерден бөліп алуды, оларды біртұтас етіп біріктіруді, сазбалшықты өздігінен илей алуды) үйрету</t>
  </si>
  <si>
    <t>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t>
  </si>
  <si>
    <t>мүсіндеудің қарапайым тәсілдерін үйрету (кесектерді үлкен бөліктерден бөліп алуды, оларды біртұтас етіп біріктіруді, сазбалшықты өздігінен илей алуды) бекіту</t>
  </si>
  <si>
    <t>мүсіндейтін заттарды зерттеуді үйрету</t>
  </si>
  <si>
    <t>мүсіндейтін заттарды зерттеуді қалыптастыру</t>
  </si>
  <si>
    <t>мүсіндейтін заттарды зерттеуді бекіту</t>
  </si>
  <si>
    <t>кесе, тостаған, табақты мүсіндеуде пішіннің жоғары бөлігін саусақпен басып, тереңдетуді үйрету</t>
  </si>
  <si>
    <t>кесе, тостаған, табақты мүсіндеуде пішіннің жоғары бөлігін саусақпен басып, тереңдетуді қалыптастыру</t>
  </si>
  <si>
    <t>кесе, тостаған, табақты мүсіндеуде пішіннің жоғары бөлігін саусақпен басып, тереңдетуді бекіту</t>
  </si>
  <si>
    <t>дайын болған бұйымды тұғырға орналастыруды, жұмыстан кейін материалдарды жинастыруды үйрету</t>
  </si>
  <si>
    <t>дайын болған бұйымды тұғырға орналастыруды, жұмыстан кейін материалдарды жинастыруды қалыптастыру</t>
  </si>
  <si>
    <t>дайын болған бұйымды тұғырға орналастыруды, жұмыстан кейін материалдарды жинастыруды бекіту</t>
  </si>
  <si>
    <t>мүсінделген заттардың пішіндерін таныс заттармен салыстыруды үйрету</t>
  </si>
  <si>
    <t>мүсінделген заттардың пішіндерін таныс заттармен салыстыруды қалыптастыру</t>
  </si>
  <si>
    <t>мүсінделген заттардың пішіндерін таныс заттармен салыстыруды бекіту</t>
  </si>
  <si>
    <t>қағазды қолданудың қарапайым әдістерін (ұсақтау, жырту, бүктеу) үйрету</t>
  </si>
  <si>
    <t>қағазды қолданудың қарапайым әдістерін (ұсақтау, жырту, бүктеу) қалыптастыру</t>
  </si>
  <si>
    <t>қағазды қолданудың қарапайым әдістерін (ұсақтау, жырту, бүктеу) бекіту</t>
  </si>
  <si>
    <t>бейнелерді фланелеграфта (сызықтарда, шаршыда), қағаз бетіне қоюды және құрастыруды үйрету</t>
  </si>
  <si>
    <t>бейнелерді фланелеграфта (сызықтарда, шаршыда), қағаз бетіне қоюды және құрастыруды қалыптастыру</t>
  </si>
  <si>
    <t>бейнелерді фланелеграфта (сызықтарда, шаршыда), қағаз бетіне қоюды және құрастыруды бекіту</t>
  </si>
  <si>
    <t>фланелеграфта қарапайым композицияларды орналастыруды және құрастыруды үйрету</t>
  </si>
  <si>
    <t>фланелеграфта қарапайым композицияларды орналастыруды және құрастыруды қалыптастыру</t>
  </si>
  <si>
    <t>фланелеграфта қарапайым композицияларды орналастыруды және құрастыруды бекіту</t>
  </si>
  <si>
    <t>симметриялық пішіндерді, ою-өрнектерді орналастыруды үйрету</t>
  </si>
  <si>
    <t>симметриялық пішіндерді, ою-өрнектерді орналастыруды қалыптастыру</t>
  </si>
  <si>
    <t>симметриялық пішіндерді, ою-өрнектерді орналастыруды бекіту</t>
  </si>
  <si>
    <t>құрылыс материалдарынан және конструкторлардың ірі бөлшектерінен құрастыра алуды үйрету</t>
  </si>
  <si>
    <t>құрылыс материалдарынан және конструкторлардың ірі бөлшектерінен құрастыра алуды қалыптастыру</t>
  </si>
  <si>
    <t>құрылыс материалдарынан және конструкторлардың ірі бөлшектерінен құрастыра алуды бекіту</t>
  </si>
  <si>
    <t>қарапайым құрылысты үлгі бойынша құрастыруды үйрету</t>
  </si>
  <si>
    <t>қарапайым құрылысты үлгі бойынша құрастыруды қалыптастыру</t>
  </si>
  <si>
    <t>қарапайым құрылысты үлгі бойынша құрастыруды бекіту</t>
  </si>
  <si>
    <t>құрылыс материалдарын (текшелер, кірпіштер) ажырата алуды үйрету</t>
  </si>
  <si>
    <t>құрылыс материалдарын (текшелер, кірпіштер) ажырата алуды қалыптастыру</t>
  </si>
  <si>
    <t>құрылыс материалдарын (текшелер, кірпіштер) ажырата алуды бекіту</t>
  </si>
  <si>
    <t>тұрғызылған қарапайым құрылыстарды атауды және ойыншықтарды қолдана отырып, олармен ойнауды үйрету</t>
  </si>
  <si>
    <t>тұрғызылған қарапайым құрылыстарды атауды және ойыншықтарды қолдана отырып, олармен ойнауды қалыптастыру</t>
  </si>
  <si>
    <t>тұрғызылған қарапайым құрылыстарды атауды және ойыншықтарды қолдана отырып, олармен ойнауды бекіту</t>
  </si>
  <si>
    <t>өз бетінше құрастыруға үйрету</t>
  </si>
  <si>
    <t>өз бетінше құрастыруға қалыптастыру</t>
  </si>
  <si>
    <t>өз бетінше құрастыруға бекіту</t>
  </si>
  <si>
    <t>қорапқа құрылыс бөлшектерін жинастыруды үйрету</t>
  </si>
  <si>
    <t>қорапқа құрылыс бөлшектерін жинастыруды қалыптастыру</t>
  </si>
  <si>
    <t>қорапқа құрылыс бөлшектерін жинастыруды бекіту</t>
  </si>
  <si>
    <t>табиғи материалдармен (құм, су, тас) ойнауды үйрету</t>
  </si>
  <si>
    <t>табиғи материалдармен (құм, су, тас) ойнауды қалыптастыру</t>
  </si>
  <si>
    <t>табиғи материалдармен (құм, су, тас) ойнауды бекіту</t>
  </si>
  <si>
    <t>тұрғызылған қарапайым құрылыстарды атауды үйрету</t>
  </si>
  <si>
    <t>тұрғызылған қарапайым құрылыстарды атауды қалыптастыру</t>
  </si>
  <si>
    <t>тұрғызылған қарапайым құрылыстарды атауды бекіту</t>
  </si>
  <si>
    <t>музыканы эмоционалды көңіл-күймен қабылдауды үйрету</t>
  </si>
  <si>
    <t>музыканы эмоционалды көңіл-күймен қабылдауды қалыптастыру</t>
  </si>
  <si>
    <t>музыканы эмоционалды көңіл-күймен қабылдауды бекіту</t>
  </si>
  <si>
    <t>музыкалық шығармалардың сипатын ажыратуды (баяу және көңілді әндер) үйрету</t>
  </si>
  <si>
    <t>музыкалық шығармалардың сипатын ажыратуды (баяу және көңілді әндер) қалыптастыру</t>
  </si>
  <si>
    <t>музыкалық шығармалардың сипатын ажыратуды (баяу және көңілді әндер) бекіту</t>
  </si>
  <si>
    <t>қоңыраулардың жоғары және төмен дыбысталуын, фортепианоның дыбысталуын ажыратуды үйрету</t>
  </si>
  <si>
    <t>қоңыраулардың жоғары және төмен дыбысталуын, фортепианоның дыбысталуын ажыратуды қалыптастыру</t>
  </si>
  <si>
    <t>қоңыраулардың жоғары және төмен дыбысталуын, фортепианоның дыбысталуын ажыратуды бекіту</t>
  </si>
  <si>
    <t>педагогтің дауыс ырғағына, сөздердің созылыңқы дыбысталуына еліктей отырып, жекелеген сөздер мен буындарды қосып айтуды үйрету</t>
  </si>
  <si>
    <t>педагогтің дауыс ырғағына, сөздердің созылыңқы дыбысталуына еліктей отырып, жекелеген сөздер мен буындарды қосып айтуды қалыптастыру</t>
  </si>
  <si>
    <t>педагогтің дауыс ырғағына, сөздердің созылыңқы дыбысталуына еліктей отырып, жекелеген сөздер мен буындарды қосып айтуды бекіту</t>
  </si>
  <si>
    <t>әндегі сөз тіркестерін айтуды (ересектермен бірге) үйрету</t>
  </si>
  <si>
    <t>әндегі сөз тіркестерін айтуды (ересектермен бірге) қалыптастыру</t>
  </si>
  <si>
    <t>әндегі сөз тіркестерін айтуды (ересектермен бірге) бекіту</t>
  </si>
  <si>
    <t>музыкалық аспаптарды ажыратуды (барабан, бубен, сылдырмақ, асатаяқ) үйрету</t>
  </si>
  <si>
    <t>музыкалық аспаптарды ажыратуды (барабан, бубен, сылдырмақ, асатаяқ) қалыптастыру</t>
  </si>
  <si>
    <t>музыкалық аспаптарды ажыратуды (барабан, бубен, сылдырмақ, асатаяқ) бекіту</t>
  </si>
  <si>
    <t>бұрын естіген әндерді тануға үйрету</t>
  </si>
  <si>
    <t>бұрын естіген әндерді тануға үйретуді қалыптастыру</t>
  </si>
  <si>
    <t>бұрын естіген әндерді тануға үйретуді бақыту</t>
  </si>
  <si>
    <t>ересектердің көрсеткен қимылдарын қайталауды (шапалақтауды, аяқтарын тарсылдатуды, қолдың білектерін айналдыруды) үйрету</t>
  </si>
  <si>
    <t>ересектердің көрсеткен қимылдарын қайталауды (шапалақтауды, аяқтарын тарсылдатуды, қолдың білектерін айналдыруды) қалыптастыру</t>
  </si>
  <si>
    <t>ересектердің көрсеткен қимылдарын қайталауды (шапалақтауды, аяқтарын тарсылдатуды, қолдың білектерін айналдыруды) бекіту</t>
  </si>
  <si>
    <t>әртүрлі кейіпкерлердің қимылдарын ойындарда көрсетуді (қоян секіреді, құс ұшады) үйрету</t>
  </si>
  <si>
    <t>әртүрлі кейіпкерлердің қимылдарын ойындарда көрсетуді (қоян секіреді, құс ұшады) қалыптастыру</t>
  </si>
  <si>
    <t>әртүрлі кейіпкерлердің қимылдарын ойындарда көрсетуді (қоян секіреді, құс ұшады) бекіту</t>
  </si>
  <si>
    <t>музыкалық-ырғақтық қимылдарды: денені оңға, солға бұру, басты оңға, солға ию, қолдарды сермеуді орындауды үйрету</t>
  </si>
  <si>
    <t>музыкалық-ырғақтық қимылдарды: денені оңға, солға бұру, басты оңға, солға ию, қолдарды сермеуді орындауды қалыптастыру</t>
  </si>
  <si>
    <t>музыкалық-ырғақтық қимылдарды: денені оңға, солға бұру, басты оңға, солға ию, қолдарды сермеуді орындауды бекіту</t>
  </si>
  <si>
    <t>есімін атағанда жауап береді, өзін айнадан және фотосуреттерден тануды үйрету</t>
  </si>
  <si>
    <t>есімін атағанда жауап береді, өзін айнадан және фотосуреттерден тануды қалыптастыру</t>
  </si>
  <si>
    <t>есімін атағанда жауап береді, өзін айнадан және фотосуреттерден тануды бекіту</t>
  </si>
  <si>
    <t>ата-анасын және өзіне қарап отырған басқа ересектерді тануды, олардың аттарын атауды үйрету</t>
  </si>
  <si>
    <t>ата-анасын және өзіне қарап отырған басқа ересектерді тануды, олардың аттарын атауды қалыптастыру</t>
  </si>
  <si>
    <t>ата-анасын және өзіне қарап отырған басқа ересектерді тануды, олардың аттарын атауды бекіту</t>
  </si>
  <si>
    <t>өздері тұратын үйін және пәтерін тануды үйрету</t>
  </si>
  <si>
    <t>өздері тұратын үйін және пәтерін тануды қалыптастыру</t>
  </si>
  <si>
    <t>өздері тұратын үйін және пәтерін тануды бекіту</t>
  </si>
  <si>
    <t>заттарды және олармен әрекет етуді, оларды суреттен тануды үйрету</t>
  </si>
  <si>
    <t>заттарды және олармен әрекет етуді, оларды суреттен тануды қалыптастыру</t>
  </si>
  <si>
    <t>заттарды және олармен әрекет етуді, оларды суреттен тануды бекіту</t>
  </si>
  <si>
    <t>құрдастарымен бірге ойнай алуды үйрету</t>
  </si>
  <si>
    <t>құрдастарымен бірге ойнай алуды қалыптастыру</t>
  </si>
  <si>
    <t>құрдастарымен бірге ойнай алуды бекіту</t>
  </si>
  <si>
    <t>ересектердің еңбек әрекеттерін бақылауды үйрету</t>
  </si>
  <si>
    <t>ересектердің еңбек әрекеттерін бақылауды қалыптастыру</t>
  </si>
  <si>
    <t>ересектердің еңбек әрекеттерін бақылауды бекіту</t>
  </si>
  <si>
    <t>ересектердің әрекеттеріне қызығушылық танытуды үйрету</t>
  </si>
  <si>
    <t>ересектердің әрекеттеріне қызығушылық танытуды қалыптастыру</t>
  </si>
  <si>
    <t>ересектердің әрекеттеріне қызығушылық танытуды бекіту</t>
  </si>
  <si>
    <t>тұрмыстық қарапайым әрекеттерді орындай отырып, ересектерге еліктеуді үйрету</t>
  </si>
  <si>
    <t>тұрмыстық қарапайым әрекеттерді орындай отырып, ересектерге еліктеуді қалыптастыру</t>
  </si>
  <si>
    <t>тұрмыстық қарапайым әрекеттерді орындай отырып, ересектерге еліктеуді бекіту</t>
  </si>
  <si>
    <t>жақындарына жанашырлық, қамқорлық танытуды үйрету</t>
  </si>
  <si>
    <t>жақындарына жанашырлық, қамқорлық танытуды қалыптастыру</t>
  </si>
  <si>
    <t>жақындарына жанашырлық, қамқорлық танытуды бекіту</t>
  </si>
  <si>
    <t>дәмі, сыртқы белгілері бойынша көгөністер мен жемістерді ажыратуды және атауды үйрету</t>
  </si>
  <si>
    <t>дәмі, сыртқы белгілері бойынша көгөністер мен жемістерді ажыратуды және атауды қалыптастыру</t>
  </si>
  <si>
    <t>дәмі, сыртқы белгілері бойынша көгөністер мен жемістерді ажыратуды және атауды бекіту</t>
  </si>
  <si>
    <t>жануарлардың дене бөліктерін ажыратуды және атауды, олардың мінез-құлқына, сыртқы түріне назар аударуды үйрету</t>
  </si>
  <si>
    <t>жануарлардың дене бөліктерін ажыратуды және атауды, олардың мінез-құлқына, сыртқы түріне назар аударуды қалыптастыру</t>
  </si>
  <si>
    <t>жануарлардың дене бөліктерін ажыратуды және атауды, олардың мінез-құлқына, сыртқы түріне назар аударуды бекіту</t>
  </si>
  <si>
    <t>үй құстарын тануды және атауды үйрету</t>
  </si>
  <si>
    <t>үй құстарын тануды және атауды қалыптастыру</t>
  </si>
  <si>
    <t>үй құстарын тануды және атауды бекіту</t>
  </si>
  <si>
    <t>табиғаттың маусымдық өзгерістерін атауды үйрету</t>
  </si>
  <si>
    <t>табиғаттың маусымдық өзгерістерін атауды қалыптастыру</t>
  </si>
  <si>
    <t>табиғаттың маусымдық өзгерістерін атауды бекіту</t>
  </si>
  <si>
    <t>табиғи материалдардың қасиеттері туралы үйрету</t>
  </si>
  <si>
    <t>табиғи материалдардың қасиеттері туралы түсініктерін қалыптастыру</t>
  </si>
  <si>
    <t>табиғи материалдардың қасиеттері туралы түсініктерін бекіту</t>
  </si>
  <si>
    <t>өсімдіктер мен жануарларға қамқорлық танытуды: оларды жақсы көруді,  сипауды үйрету</t>
  </si>
  <si>
    <t>өсімдіктер мен жануарларға қамқорлық танытуды: оларды жақсы көруді,  сипауды қалыптастыру</t>
  </si>
  <si>
    <t>өсімдіктер мен жануарларға қамқорлық танытуды: оларды жақсы көруді,  сипауды бекіту</t>
  </si>
  <si>
    <t>басқа балалармен бірге, келісіп ойнауды, бір-біріне көмектесуді және жетістіктерге бірге қуануды  үйрету</t>
  </si>
  <si>
    <t>басқа балалармен бірге, келісіп ойнауды, бір-біріне көмектесуді және жетістіктерге бірге қуануды  қалыптастыру</t>
  </si>
  <si>
    <t>басқа балалармен бірге, келісіп ойнауды, бір-біріне көмектесуді және жетістіктерге бірге қуануды  бекіту</t>
  </si>
  <si>
    <t>ненің «дұрыс» немесе «дұрыс емес», «жақсы» немесе «жаман» екенін түсінуді үйрету</t>
  </si>
  <si>
    <t>ненің «дұрыс» немесе «дұрыс емес», «жақсы» немесе «жаман» екенін түсінуді қалыптастыру</t>
  </si>
  <si>
    <t>ненің «дұрыс» немесе «дұрыс емес», «жақсы» немесе «жаман» екенін түсінуді бекіту</t>
  </si>
  <si>
    <t>серуенде, сумен, құммен ойындарда қауіпсіздік ережелерін үйрету</t>
  </si>
  <si>
    <t>серуенде, сумен, құммен ойындарда қауіпсіздік ережелерін қалыптастыру</t>
  </si>
  <si>
    <t>серуенде, сумен, құммен ойындарда қауіпсіздік ережелерін бекіту</t>
  </si>
  <si>
    <t>көлік, көше, жол туралы бастапқы түсініктері бар, көлік құралдарының кейбір түрлерін үйрету</t>
  </si>
  <si>
    <t>көлік, көше, жол туралы бастапқы түсініктері бар, көлік құралдарының кейбір түрлерін қалыптастыру</t>
  </si>
  <si>
    <t>көлік, көше, жол туралы бастапқы түсініктері бар, көлік құралдарының кейбір түрлерін бекіту</t>
  </si>
  <si>
    <t>жолдардағы қауіпсіздіктің қарапайым ережелерін үйрету</t>
  </si>
  <si>
    <t>жолдардағы қауіпсіздіктің қарапайым ережелерін қалыптастыру</t>
  </si>
  <si>
    <t>жолдардағы қауіпсіздіктің қарапайым ережелерін бекіту</t>
  </si>
  <si>
    <t xml:space="preserve">Жеке гигиенаның негізгі дағдыларын біледі; үстел басына өз бетімен отырады, үлкендердің көмегімен белгілі бір ретпен шешініп, киінеді.
Ересек адамның көмегімен ойын әрекеттерін орындайды.
Қатайту процедуралары кезінде оң эмоцияларды көрсетеді және қауіпті жағдайларда сақ болады.
Ойыншықтардың, киімдердің, аяқ киімдердің, ыдыс-аяқтардың, жиһаздардың, жемістердің, үй жануарлары мен олардың төлдерінің, көлік құралдарының және жеке гигиеналық заттардың атауларын білдіретін сөздерді біледі, қазақ халқының құндылықтарына қызығушылық танытады.
Зат есімнің көпше түрін түсінеді. Ересектердің сөзін түсінеді, қарапайым сұрақтарға жауап береді, өз пікірін білдіреді.
Ересектердің сөзін түсінеді және қарапайым сұрақтарға жауап береді, қарапайым сөз тіркестерін қолдана отырып, өз ойын білдіреді. Көрнекі сүйемелдеусіз таныс шығармаларды тыңдайды; кітаптардағы иллюстрацияларды қарастырады, иллюстрациялардың мазмұны бойынша сұрақтарға жауап береді; эмоционалды түрде жауап береді
ауызша халық шығармашылығы шығармалары бойынша.
Ауызша нұсқаулар мен үлгі бойынша тапсырмаларды мұғаліммен бірге орындайды; 2 негізгі түсті, пішінін, өлшемін ажыратады.
Дөңгеленген, ұзартылған пішіндерге ұқсас заттарды біледі; түстерді ажыратып, оларды дұрыс атауға тырысады.
Ересекпен бірге қарапайым модельдеу әдістері (үлкен бөліктерден бөліктерді бөліп, оларды бір бүтінге біріктіру, пластилин илеу).
Ересектің көмегімен фланелграфқа геометриялық пішіндерді, көліктерді, үйлерді, шарларды, гүлдерді орналастыруды біледі.
Үлгі бойынша ең қарапайым құрылысты біледі.
Әнді тыңдап, мағынасын түсінеді; жеке буындар мен сөздерді әндер; қарапайым би қимылдарын орындайды.
Есіміне жауап береді, өзін айнадан және фотосуреттерден таниды; ата-анасы мен үлкендерін, жақын ортасын таниды, олардың есімдерін атайды;
өзі тұратын үй мен пәтерді біледі;
объектілерді және олармен әрекетті біледі,
оларды сурет бойынша тану; құрбыларымен ойнайды
;ересектердің еңбек әрекеттерін бақылайды; ересектердің іс-әрекетіне қызығушылық танытады; қарапайым тұрмыстық әрекеттерді орындайтын ересектерге еліктейді; жақындарына жанашырлық, қамқорлық көрсетеді; дәмі, сыртқы  белгілері бойынша
көгөністер    мен
жемістерді ажыратады
және атайды жануарлар денесінің бөліктерін ерекшелейді, олардың
мінез-
құлқына, сыртқы
түріне назар аударады;
үй құстарын таниды және атайды; табиғаттағы маусымдық өзгерістерді атайды;
және табиғи материалдардың қасиеттері туралы түсініктері бар; өсімдіктер мен жануарларға ұқыптылықпен қарайды: оларды жақсы көреді, сипайды; бірге ойнайды, басқа балалармен бірге бір-біріне көмектесіп, табысқа бірге қуанады; ненің
«дұрыс» немесе
«дұрыс емес»,
«жақсы» немесе
«жаман» екенін түсінеді;
және бастапқыда
суретте
көлік, көше, жол; көлік
құралдарыны ң кейбір түрлерін біледі.Серуенде және сумен, құммен ойнау кезіндегі қауіпсіздік ережелерін біледі
;жолдарда қауіпсіз жүріс-тұрыстың негізгі ережелерін біледі.
</t>
  </si>
  <si>
    <t xml:space="preserve">Жеке гигиенаның негізгі дағдыларын біледі; үстел басына өз бетімен отырады, үлкендердің көмегімен белгілі бір ретпен шешініп, киінеді.
Ересек адамның көмегімен ойын әрекеттерін орындайды.
Қатайту процедуралары кезінде оң эмоцияларды көрсетеді және қауіпті жағдайларда сақ болады.
Ойыншықтардың, киімдердің, аяқ киімдердің, ыдыс-аяқтардың, жиһаздардың, жемістердің, үй жануарлары мен олардың төлдерінің, көлік құралдарының және жеке гигиеналық заттардың атауларын білдіретін сөздерді атауға тырысады, қазақ халқының құндылықтарына қызығушылық танытады.
Зат есімнің көпше түрін түсінеді.
Ересектердің сөзін түсінеді, қарапайым сұрақтарға жауап береді, өз пікірін білдіреді.
Ересектердің сөзін түсінеді және қарапайым сұрақтарға жауап береді, қарапайым сөз тіркестерін қолдана отырып, өз ойын білдіреді. Көрнекі сүйемелдеусіз таныс шығармаларды тыңдайды; кітаптардағы иллюстрацияларды қарастырады, иллюстрациялардың мазмұны бойынша сұрақтарға жауап береді; эмоционалды түрде жауап береді
ауызша халық шығармашылығы шығармалары бойынша.
Ауызша нұсқаулар мен үлгі бойынша мұғалімнің бақылауымен тапсырмаларды орындайды; заттардың негізгі түсін, пішінін, өлшемін, құрылымын ажыратады.
Дөңгеленген, ұзартылған пішіндерге ұқсас заттарды мұғалімдермен бірге бейнелей алады; түстерді таниды және оларды дұрыс атай алады.
Ол қарапайым модельдеу әдістерін біледі (үлкен бөліктерден бөліктерді бөліп, оларды бір бүтінге біріктіру, пластилинді өз бетімен илеу).
Фланелографқа геометриялық пішіндерді, көліктерді, үйлерді, шарларды, гүлдерді жағады.
Үлгі бойынша ең қарапайым дизайнды ересекпен бірге жобалайды.
Әнді тыңдап, мағынасын түсінеді; әннің жеке буындары мен сөздерін қатар орындайды; қарапайым би қимылдарын орындайды.
Есіміне жауап береді, өзін айнадан және фотосуреттерден таниды; ата-анасы мен үлкендерін, жақын ортасын таниды, олардың есімдерін атайды;
өзі тұратын үй мен пәтерді біледі;
объектілерді және олармен әрекетті біледі,
оларды сурет бойынша тану; құрбыларымен ойнайды
; ересектердің еңбек әрекеттерін бақылайды; ересектердің іс-әрекетіне қызығушылық танытады; қарапайым тұрмыстық әрекеттерді орындайтын ересектерге еліктейді; жақындарына жанашырлық, қамқорлық көрсетеді; сыртқы
түріне назар аударады;
және сыртқы  белгілері бойынша арқылы ажыратады
көкөністер мен жемістердің бірнеше түрлерін атайды; жануарлардың денесінің бөліктерін ерекшелейді, дәмі, сыртқы белгілері бойынша
көгөністер мен
жемістерді ажыратады
және атайды жануарлар денесінің бөліктерін ерекшелейді, олардың
мінез-
құлқына, сыртқы
түріне назар аударады;
үй құстарын таниды және атайды; табиғаттағы маусымдық өзгерістерді атайды;
және табиғи материалдардың қасиеттері туралы түсініктері бар; өсімдіктер мен жануарларға ұқыптылықпен қарайды: оларды жақсы көреді, сипайды; бірге ойнайды, басқа балалармен бірге бір-біріне көмектесіп, табысқа бірге қуанады; ненің
«дұрыс» немесе
«дұрыс емес»,
«жақсы» немесе
«жаман» екенін түсінеді;
және бастапқыда 
суретте
көлік, көше, жол; көлік
құралдарыны ң кейбір түрлерін біледі.Серуенде және сумен, құммен ойнау кезіндегі қауіпсіздік ережелерін біледі
;жолдарда қауіпсіз жүріс-тұрыстың негізгі ережелерін біледі
</t>
  </si>
  <si>
    <t xml:space="preserve">Жеке гигиенаның негізгі дағдыларын біледі; үстел басына өз бетімен отырады, үлкендердің көмегімен белгілі бір ретпен шешініп, киінеді.
Ересек адамның көмегімен ойын әрекеттерін орындайды.
Қатайту процедуралары кезінде оң эмоцияларды көрсетеді және қауіпті жағдайларда сақ болады.
Ойыншықтардың, киімдердің, аяқ киімдердің, ыдыс-аяқтардың, жиһаздардың, жемістердің, үй жануарлары мен олардың төлдерінің, көлік құралдарының және жеке гигиеналық заттардың атауларын білдіретін сөздерді атайды, қазақ халқының құндылықтарына қызығушылық танытады.
Зат есімнің көпше түрін айтады.
Ересектердің сөзін түсінеді, қарапайым сұрақтарға жауап береді, өз пікірін білдіреді.
Ересектердің сөзін түсінеді және қарапайым сұрақтарға жауап береді, қарапайым сөз тіркестерін қолдана отырып, өз ойын білдіреді. Көрнекі сүйемелдеусіз таныс шығармаларды тыңдайды; кітаптардағы иллюстрацияларды қарастырады, иллюстрациялардың мазмұны бойынша сұрақтарға жауап береді; эмоционалды түрде жауап береді
ауызша халық шығармашылығы шығармалары бойынша.
Ауызша нұсқаулар мен үлгі бойынша тапсырмаларды орындайды; заттардың негізгі түсін, пішінін, өлшемін, құрылымын ажыратады.
Дөңгеленген, ұзартылған пішіндерге ұқсайтын заттарды бейнелейді; түстерді таниды және оларды дұрыс атайды.
Модельдеудің ең қарапайым әдістерін қолданады (үлкен бөліктерден бөліктерді бөліп, оларды бір бүтінге біріктіру, пластилинді өз бетімен илеңіз).
Фланелографқа геометриялық пішіндерді, машиналарды, үйлерді, шарларды, гүлдерді орналастырады.
Үлгі бойынша ең қарапайым құрылымды жобалайды.
Әнді тыңдап, мағынасын түсінеді; әннің жеке буындары мен сөздерін қатар орындайды; қарапайым би қимылдарын орындайды.
Есіміне жауап береді, өзін айнадан және фотосуреттерден таниды; ата-анасы мен үлкендерін, жақын ортасын таниды, олардың есімдерін атайды;
өзі тұратын үй мен пәтерді біледі;
объектілерді және олармен әрекетті біледі,
оларды сурет бойынша тану; құрбыларымен ойнайды
; ересектердің еңбек әрекеттерін бақылайды; ересектердің іс-әрекетіне қызығушылық танытады; қарапайым тұрмыстық әрекеттерді орындайтын ересектерге еліктейді; жақындарына жанашырлық, қамқорлық көрсетеді; сыртқы
түріне назар аударады;
және сыртқы  белгілері бойынша арқылы ажыратады ; жануарлардың денесінің бөліктерін ерекшелейді, дәмі, сыртқы белгілері бойынша
көгөністер мен
жемістерді ажыратады
және атайды жануарлар денесінің бөліктерін ерекшелейді, олардың
мінез-
құлқына, сыртқы
түріне назар аударады;
үй құстарын таниды және атайды; табиғаттағы маусымдық өзгерістерді атайды;
және табиғи материалдардың қасиеттері туралы түсініктері бар; өсімдіктер мен жануарларға ұқыптылықпен қарайды: оларды жақсы көреді, сипайды; бірге ойнайды, басқа балалармен бірге бір-біріне көмектесіп, табысқа бірге қуанады; ненің
«дұрыс» немесе
«дұрыс емес»,
«жақсы» немесе
«жаман» екенін түсінеді;
және бастапқыда 
суретте
көлік, көше, жол; көлік
құралдарыны ң кейбір түрлерін біледі.Серуенде және сумен, құммен ойнау кезіндегі қауіпсіздік ережелерін біледі
;жолдарда қауіпсіз жүріс-тұрыстың негізгі ережелерін біледі
</t>
  </si>
  <si>
    <t>Абай ауданы</t>
  </si>
  <si>
    <t>Айтмұхамбет Асылжан</t>
  </si>
  <si>
    <t>Даулет Ерназ</t>
  </si>
  <si>
    <t>Дәлел Ақарыс</t>
  </si>
  <si>
    <t>Вельмов Макар</t>
  </si>
  <si>
    <t>Жақсытай Айдын</t>
  </si>
  <si>
    <t>Рахатжан Айбибі</t>
  </si>
  <si>
    <t>Серік Айша</t>
  </si>
  <si>
    <t>Бутаев Мирон</t>
  </si>
  <si>
    <t>Литвинов Иван</t>
  </si>
  <si>
    <t>2022- 2023 оқу жылында бала дамуының жеке картасы</t>
  </si>
  <si>
    <t>Топар жалпы білім беретін мектебі жанындағы шағын орталық</t>
  </si>
  <si>
    <t>Самархан Жасмин</t>
  </si>
  <si>
    <t>Оқу жылы:2022-2023                          Топ: "Балапан*"               Өткізу кезеңі: аралық       Өткізу мерзімі: қаңтар2023жыл</t>
  </si>
  <si>
    <t>Оқу жылы: 2022-2023                           Топ: "Балапан"               Өткізу кезеңі: бастапқа       Өткізу мерзімі: қыркүйек 2022 жыл</t>
  </si>
  <si>
    <t>Оқу жылы: 2022-2023                            Топ: "Балапан"               Өткізу кезеңі: қорытынды       Өткізу мерзімі: мамыр 2023 жыл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</si>
</sst>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theme="1"/>
      <name val="Calibri"/>
      <family val="2"/>
      <scheme val="minor"/>
    </font>
    <font>
      <sz val="11"/>
      <name val="Times New Roman"/>
      <family val="1"/>
      <charset val="204"/>
    </font>
    <font>
      <sz val="12"/>
      <name val="Times New Roman"/>
      <family val="1"/>
      <charset val="204"/>
    </font>
    <font>
      <sz val="11"/>
      <color theme="1"/>
      <name val="Calibri"/>
      <family val="2"/>
      <scheme val="minor"/>
    </font>
    <font>
      <b/>
      <sz val="11"/>
      <color theme="1"/>
      <name val="Calibri"/>
      <family val="2"/>
      <charset val="204"/>
      <scheme val="minor"/>
    </font>
    <font>
      <sz val="10"/>
      <color theme="1"/>
      <name val="Calibri"/>
      <family val="2"/>
      <scheme val="minor"/>
    </font>
    <font>
      <b/>
      <sz val="11"/>
      <color theme="1"/>
      <name val="Times New Roman"/>
      <family val="1"/>
      <charset val="204"/>
    </font>
    <font>
      <sz val="11"/>
      <color theme="1"/>
      <name val="Times New Roman"/>
      <family val="1"/>
      <charset val="204"/>
    </font>
    <font>
      <sz val="12"/>
      <color theme="1"/>
      <name val="Times New Roman"/>
      <family val="1"/>
      <charset val="204"/>
    </font>
    <font>
      <sz val="12"/>
      <color theme="1"/>
      <name val="Calibri"/>
      <family val="2"/>
      <scheme val="minor"/>
    </font>
    <font>
      <sz val="14"/>
      <color theme="1"/>
      <name val="Calibri"/>
      <family val="2"/>
      <scheme val="minor"/>
    </font>
    <font>
      <b/>
      <sz val="14"/>
      <color theme="1"/>
      <name val="Times New Roman"/>
      <family val="1"/>
      <charset val="204"/>
    </font>
    <font>
      <sz val="14"/>
      <color theme="1"/>
      <name val="Times New Roman"/>
      <family val="1"/>
      <charset val="204"/>
    </font>
    <font>
      <b/>
      <sz val="12"/>
      <color theme="1"/>
      <name val="Times New Roman"/>
      <family val="1"/>
      <charset val="204"/>
    </font>
    <font>
      <b/>
      <sz val="14"/>
      <color theme="1"/>
      <name val="Calibri"/>
      <family val="2"/>
      <scheme val="minor"/>
    </font>
    <font>
      <sz val="11"/>
      <color rgb="FFFF0000"/>
      <name val="Calibri"/>
      <family val="2"/>
      <scheme val="minor"/>
    </font>
    <font>
      <sz val="12"/>
      <color rgb="FFFF0000"/>
      <name val="Calibri"/>
      <family val="2"/>
      <scheme val="minor"/>
    </font>
    <font>
      <sz val="12"/>
      <color rgb="FFFF0000"/>
      <name val="Times New Roman"/>
      <family val="1"/>
      <charset val="204"/>
    </font>
    <font>
      <i/>
      <sz val="11"/>
      <color rgb="FF000000"/>
      <name val="Times New Roman"/>
      <family val="1"/>
      <charset val="204"/>
    </font>
    <font>
      <sz val="11"/>
      <name val="Calibri"/>
      <family val="2"/>
      <scheme val="minor"/>
    </font>
    <font>
      <sz val="11"/>
      <color rgb="FF002060"/>
      <name val="Calibri"/>
      <family val="2"/>
      <scheme val="minor"/>
    </font>
    <font>
      <sz val="12"/>
      <color rgb="FF002060"/>
      <name val="Calibri"/>
      <family val="2"/>
      <scheme val="minor"/>
    </font>
    <font>
      <sz val="12"/>
      <color rgb="FF002060"/>
      <name val="Times New Roman"/>
      <family val="1"/>
      <charset val="204"/>
    </font>
    <font>
      <sz val="12"/>
      <name val="Calibri"/>
      <family val="2"/>
      <scheme val="minor"/>
    </font>
    <font>
      <b/>
      <sz val="16"/>
      <color theme="1"/>
      <name val="Calibri"/>
      <family val="2"/>
      <charset val="204"/>
      <scheme val="minor"/>
    </font>
    <font>
      <i/>
      <sz val="12"/>
      <color theme="1"/>
      <name val="Times New Roman"/>
      <family val="1"/>
      <charset val="204"/>
    </font>
    <font>
      <sz val="11"/>
      <color rgb="FFFF0000"/>
      <name val="Times New Roman"/>
      <family val="1"/>
      <charset val="204"/>
    </font>
    <font>
      <sz val="11"/>
      <color rgb="FF002060"/>
      <name val="Times New Roman"/>
      <family val="1"/>
      <charset val="204"/>
    </font>
    <font>
      <sz val="12"/>
      <color theme="1"/>
      <name val="Calibri"/>
      <family val="2"/>
      <charset val="204"/>
      <scheme val="minor"/>
    </font>
    <font>
      <sz val="11"/>
      <color rgb="FF000000"/>
      <name val="Times New Roman"/>
      <family val="1"/>
      <charset val="204"/>
    </font>
    <font>
      <b/>
      <sz val="14"/>
      <color rgb="FF000000"/>
      <name val="Times New Roman"/>
      <family val="1"/>
      <charset val="204"/>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7"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0" fontId="5" fillId="0" borderId="0"/>
    <xf numFmtId="0" fontId="3" fillId="0" borderId="0"/>
  </cellStyleXfs>
  <cellXfs count="849">
    <xf numFmtId="0" fontId="0" fillId="0" borderId="0" xfId="0"/>
    <xf numFmtId="0" fontId="6" fillId="0" borderId="1" xfId="0" applyFont="1" applyBorder="1" applyAlignment="1">
      <alignment horizontal="center" vertical="center"/>
    </xf>
    <xf numFmtId="0" fontId="7" fillId="0" borderId="1" xfId="0" applyFont="1" applyBorder="1"/>
    <xf numFmtId="0" fontId="6" fillId="2"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vertical="top" wrapText="1"/>
    </xf>
    <xf numFmtId="0" fontId="6" fillId="0" borderId="1" xfId="0" applyFont="1" applyBorder="1" applyAlignment="1">
      <alignment horizontal="center" vertical="center" wrapText="1"/>
    </xf>
    <xf numFmtId="0" fontId="0" fillId="0" borderId="0" xfId="0" applyAlignment="1">
      <alignment horizontal="center"/>
    </xf>
    <xf numFmtId="0" fontId="6" fillId="0" borderId="1" xfId="0" applyFont="1" applyBorder="1" applyAlignment="1">
      <alignment horizontal="center"/>
    </xf>
    <xf numFmtId="0" fontId="0" fillId="0" borderId="1" xfId="0" applyBorder="1"/>
    <xf numFmtId="0" fontId="6" fillId="0" borderId="1" xfId="0" applyFont="1" applyBorder="1"/>
    <xf numFmtId="0" fontId="6" fillId="3" borderId="1" xfId="0" applyFont="1" applyFill="1" applyBorder="1" applyAlignment="1">
      <alignment horizontal="center"/>
    </xf>
    <xf numFmtId="0" fontId="6" fillId="0" borderId="2" xfId="0" applyFont="1" applyBorder="1"/>
    <xf numFmtId="0" fontId="8" fillId="0" borderId="0" xfId="0" applyFont="1"/>
    <xf numFmtId="0" fontId="1" fillId="3" borderId="0" xfId="0" applyFont="1" applyFill="1" applyAlignment="1">
      <alignment horizontal="center" vertical="center" wrapText="1"/>
    </xf>
    <xf numFmtId="14" fontId="8" fillId="0" borderId="0" xfId="0" applyNumberFormat="1" applyFont="1"/>
    <xf numFmtId="0" fontId="7" fillId="0" borderId="1" xfId="1" applyFont="1" applyBorder="1"/>
    <xf numFmtId="0" fontId="7" fillId="3" borderId="1" xfId="1" applyFont="1" applyFill="1" applyBorder="1"/>
    <xf numFmtId="0" fontId="6" fillId="0" borderId="0" xfId="1" applyFont="1" applyAlignment="1">
      <alignment horizontal="center" vertical="center" wrapText="1"/>
    </xf>
    <xf numFmtId="0" fontId="7" fillId="0" borderId="0" xfId="0" applyFont="1"/>
    <xf numFmtId="0" fontId="4" fillId="0" borderId="0" xfId="0" applyFont="1"/>
    <xf numFmtId="0" fontId="9" fillId="0" borderId="0" xfId="0" applyFont="1" applyAlignment="1">
      <alignment horizontal="left" vertical="top" wrapText="1"/>
    </xf>
    <xf numFmtId="0" fontId="10" fillId="0" borderId="0" xfId="0" applyFont="1"/>
    <xf numFmtId="0" fontId="11" fillId="0" borderId="0" xfId="0" applyFont="1"/>
    <xf numFmtId="0" fontId="12" fillId="0" borderId="0" xfId="0" applyFont="1" applyAlignment="1">
      <alignment horizontal="left" vertical="top"/>
    </xf>
    <xf numFmtId="14" fontId="12" fillId="0" borderId="0" xfId="0" applyNumberFormat="1" applyFont="1" applyAlignment="1">
      <alignment horizontal="left" vertical="top"/>
    </xf>
    <xf numFmtId="0" fontId="10" fillId="0" borderId="0" xfId="0" applyFont="1" applyAlignment="1">
      <alignment horizontal="left"/>
    </xf>
    <xf numFmtId="0" fontId="0" fillId="0" borderId="0" xfId="0" applyAlignment="1">
      <alignment horizontal="center" vertical="center" textRotation="90"/>
    </xf>
    <xf numFmtId="0" fontId="7" fillId="0" borderId="3" xfId="0" applyFont="1" applyBorder="1" applyAlignment="1">
      <alignment horizontal="center"/>
    </xf>
    <xf numFmtId="0" fontId="6" fillId="0" borderId="0" xfId="0" applyFont="1" applyAlignment="1">
      <alignment horizontal="center" vertical="center" wrapText="1"/>
    </xf>
    <xf numFmtId="0" fontId="6" fillId="4" borderId="1" xfId="0" applyFont="1" applyFill="1" applyBorder="1" applyAlignment="1">
      <alignment horizontal="center" vertical="center"/>
    </xf>
    <xf numFmtId="0" fontId="6" fillId="5" borderId="1" xfId="0" applyFont="1" applyFill="1" applyBorder="1"/>
    <xf numFmtId="0" fontId="7" fillId="5" borderId="1" xfId="0" applyFont="1" applyFill="1" applyBorder="1" applyAlignment="1">
      <alignment vertical="top" wrapText="1"/>
    </xf>
    <xf numFmtId="164" fontId="6" fillId="3" borderId="1" xfId="0" applyNumberFormat="1" applyFont="1" applyFill="1" applyBorder="1" applyAlignment="1">
      <alignment horizontal="center" vertical="center"/>
    </xf>
    <xf numFmtId="0" fontId="6" fillId="2" borderId="1" xfId="1" applyFont="1" applyFill="1" applyBorder="1"/>
    <xf numFmtId="0" fontId="6" fillId="4" borderId="1" xfId="1" applyFont="1" applyFill="1" applyBorder="1" applyAlignment="1">
      <alignment horizontal="center"/>
    </xf>
    <xf numFmtId="0" fontId="13" fillId="0" borderId="0" xfId="0" applyFont="1"/>
    <xf numFmtId="0" fontId="7" fillId="5" borderId="1" xfId="1" applyFont="1" applyFill="1" applyBorder="1"/>
    <xf numFmtId="0" fontId="6" fillId="0" borderId="1" xfId="0" applyFont="1" applyBorder="1" applyAlignment="1">
      <alignment vertical="center"/>
    </xf>
    <xf numFmtId="0" fontId="14" fillId="2" borderId="1" xfId="0" applyFont="1" applyFill="1" applyBorder="1" applyAlignment="1">
      <alignment horizontal="center" vertical="center"/>
    </xf>
    <xf numFmtId="0" fontId="0" fillId="0" borderId="4" xfId="0" applyBorder="1"/>
    <xf numFmtId="0" fontId="9" fillId="0" borderId="5" xfId="0" applyFont="1" applyBorder="1" applyAlignment="1">
      <alignment horizontal="left" vertical="top" wrapText="1"/>
    </xf>
    <xf numFmtId="0" fontId="15" fillId="0" borderId="6" xfId="0" applyFont="1" applyBorder="1"/>
    <xf numFmtId="0" fontId="16" fillId="0" borderId="1" xfId="0" applyFont="1" applyBorder="1" applyAlignment="1">
      <alignment horizontal="left" vertical="top" wrapText="1"/>
    </xf>
    <xf numFmtId="0" fontId="15" fillId="0" borderId="1" xfId="0" applyFont="1" applyBorder="1"/>
    <xf numFmtId="0" fontId="16" fillId="0" borderId="7" xfId="0" applyFont="1" applyBorder="1" applyAlignment="1">
      <alignment horizontal="left" vertical="top" wrapText="1"/>
    </xf>
    <xf numFmtId="0" fontId="17" fillId="3" borderId="1" xfId="0" applyFont="1" applyFill="1" applyBorder="1" applyAlignment="1">
      <alignment horizontal="left" vertical="top" wrapText="1"/>
    </xf>
    <xf numFmtId="0" fontId="17" fillId="3" borderId="7" xfId="0" applyFont="1" applyFill="1" applyBorder="1" applyAlignment="1">
      <alignment horizontal="left" vertical="top" wrapText="1"/>
    </xf>
    <xf numFmtId="0" fontId="15" fillId="0" borderId="4" xfId="0" applyFont="1" applyBorder="1"/>
    <xf numFmtId="0" fontId="16" fillId="0" borderId="0" xfId="0" applyFont="1" applyAlignment="1">
      <alignment horizontal="left" vertical="top" wrapText="1"/>
    </xf>
    <xf numFmtId="0" fontId="15" fillId="0" borderId="0" xfId="0" applyFont="1"/>
    <xf numFmtId="0" fontId="16" fillId="0" borderId="5" xfId="0" applyFont="1" applyBorder="1" applyAlignment="1">
      <alignment horizontal="left" vertical="top" wrapText="1"/>
    </xf>
    <xf numFmtId="0" fontId="6" fillId="3" borderId="1" xfId="0" applyFont="1" applyFill="1" applyBorder="1" applyAlignment="1">
      <alignment horizontal="center" vertical="center" wrapText="1"/>
    </xf>
    <xf numFmtId="0" fontId="6" fillId="3" borderId="8" xfId="0" applyFont="1" applyFill="1" applyBorder="1" applyAlignment="1">
      <alignment horizontal="center" vertical="center"/>
    </xf>
    <xf numFmtId="0" fontId="6" fillId="3" borderId="8" xfId="0" applyFont="1" applyFill="1" applyBorder="1" applyAlignment="1">
      <alignment horizontal="center"/>
    </xf>
    <xf numFmtId="0" fontId="13" fillId="6" borderId="8" xfId="0" applyFont="1" applyFill="1" applyBorder="1" applyAlignment="1">
      <alignment horizontal="center" vertical="center" wrapText="1"/>
    </xf>
    <xf numFmtId="164" fontId="13" fillId="6" borderId="1" xfId="0" applyNumberFormat="1" applyFont="1" applyFill="1" applyBorder="1" applyAlignment="1">
      <alignment horizontal="center" vertical="center" wrapText="1"/>
    </xf>
    <xf numFmtId="0" fontId="6" fillId="6" borderId="8" xfId="0" applyFont="1" applyFill="1" applyBorder="1" applyAlignment="1">
      <alignment vertical="center" wrapText="1"/>
    </xf>
    <xf numFmtId="164" fontId="6" fillId="6" borderId="8" xfId="0" applyNumberFormat="1" applyFont="1" applyFill="1" applyBorder="1" applyAlignment="1">
      <alignment horizontal="center" vertical="center" wrapText="1"/>
    </xf>
    <xf numFmtId="164" fontId="13" fillId="6" borderId="9"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1" xfId="0" applyFont="1" applyFill="1" applyBorder="1" applyAlignment="1">
      <alignment horizontal="center" vertical="center"/>
    </xf>
    <xf numFmtId="0" fontId="11" fillId="3" borderId="0" xfId="0" applyFont="1" applyFill="1" applyAlignment="1">
      <alignment horizontal="center" vertical="center"/>
    </xf>
    <xf numFmtId="0" fontId="14" fillId="3" borderId="0" xfId="0" applyFont="1" applyFill="1" applyAlignment="1">
      <alignment horizontal="center" vertical="center"/>
    </xf>
    <xf numFmtId="0" fontId="6" fillId="3" borderId="10"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12" xfId="0" applyFont="1" applyFill="1" applyBorder="1" applyAlignment="1">
      <alignment horizontal="center" vertical="center"/>
    </xf>
    <xf numFmtId="0" fontId="14" fillId="2" borderId="7" xfId="0" applyFont="1" applyFill="1" applyBorder="1" applyAlignment="1">
      <alignment horizontal="center" vertical="center"/>
    </xf>
    <xf numFmtId="0" fontId="14" fillId="7" borderId="13" xfId="0" applyFont="1" applyFill="1" applyBorder="1" applyAlignment="1">
      <alignment horizontal="center" vertical="center"/>
    </xf>
    <xf numFmtId="0" fontId="14" fillId="7" borderId="14" xfId="0" applyFont="1" applyFill="1" applyBorder="1" applyAlignment="1">
      <alignment horizontal="center" vertical="center"/>
    </xf>
    <xf numFmtId="164" fontId="13" fillId="6" borderId="8" xfId="0" applyNumberFormat="1" applyFont="1" applyFill="1" applyBorder="1" applyAlignment="1">
      <alignment horizontal="center" vertical="center" wrapText="1"/>
    </xf>
    <xf numFmtId="0" fontId="13" fillId="6" borderId="15" xfId="0" applyFont="1" applyFill="1" applyBorder="1" applyAlignment="1">
      <alignment horizontal="center" vertical="center" wrapText="1"/>
    </xf>
    <xf numFmtId="164" fontId="13" fillId="6" borderId="15" xfId="0" applyNumberFormat="1" applyFont="1" applyFill="1" applyBorder="1" applyAlignment="1">
      <alignment horizontal="center" vertical="center" wrapText="1"/>
    </xf>
    <xf numFmtId="0" fontId="13" fillId="6" borderId="16" xfId="0" applyFont="1" applyFill="1" applyBorder="1" applyAlignment="1">
      <alignment horizontal="center" vertical="center" wrapText="1"/>
    </xf>
    <xf numFmtId="0" fontId="6" fillId="6" borderId="15" xfId="0" applyFont="1" applyFill="1" applyBorder="1" applyAlignment="1">
      <alignment vertical="center" wrapText="1"/>
    </xf>
    <xf numFmtId="0" fontId="6" fillId="6" borderId="16" xfId="0" applyFont="1" applyFill="1" applyBorder="1" applyAlignment="1">
      <alignment vertical="center" wrapText="1"/>
    </xf>
    <xf numFmtId="0" fontId="6" fillId="6" borderId="8"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6" borderId="8" xfId="0" applyFont="1" applyFill="1" applyBorder="1" applyAlignment="1">
      <alignment horizontal="center" vertical="center"/>
    </xf>
    <xf numFmtId="0" fontId="6" fillId="6" borderId="15" xfId="0" applyFont="1" applyFill="1" applyBorder="1" applyAlignment="1">
      <alignment horizontal="center" vertical="center"/>
    </xf>
    <xf numFmtId="164" fontId="6" fillId="6" borderId="1" xfId="0" applyNumberFormat="1" applyFont="1" applyFill="1" applyBorder="1" applyAlignment="1">
      <alignment horizontal="center" vertical="center" wrapText="1"/>
    </xf>
    <xf numFmtId="164" fontId="6" fillId="6" borderId="15" xfId="0" applyNumberFormat="1" applyFont="1" applyFill="1" applyBorder="1" applyAlignment="1">
      <alignment horizontal="center" vertical="center" wrapText="1"/>
    </xf>
    <xf numFmtId="164" fontId="6" fillId="6" borderId="1" xfId="0" applyNumberFormat="1" applyFont="1" applyFill="1" applyBorder="1" applyAlignment="1">
      <alignment horizontal="center" vertical="center"/>
    </xf>
    <xf numFmtId="164" fontId="6" fillId="6" borderId="15" xfId="0" applyNumberFormat="1" applyFont="1" applyFill="1" applyBorder="1" applyAlignment="1">
      <alignment horizontal="center" vertical="center"/>
    </xf>
    <xf numFmtId="164" fontId="6" fillId="6" borderId="8" xfId="0" applyNumberFormat="1" applyFont="1" applyFill="1" applyBorder="1" applyAlignment="1">
      <alignment horizontal="center" vertical="center"/>
    </xf>
    <xf numFmtId="0" fontId="6" fillId="7" borderId="1" xfId="1" applyFont="1" applyFill="1" applyBorder="1"/>
    <xf numFmtId="0" fontId="6" fillId="7" borderId="1" xfId="0" applyFont="1" applyFill="1" applyBorder="1" applyAlignment="1">
      <alignment horizontal="center" vertical="center"/>
    </xf>
    <xf numFmtId="0" fontId="6" fillId="7" borderId="8" xfId="0" applyFont="1" applyFill="1" applyBorder="1" applyAlignment="1">
      <alignment horizontal="center" vertical="center"/>
    </xf>
    <xf numFmtId="0" fontId="7" fillId="0" borderId="0" xfId="0" applyFont="1" applyAlignment="1">
      <alignment wrapText="1"/>
    </xf>
    <xf numFmtId="0" fontId="7" fillId="0" borderId="1" xfId="1" applyFont="1" applyBorder="1" applyAlignment="1">
      <alignment horizontal="center" vertical="top"/>
    </xf>
    <xf numFmtId="0" fontId="7" fillId="0" borderId="1" xfId="0" applyFont="1" applyBorder="1" applyAlignment="1">
      <alignment horizontal="left" vertical="top" wrapText="1"/>
    </xf>
    <xf numFmtId="1" fontId="13" fillId="0" borderId="1" xfId="0" applyNumberFormat="1" applyFont="1" applyBorder="1" applyAlignment="1">
      <alignment horizontal="center" vertical="top" wrapText="1"/>
    </xf>
    <xf numFmtId="1" fontId="13" fillId="0" borderId="1" xfId="1" applyNumberFormat="1" applyFont="1" applyBorder="1" applyAlignment="1">
      <alignment horizontal="center"/>
    </xf>
    <xf numFmtId="1" fontId="13" fillId="3" borderId="1" xfId="1" applyNumberFormat="1" applyFont="1" applyFill="1" applyBorder="1" applyAlignment="1">
      <alignment horizontal="center"/>
    </xf>
    <xf numFmtId="0" fontId="14" fillId="7" borderId="1" xfId="0" applyFont="1" applyFill="1" applyBorder="1" applyAlignment="1">
      <alignment horizontal="center" vertical="center"/>
    </xf>
    <xf numFmtId="0" fontId="14" fillId="7" borderId="7" xfId="0" applyFont="1" applyFill="1" applyBorder="1" applyAlignment="1">
      <alignment horizontal="center" vertical="center"/>
    </xf>
    <xf numFmtId="0" fontId="1" fillId="0" borderId="1" xfId="0" applyFont="1" applyBorder="1"/>
    <xf numFmtId="0" fontId="1" fillId="0" borderId="1" xfId="0" applyFont="1" applyBorder="1" applyAlignment="1">
      <alignment horizontal="center"/>
    </xf>
    <xf numFmtId="164" fontId="1" fillId="0" borderId="1" xfId="0" applyNumberFormat="1" applyFont="1" applyBorder="1" applyAlignment="1">
      <alignment horizontal="center"/>
    </xf>
    <xf numFmtId="0" fontId="13" fillId="0" borderId="1" xfId="0" applyFont="1" applyBorder="1" applyAlignment="1">
      <alignment horizontal="center" vertical="top" wrapText="1"/>
    </xf>
    <xf numFmtId="0" fontId="7" fillId="0" borderId="2" xfId="0" applyFont="1" applyBorder="1" applyAlignment="1">
      <alignment horizontal="center"/>
    </xf>
    <xf numFmtId="0" fontId="7" fillId="0" borderId="17" xfId="0" applyFont="1" applyBorder="1" applyAlignment="1">
      <alignment horizontal="center"/>
    </xf>
    <xf numFmtId="0" fontId="7" fillId="0" borderId="8" xfId="0" applyFont="1" applyBorder="1" applyAlignment="1">
      <alignment horizontal="center"/>
    </xf>
    <xf numFmtId="0" fontId="0" fillId="8" borderId="1" xfId="0" applyFill="1" applyBorder="1"/>
    <xf numFmtId="0" fontId="0" fillId="4" borderId="1" xfId="0" applyFill="1" applyBorder="1"/>
    <xf numFmtId="0" fontId="0" fillId="2" borderId="1" xfId="0" applyFill="1" applyBorder="1"/>
    <xf numFmtId="0" fontId="0" fillId="7" borderId="1" xfId="0" applyFill="1" applyBorder="1"/>
    <xf numFmtId="0" fontId="7" fillId="0" borderId="18" xfId="0" applyFont="1" applyBorder="1"/>
    <xf numFmtId="0" fontId="7" fillId="0" borderId="9" xfId="0" applyFont="1" applyBorder="1"/>
    <xf numFmtId="0" fontId="7" fillId="0" borderId="19" xfId="0" applyFont="1" applyBorder="1"/>
    <xf numFmtId="0" fontId="7" fillId="0" borderId="20" xfId="0" applyFont="1" applyBorder="1"/>
    <xf numFmtId="0" fontId="7" fillId="0" borderId="21" xfId="0" applyFont="1" applyBorder="1"/>
    <xf numFmtId="0" fontId="7" fillId="0" borderId="22" xfId="0" applyFont="1" applyBorder="1"/>
    <xf numFmtId="0" fontId="7" fillId="0" borderId="23" xfId="0" applyFont="1" applyBorder="1"/>
    <xf numFmtId="0" fontId="7" fillId="0" borderId="24" xfId="0" applyFont="1" applyBorder="1"/>
    <xf numFmtId="164" fontId="13" fillId="6" borderId="25" xfId="0" applyNumberFormat="1" applyFont="1" applyFill="1" applyBorder="1" applyAlignment="1">
      <alignment horizontal="center" vertical="center" wrapText="1"/>
    </xf>
    <xf numFmtId="0" fontId="13" fillId="6" borderId="1" xfId="0" applyFont="1" applyFill="1" applyBorder="1" applyAlignment="1">
      <alignment horizontal="center" vertical="center" wrapText="1"/>
    </xf>
    <xf numFmtId="0" fontId="6" fillId="6" borderId="1" xfId="0" applyFont="1" applyFill="1" applyBorder="1" applyAlignment="1">
      <alignment vertical="center" wrapText="1"/>
    </xf>
    <xf numFmtId="0" fontId="6" fillId="5" borderId="10" xfId="0" applyFont="1" applyFill="1" applyBorder="1"/>
    <xf numFmtId="0" fontId="6" fillId="8" borderId="1" xfId="0" applyFont="1" applyFill="1" applyBorder="1"/>
    <xf numFmtId="0" fontId="7" fillId="0" borderId="2" xfId="0" applyFont="1" applyBorder="1"/>
    <xf numFmtId="0" fontId="7" fillId="0" borderId="17" xfId="0" applyFont="1" applyBorder="1"/>
    <xf numFmtId="0" fontId="6" fillId="0" borderId="2" xfId="0" applyFont="1" applyBorder="1" applyAlignment="1">
      <alignment vertical="top"/>
    </xf>
    <xf numFmtId="0" fontId="6" fillId="0" borderId="17" xfId="0" applyFont="1" applyBorder="1" applyAlignment="1">
      <alignment vertical="top"/>
    </xf>
    <xf numFmtId="0" fontId="6" fillId="7" borderId="2" xfId="0" applyFont="1" applyFill="1" applyBorder="1" applyAlignment="1">
      <alignment vertical="center"/>
    </xf>
    <xf numFmtId="0" fontId="6" fillId="7" borderId="17" xfId="0" applyFont="1" applyFill="1" applyBorder="1" applyAlignment="1">
      <alignment vertical="center"/>
    </xf>
    <xf numFmtId="0" fontId="6" fillId="2" borderId="2" xfId="0" applyFont="1" applyFill="1" applyBorder="1" applyAlignment="1">
      <alignment vertical="center"/>
    </xf>
    <xf numFmtId="0" fontId="6" fillId="2" borderId="17" xfId="0" applyFont="1" applyFill="1" applyBorder="1" applyAlignment="1">
      <alignment vertical="center"/>
    </xf>
    <xf numFmtId="0" fontId="6" fillId="4" borderId="2" xfId="0" applyFont="1" applyFill="1" applyBorder="1" applyAlignment="1">
      <alignment vertical="center"/>
    </xf>
    <xf numFmtId="0" fontId="6" fillId="4" borderId="17" xfId="0" applyFont="1" applyFill="1" applyBorder="1" applyAlignment="1">
      <alignment vertical="center"/>
    </xf>
    <xf numFmtId="0" fontId="6" fillId="3" borderId="8" xfId="0" applyFont="1" applyFill="1" applyBorder="1" applyAlignment="1">
      <alignment horizontal="center" vertical="center" wrapText="1"/>
    </xf>
    <xf numFmtId="164" fontId="6" fillId="3" borderId="8" xfId="0" applyNumberFormat="1" applyFont="1" applyFill="1" applyBorder="1" applyAlignment="1">
      <alignment horizontal="center" vertical="center" wrapText="1"/>
    </xf>
    <xf numFmtId="164" fontId="6" fillId="3" borderId="1" xfId="0" applyNumberFormat="1" applyFont="1" applyFill="1" applyBorder="1" applyAlignment="1">
      <alignment horizontal="center" vertical="center" wrapText="1"/>
    </xf>
    <xf numFmtId="0" fontId="13" fillId="3" borderId="0" xfId="0" applyFont="1" applyFill="1" applyAlignment="1">
      <alignment vertical="center" wrapText="1"/>
    </xf>
    <xf numFmtId="0" fontId="6" fillId="3" borderId="0" xfId="0" applyFont="1" applyFill="1"/>
    <xf numFmtId="0" fontId="18" fillId="3" borderId="0" xfId="0" applyFont="1" applyFill="1" applyAlignment="1">
      <alignment horizontal="center" vertical="center" textRotation="90" wrapText="1"/>
    </xf>
    <xf numFmtId="0" fontId="7" fillId="3" borderId="0" xfId="0" applyFont="1" applyFill="1" applyAlignment="1">
      <alignment vertical="top"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164" fontId="6" fillId="3" borderId="0" xfId="0" applyNumberFormat="1" applyFont="1" applyFill="1" applyAlignment="1">
      <alignment horizontal="center" vertical="center" wrapText="1"/>
    </xf>
    <xf numFmtId="0" fontId="6" fillId="3" borderId="0" xfId="0" applyFont="1" applyFill="1" applyAlignment="1">
      <alignment horizontal="center"/>
    </xf>
    <xf numFmtId="0" fontId="7" fillId="3" borderId="0" xfId="0" applyFont="1" applyFill="1"/>
    <xf numFmtId="0" fontId="6" fillId="3" borderId="0" xfId="0" applyFont="1" applyFill="1" applyAlignment="1">
      <alignment vertical="top"/>
    </xf>
    <xf numFmtId="0" fontId="6" fillId="3" borderId="0" xfId="0" applyFont="1" applyFill="1" applyAlignment="1">
      <alignment vertical="center"/>
    </xf>
    <xf numFmtId="164" fontId="6" fillId="3" borderId="0" xfId="0" applyNumberFormat="1" applyFont="1" applyFill="1" applyAlignment="1">
      <alignment horizontal="center" vertical="center"/>
    </xf>
    <xf numFmtId="0" fontId="7" fillId="0" borderId="25" xfId="0" applyFont="1" applyBorder="1"/>
    <xf numFmtId="0" fontId="0" fillId="3" borderId="0" xfId="0" applyFill="1"/>
    <xf numFmtId="0" fontId="6" fillId="0" borderId="18" xfId="0" applyFont="1" applyBorder="1"/>
    <xf numFmtId="0" fontId="6" fillId="0" borderId="9" xfId="0" applyFont="1" applyBorder="1"/>
    <xf numFmtId="164" fontId="13" fillId="6" borderId="8" xfId="0" applyNumberFormat="1" applyFont="1" applyFill="1" applyBorder="1" applyAlignment="1">
      <alignment horizontal="center" vertical="center"/>
    </xf>
    <xf numFmtId="164" fontId="13" fillId="6" borderId="1" xfId="0" applyNumberFormat="1" applyFont="1" applyFill="1" applyBorder="1" applyAlignment="1">
      <alignment horizontal="center" vertical="center"/>
    </xf>
    <xf numFmtId="164" fontId="13" fillId="6" borderId="15" xfId="0" applyNumberFormat="1" applyFont="1" applyFill="1" applyBorder="1" applyAlignment="1">
      <alignment horizontal="center" vertical="center"/>
    </xf>
    <xf numFmtId="164" fontId="0" fillId="0" borderId="0" xfId="0" applyNumberFormat="1"/>
    <xf numFmtId="1" fontId="0" fillId="0" borderId="0" xfId="0" applyNumberFormat="1"/>
    <xf numFmtId="0" fontId="7" fillId="8" borderId="1" xfId="0" applyFont="1" applyFill="1" applyBorder="1"/>
    <xf numFmtId="0" fontId="7" fillId="8" borderId="1" xfId="0" applyFont="1" applyFill="1" applyBorder="1" applyAlignment="1">
      <alignment vertical="top" wrapText="1"/>
    </xf>
    <xf numFmtId="0" fontId="0" fillId="0" borderId="1" xfId="0" applyBorder="1" applyAlignment="1">
      <alignment horizontal="center"/>
    </xf>
    <xf numFmtId="0" fontId="14" fillId="4" borderId="25" xfId="0" applyFont="1" applyFill="1" applyBorder="1" applyAlignment="1">
      <alignment horizontal="center" vertical="center"/>
    </xf>
    <xf numFmtId="0" fontId="14" fillId="4" borderId="26" xfId="0" applyFont="1" applyFill="1" applyBorder="1" applyAlignment="1">
      <alignment horizontal="center" vertical="center"/>
    </xf>
    <xf numFmtId="0" fontId="6" fillId="0" borderId="0" xfId="0" applyFont="1" applyAlignment="1">
      <alignment horizontal="center" vertical="center"/>
    </xf>
    <xf numFmtId="0" fontId="19" fillId="3" borderId="6" xfId="2" applyFont="1" applyFill="1" applyBorder="1"/>
    <xf numFmtId="0" fontId="19" fillId="3" borderId="1" xfId="2" applyFont="1" applyFill="1" applyBorder="1"/>
    <xf numFmtId="0" fontId="2" fillId="3" borderId="1" xfId="2" applyFont="1" applyFill="1" applyBorder="1" applyAlignment="1">
      <alignment horizontal="left" vertical="top" wrapText="1"/>
    </xf>
    <xf numFmtId="0" fontId="2" fillId="3" borderId="7" xfId="2" applyFont="1" applyFill="1" applyBorder="1" applyAlignment="1">
      <alignment horizontal="left" vertical="top" wrapText="1"/>
    </xf>
    <xf numFmtId="0" fontId="15" fillId="3" borderId="6" xfId="2" applyFont="1" applyFill="1" applyBorder="1"/>
    <xf numFmtId="0" fontId="16" fillId="3" borderId="1" xfId="2" applyFont="1" applyFill="1" applyBorder="1" applyAlignment="1">
      <alignment horizontal="left" vertical="top" wrapText="1"/>
    </xf>
    <xf numFmtId="0" fontId="15" fillId="3" borderId="1" xfId="2" applyFont="1" applyFill="1" applyBorder="1"/>
    <xf numFmtId="0" fontId="16" fillId="3" borderId="7" xfId="2" applyFont="1" applyFill="1" applyBorder="1" applyAlignment="1">
      <alignment horizontal="left" vertical="top" wrapText="1"/>
    </xf>
    <xf numFmtId="0" fontId="3" fillId="3" borderId="4" xfId="2" applyFill="1" applyBorder="1"/>
    <xf numFmtId="0" fontId="9" fillId="3" borderId="0" xfId="2" applyFont="1" applyFill="1" applyAlignment="1">
      <alignment horizontal="left" vertical="top" wrapText="1"/>
    </xf>
    <xf numFmtId="0" fontId="3" fillId="3" borderId="0" xfId="2" applyFill="1"/>
    <xf numFmtId="0" fontId="9" fillId="3" borderId="5" xfId="2" applyFont="1" applyFill="1" applyBorder="1" applyAlignment="1">
      <alignment horizontal="left" vertical="top" wrapText="1"/>
    </xf>
    <xf numFmtId="0" fontId="20" fillId="3" borderId="6" xfId="2" applyFont="1" applyFill="1" applyBorder="1"/>
    <xf numFmtId="0" fontId="21" fillId="3" borderId="1" xfId="2" applyFont="1" applyFill="1" applyBorder="1" applyAlignment="1">
      <alignment horizontal="left" vertical="top" wrapText="1"/>
    </xf>
    <xf numFmtId="0" fontId="20" fillId="3" borderId="1" xfId="2" applyFont="1" applyFill="1" applyBorder="1"/>
    <xf numFmtId="0" fontId="21" fillId="3" borderId="7" xfId="2" applyFont="1" applyFill="1" applyBorder="1" applyAlignment="1">
      <alignment horizontal="left" vertical="top" wrapText="1"/>
    </xf>
    <xf numFmtId="0" fontId="20" fillId="3" borderId="4" xfId="2" applyFont="1" applyFill="1" applyBorder="1"/>
    <xf numFmtId="0" fontId="21" fillId="3" borderId="0" xfId="2" applyFont="1" applyFill="1" applyAlignment="1">
      <alignment horizontal="left" vertical="top" wrapText="1"/>
    </xf>
    <xf numFmtId="0" fontId="20" fillId="3" borderId="0" xfId="2" applyFont="1" applyFill="1"/>
    <xf numFmtId="0" fontId="21" fillId="3" borderId="5" xfId="2" applyFont="1" applyFill="1" applyBorder="1" applyAlignment="1">
      <alignment horizontal="left" vertical="top" wrapText="1"/>
    </xf>
    <xf numFmtId="0" fontId="22" fillId="3" borderId="1" xfId="2" applyFont="1" applyFill="1" applyBorder="1" applyAlignment="1">
      <alignment horizontal="left" vertical="top" wrapText="1"/>
    </xf>
    <xf numFmtId="0" fontId="22" fillId="3" borderId="7" xfId="2" applyFont="1" applyFill="1" applyBorder="1" applyAlignment="1">
      <alignment horizontal="left" vertical="top" wrapText="1"/>
    </xf>
    <xf numFmtId="0" fontId="3" fillId="3" borderId="6" xfId="2" applyFill="1" applyBorder="1"/>
    <xf numFmtId="0" fontId="9" fillId="3" borderId="1" xfId="2" applyFont="1" applyFill="1" applyBorder="1" applyAlignment="1">
      <alignment horizontal="left" vertical="top" wrapText="1"/>
    </xf>
    <xf numFmtId="0" fontId="3" fillId="3" borderId="1" xfId="2" applyFill="1" applyBorder="1"/>
    <xf numFmtId="0" fontId="9" fillId="3" borderId="7" xfId="2" applyFont="1" applyFill="1" applyBorder="1" applyAlignment="1">
      <alignment horizontal="left" vertical="top" wrapText="1"/>
    </xf>
    <xf numFmtId="0" fontId="15" fillId="3" borderId="4" xfId="2" applyFont="1" applyFill="1" applyBorder="1"/>
    <xf numFmtId="0" fontId="16" fillId="3" borderId="0" xfId="2" applyFont="1" applyFill="1" applyAlignment="1">
      <alignment horizontal="left" vertical="top" wrapText="1"/>
    </xf>
    <xf numFmtId="0" fontId="15" fillId="3" borderId="0" xfId="2" applyFont="1" applyFill="1"/>
    <xf numFmtId="0" fontId="16" fillId="3" borderId="5" xfId="2" applyFont="1" applyFill="1" applyBorder="1" applyAlignment="1">
      <alignment horizontal="left" vertical="top" wrapText="1"/>
    </xf>
    <xf numFmtId="0" fontId="15" fillId="3" borderId="5" xfId="2" applyFont="1" applyFill="1" applyBorder="1"/>
    <xf numFmtId="0" fontId="17" fillId="3" borderId="1" xfId="2" applyFont="1" applyFill="1" applyBorder="1" applyAlignment="1">
      <alignment horizontal="left" vertical="top" wrapText="1"/>
    </xf>
    <xf numFmtId="0" fontId="17" fillId="3" borderId="7" xfId="2" applyFont="1" applyFill="1" applyBorder="1" applyAlignment="1">
      <alignment horizontal="left" vertical="top" wrapText="1"/>
    </xf>
    <xf numFmtId="0" fontId="15" fillId="3" borderId="7" xfId="2" applyFont="1" applyFill="1" applyBorder="1"/>
    <xf numFmtId="0" fontId="3" fillId="3" borderId="7" xfId="2" applyFill="1" applyBorder="1"/>
    <xf numFmtId="0" fontId="3" fillId="3" borderId="5" xfId="2" applyFill="1" applyBorder="1"/>
    <xf numFmtId="0" fontId="19" fillId="7" borderId="27" xfId="2" applyFont="1" applyFill="1" applyBorder="1"/>
    <xf numFmtId="0" fontId="2" fillId="7" borderId="11" xfId="2" applyFont="1" applyFill="1" applyBorder="1" applyAlignment="1">
      <alignment horizontal="left" vertical="top" wrapText="1"/>
    </xf>
    <xf numFmtId="0" fontId="19" fillId="7" borderId="11" xfId="2" applyFont="1" applyFill="1" applyBorder="1"/>
    <xf numFmtId="0" fontId="2" fillId="7" borderId="12" xfId="2" applyFont="1" applyFill="1" applyBorder="1" applyAlignment="1">
      <alignment horizontal="left" vertical="top" wrapText="1"/>
    </xf>
    <xf numFmtId="0" fontId="19" fillId="7" borderId="6" xfId="2" applyFont="1" applyFill="1" applyBorder="1"/>
    <xf numFmtId="0" fontId="23" fillId="7" borderId="1" xfId="2" applyFont="1" applyFill="1" applyBorder="1" applyAlignment="1">
      <alignment horizontal="left" vertical="top" wrapText="1"/>
    </xf>
    <xf numFmtId="0" fontId="19" fillId="7" borderId="1" xfId="2" applyFont="1" applyFill="1" applyBorder="1"/>
    <xf numFmtId="0" fontId="23" fillId="7" borderId="7" xfId="2" applyFont="1" applyFill="1" applyBorder="1" applyAlignment="1">
      <alignment horizontal="left" vertical="top" wrapText="1"/>
    </xf>
    <xf numFmtId="0" fontId="2" fillId="7" borderId="1" xfId="2" applyFont="1" applyFill="1" applyBorder="1" applyAlignment="1">
      <alignment horizontal="left" vertical="top" wrapText="1"/>
    </xf>
    <xf numFmtId="0" fontId="2" fillId="7" borderId="7" xfId="2" applyFont="1" applyFill="1" applyBorder="1" applyAlignment="1">
      <alignment horizontal="left" vertical="top" wrapText="1"/>
    </xf>
    <xf numFmtId="0" fontId="19" fillId="7" borderId="4" xfId="2" applyFont="1" applyFill="1" applyBorder="1"/>
    <xf numFmtId="0" fontId="23" fillId="7" borderId="0" xfId="2" applyFont="1" applyFill="1" applyAlignment="1">
      <alignment horizontal="left" vertical="top" wrapText="1"/>
    </xf>
    <xf numFmtId="0" fontId="19" fillId="7" borderId="0" xfId="2" applyFont="1" applyFill="1"/>
    <xf numFmtId="0" fontId="23" fillId="7" borderId="5" xfId="2" applyFont="1" applyFill="1" applyBorder="1" applyAlignment="1">
      <alignment horizontal="left" vertical="top" wrapText="1"/>
    </xf>
    <xf numFmtId="0" fontId="15" fillId="7" borderId="6" xfId="2" applyFont="1" applyFill="1" applyBorder="1"/>
    <xf numFmtId="0" fontId="16" fillId="7" borderId="1" xfId="2" applyFont="1" applyFill="1" applyBorder="1" applyAlignment="1">
      <alignment horizontal="left" vertical="top" wrapText="1"/>
    </xf>
    <xf numFmtId="0" fontId="15" fillId="7" borderId="1" xfId="2" applyFont="1" applyFill="1" applyBorder="1"/>
    <xf numFmtId="0" fontId="16" fillId="7" borderId="7" xfId="2" applyFont="1" applyFill="1" applyBorder="1" applyAlignment="1">
      <alignment horizontal="left" vertical="top" wrapText="1"/>
    </xf>
    <xf numFmtId="0" fontId="19" fillId="9" borderId="6" xfId="2" applyFont="1" applyFill="1" applyBorder="1"/>
    <xf numFmtId="0" fontId="2" fillId="9" borderId="1" xfId="2" applyFont="1" applyFill="1" applyBorder="1" applyAlignment="1">
      <alignment horizontal="left" vertical="top" wrapText="1"/>
    </xf>
    <xf numFmtId="0" fontId="19" fillId="9" borderId="1" xfId="2" applyFont="1" applyFill="1" applyBorder="1"/>
    <xf numFmtId="0" fontId="2" fillId="9" borderId="7" xfId="2" applyFont="1" applyFill="1" applyBorder="1" applyAlignment="1">
      <alignment horizontal="left" vertical="top" wrapText="1"/>
    </xf>
    <xf numFmtId="0" fontId="23" fillId="9" borderId="1" xfId="2" applyFont="1" applyFill="1" applyBorder="1" applyAlignment="1">
      <alignment horizontal="left" vertical="top" wrapText="1"/>
    </xf>
    <xf numFmtId="0" fontId="23" fillId="9" borderId="7" xfId="2" applyFont="1" applyFill="1" applyBorder="1" applyAlignment="1">
      <alignment horizontal="left" vertical="top" wrapText="1"/>
    </xf>
    <xf numFmtId="0" fontId="19" fillId="9" borderId="4" xfId="2" applyFont="1" applyFill="1" applyBorder="1"/>
    <xf numFmtId="0" fontId="23" fillId="9" borderId="0" xfId="2" applyFont="1" applyFill="1" applyAlignment="1">
      <alignment horizontal="left" vertical="top" wrapText="1"/>
    </xf>
    <xf numFmtId="0" fontId="19" fillId="9" borderId="0" xfId="2" applyFont="1" applyFill="1"/>
    <xf numFmtId="0" fontId="23" fillId="9" borderId="5" xfId="2" applyFont="1" applyFill="1" applyBorder="1" applyAlignment="1">
      <alignment horizontal="left" vertical="top" wrapText="1"/>
    </xf>
    <xf numFmtId="0" fontId="19" fillId="9" borderId="5" xfId="2" applyFont="1" applyFill="1" applyBorder="1"/>
    <xf numFmtId="0" fontId="19" fillId="9" borderId="1" xfId="2" applyFont="1" applyFill="1" applyBorder="1" applyAlignment="1">
      <alignment horizontal="left" vertical="top" wrapText="1"/>
    </xf>
    <xf numFmtId="0" fontId="19" fillId="9" borderId="7" xfId="2" applyFont="1" applyFill="1" applyBorder="1" applyAlignment="1">
      <alignment wrapText="1"/>
    </xf>
    <xf numFmtId="0" fontId="19" fillId="9" borderId="7" xfId="2" applyFont="1" applyFill="1" applyBorder="1"/>
    <xf numFmtId="0" fontId="19" fillId="2" borderId="6" xfId="2" applyFont="1" applyFill="1" applyBorder="1"/>
    <xf numFmtId="0" fontId="2" fillId="2" borderId="1" xfId="2" applyFont="1" applyFill="1" applyBorder="1" applyAlignment="1">
      <alignment horizontal="left" vertical="top" wrapText="1"/>
    </xf>
    <xf numFmtId="0" fontId="19" fillId="2" borderId="1" xfId="2" applyFont="1" applyFill="1" applyBorder="1"/>
    <xf numFmtId="0" fontId="2" fillId="2" borderId="7" xfId="2" applyFont="1" applyFill="1" applyBorder="1" applyAlignment="1">
      <alignment horizontal="left" vertical="top" wrapText="1"/>
    </xf>
    <xf numFmtId="0" fontId="23" fillId="2" borderId="1" xfId="2" applyFont="1" applyFill="1" applyBorder="1" applyAlignment="1">
      <alignment horizontal="left" vertical="top" wrapText="1"/>
    </xf>
    <xf numFmtId="0" fontId="23" fillId="2" borderId="7" xfId="2" applyFont="1" applyFill="1" applyBorder="1" applyAlignment="1">
      <alignment horizontal="left" vertical="top" wrapText="1"/>
    </xf>
    <xf numFmtId="0" fontId="19" fillId="2" borderId="4" xfId="2" applyFont="1" applyFill="1" applyBorder="1"/>
    <xf numFmtId="0" fontId="23" fillId="2" borderId="0" xfId="2" applyFont="1" applyFill="1" applyAlignment="1">
      <alignment horizontal="left" vertical="top" wrapText="1"/>
    </xf>
    <xf numFmtId="0" fontId="19" fillId="2" borderId="0" xfId="2" applyFont="1" applyFill="1"/>
    <xf numFmtId="0" fontId="23" fillId="2" borderId="5" xfId="2" applyFont="1" applyFill="1" applyBorder="1" applyAlignment="1">
      <alignment horizontal="left" vertical="top" wrapText="1"/>
    </xf>
    <xf numFmtId="0" fontId="19" fillId="10" borderId="6" xfId="2" applyFont="1" applyFill="1" applyBorder="1"/>
    <xf numFmtId="0" fontId="2" fillId="10" borderId="1" xfId="2" applyFont="1" applyFill="1" applyBorder="1" applyAlignment="1">
      <alignment horizontal="left" vertical="top" wrapText="1"/>
    </xf>
    <xf numFmtId="0" fontId="19" fillId="10" borderId="1" xfId="2" applyFont="1" applyFill="1" applyBorder="1"/>
    <xf numFmtId="0" fontId="2" fillId="10" borderId="7" xfId="2" applyFont="1" applyFill="1" applyBorder="1" applyAlignment="1">
      <alignment horizontal="left" vertical="top" wrapText="1"/>
    </xf>
    <xf numFmtId="0" fontId="23" fillId="10" borderId="1" xfId="2" applyFont="1" applyFill="1" applyBorder="1" applyAlignment="1">
      <alignment horizontal="left" vertical="top" wrapText="1"/>
    </xf>
    <xf numFmtId="0" fontId="23" fillId="10" borderId="7" xfId="2" applyFont="1" applyFill="1" applyBorder="1" applyAlignment="1">
      <alignment horizontal="left" vertical="top" wrapText="1"/>
    </xf>
    <xf numFmtId="0" fontId="19" fillId="10" borderId="4" xfId="2" applyFont="1" applyFill="1" applyBorder="1"/>
    <xf numFmtId="0" fontId="23" fillId="10" borderId="0" xfId="2" applyFont="1" applyFill="1" applyAlignment="1">
      <alignment horizontal="left" vertical="top" wrapText="1"/>
    </xf>
    <xf numFmtId="0" fontId="19" fillId="10" borderId="0" xfId="2" applyFont="1" applyFill="1"/>
    <xf numFmtId="0" fontId="23" fillId="10" borderId="5" xfId="2" applyFont="1" applyFill="1" applyBorder="1" applyAlignment="1">
      <alignment horizontal="left" vertical="top" wrapText="1"/>
    </xf>
    <xf numFmtId="0" fontId="20" fillId="10" borderId="6" xfId="2" applyFont="1" applyFill="1" applyBorder="1"/>
    <xf numFmtId="0" fontId="21" fillId="10" borderId="1" xfId="2" applyFont="1" applyFill="1" applyBorder="1" applyAlignment="1">
      <alignment horizontal="left" vertical="top" wrapText="1"/>
    </xf>
    <xf numFmtId="0" fontId="20" fillId="10" borderId="1" xfId="2" applyFont="1" applyFill="1" applyBorder="1"/>
    <xf numFmtId="0" fontId="21" fillId="10" borderId="7" xfId="2" applyFont="1" applyFill="1" applyBorder="1" applyAlignment="1">
      <alignment horizontal="left" vertical="top" wrapText="1"/>
    </xf>
    <xf numFmtId="0" fontId="20" fillId="10" borderId="4" xfId="2" applyFont="1" applyFill="1" applyBorder="1"/>
    <xf numFmtId="0" fontId="21" fillId="10" borderId="0" xfId="2" applyFont="1" applyFill="1" applyAlignment="1">
      <alignment horizontal="left" vertical="top" wrapText="1"/>
    </xf>
    <xf numFmtId="0" fontId="20" fillId="10" borderId="0" xfId="2" applyFont="1" applyFill="1"/>
    <xf numFmtId="0" fontId="21" fillId="10" borderId="5" xfId="2" applyFont="1" applyFill="1" applyBorder="1" applyAlignment="1">
      <alignment horizontal="left" vertical="top" wrapText="1"/>
    </xf>
    <xf numFmtId="0" fontId="22" fillId="10" borderId="1" xfId="2" applyFont="1" applyFill="1" applyBorder="1" applyAlignment="1">
      <alignment horizontal="left" vertical="top" wrapText="1"/>
    </xf>
    <xf numFmtId="0" fontId="22" fillId="10" borderId="7" xfId="2" applyFont="1" applyFill="1" applyBorder="1" applyAlignment="1">
      <alignment horizontal="left" vertical="top" wrapText="1"/>
    </xf>
    <xf numFmtId="0" fontId="19" fillId="11" borderId="6" xfId="2" applyFont="1" applyFill="1" applyBorder="1"/>
    <xf numFmtId="0" fontId="2" fillId="11" borderId="1" xfId="2" applyFont="1" applyFill="1" applyBorder="1" applyAlignment="1">
      <alignment horizontal="left" vertical="top" wrapText="1"/>
    </xf>
    <xf numFmtId="0" fontId="19" fillId="11" borderId="1" xfId="2" applyFont="1" applyFill="1" applyBorder="1"/>
    <xf numFmtId="0" fontId="2" fillId="11" borderId="7" xfId="2" applyFont="1" applyFill="1" applyBorder="1" applyAlignment="1">
      <alignment horizontal="left" vertical="top" wrapText="1"/>
    </xf>
    <xf numFmtId="0" fontId="23" fillId="11" borderId="1" xfId="2" applyFont="1" applyFill="1" applyBorder="1" applyAlignment="1">
      <alignment horizontal="left" vertical="top" wrapText="1"/>
    </xf>
    <xf numFmtId="0" fontId="23" fillId="11" borderId="7" xfId="2" applyFont="1" applyFill="1" applyBorder="1" applyAlignment="1">
      <alignment horizontal="left" vertical="top" wrapText="1"/>
    </xf>
    <xf numFmtId="0" fontId="19" fillId="11" borderId="4" xfId="2" applyFont="1" applyFill="1" applyBorder="1"/>
    <xf numFmtId="0" fontId="23" fillId="11" borderId="0" xfId="2" applyFont="1" applyFill="1" applyAlignment="1">
      <alignment horizontal="left" vertical="top" wrapText="1"/>
    </xf>
    <xf numFmtId="0" fontId="19" fillId="11" borderId="0" xfId="2" applyFont="1" applyFill="1"/>
    <xf numFmtId="0" fontId="23" fillId="11" borderId="5" xfId="2" applyFont="1" applyFill="1" applyBorder="1" applyAlignment="1">
      <alignment horizontal="left" vertical="top" wrapText="1"/>
    </xf>
    <xf numFmtId="0" fontId="19" fillId="11" borderId="5" xfId="2" applyFont="1" applyFill="1" applyBorder="1"/>
    <xf numFmtId="0" fontId="19" fillId="11" borderId="7" xfId="2" applyFont="1" applyFill="1" applyBorder="1"/>
    <xf numFmtId="0" fontId="15" fillId="11" borderId="4" xfId="2" applyFont="1" applyFill="1" applyBorder="1"/>
    <xf numFmtId="0" fontId="16" fillId="11" borderId="0" xfId="2" applyFont="1" applyFill="1" applyAlignment="1">
      <alignment horizontal="left" vertical="top" wrapText="1"/>
    </xf>
    <xf numFmtId="0" fontId="15" fillId="11" borderId="0" xfId="2" applyFont="1" applyFill="1"/>
    <xf numFmtId="0" fontId="16" fillId="11" borderId="5" xfId="2" applyFont="1" applyFill="1" applyBorder="1" applyAlignment="1">
      <alignment horizontal="left" vertical="top" wrapText="1"/>
    </xf>
    <xf numFmtId="0" fontId="15" fillId="11" borderId="6" xfId="2" applyFont="1" applyFill="1" applyBorder="1"/>
    <xf numFmtId="0" fontId="17" fillId="11" borderId="1" xfId="2" applyFont="1" applyFill="1" applyBorder="1" applyAlignment="1">
      <alignment horizontal="left" vertical="top" wrapText="1"/>
    </xf>
    <xf numFmtId="0" fontId="15" fillId="11" borderId="1" xfId="2" applyFont="1" applyFill="1" applyBorder="1"/>
    <xf numFmtId="0" fontId="17" fillId="11" borderId="7" xfId="2" applyFont="1" applyFill="1" applyBorder="1" applyAlignment="1">
      <alignment horizontal="left" vertical="top" wrapText="1"/>
    </xf>
    <xf numFmtId="0" fontId="16" fillId="11" borderId="1" xfId="2" applyFont="1" applyFill="1" applyBorder="1" applyAlignment="1">
      <alignment horizontal="left" vertical="top" wrapText="1"/>
    </xf>
    <xf numFmtId="0" fontId="16" fillId="11" borderId="7" xfId="2" applyFont="1" applyFill="1" applyBorder="1" applyAlignment="1">
      <alignment horizontal="left" vertical="top" wrapText="1"/>
    </xf>
    <xf numFmtId="0" fontId="7" fillId="3" borderId="1" xfId="0" applyFont="1" applyFill="1" applyBorder="1" applyAlignment="1">
      <alignment horizontal="left" vertical="top" wrapText="1"/>
    </xf>
    <xf numFmtId="0" fontId="7" fillId="0" borderId="11" xfId="0" applyFont="1" applyBorder="1" applyAlignment="1">
      <alignment horizontal="left" vertical="top" wrapText="1"/>
    </xf>
    <xf numFmtId="0" fontId="7" fillId="0" borderId="13" xfId="0" applyFont="1" applyBorder="1" applyAlignment="1">
      <alignment horizontal="left" vertical="top" wrapText="1"/>
    </xf>
    <xf numFmtId="0" fontId="7" fillId="0" borderId="25" xfId="0" applyFont="1" applyBorder="1" applyAlignment="1">
      <alignment horizontal="left" vertical="top" wrapText="1"/>
    </xf>
    <xf numFmtId="0" fontId="7" fillId="0" borderId="12" xfId="0" applyFont="1" applyBorder="1" applyAlignment="1">
      <alignment horizontal="left" vertical="top" wrapText="1"/>
    </xf>
    <xf numFmtId="0" fontId="7" fillId="0" borderId="7" xfId="0" applyFont="1" applyBorder="1" applyAlignment="1">
      <alignment horizontal="left" vertical="top" wrapText="1"/>
    </xf>
    <xf numFmtId="0" fontId="7" fillId="0" borderId="14" xfId="0" applyFont="1" applyBorder="1" applyAlignment="1">
      <alignment horizontal="left" vertical="top" wrapText="1"/>
    </xf>
    <xf numFmtId="0" fontId="7" fillId="3" borderId="11" xfId="0" applyFont="1" applyFill="1" applyBorder="1" applyAlignment="1">
      <alignment horizontal="left" vertical="top" wrapText="1"/>
    </xf>
    <xf numFmtId="0" fontId="6" fillId="3" borderId="0" xfId="0" applyFont="1" applyFill="1" applyAlignment="1">
      <alignment horizontal="center" vertical="top" wrapText="1"/>
    </xf>
    <xf numFmtId="0" fontId="7" fillId="3" borderId="25" xfId="0" applyFont="1" applyFill="1" applyBorder="1" applyAlignment="1">
      <alignment horizontal="left" vertical="top" wrapText="1"/>
    </xf>
    <xf numFmtId="0" fontId="7" fillId="3" borderId="13" xfId="0" applyFont="1" applyFill="1" applyBorder="1" applyAlignment="1">
      <alignment horizontal="left" vertical="top" wrapText="1"/>
    </xf>
    <xf numFmtId="0" fontId="13" fillId="0" borderId="0" xfId="0" applyFont="1" applyAlignment="1">
      <alignment horizontal="center" vertical="center" wrapText="1"/>
    </xf>
    <xf numFmtId="0" fontId="7" fillId="0" borderId="0" xfId="0" applyFont="1" applyAlignment="1">
      <alignment horizontal="left" vertical="top" wrapText="1"/>
    </xf>
    <xf numFmtId="0" fontId="8" fillId="3" borderId="0" xfId="0" applyFont="1" applyFill="1" applyAlignment="1">
      <alignment horizontal="center" vertical="top" wrapText="1"/>
    </xf>
    <xf numFmtId="0" fontId="6" fillId="6" borderId="17" xfId="0" applyFont="1" applyFill="1" applyBorder="1" applyAlignment="1">
      <alignment vertical="center" wrapText="1"/>
    </xf>
    <xf numFmtId="164" fontId="13" fillId="6" borderId="17" xfId="0" applyNumberFormat="1" applyFont="1" applyFill="1" applyBorder="1" applyAlignment="1">
      <alignment horizontal="center" vertical="center"/>
    </xf>
    <xf numFmtId="164" fontId="13" fillId="6" borderId="16" xfId="0" applyNumberFormat="1" applyFont="1" applyFill="1" applyBorder="1" applyAlignment="1">
      <alignment horizontal="center" vertical="center"/>
    </xf>
    <xf numFmtId="0" fontId="11" fillId="0" borderId="0" xfId="0" applyFont="1" applyProtection="1">
      <protection locked="0"/>
    </xf>
    <xf numFmtId="0" fontId="12" fillId="0" borderId="0" xfId="0" applyFont="1" applyAlignment="1" applyProtection="1">
      <alignment horizontal="left" vertical="top"/>
      <protection locked="0"/>
    </xf>
    <xf numFmtId="0" fontId="7" fillId="0" borderId="1" xfId="0" applyFont="1" applyBorder="1" applyAlignment="1" applyProtection="1">
      <alignment horizontal="left" vertical="top" wrapText="1"/>
      <protection locked="0"/>
    </xf>
    <xf numFmtId="0" fontId="0" fillId="9" borderId="1" xfId="0" applyFill="1" applyBorder="1" applyProtection="1">
      <protection locked="0"/>
    </xf>
    <xf numFmtId="0" fontId="13" fillId="0" borderId="2" xfId="0" applyFont="1" applyBorder="1"/>
    <xf numFmtId="0" fontId="13" fillId="0" borderId="17" xfId="0" applyFont="1" applyBorder="1"/>
    <xf numFmtId="0" fontId="13" fillId="0" borderId="8" xfId="0" applyFont="1" applyBorder="1"/>
    <xf numFmtId="0" fontId="7" fillId="0" borderId="1" xfId="0" applyFont="1" applyBorder="1" applyAlignment="1" applyProtection="1">
      <alignment horizontal="center"/>
      <protection locked="0"/>
    </xf>
    <xf numFmtId="0" fontId="7" fillId="0" borderId="15"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6" fillId="3" borderId="8"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protection locked="0"/>
    </xf>
    <xf numFmtId="0" fontId="0" fillId="0" borderId="8" xfId="0" applyBorder="1" applyProtection="1">
      <protection locked="0"/>
    </xf>
    <xf numFmtId="0" fontId="0" fillId="0" borderId="1" xfId="0" applyBorder="1" applyProtection="1">
      <protection locked="0"/>
    </xf>
    <xf numFmtId="0" fontId="0" fillId="0" borderId="15" xfId="0" applyBorder="1" applyProtection="1">
      <protection locked="0"/>
    </xf>
    <xf numFmtId="0" fontId="0" fillId="0" borderId="2" xfId="0" applyBorder="1" applyProtection="1">
      <protection locked="0"/>
    </xf>
    <xf numFmtId="0" fontId="7" fillId="0" borderId="1" xfId="0" applyFont="1" applyBorder="1" applyAlignment="1" applyProtection="1">
      <alignment vertical="top" wrapText="1"/>
      <protection locked="0"/>
    </xf>
    <xf numFmtId="0" fontId="7" fillId="0" borderId="15" xfId="0" applyFont="1" applyBorder="1" applyAlignment="1" applyProtection="1">
      <alignment vertical="top" wrapText="1"/>
      <protection locked="0"/>
    </xf>
    <xf numFmtId="0" fontId="7" fillId="0" borderId="8" xfId="0" applyFont="1" applyBorder="1" applyAlignment="1" applyProtection="1">
      <alignment vertical="top" wrapText="1"/>
      <protection locked="0"/>
    </xf>
    <xf numFmtId="0" fontId="7" fillId="0" borderId="1"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25" xfId="0" applyFont="1" applyBorder="1" applyAlignment="1" applyProtection="1">
      <alignment vertical="top" wrapText="1"/>
      <protection locked="0"/>
    </xf>
    <xf numFmtId="0" fontId="7" fillId="0" borderId="28" xfId="0" applyFont="1" applyBorder="1" applyAlignment="1" applyProtection="1">
      <alignment vertical="top" wrapText="1"/>
      <protection locked="0"/>
    </xf>
    <xf numFmtId="0" fontId="7" fillId="0" borderId="24" xfId="0" applyFont="1" applyBorder="1" applyAlignment="1" applyProtection="1">
      <alignment vertical="top" wrapText="1"/>
      <protection locked="0"/>
    </xf>
    <xf numFmtId="0" fontId="8" fillId="0" borderId="8" xfId="0" applyFont="1" applyBorder="1" applyAlignment="1" applyProtection="1">
      <alignment vertical="top" wrapText="1"/>
      <protection locked="0"/>
    </xf>
    <xf numFmtId="0" fontId="8" fillId="0" borderId="15" xfId="0" applyFont="1" applyBorder="1" applyAlignment="1" applyProtection="1">
      <alignment vertical="top" wrapText="1"/>
      <protection locked="0"/>
    </xf>
    <xf numFmtId="14" fontId="8" fillId="0" borderId="0" xfId="0" applyNumberFormat="1" applyFont="1" applyProtection="1">
      <protection locked="0"/>
    </xf>
    <xf numFmtId="0" fontId="8" fillId="0" borderId="1" xfId="0" applyFont="1" applyBorder="1" applyAlignment="1" applyProtection="1">
      <alignment vertical="top" wrapText="1"/>
      <protection locked="0"/>
    </xf>
    <xf numFmtId="0" fontId="8" fillId="5" borderId="1" xfId="0" applyFont="1" applyFill="1" applyBorder="1" applyAlignment="1" applyProtection="1">
      <alignment vertical="top" wrapText="1"/>
      <protection locked="0"/>
    </xf>
    <xf numFmtId="0" fontId="8" fillId="0" borderId="17" xfId="0" applyFont="1" applyBorder="1" applyAlignment="1" applyProtection="1">
      <alignment vertical="top" wrapText="1"/>
      <protection locked="0"/>
    </xf>
    <xf numFmtId="0" fontId="8" fillId="0" borderId="16" xfId="0" applyFont="1" applyBorder="1" applyAlignment="1" applyProtection="1">
      <alignment vertical="top" wrapText="1"/>
      <protection locked="0"/>
    </xf>
    <xf numFmtId="0" fontId="8" fillId="0" borderId="0" xfId="0" applyFont="1" applyProtection="1">
      <protection locked="0"/>
    </xf>
    <xf numFmtId="0" fontId="8" fillId="5" borderId="10" xfId="0" applyFont="1" applyFill="1" applyBorder="1" applyAlignment="1" applyProtection="1">
      <alignment vertical="top" wrapText="1"/>
      <protection locked="0"/>
    </xf>
    <xf numFmtId="0" fontId="0" fillId="8" borderId="1" xfId="0" applyFill="1" applyBorder="1" applyProtection="1">
      <protection locked="0"/>
    </xf>
    <xf numFmtId="0" fontId="6" fillId="3" borderId="10" xfId="0" applyFont="1" applyFill="1" applyBorder="1" applyAlignment="1">
      <alignment horizontal="center"/>
    </xf>
    <xf numFmtId="0" fontId="24" fillId="0" borderId="0" xfId="0" applyFont="1"/>
    <xf numFmtId="0" fontId="6" fillId="3" borderId="25" xfId="0" applyFont="1" applyFill="1" applyBorder="1" applyAlignment="1">
      <alignment horizontal="center"/>
    </xf>
    <xf numFmtId="0" fontId="25" fillId="0" borderId="1" xfId="0" applyFont="1" applyBorder="1" applyAlignment="1">
      <alignment horizontal="center" vertical="center" wrapText="1"/>
    </xf>
    <xf numFmtId="0" fontId="13" fillId="3" borderId="29" xfId="0" applyFont="1" applyFill="1" applyBorder="1" applyAlignment="1">
      <alignment horizontal="center" vertical="center" wrapText="1"/>
    </xf>
    <xf numFmtId="0" fontId="13" fillId="0" borderId="30" xfId="0" applyFont="1" applyBorder="1" applyAlignment="1">
      <alignment horizontal="center" vertical="center" wrapText="1"/>
    </xf>
    <xf numFmtId="0" fontId="8" fillId="0" borderId="8" xfId="0" applyFont="1" applyBorder="1" applyAlignment="1">
      <alignment horizontal="center" vertical="center" textRotation="90" wrapText="1"/>
    </xf>
    <xf numFmtId="0" fontId="8" fillId="0" borderId="1" xfId="0" applyFont="1" applyBorder="1" applyAlignment="1">
      <alignment horizontal="center" vertical="center" textRotation="90" wrapText="1"/>
    </xf>
    <xf numFmtId="0" fontId="8" fillId="0" borderId="2" xfId="0" applyFont="1" applyBorder="1" applyAlignment="1">
      <alignment horizontal="center" vertical="center" textRotation="90" wrapText="1"/>
    </xf>
    <xf numFmtId="0" fontId="8" fillId="0" borderId="24" xfId="0" applyFont="1" applyBorder="1" applyAlignment="1" applyProtection="1">
      <alignment vertical="top" wrapText="1"/>
      <protection locked="0"/>
    </xf>
    <xf numFmtId="0" fontId="8" fillId="0" borderId="28" xfId="0" applyFont="1" applyBorder="1" applyAlignment="1" applyProtection="1">
      <alignment vertical="top" wrapText="1"/>
      <protection locked="0"/>
    </xf>
    <xf numFmtId="0" fontId="8" fillId="0" borderId="25" xfId="0" applyFont="1" applyBorder="1" applyAlignment="1" applyProtection="1">
      <alignment vertical="top" wrapText="1"/>
      <protection locked="0"/>
    </xf>
    <xf numFmtId="0" fontId="6" fillId="3" borderId="25" xfId="0" applyFont="1" applyFill="1" applyBorder="1" applyAlignment="1" applyProtection="1">
      <alignment horizontal="center" vertical="center"/>
      <protection locked="0"/>
    </xf>
    <xf numFmtId="0" fontId="6" fillId="3" borderId="28"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protection locked="0"/>
    </xf>
    <xf numFmtId="0" fontId="7" fillId="0" borderId="25" xfId="0" applyFont="1" applyBorder="1" applyAlignment="1" applyProtection="1">
      <alignment horizontal="center"/>
      <protection locked="0"/>
    </xf>
    <xf numFmtId="0" fontId="7" fillId="0" borderId="28" xfId="0" applyFont="1" applyBorder="1" applyAlignment="1" applyProtection="1">
      <alignment horizontal="center"/>
      <protection locked="0"/>
    </xf>
    <xf numFmtId="0" fontId="7" fillId="0" borderId="24" xfId="0" applyFont="1" applyBorder="1" applyAlignment="1" applyProtection="1">
      <alignment horizontal="center"/>
      <protection locked="0"/>
    </xf>
    <xf numFmtId="0" fontId="1" fillId="7" borderId="27" xfId="0" applyFont="1" applyFill="1" applyBorder="1" applyAlignment="1">
      <alignment vertical="center"/>
    </xf>
    <xf numFmtId="0" fontId="1" fillId="7" borderId="11" xfId="0" applyFont="1" applyFill="1" applyBorder="1" applyAlignment="1">
      <alignment vertical="center" wrapText="1"/>
    </xf>
    <xf numFmtId="0" fontId="1" fillId="7" borderId="11" xfId="0" applyFont="1" applyFill="1" applyBorder="1" applyAlignment="1">
      <alignment horizontal="left" vertical="center" wrapText="1"/>
    </xf>
    <xf numFmtId="0" fontId="1" fillId="7" borderId="6" xfId="0" applyFont="1" applyFill="1" applyBorder="1" applyAlignment="1">
      <alignment vertical="center"/>
    </xf>
    <xf numFmtId="0" fontId="1" fillId="7" borderId="1" xfId="0" applyFont="1" applyFill="1" applyBorder="1" applyAlignment="1">
      <alignment horizontal="left" vertical="center" wrapText="1"/>
    </xf>
    <xf numFmtId="0" fontId="1" fillId="7" borderId="1" xfId="0" applyFont="1" applyFill="1" applyBorder="1" applyAlignment="1">
      <alignment vertical="center"/>
    </xf>
    <xf numFmtId="0" fontId="1" fillId="7" borderId="7" xfId="0" applyFont="1" applyFill="1" applyBorder="1" applyAlignment="1">
      <alignment horizontal="left" vertical="center" wrapText="1"/>
    </xf>
    <xf numFmtId="0" fontId="1" fillId="7" borderId="4" xfId="0" applyFont="1" applyFill="1" applyBorder="1" applyAlignment="1">
      <alignment vertical="center"/>
    </xf>
    <xf numFmtId="0" fontId="1" fillId="7" borderId="0" xfId="0" applyFont="1" applyFill="1" applyAlignment="1">
      <alignment horizontal="left" vertical="center" wrapText="1"/>
    </xf>
    <xf numFmtId="0" fontId="1" fillId="7" borderId="0" xfId="0" applyFont="1" applyFill="1" applyAlignment="1">
      <alignment vertical="center"/>
    </xf>
    <xf numFmtId="0" fontId="1" fillId="7" borderId="5" xfId="0" applyFont="1" applyFill="1" applyBorder="1" applyAlignment="1">
      <alignment horizontal="left" vertical="center" wrapText="1"/>
    </xf>
    <xf numFmtId="0" fontId="1" fillId="7" borderId="1" xfId="0" applyFont="1" applyFill="1" applyBorder="1" applyAlignment="1">
      <alignment vertical="center" wrapText="1"/>
    </xf>
    <xf numFmtId="0" fontId="26" fillId="0" borderId="6"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xf>
    <xf numFmtId="0" fontId="26" fillId="0" borderId="7" xfId="0" applyFont="1" applyBorder="1" applyAlignment="1">
      <alignment horizontal="left" vertical="center" wrapText="1"/>
    </xf>
    <xf numFmtId="0" fontId="7" fillId="0" borderId="4" xfId="0" applyFont="1" applyBorder="1" applyAlignment="1">
      <alignment vertical="center"/>
    </xf>
    <xf numFmtId="0" fontId="7" fillId="0" borderId="0" xfId="0" applyFont="1" applyAlignment="1">
      <alignment horizontal="left" vertical="center" wrapText="1"/>
    </xf>
    <xf numFmtId="0" fontId="7" fillId="0" borderId="0" xfId="0" applyFont="1" applyAlignment="1">
      <alignment vertical="center"/>
    </xf>
    <xf numFmtId="0" fontId="7" fillId="0" borderId="5" xfId="0" applyFont="1" applyBorder="1" applyAlignment="1">
      <alignment horizontal="left" vertical="center" wrapText="1"/>
    </xf>
    <xf numFmtId="0" fontId="1" fillId="9" borderId="6" xfId="0" applyFont="1" applyFill="1" applyBorder="1" applyAlignment="1">
      <alignment vertical="center"/>
    </xf>
    <xf numFmtId="0" fontId="1" fillId="9" borderId="1" xfId="0" applyFont="1" applyFill="1" applyBorder="1" applyAlignment="1">
      <alignment vertical="center" wrapText="1"/>
    </xf>
    <xf numFmtId="0" fontId="1" fillId="9" borderId="1" xfId="0" applyFont="1" applyFill="1" applyBorder="1" applyAlignment="1">
      <alignment horizontal="left" vertical="center" wrapText="1"/>
    </xf>
    <xf numFmtId="0" fontId="1" fillId="9" borderId="1" xfId="0" applyFont="1" applyFill="1" applyBorder="1" applyAlignment="1">
      <alignment vertical="center"/>
    </xf>
    <xf numFmtId="0" fontId="1" fillId="9" borderId="7" xfId="0" applyFont="1" applyFill="1" applyBorder="1" applyAlignment="1">
      <alignment horizontal="left" vertical="center" wrapText="1"/>
    </xf>
    <xf numFmtId="0" fontId="1" fillId="9" borderId="4" xfId="0" applyFont="1" applyFill="1" applyBorder="1" applyAlignment="1">
      <alignment vertical="center"/>
    </xf>
    <xf numFmtId="0" fontId="1" fillId="9" borderId="0" xfId="0" applyFont="1" applyFill="1" applyAlignment="1">
      <alignment horizontal="left" vertical="center" wrapText="1"/>
    </xf>
    <xf numFmtId="0" fontId="1" fillId="9" borderId="0" xfId="0" applyFont="1" applyFill="1" applyAlignment="1">
      <alignment vertical="center"/>
    </xf>
    <xf numFmtId="0" fontId="1" fillId="9" borderId="5" xfId="0" applyFont="1" applyFill="1" applyBorder="1" applyAlignment="1">
      <alignment horizontal="left" vertical="center" wrapText="1"/>
    </xf>
    <xf numFmtId="0" fontId="1" fillId="9" borderId="5" xfId="0" applyFont="1" applyFill="1" applyBorder="1" applyAlignment="1">
      <alignment vertical="center"/>
    </xf>
    <xf numFmtId="0" fontId="1" fillId="9" borderId="7" xfId="0" applyFont="1" applyFill="1" applyBorder="1" applyAlignment="1">
      <alignment vertical="center"/>
    </xf>
    <xf numFmtId="0" fontId="27" fillId="9" borderId="6" xfId="0" applyFont="1" applyFill="1" applyBorder="1" applyAlignment="1">
      <alignment vertical="center"/>
    </xf>
    <xf numFmtId="0" fontId="27" fillId="9" borderId="1" xfId="0" applyFont="1" applyFill="1" applyBorder="1" applyAlignment="1">
      <alignment horizontal="left" vertical="center" wrapText="1"/>
    </xf>
    <xf numFmtId="0" fontId="27" fillId="9" borderId="1" xfId="0" applyFont="1" applyFill="1" applyBorder="1" applyAlignment="1">
      <alignment vertical="center"/>
    </xf>
    <xf numFmtId="0" fontId="27" fillId="9" borderId="7" xfId="0" applyFont="1" applyFill="1" applyBorder="1" applyAlignment="1">
      <alignment horizontal="left" vertical="center" wrapText="1"/>
    </xf>
    <xf numFmtId="0" fontId="27" fillId="0" borderId="6" xfId="0" applyFont="1" applyBorder="1" applyAlignment="1">
      <alignment vertical="center"/>
    </xf>
    <xf numFmtId="0" fontId="27" fillId="0" borderId="1" xfId="0" applyFont="1" applyBorder="1" applyAlignment="1">
      <alignment horizontal="left" vertical="center" wrapText="1"/>
    </xf>
    <xf numFmtId="0" fontId="27" fillId="0" borderId="1" xfId="0" applyFont="1" applyBorder="1" applyAlignment="1">
      <alignment vertical="center"/>
    </xf>
    <xf numFmtId="0" fontId="27" fillId="0" borderId="7" xfId="0" applyFont="1" applyBorder="1" applyAlignment="1">
      <alignment horizontal="left" vertical="center" wrapText="1"/>
    </xf>
    <xf numFmtId="0" fontId="27" fillId="9" borderId="4" xfId="0" applyFont="1" applyFill="1" applyBorder="1" applyAlignment="1">
      <alignment vertical="center"/>
    </xf>
    <xf numFmtId="0" fontId="27" fillId="9" borderId="0" xfId="0" applyFont="1" applyFill="1" applyAlignment="1">
      <alignment horizontal="left" vertical="center" wrapText="1"/>
    </xf>
    <xf numFmtId="0" fontId="27" fillId="9" borderId="0" xfId="0" applyFont="1" applyFill="1" applyAlignment="1">
      <alignment vertical="center"/>
    </xf>
    <xf numFmtId="0" fontId="27" fillId="9" borderId="5" xfId="0" applyFont="1" applyFill="1" applyBorder="1" applyAlignment="1">
      <alignment horizontal="left" vertical="center" wrapText="1"/>
    </xf>
    <xf numFmtId="0" fontId="27" fillId="0" borderId="4" xfId="0" applyFont="1" applyBorder="1" applyAlignment="1">
      <alignment vertical="center"/>
    </xf>
    <xf numFmtId="0" fontId="27" fillId="0" borderId="0" xfId="0" applyFont="1" applyAlignment="1">
      <alignment horizontal="left" vertical="center" wrapText="1"/>
    </xf>
    <xf numFmtId="0" fontId="27" fillId="0" borderId="0" xfId="0" applyFont="1" applyAlignment="1">
      <alignment vertical="center"/>
    </xf>
    <xf numFmtId="0" fontId="27" fillId="0" borderId="5" xfId="0" applyFont="1" applyBorder="1" applyAlignment="1">
      <alignment horizontal="left" vertical="center" wrapText="1"/>
    </xf>
    <xf numFmtId="0" fontId="27" fillId="9" borderId="1" xfId="0" applyFont="1" applyFill="1" applyBorder="1" applyAlignment="1">
      <alignment vertical="center" wrapText="1"/>
    </xf>
    <xf numFmtId="0" fontId="27" fillId="3" borderId="1" xfId="0" applyFont="1" applyFill="1" applyBorder="1" applyAlignment="1">
      <alignment horizontal="left" vertical="center" wrapText="1"/>
    </xf>
    <xf numFmtId="0" fontId="27" fillId="3" borderId="7" xfId="0" applyFont="1" applyFill="1" applyBorder="1" applyAlignment="1">
      <alignment horizontal="left" vertical="center" wrapText="1"/>
    </xf>
    <xf numFmtId="0" fontId="7" fillId="0" borderId="6"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xf>
    <xf numFmtId="0" fontId="7" fillId="0" borderId="7" xfId="0" applyFont="1" applyBorder="1" applyAlignment="1">
      <alignment horizontal="left" vertical="center" wrapText="1"/>
    </xf>
    <xf numFmtId="0" fontId="1" fillId="2" borderId="6" xfId="0" applyFont="1" applyFill="1" applyBorder="1" applyAlignment="1">
      <alignment vertical="center"/>
    </xf>
    <xf numFmtId="0" fontId="1" fillId="2" borderId="1" xfId="0" applyFont="1" applyFill="1" applyBorder="1" applyAlignment="1">
      <alignmen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vertical="center"/>
    </xf>
    <xf numFmtId="0" fontId="1" fillId="2" borderId="7" xfId="0" applyFont="1" applyFill="1" applyBorder="1" applyAlignment="1">
      <alignment horizontal="left" vertical="center" wrapText="1"/>
    </xf>
    <xf numFmtId="0" fontId="1" fillId="2" borderId="4" xfId="0" applyFont="1" applyFill="1" applyBorder="1" applyAlignment="1">
      <alignment vertical="center"/>
    </xf>
    <xf numFmtId="0" fontId="1" fillId="2" borderId="0" xfId="0" applyFont="1" applyFill="1" applyAlignment="1">
      <alignment horizontal="left" vertical="center" wrapText="1"/>
    </xf>
    <xf numFmtId="0" fontId="1" fillId="2" borderId="0" xfId="0" applyFont="1" applyFill="1" applyAlignment="1">
      <alignment vertical="center"/>
    </xf>
    <xf numFmtId="0" fontId="1" fillId="2" borderId="5" xfId="0" applyFont="1" applyFill="1" applyBorder="1" applyAlignment="1">
      <alignment horizontal="left" vertical="center" wrapText="1"/>
    </xf>
    <xf numFmtId="0" fontId="26" fillId="2" borderId="6" xfId="0" applyFont="1" applyFill="1" applyBorder="1" applyAlignment="1">
      <alignment vertical="center"/>
    </xf>
    <xf numFmtId="0" fontId="26" fillId="2" borderId="1" xfId="0" applyFont="1" applyFill="1" applyBorder="1" applyAlignment="1">
      <alignment horizontal="left" vertical="center" wrapText="1"/>
    </xf>
    <xf numFmtId="0" fontId="26" fillId="2" borderId="1" xfId="0" applyFont="1" applyFill="1" applyBorder="1" applyAlignment="1">
      <alignment vertical="center"/>
    </xf>
    <xf numFmtId="0" fontId="26" fillId="2" borderId="7" xfId="0" applyFont="1" applyFill="1" applyBorder="1" applyAlignment="1">
      <alignment horizontal="left" vertical="center" wrapText="1"/>
    </xf>
    <xf numFmtId="0" fontId="26" fillId="2" borderId="4" xfId="0" applyFont="1" applyFill="1" applyBorder="1" applyAlignment="1">
      <alignment vertical="center"/>
    </xf>
    <xf numFmtId="0" fontId="26" fillId="2" borderId="0" xfId="0" applyFont="1" applyFill="1" applyAlignment="1">
      <alignment horizontal="left" vertical="center" wrapText="1"/>
    </xf>
    <xf numFmtId="0" fontId="26" fillId="2" borderId="0" xfId="0" applyFont="1" applyFill="1" applyAlignment="1">
      <alignment vertical="center"/>
    </xf>
    <xf numFmtId="0" fontId="26" fillId="2" borderId="5" xfId="0" applyFont="1" applyFill="1" applyBorder="1" applyAlignment="1">
      <alignment horizontal="left" vertical="center" wrapText="1"/>
    </xf>
    <xf numFmtId="0" fontId="26" fillId="0" borderId="4" xfId="0" applyFont="1" applyBorder="1" applyAlignment="1">
      <alignment vertical="center"/>
    </xf>
    <xf numFmtId="0" fontId="26" fillId="0" borderId="0" xfId="0" applyFont="1" applyAlignment="1">
      <alignment horizontal="left" vertical="center" wrapText="1"/>
    </xf>
    <xf numFmtId="0" fontId="26" fillId="0" borderId="0" xfId="0" applyFont="1" applyAlignment="1">
      <alignment vertical="center"/>
    </xf>
    <xf numFmtId="0" fontId="26" fillId="0" borderId="5" xfId="0" applyFont="1" applyBorder="1" applyAlignment="1">
      <alignment horizontal="left" vertical="center" wrapText="1"/>
    </xf>
    <xf numFmtId="0" fontId="26" fillId="0" borderId="5" xfId="0" applyFont="1" applyBorder="1" applyAlignment="1">
      <alignment vertical="center"/>
    </xf>
    <xf numFmtId="0" fontId="26" fillId="3" borderId="1" xfId="0" applyFont="1" applyFill="1" applyBorder="1" applyAlignment="1">
      <alignment horizontal="left" vertical="center" wrapText="1"/>
    </xf>
    <xf numFmtId="0" fontId="26" fillId="3" borderId="7" xfId="0" applyFont="1" applyFill="1" applyBorder="1" applyAlignment="1">
      <alignment horizontal="left" vertical="center" wrapText="1"/>
    </xf>
    <xf numFmtId="0" fontId="26" fillId="0" borderId="7" xfId="0" applyFont="1" applyBorder="1" applyAlignment="1">
      <alignment vertical="center"/>
    </xf>
    <xf numFmtId="0" fontId="7" fillId="0" borderId="7" xfId="0" applyFont="1" applyBorder="1" applyAlignment="1">
      <alignment vertical="center"/>
    </xf>
    <xf numFmtId="0" fontId="7" fillId="0" borderId="5" xfId="0" applyFont="1" applyBorder="1" applyAlignment="1">
      <alignment vertical="center"/>
    </xf>
    <xf numFmtId="0" fontId="1" fillId="10" borderId="6" xfId="0" applyFont="1" applyFill="1" applyBorder="1" applyAlignment="1">
      <alignment vertical="center"/>
    </xf>
    <xf numFmtId="0" fontId="1" fillId="10" borderId="1" xfId="0" applyFont="1" applyFill="1" applyBorder="1" applyAlignment="1">
      <alignment vertical="center" wrapText="1"/>
    </xf>
    <xf numFmtId="0" fontId="1" fillId="10" borderId="1" xfId="0" applyFont="1" applyFill="1" applyBorder="1" applyAlignment="1">
      <alignment horizontal="left" vertical="center" wrapText="1"/>
    </xf>
    <xf numFmtId="0" fontId="1" fillId="10" borderId="1" xfId="0" applyFont="1" applyFill="1" applyBorder="1" applyAlignment="1">
      <alignment vertical="center"/>
    </xf>
    <xf numFmtId="0" fontId="1" fillId="10" borderId="7" xfId="0" applyFont="1" applyFill="1" applyBorder="1" applyAlignment="1">
      <alignment horizontal="left" vertical="center" wrapText="1"/>
    </xf>
    <xf numFmtId="0" fontId="1" fillId="10" borderId="4" xfId="0" applyFont="1" applyFill="1" applyBorder="1" applyAlignment="1">
      <alignment vertical="center"/>
    </xf>
    <xf numFmtId="0" fontId="1" fillId="10" borderId="0" xfId="0" applyFont="1" applyFill="1" applyAlignment="1">
      <alignment horizontal="left" vertical="center" wrapText="1"/>
    </xf>
    <xf numFmtId="0" fontId="1" fillId="10" borderId="0" xfId="0" applyFont="1" applyFill="1" applyAlignment="1">
      <alignment vertical="center"/>
    </xf>
    <xf numFmtId="0" fontId="1" fillId="10" borderId="5" xfId="0" applyFont="1" applyFill="1" applyBorder="1" applyAlignment="1">
      <alignment horizontal="left" vertical="center" wrapText="1"/>
    </xf>
    <xf numFmtId="0" fontId="27" fillId="10" borderId="6" xfId="0" applyFont="1" applyFill="1" applyBorder="1" applyAlignment="1">
      <alignment vertical="center"/>
    </xf>
    <xf numFmtId="0" fontId="27" fillId="10" borderId="1" xfId="0" applyFont="1" applyFill="1" applyBorder="1" applyAlignment="1">
      <alignment horizontal="left" vertical="center" wrapText="1"/>
    </xf>
    <xf numFmtId="0" fontId="27" fillId="10" borderId="1" xfId="0" applyFont="1" applyFill="1" applyBorder="1" applyAlignment="1">
      <alignment vertical="center"/>
    </xf>
    <xf numFmtId="0" fontId="27" fillId="10" borderId="7" xfId="0" applyFont="1" applyFill="1" applyBorder="1" applyAlignment="1">
      <alignment horizontal="left" vertical="center" wrapText="1"/>
    </xf>
    <xf numFmtId="0" fontId="27" fillId="10" borderId="4" xfId="0" applyFont="1" applyFill="1" applyBorder="1" applyAlignment="1">
      <alignment vertical="center"/>
    </xf>
    <xf numFmtId="0" fontId="27" fillId="10" borderId="0" xfId="0" applyFont="1" applyFill="1" applyAlignment="1">
      <alignment horizontal="left" vertical="center" wrapText="1"/>
    </xf>
    <xf numFmtId="0" fontId="27" fillId="10" borderId="0" xfId="0" applyFont="1" applyFill="1" applyAlignment="1">
      <alignment vertical="center"/>
    </xf>
    <xf numFmtId="0" fontId="27" fillId="10" borderId="5" xfId="0" applyFont="1" applyFill="1" applyBorder="1" applyAlignment="1">
      <alignment horizontal="left" vertical="center" wrapText="1"/>
    </xf>
    <xf numFmtId="0" fontId="1" fillId="11" borderId="6" xfId="0" applyFont="1" applyFill="1" applyBorder="1" applyAlignment="1">
      <alignment vertical="center"/>
    </xf>
    <xf numFmtId="0" fontId="1" fillId="11" borderId="1" xfId="0" applyFont="1" applyFill="1" applyBorder="1" applyAlignment="1">
      <alignment vertical="center" wrapText="1"/>
    </xf>
    <xf numFmtId="0" fontId="1" fillId="11" borderId="1" xfId="0" applyFont="1" applyFill="1" applyBorder="1" applyAlignment="1">
      <alignment horizontal="left" vertical="center" wrapText="1"/>
    </xf>
    <xf numFmtId="0" fontId="1" fillId="11" borderId="1" xfId="0" applyFont="1" applyFill="1" applyBorder="1" applyAlignment="1">
      <alignment vertical="center"/>
    </xf>
    <xf numFmtId="0" fontId="1" fillId="11" borderId="7" xfId="0" applyFont="1" applyFill="1" applyBorder="1" applyAlignment="1">
      <alignment horizontal="left" vertical="center" wrapText="1"/>
    </xf>
    <xf numFmtId="0" fontId="1" fillId="11" borderId="4" xfId="0" applyFont="1" applyFill="1" applyBorder="1" applyAlignment="1">
      <alignment vertical="center"/>
    </xf>
    <xf numFmtId="0" fontId="1" fillId="11" borderId="0" xfId="0" applyFont="1" applyFill="1" applyAlignment="1">
      <alignment horizontal="left" vertical="center" wrapText="1"/>
    </xf>
    <xf numFmtId="0" fontId="1" fillId="11" borderId="0" xfId="0" applyFont="1" applyFill="1" applyAlignment="1">
      <alignment vertical="center"/>
    </xf>
    <xf numFmtId="0" fontId="1" fillId="11" borderId="5" xfId="0" applyFont="1" applyFill="1" applyBorder="1" applyAlignment="1">
      <alignment horizontal="left" vertical="center" wrapText="1"/>
    </xf>
    <xf numFmtId="0" fontId="1" fillId="11" borderId="5" xfId="0" applyFont="1" applyFill="1" applyBorder="1" applyAlignment="1">
      <alignment vertical="center"/>
    </xf>
    <xf numFmtId="0" fontId="1" fillId="11" borderId="7" xfId="0" applyFont="1" applyFill="1" applyBorder="1" applyAlignment="1">
      <alignment vertical="center"/>
    </xf>
    <xf numFmtId="0" fontId="26" fillId="11" borderId="4" xfId="0" applyFont="1" applyFill="1" applyBorder="1" applyAlignment="1">
      <alignment vertical="center"/>
    </xf>
    <xf numFmtId="0" fontId="26" fillId="11" borderId="0" xfId="0" applyFont="1" applyFill="1" applyAlignment="1">
      <alignment horizontal="left" vertical="center" wrapText="1"/>
    </xf>
    <xf numFmtId="0" fontId="26" fillId="11" borderId="0" xfId="0" applyFont="1" applyFill="1" applyAlignment="1">
      <alignment vertical="center"/>
    </xf>
    <xf numFmtId="0" fontId="26" fillId="11" borderId="5" xfId="0" applyFont="1" applyFill="1" applyBorder="1" applyAlignment="1">
      <alignment horizontal="left" vertical="center" wrapText="1"/>
    </xf>
    <xf numFmtId="0" fontId="1" fillId="7" borderId="11" xfId="2" applyFont="1" applyFill="1" applyBorder="1" applyAlignment="1">
      <alignment vertical="center" wrapText="1"/>
    </xf>
    <xf numFmtId="0" fontId="2" fillId="7" borderId="11" xfId="2" applyFont="1" applyFill="1" applyBorder="1" applyAlignment="1">
      <alignment horizontal="left" vertical="center" wrapText="1"/>
    </xf>
    <xf numFmtId="0" fontId="1" fillId="7" borderId="27" xfId="2" applyFont="1" applyFill="1" applyBorder="1"/>
    <xf numFmtId="0" fontId="1" fillId="7" borderId="27" xfId="2" applyFont="1" applyFill="1" applyBorder="1" applyAlignment="1">
      <alignment vertical="center"/>
    </xf>
    <xf numFmtId="0" fontId="1" fillId="7" borderId="11" xfId="2" applyFont="1" applyFill="1" applyBorder="1" applyAlignment="1">
      <alignment horizontal="left" vertical="center" wrapText="1"/>
    </xf>
    <xf numFmtId="0" fontId="1" fillId="7" borderId="11" xfId="2" applyFont="1" applyFill="1" applyBorder="1" applyAlignment="1">
      <alignment horizontal="left" vertical="top" wrapText="1"/>
    </xf>
    <xf numFmtId="0" fontId="1" fillId="7" borderId="1" xfId="2" applyFont="1" applyFill="1" applyBorder="1" applyAlignment="1">
      <alignment horizontal="left" vertical="top" wrapText="1"/>
    </xf>
    <xf numFmtId="0" fontId="1" fillId="7" borderId="1" xfId="2" applyFont="1" applyFill="1" applyBorder="1"/>
    <xf numFmtId="0" fontId="1" fillId="7" borderId="6" xfId="2" applyFont="1" applyFill="1" applyBorder="1"/>
    <xf numFmtId="0" fontId="1" fillId="7" borderId="6" xfId="2" applyFont="1" applyFill="1" applyBorder="1" applyAlignment="1">
      <alignment vertical="center"/>
    </xf>
    <xf numFmtId="0" fontId="1" fillId="7" borderId="1" xfId="2" applyFont="1" applyFill="1" applyBorder="1" applyAlignment="1">
      <alignment horizontal="left" vertical="center" wrapText="1"/>
    </xf>
    <xf numFmtId="0" fontId="1" fillId="7" borderId="1" xfId="2" applyFont="1" applyFill="1" applyBorder="1" applyAlignment="1">
      <alignment vertical="center"/>
    </xf>
    <xf numFmtId="0" fontId="1" fillId="7" borderId="7" xfId="2" applyFont="1" applyFill="1" applyBorder="1" applyAlignment="1">
      <alignment horizontal="left" vertical="center" wrapText="1"/>
    </xf>
    <xf numFmtId="0" fontId="19" fillId="7" borderId="1" xfId="2" applyFont="1" applyFill="1" applyBorder="1" applyAlignment="1">
      <alignment horizontal="left" vertical="top" wrapText="1"/>
    </xf>
    <xf numFmtId="0" fontId="1" fillId="7" borderId="0" xfId="2" applyFont="1" applyFill="1" applyAlignment="1">
      <alignment horizontal="left" vertical="top" wrapText="1"/>
    </xf>
    <xf numFmtId="0" fontId="1" fillId="7" borderId="0" xfId="2" applyFont="1" applyFill="1"/>
    <xf numFmtId="0" fontId="2" fillId="7" borderId="0" xfId="2" applyFont="1" applyFill="1" applyAlignment="1">
      <alignment horizontal="left" vertical="top" wrapText="1"/>
    </xf>
    <xf numFmtId="0" fontId="2" fillId="7" borderId="5" xfId="2" applyFont="1" applyFill="1" applyBorder="1" applyAlignment="1">
      <alignment horizontal="left" vertical="top" wrapText="1"/>
    </xf>
    <xf numFmtId="0" fontId="1" fillId="7" borderId="4" xfId="2" applyFont="1" applyFill="1" applyBorder="1"/>
    <xf numFmtId="0" fontId="1" fillId="7" borderId="4" xfId="2" applyFont="1" applyFill="1" applyBorder="1" applyAlignment="1">
      <alignment vertical="center"/>
    </xf>
    <xf numFmtId="0" fontId="1" fillId="7" borderId="0" xfId="2" applyFont="1" applyFill="1" applyAlignment="1">
      <alignment horizontal="left" vertical="center" wrapText="1"/>
    </xf>
    <xf numFmtId="0" fontId="1" fillId="7" borderId="0" xfId="2" applyFont="1" applyFill="1" applyAlignment="1">
      <alignment vertical="center"/>
    </xf>
    <xf numFmtId="0" fontId="1" fillId="7" borderId="5" xfId="2" applyFont="1" applyFill="1" applyBorder="1" applyAlignment="1">
      <alignment horizontal="left" vertical="center" wrapText="1"/>
    </xf>
    <xf numFmtId="0" fontId="19" fillId="7" borderId="0" xfId="2" applyFont="1" applyFill="1" applyAlignment="1">
      <alignment horizontal="left" vertical="top" wrapText="1"/>
    </xf>
    <xf numFmtId="0" fontId="1" fillId="7" borderId="1" xfId="2" applyFont="1" applyFill="1" applyBorder="1" applyAlignment="1">
      <alignment vertical="center" wrapText="1"/>
    </xf>
    <xf numFmtId="0" fontId="2" fillId="7" borderId="1" xfId="2" applyFont="1" applyFill="1" applyBorder="1" applyAlignment="1">
      <alignment horizontal="left" vertical="center" wrapText="1"/>
    </xf>
    <xf numFmtId="0" fontId="26" fillId="7" borderId="1" xfId="2" applyFont="1" applyFill="1" applyBorder="1" applyAlignment="1">
      <alignment horizontal="left" vertical="top" wrapText="1"/>
    </xf>
    <xf numFmtId="0" fontId="15" fillId="7" borderId="1" xfId="2" applyFont="1" applyFill="1" applyBorder="1" applyAlignment="1">
      <alignment horizontal="left" vertical="top" wrapText="1"/>
    </xf>
    <xf numFmtId="0" fontId="26" fillId="7" borderId="6" xfId="2" applyFont="1" applyFill="1" applyBorder="1" applyAlignment="1">
      <alignment vertical="center"/>
    </xf>
    <xf numFmtId="0" fontId="26" fillId="7" borderId="1" xfId="2" applyFont="1" applyFill="1" applyBorder="1" applyAlignment="1">
      <alignment horizontal="left" vertical="center" wrapText="1"/>
    </xf>
    <xf numFmtId="0" fontId="26" fillId="7" borderId="1" xfId="2" applyFont="1" applyFill="1" applyBorder="1" applyAlignment="1">
      <alignment vertical="center"/>
    </xf>
    <xf numFmtId="0" fontId="26" fillId="7" borderId="7" xfId="2" applyFont="1" applyFill="1" applyBorder="1" applyAlignment="1">
      <alignment horizontal="left" vertical="center" wrapText="1"/>
    </xf>
    <xf numFmtId="0" fontId="7" fillId="3" borderId="0" xfId="2" applyFont="1" applyFill="1" applyAlignment="1">
      <alignment horizontal="left" vertical="top" wrapText="1"/>
    </xf>
    <xf numFmtId="0" fontId="3" fillId="3" borderId="0" xfId="2" applyFill="1" applyAlignment="1">
      <alignment horizontal="left" vertical="top" wrapText="1"/>
    </xf>
    <xf numFmtId="0" fontId="7" fillId="3" borderId="4" xfId="2" applyFont="1" applyFill="1" applyBorder="1" applyAlignment="1">
      <alignment vertical="center"/>
    </xf>
    <xf numFmtId="0" fontId="7" fillId="3" borderId="0" xfId="2" applyFont="1" applyFill="1" applyAlignment="1">
      <alignment horizontal="left" vertical="center" wrapText="1"/>
    </xf>
    <xf numFmtId="0" fontId="7" fillId="3" borderId="0" xfId="2" applyFont="1" applyFill="1" applyAlignment="1">
      <alignment vertical="center"/>
    </xf>
    <xf numFmtId="0" fontId="7" fillId="3" borderId="5" xfId="2" applyFont="1" applyFill="1" applyBorder="1" applyAlignment="1">
      <alignment horizontal="left" vertical="center" wrapText="1"/>
    </xf>
    <xf numFmtId="0" fontId="1" fillId="9" borderId="1" xfId="2" applyFont="1" applyFill="1" applyBorder="1" applyAlignment="1">
      <alignment vertical="center" wrapText="1"/>
    </xf>
    <xf numFmtId="0" fontId="2" fillId="9" borderId="1" xfId="2" applyFont="1" applyFill="1" applyBorder="1" applyAlignment="1">
      <alignment horizontal="left" vertical="center" wrapText="1"/>
    </xf>
    <xf numFmtId="0" fontId="1" fillId="9" borderId="6" xfId="2" applyFont="1" applyFill="1" applyBorder="1"/>
    <xf numFmtId="0" fontId="1" fillId="9" borderId="6" xfId="2" applyFont="1" applyFill="1" applyBorder="1" applyAlignment="1">
      <alignment vertical="center"/>
    </xf>
    <xf numFmtId="0" fontId="1" fillId="9" borderId="1" xfId="2" applyFont="1" applyFill="1" applyBorder="1" applyAlignment="1">
      <alignment horizontal="left" vertical="center" wrapText="1"/>
    </xf>
    <xf numFmtId="0" fontId="1" fillId="9" borderId="1" xfId="2" applyFont="1" applyFill="1" applyBorder="1" applyAlignment="1">
      <alignment vertical="center"/>
    </xf>
    <xf numFmtId="0" fontId="1" fillId="9" borderId="7" xfId="2" applyFont="1" applyFill="1" applyBorder="1" applyAlignment="1">
      <alignment horizontal="left" vertical="center" wrapText="1"/>
    </xf>
    <xf numFmtId="0" fontId="1" fillId="9" borderId="1" xfId="2" applyFont="1" applyFill="1" applyBorder="1" applyAlignment="1">
      <alignment horizontal="left" vertical="top" wrapText="1"/>
    </xf>
    <xf numFmtId="0" fontId="1" fillId="9" borderId="1" xfId="2" applyFont="1" applyFill="1" applyBorder="1"/>
    <xf numFmtId="0" fontId="1" fillId="9" borderId="0" xfId="2" applyFont="1" applyFill="1" applyAlignment="1">
      <alignment horizontal="left" vertical="top" wrapText="1"/>
    </xf>
    <xf numFmtId="0" fontId="1" fillId="9" borderId="0" xfId="2" applyFont="1" applyFill="1"/>
    <xf numFmtId="0" fontId="2" fillId="9" borderId="0" xfId="2" applyFont="1" applyFill="1" applyAlignment="1">
      <alignment horizontal="left" vertical="top" wrapText="1"/>
    </xf>
    <xf numFmtId="0" fontId="2" fillId="9" borderId="5" xfId="2" applyFont="1" applyFill="1" applyBorder="1" applyAlignment="1">
      <alignment horizontal="left" vertical="top" wrapText="1"/>
    </xf>
    <xf numFmtId="0" fontId="1" fillId="9" borderId="4" xfId="2" applyFont="1" applyFill="1" applyBorder="1"/>
    <xf numFmtId="0" fontId="1" fillId="9" borderId="4" xfId="2" applyFont="1" applyFill="1" applyBorder="1" applyAlignment="1">
      <alignment vertical="center"/>
    </xf>
    <xf numFmtId="0" fontId="1" fillId="9" borderId="0" xfId="2" applyFont="1" applyFill="1" applyAlignment="1">
      <alignment horizontal="left" vertical="center" wrapText="1"/>
    </xf>
    <xf numFmtId="0" fontId="1" fillId="9" borderId="0" xfId="2" applyFont="1" applyFill="1" applyAlignment="1">
      <alignment vertical="center"/>
    </xf>
    <xf numFmtId="0" fontId="1" fillId="9" borderId="5" xfId="2" applyFont="1" applyFill="1" applyBorder="1" applyAlignment="1">
      <alignment horizontal="left" vertical="center" wrapText="1"/>
    </xf>
    <xf numFmtId="0" fontId="19" fillId="9" borderId="0" xfId="2" applyFont="1" applyFill="1" applyAlignment="1">
      <alignment horizontal="left" vertical="top" wrapText="1"/>
    </xf>
    <xf numFmtId="0" fontId="1" fillId="9" borderId="5" xfId="2" applyFont="1" applyFill="1" applyBorder="1" applyAlignment="1">
      <alignment vertical="center"/>
    </xf>
    <xf numFmtId="0" fontId="1" fillId="9" borderId="7" xfId="2" applyFont="1" applyFill="1" applyBorder="1" applyAlignment="1">
      <alignment vertical="center"/>
    </xf>
    <xf numFmtId="0" fontId="1" fillId="9" borderId="5" xfId="2" applyFont="1" applyFill="1" applyBorder="1"/>
    <xf numFmtId="0" fontId="27" fillId="3" borderId="1" xfId="2" applyFont="1" applyFill="1" applyBorder="1" applyAlignment="1">
      <alignment horizontal="left" vertical="top" wrapText="1"/>
    </xf>
    <xf numFmtId="0" fontId="20" fillId="3" borderId="1" xfId="2" applyFont="1" applyFill="1" applyBorder="1" applyAlignment="1">
      <alignment horizontal="left" vertical="top" wrapText="1"/>
    </xf>
    <xf numFmtId="0" fontId="27" fillId="3" borderId="6" xfId="2" applyFont="1" applyFill="1" applyBorder="1" applyAlignment="1">
      <alignment vertical="center"/>
    </xf>
    <xf numFmtId="0" fontId="27" fillId="3" borderId="1" xfId="2" applyFont="1" applyFill="1" applyBorder="1" applyAlignment="1">
      <alignment horizontal="left" vertical="center" wrapText="1"/>
    </xf>
    <xf numFmtId="0" fontId="27" fillId="3" borderId="1" xfId="2" applyFont="1" applyFill="1" applyBorder="1" applyAlignment="1">
      <alignment vertical="center"/>
    </xf>
    <xf numFmtId="0" fontId="27" fillId="3" borderId="7" xfId="2" applyFont="1" applyFill="1" applyBorder="1" applyAlignment="1">
      <alignment horizontal="left" vertical="center" wrapText="1"/>
    </xf>
    <xf numFmtId="0" fontId="27" fillId="3" borderId="0" xfId="2" applyFont="1" applyFill="1" applyAlignment="1">
      <alignment horizontal="left" vertical="top" wrapText="1"/>
    </xf>
    <xf numFmtId="0" fontId="20" fillId="3" borderId="0" xfId="2" applyFont="1" applyFill="1" applyAlignment="1">
      <alignment horizontal="left" vertical="top" wrapText="1"/>
    </xf>
    <xf numFmtId="0" fontId="27" fillId="3" borderId="4" xfId="2" applyFont="1" applyFill="1" applyBorder="1" applyAlignment="1">
      <alignment vertical="center"/>
    </xf>
    <xf numFmtId="0" fontId="27" fillId="3" borderId="0" xfId="2" applyFont="1" applyFill="1" applyAlignment="1">
      <alignment horizontal="left" vertical="center" wrapText="1"/>
    </xf>
    <xf numFmtId="0" fontId="27" fillId="3" borderId="0" xfId="2" applyFont="1" applyFill="1" applyAlignment="1">
      <alignment vertical="center"/>
    </xf>
    <xf numFmtId="0" fontId="27" fillId="3" borderId="5" xfId="2" applyFont="1" applyFill="1" applyBorder="1" applyAlignment="1">
      <alignment horizontal="left" vertical="center" wrapText="1"/>
    </xf>
    <xf numFmtId="0" fontId="1" fillId="3" borderId="1" xfId="2" applyFont="1" applyFill="1" applyBorder="1" applyAlignment="1">
      <alignment horizontal="left" vertical="top" wrapText="1"/>
    </xf>
    <xf numFmtId="0" fontId="1" fillId="3" borderId="6" xfId="2" applyFont="1" applyFill="1" applyBorder="1" applyAlignment="1">
      <alignment vertical="center"/>
    </xf>
    <xf numFmtId="0" fontId="1" fillId="3" borderId="1" xfId="2" applyFont="1" applyFill="1" applyBorder="1" applyAlignment="1">
      <alignment horizontal="left" vertical="center" wrapText="1"/>
    </xf>
    <xf numFmtId="0" fontId="7" fillId="3" borderId="1" xfId="2" applyFont="1" applyFill="1" applyBorder="1" applyAlignment="1">
      <alignment horizontal="left" vertical="top" wrapText="1"/>
    </xf>
    <xf numFmtId="0" fontId="3" fillId="3" borderId="1" xfId="2" applyFill="1" applyBorder="1" applyAlignment="1">
      <alignment horizontal="left" vertical="top" wrapText="1"/>
    </xf>
    <xf numFmtId="0" fontId="7" fillId="3" borderId="6" xfId="2" applyFont="1" applyFill="1" applyBorder="1" applyAlignment="1">
      <alignment vertical="center"/>
    </xf>
    <xf numFmtId="0" fontId="7" fillId="3" borderId="1" xfId="2" applyFont="1" applyFill="1" applyBorder="1" applyAlignment="1">
      <alignment horizontal="left" vertical="center" wrapText="1"/>
    </xf>
    <xf numFmtId="0" fontId="7" fillId="3" borderId="1" xfId="2" applyFont="1" applyFill="1" applyBorder="1" applyAlignment="1">
      <alignment vertical="center"/>
    </xf>
    <xf numFmtId="0" fontId="7" fillId="3" borderId="7" xfId="2" applyFont="1" applyFill="1" applyBorder="1" applyAlignment="1">
      <alignment horizontal="left" vertical="center" wrapText="1"/>
    </xf>
    <xf numFmtId="0" fontId="1" fillId="2" borderId="1" xfId="2" applyFont="1" applyFill="1" applyBorder="1" applyAlignment="1">
      <alignment vertical="center" wrapText="1"/>
    </xf>
    <xf numFmtId="0" fontId="2" fillId="2" borderId="1" xfId="2" applyFont="1" applyFill="1" applyBorder="1" applyAlignment="1">
      <alignment horizontal="left" vertical="center" wrapText="1"/>
    </xf>
    <xf numFmtId="0" fontId="1" fillId="2" borderId="6" xfId="2" applyFont="1" applyFill="1" applyBorder="1"/>
    <xf numFmtId="0" fontId="1" fillId="2" borderId="6" xfId="2" applyFont="1" applyFill="1" applyBorder="1" applyAlignment="1">
      <alignment vertical="center"/>
    </xf>
    <xf numFmtId="0" fontId="1" fillId="2" borderId="1" xfId="2" applyFont="1" applyFill="1" applyBorder="1" applyAlignment="1">
      <alignment horizontal="left" vertical="center" wrapText="1"/>
    </xf>
    <xf numFmtId="0" fontId="1" fillId="2" borderId="1" xfId="2" applyFont="1" applyFill="1" applyBorder="1" applyAlignment="1">
      <alignment vertical="center"/>
    </xf>
    <xf numFmtId="0" fontId="1" fillId="2" borderId="7" xfId="2" applyFont="1" applyFill="1" applyBorder="1" applyAlignment="1">
      <alignment horizontal="left" vertical="center" wrapText="1"/>
    </xf>
    <xf numFmtId="0" fontId="1" fillId="2" borderId="1" xfId="2" applyFont="1" applyFill="1" applyBorder="1" applyAlignment="1">
      <alignment horizontal="left" vertical="top" wrapText="1"/>
    </xf>
    <xf numFmtId="0" fontId="1" fillId="2" borderId="1" xfId="2" applyFont="1" applyFill="1" applyBorder="1"/>
    <xf numFmtId="0" fontId="19" fillId="2" borderId="1" xfId="2" applyFont="1" applyFill="1" applyBorder="1" applyAlignment="1">
      <alignment horizontal="left" vertical="top" wrapText="1"/>
    </xf>
    <xf numFmtId="0" fontId="1" fillId="2" borderId="0" xfId="2" applyFont="1" applyFill="1" applyAlignment="1">
      <alignment horizontal="left" vertical="top" wrapText="1"/>
    </xf>
    <xf numFmtId="0" fontId="1" fillId="2" borderId="0" xfId="2" applyFont="1" applyFill="1"/>
    <xf numFmtId="0" fontId="2" fillId="2" borderId="0" xfId="2" applyFont="1" applyFill="1" applyAlignment="1">
      <alignment horizontal="left" vertical="top" wrapText="1"/>
    </xf>
    <xf numFmtId="0" fontId="2" fillId="2" borderId="5" xfId="2" applyFont="1" applyFill="1" applyBorder="1" applyAlignment="1">
      <alignment horizontal="left" vertical="top" wrapText="1"/>
    </xf>
    <xf numFmtId="0" fontId="1" fillId="2" borderId="4" xfId="2" applyFont="1" applyFill="1" applyBorder="1"/>
    <xf numFmtId="0" fontId="1" fillId="2" borderId="4" xfId="2" applyFont="1" applyFill="1" applyBorder="1" applyAlignment="1">
      <alignment vertical="center"/>
    </xf>
    <xf numFmtId="0" fontId="1" fillId="2" borderId="0" xfId="2" applyFont="1" applyFill="1" applyAlignment="1">
      <alignment horizontal="left" vertical="center" wrapText="1"/>
    </xf>
    <xf numFmtId="0" fontId="1" fillId="2" borderId="0" xfId="2" applyFont="1" applyFill="1" applyAlignment="1">
      <alignment vertical="center"/>
    </xf>
    <xf numFmtId="0" fontId="1" fillId="2" borderId="5" xfId="2" applyFont="1" applyFill="1" applyBorder="1" applyAlignment="1">
      <alignment horizontal="left" vertical="center" wrapText="1"/>
    </xf>
    <xf numFmtId="0" fontId="19" fillId="2" borderId="0" xfId="2" applyFont="1" applyFill="1" applyAlignment="1">
      <alignment horizontal="left" vertical="top" wrapText="1"/>
    </xf>
    <xf numFmtId="0" fontId="26" fillId="3" borderId="1" xfId="2" applyFont="1" applyFill="1" applyBorder="1" applyAlignment="1">
      <alignment horizontal="left" vertical="top" wrapText="1"/>
    </xf>
    <xf numFmtId="0" fontId="15" fillId="3" borderId="1" xfId="2" applyFont="1" applyFill="1" applyBorder="1" applyAlignment="1">
      <alignment horizontal="left" vertical="top" wrapText="1"/>
    </xf>
    <xf numFmtId="0" fontId="26" fillId="3" borderId="6" xfId="2" applyFont="1" applyFill="1" applyBorder="1" applyAlignment="1">
      <alignment vertical="center"/>
    </xf>
    <xf numFmtId="0" fontId="26" fillId="3" borderId="1" xfId="2" applyFont="1" applyFill="1" applyBorder="1" applyAlignment="1">
      <alignment horizontal="left" vertical="center" wrapText="1"/>
    </xf>
    <xf numFmtId="0" fontId="26" fillId="3" borderId="1" xfId="2" applyFont="1" applyFill="1" applyBorder="1" applyAlignment="1">
      <alignment vertical="center"/>
    </xf>
    <xf numFmtId="0" fontId="26" fillId="3" borderId="7" xfId="2" applyFont="1" applyFill="1" applyBorder="1" applyAlignment="1">
      <alignment horizontal="left" vertical="center" wrapText="1"/>
    </xf>
    <xf numFmtId="0" fontId="26" fillId="3" borderId="0" xfId="2" applyFont="1" applyFill="1" applyAlignment="1">
      <alignment horizontal="left" vertical="top" wrapText="1"/>
    </xf>
    <xf numFmtId="0" fontId="15" fillId="3" borderId="0" xfId="2" applyFont="1" applyFill="1" applyAlignment="1">
      <alignment horizontal="left" vertical="top" wrapText="1"/>
    </xf>
    <xf numFmtId="0" fontId="26" fillId="3" borderId="4" xfId="2" applyFont="1" applyFill="1" applyBorder="1" applyAlignment="1">
      <alignment vertical="center"/>
    </xf>
    <xf numFmtId="0" fontId="26" fillId="3" borderId="0" xfId="2" applyFont="1" applyFill="1" applyAlignment="1">
      <alignment horizontal="left" vertical="center" wrapText="1"/>
    </xf>
    <xf numFmtId="0" fontId="26" fillId="3" borderId="0" xfId="2" applyFont="1" applyFill="1" applyAlignment="1">
      <alignment vertical="center"/>
    </xf>
    <xf numFmtId="0" fontId="26" fillId="3" borderId="5" xfId="2" applyFont="1" applyFill="1" applyBorder="1" applyAlignment="1">
      <alignment vertical="center"/>
    </xf>
    <xf numFmtId="0" fontId="26" fillId="3" borderId="5" xfId="2" applyFont="1" applyFill="1" applyBorder="1" applyAlignment="1">
      <alignment horizontal="left" vertical="center" wrapText="1"/>
    </xf>
    <xf numFmtId="0" fontId="26" fillId="3" borderId="7" xfId="2" applyFont="1" applyFill="1" applyBorder="1" applyAlignment="1">
      <alignment vertical="center"/>
    </xf>
    <xf numFmtId="0" fontId="1" fillId="3" borderId="1" xfId="2" applyFont="1" applyFill="1" applyBorder="1" applyAlignment="1">
      <alignment vertical="center"/>
    </xf>
    <xf numFmtId="0" fontId="1" fillId="3" borderId="7" xfId="2" applyFont="1" applyFill="1" applyBorder="1" applyAlignment="1">
      <alignment horizontal="left" vertical="center" wrapText="1"/>
    </xf>
    <xf numFmtId="0" fontId="7" fillId="3" borderId="7" xfId="2" applyFont="1" applyFill="1" applyBorder="1" applyAlignment="1">
      <alignment vertical="center"/>
    </xf>
    <xf numFmtId="0" fontId="7" fillId="3" borderId="0" xfId="2" applyFont="1" applyFill="1"/>
    <xf numFmtId="0" fontId="7" fillId="3" borderId="5" xfId="2" applyFont="1" applyFill="1" applyBorder="1" applyAlignment="1">
      <alignment vertical="center"/>
    </xf>
    <xf numFmtId="0" fontId="1" fillId="10" borderId="1" xfId="2" applyFont="1" applyFill="1" applyBorder="1" applyAlignment="1">
      <alignment vertical="center" wrapText="1"/>
    </xf>
    <xf numFmtId="0" fontId="2" fillId="10" borderId="1" xfId="2" applyFont="1" applyFill="1" applyBorder="1" applyAlignment="1">
      <alignment horizontal="left" vertical="center" wrapText="1"/>
    </xf>
    <xf numFmtId="0" fontId="1" fillId="10" borderId="6" xfId="2" applyFont="1" applyFill="1" applyBorder="1"/>
    <xf numFmtId="0" fontId="1" fillId="10" borderId="6" xfId="2" applyFont="1" applyFill="1" applyBorder="1" applyAlignment="1">
      <alignment vertical="center"/>
    </xf>
    <xf numFmtId="0" fontId="1" fillId="10" borderId="1" xfId="2" applyFont="1" applyFill="1" applyBorder="1" applyAlignment="1">
      <alignment horizontal="left" vertical="center" wrapText="1"/>
    </xf>
    <xf numFmtId="0" fontId="1" fillId="10" borderId="1" xfId="2" applyFont="1" applyFill="1" applyBorder="1" applyAlignment="1">
      <alignment horizontal="left" vertical="top" wrapText="1"/>
    </xf>
    <xf numFmtId="0" fontId="1" fillId="10" borderId="1" xfId="2" applyFont="1" applyFill="1" applyBorder="1"/>
    <xf numFmtId="0" fontId="1" fillId="10" borderId="1" xfId="2" applyFont="1" applyFill="1" applyBorder="1" applyAlignment="1">
      <alignment vertical="center"/>
    </xf>
    <xf numFmtId="0" fontId="1" fillId="10" borderId="7" xfId="2" applyFont="1" applyFill="1" applyBorder="1" applyAlignment="1">
      <alignment horizontal="left" vertical="center" wrapText="1"/>
    </xf>
    <xf numFmtId="0" fontId="1" fillId="10" borderId="0" xfId="2" applyFont="1" applyFill="1" applyAlignment="1">
      <alignment horizontal="left" vertical="top" wrapText="1"/>
    </xf>
    <xf numFmtId="0" fontId="1" fillId="10" borderId="0" xfId="2" applyFont="1" applyFill="1"/>
    <xf numFmtId="0" fontId="2" fillId="10" borderId="0" xfId="2" applyFont="1" applyFill="1" applyAlignment="1">
      <alignment horizontal="left" vertical="top" wrapText="1"/>
    </xf>
    <xf numFmtId="0" fontId="2" fillId="10" borderId="5" xfId="2" applyFont="1" applyFill="1" applyBorder="1" applyAlignment="1">
      <alignment horizontal="left" vertical="top" wrapText="1"/>
    </xf>
    <xf numFmtId="0" fontId="1" fillId="10" borderId="4" xfId="2" applyFont="1" applyFill="1" applyBorder="1"/>
    <xf numFmtId="0" fontId="1" fillId="10" borderId="4" xfId="2" applyFont="1" applyFill="1" applyBorder="1" applyAlignment="1">
      <alignment vertical="center"/>
    </xf>
    <xf numFmtId="0" fontId="1" fillId="10" borderId="0" xfId="2" applyFont="1" applyFill="1" applyAlignment="1">
      <alignment horizontal="left" vertical="center" wrapText="1"/>
    </xf>
    <xf numFmtId="0" fontId="1" fillId="10" borderId="0" xfId="2" applyFont="1" applyFill="1" applyAlignment="1">
      <alignment vertical="center"/>
    </xf>
    <xf numFmtId="0" fontId="1" fillId="10" borderId="5" xfId="2" applyFont="1" applyFill="1" applyBorder="1" applyAlignment="1">
      <alignment horizontal="left" vertical="center" wrapText="1"/>
    </xf>
    <xf numFmtId="0" fontId="27" fillId="10" borderId="1" xfId="2" applyFont="1" applyFill="1" applyBorder="1" applyAlignment="1">
      <alignment horizontal="left" vertical="top" wrapText="1"/>
    </xf>
    <xf numFmtId="0" fontId="27" fillId="10" borderId="1" xfId="2" applyFont="1" applyFill="1" applyBorder="1"/>
    <xf numFmtId="0" fontId="27" fillId="10" borderId="6" xfId="2" applyFont="1" applyFill="1" applyBorder="1"/>
    <xf numFmtId="0" fontId="27" fillId="10" borderId="6" xfId="2" applyFont="1" applyFill="1" applyBorder="1" applyAlignment="1">
      <alignment vertical="center"/>
    </xf>
    <xf numFmtId="0" fontId="27" fillId="10" borderId="1" xfId="2" applyFont="1" applyFill="1" applyBorder="1" applyAlignment="1">
      <alignment horizontal="left" vertical="center" wrapText="1"/>
    </xf>
    <xf numFmtId="0" fontId="27" fillId="10" borderId="1" xfId="2" applyFont="1" applyFill="1" applyBorder="1" applyAlignment="1">
      <alignment vertical="center"/>
    </xf>
    <xf numFmtId="0" fontId="27" fillId="10" borderId="7" xfId="2" applyFont="1" applyFill="1" applyBorder="1" applyAlignment="1">
      <alignment horizontal="left" vertical="center" wrapText="1"/>
    </xf>
    <xf numFmtId="0" fontId="27" fillId="10" borderId="0" xfId="2" applyFont="1" applyFill="1" applyAlignment="1">
      <alignment horizontal="left" vertical="top" wrapText="1"/>
    </xf>
    <xf numFmtId="0" fontId="27" fillId="10" borderId="0" xfId="2" applyFont="1" applyFill="1"/>
    <xf numFmtId="0" fontId="22" fillId="10" borderId="0" xfId="2" applyFont="1" applyFill="1" applyAlignment="1">
      <alignment horizontal="left" vertical="top" wrapText="1"/>
    </xf>
    <xf numFmtId="0" fontId="22" fillId="10" borderId="5" xfId="2" applyFont="1" applyFill="1" applyBorder="1" applyAlignment="1">
      <alignment horizontal="left" vertical="top" wrapText="1"/>
    </xf>
    <xf numFmtId="0" fontId="27" fillId="10" borderId="4" xfId="2" applyFont="1" applyFill="1" applyBorder="1"/>
    <xf numFmtId="0" fontId="27" fillId="10" borderId="4" xfId="2" applyFont="1" applyFill="1" applyBorder="1" applyAlignment="1">
      <alignment vertical="center"/>
    </xf>
    <xf numFmtId="0" fontId="27" fillId="10" borderId="0" xfId="2" applyFont="1" applyFill="1" applyAlignment="1">
      <alignment horizontal="left" vertical="center" wrapText="1"/>
    </xf>
    <xf numFmtId="0" fontId="27" fillId="10" borderId="0" xfId="2" applyFont="1" applyFill="1" applyAlignment="1">
      <alignment vertical="center"/>
    </xf>
    <xf numFmtId="0" fontId="27" fillId="10" borderId="5" xfId="2" applyFont="1" applyFill="1" applyBorder="1" applyAlignment="1">
      <alignment horizontal="left" vertical="center" wrapText="1"/>
    </xf>
    <xf numFmtId="0" fontId="27" fillId="10" borderId="1" xfId="2" applyFont="1" applyFill="1" applyBorder="1" applyAlignment="1">
      <alignment vertical="center" wrapText="1"/>
    </xf>
    <xf numFmtId="0" fontId="20" fillId="10" borderId="1" xfId="2" applyFont="1" applyFill="1" applyBorder="1" applyAlignment="1">
      <alignment horizontal="left" vertical="top" wrapText="1"/>
    </xf>
    <xf numFmtId="0" fontId="1" fillId="11" borderId="1" xfId="2" applyFont="1" applyFill="1" applyBorder="1" applyAlignment="1">
      <alignment vertical="center" wrapText="1"/>
    </xf>
    <xf numFmtId="0" fontId="2" fillId="11" borderId="1" xfId="2" applyFont="1" applyFill="1" applyBorder="1" applyAlignment="1">
      <alignment horizontal="left" vertical="center" wrapText="1"/>
    </xf>
    <xf numFmtId="0" fontId="1" fillId="11" borderId="6" xfId="2" applyFont="1" applyFill="1" applyBorder="1"/>
    <xf numFmtId="0" fontId="1" fillId="11" borderId="1" xfId="2" applyFont="1" applyFill="1" applyBorder="1" applyAlignment="1">
      <alignment wrapText="1"/>
    </xf>
    <xf numFmtId="0" fontId="1" fillId="11" borderId="6" xfId="2" applyFont="1" applyFill="1" applyBorder="1" applyAlignment="1">
      <alignment vertical="center"/>
    </xf>
    <xf numFmtId="0" fontId="1" fillId="11" borderId="1" xfId="2" applyFont="1" applyFill="1" applyBorder="1" applyAlignment="1">
      <alignment horizontal="left" vertical="center" wrapText="1"/>
    </xf>
    <xf numFmtId="0" fontId="1" fillId="11" borderId="1" xfId="2" applyFont="1" applyFill="1" applyBorder="1" applyAlignment="1">
      <alignment vertical="center"/>
    </xf>
    <xf numFmtId="0" fontId="1" fillId="11" borderId="1" xfId="2" applyFont="1" applyFill="1" applyBorder="1" applyAlignment="1">
      <alignment horizontal="left" vertical="top" wrapText="1"/>
    </xf>
    <xf numFmtId="0" fontId="1" fillId="11" borderId="1" xfId="2" applyFont="1" applyFill="1" applyBorder="1"/>
    <xf numFmtId="0" fontId="1" fillId="11" borderId="7" xfId="2" applyFont="1" applyFill="1" applyBorder="1" applyAlignment="1">
      <alignment horizontal="left" vertical="center" wrapText="1"/>
    </xf>
    <xf numFmtId="0" fontId="1" fillId="11" borderId="0" xfId="2" applyFont="1" applyFill="1" applyAlignment="1">
      <alignment horizontal="left" vertical="top" wrapText="1"/>
    </xf>
    <xf numFmtId="0" fontId="1" fillId="11" borderId="0" xfId="2" applyFont="1" applyFill="1"/>
    <xf numFmtId="0" fontId="2" fillId="11" borderId="0" xfId="2" applyFont="1" applyFill="1" applyAlignment="1">
      <alignment horizontal="left" vertical="top" wrapText="1"/>
    </xf>
    <xf numFmtId="0" fontId="2" fillId="11" borderId="5" xfId="2" applyFont="1" applyFill="1" applyBorder="1" applyAlignment="1">
      <alignment horizontal="left" vertical="top" wrapText="1"/>
    </xf>
    <xf numFmtId="0" fontId="1" fillId="11" borderId="4" xfId="2" applyFont="1" applyFill="1" applyBorder="1"/>
    <xf numFmtId="0" fontId="1" fillId="11" borderId="4" xfId="2" applyFont="1" applyFill="1" applyBorder="1" applyAlignment="1">
      <alignment vertical="center"/>
    </xf>
    <xf numFmtId="0" fontId="1" fillId="11" borderId="0" xfId="2" applyFont="1" applyFill="1" applyAlignment="1">
      <alignment horizontal="left" vertical="center" wrapText="1"/>
    </xf>
    <xf numFmtId="0" fontId="1" fillId="11" borderId="0" xfId="2" applyFont="1" applyFill="1" applyAlignment="1">
      <alignment vertical="center"/>
    </xf>
    <xf numFmtId="0" fontId="1" fillId="11" borderId="5" xfId="2" applyFont="1" applyFill="1" applyBorder="1" applyAlignment="1">
      <alignment horizontal="left" vertical="center" wrapText="1"/>
    </xf>
    <xf numFmtId="0" fontId="1" fillId="11" borderId="5" xfId="2" applyFont="1" applyFill="1" applyBorder="1" applyAlignment="1">
      <alignment vertical="center"/>
    </xf>
    <xf numFmtId="0" fontId="1" fillId="11" borderId="7" xfId="2" applyFont="1" applyFill="1" applyBorder="1" applyAlignment="1">
      <alignment vertical="center"/>
    </xf>
    <xf numFmtId="0" fontId="1" fillId="11" borderId="5" xfId="2" applyFont="1" applyFill="1" applyBorder="1"/>
    <xf numFmtId="0" fontId="7" fillId="0" borderId="1" xfId="0" applyFont="1" applyBorder="1" applyAlignment="1">
      <alignment vertical="center" wrapText="1"/>
    </xf>
    <xf numFmtId="0" fontId="19" fillId="11" borderId="1" xfId="2" applyFont="1" applyFill="1" applyBorder="1" applyAlignment="1">
      <alignment horizontal="left" vertical="top" wrapText="1"/>
    </xf>
    <xf numFmtId="0" fontId="26" fillId="11" borderId="0" xfId="2" applyFont="1" applyFill="1" applyAlignment="1">
      <alignment horizontal="left" vertical="top" wrapText="1"/>
    </xf>
    <xf numFmtId="0" fontId="15" fillId="11" borderId="0" xfId="2" applyFont="1" applyFill="1" applyAlignment="1">
      <alignment horizontal="left" vertical="top" wrapText="1"/>
    </xf>
    <xf numFmtId="0" fontId="26" fillId="11" borderId="4" xfId="2" applyFont="1" applyFill="1" applyBorder="1" applyAlignment="1">
      <alignment vertical="center"/>
    </xf>
    <xf numFmtId="0" fontId="26" fillId="11" borderId="0" xfId="2" applyFont="1" applyFill="1" applyAlignment="1">
      <alignment horizontal="left" vertical="center" wrapText="1"/>
    </xf>
    <xf numFmtId="0" fontId="26" fillId="11" borderId="0" xfId="2" applyFont="1" applyFill="1" applyAlignment="1">
      <alignment vertical="center"/>
    </xf>
    <xf numFmtId="0" fontId="26" fillId="11" borderId="5" xfId="2" applyFont="1" applyFill="1" applyBorder="1" applyAlignment="1">
      <alignment horizontal="left" vertical="center" wrapText="1"/>
    </xf>
    <xf numFmtId="0" fontId="26" fillId="11" borderId="6" xfId="2" applyFont="1" applyFill="1" applyBorder="1" applyAlignment="1">
      <alignment vertical="center"/>
    </xf>
    <xf numFmtId="0" fontId="26" fillId="11" borderId="1" xfId="2" applyFont="1" applyFill="1" applyBorder="1" applyAlignment="1">
      <alignment horizontal="left" vertical="center" wrapText="1"/>
    </xf>
    <xf numFmtId="0" fontId="26" fillId="11" borderId="1" xfId="2" applyFont="1" applyFill="1" applyBorder="1" applyAlignment="1">
      <alignment vertical="center"/>
    </xf>
    <xf numFmtId="0" fontId="26" fillId="11" borderId="7" xfId="2" applyFont="1" applyFill="1" applyBorder="1" applyAlignment="1">
      <alignment horizontal="left" vertical="center" wrapText="1"/>
    </xf>
    <xf numFmtId="0" fontId="26" fillId="11" borderId="1" xfId="2" applyFont="1" applyFill="1" applyBorder="1" applyAlignment="1">
      <alignment horizontal="left" vertical="top" wrapText="1"/>
    </xf>
    <xf numFmtId="0" fontId="15" fillId="11" borderId="1" xfId="2" applyFont="1" applyFill="1" applyBorder="1" applyAlignment="1">
      <alignment horizontal="left" vertical="top" wrapText="1"/>
    </xf>
    <xf numFmtId="0" fontId="7" fillId="0" borderId="0" xfId="1" applyFont="1" applyAlignment="1">
      <alignment horizontal="center" vertical="top"/>
    </xf>
    <xf numFmtId="0" fontId="7" fillId="0" borderId="0" xfId="0" applyFont="1" applyAlignment="1" applyProtection="1">
      <alignment horizontal="left" vertical="top" wrapText="1"/>
      <protection locked="0"/>
    </xf>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 fontId="13" fillId="0" borderId="0" xfId="1" applyNumberFormat="1" applyFont="1" applyAlignment="1">
      <alignment horizontal="center"/>
    </xf>
    <xf numFmtId="1" fontId="13" fillId="3" borderId="0" xfId="1" applyNumberFormat="1" applyFont="1" applyFill="1" applyAlignment="1">
      <alignment horizontal="center"/>
    </xf>
    <xf numFmtId="0" fontId="0" fillId="0" borderId="0" xfId="0" applyProtection="1">
      <protection locked="0"/>
    </xf>
    <xf numFmtId="0" fontId="6" fillId="4" borderId="2" xfId="0" applyFont="1" applyFill="1" applyBorder="1" applyAlignment="1">
      <alignment horizontal="left" vertical="center"/>
    </xf>
    <xf numFmtId="0" fontId="6" fillId="4" borderId="17" xfId="0" applyFont="1" applyFill="1" applyBorder="1" applyAlignment="1">
      <alignment horizontal="left" vertical="center"/>
    </xf>
    <xf numFmtId="0" fontId="6" fillId="4" borderId="8" xfId="0" applyFont="1" applyFill="1" applyBorder="1" applyAlignment="1">
      <alignment horizontal="left" vertical="center"/>
    </xf>
    <xf numFmtId="0" fontId="8" fillId="0" borderId="1" xfId="0" applyFont="1" applyBorder="1" applyAlignment="1">
      <alignment horizontal="center" vertical="center" wrapText="1"/>
    </xf>
    <xf numFmtId="0" fontId="6" fillId="6" borderId="2" xfId="0" applyFont="1" applyFill="1" applyBorder="1" applyAlignment="1">
      <alignment horizontal="center" vertical="center"/>
    </xf>
    <xf numFmtId="0" fontId="6" fillId="6" borderId="8" xfId="0" applyFont="1" applyFill="1" applyBorder="1" applyAlignment="1">
      <alignment horizontal="center" vertical="center"/>
    </xf>
    <xf numFmtId="0" fontId="6" fillId="6" borderId="2"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7" fillId="0" borderId="18" xfId="0" applyFont="1" applyBorder="1" applyAlignment="1">
      <alignment horizontal="center"/>
    </xf>
    <xf numFmtId="0" fontId="7" fillId="0" borderId="9" xfId="0" applyFont="1" applyBorder="1" applyAlignment="1">
      <alignment horizont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0" xfId="0" applyFont="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0" fontId="7" fillId="0" borderId="23" xfId="0" applyFont="1" applyBorder="1" applyAlignment="1">
      <alignment horizontal="center"/>
    </xf>
    <xf numFmtId="0" fontId="7" fillId="0" borderId="24" xfId="0" applyFont="1" applyBorder="1" applyAlignment="1">
      <alignment horizontal="center"/>
    </xf>
    <xf numFmtId="0" fontId="7" fillId="0" borderId="2" xfId="0" applyFont="1" applyBorder="1" applyAlignment="1">
      <alignment horizontal="center"/>
    </xf>
    <xf numFmtId="0" fontId="7" fillId="0" borderId="17" xfId="0" applyFont="1" applyBorder="1" applyAlignment="1">
      <alignment horizontal="center"/>
    </xf>
    <xf numFmtId="0" fontId="7" fillId="0" borderId="8" xfId="0" applyFont="1" applyBorder="1" applyAlignment="1">
      <alignment horizontal="center"/>
    </xf>
    <xf numFmtId="0" fontId="6" fillId="0" borderId="2" xfId="0" applyFont="1" applyBorder="1" applyAlignment="1">
      <alignment horizontal="left" vertical="top"/>
    </xf>
    <xf numFmtId="0" fontId="6" fillId="0" borderId="17" xfId="0" applyFont="1" applyBorder="1" applyAlignment="1">
      <alignment horizontal="left" vertical="top"/>
    </xf>
    <xf numFmtId="0" fontId="6" fillId="0" borderId="8" xfId="0" applyFont="1" applyBorder="1" applyAlignment="1">
      <alignment horizontal="left" vertical="top"/>
    </xf>
    <xf numFmtId="0" fontId="6" fillId="7" borderId="2" xfId="0" applyFont="1" applyFill="1" applyBorder="1" applyAlignment="1">
      <alignment horizontal="left" vertical="center"/>
    </xf>
    <xf numFmtId="0" fontId="6" fillId="7" borderId="17" xfId="0" applyFont="1" applyFill="1" applyBorder="1" applyAlignment="1">
      <alignment horizontal="left" vertical="center"/>
    </xf>
    <xf numFmtId="0" fontId="6" fillId="7" borderId="8" xfId="0" applyFont="1" applyFill="1" applyBorder="1" applyAlignment="1">
      <alignment horizontal="left" vertical="center"/>
    </xf>
    <xf numFmtId="0" fontId="6" fillId="2" borderId="2" xfId="0" applyFont="1" applyFill="1" applyBorder="1" applyAlignment="1">
      <alignment horizontal="left" vertical="center"/>
    </xf>
    <xf numFmtId="0" fontId="6" fillId="2" borderId="17" xfId="0" applyFont="1" applyFill="1" applyBorder="1" applyAlignment="1">
      <alignment horizontal="left" vertical="center"/>
    </xf>
    <xf numFmtId="0" fontId="6" fillId="2" borderId="8" xfId="0" applyFont="1" applyFill="1" applyBorder="1" applyAlignment="1">
      <alignment horizontal="left" vertical="center"/>
    </xf>
    <xf numFmtId="0" fontId="6" fillId="2" borderId="10" xfId="0" applyFont="1" applyFill="1" applyBorder="1" applyAlignment="1">
      <alignment horizontal="center" vertical="center" textRotation="90" wrapText="1"/>
    </xf>
    <xf numFmtId="0" fontId="6" fillId="2" borderId="3" xfId="0" applyFont="1" applyFill="1" applyBorder="1" applyAlignment="1">
      <alignment horizontal="center" vertical="center" textRotation="90" wrapText="1"/>
    </xf>
    <xf numFmtId="0" fontId="6" fillId="2" borderId="25" xfId="0" applyFont="1" applyFill="1" applyBorder="1" applyAlignment="1">
      <alignment horizontal="center" vertical="center" textRotation="90" wrapText="1"/>
    </xf>
    <xf numFmtId="0" fontId="6" fillId="4" borderId="10" xfId="0" applyFont="1" applyFill="1" applyBorder="1" applyAlignment="1">
      <alignment horizontal="center" vertical="center" textRotation="90" wrapText="1"/>
    </xf>
    <xf numFmtId="0" fontId="6" fillId="4" borderId="3" xfId="0" applyFont="1" applyFill="1" applyBorder="1" applyAlignment="1">
      <alignment horizontal="center" vertical="center" textRotation="90" wrapText="1"/>
    </xf>
    <xf numFmtId="0" fontId="6" fillId="4" borderId="25" xfId="0" applyFont="1" applyFill="1" applyBorder="1" applyAlignment="1">
      <alignment horizontal="center" vertical="center" textRotation="90" wrapText="1"/>
    </xf>
    <xf numFmtId="0" fontId="6" fillId="3" borderId="2" xfId="0" applyFont="1" applyFill="1" applyBorder="1" applyAlignment="1">
      <alignment horizontal="center" vertical="center" textRotation="90" wrapText="1"/>
    </xf>
    <xf numFmtId="0" fontId="6" fillId="3" borderId="17" xfId="0" applyFont="1" applyFill="1" applyBorder="1" applyAlignment="1">
      <alignment horizontal="center" vertical="center" textRotation="90" wrapText="1"/>
    </xf>
    <xf numFmtId="0" fontId="6" fillId="7" borderId="10" xfId="0" applyFont="1" applyFill="1" applyBorder="1" applyAlignment="1">
      <alignment horizontal="center" vertical="center" textRotation="90" wrapText="1"/>
    </xf>
    <xf numFmtId="0" fontId="6" fillId="7" borderId="3" xfId="0" applyFont="1" applyFill="1" applyBorder="1" applyAlignment="1">
      <alignment horizontal="center" vertical="center" textRotation="90" wrapText="1"/>
    </xf>
    <xf numFmtId="0" fontId="6" fillId="7" borderId="25" xfId="0" applyFont="1" applyFill="1" applyBorder="1" applyAlignment="1">
      <alignment horizontal="center" vertical="center" textRotation="90" wrapText="1"/>
    </xf>
    <xf numFmtId="0" fontId="13" fillId="0" borderId="0" xfId="0" applyFont="1" applyAlignment="1">
      <alignment horizontal="center" vertical="center" wrapText="1"/>
    </xf>
    <xf numFmtId="0" fontId="6" fillId="7" borderId="21" xfId="0" applyFont="1" applyFill="1" applyBorder="1" applyAlignment="1">
      <alignment horizontal="center" vertical="center" textRotation="90" wrapText="1"/>
    </xf>
    <xf numFmtId="0" fontId="6" fillId="7" borderId="24" xfId="0" applyFont="1" applyFill="1" applyBorder="1" applyAlignment="1">
      <alignment horizontal="center" vertical="center" textRotation="90" wrapText="1"/>
    </xf>
    <xf numFmtId="0" fontId="6" fillId="0" borderId="10" xfId="0" applyFont="1" applyBorder="1" applyAlignment="1">
      <alignment horizontal="center" vertical="center"/>
    </xf>
    <xf numFmtId="0" fontId="6" fillId="0" borderId="3"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13" fillId="0" borderId="0" xfId="0" applyFont="1" applyAlignment="1" applyProtection="1">
      <alignment horizontal="center" vertical="center" wrapText="1"/>
      <protection locked="0"/>
    </xf>
    <xf numFmtId="0" fontId="6" fillId="0" borderId="25" xfId="0" applyFont="1" applyBorder="1" applyAlignment="1">
      <alignment horizontal="center" vertical="center"/>
    </xf>
    <xf numFmtId="0" fontId="13" fillId="0" borderId="2" xfId="0" applyFont="1" applyBorder="1" applyAlignment="1">
      <alignment horizontal="left"/>
    </xf>
    <xf numFmtId="0" fontId="13" fillId="0" borderId="17" xfId="0" applyFont="1" applyBorder="1" applyAlignment="1">
      <alignment horizontal="left"/>
    </xf>
    <xf numFmtId="0" fontId="13" fillId="0" borderId="8" xfId="0" applyFont="1" applyBorder="1" applyAlignment="1">
      <alignment horizontal="left"/>
    </xf>
    <xf numFmtId="0" fontId="6" fillId="0" borderId="2" xfId="0" applyFont="1" applyBorder="1" applyAlignment="1">
      <alignment horizontal="center"/>
    </xf>
    <xf numFmtId="0" fontId="6" fillId="0" borderId="17" xfId="0" applyFont="1" applyBorder="1" applyAlignment="1">
      <alignment horizontal="center"/>
    </xf>
    <xf numFmtId="0" fontId="6" fillId="0" borderId="8" xfId="0" applyFont="1" applyBorder="1" applyAlignment="1">
      <alignment horizontal="center"/>
    </xf>
    <xf numFmtId="0" fontId="8" fillId="0" borderId="10"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9" xfId="0" applyFont="1" applyBorder="1" applyAlignment="1">
      <alignment horizontal="center" vertical="center" wrapText="1"/>
    </xf>
    <xf numFmtId="0" fontId="6" fillId="0" borderId="0" xfId="0" applyFont="1" applyAlignment="1">
      <alignment horizontal="center" vertical="center" wrapText="1"/>
    </xf>
    <xf numFmtId="0" fontId="8" fillId="0" borderId="2" xfId="0" applyFont="1" applyBorder="1" applyAlignment="1">
      <alignment horizontal="center"/>
    </xf>
    <xf numFmtId="0" fontId="8" fillId="0" borderId="17" xfId="0" applyFont="1" applyBorder="1" applyAlignment="1">
      <alignment horizontal="center"/>
    </xf>
    <xf numFmtId="0" fontId="8" fillId="0" borderId="8" xfId="0" applyFont="1" applyBorder="1" applyAlignment="1">
      <alignment horizontal="center"/>
    </xf>
    <xf numFmtId="0" fontId="6" fillId="3" borderId="0" xfId="0" applyFont="1" applyFill="1" applyAlignment="1">
      <alignment horizontal="center" vertical="center" textRotation="90" wrapText="1"/>
    </xf>
    <xf numFmtId="0" fontId="28" fillId="0" borderId="1" xfId="0" applyFont="1" applyBorder="1" applyAlignment="1">
      <alignment horizontal="center"/>
    </xf>
    <xf numFmtId="0" fontId="8" fillId="0" borderId="1" xfId="0" applyFont="1" applyBorder="1" applyAlignment="1">
      <alignment horizontal="center"/>
    </xf>
    <xf numFmtId="0" fontId="29" fillId="3" borderId="0" xfId="0" applyFont="1" applyFill="1" applyAlignment="1">
      <alignment horizontal="center" vertical="center" wrapText="1"/>
    </xf>
    <xf numFmtId="0" fontId="7" fillId="3" borderId="0" xfId="0" applyFont="1" applyFill="1" applyAlignment="1">
      <alignment horizontal="center" vertical="center" wrapText="1"/>
    </xf>
    <xf numFmtId="0" fontId="13" fillId="0" borderId="2" xfId="0" applyFont="1" applyBorder="1" applyAlignment="1">
      <alignment horizontal="left" vertical="center" wrapText="1"/>
    </xf>
    <xf numFmtId="0" fontId="13" fillId="0" borderId="17" xfId="0" applyFont="1" applyBorder="1" applyAlignment="1">
      <alignment horizontal="left" vertical="center" wrapText="1"/>
    </xf>
    <xf numFmtId="0" fontId="13" fillId="0" borderId="8" xfId="0" applyFont="1" applyBorder="1" applyAlignment="1">
      <alignment horizontal="left" vertical="center" wrapText="1"/>
    </xf>
    <xf numFmtId="0" fontId="6" fillId="0" borderId="1" xfId="0" applyFont="1" applyBorder="1" applyAlignment="1">
      <alignment horizontal="center"/>
    </xf>
    <xf numFmtId="0" fontId="8" fillId="0" borderId="10" xfId="0" applyFont="1" applyBorder="1" applyAlignment="1">
      <alignment horizontal="center"/>
    </xf>
    <xf numFmtId="0" fontId="28" fillId="0" borderId="10" xfId="0" applyFont="1" applyBorder="1" applyAlignment="1">
      <alignment horizontal="center"/>
    </xf>
    <xf numFmtId="0" fontId="28" fillId="0" borderId="18" xfId="0" applyFont="1" applyBorder="1" applyAlignment="1">
      <alignment horizontal="center"/>
    </xf>
    <xf numFmtId="0" fontId="8" fillId="0" borderId="18" xfId="0" applyFont="1" applyBorder="1" applyAlignment="1">
      <alignment horizontal="center"/>
    </xf>
    <xf numFmtId="0" fontId="8" fillId="0" borderId="9" xfId="0" applyFont="1" applyBorder="1" applyAlignment="1">
      <alignment horizontal="center"/>
    </xf>
    <xf numFmtId="0" fontId="8" fillId="0" borderId="19" xfId="0" applyFont="1" applyBorder="1" applyAlignment="1">
      <alignment horizontal="center"/>
    </xf>
    <xf numFmtId="0" fontId="6" fillId="0" borderId="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13" fillId="0" borderId="2" xfId="0" applyFont="1" applyBorder="1" applyAlignment="1">
      <alignment horizontal="left" vertical="center"/>
    </xf>
    <xf numFmtId="0" fontId="13" fillId="0" borderId="17" xfId="0" applyFont="1" applyBorder="1" applyAlignment="1">
      <alignment horizontal="left" vertical="center"/>
    </xf>
    <xf numFmtId="0" fontId="13" fillId="0" borderId="8" xfId="0" applyFont="1" applyBorder="1" applyAlignment="1">
      <alignment horizontal="left" vertical="center"/>
    </xf>
    <xf numFmtId="0" fontId="13" fillId="0" borderId="18" xfId="0" applyFont="1" applyBorder="1" applyAlignment="1">
      <alignment horizontal="left" vertical="center"/>
    </xf>
    <xf numFmtId="0" fontId="13" fillId="0" borderId="9" xfId="0" applyFont="1" applyBorder="1" applyAlignment="1">
      <alignment horizontal="left" vertical="center"/>
    </xf>
    <xf numFmtId="0" fontId="13" fillId="0" borderId="19" xfId="0" applyFont="1" applyBorder="1" applyAlignment="1">
      <alignment horizontal="left" vertical="center"/>
    </xf>
    <xf numFmtId="0" fontId="13" fillId="0" borderId="1" xfId="0" applyFont="1" applyBorder="1" applyAlignment="1">
      <alignment horizontal="center" vertical="center" wrapText="1"/>
    </xf>
    <xf numFmtId="0" fontId="7" fillId="0" borderId="1" xfId="0" applyFont="1" applyBorder="1" applyAlignment="1">
      <alignment horizontal="center"/>
    </xf>
    <xf numFmtId="0" fontId="6" fillId="0" borderId="2" xfId="0" applyFont="1" applyBorder="1" applyAlignment="1">
      <alignment horizontal="left"/>
    </xf>
    <xf numFmtId="0" fontId="6" fillId="0" borderId="17" xfId="0" applyFont="1" applyBorder="1" applyAlignment="1">
      <alignment horizontal="left"/>
    </xf>
    <xf numFmtId="0" fontId="6" fillId="0" borderId="8" xfId="0" applyFont="1" applyBorder="1" applyAlignment="1">
      <alignment horizontal="left"/>
    </xf>
    <xf numFmtId="0" fontId="8" fillId="0" borderId="2" xfId="0" applyFont="1" applyBorder="1" applyAlignment="1">
      <alignment horizontal="center" vertical="center"/>
    </xf>
    <xf numFmtId="0" fontId="8" fillId="0" borderId="17" xfId="0" applyFont="1" applyBorder="1" applyAlignment="1">
      <alignment horizontal="center" vertical="center"/>
    </xf>
    <xf numFmtId="0" fontId="8" fillId="0" borderId="8" xfId="0" applyFont="1" applyBorder="1" applyAlignment="1">
      <alignment horizontal="center" vertical="center"/>
    </xf>
    <xf numFmtId="0" fontId="0" fillId="0" borderId="1" xfId="0" applyBorder="1" applyAlignment="1">
      <alignment horizontal="center"/>
    </xf>
    <xf numFmtId="0" fontId="6" fillId="0" borderId="2" xfId="1" applyFont="1" applyBorder="1" applyAlignment="1">
      <alignment horizontal="center" vertical="center" wrapText="1"/>
    </xf>
    <xf numFmtId="0" fontId="6" fillId="0" borderId="17" xfId="1" applyFont="1" applyBorder="1" applyAlignment="1">
      <alignment horizontal="center" vertical="center" wrapText="1"/>
    </xf>
    <xf numFmtId="0" fontId="6" fillId="0" borderId="8" xfId="1" applyFont="1" applyBorder="1" applyAlignment="1">
      <alignment horizontal="center" vertical="center" wrapText="1"/>
    </xf>
    <xf numFmtId="0" fontId="6" fillId="7" borderId="10" xfId="1" applyFont="1" applyFill="1" applyBorder="1" applyAlignment="1">
      <alignment horizontal="center" vertical="center" textRotation="90" wrapText="1"/>
    </xf>
    <xf numFmtId="0" fontId="6" fillId="7" borderId="25" xfId="1" applyFont="1" applyFill="1" applyBorder="1" applyAlignment="1">
      <alignment horizontal="center" vertical="center" textRotation="90" wrapText="1"/>
    </xf>
    <xf numFmtId="0" fontId="6" fillId="0" borderId="0" xfId="0" applyFont="1" applyAlignment="1">
      <alignment horizontal="center" vertical="top" wrapText="1"/>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6" fillId="0" borderId="8" xfId="1" applyFont="1" applyBorder="1" applyAlignment="1">
      <alignment horizontal="center" vertical="center"/>
    </xf>
    <xf numFmtId="0" fontId="6" fillId="0" borderId="0" xfId="1" applyFont="1" applyAlignment="1">
      <alignment horizontal="center" vertical="center" wrapText="1"/>
    </xf>
    <xf numFmtId="0" fontId="6" fillId="0" borderId="1" xfId="1" applyFont="1" applyBorder="1" applyAlignment="1">
      <alignment horizontal="center" vertical="center"/>
    </xf>
    <xf numFmtId="0" fontId="0" fillId="0" borderId="0" xfId="0" applyAlignment="1">
      <alignment horizontal="center"/>
    </xf>
    <xf numFmtId="0" fontId="6" fillId="0" borderId="10" xfId="1" applyFont="1" applyBorder="1" applyAlignment="1">
      <alignment horizontal="center" vertical="center"/>
    </xf>
    <xf numFmtId="0" fontId="6" fillId="0" borderId="25" xfId="1" applyFont="1" applyBorder="1" applyAlignment="1">
      <alignment horizontal="center" vertical="center"/>
    </xf>
    <xf numFmtId="0" fontId="6" fillId="4" borderId="10" xfId="1" applyFont="1" applyFill="1" applyBorder="1" applyAlignment="1">
      <alignment horizontal="center" vertical="center" textRotation="90" wrapText="1"/>
    </xf>
    <xf numFmtId="0" fontId="6" fillId="4" borderId="25" xfId="1" applyFont="1" applyFill="1" applyBorder="1" applyAlignment="1">
      <alignment horizontal="center" vertical="center" textRotation="90" wrapText="1"/>
    </xf>
    <xf numFmtId="0" fontId="6" fillId="2" borderId="10" xfId="1" applyFont="1" applyFill="1" applyBorder="1" applyAlignment="1">
      <alignment horizontal="center" vertical="center" textRotation="90" wrapText="1"/>
    </xf>
    <xf numFmtId="0" fontId="6" fillId="2" borderId="25" xfId="1" applyFont="1" applyFill="1" applyBorder="1" applyAlignment="1">
      <alignment horizontal="center" vertical="center" textRotation="90" wrapText="1"/>
    </xf>
    <xf numFmtId="0" fontId="13" fillId="0" borderId="0" xfId="0" applyFont="1" applyAlignment="1">
      <alignment horizontal="center" vertical="center"/>
    </xf>
    <xf numFmtId="0" fontId="13" fillId="0" borderId="1" xfId="0" applyFont="1" applyBorder="1" applyAlignment="1">
      <alignment horizontal="center"/>
    </xf>
    <xf numFmtId="0" fontId="6" fillId="0" borderId="10" xfId="1" applyFont="1" applyBorder="1" applyAlignment="1">
      <alignment horizontal="center" vertical="center" wrapText="1"/>
    </xf>
    <xf numFmtId="0" fontId="6" fillId="0" borderId="25" xfId="1"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17" xfId="0" applyFont="1" applyBorder="1" applyAlignment="1">
      <alignment horizontal="center" vertical="center"/>
    </xf>
    <xf numFmtId="0" fontId="1" fillId="0" borderId="8" xfId="0" applyFont="1" applyBorder="1" applyAlignment="1">
      <alignment horizontal="center" vertical="center"/>
    </xf>
    <xf numFmtId="0" fontId="0" fillId="9" borderId="10" xfId="0" applyFill="1" applyBorder="1" applyAlignment="1">
      <alignment horizontal="center"/>
    </xf>
    <xf numFmtId="0" fontId="0" fillId="9" borderId="25" xfId="0" applyFill="1" applyBorder="1" applyAlignment="1">
      <alignment horizontal="center"/>
    </xf>
    <xf numFmtId="0" fontId="0" fillId="0" borderId="2" xfId="0" applyBorder="1" applyAlignment="1">
      <alignment horizontal="center"/>
    </xf>
    <xf numFmtId="0" fontId="0" fillId="0" borderId="17" xfId="0" applyBorder="1" applyAlignment="1">
      <alignment horizontal="center"/>
    </xf>
    <xf numFmtId="0" fontId="0" fillId="0" borderId="9" xfId="0" applyBorder="1" applyAlignment="1">
      <alignment horizontal="center"/>
    </xf>
    <xf numFmtId="0" fontId="0" fillId="0" borderId="19" xfId="0" applyBorder="1" applyAlignment="1">
      <alignment horizontal="center"/>
    </xf>
    <xf numFmtId="0" fontId="8" fillId="3" borderId="31" xfId="0" applyFont="1" applyFill="1" applyBorder="1" applyAlignment="1">
      <alignment horizontal="center" vertical="top" wrapText="1"/>
    </xf>
    <xf numFmtId="0" fontId="8" fillId="3" borderId="32" xfId="0" applyFont="1" applyFill="1" applyBorder="1" applyAlignment="1">
      <alignment horizontal="center" vertical="top" wrapText="1"/>
    </xf>
    <xf numFmtId="0" fontId="8" fillId="3" borderId="21" xfId="0" applyFont="1" applyFill="1" applyBorder="1" applyAlignment="1">
      <alignment horizontal="center" vertical="top" wrapText="1"/>
    </xf>
    <xf numFmtId="0" fontId="8" fillId="3" borderId="24" xfId="0" applyFont="1" applyFill="1" applyBorder="1" applyAlignment="1">
      <alignment horizontal="center" vertical="top" wrapText="1"/>
    </xf>
    <xf numFmtId="0" fontId="6" fillId="3" borderId="1" xfId="0" applyFont="1" applyFill="1" applyBorder="1" applyAlignment="1">
      <alignment horizontal="center" vertical="top" wrapText="1"/>
    </xf>
    <xf numFmtId="0" fontId="6" fillId="3" borderId="13" xfId="0" applyFont="1" applyFill="1" applyBorder="1" applyAlignment="1">
      <alignment horizontal="center" vertical="top" wrapText="1"/>
    </xf>
    <xf numFmtId="0" fontId="7" fillId="0" borderId="18" xfId="0" applyFont="1" applyBorder="1" applyAlignment="1">
      <alignment horizontal="left" vertical="top" wrapText="1"/>
    </xf>
    <xf numFmtId="0" fontId="7" fillId="0" borderId="9" xfId="0" applyFont="1" applyBorder="1" applyAlignment="1">
      <alignment horizontal="left" vertical="top" wrapText="1"/>
    </xf>
    <xf numFmtId="0" fontId="7" fillId="0" borderId="19" xfId="0" applyFont="1" applyBorder="1" applyAlignment="1">
      <alignment horizontal="left" vertical="top" wrapText="1"/>
    </xf>
    <xf numFmtId="0" fontId="7" fillId="0" borderId="33" xfId="0" applyFont="1" applyBorder="1" applyAlignment="1">
      <alignment horizontal="left" vertical="top" wrapText="1"/>
    </xf>
    <xf numFmtId="0" fontId="7" fillId="0" borderId="34" xfId="0" applyFont="1" applyBorder="1" applyAlignment="1">
      <alignment horizontal="left" vertical="top" wrapText="1"/>
    </xf>
    <xf numFmtId="0" fontId="7" fillId="0" borderId="35" xfId="0" applyFont="1" applyBorder="1" applyAlignment="1">
      <alignment horizontal="left" vertical="top" wrapText="1"/>
    </xf>
    <xf numFmtId="0" fontId="7" fillId="0" borderId="36" xfId="0" applyFont="1" applyBorder="1" applyAlignment="1">
      <alignment horizontal="left" vertical="top" wrapText="1"/>
    </xf>
    <xf numFmtId="0" fontId="7" fillId="0" borderId="37" xfId="0" applyFont="1" applyBorder="1" applyAlignment="1">
      <alignment horizontal="left" vertical="top" wrapText="1"/>
    </xf>
    <xf numFmtId="0" fontId="7" fillId="0" borderId="38" xfId="0" applyFont="1" applyBorder="1" applyAlignment="1">
      <alignment horizontal="left" vertical="top" wrapText="1"/>
    </xf>
    <xf numFmtId="0" fontId="6" fillId="3" borderId="18" xfId="0" applyFont="1" applyFill="1" applyBorder="1" applyAlignment="1">
      <alignment horizontal="center" vertical="top" wrapText="1"/>
    </xf>
    <xf numFmtId="0" fontId="6" fillId="3" borderId="9" xfId="0" applyFont="1" applyFill="1" applyBorder="1" applyAlignment="1">
      <alignment horizontal="center" vertical="top" wrapText="1"/>
    </xf>
    <xf numFmtId="0" fontId="6" fillId="3" borderId="19" xfId="0" applyFont="1" applyFill="1" applyBorder="1" applyAlignment="1">
      <alignment horizontal="center" vertical="top" wrapText="1"/>
    </xf>
    <xf numFmtId="0" fontId="6" fillId="3" borderId="20" xfId="0" applyFont="1" applyFill="1" applyBorder="1" applyAlignment="1">
      <alignment horizontal="center" vertical="top" wrapText="1"/>
    </xf>
    <xf numFmtId="0" fontId="6" fillId="3" borderId="0" xfId="0" applyFont="1" applyFill="1" applyAlignment="1">
      <alignment horizontal="center" vertical="top" wrapText="1"/>
    </xf>
    <xf numFmtId="0" fontId="6" fillId="3" borderId="21" xfId="0" applyFont="1" applyFill="1" applyBorder="1" applyAlignment="1">
      <alignment horizontal="center" vertical="top" wrapText="1"/>
    </xf>
    <xf numFmtId="0" fontId="6" fillId="3" borderId="33" xfId="0" applyFont="1" applyFill="1" applyBorder="1" applyAlignment="1">
      <alignment horizontal="center" vertical="top" wrapText="1"/>
    </xf>
    <xf numFmtId="0" fontId="6" fillId="3" borderId="34" xfId="0" applyFont="1" applyFill="1" applyBorder="1" applyAlignment="1">
      <alignment horizontal="center" vertical="top" wrapText="1"/>
    </xf>
    <xf numFmtId="0" fontId="6" fillId="3" borderId="35" xfId="0" applyFont="1" applyFill="1" applyBorder="1" applyAlignment="1">
      <alignment horizontal="center" vertical="top" wrapText="1"/>
    </xf>
    <xf numFmtId="0" fontId="11" fillId="0" borderId="32" xfId="0" applyFont="1" applyBorder="1" applyAlignment="1">
      <alignment horizontal="center" vertical="center"/>
    </xf>
    <xf numFmtId="0" fontId="13" fillId="0" borderId="2" xfId="0" applyFont="1" applyBorder="1" applyAlignment="1">
      <alignment horizontal="center"/>
    </xf>
    <xf numFmtId="0" fontId="13" fillId="0" borderId="17" xfId="0" applyFont="1" applyBorder="1" applyAlignment="1">
      <alignment horizontal="center"/>
    </xf>
    <xf numFmtId="0" fontId="13" fillId="0" borderId="8" xfId="0" applyFont="1" applyBorder="1" applyAlignment="1">
      <alignment horizontal="center"/>
    </xf>
    <xf numFmtId="0" fontId="6" fillId="3" borderId="10" xfId="0" applyFont="1" applyFill="1" applyBorder="1" applyAlignment="1">
      <alignment horizontal="center"/>
    </xf>
    <xf numFmtId="0" fontId="6" fillId="3" borderId="3" xfId="0" applyFont="1" applyFill="1" applyBorder="1" applyAlignment="1">
      <alignment horizontal="center"/>
    </xf>
    <xf numFmtId="0" fontId="6" fillId="3" borderId="10"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3" fillId="0" borderId="39"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40" xfId="0" applyFont="1" applyBorder="1" applyAlignment="1">
      <alignment horizontal="center" vertical="center" wrapText="1"/>
    </xf>
    <xf numFmtId="0" fontId="30" fillId="0" borderId="0" xfId="0" applyFont="1" applyAlignment="1">
      <alignment horizontal="left" vertical="top" wrapText="1"/>
    </xf>
    <xf numFmtId="0" fontId="11" fillId="0" borderId="0" xfId="0" applyFont="1" applyAlignment="1">
      <alignment horizontal="left" vertical="top"/>
    </xf>
    <xf numFmtId="0" fontId="11" fillId="0" borderId="0" xfId="0" applyFont="1" applyAlignment="1">
      <alignment horizontal="left" vertical="top"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27" xfId="0" applyFont="1" applyBorder="1" applyAlignment="1">
      <alignment horizontal="center" vertical="center" wrapText="1"/>
    </xf>
    <xf numFmtId="0" fontId="11" fillId="0" borderId="39" xfId="0" applyFont="1" applyBorder="1" applyAlignment="1">
      <alignment horizontal="center" vertical="center"/>
    </xf>
    <xf numFmtId="0" fontId="11" fillId="0" borderId="40" xfId="0" applyFont="1" applyBorder="1" applyAlignment="1">
      <alignment horizontal="center" vertical="center"/>
    </xf>
    <xf numFmtId="0" fontId="6" fillId="3" borderId="10"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25" xfId="0" applyFont="1" applyFill="1" applyBorder="1" applyAlignment="1">
      <alignment horizontal="center" vertical="center"/>
    </xf>
    <xf numFmtId="0" fontId="6" fillId="3" borderId="44" xfId="0" applyFont="1" applyFill="1" applyBorder="1" applyAlignment="1">
      <alignment horizontal="center" vertical="center"/>
    </xf>
    <xf numFmtId="0" fontId="6"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cellXfs>
  <cellStyles count="3">
    <cellStyle name="Обычный" xfId="0" builtinId="0"/>
    <cellStyle name="Обычный 2" xfId="1" xr:uid="{00000000-0005-0000-0000-000001000000}"/>
    <cellStyle name="Обычный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2:BM163"/>
  <sheetViews>
    <sheetView topLeftCell="A60" zoomScale="64" zoomScaleNormal="64" workbookViewId="0">
      <pane xSplit="3" topLeftCell="D1" activePane="topRight" state="frozen"/>
      <selection pane="topRight" activeCell="A13" sqref="A13"/>
    </sheetView>
  </sheetViews>
  <sheetFormatPr defaultRowHeight="15" x14ac:dyDescent="0.25"/>
  <cols>
    <col min="1" max="1" width="12.7109375" customWidth="1"/>
    <col min="2" max="2" width="4.7109375" customWidth="1"/>
    <col min="3" max="3" width="50.7109375" customWidth="1"/>
    <col min="4" max="32" width="12.7109375" customWidth="1"/>
    <col min="33" max="36" width="12.42578125" customWidth="1"/>
    <col min="37" max="39" width="12.7109375" customWidth="1"/>
    <col min="42" max="42" width="10.5703125" customWidth="1"/>
  </cols>
  <sheetData>
    <row r="2" spans="1:43" ht="15.75" x14ac:dyDescent="0.25">
      <c r="A2" s="704" t="s">
        <v>439</v>
      </c>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row>
    <row r="3" spans="1:43" ht="15.75" x14ac:dyDescent="0.25">
      <c r="A3" s="711" t="s">
        <v>1381</v>
      </c>
      <c r="B3" s="711"/>
      <c r="C3" s="711"/>
      <c r="D3" s="711"/>
      <c r="E3" s="711"/>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711"/>
      <c r="AI3" s="711"/>
      <c r="AJ3" s="711"/>
      <c r="AK3" s="711"/>
      <c r="AL3" s="711"/>
      <c r="AM3" s="711"/>
      <c r="AN3" s="711"/>
      <c r="AO3" s="711"/>
      <c r="AP3" s="711"/>
      <c r="AQ3" s="711"/>
    </row>
    <row r="4" spans="1:43" ht="15.75" x14ac:dyDescent="0.25">
      <c r="U4" s="37"/>
      <c r="AM4" s="21"/>
    </row>
    <row r="5" spans="1:43" ht="15.75" customHeight="1" x14ac:dyDescent="0.25">
      <c r="B5" s="707" t="s">
        <v>0</v>
      </c>
      <c r="C5" s="707" t="s">
        <v>104</v>
      </c>
      <c r="D5" s="713" t="s">
        <v>103</v>
      </c>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5"/>
      <c r="AN5" s="701" t="s">
        <v>107</v>
      </c>
      <c r="AO5" s="693" t="s">
        <v>108</v>
      </c>
      <c r="AP5" s="696" t="s">
        <v>109</v>
      </c>
    </row>
    <row r="6" spans="1:43" x14ac:dyDescent="0.25">
      <c r="B6" s="708"/>
      <c r="C6" s="708"/>
      <c r="D6" s="716" t="s">
        <v>139</v>
      </c>
      <c r="E6" s="717"/>
      <c r="F6" s="717"/>
      <c r="G6" s="717"/>
      <c r="H6" s="717"/>
      <c r="I6" s="717"/>
      <c r="J6" s="717"/>
      <c r="K6" s="717"/>
      <c r="L6" s="717"/>
      <c r="M6" s="717"/>
      <c r="N6" s="717"/>
      <c r="O6" s="717"/>
      <c r="P6" s="717"/>
      <c r="Q6" s="717"/>
      <c r="R6" s="717"/>
      <c r="S6" s="717"/>
      <c r="T6" s="717"/>
      <c r="U6" s="717"/>
      <c r="V6" s="717"/>
      <c r="W6" s="717"/>
      <c r="X6" s="717"/>
      <c r="Y6" s="717"/>
      <c r="Z6" s="717"/>
      <c r="AA6" s="717"/>
      <c r="AB6" s="717"/>
      <c r="AC6" s="717"/>
      <c r="AD6" s="717"/>
      <c r="AE6" s="717"/>
      <c r="AF6" s="717"/>
      <c r="AG6" s="717"/>
      <c r="AH6" s="717"/>
      <c r="AI6" s="717"/>
      <c r="AJ6" s="717"/>
      <c r="AK6" s="717"/>
      <c r="AL6" s="717"/>
      <c r="AM6" s="718"/>
      <c r="AN6" s="702"/>
      <c r="AO6" s="694"/>
      <c r="AP6" s="697"/>
    </row>
    <row r="7" spans="1:43" ht="15" customHeight="1" x14ac:dyDescent="0.25">
      <c r="B7" s="708"/>
      <c r="C7" s="708"/>
      <c r="D7" s="720" t="s">
        <v>4</v>
      </c>
      <c r="E7" s="719" t="s">
        <v>5</v>
      </c>
      <c r="F7" s="719" t="s">
        <v>6</v>
      </c>
      <c r="G7" s="667" t="s">
        <v>7</v>
      </c>
      <c r="H7" s="667" t="s">
        <v>8</v>
      </c>
      <c r="I7" s="667" t="s">
        <v>9</v>
      </c>
      <c r="J7" s="667" t="s">
        <v>10</v>
      </c>
      <c r="K7" s="667" t="s">
        <v>11</v>
      </c>
      <c r="L7" s="667" t="s">
        <v>12</v>
      </c>
      <c r="M7" s="719" t="s">
        <v>13</v>
      </c>
      <c r="N7" s="719" t="s">
        <v>11</v>
      </c>
      <c r="O7" s="719" t="s">
        <v>12</v>
      </c>
      <c r="P7" s="719" t="s">
        <v>14</v>
      </c>
      <c r="Q7" s="719" t="s">
        <v>15</v>
      </c>
      <c r="R7" s="719" t="s">
        <v>16</v>
      </c>
      <c r="S7" s="719" t="s">
        <v>17</v>
      </c>
      <c r="T7" s="719" t="s">
        <v>6</v>
      </c>
      <c r="U7" s="719" t="s">
        <v>18</v>
      </c>
      <c r="V7" s="719" t="s">
        <v>19</v>
      </c>
      <c r="W7" s="719" t="s">
        <v>6</v>
      </c>
      <c r="X7" s="719" t="s">
        <v>18</v>
      </c>
      <c r="Y7" s="724" t="s">
        <v>20</v>
      </c>
      <c r="Z7" s="725" t="s">
        <v>12</v>
      </c>
      <c r="AA7" s="720" t="s">
        <v>21</v>
      </c>
      <c r="AB7" s="719" t="s">
        <v>22</v>
      </c>
      <c r="AC7" s="719" t="s">
        <v>23</v>
      </c>
      <c r="AD7" s="719" t="s">
        <v>24</v>
      </c>
      <c r="AE7" s="719" t="s">
        <v>25</v>
      </c>
      <c r="AF7" s="719" t="s">
        <v>16</v>
      </c>
      <c r="AG7" s="719" t="s">
        <v>5</v>
      </c>
      <c r="AH7" s="719" t="s">
        <v>26</v>
      </c>
      <c r="AI7" s="719" t="s">
        <v>18</v>
      </c>
      <c r="AJ7" s="719" t="s">
        <v>8</v>
      </c>
      <c r="AK7" s="719" t="s">
        <v>27</v>
      </c>
      <c r="AL7" s="719" t="s">
        <v>28</v>
      </c>
      <c r="AM7" s="719" t="s">
        <v>11</v>
      </c>
      <c r="AN7" s="702"/>
      <c r="AO7" s="694"/>
      <c r="AP7" s="697"/>
    </row>
    <row r="8" spans="1:43" ht="63.75" customHeight="1" x14ac:dyDescent="0.25">
      <c r="B8" s="708"/>
      <c r="C8" s="708"/>
      <c r="D8" s="721" t="s">
        <v>140</v>
      </c>
      <c r="E8" s="667"/>
      <c r="F8" s="667"/>
      <c r="G8" s="722" t="s">
        <v>141</v>
      </c>
      <c r="H8" s="722"/>
      <c r="I8" s="721"/>
      <c r="J8" s="723" t="s">
        <v>142</v>
      </c>
      <c r="K8" s="722"/>
      <c r="L8" s="722"/>
      <c r="M8" s="667" t="s">
        <v>143</v>
      </c>
      <c r="N8" s="667"/>
      <c r="O8" s="667"/>
      <c r="P8" s="667" t="s">
        <v>144</v>
      </c>
      <c r="Q8" s="667"/>
      <c r="R8" s="667"/>
      <c r="S8" s="667" t="s">
        <v>145</v>
      </c>
      <c r="T8" s="667"/>
      <c r="U8" s="667"/>
      <c r="V8" s="667" t="s">
        <v>146</v>
      </c>
      <c r="W8" s="667"/>
      <c r="X8" s="667"/>
      <c r="Y8" s="667" t="s">
        <v>147</v>
      </c>
      <c r="Z8" s="667"/>
      <c r="AA8" s="667"/>
      <c r="AB8" s="667" t="s">
        <v>148</v>
      </c>
      <c r="AC8" s="667"/>
      <c r="AD8" s="667"/>
      <c r="AE8" s="667" t="s">
        <v>149</v>
      </c>
      <c r="AF8" s="667"/>
      <c r="AG8" s="667"/>
      <c r="AH8" s="667" t="s">
        <v>150</v>
      </c>
      <c r="AI8" s="667"/>
      <c r="AJ8" s="667"/>
      <c r="AK8" s="667" t="s">
        <v>151</v>
      </c>
      <c r="AL8" s="667"/>
      <c r="AM8" s="667"/>
      <c r="AN8" s="702"/>
      <c r="AO8" s="694"/>
      <c r="AP8" s="697"/>
    </row>
    <row r="9" spans="1:43" ht="117" customHeight="1" x14ac:dyDescent="0.25">
      <c r="A9" s="28" t="s">
        <v>105</v>
      </c>
      <c r="B9" s="712"/>
      <c r="C9" s="712"/>
      <c r="D9" s="340" t="s">
        <v>152</v>
      </c>
      <c r="E9" s="341" t="s">
        <v>153</v>
      </c>
      <c r="F9" s="341" t="s">
        <v>154</v>
      </c>
      <c r="G9" s="340" t="s">
        <v>155</v>
      </c>
      <c r="H9" s="341" t="s">
        <v>156</v>
      </c>
      <c r="I9" s="341" t="s">
        <v>157</v>
      </c>
      <c r="J9" s="341" t="s">
        <v>158</v>
      </c>
      <c r="K9" s="341" t="s">
        <v>159</v>
      </c>
      <c r="L9" s="342" t="s">
        <v>160</v>
      </c>
      <c r="M9" s="341" t="s">
        <v>161</v>
      </c>
      <c r="N9" s="341" t="s">
        <v>162</v>
      </c>
      <c r="O9" s="341" t="s">
        <v>163</v>
      </c>
      <c r="P9" s="341" t="s">
        <v>161</v>
      </c>
      <c r="Q9" s="341" t="s">
        <v>164</v>
      </c>
      <c r="R9" s="341" t="s">
        <v>165</v>
      </c>
      <c r="S9" s="341" t="s">
        <v>166</v>
      </c>
      <c r="T9" s="341" t="s">
        <v>167</v>
      </c>
      <c r="U9" s="341" t="s">
        <v>168</v>
      </c>
      <c r="V9" s="341" t="s">
        <v>161</v>
      </c>
      <c r="W9" s="341" t="s">
        <v>169</v>
      </c>
      <c r="X9" s="341" t="s">
        <v>163</v>
      </c>
      <c r="Y9" s="341" t="s">
        <v>170</v>
      </c>
      <c r="Z9" s="341" t="s">
        <v>171</v>
      </c>
      <c r="AA9" s="341" t="s">
        <v>168</v>
      </c>
      <c r="AB9" s="341" t="s">
        <v>172</v>
      </c>
      <c r="AC9" s="341" t="s">
        <v>173</v>
      </c>
      <c r="AD9" s="341" t="s">
        <v>174</v>
      </c>
      <c r="AE9" s="341" t="s">
        <v>175</v>
      </c>
      <c r="AF9" s="341" t="s">
        <v>153</v>
      </c>
      <c r="AG9" s="341" t="s">
        <v>154</v>
      </c>
      <c r="AH9" s="341" t="s">
        <v>176</v>
      </c>
      <c r="AI9" s="341" t="s">
        <v>177</v>
      </c>
      <c r="AJ9" s="341" t="s">
        <v>178</v>
      </c>
      <c r="AK9" s="341" t="s">
        <v>179</v>
      </c>
      <c r="AL9" s="341" t="s">
        <v>180</v>
      </c>
      <c r="AM9" s="341" t="s">
        <v>181</v>
      </c>
      <c r="AN9" s="703"/>
      <c r="AO9" s="695"/>
      <c r="AP9" s="698"/>
    </row>
    <row r="10" spans="1:43" ht="15.75" x14ac:dyDescent="0.25">
      <c r="A10" s="326">
        <v>44092</v>
      </c>
      <c r="B10" s="13">
        <v>1</v>
      </c>
      <c r="C10" s="327" t="s">
        <v>1368</v>
      </c>
      <c r="D10" s="324"/>
      <c r="E10" s="324">
        <v>1</v>
      </c>
      <c r="F10" s="325"/>
      <c r="G10" s="324"/>
      <c r="H10" s="324">
        <v>1</v>
      </c>
      <c r="I10" s="325"/>
      <c r="J10" s="324">
        <v>1</v>
      </c>
      <c r="K10" s="324"/>
      <c r="L10" s="325"/>
      <c r="M10" s="324"/>
      <c r="N10" s="324">
        <v>1</v>
      </c>
      <c r="O10" s="325"/>
      <c r="P10" s="324"/>
      <c r="Q10" s="324">
        <v>1</v>
      </c>
      <c r="R10" s="325"/>
      <c r="S10" s="324"/>
      <c r="T10" s="324">
        <v>1</v>
      </c>
      <c r="U10" s="325"/>
      <c r="V10" s="324">
        <v>1</v>
      </c>
      <c r="W10" s="324"/>
      <c r="X10" s="325"/>
      <c r="Y10" s="324"/>
      <c r="Z10" s="324">
        <v>1</v>
      </c>
      <c r="AA10" s="325"/>
      <c r="AB10" s="324">
        <v>1</v>
      </c>
      <c r="AC10" s="324"/>
      <c r="AD10" s="325"/>
      <c r="AE10" s="324"/>
      <c r="AF10" s="324">
        <v>1</v>
      </c>
      <c r="AG10" s="325"/>
      <c r="AH10" s="324"/>
      <c r="AI10" s="324">
        <v>1</v>
      </c>
      <c r="AJ10" s="325"/>
      <c r="AK10" s="324">
        <v>1</v>
      </c>
      <c r="AL10" s="324"/>
      <c r="AM10" s="325"/>
      <c r="AN10" s="88">
        <f>COUNTA(D10,G10,J10,M10,P10,S10,V10,Y10,AB10,AE10,AH10,AK10)</f>
        <v>4</v>
      </c>
      <c r="AO10" s="3">
        <f>COUNTA(E10,H10,K10,N10,Q10,T10,W10,Z10,AC10,AF10,AI10,AL10)</f>
        <v>8</v>
      </c>
      <c r="AP10" s="31">
        <f>COUNTA(F10,I10,L10,O10,R10,U10,X10,AA10,AD10,AG10,AJ10,AM10)</f>
        <v>0</v>
      </c>
    </row>
    <row r="11" spans="1:43" ht="15.75" x14ac:dyDescent="0.25">
      <c r="A11" s="326">
        <v>43834</v>
      </c>
      <c r="B11" s="13">
        <v>2</v>
      </c>
      <c r="C11" s="327" t="s">
        <v>1369</v>
      </c>
      <c r="D11" s="324">
        <v>1</v>
      </c>
      <c r="E11" s="324"/>
      <c r="F11" s="325"/>
      <c r="G11" s="324">
        <v>1</v>
      </c>
      <c r="H11" s="324"/>
      <c r="I11" s="325"/>
      <c r="J11" s="324">
        <v>1</v>
      </c>
      <c r="K11" s="324"/>
      <c r="L11" s="325"/>
      <c r="M11" s="324">
        <v>1</v>
      </c>
      <c r="N11" s="324"/>
      <c r="O11" s="325"/>
      <c r="P11" s="324"/>
      <c r="Q11" s="324">
        <v>1</v>
      </c>
      <c r="R11" s="325"/>
      <c r="S11" s="324">
        <v>1</v>
      </c>
      <c r="T11" s="324"/>
      <c r="U11" s="325"/>
      <c r="V11" s="324">
        <v>1</v>
      </c>
      <c r="W11" s="324"/>
      <c r="X11" s="325"/>
      <c r="Y11" s="324"/>
      <c r="Z11" s="324">
        <v>1</v>
      </c>
      <c r="AA11" s="325"/>
      <c r="AB11" s="324">
        <v>1</v>
      </c>
      <c r="AC11" s="324"/>
      <c r="AD11" s="325"/>
      <c r="AE11" s="324"/>
      <c r="AF11" s="324">
        <v>1</v>
      </c>
      <c r="AG11" s="325"/>
      <c r="AH11" s="324">
        <v>1</v>
      </c>
      <c r="AI11" s="324"/>
      <c r="AJ11" s="325"/>
      <c r="AK11" s="324">
        <v>1</v>
      </c>
      <c r="AL11" s="324"/>
      <c r="AM11" s="325"/>
      <c r="AN11" s="88">
        <f t="shared" ref="AN11:AN39" si="0">COUNTA(D11,G11,J11,M11,P11,S11,V11,Y11,AB11,AE11,AH11,AK11)</f>
        <v>9</v>
      </c>
      <c r="AO11" s="3">
        <f t="shared" ref="AO11:AO39" si="1">COUNTA(E11,H11,K11,N11,Q11,T11,W11,Z11,AC11,AF11,AI11,AL11)</f>
        <v>3</v>
      </c>
      <c r="AP11" s="31">
        <f t="shared" ref="AP11:AP39" si="2">COUNTA(F11,I11,L11,O11,R11,U11,X11,AA11,AD11,AG11,AJ11,AM11)</f>
        <v>0</v>
      </c>
    </row>
    <row r="12" spans="1:43" ht="15.75" x14ac:dyDescent="0.25">
      <c r="A12" s="326">
        <v>44169</v>
      </c>
      <c r="B12" s="13">
        <v>3</v>
      </c>
      <c r="C12" s="327" t="s">
        <v>1379</v>
      </c>
      <c r="D12" s="324">
        <v>1</v>
      </c>
      <c r="E12" s="324"/>
      <c r="F12" s="325"/>
      <c r="G12" s="324"/>
      <c r="H12" s="324">
        <v>1</v>
      </c>
      <c r="I12" s="325"/>
      <c r="J12" s="324">
        <v>1</v>
      </c>
      <c r="K12" s="324"/>
      <c r="L12" s="325"/>
      <c r="M12" s="324">
        <v>1</v>
      </c>
      <c r="N12" s="324"/>
      <c r="O12" s="325"/>
      <c r="P12" s="324"/>
      <c r="Q12" s="324">
        <v>1</v>
      </c>
      <c r="R12" s="325"/>
      <c r="S12" s="324">
        <v>1</v>
      </c>
      <c r="T12" s="324"/>
      <c r="U12" s="325"/>
      <c r="V12" s="324">
        <v>1</v>
      </c>
      <c r="W12" s="324"/>
      <c r="X12" s="325"/>
      <c r="Y12" s="324"/>
      <c r="Z12" s="324">
        <v>1</v>
      </c>
      <c r="AA12" s="325"/>
      <c r="AB12" s="324">
        <v>1</v>
      </c>
      <c r="AC12" s="324"/>
      <c r="AD12" s="325"/>
      <c r="AE12" s="324"/>
      <c r="AF12" s="324">
        <v>1</v>
      </c>
      <c r="AG12" s="325"/>
      <c r="AH12" s="324">
        <v>1</v>
      </c>
      <c r="AI12" s="324"/>
      <c r="AJ12" s="325"/>
      <c r="AK12" s="324">
        <v>1</v>
      </c>
      <c r="AL12" s="324"/>
      <c r="AM12" s="325"/>
      <c r="AN12" s="88">
        <f t="shared" si="0"/>
        <v>8</v>
      </c>
      <c r="AO12" s="3">
        <f t="shared" si="1"/>
        <v>4</v>
      </c>
      <c r="AP12" s="31">
        <f t="shared" si="2"/>
        <v>0</v>
      </c>
    </row>
    <row r="13" spans="1:43" ht="15.75" x14ac:dyDescent="0.25">
      <c r="A13" s="326">
        <v>43837</v>
      </c>
      <c r="B13" s="13">
        <v>4</v>
      </c>
      <c r="C13" s="327" t="s">
        <v>1371</v>
      </c>
      <c r="D13" s="324"/>
      <c r="E13" s="324">
        <v>1</v>
      </c>
      <c r="F13" s="325"/>
      <c r="G13" s="324">
        <v>1</v>
      </c>
      <c r="H13" s="324"/>
      <c r="I13" s="325"/>
      <c r="J13" s="324">
        <v>1</v>
      </c>
      <c r="K13" s="324"/>
      <c r="L13" s="325"/>
      <c r="M13" s="324"/>
      <c r="N13" s="324">
        <v>1</v>
      </c>
      <c r="O13" s="325"/>
      <c r="P13" s="324"/>
      <c r="Q13" s="324">
        <v>1</v>
      </c>
      <c r="R13" s="325"/>
      <c r="S13" s="324"/>
      <c r="T13" s="324">
        <v>1</v>
      </c>
      <c r="U13" s="325"/>
      <c r="V13" s="324">
        <v>1</v>
      </c>
      <c r="W13" s="324"/>
      <c r="X13" s="325"/>
      <c r="Y13" s="324"/>
      <c r="Z13" s="324">
        <v>1</v>
      </c>
      <c r="AA13" s="325"/>
      <c r="AB13" s="324">
        <v>1</v>
      </c>
      <c r="AC13" s="324"/>
      <c r="AD13" s="325"/>
      <c r="AE13" s="324"/>
      <c r="AF13" s="324">
        <v>1</v>
      </c>
      <c r="AG13" s="325"/>
      <c r="AH13" s="324"/>
      <c r="AI13" s="324">
        <v>1</v>
      </c>
      <c r="AJ13" s="325"/>
      <c r="AK13" s="324">
        <v>1</v>
      </c>
      <c r="AL13" s="324"/>
      <c r="AM13" s="325"/>
      <c r="AN13" s="88">
        <f t="shared" si="0"/>
        <v>5</v>
      </c>
      <c r="AO13" s="3">
        <f t="shared" si="1"/>
        <v>7</v>
      </c>
      <c r="AP13" s="31">
        <f t="shared" si="2"/>
        <v>0</v>
      </c>
    </row>
    <row r="14" spans="1:43" ht="15.75" x14ac:dyDescent="0.25">
      <c r="A14" s="326">
        <v>44111</v>
      </c>
      <c r="B14" s="13">
        <v>5</v>
      </c>
      <c r="C14" s="327" t="s">
        <v>1372</v>
      </c>
      <c r="D14" s="324"/>
      <c r="E14" s="324">
        <v>1</v>
      </c>
      <c r="F14" s="325"/>
      <c r="G14" s="324"/>
      <c r="H14" s="324">
        <v>1</v>
      </c>
      <c r="I14" s="325"/>
      <c r="J14" s="324">
        <v>1</v>
      </c>
      <c r="K14" s="324"/>
      <c r="L14" s="325"/>
      <c r="M14" s="324"/>
      <c r="N14" s="324">
        <v>1</v>
      </c>
      <c r="O14" s="325"/>
      <c r="P14" s="324"/>
      <c r="Q14" s="324">
        <v>1</v>
      </c>
      <c r="R14" s="325"/>
      <c r="S14" s="324"/>
      <c r="T14" s="324">
        <v>1</v>
      </c>
      <c r="U14" s="325"/>
      <c r="V14" s="324">
        <v>1</v>
      </c>
      <c r="W14" s="324"/>
      <c r="X14" s="325"/>
      <c r="Y14" s="324"/>
      <c r="Z14" s="324">
        <v>1</v>
      </c>
      <c r="AA14" s="325"/>
      <c r="AB14" s="324">
        <v>1</v>
      </c>
      <c r="AC14" s="324"/>
      <c r="AD14" s="325"/>
      <c r="AE14" s="324"/>
      <c r="AF14" s="324">
        <v>1</v>
      </c>
      <c r="AG14" s="325"/>
      <c r="AH14" s="324"/>
      <c r="AI14" s="324">
        <v>1</v>
      </c>
      <c r="AJ14" s="325"/>
      <c r="AK14" s="324">
        <v>1</v>
      </c>
      <c r="AL14" s="324"/>
      <c r="AM14" s="325"/>
      <c r="AN14" s="88">
        <f t="shared" si="0"/>
        <v>4</v>
      </c>
      <c r="AO14" s="3">
        <f t="shared" si="1"/>
        <v>8</v>
      </c>
      <c r="AP14" s="31">
        <f t="shared" si="2"/>
        <v>0</v>
      </c>
    </row>
    <row r="15" spans="1:43" ht="15.75" x14ac:dyDescent="0.25">
      <c r="A15" s="326">
        <v>43932</v>
      </c>
      <c r="B15" s="13">
        <v>6</v>
      </c>
      <c r="C15" s="327" t="s">
        <v>1373</v>
      </c>
      <c r="D15" s="324">
        <v>1</v>
      </c>
      <c r="E15" s="324"/>
      <c r="F15" s="325"/>
      <c r="G15" s="324"/>
      <c r="H15" s="324">
        <v>1</v>
      </c>
      <c r="I15" s="325"/>
      <c r="J15" s="324">
        <v>1</v>
      </c>
      <c r="K15" s="324"/>
      <c r="L15" s="325"/>
      <c r="M15" s="324"/>
      <c r="N15" s="324">
        <v>1</v>
      </c>
      <c r="O15" s="325"/>
      <c r="P15" s="324"/>
      <c r="Q15" s="324">
        <v>1</v>
      </c>
      <c r="R15" s="325"/>
      <c r="S15" s="324"/>
      <c r="T15" s="324">
        <v>1</v>
      </c>
      <c r="U15" s="325"/>
      <c r="V15" s="324">
        <v>1</v>
      </c>
      <c r="W15" s="324"/>
      <c r="X15" s="325"/>
      <c r="Y15" s="324"/>
      <c r="Z15" s="324">
        <v>1</v>
      </c>
      <c r="AA15" s="325"/>
      <c r="AB15" s="324">
        <v>1</v>
      </c>
      <c r="AC15" s="324"/>
      <c r="AD15" s="325"/>
      <c r="AE15" s="324"/>
      <c r="AF15" s="324">
        <v>1</v>
      </c>
      <c r="AG15" s="325"/>
      <c r="AH15" s="324"/>
      <c r="AI15" s="324">
        <v>1</v>
      </c>
      <c r="AJ15" s="325"/>
      <c r="AK15" s="324">
        <v>1</v>
      </c>
      <c r="AL15" s="324"/>
      <c r="AM15" s="325"/>
      <c r="AN15" s="88">
        <f t="shared" si="0"/>
        <v>5</v>
      </c>
      <c r="AO15" s="3">
        <f t="shared" si="1"/>
        <v>7</v>
      </c>
      <c r="AP15" s="31">
        <f t="shared" si="2"/>
        <v>0</v>
      </c>
    </row>
    <row r="16" spans="1:43" ht="15.75" x14ac:dyDescent="0.25">
      <c r="A16" s="326">
        <v>43963</v>
      </c>
      <c r="B16" s="13">
        <v>7</v>
      </c>
      <c r="C16" s="327" t="s">
        <v>1374</v>
      </c>
      <c r="D16" s="324">
        <v>1</v>
      </c>
      <c r="E16" s="324"/>
      <c r="F16" s="325"/>
      <c r="G16" s="324">
        <v>1</v>
      </c>
      <c r="H16" s="324"/>
      <c r="I16" s="325"/>
      <c r="J16" s="324">
        <v>1</v>
      </c>
      <c r="K16" s="324"/>
      <c r="L16" s="325"/>
      <c r="M16" s="324">
        <v>1</v>
      </c>
      <c r="N16" s="324"/>
      <c r="O16" s="325"/>
      <c r="P16" s="324"/>
      <c r="Q16" s="324">
        <v>1</v>
      </c>
      <c r="R16" s="325"/>
      <c r="S16" s="324">
        <v>1</v>
      </c>
      <c r="T16" s="324"/>
      <c r="U16" s="325"/>
      <c r="V16" s="324">
        <v>1</v>
      </c>
      <c r="W16" s="324"/>
      <c r="X16" s="325"/>
      <c r="Y16" s="324"/>
      <c r="Z16" s="324">
        <v>1</v>
      </c>
      <c r="AA16" s="325"/>
      <c r="AB16" s="324">
        <v>1</v>
      </c>
      <c r="AC16" s="324"/>
      <c r="AD16" s="325"/>
      <c r="AE16" s="324"/>
      <c r="AF16" s="324">
        <v>1</v>
      </c>
      <c r="AG16" s="325"/>
      <c r="AH16" s="324">
        <v>1</v>
      </c>
      <c r="AI16" s="324"/>
      <c r="AJ16" s="325"/>
      <c r="AK16" s="324">
        <v>1</v>
      </c>
      <c r="AL16" s="324"/>
      <c r="AM16" s="325"/>
      <c r="AN16" s="88">
        <f t="shared" si="0"/>
        <v>9</v>
      </c>
      <c r="AO16" s="3">
        <f t="shared" si="1"/>
        <v>3</v>
      </c>
      <c r="AP16" s="31">
        <f t="shared" si="2"/>
        <v>0</v>
      </c>
    </row>
    <row r="17" spans="1:42" ht="15.75" x14ac:dyDescent="0.25">
      <c r="A17" s="326">
        <v>44184</v>
      </c>
      <c r="B17" s="13">
        <v>8</v>
      </c>
      <c r="C17" s="327" t="s">
        <v>1375</v>
      </c>
      <c r="D17" s="324">
        <v>1</v>
      </c>
      <c r="E17" s="324"/>
      <c r="F17" s="325"/>
      <c r="G17" s="324">
        <v>1</v>
      </c>
      <c r="H17" s="324"/>
      <c r="I17" s="325"/>
      <c r="J17" s="324">
        <v>1</v>
      </c>
      <c r="K17" s="324"/>
      <c r="L17" s="325"/>
      <c r="M17" s="324">
        <v>1</v>
      </c>
      <c r="N17" s="324"/>
      <c r="O17" s="325"/>
      <c r="P17" s="324"/>
      <c r="Q17" s="324">
        <v>1</v>
      </c>
      <c r="R17" s="325"/>
      <c r="S17" s="324"/>
      <c r="T17" s="324">
        <v>1</v>
      </c>
      <c r="U17" s="325"/>
      <c r="V17" s="324">
        <v>1</v>
      </c>
      <c r="W17" s="324"/>
      <c r="X17" s="325"/>
      <c r="Y17" s="324"/>
      <c r="Z17" s="324">
        <v>1</v>
      </c>
      <c r="AA17" s="325"/>
      <c r="AB17" s="324">
        <v>1</v>
      </c>
      <c r="AC17" s="324"/>
      <c r="AD17" s="325"/>
      <c r="AE17" s="324"/>
      <c r="AF17" s="324">
        <v>1</v>
      </c>
      <c r="AG17" s="325"/>
      <c r="AH17" s="324">
        <v>1</v>
      </c>
      <c r="AI17" s="324"/>
      <c r="AJ17" s="325"/>
      <c r="AK17" s="324">
        <v>1</v>
      </c>
      <c r="AL17" s="324"/>
      <c r="AM17" s="325"/>
      <c r="AN17" s="88">
        <f t="shared" si="0"/>
        <v>8</v>
      </c>
      <c r="AO17" s="3">
        <f t="shared" si="1"/>
        <v>4</v>
      </c>
      <c r="AP17" s="31">
        <f t="shared" si="2"/>
        <v>0</v>
      </c>
    </row>
    <row r="18" spans="1:42" ht="15.75" x14ac:dyDescent="0.25">
      <c r="A18" s="326">
        <v>44000</v>
      </c>
      <c r="B18" s="13">
        <v>9</v>
      </c>
      <c r="C18" s="327" t="s">
        <v>1376</v>
      </c>
      <c r="D18" s="324"/>
      <c r="E18" s="324">
        <v>1</v>
      </c>
      <c r="F18" s="325"/>
      <c r="G18" s="324">
        <v>1</v>
      </c>
      <c r="H18" s="324"/>
      <c r="I18" s="325"/>
      <c r="J18" s="324">
        <v>1</v>
      </c>
      <c r="K18" s="324"/>
      <c r="L18" s="325"/>
      <c r="M18" s="324"/>
      <c r="N18" s="324">
        <v>1</v>
      </c>
      <c r="O18" s="325"/>
      <c r="P18" s="324"/>
      <c r="Q18" s="324">
        <v>1</v>
      </c>
      <c r="R18" s="325"/>
      <c r="S18" s="324"/>
      <c r="T18" s="324">
        <v>1</v>
      </c>
      <c r="U18" s="325"/>
      <c r="V18" s="324">
        <v>1</v>
      </c>
      <c r="W18" s="324"/>
      <c r="X18" s="325"/>
      <c r="Y18" s="324"/>
      <c r="Z18" s="324">
        <v>1</v>
      </c>
      <c r="AA18" s="325"/>
      <c r="AB18" s="324">
        <v>1</v>
      </c>
      <c r="AC18" s="324"/>
      <c r="AD18" s="325"/>
      <c r="AE18" s="324"/>
      <c r="AF18" s="324">
        <v>1</v>
      </c>
      <c r="AG18" s="325"/>
      <c r="AH18" s="324"/>
      <c r="AI18" s="324">
        <v>1</v>
      </c>
      <c r="AJ18" s="325"/>
      <c r="AK18" s="324">
        <v>1</v>
      </c>
      <c r="AL18" s="324"/>
      <c r="AM18" s="325"/>
      <c r="AN18" s="88">
        <f t="shared" si="0"/>
        <v>5</v>
      </c>
      <c r="AO18" s="3">
        <f t="shared" si="1"/>
        <v>7</v>
      </c>
      <c r="AP18" s="31">
        <f t="shared" si="2"/>
        <v>0</v>
      </c>
    </row>
    <row r="19" spans="1:42" ht="15.75" x14ac:dyDescent="0.25">
      <c r="A19" s="326"/>
      <c r="B19" s="13">
        <v>10</v>
      </c>
      <c r="C19" s="327"/>
      <c r="D19" s="324"/>
      <c r="E19" s="324"/>
      <c r="F19" s="325"/>
      <c r="G19" s="324"/>
      <c r="H19" s="324"/>
      <c r="I19" s="325"/>
      <c r="J19" s="324"/>
      <c r="K19" s="324"/>
      <c r="L19" s="325"/>
      <c r="M19" s="324"/>
      <c r="N19" s="324"/>
      <c r="O19" s="325"/>
      <c r="P19" s="324"/>
      <c r="Q19" s="324"/>
      <c r="R19" s="325"/>
      <c r="S19" s="324"/>
      <c r="T19" s="324"/>
      <c r="U19" s="325"/>
      <c r="V19" s="324"/>
      <c r="W19" s="324"/>
      <c r="X19" s="325"/>
      <c r="Y19" s="324"/>
      <c r="Z19" s="324"/>
      <c r="AA19" s="325"/>
      <c r="AB19" s="324"/>
      <c r="AC19" s="324"/>
      <c r="AD19" s="325"/>
      <c r="AE19" s="324"/>
      <c r="AF19" s="324"/>
      <c r="AG19" s="325"/>
      <c r="AH19" s="324"/>
      <c r="AI19" s="324"/>
      <c r="AJ19" s="325"/>
      <c r="AK19" s="324"/>
      <c r="AL19" s="324"/>
      <c r="AM19" s="325"/>
      <c r="AN19" s="88">
        <f t="shared" si="0"/>
        <v>0</v>
      </c>
      <c r="AO19" s="3">
        <f t="shared" si="1"/>
        <v>0</v>
      </c>
      <c r="AP19" s="31">
        <f t="shared" si="2"/>
        <v>0</v>
      </c>
    </row>
    <row r="20" spans="1:42" ht="15.75" x14ac:dyDescent="0.25">
      <c r="A20" s="326"/>
      <c r="B20" s="13">
        <v>11</v>
      </c>
      <c r="C20" s="327"/>
      <c r="D20" s="324"/>
      <c r="E20" s="324"/>
      <c r="F20" s="325"/>
      <c r="G20" s="324"/>
      <c r="H20" s="324"/>
      <c r="I20" s="325"/>
      <c r="J20" s="324"/>
      <c r="K20" s="324"/>
      <c r="L20" s="325"/>
      <c r="M20" s="324"/>
      <c r="N20" s="324"/>
      <c r="O20" s="325"/>
      <c r="P20" s="324"/>
      <c r="Q20" s="324"/>
      <c r="R20" s="325"/>
      <c r="S20" s="324"/>
      <c r="T20" s="324"/>
      <c r="U20" s="325"/>
      <c r="V20" s="324"/>
      <c r="W20" s="324"/>
      <c r="X20" s="325"/>
      <c r="Y20" s="324"/>
      <c r="Z20" s="324"/>
      <c r="AA20" s="325"/>
      <c r="AB20" s="324"/>
      <c r="AC20" s="324"/>
      <c r="AD20" s="325"/>
      <c r="AE20" s="324"/>
      <c r="AF20" s="324"/>
      <c r="AG20" s="325"/>
      <c r="AH20" s="324"/>
      <c r="AI20" s="324"/>
      <c r="AJ20" s="325"/>
      <c r="AK20" s="324"/>
      <c r="AL20" s="324"/>
      <c r="AM20" s="325"/>
      <c r="AN20" s="88">
        <f t="shared" si="0"/>
        <v>0</v>
      </c>
      <c r="AO20" s="3">
        <f t="shared" si="1"/>
        <v>0</v>
      </c>
      <c r="AP20" s="31">
        <f t="shared" si="2"/>
        <v>0</v>
      </c>
    </row>
    <row r="21" spans="1:42" ht="15.75" x14ac:dyDescent="0.25">
      <c r="A21" s="326"/>
      <c r="B21" s="13">
        <v>12</v>
      </c>
      <c r="C21" s="327"/>
      <c r="D21" s="324"/>
      <c r="E21" s="324"/>
      <c r="F21" s="325"/>
      <c r="G21" s="324"/>
      <c r="H21" s="324"/>
      <c r="I21" s="325"/>
      <c r="J21" s="324"/>
      <c r="K21" s="324"/>
      <c r="L21" s="325"/>
      <c r="M21" s="324"/>
      <c r="N21" s="324"/>
      <c r="O21" s="325"/>
      <c r="P21" s="324"/>
      <c r="Q21" s="324"/>
      <c r="R21" s="325"/>
      <c r="S21" s="324"/>
      <c r="T21" s="324"/>
      <c r="U21" s="325"/>
      <c r="V21" s="324"/>
      <c r="W21" s="324"/>
      <c r="X21" s="325"/>
      <c r="Y21" s="324"/>
      <c r="Z21" s="324"/>
      <c r="AA21" s="325"/>
      <c r="AB21" s="324"/>
      <c r="AC21" s="324"/>
      <c r="AD21" s="325"/>
      <c r="AE21" s="324"/>
      <c r="AF21" s="324"/>
      <c r="AG21" s="325"/>
      <c r="AH21" s="324"/>
      <c r="AI21" s="324"/>
      <c r="AJ21" s="325"/>
      <c r="AK21" s="324"/>
      <c r="AL21" s="324"/>
      <c r="AM21" s="325"/>
      <c r="AN21" s="88">
        <f t="shared" si="0"/>
        <v>0</v>
      </c>
      <c r="AO21" s="3">
        <f t="shared" si="1"/>
        <v>0</v>
      </c>
      <c r="AP21" s="31">
        <f t="shared" si="2"/>
        <v>0</v>
      </c>
    </row>
    <row r="22" spans="1:42" ht="15.75" x14ac:dyDescent="0.25">
      <c r="A22" s="326"/>
      <c r="B22" s="13">
        <v>13</v>
      </c>
      <c r="C22" s="327"/>
      <c r="D22" s="324"/>
      <c r="E22" s="324"/>
      <c r="F22" s="325"/>
      <c r="G22" s="324"/>
      <c r="H22" s="324"/>
      <c r="I22" s="325"/>
      <c r="J22" s="324"/>
      <c r="K22" s="324"/>
      <c r="L22" s="325"/>
      <c r="M22" s="324"/>
      <c r="N22" s="324"/>
      <c r="O22" s="325"/>
      <c r="P22" s="324"/>
      <c r="Q22" s="324"/>
      <c r="R22" s="325"/>
      <c r="S22" s="324"/>
      <c r="T22" s="324"/>
      <c r="U22" s="325"/>
      <c r="V22" s="324"/>
      <c r="W22" s="324"/>
      <c r="X22" s="325"/>
      <c r="Y22" s="324"/>
      <c r="Z22" s="324"/>
      <c r="AA22" s="325"/>
      <c r="AB22" s="324"/>
      <c r="AC22" s="324"/>
      <c r="AD22" s="325"/>
      <c r="AE22" s="324"/>
      <c r="AF22" s="324"/>
      <c r="AG22" s="325"/>
      <c r="AH22" s="324"/>
      <c r="AI22" s="324"/>
      <c r="AJ22" s="325"/>
      <c r="AK22" s="324"/>
      <c r="AL22" s="324"/>
      <c r="AM22" s="325"/>
      <c r="AN22" s="88">
        <f t="shared" si="0"/>
        <v>0</v>
      </c>
      <c r="AO22" s="3">
        <f t="shared" si="1"/>
        <v>0</v>
      </c>
      <c r="AP22" s="31">
        <f t="shared" si="2"/>
        <v>0</v>
      </c>
    </row>
    <row r="23" spans="1:42" ht="15.75" x14ac:dyDescent="0.25">
      <c r="A23" s="326"/>
      <c r="B23" s="13">
        <v>14</v>
      </c>
      <c r="C23" s="327"/>
      <c r="D23" s="324"/>
      <c r="E23" s="324"/>
      <c r="F23" s="325"/>
      <c r="G23" s="324"/>
      <c r="H23" s="324"/>
      <c r="I23" s="325"/>
      <c r="J23" s="324"/>
      <c r="K23" s="324"/>
      <c r="L23" s="325"/>
      <c r="M23" s="324"/>
      <c r="N23" s="324"/>
      <c r="O23" s="325"/>
      <c r="P23" s="324"/>
      <c r="Q23" s="324"/>
      <c r="R23" s="325"/>
      <c r="S23" s="324"/>
      <c r="T23" s="324"/>
      <c r="U23" s="325"/>
      <c r="V23" s="324"/>
      <c r="W23" s="324"/>
      <c r="X23" s="325"/>
      <c r="Y23" s="324"/>
      <c r="Z23" s="324"/>
      <c r="AA23" s="325"/>
      <c r="AB23" s="324"/>
      <c r="AC23" s="324"/>
      <c r="AD23" s="325"/>
      <c r="AE23" s="324"/>
      <c r="AF23" s="324"/>
      <c r="AG23" s="325"/>
      <c r="AH23" s="324"/>
      <c r="AI23" s="324"/>
      <c r="AJ23" s="325"/>
      <c r="AK23" s="324"/>
      <c r="AL23" s="324"/>
      <c r="AM23" s="325"/>
      <c r="AN23" s="88">
        <f t="shared" si="0"/>
        <v>0</v>
      </c>
      <c r="AO23" s="3">
        <f t="shared" si="1"/>
        <v>0</v>
      </c>
      <c r="AP23" s="31">
        <f t="shared" si="2"/>
        <v>0</v>
      </c>
    </row>
    <row r="24" spans="1:42" ht="15.75" x14ac:dyDescent="0.25">
      <c r="A24" s="326"/>
      <c r="B24" s="13">
        <v>15</v>
      </c>
      <c r="C24" s="327"/>
      <c r="D24" s="324"/>
      <c r="E24" s="324"/>
      <c r="F24" s="325"/>
      <c r="G24" s="324"/>
      <c r="H24" s="324"/>
      <c r="I24" s="325"/>
      <c r="J24" s="324"/>
      <c r="K24" s="324"/>
      <c r="L24" s="325"/>
      <c r="M24" s="324"/>
      <c r="N24" s="324"/>
      <c r="O24" s="325"/>
      <c r="P24" s="324"/>
      <c r="Q24" s="324"/>
      <c r="R24" s="325"/>
      <c r="S24" s="324"/>
      <c r="T24" s="324"/>
      <c r="U24" s="325"/>
      <c r="V24" s="324"/>
      <c r="W24" s="324"/>
      <c r="X24" s="325"/>
      <c r="Y24" s="324"/>
      <c r="Z24" s="324"/>
      <c r="AA24" s="325"/>
      <c r="AB24" s="324"/>
      <c r="AC24" s="324"/>
      <c r="AD24" s="325"/>
      <c r="AE24" s="324"/>
      <c r="AF24" s="324"/>
      <c r="AG24" s="325"/>
      <c r="AH24" s="324"/>
      <c r="AI24" s="324"/>
      <c r="AJ24" s="325"/>
      <c r="AK24" s="324"/>
      <c r="AL24" s="324"/>
      <c r="AM24" s="325"/>
      <c r="AN24" s="88">
        <f t="shared" si="0"/>
        <v>0</v>
      </c>
      <c r="AO24" s="3">
        <f t="shared" si="1"/>
        <v>0</v>
      </c>
      <c r="AP24" s="31">
        <f t="shared" si="2"/>
        <v>0</v>
      </c>
    </row>
    <row r="25" spans="1:42" ht="15.75" x14ac:dyDescent="0.25">
      <c r="A25" s="326"/>
      <c r="B25" s="13">
        <v>16</v>
      </c>
      <c r="C25" s="327"/>
      <c r="D25" s="324"/>
      <c r="E25" s="324"/>
      <c r="F25" s="325"/>
      <c r="G25" s="324"/>
      <c r="H25" s="324"/>
      <c r="I25" s="325"/>
      <c r="J25" s="324"/>
      <c r="K25" s="324"/>
      <c r="L25" s="325"/>
      <c r="M25" s="324"/>
      <c r="N25" s="324"/>
      <c r="O25" s="325"/>
      <c r="P25" s="324"/>
      <c r="Q25" s="324"/>
      <c r="R25" s="325"/>
      <c r="S25" s="324"/>
      <c r="T25" s="324"/>
      <c r="U25" s="325"/>
      <c r="V25" s="324"/>
      <c r="W25" s="324"/>
      <c r="X25" s="325"/>
      <c r="Y25" s="324"/>
      <c r="Z25" s="324"/>
      <c r="AA25" s="325"/>
      <c r="AB25" s="324"/>
      <c r="AC25" s="324"/>
      <c r="AD25" s="325"/>
      <c r="AE25" s="324"/>
      <c r="AF25" s="324"/>
      <c r="AG25" s="325"/>
      <c r="AH25" s="324"/>
      <c r="AI25" s="324"/>
      <c r="AJ25" s="325"/>
      <c r="AK25" s="324"/>
      <c r="AL25" s="324"/>
      <c r="AM25" s="325"/>
      <c r="AN25" s="88">
        <f t="shared" si="0"/>
        <v>0</v>
      </c>
      <c r="AO25" s="3">
        <f t="shared" si="1"/>
        <v>0</v>
      </c>
      <c r="AP25" s="31">
        <f t="shared" si="2"/>
        <v>0</v>
      </c>
    </row>
    <row r="26" spans="1:42" ht="15.75" x14ac:dyDescent="0.25">
      <c r="A26" s="326"/>
      <c r="B26" s="13">
        <v>17</v>
      </c>
      <c r="C26" s="327"/>
      <c r="D26" s="324"/>
      <c r="E26" s="324"/>
      <c r="F26" s="325"/>
      <c r="G26" s="324"/>
      <c r="H26" s="324"/>
      <c r="I26" s="325"/>
      <c r="J26" s="324"/>
      <c r="K26" s="324"/>
      <c r="L26" s="325"/>
      <c r="M26" s="324"/>
      <c r="N26" s="324"/>
      <c r="O26" s="325"/>
      <c r="P26" s="324"/>
      <c r="Q26" s="324"/>
      <c r="R26" s="325"/>
      <c r="S26" s="324"/>
      <c r="T26" s="324"/>
      <c r="U26" s="325"/>
      <c r="V26" s="324"/>
      <c r="W26" s="324"/>
      <c r="X26" s="325"/>
      <c r="Y26" s="324"/>
      <c r="Z26" s="324"/>
      <c r="AA26" s="325"/>
      <c r="AB26" s="324"/>
      <c r="AC26" s="324"/>
      <c r="AD26" s="325"/>
      <c r="AE26" s="324"/>
      <c r="AF26" s="324"/>
      <c r="AG26" s="325"/>
      <c r="AH26" s="324"/>
      <c r="AI26" s="324"/>
      <c r="AJ26" s="325"/>
      <c r="AK26" s="324"/>
      <c r="AL26" s="324"/>
      <c r="AM26" s="325"/>
      <c r="AN26" s="88">
        <f t="shared" si="0"/>
        <v>0</v>
      </c>
      <c r="AO26" s="3">
        <f t="shared" si="1"/>
        <v>0</v>
      </c>
      <c r="AP26" s="31">
        <f t="shared" si="2"/>
        <v>0</v>
      </c>
    </row>
    <row r="27" spans="1:42" ht="15.75" x14ac:dyDescent="0.25">
      <c r="A27" s="326"/>
      <c r="B27" s="13">
        <v>18</v>
      </c>
      <c r="C27" s="327"/>
      <c r="D27" s="324"/>
      <c r="E27" s="324"/>
      <c r="F27" s="325"/>
      <c r="G27" s="324"/>
      <c r="H27" s="324"/>
      <c r="I27" s="325"/>
      <c r="J27" s="324"/>
      <c r="K27" s="324"/>
      <c r="L27" s="325"/>
      <c r="M27" s="324"/>
      <c r="N27" s="324"/>
      <c r="O27" s="325"/>
      <c r="P27" s="324"/>
      <c r="Q27" s="324"/>
      <c r="R27" s="325"/>
      <c r="S27" s="324"/>
      <c r="T27" s="324"/>
      <c r="U27" s="325"/>
      <c r="V27" s="324"/>
      <c r="W27" s="324"/>
      <c r="X27" s="325"/>
      <c r="Y27" s="324"/>
      <c r="Z27" s="324"/>
      <c r="AA27" s="325"/>
      <c r="AB27" s="324"/>
      <c r="AC27" s="324"/>
      <c r="AD27" s="325"/>
      <c r="AE27" s="324"/>
      <c r="AF27" s="324"/>
      <c r="AG27" s="325"/>
      <c r="AH27" s="324"/>
      <c r="AI27" s="324"/>
      <c r="AJ27" s="325"/>
      <c r="AK27" s="324"/>
      <c r="AL27" s="324"/>
      <c r="AM27" s="325"/>
      <c r="AN27" s="88">
        <f t="shared" si="0"/>
        <v>0</v>
      </c>
      <c r="AO27" s="3">
        <f t="shared" si="1"/>
        <v>0</v>
      </c>
      <c r="AP27" s="31">
        <f t="shared" si="2"/>
        <v>0</v>
      </c>
    </row>
    <row r="28" spans="1:42" ht="15.75" x14ac:dyDescent="0.25">
      <c r="A28" s="326"/>
      <c r="B28" s="13">
        <v>19</v>
      </c>
      <c r="C28" s="327"/>
      <c r="D28" s="324"/>
      <c r="E28" s="324"/>
      <c r="F28" s="325"/>
      <c r="G28" s="324"/>
      <c r="H28" s="324"/>
      <c r="I28" s="325"/>
      <c r="J28" s="324"/>
      <c r="K28" s="324"/>
      <c r="L28" s="325"/>
      <c r="M28" s="324"/>
      <c r="N28" s="324"/>
      <c r="O28" s="325"/>
      <c r="P28" s="324"/>
      <c r="Q28" s="324"/>
      <c r="R28" s="325"/>
      <c r="S28" s="324"/>
      <c r="T28" s="324"/>
      <c r="U28" s="325"/>
      <c r="V28" s="324"/>
      <c r="W28" s="324"/>
      <c r="X28" s="325"/>
      <c r="Y28" s="324"/>
      <c r="Z28" s="324"/>
      <c r="AA28" s="325"/>
      <c r="AB28" s="324"/>
      <c r="AC28" s="324"/>
      <c r="AD28" s="325"/>
      <c r="AE28" s="324"/>
      <c r="AF28" s="324"/>
      <c r="AG28" s="325"/>
      <c r="AH28" s="324"/>
      <c r="AI28" s="324"/>
      <c r="AJ28" s="325"/>
      <c r="AK28" s="324"/>
      <c r="AL28" s="324"/>
      <c r="AM28" s="325"/>
      <c r="AN28" s="88">
        <f t="shared" si="0"/>
        <v>0</v>
      </c>
      <c r="AO28" s="3">
        <f t="shared" si="1"/>
        <v>0</v>
      </c>
      <c r="AP28" s="31">
        <f t="shared" si="2"/>
        <v>0</v>
      </c>
    </row>
    <row r="29" spans="1:42" ht="15.75" x14ac:dyDescent="0.25">
      <c r="A29" s="326"/>
      <c r="B29" s="13">
        <v>20</v>
      </c>
      <c r="C29" s="327"/>
      <c r="D29" s="324"/>
      <c r="E29" s="324"/>
      <c r="F29" s="325"/>
      <c r="G29" s="324"/>
      <c r="H29" s="324"/>
      <c r="I29" s="325"/>
      <c r="J29" s="324"/>
      <c r="K29" s="324"/>
      <c r="L29" s="325"/>
      <c r="M29" s="324"/>
      <c r="N29" s="324"/>
      <c r="O29" s="325"/>
      <c r="P29" s="324"/>
      <c r="Q29" s="324"/>
      <c r="R29" s="325"/>
      <c r="S29" s="324"/>
      <c r="T29" s="324"/>
      <c r="U29" s="325"/>
      <c r="V29" s="324"/>
      <c r="W29" s="324"/>
      <c r="X29" s="325"/>
      <c r="Y29" s="324"/>
      <c r="Z29" s="324"/>
      <c r="AA29" s="325"/>
      <c r="AB29" s="324"/>
      <c r="AC29" s="324"/>
      <c r="AD29" s="325"/>
      <c r="AE29" s="324"/>
      <c r="AF29" s="324"/>
      <c r="AG29" s="325"/>
      <c r="AH29" s="324"/>
      <c r="AI29" s="324"/>
      <c r="AJ29" s="325"/>
      <c r="AK29" s="324"/>
      <c r="AL29" s="324"/>
      <c r="AM29" s="325"/>
      <c r="AN29" s="88">
        <f t="shared" si="0"/>
        <v>0</v>
      </c>
      <c r="AO29" s="3">
        <f t="shared" si="1"/>
        <v>0</v>
      </c>
      <c r="AP29" s="31">
        <f t="shared" si="2"/>
        <v>0</v>
      </c>
    </row>
    <row r="30" spans="1:42" ht="15.75" x14ac:dyDescent="0.25">
      <c r="A30" s="326"/>
      <c r="B30" s="11">
        <v>21</v>
      </c>
      <c r="C30" s="327"/>
      <c r="D30" s="324"/>
      <c r="E30" s="324"/>
      <c r="F30" s="325"/>
      <c r="G30" s="324"/>
      <c r="H30" s="324"/>
      <c r="I30" s="325"/>
      <c r="J30" s="324"/>
      <c r="K30" s="324"/>
      <c r="L30" s="325"/>
      <c r="M30" s="324"/>
      <c r="N30" s="324"/>
      <c r="O30" s="325"/>
      <c r="P30" s="324"/>
      <c r="Q30" s="324"/>
      <c r="R30" s="325"/>
      <c r="S30" s="324"/>
      <c r="T30" s="324"/>
      <c r="U30" s="325"/>
      <c r="V30" s="324"/>
      <c r="W30" s="324"/>
      <c r="X30" s="325"/>
      <c r="Y30" s="324"/>
      <c r="Z30" s="324"/>
      <c r="AA30" s="325"/>
      <c r="AB30" s="324"/>
      <c r="AC30" s="324"/>
      <c r="AD30" s="325"/>
      <c r="AE30" s="324"/>
      <c r="AF30" s="324"/>
      <c r="AG30" s="325"/>
      <c r="AH30" s="324"/>
      <c r="AI30" s="324"/>
      <c r="AJ30" s="325"/>
      <c r="AK30" s="324"/>
      <c r="AL30" s="324"/>
      <c r="AM30" s="325"/>
      <c r="AN30" s="88">
        <f t="shared" si="0"/>
        <v>0</v>
      </c>
      <c r="AO30" s="3">
        <f t="shared" si="1"/>
        <v>0</v>
      </c>
      <c r="AP30" s="31">
        <f t="shared" si="2"/>
        <v>0</v>
      </c>
    </row>
    <row r="31" spans="1:42" ht="15.75" x14ac:dyDescent="0.25">
      <c r="A31" s="326"/>
      <c r="B31" s="11">
        <v>22</v>
      </c>
      <c r="C31" s="327"/>
      <c r="D31" s="324"/>
      <c r="E31" s="324"/>
      <c r="F31" s="325"/>
      <c r="G31" s="324"/>
      <c r="H31" s="324"/>
      <c r="I31" s="325"/>
      <c r="J31" s="324"/>
      <c r="K31" s="324"/>
      <c r="L31" s="325"/>
      <c r="M31" s="324"/>
      <c r="N31" s="324"/>
      <c r="O31" s="325"/>
      <c r="P31" s="324"/>
      <c r="Q31" s="324"/>
      <c r="R31" s="325"/>
      <c r="S31" s="324"/>
      <c r="T31" s="324"/>
      <c r="U31" s="325"/>
      <c r="V31" s="324"/>
      <c r="W31" s="324"/>
      <c r="X31" s="325"/>
      <c r="Y31" s="324"/>
      <c r="Z31" s="324"/>
      <c r="AA31" s="325"/>
      <c r="AB31" s="324"/>
      <c r="AC31" s="324"/>
      <c r="AD31" s="325"/>
      <c r="AE31" s="324"/>
      <c r="AF31" s="324"/>
      <c r="AG31" s="325"/>
      <c r="AH31" s="324"/>
      <c r="AI31" s="324"/>
      <c r="AJ31" s="325"/>
      <c r="AK31" s="324"/>
      <c r="AL31" s="324"/>
      <c r="AM31" s="325"/>
      <c r="AN31" s="88">
        <f t="shared" si="0"/>
        <v>0</v>
      </c>
      <c r="AO31" s="3">
        <f t="shared" si="1"/>
        <v>0</v>
      </c>
      <c r="AP31" s="31">
        <f t="shared" si="2"/>
        <v>0</v>
      </c>
    </row>
    <row r="32" spans="1:42" ht="15.75" x14ac:dyDescent="0.25">
      <c r="A32" s="326"/>
      <c r="B32" s="11">
        <v>23</v>
      </c>
      <c r="C32" s="327"/>
      <c r="D32" s="324"/>
      <c r="E32" s="324"/>
      <c r="F32" s="325"/>
      <c r="G32" s="324"/>
      <c r="H32" s="324"/>
      <c r="I32" s="325"/>
      <c r="J32" s="324"/>
      <c r="K32" s="324"/>
      <c r="L32" s="325"/>
      <c r="M32" s="324"/>
      <c r="N32" s="324"/>
      <c r="O32" s="325"/>
      <c r="P32" s="324"/>
      <c r="Q32" s="324"/>
      <c r="R32" s="325"/>
      <c r="S32" s="324"/>
      <c r="T32" s="324"/>
      <c r="U32" s="325"/>
      <c r="V32" s="324"/>
      <c r="W32" s="324"/>
      <c r="X32" s="325"/>
      <c r="Y32" s="324"/>
      <c r="Z32" s="324"/>
      <c r="AA32" s="325"/>
      <c r="AB32" s="324"/>
      <c r="AC32" s="324"/>
      <c r="AD32" s="325"/>
      <c r="AE32" s="324"/>
      <c r="AF32" s="324"/>
      <c r="AG32" s="325"/>
      <c r="AH32" s="324"/>
      <c r="AI32" s="324"/>
      <c r="AJ32" s="325"/>
      <c r="AK32" s="324"/>
      <c r="AL32" s="324"/>
      <c r="AM32" s="325"/>
      <c r="AN32" s="88">
        <f t="shared" si="0"/>
        <v>0</v>
      </c>
      <c r="AO32" s="3">
        <f t="shared" si="1"/>
        <v>0</v>
      </c>
      <c r="AP32" s="31">
        <f t="shared" si="2"/>
        <v>0</v>
      </c>
    </row>
    <row r="33" spans="1:42" ht="15.75" x14ac:dyDescent="0.25">
      <c r="A33" s="326"/>
      <c r="B33" s="11">
        <v>24</v>
      </c>
      <c r="C33" s="327"/>
      <c r="D33" s="324"/>
      <c r="E33" s="324"/>
      <c r="F33" s="325"/>
      <c r="G33" s="324"/>
      <c r="H33" s="324"/>
      <c r="I33" s="325"/>
      <c r="J33" s="324"/>
      <c r="K33" s="324"/>
      <c r="L33" s="325"/>
      <c r="M33" s="324"/>
      <c r="N33" s="324"/>
      <c r="O33" s="325"/>
      <c r="P33" s="324"/>
      <c r="Q33" s="324"/>
      <c r="R33" s="325"/>
      <c r="S33" s="324"/>
      <c r="T33" s="324"/>
      <c r="U33" s="325"/>
      <c r="V33" s="324"/>
      <c r="W33" s="324"/>
      <c r="X33" s="325"/>
      <c r="Y33" s="324"/>
      <c r="Z33" s="324"/>
      <c r="AA33" s="325"/>
      <c r="AB33" s="324"/>
      <c r="AC33" s="324"/>
      <c r="AD33" s="325"/>
      <c r="AE33" s="324"/>
      <c r="AF33" s="324"/>
      <c r="AG33" s="325"/>
      <c r="AH33" s="324"/>
      <c r="AI33" s="324"/>
      <c r="AJ33" s="325"/>
      <c r="AK33" s="324"/>
      <c r="AL33" s="324"/>
      <c r="AM33" s="325"/>
      <c r="AN33" s="88">
        <f t="shared" si="0"/>
        <v>0</v>
      </c>
      <c r="AO33" s="3">
        <f t="shared" si="1"/>
        <v>0</v>
      </c>
      <c r="AP33" s="31">
        <f t="shared" si="2"/>
        <v>0</v>
      </c>
    </row>
    <row r="34" spans="1:42" ht="15.75" x14ac:dyDescent="0.25">
      <c r="A34" s="326"/>
      <c r="B34" s="11">
        <v>25</v>
      </c>
      <c r="C34" s="327"/>
      <c r="D34" s="324"/>
      <c r="E34" s="324"/>
      <c r="F34" s="325"/>
      <c r="G34" s="324"/>
      <c r="H34" s="324"/>
      <c r="I34" s="325"/>
      <c r="J34" s="324"/>
      <c r="K34" s="324"/>
      <c r="L34" s="325"/>
      <c r="M34" s="324"/>
      <c r="N34" s="324"/>
      <c r="O34" s="325"/>
      <c r="P34" s="324"/>
      <c r="Q34" s="324"/>
      <c r="R34" s="325"/>
      <c r="S34" s="324"/>
      <c r="T34" s="324"/>
      <c r="U34" s="325"/>
      <c r="V34" s="324"/>
      <c r="W34" s="324"/>
      <c r="X34" s="325"/>
      <c r="Y34" s="324"/>
      <c r="Z34" s="324"/>
      <c r="AA34" s="325"/>
      <c r="AB34" s="324"/>
      <c r="AC34" s="324"/>
      <c r="AD34" s="325"/>
      <c r="AE34" s="324"/>
      <c r="AF34" s="324"/>
      <c r="AG34" s="325"/>
      <c r="AH34" s="324"/>
      <c r="AI34" s="324"/>
      <c r="AJ34" s="325"/>
      <c r="AK34" s="324"/>
      <c r="AL34" s="324"/>
      <c r="AM34" s="325"/>
      <c r="AN34" s="88">
        <f t="shared" si="0"/>
        <v>0</v>
      </c>
      <c r="AO34" s="3">
        <f t="shared" si="1"/>
        <v>0</v>
      </c>
      <c r="AP34" s="31">
        <f t="shared" si="2"/>
        <v>0</v>
      </c>
    </row>
    <row r="35" spans="1:42" ht="15.75" x14ac:dyDescent="0.25">
      <c r="A35" s="326"/>
      <c r="B35" s="11">
        <v>26</v>
      </c>
      <c r="C35" s="327"/>
      <c r="D35" s="324"/>
      <c r="E35" s="324"/>
      <c r="F35" s="325"/>
      <c r="G35" s="324"/>
      <c r="H35" s="324"/>
      <c r="I35" s="325"/>
      <c r="J35" s="324"/>
      <c r="K35" s="324"/>
      <c r="L35" s="325"/>
      <c r="M35" s="324"/>
      <c r="N35" s="324"/>
      <c r="O35" s="325"/>
      <c r="P35" s="324"/>
      <c r="Q35" s="324"/>
      <c r="R35" s="325"/>
      <c r="S35" s="324"/>
      <c r="T35" s="324"/>
      <c r="U35" s="325"/>
      <c r="V35" s="324"/>
      <c r="W35" s="324"/>
      <c r="X35" s="325"/>
      <c r="Y35" s="324"/>
      <c r="Z35" s="324"/>
      <c r="AA35" s="325"/>
      <c r="AB35" s="324"/>
      <c r="AC35" s="324"/>
      <c r="AD35" s="325"/>
      <c r="AE35" s="324"/>
      <c r="AF35" s="324"/>
      <c r="AG35" s="325"/>
      <c r="AH35" s="324"/>
      <c r="AI35" s="324"/>
      <c r="AJ35" s="325"/>
      <c r="AK35" s="324"/>
      <c r="AL35" s="324"/>
      <c r="AM35" s="325"/>
      <c r="AN35" s="88">
        <f t="shared" si="0"/>
        <v>0</v>
      </c>
      <c r="AO35" s="3">
        <f t="shared" si="1"/>
        <v>0</v>
      </c>
      <c r="AP35" s="31">
        <f t="shared" si="2"/>
        <v>0</v>
      </c>
    </row>
    <row r="36" spans="1:42" ht="15.75" x14ac:dyDescent="0.25">
      <c r="A36" s="326"/>
      <c r="B36" s="11">
        <v>27</v>
      </c>
      <c r="C36" s="327"/>
      <c r="D36" s="324"/>
      <c r="E36" s="324"/>
      <c r="F36" s="325"/>
      <c r="G36" s="324"/>
      <c r="H36" s="324"/>
      <c r="I36" s="325"/>
      <c r="J36" s="324"/>
      <c r="K36" s="324"/>
      <c r="L36" s="325"/>
      <c r="M36" s="324"/>
      <c r="N36" s="324"/>
      <c r="O36" s="325"/>
      <c r="P36" s="324"/>
      <c r="Q36" s="324"/>
      <c r="R36" s="325"/>
      <c r="S36" s="324"/>
      <c r="T36" s="324"/>
      <c r="U36" s="325"/>
      <c r="V36" s="324"/>
      <c r="W36" s="324"/>
      <c r="X36" s="325"/>
      <c r="Y36" s="324"/>
      <c r="Z36" s="324"/>
      <c r="AA36" s="325"/>
      <c r="AB36" s="324"/>
      <c r="AC36" s="324"/>
      <c r="AD36" s="325"/>
      <c r="AE36" s="324"/>
      <c r="AF36" s="324"/>
      <c r="AG36" s="325"/>
      <c r="AH36" s="324"/>
      <c r="AI36" s="324"/>
      <c r="AJ36" s="325"/>
      <c r="AK36" s="324"/>
      <c r="AL36" s="324"/>
      <c r="AM36" s="325"/>
      <c r="AN36" s="88">
        <f t="shared" si="0"/>
        <v>0</v>
      </c>
      <c r="AO36" s="3">
        <f t="shared" si="1"/>
        <v>0</v>
      </c>
      <c r="AP36" s="31">
        <f t="shared" si="2"/>
        <v>0</v>
      </c>
    </row>
    <row r="37" spans="1:42" ht="15.75" x14ac:dyDescent="0.25">
      <c r="A37" s="326"/>
      <c r="B37" s="11">
        <v>28</v>
      </c>
      <c r="C37" s="327"/>
      <c r="D37" s="324"/>
      <c r="E37" s="324"/>
      <c r="F37" s="325"/>
      <c r="G37" s="324"/>
      <c r="H37" s="324"/>
      <c r="I37" s="325"/>
      <c r="J37" s="324"/>
      <c r="K37" s="324"/>
      <c r="L37" s="325"/>
      <c r="M37" s="324"/>
      <c r="N37" s="324"/>
      <c r="O37" s="325"/>
      <c r="P37" s="324"/>
      <c r="Q37" s="324"/>
      <c r="R37" s="325"/>
      <c r="S37" s="324"/>
      <c r="T37" s="324"/>
      <c r="U37" s="325"/>
      <c r="V37" s="324"/>
      <c r="W37" s="324"/>
      <c r="X37" s="325"/>
      <c r="Y37" s="324"/>
      <c r="Z37" s="324"/>
      <c r="AA37" s="325"/>
      <c r="AB37" s="324"/>
      <c r="AC37" s="324"/>
      <c r="AD37" s="325"/>
      <c r="AE37" s="324"/>
      <c r="AF37" s="324"/>
      <c r="AG37" s="325"/>
      <c r="AH37" s="324"/>
      <c r="AI37" s="324"/>
      <c r="AJ37" s="325"/>
      <c r="AK37" s="324"/>
      <c r="AL37" s="324"/>
      <c r="AM37" s="325"/>
      <c r="AN37" s="88">
        <f t="shared" si="0"/>
        <v>0</v>
      </c>
      <c r="AO37" s="3">
        <f t="shared" si="1"/>
        <v>0</v>
      </c>
      <c r="AP37" s="31">
        <f t="shared" si="2"/>
        <v>0</v>
      </c>
    </row>
    <row r="38" spans="1:42" ht="15.75" x14ac:dyDescent="0.25">
      <c r="A38" s="326"/>
      <c r="B38" s="11">
        <v>29</v>
      </c>
      <c r="C38" s="327"/>
      <c r="D38" s="324"/>
      <c r="E38" s="324"/>
      <c r="F38" s="325"/>
      <c r="G38" s="324"/>
      <c r="H38" s="324"/>
      <c r="I38" s="325"/>
      <c r="J38" s="324"/>
      <c r="K38" s="324"/>
      <c r="L38" s="325"/>
      <c r="M38" s="324"/>
      <c r="N38" s="324"/>
      <c r="O38" s="325"/>
      <c r="P38" s="324"/>
      <c r="Q38" s="324"/>
      <c r="R38" s="325"/>
      <c r="S38" s="324"/>
      <c r="T38" s="324"/>
      <c r="U38" s="325"/>
      <c r="V38" s="324"/>
      <c r="W38" s="324"/>
      <c r="X38" s="325"/>
      <c r="Y38" s="324"/>
      <c r="Z38" s="324"/>
      <c r="AA38" s="325"/>
      <c r="AB38" s="324"/>
      <c r="AC38" s="324"/>
      <c r="AD38" s="325"/>
      <c r="AE38" s="324"/>
      <c r="AF38" s="324"/>
      <c r="AG38" s="325"/>
      <c r="AH38" s="324"/>
      <c r="AI38" s="324"/>
      <c r="AJ38" s="325"/>
      <c r="AK38" s="324"/>
      <c r="AL38" s="324"/>
      <c r="AM38" s="325"/>
      <c r="AN38" s="88">
        <f t="shared" si="0"/>
        <v>0</v>
      </c>
      <c r="AO38" s="3">
        <f t="shared" si="1"/>
        <v>0</v>
      </c>
      <c r="AP38" s="31">
        <f t="shared" si="2"/>
        <v>0</v>
      </c>
    </row>
    <row r="39" spans="1:42" ht="15.75" x14ac:dyDescent="0.25">
      <c r="A39" s="326"/>
      <c r="B39" s="11">
        <v>30</v>
      </c>
      <c r="C39" s="327"/>
      <c r="D39" s="324"/>
      <c r="E39" s="324"/>
      <c r="F39" s="325"/>
      <c r="G39" s="324"/>
      <c r="H39" s="324"/>
      <c r="I39" s="325"/>
      <c r="J39" s="324"/>
      <c r="K39" s="324"/>
      <c r="L39" s="325"/>
      <c r="M39" s="324"/>
      <c r="N39" s="324"/>
      <c r="O39" s="325"/>
      <c r="P39" s="324"/>
      <c r="Q39" s="324"/>
      <c r="R39" s="325"/>
      <c r="S39" s="324"/>
      <c r="T39" s="324"/>
      <c r="U39" s="325"/>
      <c r="V39" s="324"/>
      <c r="W39" s="324"/>
      <c r="X39" s="325"/>
      <c r="Y39" s="324"/>
      <c r="Z39" s="324"/>
      <c r="AA39" s="325"/>
      <c r="AB39" s="324"/>
      <c r="AC39" s="324"/>
      <c r="AD39" s="325"/>
      <c r="AE39" s="324"/>
      <c r="AF39" s="324"/>
      <c r="AG39" s="325"/>
      <c r="AH39" s="324"/>
      <c r="AI39" s="324"/>
      <c r="AJ39" s="325"/>
      <c r="AK39" s="324"/>
      <c r="AL39" s="324"/>
      <c r="AM39" s="325"/>
      <c r="AN39" s="88">
        <f t="shared" si="0"/>
        <v>0</v>
      </c>
      <c r="AO39" s="3">
        <f t="shared" si="1"/>
        <v>0</v>
      </c>
      <c r="AP39" s="31">
        <f t="shared" si="2"/>
        <v>0</v>
      </c>
    </row>
    <row r="40" spans="1:42" ht="15.75" x14ac:dyDescent="0.25">
      <c r="A40" s="16"/>
      <c r="B40" s="668" t="s">
        <v>106</v>
      </c>
      <c r="C40" s="669"/>
      <c r="D40" s="56">
        <f t="shared" ref="D40:I40" si="3">SUM(D10:D39)</f>
        <v>5</v>
      </c>
      <c r="E40" s="56">
        <f t="shared" si="3"/>
        <v>4</v>
      </c>
      <c r="F40" s="72">
        <f t="shared" si="3"/>
        <v>0</v>
      </c>
      <c r="G40" s="56">
        <f t="shared" si="3"/>
        <v>5</v>
      </c>
      <c r="H40" s="56">
        <f t="shared" si="3"/>
        <v>4</v>
      </c>
      <c r="I40" s="74">
        <f t="shared" si="3"/>
        <v>0</v>
      </c>
      <c r="J40" s="56">
        <f>SUM(J10:J39)</f>
        <v>9</v>
      </c>
      <c r="K40" s="56">
        <f t="shared" ref="K40:AM40" si="4">SUM(K10:K39)</f>
        <v>0</v>
      </c>
      <c r="L40" s="74">
        <f t="shared" si="4"/>
        <v>0</v>
      </c>
      <c r="M40" s="56">
        <f t="shared" si="4"/>
        <v>4</v>
      </c>
      <c r="N40" s="56">
        <f t="shared" si="4"/>
        <v>5</v>
      </c>
      <c r="O40" s="74">
        <f t="shared" si="4"/>
        <v>0</v>
      </c>
      <c r="P40" s="56">
        <f t="shared" si="4"/>
        <v>0</v>
      </c>
      <c r="Q40" s="56">
        <f t="shared" si="4"/>
        <v>9</v>
      </c>
      <c r="R40" s="74">
        <f t="shared" si="4"/>
        <v>0</v>
      </c>
      <c r="S40" s="56">
        <f t="shared" si="4"/>
        <v>3</v>
      </c>
      <c r="T40" s="56">
        <f t="shared" si="4"/>
        <v>6</v>
      </c>
      <c r="U40" s="74">
        <f t="shared" si="4"/>
        <v>0</v>
      </c>
      <c r="V40" s="56">
        <f t="shared" si="4"/>
        <v>9</v>
      </c>
      <c r="W40" s="56">
        <f t="shared" si="4"/>
        <v>0</v>
      </c>
      <c r="X40" s="74">
        <f t="shared" si="4"/>
        <v>0</v>
      </c>
      <c r="Y40" s="56">
        <f t="shared" si="4"/>
        <v>0</v>
      </c>
      <c r="Z40" s="56">
        <f t="shared" si="4"/>
        <v>9</v>
      </c>
      <c r="AA40" s="74">
        <f t="shared" si="4"/>
        <v>0</v>
      </c>
      <c r="AB40" s="56">
        <f t="shared" si="4"/>
        <v>9</v>
      </c>
      <c r="AC40" s="56">
        <f t="shared" si="4"/>
        <v>0</v>
      </c>
      <c r="AD40" s="74">
        <f t="shared" si="4"/>
        <v>0</v>
      </c>
      <c r="AE40" s="56">
        <f t="shared" si="4"/>
        <v>0</v>
      </c>
      <c r="AF40" s="56">
        <f t="shared" si="4"/>
        <v>9</v>
      </c>
      <c r="AG40" s="74">
        <f t="shared" si="4"/>
        <v>0</v>
      </c>
      <c r="AH40" s="56">
        <f t="shared" si="4"/>
        <v>4</v>
      </c>
      <c r="AI40" s="56">
        <f t="shared" si="4"/>
        <v>5</v>
      </c>
      <c r="AJ40" s="74">
        <f t="shared" si="4"/>
        <v>0</v>
      </c>
      <c r="AK40" s="56">
        <f t="shared" si="4"/>
        <v>9</v>
      </c>
      <c r="AL40" s="117">
        <f t="shared" si="4"/>
        <v>0</v>
      </c>
      <c r="AM40" s="117">
        <f t="shared" si="4"/>
        <v>0</v>
      </c>
      <c r="AN40" s="88"/>
      <c r="AO40" s="3"/>
      <c r="AP40" s="31"/>
    </row>
    <row r="41" spans="1:42" ht="58.5" customHeight="1" x14ac:dyDescent="0.25">
      <c r="A41" s="16"/>
      <c r="B41" s="670" t="s">
        <v>110</v>
      </c>
      <c r="C41" s="671"/>
      <c r="D41" s="57">
        <f>D40*100/AO43</f>
        <v>55.555555555555557</v>
      </c>
      <c r="E41" s="57">
        <f>E40*100/AO43</f>
        <v>44.444444444444443</v>
      </c>
      <c r="F41" s="73">
        <f>F40*100/AO43</f>
        <v>0</v>
      </c>
      <c r="G41" s="71">
        <f>G40*100/AO43</f>
        <v>55.555555555555557</v>
      </c>
      <c r="H41" s="57">
        <f>H40*100/AO43</f>
        <v>44.444444444444443</v>
      </c>
      <c r="I41" s="73">
        <f>I40*100/AO43</f>
        <v>0</v>
      </c>
      <c r="J41" s="71">
        <f>J40*100/AO43</f>
        <v>100</v>
      </c>
      <c r="K41" s="57">
        <f>K40*100/AO43</f>
        <v>0</v>
      </c>
      <c r="L41" s="73">
        <f>L40*100/AO43</f>
        <v>0</v>
      </c>
      <c r="M41" s="71">
        <f>M40*100/AO43</f>
        <v>44.444444444444443</v>
      </c>
      <c r="N41" s="57">
        <f>N40*100/AO43</f>
        <v>55.555555555555557</v>
      </c>
      <c r="O41" s="73">
        <f>O40*100/AO43</f>
        <v>0</v>
      </c>
      <c r="P41" s="71">
        <f>P40*100/AO43</f>
        <v>0</v>
      </c>
      <c r="Q41" s="57">
        <f>Q40*100/AO43</f>
        <v>100</v>
      </c>
      <c r="R41" s="73">
        <f>R40*100/AO43</f>
        <v>0</v>
      </c>
      <c r="S41" s="71">
        <f>S40*100/AO43</f>
        <v>33.333333333333336</v>
      </c>
      <c r="T41" s="57">
        <f>T40*100/AO43</f>
        <v>66.666666666666671</v>
      </c>
      <c r="U41" s="73">
        <f>U40*100/AO43</f>
        <v>0</v>
      </c>
      <c r="V41" s="71">
        <f>V40*100/AO43</f>
        <v>100</v>
      </c>
      <c r="W41" s="57">
        <f>W40*100/AO43</f>
        <v>0</v>
      </c>
      <c r="X41" s="73">
        <f>X40*100/AO43</f>
        <v>0</v>
      </c>
      <c r="Y41" s="71">
        <f>Y40*100/AO43</f>
        <v>0</v>
      </c>
      <c r="Z41" s="57">
        <f>Z40*100/AO43</f>
        <v>100</v>
      </c>
      <c r="AA41" s="73">
        <f>AA40*100/AO43</f>
        <v>0</v>
      </c>
      <c r="AB41" s="71">
        <f>AB40*100/AO43</f>
        <v>100</v>
      </c>
      <c r="AC41" s="57">
        <f>AC40*100/AO43</f>
        <v>0</v>
      </c>
      <c r="AD41" s="73">
        <f>AD40*100/AO43</f>
        <v>0</v>
      </c>
      <c r="AE41" s="71">
        <f>AE40*100/AO43</f>
        <v>0</v>
      </c>
      <c r="AF41" s="57">
        <f>AF40*100/AO43</f>
        <v>100</v>
      </c>
      <c r="AG41" s="73">
        <f>AG40*100/AO43</f>
        <v>0</v>
      </c>
      <c r="AH41" s="71">
        <f>AH40*100/AO43</f>
        <v>44.444444444444443</v>
      </c>
      <c r="AI41" s="57">
        <f>AI40*100/AO43</f>
        <v>55.555555555555557</v>
      </c>
      <c r="AJ41" s="73">
        <f>AJ40*100/AO43</f>
        <v>0</v>
      </c>
      <c r="AK41" s="71">
        <f>AK40*100/AO43</f>
        <v>100</v>
      </c>
      <c r="AL41" s="116">
        <f>AL40*100/AO43</f>
        <v>0</v>
      </c>
      <c r="AM41" s="116">
        <f>AM40*100/AO43</f>
        <v>0</v>
      </c>
      <c r="AN41" s="4"/>
      <c r="AO41" s="4"/>
      <c r="AP41" s="4"/>
    </row>
    <row r="42" spans="1:42" x14ac:dyDescent="0.25">
      <c r="B42" s="672"/>
      <c r="C42" s="673"/>
      <c r="D42" s="673"/>
      <c r="E42" s="673"/>
      <c r="F42" s="673"/>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4"/>
      <c r="AE42" s="681"/>
      <c r="AF42" s="682"/>
      <c r="AG42" s="682"/>
      <c r="AH42" s="682"/>
      <c r="AI42" s="682"/>
      <c r="AJ42" s="682"/>
      <c r="AK42" s="682"/>
      <c r="AL42" s="682"/>
      <c r="AM42" s="682"/>
      <c r="AN42" s="683"/>
      <c r="AO42" s="1" t="s">
        <v>822</v>
      </c>
      <c r="AP42" s="1" t="s">
        <v>1</v>
      </c>
    </row>
    <row r="43" spans="1:42" x14ac:dyDescent="0.25">
      <c r="B43" s="675"/>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7"/>
      <c r="AE43" s="684" t="s">
        <v>106</v>
      </c>
      <c r="AF43" s="685"/>
      <c r="AG43" s="685"/>
      <c r="AH43" s="685"/>
      <c r="AI43" s="685"/>
      <c r="AJ43" s="685"/>
      <c r="AK43" s="685"/>
      <c r="AL43" s="685"/>
      <c r="AM43" s="685"/>
      <c r="AN43" s="686"/>
      <c r="AO43" s="1">
        <f>COUNTA(C10:C39)</f>
        <v>9</v>
      </c>
      <c r="AP43" s="1">
        <v>100</v>
      </c>
    </row>
    <row r="44" spans="1:42" x14ac:dyDescent="0.25">
      <c r="B44" s="675"/>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7"/>
      <c r="AE44" s="687" t="s">
        <v>107</v>
      </c>
      <c r="AF44" s="688"/>
      <c r="AG44" s="688"/>
      <c r="AH44" s="688"/>
      <c r="AI44" s="688"/>
      <c r="AJ44" s="688"/>
      <c r="AK44" s="688"/>
      <c r="AL44" s="688"/>
      <c r="AM44" s="688"/>
      <c r="AN44" s="689"/>
      <c r="AO44" s="4">
        <f>COUNTIF(AN10:AN39,"&gt;0")</f>
        <v>9</v>
      </c>
      <c r="AP44" s="34">
        <f>(D41+G41+J41+M41+P41+S41+V41+Y41+AB41+AE41+AH41+AK41)/12</f>
        <v>52.777777777777771</v>
      </c>
    </row>
    <row r="45" spans="1:42" x14ac:dyDescent="0.25">
      <c r="B45" s="675"/>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7"/>
      <c r="AE45" s="690" t="s">
        <v>108</v>
      </c>
      <c r="AF45" s="691"/>
      <c r="AG45" s="691"/>
      <c r="AH45" s="691"/>
      <c r="AI45" s="691"/>
      <c r="AJ45" s="691"/>
      <c r="AK45" s="691"/>
      <c r="AL45" s="691"/>
      <c r="AM45" s="691"/>
      <c r="AN45" s="692"/>
      <c r="AO45" s="4">
        <f>COUNTIF(AO10:AO39,"&gt;0")</f>
        <v>9</v>
      </c>
      <c r="AP45" s="34">
        <f>(E41+H41+K41+N41+Q41+T41+W41+Z41+AC41+AF41+AI41+AL41)/12</f>
        <v>47.222222222222229</v>
      </c>
    </row>
    <row r="46" spans="1:42" x14ac:dyDescent="0.25">
      <c r="B46" s="678"/>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80"/>
      <c r="AE46" s="664" t="s">
        <v>109</v>
      </c>
      <c r="AF46" s="665"/>
      <c r="AG46" s="665"/>
      <c r="AH46" s="665"/>
      <c r="AI46" s="665"/>
      <c r="AJ46" s="665"/>
      <c r="AK46" s="665"/>
      <c r="AL46" s="665"/>
      <c r="AM46" s="665"/>
      <c r="AN46" s="666"/>
      <c r="AO46" s="4">
        <f>COUNTIF(AP10:AP39,"&gt;0")</f>
        <v>0</v>
      </c>
      <c r="AP46" s="34">
        <f>(F41+I41+L41+O41+R41+U41+X41+AA41+AD41+AG41+AJ41+AM41)/12</f>
        <v>0</v>
      </c>
    </row>
    <row r="53" spans="1:63" ht="15.75" x14ac:dyDescent="0.25">
      <c r="A53" s="704" t="s">
        <v>439</v>
      </c>
      <c r="B53" s="704"/>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704"/>
      <c r="AQ53" s="704"/>
    </row>
    <row r="54" spans="1:63" ht="15.75" x14ac:dyDescent="0.25">
      <c r="A54" s="711" t="s">
        <v>1380</v>
      </c>
      <c r="B54" s="711"/>
      <c r="C54" s="711"/>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1"/>
      <c r="AJ54" s="711"/>
      <c r="AK54" s="711"/>
      <c r="AL54" s="711"/>
      <c r="AM54" s="711"/>
      <c r="AN54" s="711"/>
      <c r="AO54" s="711"/>
      <c r="AP54" s="711"/>
      <c r="AQ54" s="711"/>
    </row>
    <row r="55" spans="1:63" x14ac:dyDescent="0.25">
      <c r="AM55" s="21"/>
    </row>
    <row r="56" spans="1:63" ht="15" customHeight="1" x14ac:dyDescent="0.25">
      <c r="B56" s="707" t="s">
        <v>0</v>
      </c>
      <c r="C56" s="707" t="s">
        <v>104</v>
      </c>
      <c r="D56" s="713" t="s">
        <v>103</v>
      </c>
      <c r="E56" s="714"/>
      <c r="F56" s="714"/>
      <c r="G56" s="714"/>
      <c r="H56" s="714"/>
      <c r="I56" s="714"/>
      <c r="J56" s="714"/>
      <c r="K56" s="714"/>
      <c r="L56" s="714"/>
      <c r="M56" s="714"/>
      <c r="N56" s="714"/>
      <c r="O56" s="714"/>
      <c r="P56" s="714"/>
      <c r="Q56" s="714"/>
      <c r="R56" s="714"/>
      <c r="S56" s="714"/>
      <c r="T56" s="714"/>
      <c r="U56" s="714"/>
      <c r="V56" s="714"/>
      <c r="W56" s="714"/>
      <c r="X56" s="714"/>
      <c r="Y56" s="714"/>
      <c r="Z56" s="714"/>
      <c r="AA56" s="714"/>
      <c r="AB56" s="714"/>
      <c r="AC56" s="714"/>
      <c r="AD56" s="714"/>
      <c r="AE56" s="714"/>
      <c r="AF56" s="714"/>
      <c r="AG56" s="714"/>
      <c r="AH56" s="714"/>
      <c r="AI56" s="714"/>
      <c r="AJ56" s="714"/>
      <c r="AK56" s="714"/>
      <c r="AL56" s="714"/>
      <c r="AM56" s="715"/>
      <c r="AN56" s="699"/>
      <c r="AO56" s="700"/>
      <c r="AP56" s="700"/>
      <c r="AQ56" s="700"/>
      <c r="AR56" s="700"/>
      <c r="AS56" s="700"/>
      <c r="AT56" s="700"/>
      <c r="AU56" s="700"/>
      <c r="AV56" s="700"/>
      <c r="AW56" s="700"/>
      <c r="AX56" s="700"/>
      <c r="AY56" s="700"/>
      <c r="AZ56" s="700"/>
      <c r="BA56" s="700"/>
      <c r="BB56" s="700"/>
      <c r="BC56" s="700"/>
      <c r="BD56" s="700"/>
      <c r="BE56" s="700"/>
      <c r="BF56" s="700"/>
      <c r="BG56" s="700"/>
      <c r="BH56" s="700"/>
      <c r="BI56" s="701" t="s">
        <v>107</v>
      </c>
      <c r="BJ56" s="693" t="s">
        <v>108</v>
      </c>
      <c r="BK56" s="696" t="s">
        <v>109</v>
      </c>
    </row>
    <row r="57" spans="1:63" x14ac:dyDescent="0.25">
      <c r="B57" s="708"/>
      <c r="C57" s="708"/>
      <c r="D57" s="716" t="s">
        <v>139</v>
      </c>
      <c r="E57" s="717"/>
      <c r="F57" s="717"/>
      <c r="G57" s="717"/>
      <c r="H57" s="717"/>
      <c r="I57" s="717"/>
      <c r="J57" s="717"/>
      <c r="K57" s="717"/>
      <c r="L57" s="71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8"/>
      <c r="AN57" s="699"/>
      <c r="AO57" s="700"/>
      <c r="AP57" s="700"/>
      <c r="AQ57" s="700"/>
      <c r="AR57" s="700"/>
      <c r="AS57" s="700"/>
      <c r="AT57" s="700"/>
      <c r="AU57" s="700"/>
      <c r="AV57" s="700"/>
      <c r="AW57" s="700"/>
      <c r="AX57" s="700"/>
      <c r="AY57" s="700"/>
      <c r="AZ57" s="700"/>
      <c r="BA57" s="700"/>
      <c r="BB57" s="700"/>
      <c r="BC57" s="700"/>
      <c r="BD57" s="700"/>
      <c r="BE57" s="700"/>
      <c r="BF57" s="700"/>
      <c r="BG57" s="700"/>
      <c r="BH57" s="700"/>
      <c r="BI57" s="702"/>
      <c r="BJ57" s="694"/>
      <c r="BK57" s="697"/>
    </row>
    <row r="58" spans="1:63" ht="15" customHeight="1" x14ac:dyDescent="0.25">
      <c r="B58" s="708"/>
      <c r="C58" s="709"/>
      <c r="D58" s="667" t="s">
        <v>64</v>
      </c>
      <c r="E58" s="667" t="s">
        <v>5</v>
      </c>
      <c r="F58" s="667" t="s">
        <v>6</v>
      </c>
      <c r="G58" s="667" t="s">
        <v>65</v>
      </c>
      <c r="H58" s="667" t="s">
        <v>8</v>
      </c>
      <c r="I58" s="667" t="s">
        <v>9</v>
      </c>
      <c r="J58" s="667" t="s">
        <v>66</v>
      </c>
      <c r="K58" s="667" t="s">
        <v>11</v>
      </c>
      <c r="L58" s="667" t="s">
        <v>12</v>
      </c>
      <c r="M58" s="667" t="s">
        <v>67</v>
      </c>
      <c r="N58" s="667" t="s">
        <v>11</v>
      </c>
      <c r="O58" s="667" t="s">
        <v>12</v>
      </c>
      <c r="P58" s="667" t="s">
        <v>68</v>
      </c>
      <c r="Q58" s="667" t="s">
        <v>15</v>
      </c>
      <c r="R58" s="667" t="s">
        <v>16</v>
      </c>
      <c r="S58" s="667" t="s">
        <v>69</v>
      </c>
      <c r="T58" s="667" t="s">
        <v>6</v>
      </c>
      <c r="U58" s="667" t="s">
        <v>18</v>
      </c>
      <c r="V58" s="667" t="s">
        <v>70</v>
      </c>
      <c r="W58" s="667" t="s">
        <v>6</v>
      </c>
      <c r="X58" s="667" t="s">
        <v>18</v>
      </c>
      <c r="Y58" s="667" t="s">
        <v>71</v>
      </c>
      <c r="Z58" s="667" t="s">
        <v>12</v>
      </c>
      <c r="AA58" s="667" t="s">
        <v>21</v>
      </c>
      <c r="AB58" s="667" t="s">
        <v>72</v>
      </c>
      <c r="AC58" s="667" t="s">
        <v>23</v>
      </c>
      <c r="AD58" s="667" t="s">
        <v>24</v>
      </c>
      <c r="AE58" s="667" t="s">
        <v>73</v>
      </c>
      <c r="AF58" s="667" t="s">
        <v>16</v>
      </c>
      <c r="AG58" s="667" t="s">
        <v>5</v>
      </c>
      <c r="AH58" s="667" t="s">
        <v>74</v>
      </c>
      <c r="AI58" s="667" t="s">
        <v>18</v>
      </c>
      <c r="AJ58" s="667" t="s">
        <v>8</v>
      </c>
      <c r="AK58" s="667" t="s">
        <v>75</v>
      </c>
      <c r="AL58" s="667"/>
      <c r="AM58" s="667"/>
      <c r="AN58" s="667" t="s">
        <v>76</v>
      </c>
      <c r="AO58" s="667"/>
      <c r="AP58" s="667"/>
      <c r="AQ58" s="667" t="s">
        <v>77</v>
      </c>
      <c r="AR58" s="667"/>
      <c r="AS58" s="667"/>
      <c r="AT58" s="667" t="s">
        <v>78</v>
      </c>
      <c r="AU58" s="667"/>
      <c r="AV58" s="667"/>
      <c r="AW58" s="667" t="s">
        <v>79</v>
      </c>
      <c r="AX58" s="667"/>
      <c r="AY58" s="667"/>
      <c r="AZ58" s="667" t="s">
        <v>80</v>
      </c>
      <c r="BA58" s="667"/>
      <c r="BB58" s="667"/>
      <c r="BC58" s="667" t="s">
        <v>81</v>
      </c>
      <c r="BD58" s="667"/>
      <c r="BE58" s="667"/>
      <c r="BF58" s="667" t="s">
        <v>82</v>
      </c>
      <c r="BG58" s="667"/>
      <c r="BH58" s="667"/>
      <c r="BI58" s="705"/>
      <c r="BJ58" s="694"/>
      <c r="BK58" s="697"/>
    </row>
    <row r="59" spans="1:63" ht="71.25" customHeight="1" x14ac:dyDescent="0.25">
      <c r="B59" s="708"/>
      <c r="C59" s="709"/>
      <c r="D59" s="667" t="s">
        <v>440</v>
      </c>
      <c r="E59" s="667"/>
      <c r="F59" s="667"/>
      <c r="G59" s="667" t="s">
        <v>441</v>
      </c>
      <c r="H59" s="667"/>
      <c r="I59" s="667"/>
      <c r="J59" s="667" t="s">
        <v>442</v>
      </c>
      <c r="K59" s="667"/>
      <c r="L59" s="667"/>
      <c r="M59" s="667" t="s">
        <v>443</v>
      </c>
      <c r="N59" s="667"/>
      <c r="O59" s="667"/>
      <c r="P59" s="667" t="s">
        <v>444</v>
      </c>
      <c r="Q59" s="667"/>
      <c r="R59" s="667"/>
      <c r="S59" s="667" t="s">
        <v>445</v>
      </c>
      <c r="T59" s="667"/>
      <c r="U59" s="667"/>
      <c r="V59" s="667" t="s">
        <v>446</v>
      </c>
      <c r="W59" s="667"/>
      <c r="X59" s="667"/>
      <c r="Y59" s="667" t="s">
        <v>447</v>
      </c>
      <c r="Z59" s="667"/>
      <c r="AA59" s="667"/>
      <c r="AB59" s="667" t="s">
        <v>448</v>
      </c>
      <c r="AC59" s="667"/>
      <c r="AD59" s="667"/>
      <c r="AE59" s="667" t="s">
        <v>449</v>
      </c>
      <c r="AF59" s="667"/>
      <c r="AG59" s="667"/>
      <c r="AH59" s="667" t="s">
        <v>450</v>
      </c>
      <c r="AI59" s="667"/>
      <c r="AJ59" s="667"/>
      <c r="AK59" s="667" t="s">
        <v>451</v>
      </c>
      <c r="AL59" s="667"/>
      <c r="AM59" s="667"/>
      <c r="AN59" s="667" t="s">
        <v>452</v>
      </c>
      <c r="AO59" s="667"/>
      <c r="AP59" s="667"/>
      <c r="AQ59" s="667" t="s">
        <v>453</v>
      </c>
      <c r="AR59" s="667"/>
      <c r="AS59" s="667"/>
      <c r="AT59" s="667" t="s">
        <v>454</v>
      </c>
      <c r="AU59" s="667"/>
      <c r="AV59" s="667"/>
      <c r="AW59" s="667" t="s">
        <v>455</v>
      </c>
      <c r="AX59" s="667"/>
      <c r="AY59" s="667"/>
      <c r="AZ59" s="667" t="s">
        <v>456</v>
      </c>
      <c r="BA59" s="667"/>
      <c r="BB59" s="667"/>
      <c r="BC59" s="667" t="s">
        <v>457</v>
      </c>
      <c r="BD59" s="667"/>
      <c r="BE59" s="667"/>
      <c r="BF59" s="667" t="s">
        <v>458</v>
      </c>
      <c r="BG59" s="667"/>
      <c r="BH59" s="667"/>
      <c r="BI59" s="705"/>
      <c r="BJ59" s="694"/>
      <c r="BK59" s="697"/>
    </row>
    <row r="60" spans="1:63" ht="114" customHeight="1" x14ac:dyDescent="0.25">
      <c r="A60" s="28" t="s">
        <v>105</v>
      </c>
      <c r="B60" s="712"/>
      <c r="C60" s="710"/>
      <c r="D60" s="341" t="s">
        <v>459</v>
      </c>
      <c r="E60" s="341" t="s">
        <v>460</v>
      </c>
      <c r="F60" s="341" t="s">
        <v>461</v>
      </c>
      <c r="G60" s="341" t="s">
        <v>462</v>
      </c>
      <c r="H60" s="341" t="s">
        <v>463</v>
      </c>
      <c r="I60" s="341" t="s">
        <v>464</v>
      </c>
      <c r="J60" s="341" t="s">
        <v>465</v>
      </c>
      <c r="K60" s="341" t="s">
        <v>466</v>
      </c>
      <c r="L60" s="341" t="s">
        <v>467</v>
      </c>
      <c r="M60" s="341" t="s">
        <v>468</v>
      </c>
      <c r="N60" s="341" t="s">
        <v>469</v>
      </c>
      <c r="O60" s="341" t="s">
        <v>470</v>
      </c>
      <c r="P60" s="341" t="s">
        <v>176</v>
      </c>
      <c r="Q60" s="341" t="s">
        <v>300</v>
      </c>
      <c r="R60" s="341" t="s">
        <v>471</v>
      </c>
      <c r="S60" s="341" t="s">
        <v>472</v>
      </c>
      <c r="T60" s="341" t="s">
        <v>473</v>
      </c>
      <c r="U60" s="341" t="s">
        <v>474</v>
      </c>
      <c r="V60" s="341" t="s">
        <v>475</v>
      </c>
      <c r="W60" s="341" t="s">
        <v>476</v>
      </c>
      <c r="X60" s="341" t="s">
        <v>477</v>
      </c>
      <c r="Y60" s="341" t="s">
        <v>478</v>
      </c>
      <c r="Z60" s="341" t="s">
        <v>479</v>
      </c>
      <c r="AA60" s="341" t="s">
        <v>480</v>
      </c>
      <c r="AB60" s="341" t="s">
        <v>481</v>
      </c>
      <c r="AC60" s="341" t="s">
        <v>482</v>
      </c>
      <c r="AD60" s="341" t="s">
        <v>483</v>
      </c>
      <c r="AE60" s="341" t="s">
        <v>484</v>
      </c>
      <c r="AF60" s="341" t="s">
        <v>485</v>
      </c>
      <c r="AG60" s="341" t="s">
        <v>486</v>
      </c>
      <c r="AH60" s="341" t="s">
        <v>175</v>
      </c>
      <c r="AI60" s="341" t="s">
        <v>487</v>
      </c>
      <c r="AJ60" s="341" t="s">
        <v>488</v>
      </c>
      <c r="AK60" s="341" t="s">
        <v>158</v>
      </c>
      <c r="AL60" s="341" t="s">
        <v>489</v>
      </c>
      <c r="AM60" s="341" t="s">
        <v>490</v>
      </c>
      <c r="AN60" s="341" t="s">
        <v>407</v>
      </c>
      <c r="AO60" s="341" t="s">
        <v>491</v>
      </c>
      <c r="AP60" s="341" t="s">
        <v>492</v>
      </c>
      <c r="AQ60" s="341" t="s">
        <v>493</v>
      </c>
      <c r="AR60" s="341" t="s">
        <v>494</v>
      </c>
      <c r="AS60" s="341" t="s">
        <v>495</v>
      </c>
      <c r="AT60" s="341" t="s">
        <v>496</v>
      </c>
      <c r="AU60" s="341" t="s">
        <v>177</v>
      </c>
      <c r="AV60" s="341" t="s">
        <v>497</v>
      </c>
      <c r="AW60" s="341" t="s">
        <v>498</v>
      </c>
      <c r="AX60" s="341" t="s">
        <v>499</v>
      </c>
      <c r="AY60" s="341" t="s">
        <v>500</v>
      </c>
      <c r="AZ60" s="341" t="s">
        <v>501</v>
      </c>
      <c r="BA60" s="341" t="s">
        <v>502</v>
      </c>
      <c r="BB60" s="341" t="s">
        <v>503</v>
      </c>
      <c r="BC60" s="341" t="s">
        <v>504</v>
      </c>
      <c r="BD60" s="341" t="s">
        <v>505</v>
      </c>
      <c r="BE60" s="341" t="s">
        <v>506</v>
      </c>
      <c r="BF60" s="341" t="s">
        <v>507</v>
      </c>
      <c r="BG60" s="341" t="s">
        <v>508</v>
      </c>
      <c r="BH60" s="341" t="s">
        <v>509</v>
      </c>
      <c r="BI60" s="706"/>
      <c r="BJ60" s="695"/>
      <c r="BK60" s="698"/>
    </row>
    <row r="61" spans="1:63" ht="15.75" x14ac:dyDescent="0.25">
      <c r="A61" s="16"/>
      <c r="B61" s="13">
        <v>1</v>
      </c>
      <c r="C61" s="327" t="s">
        <v>1368</v>
      </c>
      <c r="D61" s="343">
        <v>1</v>
      </c>
      <c r="E61" s="343"/>
      <c r="F61" s="344"/>
      <c r="G61" s="343">
        <v>1</v>
      </c>
      <c r="H61" s="343"/>
      <c r="I61" s="344"/>
      <c r="J61" s="343">
        <v>1</v>
      </c>
      <c r="K61" s="343"/>
      <c r="L61" s="344"/>
      <c r="M61" s="343">
        <v>1</v>
      </c>
      <c r="N61" s="343"/>
      <c r="O61" s="344"/>
      <c r="P61" s="343">
        <v>1</v>
      </c>
      <c r="Q61" s="343"/>
      <c r="R61" s="344"/>
      <c r="S61" s="343">
        <v>1</v>
      </c>
      <c r="T61" s="343"/>
      <c r="U61" s="344"/>
      <c r="V61" s="343">
        <v>1</v>
      </c>
      <c r="W61" s="343"/>
      <c r="X61" s="344"/>
      <c r="Y61" s="343">
        <v>1</v>
      </c>
      <c r="Z61" s="343"/>
      <c r="AA61" s="344"/>
      <c r="AB61" s="343">
        <v>1</v>
      </c>
      <c r="AC61" s="343"/>
      <c r="AD61" s="344"/>
      <c r="AE61" s="343">
        <v>1</v>
      </c>
      <c r="AF61" s="343"/>
      <c r="AG61" s="344"/>
      <c r="AH61" s="343">
        <v>1</v>
      </c>
      <c r="AI61" s="343"/>
      <c r="AJ61" s="344"/>
      <c r="AK61" s="343">
        <v>1</v>
      </c>
      <c r="AL61" s="343"/>
      <c r="AM61" s="344"/>
      <c r="AN61" s="343">
        <v>1</v>
      </c>
      <c r="AO61" s="343"/>
      <c r="AP61" s="344"/>
      <c r="AQ61" s="343">
        <v>1</v>
      </c>
      <c r="AR61" s="343"/>
      <c r="AS61" s="344"/>
      <c r="AT61" s="343">
        <v>1</v>
      </c>
      <c r="AU61" s="343"/>
      <c r="AV61" s="344"/>
      <c r="AW61" s="343">
        <v>1</v>
      </c>
      <c r="AX61" s="343"/>
      <c r="AY61" s="344"/>
      <c r="AZ61" s="343">
        <v>1</v>
      </c>
      <c r="BA61" s="343"/>
      <c r="BB61" s="344"/>
      <c r="BC61" s="343">
        <v>1</v>
      </c>
      <c r="BD61" s="343"/>
      <c r="BE61" s="344"/>
      <c r="BF61" s="343">
        <v>1</v>
      </c>
      <c r="BG61" s="343"/>
      <c r="BH61" s="345"/>
      <c r="BI61" s="87">
        <f>COUNTA(D61,G61,J61,M61,P61,S61,V61,Y61,AB61,AE61,AH61,AK61,AN61,AQ61,AT61,AW61,AZ61,BC61,BF61)</f>
        <v>19</v>
      </c>
      <c r="BJ61" s="3">
        <f>COUNTA(E61,H61,K61,N61,Q61,T61,W61,Z61,AC61,AF61,AI61,AL61,AO61,AR61,AU61,AX61,BA61,BD61,BG61)</f>
        <v>0</v>
      </c>
      <c r="BK61" s="31">
        <f>COUNTA(F61,I61,L61,O61,R61,U61,X61,AA61,AD61,AG61,AJ61,AM61,AP61,AS61,AV61,AY61,BB61,BE61,BH61)</f>
        <v>0</v>
      </c>
    </row>
    <row r="62" spans="1:63" ht="15.75" x14ac:dyDescent="0.25">
      <c r="A62" s="16"/>
      <c r="B62" s="13">
        <v>2</v>
      </c>
      <c r="C62" s="327" t="s">
        <v>1369</v>
      </c>
      <c r="D62" s="324">
        <v>1</v>
      </c>
      <c r="E62" s="324"/>
      <c r="F62" s="325"/>
      <c r="G62" s="324">
        <v>1</v>
      </c>
      <c r="H62" s="324"/>
      <c r="I62" s="325"/>
      <c r="J62" s="324">
        <v>1</v>
      </c>
      <c r="K62" s="324"/>
      <c r="L62" s="325"/>
      <c r="M62" s="324">
        <v>1</v>
      </c>
      <c r="N62" s="324"/>
      <c r="O62" s="325"/>
      <c r="P62" s="324">
        <v>1</v>
      </c>
      <c r="Q62" s="324"/>
      <c r="R62" s="325"/>
      <c r="S62" s="324">
        <v>1</v>
      </c>
      <c r="T62" s="324"/>
      <c r="U62" s="325"/>
      <c r="V62" s="324">
        <v>1</v>
      </c>
      <c r="W62" s="324"/>
      <c r="X62" s="325"/>
      <c r="Y62" s="324">
        <v>1</v>
      </c>
      <c r="Z62" s="324"/>
      <c r="AA62" s="325"/>
      <c r="AB62" s="324">
        <v>1</v>
      </c>
      <c r="AC62" s="324"/>
      <c r="AD62" s="325"/>
      <c r="AE62" s="324">
        <v>1</v>
      </c>
      <c r="AF62" s="324"/>
      <c r="AG62" s="325"/>
      <c r="AH62" s="324">
        <v>1</v>
      </c>
      <c r="AI62" s="324"/>
      <c r="AJ62" s="325"/>
      <c r="AK62" s="324">
        <v>1</v>
      </c>
      <c r="AL62" s="324"/>
      <c r="AM62" s="325"/>
      <c r="AN62" s="324">
        <v>1</v>
      </c>
      <c r="AO62" s="324"/>
      <c r="AP62" s="325"/>
      <c r="AQ62" s="324">
        <v>1</v>
      </c>
      <c r="AR62" s="324"/>
      <c r="AS62" s="325"/>
      <c r="AT62" s="324">
        <v>1</v>
      </c>
      <c r="AU62" s="324"/>
      <c r="AV62" s="325"/>
      <c r="AW62" s="324">
        <v>1</v>
      </c>
      <c r="AX62" s="324"/>
      <c r="AY62" s="325"/>
      <c r="AZ62" s="324">
        <v>1</v>
      </c>
      <c r="BA62" s="324"/>
      <c r="BB62" s="325"/>
      <c r="BC62" s="324">
        <v>1</v>
      </c>
      <c r="BD62" s="324"/>
      <c r="BE62" s="325"/>
      <c r="BF62" s="324">
        <v>1</v>
      </c>
      <c r="BG62" s="324"/>
      <c r="BH62" s="327"/>
      <c r="BI62" s="87">
        <f t="shared" ref="BI62:BI95" si="5">COUNTA(D62,G62,J62,M62,P62,S62,V62,Y62,AB62,AE62,AH62,AK62,AN62,AQ62,AT62,AW62,AZ62,BC62,BF62)</f>
        <v>19</v>
      </c>
      <c r="BJ62" s="3">
        <f t="shared" ref="BJ62:BJ95" si="6">COUNTA(E62,H62,K62,N62,Q62,T62,W62,Z62,AC62,AF62,AI62,AL62,AO62,AR62,AU62,AX62,BA62,BD62,BG62)</f>
        <v>0</v>
      </c>
      <c r="BK62" s="31">
        <f t="shared" ref="BK62:BK95" si="7">COUNTA(F62,I62,L62,O62,R62,U62,X62,AA62,AD62,AG62,AJ62,AM62,AP62,AS62,AV62,AY62,BB62,BE62,BH62)</f>
        <v>0</v>
      </c>
    </row>
    <row r="63" spans="1:63" ht="15.75" x14ac:dyDescent="0.25">
      <c r="A63" s="14"/>
      <c r="B63" s="13">
        <v>3</v>
      </c>
      <c r="C63" s="327" t="s">
        <v>1379</v>
      </c>
      <c r="D63" s="324">
        <v>1</v>
      </c>
      <c r="E63" s="324"/>
      <c r="F63" s="325"/>
      <c r="G63" s="324">
        <v>1</v>
      </c>
      <c r="H63" s="324"/>
      <c r="I63" s="325"/>
      <c r="J63" s="324">
        <v>1</v>
      </c>
      <c r="K63" s="324"/>
      <c r="L63" s="325"/>
      <c r="M63" s="324">
        <v>1</v>
      </c>
      <c r="N63" s="324"/>
      <c r="O63" s="325"/>
      <c r="P63" s="324">
        <v>1</v>
      </c>
      <c r="Q63" s="324"/>
      <c r="R63" s="325"/>
      <c r="S63" s="324">
        <v>1</v>
      </c>
      <c r="T63" s="324"/>
      <c r="U63" s="325"/>
      <c r="V63" s="324">
        <v>1</v>
      </c>
      <c r="W63" s="324"/>
      <c r="X63" s="325"/>
      <c r="Y63" s="324">
        <v>1</v>
      </c>
      <c r="Z63" s="324"/>
      <c r="AA63" s="325"/>
      <c r="AB63" s="324">
        <v>1</v>
      </c>
      <c r="AC63" s="324"/>
      <c r="AD63" s="325"/>
      <c r="AE63" s="324">
        <v>1</v>
      </c>
      <c r="AF63" s="324"/>
      <c r="AG63" s="325"/>
      <c r="AH63" s="324">
        <v>1</v>
      </c>
      <c r="AI63" s="324"/>
      <c r="AJ63" s="325"/>
      <c r="AK63" s="324">
        <v>1</v>
      </c>
      <c r="AL63" s="324"/>
      <c r="AM63" s="325"/>
      <c r="AN63" s="324">
        <v>1</v>
      </c>
      <c r="AO63" s="324"/>
      <c r="AP63" s="325"/>
      <c r="AQ63" s="324">
        <v>1</v>
      </c>
      <c r="AR63" s="324"/>
      <c r="AS63" s="325"/>
      <c r="AT63" s="324">
        <v>1</v>
      </c>
      <c r="AU63" s="324"/>
      <c r="AV63" s="325"/>
      <c r="AW63" s="324">
        <v>1</v>
      </c>
      <c r="AX63" s="324"/>
      <c r="AY63" s="325"/>
      <c r="AZ63" s="324">
        <v>1</v>
      </c>
      <c r="BA63" s="324"/>
      <c r="BB63" s="325"/>
      <c r="BC63" s="324">
        <v>1</v>
      </c>
      <c r="BD63" s="324"/>
      <c r="BE63" s="325"/>
      <c r="BF63" s="324">
        <v>1</v>
      </c>
      <c r="BG63" s="324"/>
      <c r="BH63" s="327"/>
      <c r="BI63" s="87">
        <f t="shared" si="5"/>
        <v>19</v>
      </c>
      <c r="BJ63" s="3">
        <f t="shared" si="6"/>
        <v>0</v>
      </c>
      <c r="BK63" s="31">
        <f t="shared" si="7"/>
        <v>0</v>
      </c>
    </row>
    <row r="64" spans="1:63" ht="15.75" x14ac:dyDescent="0.25">
      <c r="A64" s="14"/>
      <c r="B64" s="13">
        <v>4</v>
      </c>
      <c r="C64" s="327" t="s">
        <v>1371</v>
      </c>
      <c r="D64" s="324"/>
      <c r="E64" s="324">
        <v>1</v>
      </c>
      <c r="F64" s="325"/>
      <c r="G64" s="324"/>
      <c r="H64" s="324">
        <v>1</v>
      </c>
      <c r="I64" s="325"/>
      <c r="J64" s="324"/>
      <c r="K64" s="324">
        <v>1</v>
      </c>
      <c r="L64" s="325"/>
      <c r="M64" s="324"/>
      <c r="N64" s="324">
        <v>1</v>
      </c>
      <c r="O64" s="325"/>
      <c r="P64" s="324"/>
      <c r="Q64" s="324">
        <v>1</v>
      </c>
      <c r="R64" s="325"/>
      <c r="S64" s="324"/>
      <c r="T64" s="324">
        <v>1</v>
      </c>
      <c r="U64" s="325"/>
      <c r="V64" s="324"/>
      <c r="W64" s="324">
        <v>1</v>
      </c>
      <c r="X64" s="325"/>
      <c r="Y64" s="324"/>
      <c r="Z64" s="324">
        <v>1</v>
      </c>
      <c r="AA64" s="325"/>
      <c r="AB64" s="324"/>
      <c r="AC64" s="324">
        <v>1</v>
      </c>
      <c r="AD64" s="325"/>
      <c r="AE64" s="324"/>
      <c r="AF64" s="324">
        <v>1</v>
      </c>
      <c r="AG64" s="325"/>
      <c r="AH64" s="324"/>
      <c r="AI64" s="324">
        <v>1</v>
      </c>
      <c r="AJ64" s="325"/>
      <c r="AK64" s="324"/>
      <c r="AL64" s="324">
        <v>1</v>
      </c>
      <c r="AM64" s="325"/>
      <c r="AN64" s="324"/>
      <c r="AO64" s="324">
        <v>1</v>
      </c>
      <c r="AP64" s="325"/>
      <c r="AQ64" s="324"/>
      <c r="AR64" s="324">
        <v>1</v>
      </c>
      <c r="AS64" s="325"/>
      <c r="AT64" s="324"/>
      <c r="AU64" s="324">
        <v>1</v>
      </c>
      <c r="AV64" s="325"/>
      <c r="AW64" s="324"/>
      <c r="AX64" s="324">
        <v>1</v>
      </c>
      <c r="AY64" s="325"/>
      <c r="AZ64" s="324"/>
      <c r="BA64" s="324">
        <v>1</v>
      </c>
      <c r="BB64" s="325"/>
      <c r="BC64" s="324"/>
      <c r="BD64" s="324">
        <v>1</v>
      </c>
      <c r="BE64" s="325"/>
      <c r="BF64" s="324"/>
      <c r="BG64" s="324">
        <v>1</v>
      </c>
      <c r="BH64" s="327"/>
      <c r="BI64" s="87">
        <f t="shared" si="5"/>
        <v>0</v>
      </c>
      <c r="BJ64" s="3">
        <f t="shared" si="6"/>
        <v>19</v>
      </c>
      <c r="BK64" s="31">
        <f t="shared" si="7"/>
        <v>0</v>
      </c>
    </row>
    <row r="65" spans="1:63" ht="15.75" x14ac:dyDescent="0.25">
      <c r="A65" s="14"/>
      <c r="B65" s="13">
        <v>5</v>
      </c>
      <c r="C65" s="327" t="s">
        <v>1372</v>
      </c>
      <c r="D65" s="324"/>
      <c r="E65" s="324">
        <v>1</v>
      </c>
      <c r="F65" s="325"/>
      <c r="G65" s="324"/>
      <c r="H65" s="324">
        <v>1</v>
      </c>
      <c r="I65" s="325"/>
      <c r="J65" s="324"/>
      <c r="K65" s="324">
        <v>1</v>
      </c>
      <c r="L65" s="325"/>
      <c r="M65" s="324"/>
      <c r="N65" s="324">
        <v>1</v>
      </c>
      <c r="O65" s="325"/>
      <c r="P65" s="324"/>
      <c r="Q65" s="324">
        <v>1</v>
      </c>
      <c r="R65" s="325"/>
      <c r="S65" s="324"/>
      <c r="T65" s="324">
        <v>1</v>
      </c>
      <c r="U65" s="325"/>
      <c r="V65" s="324"/>
      <c r="W65" s="324">
        <v>1</v>
      </c>
      <c r="X65" s="325"/>
      <c r="Y65" s="324"/>
      <c r="Z65" s="324">
        <v>1</v>
      </c>
      <c r="AA65" s="325"/>
      <c r="AB65" s="324"/>
      <c r="AC65" s="324">
        <v>1</v>
      </c>
      <c r="AD65" s="325"/>
      <c r="AE65" s="324"/>
      <c r="AF65" s="324">
        <v>1</v>
      </c>
      <c r="AG65" s="325"/>
      <c r="AH65" s="324"/>
      <c r="AI65" s="324">
        <v>1</v>
      </c>
      <c r="AJ65" s="325"/>
      <c r="AK65" s="324"/>
      <c r="AL65" s="324">
        <v>1</v>
      </c>
      <c r="AM65" s="325"/>
      <c r="AN65" s="324"/>
      <c r="AO65" s="324">
        <v>1</v>
      </c>
      <c r="AP65" s="325"/>
      <c r="AQ65" s="324"/>
      <c r="AR65" s="324">
        <v>1</v>
      </c>
      <c r="AS65" s="325"/>
      <c r="AT65" s="324"/>
      <c r="AU65" s="324">
        <v>1</v>
      </c>
      <c r="AV65" s="325"/>
      <c r="AW65" s="324"/>
      <c r="AX65" s="324">
        <v>1</v>
      </c>
      <c r="AY65" s="325"/>
      <c r="AZ65" s="324"/>
      <c r="BA65" s="324">
        <v>1</v>
      </c>
      <c r="BB65" s="325"/>
      <c r="BC65" s="324"/>
      <c r="BD65" s="324">
        <v>1</v>
      </c>
      <c r="BE65" s="325"/>
      <c r="BF65" s="324"/>
      <c r="BG65" s="324">
        <v>1</v>
      </c>
      <c r="BH65" s="327"/>
      <c r="BI65" s="87">
        <f t="shared" si="5"/>
        <v>0</v>
      </c>
      <c r="BJ65" s="3">
        <f t="shared" si="6"/>
        <v>19</v>
      </c>
      <c r="BK65" s="31">
        <f t="shared" si="7"/>
        <v>0</v>
      </c>
    </row>
    <row r="66" spans="1:63" ht="15.75" x14ac:dyDescent="0.25">
      <c r="A66" s="14"/>
      <c r="B66" s="13">
        <v>6</v>
      </c>
      <c r="C66" s="327" t="s">
        <v>1373</v>
      </c>
      <c r="D66" s="324"/>
      <c r="E66" s="324">
        <v>1</v>
      </c>
      <c r="F66" s="325"/>
      <c r="G66" s="324"/>
      <c r="H66" s="324">
        <v>1</v>
      </c>
      <c r="I66" s="325"/>
      <c r="J66" s="324"/>
      <c r="K66" s="324">
        <v>1</v>
      </c>
      <c r="L66" s="325"/>
      <c r="M66" s="324"/>
      <c r="N66" s="324">
        <v>1</v>
      </c>
      <c r="O66" s="325"/>
      <c r="P66" s="324"/>
      <c r="Q66" s="324">
        <v>1</v>
      </c>
      <c r="R66" s="325"/>
      <c r="S66" s="324"/>
      <c r="T66" s="324">
        <v>1</v>
      </c>
      <c r="U66" s="325"/>
      <c r="V66" s="324"/>
      <c r="W66" s="324">
        <v>1</v>
      </c>
      <c r="X66" s="325"/>
      <c r="Y66" s="324"/>
      <c r="Z66" s="324">
        <v>1</v>
      </c>
      <c r="AA66" s="325"/>
      <c r="AB66" s="324"/>
      <c r="AC66" s="324">
        <v>1</v>
      </c>
      <c r="AD66" s="325"/>
      <c r="AE66" s="324"/>
      <c r="AF66" s="324">
        <v>1</v>
      </c>
      <c r="AG66" s="325"/>
      <c r="AH66" s="324"/>
      <c r="AI66" s="324">
        <v>1</v>
      </c>
      <c r="AJ66" s="325"/>
      <c r="AK66" s="324"/>
      <c r="AL66" s="324">
        <v>1</v>
      </c>
      <c r="AM66" s="325"/>
      <c r="AN66" s="308"/>
      <c r="AO66" s="309">
        <v>1</v>
      </c>
      <c r="AP66" s="310"/>
      <c r="AQ66" s="311"/>
      <c r="AR66" s="312">
        <v>1</v>
      </c>
      <c r="AS66" s="313"/>
      <c r="AT66" s="311"/>
      <c r="AU66" s="312">
        <v>1</v>
      </c>
      <c r="AV66" s="313"/>
      <c r="AW66" s="311"/>
      <c r="AX66" s="312">
        <v>1</v>
      </c>
      <c r="AY66" s="313"/>
      <c r="AZ66" s="311"/>
      <c r="BA66" s="312">
        <v>1</v>
      </c>
      <c r="BB66" s="313"/>
      <c r="BC66" s="311"/>
      <c r="BD66" s="312">
        <v>1</v>
      </c>
      <c r="BE66" s="313"/>
      <c r="BF66" s="311"/>
      <c r="BG66" s="312">
        <v>1</v>
      </c>
      <c r="BH66" s="312"/>
      <c r="BI66" s="87">
        <f t="shared" si="5"/>
        <v>0</v>
      </c>
      <c r="BJ66" s="3">
        <f t="shared" si="6"/>
        <v>19</v>
      </c>
      <c r="BK66" s="31">
        <f t="shared" si="7"/>
        <v>0</v>
      </c>
    </row>
    <row r="67" spans="1:63" ht="15.75" x14ac:dyDescent="0.25">
      <c r="A67" s="14"/>
      <c r="B67" s="13">
        <v>7</v>
      </c>
      <c r="C67" s="327" t="s">
        <v>1374</v>
      </c>
      <c r="D67" s="324"/>
      <c r="E67" s="324">
        <v>1</v>
      </c>
      <c r="F67" s="325"/>
      <c r="G67" s="324"/>
      <c r="H67" s="324">
        <v>1</v>
      </c>
      <c r="I67" s="325"/>
      <c r="J67" s="324"/>
      <c r="K67" s="324">
        <v>1</v>
      </c>
      <c r="L67" s="325"/>
      <c r="M67" s="324"/>
      <c r="N67" s="324">
        <v>1</v>
      </c>
      <c r="O67" s="325"/>
      <c r="P67" s="324"/>
      <c r="Q67" s="324">
        <v>1</v>
      </c>
      <c r="R67" s="325"/>
      <c r="S67" s="324"/>
      <c r="T67" s="324">
        <v>1</v>
      </c>
      <c r="U67" s="325"/>
      <c r="V67" s="324"/>
      <c r="W67" s="324">
        <v>1</v>
      </c>
      <c r="X67" s="325"/>
      <c r="Y67" s="324"/>
      <c r="Z67" s="324">
        <v>1</v>
      </c>
      <c r="AA67" s="325"/>
      <c r="AB67" s="324"/>
      <c r="AC67" s="324">
        <v>1</v>
      </c>
      <c r="AD67" s="325"/>
      <c r="AE67" s="324"/>
      <c r="AF67" s="324">
        <v>1</v>
      </c>
      <c r="AG67" s="325"/>
      <c r="AH67" s="324"/>
      <c r="AI67" s="324">
        <v>1</v>
      </c>
      <c r="AJ67" s="325"/>
      <c r="AK67" s="324"/>
      <c r="AL67" s="324">
        <v>1</v>
      </c>
      <c r="AM67" s="325"/>
      <c r="AN67" s="308"/>
      <c r="AO67" s="309">
        <v>1</v>
      </c>
      <c r="AP67" s="310"/>
      <c r="AQ67" s="311"/>
      <c r="AR67" s="312">
        <v>1</v>
      </c>
      <c r="AS67" s="313"/>
      <c r="AT67" s="311"/>
      <c r="AU67" s="312">
        <v>1</v>
      </c>
      <c r="AV67" s="313"/>
      <c r="AW67" s="311"/>
      <c r="AX67" s="312">
        <v>1</v>
      </c>
      <c r="AY67" s="313"/>
      <c r="AZ67" s="311"/>
      <c r="BA67" s="312">
        <v>1</v>
      </c>
      <c r="BB67" s="313"/>
      <c r="BC67" s="311"/>
      <c r="BD67" s="312">
        <v>1</v>
      </c>
      <c r="BE67" s="313"/>
      <c r="BF67" s="311"/>
      <c r="BG67" s="312">
        <v>1</v>
      </c>
      <c r="BH67" s="312"/>
      <c r="BI67" s="88">
        <f t="shared" si="5"/>
        <v>0</v>
      </c>
      <c r="BJ67" s="3">
        <f t="shared" si="6"/>
        <v>19</v>
      </c>
      <c r="BK67" s="31">
        <f t="shared" si="7"/>
        <v>0</v>
      </c>
    </row>
    <row r="68" spans="1:63" ht="15.75" x14ac:dyDescent="0.25">
      <c r="A68" s="16"/>
      <c r="B68" s="13">
        <v>8</v>
      </c>
      <c r="C68" s="327" t="s">
        <v>1375</v>
      </c>
      <c r="D68" s="324"/>
      <c r="E68" s="324">
        <v>1</v>
      </c>
      <c r="F68" s="325"/>
      <c r="G68" s="324"/>
      <c r="H68" s="324">
        <v>1</v>
      </c>
      <c r="I68" s="325"/>
      <c r="J68" s="324"/>
      <c r="K68" s="324">
        <v>1</v>
      </c>
      <c r="L68" s="325"/>
      <c r="M68" s="324"/>
      <c r="N68" s="324">
        <v>1</v>
      </c>
      <c r="O68" s="325"/>
      <c r="P68" s="324"/>
      <c r="Q68" s="324">
        <v>1</v>
      </c>
      <c r="R68" s="325"/>
      <c r="S68" s="324"/>
      <c r="T68" s="324">
        <v>1</v>
      </c>
      <c r="U68" s="325"/>
      <c r="V68" s="324"/>
      <c r="W68" s="324">
        <v>1</v>
      </c>
      <c r="X68" s="325"/>
      <c r="Y68" s="324"/>
      <c r="Z68" s="324">
        <v>1</v>
      </c>
      <c r="AA68" s="325"/>
      <c r="AB68" s="324"/>
      <c r="AC68" s="324">
        <v>1</v>
      </c>
      <c r="AD68" s="325"/>
      <c r="AE68" s="324"/>
      <c r="AF68" s="324">
        <v>1</v>
      </c>
      <c r="AG68" s="325"/>
      <c r="AH68" s="324"/>
      <c r="AI68" s="324">
        <v>1</v>
      </c>
      <c r="AJ68" s="325"/>
      <c r="AK68" s="324"/>
      <c r="AL68" s="324">
        <v>1</v>
      </c>
      <c r="AM68" s="325"/>
      <c r="AN68" s="308"/>
      <c r="AO68" s="309">
        <v>1</v>
      </c>
      <c r="AP68" s="310"/>
      <c r="AQ68" s="311"/>
      <c r="AR68" s="312">
        <v>1</v>
      </c>
      <c r="AS68" s="313"/>
      <c r="AT68" s="311"/>
      <c r="AU68" s="312">
        <v>1</v>
      </c>
      <c r="AV68" s="313"/>
      <c r="AW68" s="311"/>
      <c r="AX68" s="312">
        <v>1</v>
      </c>
      <c r="AY68" s="313"/>
      <c r="AZ68" s="311"/>
      <c r="BA68" s="312">
        <v>1</v>
      </c>
      <c r="BB68" s="313"/>
      <c r="BC68" s="311"/>
      <c r="BD68" s="312">
        <v>1</v>
      </c>
      <c r="BE68" s="313"/>
      <c r="BF68" s="311"/>
      <c r="BG68" s="312">
        <v>1</v>
      </c>
      <c r="BH68" s="312"/>
      <c r="BI68" s="88">
        <f t="shared" si="5"/>
        <v>0</v>
      </c>
      <c r="BJ68" s="3">
        <f t="shared" si="6"/>
        <v>19</v>
      </c>
      <c r="BK68" s="31">
        <f t="shared" si="7"/>
        <v>0</v>
      </c>
    </row>
    <row r="69" spans="1:63" ht="15.75" x14ac:dyDescent="0.25">
      <c r="A69" s="14"/>
      <c r="B69" s="13">
        <v>9</v>
      </c>
      <c r="C69" s="327" t="s">
        <v>1376</v>
      </c>
      <c r="D69" s="324"/>
      <c r="E69" s="324">
        <v>1</v>
      </c>
      <c r="F69" s="325"/>
      <c r="G69" s="324"/>
      <c r="H69" s="324">
        <v>1</v>
      </c>
      <c r="I69" s="325"/>
      <c r="J69" s="324"/>
      <c r="K69" s="324">
        <v>1</v>
      </c>
      <c r="L69" s="325"/>
      <c r="M69" s="324"/>
      <c r="N69" s="324">
        <v>1</v>
      </c>
      <c r="O69" s="325"/>
      <c r="P69" s="324"/>
      <c r="Q69" s="324">
        <v>1</v>
      </c>
      <c r="R69" s="325"/>
      <c r="S69" s="324"/>
      <c r="T69" s="324">
        <v>1</v>
      </c>
      <c r="U69" s="325"/>
      <c r="V69" s="324"/>
      <c r="W69" s="324">
        <v>1</v>
      </c>
      <c r="X69" s="325"/>
      <c r="Y69" s="324"/>
      <c r="Z69" s="324">
        <v>1</v>
      </c>
      <c r="AA69" s="325"/>
      <c r="AB69" s="324"/>
      <c r="AC69" s="324">
        <v>1</v>
      </c>
      <c r="AD69" s="325"/>
      <c r="AE69" s="324"/>
      <c r="AF69" s="324">
        <v>1</v>
      </c>
      <c r="AG69" s="325"/>
      <c r="AH69" s="324"/>
      <c r="AI69" s="324">
        <v>1</v>
      </c>
      <c r="AJ69" s="325"/>
      <c r="AK69" s="324"/>
      <c r="AL69" s="324">
        <v>1</v>
      </c>
      <c r="AM69" s="325"/>
      <c r="AN69" s="308"/>
      <c r="AO69" s="309">
        <v>1</v>
      </c>
      <c r="AP69" s="310"/>
      <c r="AQ69" s="311"/>
      <c r="AR69" s="312">
        <v>1</v>
      </c>
      <c r="AS69" s="313"/>
      <c r="AT69" s="311"/>
      <c r="AU69" s="312">
        <v>1</v>
      </c>
      <c r="AV69" s="313"/>
      <c r="AW69" s="311"/>
      <c r="AX69" s="312">
        <v>1</v>
      </c>
      <c r="AY69" s="313"/>
      <c r="AZ69" s="311"/>
      <c r="BA69" s="312">
        <v>1</v>
      </c>
      <c r="BB69" s="313"/>
      <c r="BC69" s="311"/>
      <c r="BD69" s="312">
        <v>1</v>
      </c>
      <c r="BE69" s="313"/>
      <c r="BF69" s="311"/>
      <c r="BG69" s="312">
        <v>1</v>
      </c>
      <c r="BH69" s="312"/>
      <c r="BI69" s="88">
        <f t="shared" si="5"/>
        <v>0</v>
      </c>
      <c r="BJ69" s="3">
        <f t="shared" si="6"/>
        <v>19</v>
      </c>
      <c r="BK69" s="31">
        <f t="shared" si="7"/>
        <v>0</v>
      </c>
    </row>
    <row r="70" spans="1:63" ht="15.75" x14ac:dyDescent="0.25">
      <c r="A70" s="14"/>
      <c r="B70" s="13">
        <v>10</v>
      </c>
      <c r="C70" s="327"/>
      <c r="D70" s="324"/>
      <c r="E70" s="324"/>
      <c r="F70" s="325"/>
      <c r="G70" s="324"/>
      <c r="H70" s="324"/>
      <c r="I70" s="325"/>
      <c r="J70" s="324"/>
      <c r="K70" s="324"/>
      <c r="L70" s="325"/>
      <c r="M70" s="324"/>
      <c r="N70" s="324"/>
      <c r="O70" s="325"/>
      <c r="P70" s="324"/>
      <c r="Q70" s="324"/>
      <c r="R70" s="325"/>
      <c r="S70" s="324"/>
      <c r="T70" s="324"/>
      <c r="U70" s="325"/>
      <c r="V70" s="324"/>
      <c r="W70" s="324"/>
      <c r="X70" s="325"/>
      <c r="Y70" s="324"/>
      <c r="Z70" s="324"/>
      <c r="AA70" s="325"/>
      <c r="AB70" s="324"/>
      <c r="AC70" s="324"/>
      <c r="AD70" s="325"/>
      <c r="AE70" s="324"/>
      <c r="AF70" s="324"/>
      <c r="AG70" s="325"/>
      <c r="AH70" s="324"/>
      <c r="AI70" s="324"/>
      <c r="AJ70" s="325"/>
      <c r="AK70" s="324"/>
      <c r="AL70" s="324"/>
      <c r="AM70" s="325"/>
      <c r="AN70" s="308"/>
      <c r="AO70" s="309"/>
      <c r="AP70" s="310"/>
      <c r="AQ70" s="311"/>
      <c r="AR70" s="312"/>
      <c r="AS70" s="313"/>
      <c r="AT70" s="311"/>
      <c r="AU70" s="312"/>
      <c r="AV70" s="313"/>
      <c r="AW70" s="311"/>
      <c r="AX70" s="312"/>
      <c r="AY70" s="313"/>
      <c r="AZ70" s="311"/>
      <c r="BA70" s="312"/>
      <c r="BB70" s="313"/>
      <c r="BC70" s="311"/>
      <c r="BD70" s="312"/>
      <c r="BE70" s="313"/>
      <c r="BF70" s="311"/>
      <c r="BG70" s="312"/>
      <c r="BH70" s="312"/>
      <c r="BI70" s="88">
        <f t="shared" si="5"/>
        <v>0</v>
      </c>
      <c r="BJ70" s="3">
        <f t="shared" si="6"/>
        <v>0</v>
      </c>
      <c r="BK70" s="31">
        <f t="shared" si="7"/>
        <v>0</v>
      </c>
    </row>
    <row r="71" spans="1:63" ht="15.75" x14ac:dyDescent="0.25">
      <c r="A71" s="14"/>
      <c r="B71" s="13">
        <v>11</v>
      </c>
      <c r="C71" s="327"/>
      <c r="D71" s="324"/>
      <c r="E71" s="324"/>
      <c r="F71" s="325"/>
      <c r="G71" s="324"/>
      <c r="H71" s="324"/>
      <c r="I71" s="325"/>
      <c r="J71" s="324"/>
      <c r="K71" s="324"/>
      <c r="L71" s="325"/>
      <c r="M71" s="324"/>
      <c r="N71" s="324"/>
      <c r="O71" s="325"/>
      <c r="P71" s="324"/>
      <c r="Q71" s="324"/>
      <c r="R71" s="325"/>
      <c r="S71" s="324"/>
      <c r="T71" s="324"/>
      <c r="U71" s="325"/>
      <c r="V71" s="324"/>
      <c r="W71" s="324"/>
      <c r="X71" s="325"/>
      <c r="Y71" s="324"/>
      <c r="Z71" s="324"/>
      <c r="AA71" s="325"/>
      <c r="AB71" s="324"/>
      <c r="AC71" s="324"/>
      <c r="AD71" s="325"/>
      <c r="AE71" s="324"/>
      <c r="AF71" s="324"/>
      <c r="AG71" s="325"/>
      <c r="AH71" s="324"/>
      <c r="AI71" s="324"/>
      <c r="AJ71" s="325"/>
      <c r="AK71" s="324"/>
      <c r="AL71" s="324"/>
      <c r="AM71" s="325"/>
      <c r="AN71" s="308"/>
      <c r="AO71" s="309"/>
      <c r="AP71" s="310"/>
      <c r="AQ71" s="311"/>
      <c r="AR71" s="312"/>
      <c r="AS71" s="313"/>
      <c r="AT71" s="311"/>
      <c r="AU71" s="312"/>
      <c r="AV71" s="313"/>
      <c r="AW71" s="311"/>
      <c r="AX71" s="312"/>
      <c r="AY71" s="313"/>
      <c r="AZ71" s="311"/>
      <c r="BA71" s="312"/>
      <c r="BB71" s="313"/>
      <c r="BC71" s="311"/>
      <c r="BD71" s="312"/>
      <c r="BE71" s="313"/>
      <c r="BF71" s="311"/>
      <c r="BG71" s="312"/>
      <c r="BH71" s="312"/>
      <c r="BI71" s="88">
        <f t="shared" si="5"/>
        <v>0</v>
      </c>
      <c r="BJ71" s="3">
        <f t="shared" si="6"/>
        <v>0</v>
      </c>
      <c r="BK71" s="31">
        <f t="shared" si="7"/>
        <v>0</v>
      </c>
    </row>
    <row r="72" spans="1:63" ht="15.75" x14ac:dyDescent="0.25">
      <c r="A72" s="14"/>
      <c r="B72" s="13">
        <v>12</v>
      </c>
      <c r="C72" s="327"/>
      <c r="D72" s="324"/>
      <c r="E72" s="324"/>
      <c r="F72" s="325"/>
      <c r="G72" s="324"/>
      <c r="H72" s="324"/>
      <c r="I72" s="325"/>
      <c r="J72" s="324"/>
      <c r="K72" s="324"/>
      <c r="L72" s="325"/>
      <c r="M72" s="324"/>
      <c r="N72" s="324"/>
      <c r="O72" s="325"/>
      <c r="P72" s="324"/>
      <c r="Q72" s="324"/>
      <c r="R72" s="325"/>
      <c r="S72" s="324"/>
      <c r="T72" s="324"/>
      <c r="U72" s="325"/>
      <c r="V72" s="324"/>
      <c r="W72" s="324"/>
      <c r="X72" s="325"/>
      <c r="Y72" s="324"/>
      <c r="Z72" s="324"/>
      <c r="AA72" s="325"/>
      <c r="AB72" s="324"/>
      <c r="AC72" s="324"/>
      <c r="AD72" s="325"/>
      <c r="AE72" s="324"/>
      <c r="AF72" s="324"/>
      <c r="AG72" s="325"/>
      <c r="AH72" s="324"/>
      <c r="AI72" s="324"/>
      <c r="AJ72" s="325"/>
      <c r="AK72" s="324"/>
      <c r="AL72" s="324"/>
      <c r="AM72" s="325"/>
      <c r="AN72" s="308"/>
      <c r="AO72" s="309"/>
      <c r="AP72" s="310"/>
      <c r="AQ72" s="311"/>
      <c r="AR72" s="312"/>
      <c r="AS72" s="313"/>
      <c r="AT72" s="311"/>
      <c r="AU72" s="312"/>
      <c r="AV72" s="313"/>
      <c r="AW72" s="311"/>
      <c r="AX72" s="312"/>
      <c r="AY72" s="313"/>
      <c r="AZ72" s="311"/>
      <c r="BA72" s="312"/>
      <c r="BB72" s="313"/>
      <c r="BC72" s="311"/>
      <c r="BD72" s="312"/>
      <c r="BE72" s="313"/>
      <c r="BF72" s="311"/>
      <c r="BG72" s="312"/>
      <c r="BH72" s="312"/>
      <c r="BI72" s="88">
        <f t="shared" si="5"/>
        <v>0</v>
      </c>
      <c r="BJ72" s="3">
        <f t="shared" si="6"/>
        <v>0</v>
      </c>
      <c r="BK72" s="31">
        <f t="shared" si="7"/>
        <v>0</v>
      </c>
    </row>
    <row r="73" spans="1:63" ht="15.75" x14ac:dyDescent="0.25">
      <c r="A73" s="14"/>
      <c r="B73" s="13">
        <v>13</v>
      </c>
      <c r="C73" s="327"/>
      <c r="D73" s="324"/>
      <c r="E73" s="324"/>
      <c r="F73" s="325"/>
      <c r="G73" s="324"/>
      <c r="H73" s="324"/>
      <c r="I73" s="325"/>
      <c r="J73" s="324"/>
      <c r="K73" s="324"/>
      <c r="L73" s="325"/>
      <c r="M73" s="324"/>
      <c r="N73" s="324"/>
      <c r="O73" s="325"/>
      <c r="P73" s="324"/>
      <c r="Q73" s="324"/>
      <c r="R73" s="325"/>
      <c r="S73" s="324"/>
      <c r="T73" s="324"/>
      <c r="U73" s="325"/>
      <c r="V73" s="324"/>
      <c r="W73" s="324"/>
      <c r="X73" s="325"/>
      <c r="Y73" s="324"/>
      <c r="Z73" s="324"/>
      <c r="AA73" s="325"/>
      <c r="AB73" s="324"/>
      <c r="AC73" s="324"/>
      <c r="AD73" s="325"/>
      <c r="AE73" s="324"/>
      <c r="AF73" s="324"/>
      <c r="AG73" s="325"/>
      <c r="AH73" s="324"/>
      <c r="AI73" s="324"/>
      <c r="AJ73" s="325"/>
      <c r="AK73" s="324"/>
      <c r="AL73" s="324"/>
      <c r="AM73" s="325"/>
      <c r="AN73" s="308"/>
      <c r="AO73" s="309"/>
      <c r="AP73" s="310"/>
      <c r="AQ73" s="311"/>
      <c r="AR73" s="312"/>
      <c r="AS73" s="313"/>
      <c r="AT73" s="311"/>
      <c r="AU73" s="312"/>
      <c r="AV73" s="313"/>
      <c r="AW73" s="311"/>
      <c r="AX73" s="312"/>
      <c r="AY73" s="313"/>
      <c r="AZ73" s="311"/>
      <c r="BA73" s="312"/>
      <c r="BB73" s="313"/>
      <c r="BC73" s="311"/>
      <c r="BD73" s="312"/>
      <c r="BE73" s="313"/>
      <c r="BF73" s="311"/>
      <c r="BG73" s="312"/>
      <c r="BH73" s="312"/>
      <c r="BI73" s="88">
        <f t="shared" si="5"/>
        <v>0</v>
      </c>
      <c r="BJ73" s="3">
        <f t="shared" si="6"/>
        <v>0</v>
      </c>
      <c r="BK73" s="31">
        <f t="shared" si="7"/>
        <v>0</v>
      </c>
    </row>
    <row r="74" spans="1:63" ht="15.75" x14ac:dyDescent="0.25">
      <c r="A74" s="16"/>
      <c r="B74" s="13">
        <v>14</v>
      </c>
      <c r="C74" s="327"/>
      <c r="D74" s="324"/>
      <c r="E74" s="324"/>
      <c r="F74" s="325"/>
      <c r="G74" s="324"/>
      <c r="H74" s="324"/>
      <c r="I74" s="325"/>
      <c r="J74" s="324"/>
      <c r="K74" s="324"/>
      <c r="L74" s="325"/>
      <c r="M74" s="324"/>
      <c r="N74" s="324"/>
      <c r="O74" s="325"/>
      <c r="P74" s="324"/>
      <c r="Q74" s="324"/>
      <c r="R74" s="325"/>
      <c r="S74" s="324"/>
      <c r="T74" s="324"/>
      <c r="U74" s="325"/>
      <c r="V74" s="324"/>
      <c r="W74" s="324"/>
      <c r="X74" s="325"/>
      <c r="Y74" s="324"/>
      <c r="Z74" s="324"/>
      <c r="AA74" s="325"/>
      <c r="AB74" s="324"/>
      <c r="AC74" s="324"/>
      <c r="AD74" s="325"/>
      <c r="AE74" s="324"/>
      <c r="AF74" s="324"/>
      <c r="AG74" s="325"/>
      <c r="AH74" s="324"/>
      <c r="AI74" s="324"/>
      <c r="AJ74" s="325"/>
      <c r="AK74" s="324"/>
      <c r="AL74" s="324"/>
      <c r="AM74" s="325"/>
      <c r="AN74" s="308"/>
      <c r="AO74" s="309"/>
      <c r="AP74" s="310"/>
      <c r="AQ74" s="311"/>
      <c r="AR74" s="312"/>
      <c r="AS74" s="313"/>
      <c r="AT74" s="311"/>
      <c r="AU74" s="312"/>
      <c r="AV74" s="313"/>
      <c r="AW74" s="311"/>
      <c r="AX74" s="312"/>
      <c r="AY74" s="313"/>
      <c r="AZ74" s="311"/>
      <c r="BA74" s="312"/>
      <c r="BB74" s="313"/>
      <c r="BC74" s="311"/>
      <c r="BD74" s="312"/>
      <c r="BE74" s="313"/>
      <c r="BF74" s="311"/>
      <c r="BG74" s="312"/>
      <c r="BH74" s="312"/>
      <c r="BI74" s="88">
        <f t="shared" si="5"/>
        <v>0</v>
      </c>
      <c r="BJ74" s="3">
        <f t="shared" si="6"/>
        <v>0</v>
      </c>
      <c r="BK74" s="31">
        <f t="shared" si="7"/>
        <v>0</v>
      </c>
    </row>
    <row r="75" spans="1:63" ht="15.75" x14ac:dyDescent="0.25">
      <c r="A75" s="14"/>
      <c r="B75" s="13">
        <v>15</v>
      </c>
      <c r="C75" s="327"/>
      <c r="D75" s="324"/>
      <c r="E75" s="324"/>
      <c r="F75" s="325"/>
      <c r="G75" s="324"/>
      <c r="H75" s="324"/>
      <c r="I75" s="325"/>
      <c r="J75" s="324"/>
      <c r="K75" s="324"/>
      <c r="L75" s="325"/>
      <c r="M75" s="324"/>
      <c r="N75" s="324"/>
      <c r="O75" s="325"/>
      <c r="P75" s="324"/>
      <c r="Q75" s="324"/>
      <c r="R75" s="325"/>
      <c r="S75" s="324"/>
      <c r="T75" s="324"/>
      <c r="U75" s="325"/>
      <c r="V75" s="324"/>
      <c r="W75" s="324"/>
      <c r="X75" s="325"/>
      <c r="Y75" s="324"/>
      <c r="Z75" s="324"/>
      <c r="AA75" s="325"/>
      <c r="AB75" s="324"/>
      <c r="AC75" s="324"/>
      <c r="AD75" s="325"/>
      <c r="AE75" s="324"/>
      <c r="AF75" s="324"/>
      <c r="AG75" s="325"/>
      <c r="AH75" s="324"/>
      <c r="AI75" s="324"/>
      <c r="AJ75" s="325"/>
      <c r="AK75" s="324"/>
      <c r="AL75" s="324"/>
      <c r="AM75" s="325"/>
      <c r="AN75" s="308"/>
      <c r="AO75" s="309"/>
      <c r="AP75" s="310"/>
      <c r="AQ75" s="311"/>
      <c r="AR75" s="312"/>
      <c r="AS75" s="313"/>
      <c r="AT75" s="311"/>
      <c r="AU75" s="312"/>
      <c r="AV75" s="313"/>
      <c r="AW75" s="311"/>
      <c r="AX75" s="312"/>
      <c r="AY75" s="313"/>
      <c r="AZ75" s="311"/>
      <c r="BA75" s="312"/>
      <c r="BB75" s="313"/>
      <c r="BC75" s="311"/>
      <c r="BD75" s="312"/>
      <c r="BE75" s="313"/>
      <c r="BF75" s="311"/>
      <c r="BG75" s="312"/>
      <c r="BH75" s="312"/>
      <c r="BI75" s="88">
        <f t="shared" si="5"/>
        <v>0</v>
      </c>
      <c r="BJ75" s="3">
        <f t="shared" si="6"/>
        <v>0</v>
      </c>
      <c r="BK75" s="31">
        <f t="shared" si="7"/>
        <v>0</v>
      </c>
    </row>
    <row r="76" spans="1:63" ht="15.75" x14ac:dyDescent="0.25">
      <c r="A76" s="14"/>
      <c r="B76" s="13">
        <v>16</v>
      </c>
      <c r="C76" s="327"/>
      <c r="D76" s="324"/>
      <c r="E76" s="324"/>
      <c r="F76" s="325"/>
      <c r="G76" s="324"/>
      <c r="H76" s="324"/>
      <c r="I76" s="325"/>
      <c r="J76" s="324"/>
      <c r="K76" s="324"/>
      <c r="L76" s="325"/>
      <c r="M76" s="324"/>
      <c r="N76" s="324"/>
      <c r="O76" s="325"/>
      <c r="P76" s="324"/>
      <c r="Q76" s="324"/>
      <c r="R76" s="325"/>
      <c r="S76" s="324"/>
      <c r="T76" s="324"/>
      <c r="U76" s="325"/>
      <c r="V76" s="324"/>
      <c r="W76" s="324"/>
      <c r="X76" s="325"/>
      <c r="Y76" s="324"/>
      <c r="Z76" s="324"/>
      <c r="AA76" s="325"/>
      <c r="AB76" s="324"/>
      <c r="AC76" s="324"/>
      <c r="AD76" s="325"/>
      <c r="AE76" s="324"/>
      <c r="AF76" s="324"/>
      <c r="AG76" s="325"/>
      <c r="AH76" s="324"/>
      <c r="AI76" s="324"/>
      <c r="AJ76" s="325"/>
      <c r="AK76" s="324"/>
      <c r="AL76" s="324"/>
      <c r="AM76" s="325"/>
      <c r="AN76" s="308"/>
      <c r="AO76" s="309"/>
      <c r="AP76" s="310"/>
      <c r="AQ76" s="311"/>
      <c r="AR76" s="312"/>
      <c r="AS76" s="313"/>
      <c r="AT76" s="311"/>
      <c r="AU76" s="312"/>
      <c r="AV76" s="313"/>
      <c r="AW76" s="311"/>
      <c r="AX76" s="312"/>
      <c r="AY76" s="313"/>
      <c r="AZ76" s="311"/>
      <c r="BA76" s="312"/>
      <c r="BB76" s="313"/>
      <c r="BC76" s="311"/>
      <c r="BD76" s="312"/>
      <c r="BE76" s="313"/>
      <c r="BF76" s="311"/>
      <c r="BG76" s="312"/>
      <c r="BH76" s="312"/>
      <c r="BI76" s="88">
        <f t="shared" si="5"/>
        <v>0</v>
      </c>
      <c r="BJ76" s="3">
        <f t="shared" si="6"/>
        <v>0</v>
      </c>
      <c r="BK76" s="31">
        <f t="shared" si="7"/>
        <v>0</v>
      </c>
    </row>
    <row r="77" spans="1:63" ht="15.75" x14ac:dyDescent="0.25">
      <c r="A77" s="14"/>
      <c r="B77" s="13">
        <v>17</v>
      </c>
      <c r="C77" s="327"/>
      <c r="D77" s="324"/>
      <c r="E77" s="324"/>
      <c r="F77" s="325"/>
      <c r="G77" s="324"/>
      <c r="H77" s="324"/>
      <c r="I77" s="325"/>
      <c r="J77" s="324"/>
      <c r="K77" s="324"/>
      <c r="L77" s="325"/>
      <c r="M77" s="324"/>
      <c r="N77" s="324"/>
      <c r="O77" s="325"/>
      <c r="P77" s="324"/>
      <c r="Q77" s="324"/>
      <c r="R77" s="325"/>
      <c r="S77" s="324"/>
      <c r="T77" s="324"/>
      <c r="U77" s="325"/>
      <c r="V77" s="324"/>
      <c r="W77" s="324"/>
      <c r="X77" s="325"/>
      <c r="Y77" s="324"/>
      <c r="Z77" s="324"/>
      <c r="AA77" s="325"/>
      <c r="AB77" s="324"/>
      <c r="AC77" s="324"/>
      <c r="AD77" s="325"/>
      <c r="AE77" s="324"/>
      <c r="AF77" s="324"/>
      <c r="AG77" s="325"/>
      <c r="AH77" s="324"/>
      <c r="AI77" s="324"/>
      <c r="AJ77" s="325"/>
      <c r="AK77" s="324"/>
      <c r="AL77" s="324"/>
      <c r="AM77" s="325"/>
      <c r="AN77" s="308"/>
      <c r="AO77" s="309"/>
      <c r="AP77" s="310"/>
      <c r="AQ77" s="311"/>
      <c r="AR77" s="312"/>
      <c r="AS77" s="313"/>
      <c r="AT77" s="311"/>
      <c r="AU77" s="312"/>
      <c r="AV77" s="313"/>
      <c r="AW77" s="311"/>
      <c r="AX77" s="312"/>
      <c r="AY77" s="313"/>
      <c r="AZ77" s="311"/>
      <c r="BA77" s="312"/>
      <c r="BB77" s="313"/>
      <c r="BC77" s="311"/>
      <c r="BD77" s="312"/>
      <c r="BE77" s="313"/>
      <c r="BF77" s="311"/>
      <c r="BG77" s="312"/>
      <c r="BH77" s="312"/>
      <c r="BI77" s="88">
        <f t="shared" si="5"/>
        <v>0</v>
      </c>
      <c r="BJ77" s="3">
        <f t="shared" si="6"/>
        <v>0</v>
      </c>
      <c r="BK77" s="31">
        <f t="shared" si="7"/>
        <v>0</v>
      </c>
    </row>
    <row r="78" spans="1:63" ht="15.75" x14ac:dyDescent="0.25">
      <c r="A78" s="14"/>
      <c r="B78" s="13">
        <v>18</v>
      </c>
      <c r="C78" s="327"/>
      <c r="D78" s="324"/>
      <c r="E78" s="324"/>
      <c r="F78" s="325"/>
      <c r="G78" s="324"/>
      <c r="H78" s="324"/>
      <c r="I78" s="325"/>
      <c r="J78" s="324"/>
      <c r="K78" s="324"/>
      <c r="L78" s="325"/>
      <c r="M78" s="324"/>
      <c r="N78" s="324"/>
      <c r="O78" s="325"/>
      <c r="P78" s="324"/>
      <c r="Q78" s="324"/>
      <c r="R78" s="325"/>
      <c r="S78" s="324"/>
      <c r="T78" s="324"/>
      <c r="U78" s="325"/>
      <c r="V78" s="324"/>
      <c r="W78" s="324"/>
      <c r="X78" s="325"/>
      <c r="Y78" s="324"/>
      <c r="Z78" s="324"/>
      <c r="AA78" s="325"/>
      <c r="AB78" s="324"/>
      <c r="AC78" s="324"/>
      <c r="AD78" s="325"/>
      <c r="AE78" s="324"/>
      <c r="AF78" s="324"/>
      <c r="AG78" s="325"/>
      <c r="AH78" s="324"/>
      <c r="AI78" s="324"/>
      <c r="AJ78" s="325"/>
      <c r="AK78" s="324"/>
      <c r="AL78" s="324"/>
      <c r="AM78" s="325"/>
      <c r="AN78" s="308"/>
      <c r="AO78" s="309"/>
      <c r="AP78" s="310"/>
      <c r="AQ78" s="311"/>
      <c r="AR78" s="312"/>
      <c r="AS78" s="313"/>
      <c r="AT78" s="311"/>
      <c r="AU78" s="312"/>
      <c r="AV78" s="313"/>
      <c r="AW78" s="311"/>
      <c r="AX78" s="312"/>
      <c r="AY78" s="313"/>
      <c r="AZ78" s="311"/>
      <c r="BA78" s="312"/>
      <c r="BB78" s="313"/>
      <c r="BC78" s="311"/>
      <c r="BD78" s="312"/>
      <c r="BE78" s="313"/>
      <c r="BF78" s="311"/>
      <c r="BG78" s="312"/>
      <c r="BH78" s="312"/>
      <c r="BI78" s="88">
        <f t="shared" si="5"/>
        <v>0</v>
      </c>
      <c r="BJ78" s="3">
        <f t="shared" si="6"/>
        <v>0</v>
      </c>
      <c r="BK78" s="31">
        <f t="shared" si="7"/>
        <v>0</v>
      </c>
    </row>
    <row r="79" spans="1:63" ht="15.75" x14ac:dyDescent="0.25">
      <c r="A79" s="14"/>
      <c r="B79" s="13">
        <v>19</v>
      </c>
      <c r="C79" s="327"/>
      <c r="D79" s="324"/>
      <c r="E79" s="324"/>
      <c r="F79" s="325"/>
      <c r="G79" s="324"/>
      <c r="H79" s="324"/>
      <c r="I79" s="325"/>
      <c r="J79" s="324"/>
      <c r="K79" s="324"/>
      <c r="L79" s="325"/>
      <c r="M79" s="324"/>
      <c r="N79" s="324"/>
      <c r="O79" s="325"/>
      <c r="P79" s="324"/>
      <c r="Q79" s="324"/>
      <c r="R79" s="325"/>
      <c r="S79" s="324"/>
      <c r="T79" s="324"/>
      <c r="U79" s="325"/>
      <c r="V79" s="324"/>
      <c r="W79" s="324"/>
      <c r="X79" s="325"/>
      <c r="Y79" s="324"/>
      <c r="Z79" s="324"/>
      <c r="AA79" s="325"/>
      <c r="AB79" s="324"/>
      <c r="AC79" s="324"/>
      <c r="AD79" s="325"/>
      <c r="AE79" s="324"/>
      <c r="AF79" s="324"/>
      <c r="AG79" s="325"/>
      <c r="AH79" s="324"/>
      <c r="AI79" s="324"/>
      <c r="AJ79" s="325"/>
      <c r="AK79" s="324"/>
      <c r="AL79" s="324"/>
      <c r="AM79" s="325"/>
      <c r="AN79" s="308"/>
      <c r="AO79" s="309"/>
      <c r="AP79" s="310"/>
      <c r="AQ79" s="311"/>
      <c r="AR79" s="312"/>
      <c r="AS79" s="313"/>
      <c r="AT79" s="311"/>
      <c r="AU79" s="312"/>
      <c r="AV79" s="313"/>
      <c r="AW79" s="311"/>
      <c r="AX79" s="312"/>
      <c r="AY79" s="313"/>
      <c r="AZ79" s="311"/>
      <c r="BA79" s="312"/>
      <c r="BB79" s="313"/>
      <c r="BC79" s="311"/>
      <c r="BD79" s="312"/>
      <c r="BE79" s="313"/>
      <c r="BF79" s="311"/>
      <c r="BG79" s="312"/>
      <c r="BH79" s="312"/>
      <c r="BI79" s="88">
        <f t="shared" si="5"/>
        <v>0</v>
      </c>
      <c r="BJ79" s="3">
        <f t="shared" si="6"/>
        <v>0</v>
      </c>
      <c r="BK79" s="31">
        <f t="shared" si="7"/>
        <v>0</v>
      </c>
    </row>
    <row r="80" spans="1:63" ht="15.75" x14ac:dyDescent="0.25">
      <c r="A80" s="14"/>
      <c r="B80" s="13">
        <v>20</v>
      </c>
      <c r="C80" s="327"/>
      <c r="D80" s="324"/>
      <c r="E80" s="324"/>
      <c r="F80" s="325"/>
      <c r="G80" s="324"/>
      <c r="H80" s="324"/>
      <c r="I80" s="325"/>
      <c r="J80" s="324"/>
      <c r="K80" s="324"/>
      <c r="L80" s="325"/>
      <c r="M80" s="324"/>
      <c r="N80" s="324"/>
      <c r="O80" s="325"/>
      <c r="P80" s="324"/>
      <c r="Q80" s="324"/>
      <c r="R80" s="325"/>
      <c r="S80" s="324"/>
      <c r="T80" s="324"/>
      <c r="U80" s="325"/>
      <c r="V80" s="324"/>
      <c r="W80" s="324"/>
      <c r="X80" s="325"/>
      <c r="Y80" s="324"/>
      <c r="Z80" s="324"/>
      <c r="AA80" s="325"/>
      <c r="AB80" s="324"/>
      <c r="AC80" s="324"/>
      <c r="AD80" s="325"/>
      <c r="AE80" s="324"/>
      <c r="AF80" s="324"/>
      <c r="AG80" s="325"/>
      <c r="AH80" s="324"/>
      <c r="AI80" s="324"/>
      <c r="AJ80" s="325"/>
      <c r="AK80" s="324"/>
      <c r="AL80" s="324"/>
      <c r="AM80" s="325"/>
      <c r="AN80" s="308"/>
      <c r="AO80" s="309"/>
      <c r="AP80" s="310"/>
      <c r="AQ80" s="311"/>
      <c r="AR80" s="312"/>
      <c r="AS80" s="313"/>
      <c r="AT80" s="311"/>
      <c r="AU80" s="312"/>
      <c r="AV80" s="313"/>
      <c r="AW80" s="311"/>
      <c r="AX80" s="312"/>
      <c r="AY80" s="313"/>
      <c r="AZ80" s="311"/>
      <c r="BA80" s="312"/>
      <c r="BB80" s="313"/>
      <c r="BC80" s="311"/>
      <c r="BD80" s="312"/>
      <c r="BE80" s="313"/>
      <c r="BF80" s="311"/>
      <c r="BG80" s="312"/>
      <c r="BH80" s="312"/>
      <c r="BI80" s="88">
        <f t="shared" si="5"/>
        <v>0</v>
      </c>
      <c r="BJ80" s="3">
        <f t="shared" si="6"/>
        <v>0</v>
      </c>
      <c r="BK80" s="31">
        <f t="shared" si="7"/>
        <v>0</v>
      </c>
    </row>
    <row r="81" spans="1:63" ht="15.75" x14ac:dyDescent="0.25">
      <c r="A81" s="16"/>
      <c r="B81" s="11">
        <v>21</v>
      </c>
      <c r="C81" s="327"/>
      <c r="D81" s="324"/>
      <c r="E81" s="324"/>
      <c r="F81" s="325"/>
      <c r="G81" s="324"/>
      <c r="H81" s="324"/>
      <c r="I81" s="325"/>
      <c r="J81" s="324"/>
      <c r="K81" s="324"/>
      <c r="L81" s="325"/>
      <c r="M81" s="324"/>
      <c r="N81" s="324"/>
      <c r="O81" s="325"/>
      <c r="P81" s="324"/>
      <c r="Q81" s="324"/>
      <c r="R81" s="325"/>
      <c r="S81" s="324"/>
      <c r="T81" s="324"/>
      <c r="U81" s="325"/>
      <c r="V81" s="324"/>
      <c r="W81" s="324"/>
      <c r="X81" s="325"/>
      <c r="Y81" s="324"/>
      <c r="Z81" s="324"/>
      <c r="AA81" s="325"/>
      <c r="AB81" s="324"/>
      <c r="AC81" s="324"/>
      <c r="AD81" s="325"/>
      <c r="AE81" s="324"/>
      <c r="AF81" s="324"/>
      <c r="AG81" s="325"/>
      <c r="AH81" s="324"/>
      <c r="AI81" s="324"/>
      <c r="AJ81" s="325"/>
      <c r="AK81" s="324"/>
      <c r="AL81" s="324"/>
      <c r="AM81" s="325"/>
      <c r="AN81" s="308"/>
      <c r="AO81" s="309"/>
      <c r="AP81" s="310"/>
      <c r="AQ81" s="311"/>
      <c r="AR81" s="312"/>
      <c r="AS81" s="313"/>
      <c r="AT81" s="311"/>
      <c r="AU81" s="312"/>
      <c r="AV81" s="313"/>
      <c r="AW81" s="311"/>
      <c r="AX81" s="312"/>
      <c r="AY81" s="313"/>
      <c r="AZ81" s="311"/>
      <c r="BA81" s="312"/>
      <c r="BB81" s="313"/>
      <c r="BC81" s="311"/>
      <c r="BD81" s="312"/>
      <c r="BE81" s="313"/>
      <c r="BF81" s="311"/>
      <c r="BG81" s="312"/>
      <c r="BH81" s="312"/>
      <c r="BI81" s="88">
        <f t="shared" si="5"/>
        <v>0</v>
      </c>
      <c r="BJ81" s="3">
        <f t="shared" si="6"/>
        <v>0</v>
      </c>
      <c r="BK81" s="31">
        <f t="shared" si="7"/>
        <v>0</v>
      </c>
    </row>
    <row r="82" spans="1:63" ht="15.75" x14ac:dyDescent="0.25">
      <c r="A82" s="16"/>
      <c r="B82" s="11">
        <v>22</v>
      </c>
      <c r="C82" s="327"/>
      <c r="D82" s="324"/>
      <c r="E82" s="324"/>
      <c r="F82" s="325"/>
      <c r="G82" s="324"/>
      <c r="H82" s="324"/>
      <c r="I82" s="325"/>
      <c r="J82" s="324"/>
      <c r="K82" s="324"/>
      <c r="L82" s="325"/>
      <c r="M82" s="324"/>
      <c r="N82" s="324"/>
      <c r="O82" s="325"/>
      <c r="P82" s="324"/>
      <c r="Q82" s="324"/>
      <c r="R82" s="325"/>
      <c r="S82" s="324"/>
      <c r="T82" s="324"/>
      <c r="U82" s="325"/>
      <c r="V82" s="324"/>
      <c r="W82" s="324"/>
      <c r="X82" s="325"/>
      <c r="Y82" s="324"/>
      <c r="Z82" s="324"/>
      <c r="AA82" s="325"/>
      <c r="AB82" s="324"/>
      <c r="AC82" s="324"/>
      <c r="AD82" s="325"/>
      <c r="AE82" s="324"/>
      <c r="AF82" s="324"/>
      <c r="AG82" s="325"/>
      <c r="AH82" s="324"/>
      <c r="AI82" s="324"/>
      <c r="AJ82" s="325"/>
      <c r="AK82" s="324"/>
      <c r="AL82" s="324"/>
      <c r="AM82" s="325"/>
      <c r="AN82" s="308"/>
      <c r="AO82" s="309"/>
      <c r="AP82" s="310"/>
      <c r="AQ82" s="311"/>
      <c r="AR82" s="312"/>
      <c r="AS82" s="313"/>
      <c r="AT82" s="311"/>
      <c r="AU82" s="312"/>
      <c r="AV82" s="313"/>
      <c r="AW82" s="311"/>
      <c r="AX82" s="312"/>
      <c r="AY82" s="313"/>
      <c r="AZ82" s="311"/>
      <c r="BA82" s="312"/>
      <c r="BB82" s="313"/>
      <c r="BC82" s="311"/>
      <c r="BD82" s="312"/>
      <c r="BE82" s="313"/>
      <c r="BF82" s="311"/>
      <c r="BG82" s="312"/>
      <c r="BH82" s="312"/>
      <c r="BI82" s="88">
        <f t="shared" si="5"/>
        <v>0</v>
      </c>
      <c r="BJ82" s="3">
        <f t="shared" si="6"/>
        <v>0</v>
      </c>
      <c r="BK82" s="31">
        <f t="shared" si="7"/>
        <v>0</v>
      </c>
    </row>
    <row r="83" spans="1:63" ht="15.75" x14ac:dyDescent="0.25">
      <c r="A83" s="14"/>
      <c r="B83" s="11">
        <v>23</v>
      </c>
      <c r="C83" s="327"/>
      <c r="D83" s="324"/>
      <c r="E83" s="324"/>
      <c r="F83" s="325"/>
      <c r="G83" s="324"/>
      <c r="H83" s="324"/>
      <c r="I83" s="325"/>
      <c r="J83" s="324"/>
      <c r="K83" s="324"/>
      <c r="L83" s="325"/>
      <c r="M83" s="324"/>
      <c r="N83" s="324"/>
      <c r="O83" s="325"/>
      <c r="P83" s="324"/>
      <c r="Q83" s="324"/>
      <c r="R83" s="325"/>
      <c r="S83" s="324"/>
      <c r="T83" s="324"/>
      <c r="U83" s="325"/>
      <c r="V83" s="324"/>
      <c r="W83" s="324"/>
      <c r="X83" s="325"/>
      <c r="Y83" s="324"/>
      <c r="Z83" s="324"/>
      <c r="AA83" s="325"/>
      <c r="AB83" s="324"/>
      <c r="AC83" s="324"/>
      <c r="AD83" s="325"/>
      <c r="AE83" s="324"/>
      <c r="AF83" s="324"/>
      <c r="AG83" s="325"/>
      <c r="AH83" s="324"/>
      <c r="AI83" s="324"/>
      <c r="AJ83" s="325"/>
      <c r="AK83" s="324"/>
      <c r="AL83" s="324"/>
      <c r="AM83" s="325"/>
      <c r="AN83" s="308"/>
      <c r="AO83" s="309"/>
      <c r="AP83" s="310"/>
      <c r="AQ83" s="311"/>
      <c r="AR83" s="312"/>
      <c r="AS83" s="313"/>
      <c r="AT83" s="311"/>
      <c r="AU83" s="312"/>
      <c r="AV83" s="313"/>
      <c r="AW83" s="311"/>
      <c r="AX83" s="312"/>
      <c r="AY83" s="313"/>
      <c r="AZ83" s="311"/>
      <c r="BA83" s="312"/>
      <c r="BB83" s="313"/>
      <c r="BC83" s="311"/>
      <c r="BD83" s="312"/>
      <c r="BE83" s="313"/>
      <c r="BF83" s="311"/>
      <c r="BG83" s="312"/>
      <c r="BH83" s="312"/>
      <c r="BI83" s="88">
        <f t="shared" si="5"/>
        <v>0</v>
      </c>
      <c r="BJ83" s="3">
        <f t="shared" si="6"/>
        <v>0</v>
      </c>
      <c r="BK83" s="31">
        <f t="shared" si="7"/>
        <v>0</v>
      </c>
    </row>
    <row r="84" spans="1:63" ht="15.75" x14ac:dyDescent="0.25">
      <c r="A84" s="14"/>
      <c r="B84" s="11">
        <v>24</v>
      </c>
      <c r="C84" s="327"/>
      <c r="D84" s="324"/>
      <c r="E84" s="324"/>
      <c r="F84" s="325"/>
      <c r="G84" s="324"/>
      <c r="H84" s="324"/>
      <c r="I84" s="325"/>
      <c r="J84" s="324"/>
      <c r="K84" s="324"/>
      <c r="L84" s="325"/>
      <c r="M84" s="324"/>
      <c r="N84" s="324"/>
      <c r="O84" s="325"/>
      <c r="P84" s="324"/>
      <c r="Q84" s="324"/>
      <c r="R84" s="325"/>
      <c r="S84" s="324"/>
      <c r="T84" s="324"/>
      <c r="U84" s="325"/>
      <c r="V84" s="324"/>
      <c r="W84" s="324"/>
      <c r="X84" s="325"/>
      <c r="Y84" s="324"/>
      <c r="Z84" s="324"/>
      <c r="AA84" s="325"/>
      <c r="AB84" s="324"/>
      <c r="AC84" s="324"/>
      <c r="AD84" s="325"/>
      <c r="AE84" s="324"/>
      <c r="AF84" s="324"/>
      <c r="AG84" s="325"/>
      <c r="AH84" s="324"/>
      <c r="AI84" s="324"/>
      <c r="AJ84" s="325"/>
      <c r="AK84" s="324"/>
      <c r="AL84" s="324"/>
      <c r="AM84" s="325"/>
      <c r="AN84" s="308"/>
      <c r="AO84" s="309"/>
      <c r="AP84" s="310"/>
      <c r="AQ84" s="311"/>
      <c r="AR84" s="312"/>
      <c r="AS84" s="313"/>
      <c r="AT84" s="311"/>
      <c r="AU84" s="312"/>
      <c r="AV84" s="313"/>
      <c r="AW84" s="311"/>
      <c r="AX84" s="312"/>
      <c r="AY84" s="313"/>
      <c r="AZ84" s="311"/>
      <c r="BA84" s="312"/>
      <c r="BB84" s="313"/>
      <c r="BC84" s="311"/>
      <c r="BD84" s="312"/>
      <c r="BE84" s="313"/>
      <c r="BF84" s="311"/>
      <c r="BG84" s="312"/>
      <c r="BH84" s="312"/>
      <c r="BI84" s="88">
        <f t="shared" si="5"/>
        <v>0</v>
      </c>
      <c r="BJ84" s="3">
        <f t="shared" si="6"/>
        <v>0</v>
      </c>
      <c r="BK84" s="31">
        <f t="shared" si="7"/>
        <v>0</v>
      </c>
    </row>
    <row r="85" spans="1:63" ht="15.75" x14ac:dyDescent="0.25">
      <c r="A85" s="14"/>
      <c r="B85" s="11">
        <v>25</v>
      </c>
      <c r="C85" s="327"/>
      <c r="D85" s="324"/>
      <c r="E85" s="324"/>
      <c r="F85" s="325"/>
      <c r="G85" s="324"/>
      <c r="H85" s="324"/>
      <c r="I85" s="325"/>
      <c r="J85" s="324"/>
      <c r="K85" s="324"/>
      <c r="L85" s="325"/>
      <c r="M85" s="324"/>
      <c r="N85" s="324"/>
      <c r="O85" s="325"/>
      <c r="P85" s="324"/>
      <c r="Q85" s="324"/>
      <c r="R85" s="325"/>
      <c r="S85" s="324"/>
      <c r="T85" s="324"/>
      <c r="U85" s="325"/>
      <c r="V85" s="324"/>
      <c r="W85" s="324"/>
      <c r="X85" s="325"/>
      <c r="Y85" s="324"/>
      <c r="Z85" s="324"/>
      <c r="AA85" s="325"/>
      <c r="AB85" s="324"/>
      <c r="AC85" s="324"/>
      <c r="AD85" s="325"/>
      <c r="AE85" s="324"/>
      <c r="AF85" s="324"/>
      <c r="AG85" s="325"/>
      <c r="AH85" s="324"/>
      <c r="AI85" s="324"/>
      <c r="AJ85" s="325"/>
      <c r="AK85" s="324"/>
      <c r="AL85" s="324"/>
      <c r="AM85" s="325"/>
      <c r="AN85" s="308"/>
      <c r="AO85" s="309"/>
      <c r="AP85" s="310"/>
      <c r="AQ85" s="311"/>
      <c r="AR85" s="312"/>
      <c r="AS85" s="313"/>
      <c r="AT85" s="311"/>
      <c r="AU85" s="312"/>
      <c r="AV85" s="313"/>
      <c r="AW85" s="311"/>
      <c r="AX85" s="312"/>
      <c r="AY85" s="313"/>
      <c r="AZ85" s="311"/>
      <c r="BA85" s="312"/>
      <c r="BB85" s="313"/>
      <c r="BC85" s="311"/>
      <c r="BD85" s="312"/>
      <c r="BE85" s="313"/>
      <c r="BF85" s="311"/>
      <c r="BG85" s="312"/>
      <c r="BH85" s="312"/>
      <c r="BI85" s="88">
        <f t="shared" si="5"/>
        <v>0</v>
      </c>
      <c r="BJ85" s="3">
        <f t="shared" si="6"/>
        <v>0</v>
      </c>
      <c r="BK85" s="31">
        <f t="shared" si="7"/>
        <v>0</v>
      </c>
    </row>
    <row r="86" spans="1:63" ht="15.75" x14ac:dyDescent="0.25">
      <c r="A86" s="14"/>
      <c r="B86" s="11">
        <v>26</v>
      </c>
      <c r="C86" s="327"/>
      <c r="D86" s="324"/>
      <c r="E86" s="324"/>
      <c r="F86" s="325"/>
      <c r="G86" s="324"/>
      <c r="H86" s="324"/>
      <c r="I86" s="325"/>
      <c r="J86" s="324"/>
      <c r="K86" s="324"/>
      <c r="L86" s="325"/>
      <c r="M86" s="324"/>
      <c r="N86" s="324"/>
      <c r="O86" s="325"/>
      <c r="P86" s="324"/>
      <c r="Q86" s="324"/>
      <c r="R86" s="325"/>
      <c r="S86" s="324"/>
      <c r="T86" s="324"/>
      <c r="U86" s="325"/>
      <c r="V86" s="324"/>
      <c r="W86" s="324"/>
      <c r="X86" s="325"/>
      <c r="Y86" s="324"/>
      <c r="Z86" s="324"/>
      <c r="AA86" s="325"/>
      <c r="AB86" s="324"/>
      <c r="AC86" s="324"/>
      <c r="AD86" s="325"/>
      <c r="AE86" s="324"/>
      <c r="AF86" s="324"/>
      <c r="AG86" s="325"/>
      <c r="AH86" s="324"/>
      <c r="AI86" s="324"/>
      <c r="AJ86" s="325"/>
      <c r="AK86" s="324"/>
      <c r="AL86" s="324"/>
      <c r="AM86" s="325"/>
      <c r="AN86" s="308"/>
      <c r="AO86" s="309"/>
      <c r="AP86" s="310"/>
      <c r="AQ86" s="311"/>
      <c r="AR86" s="312"/>
      <c r="AS86" s="313"/>
      <c r="AT86" s="311"/>
      <c r="AU86" s="312"/>
      <c r="AV86" s="313"/>
      <c r="AW86" s="311"/>
      <c r="AX86" s="312"/>
      <c r="AY86" s="313"/>
      <c r="AZ86" s="311"/>
      <c r="BA86" s="312"/>
      <c r="BB86" s="313"/>
      <c r="BC86" s="311"/>
      <c r="BD86" s="312"/>
      <c r="BE86" s="313"/>
      <c r="BF86" s="311"/>
      <c r="BG86" s="312"/>
      <c r="BH86" s="312"/>
      <c r="BI86" s="88">
        <f t="shared" si="5"/>
        <v>0</v>
      </c>
      <c r="BJ86" s="3">
        <f t="shared" si="6"/>
        <v>0</v>
      </c>
      <c r="BK86" s="31">
        <f t="shared" si="7"/>
        <v>0</v>
      </c>
    </row>
    <row r="87" spans="1:63" ht="15.75" x14ac:dyDescent="0.25">
      <c r="A87" s="14"/>
      <c r="B87" s="11">
        <v>27</v>
      </c>
      <c r="C87" s="327"/>
      <c r="D87" s="324"/>
      <c r="E87" s="324"/>
      <c r="F87" s="325"/>
      <c r="G87" s="324"/>
      <c r="H87" s="324"/>
      <c r="I87" s="325"/>
      <c r="J87" s="324"/>
      <c r="K87" s="324"/>
      <c r="L87" s="325"/>
      <c r="M87" s="324"/>
      <c r="N87" s="324"/>
      <c r="O87" s="325"/>
      <c r="P87" s="324"/>
      <c r="Q87" s="324"/>
      <c r="R87" s="325"/>
      <c r="S87" s="324"/>
      <c r="T87" s="324"/>
      <c r="U87" s="325"/>
      <c r="V87" s="324"/>
      <c r="W87" s="324"/>
      <c r="X87" s="325"/>
      <c r="Y87" s="324"/>
      <c r="Z87" s="324"/>
      <c r="AA87" s="325"/>
      <c r="AB87" s="324"/>
      <c r="AC87" s="324"/>
      <c r="AD87" s="325"/>
      <c r="AE87" s="324"/>
      <c r="AF87" s="324"/>
      <c r="AG87" s="325"/>
      <c r="AH87" s="324"/>
      <c r="AI87" s="324"/>
      <c r="AJ87" s="325"/>
      <c r="AK87" s="324"/>
      <c r="AL87" s="324"/>
      <c r="AM87" s="325"/>
      <c r="AN87" s="308"/>
      <c r="AO87" s="309"/>
      <c r="AP87" s="310"/>
      <c r="AQ87" s="311"/>
      <c r="AR87" s="312"/>
      <c r="AS87" s="313"/>
      <c r="AT87" s="311"/>
      <c r="AU87" s="312"/>
      <c r="AV87" s="313"/>
      <c r="AW87" s="311"/>
      <c r="AX87" s="312"/>
      <c r="AY87" s="313"/>
      <c r="AZ87" s="311"/>
      <c r="BA87" s="312"/>
      <c r="BB87" s="313"/>
      <c r="BC87" s="311"/>
      <c r="BD87" s="312"/>
      <c r="BE87" s="313"/>
      <c r="BF87" s="311"/>
      <c r="BG87" s="312"/>
      <c r="BH87" s="312"/>
      <c r="BI87" s="88">
        <f t="shared" si="5"/>
        <v>0</v>
      </c>
      <c r="BJ87" s="3">
        <f t="shared" si="6"/>
        <v>0</v>
      </c>
      <c r="BK87" s="31">
        <f t="shared" si="7"/>
        <v>0</v>
      </c>
    </row>
    <row r="88" spans="1:63" ht="15.75" x14ac:dyDescent="0.25">
      <c r="A88" s="14"/>
      <c r="B88" s="11">
        <v>28</v>
      </c>
      <c r="C88" s="327"/>
      <c r="D88" s="324"/>
      <c r="E88" s="324"/>
      <c r="F88" s="325"/>
      <c r="G88" s="324"/>
      <c r="H88" s="324"/>
      <c r="I88" s="325"/>
      <c r="J88" s="324"/>
      <c r="K88" s="324"/>
      <c r="L88" s="325"/>
      <c r="M88" s="324"/>
      <c r="N88" s="324"/>
      <c r="O88" s="325"/>
      <c r="P88" s="324"/>
      <c r="Q88" s="324"/>
      <c r="R88" s="325"/>
      <c r="S88" s="324"/>
      <c r="T88" s="324"/>
      <c r="U88" s="325"/>
      <c r="V88" s="324"/>
      <c r="W88" s="324"/>
      <c r="X88" s="325"/>
      <c r="Y88" s="324"/>
      <c r="Z88" s="324"/>
      <c r="AA88" s="325"/>
      <c r="AB88" s="324"/>
      <c r="AC88" s="324"/>
      <c r="AD88" s="325"/>
      <c r="AE88" s="324"/>
      <c r="AF88" s="324"/>
      <c r="AG88" s="325"/>
      <c r="AH88" s="324"/>
      <c r="AI88" s="324"/>
      <c r="AJ88" s="325"/>
      <c r="AK88" s="324"/>
      <c r="AL88" s="324"/>
      <c r="AM88" s="325"/>
      <c r="AN88" s="308"/>
      <c r="AO88" s="309"/>
      <c r="AP88" s="310"/>
      <c r="AQ88" s="311"/>
      <c r="AR88" s="312"/>
      <c r="AS88" s="313"/>
      <c r="AT88" s="311"/>
      <c r="AU88" s="312"/>
      <c r="AV88" s="313"/>
      <c r="AW88" s="311"/>
      <c r="AX88" s="312"/>
      <c r="AY88" s="313"/>
      <c r="AZ88" s="311"/>
      <c r="BA88" s="312"/>
      <c r="BB88" s="313"/>
      <c r="BC88" s="311"/>
      <c r="BD88" s="312"/>
      <c r="BE88" s="313"/>
      <c r="BF88" s="311"/>
      <c r="BG88" s="312"/>
      <c r="BH88" s="312"/>
      <c r="BI88" s="88">
        <f t="shared" si="5"/>
        <v>0</v>
      </c>
      <c r="BJ88" s="3">
        <f t="shared" si="6"/>
        <v>0</v>
      </c>
      <c r="BK88" s="31">
        <f t="shared" si="7"/>
        <v>0</v>
      </c>
    </row>
    <row r="89" spans="1:63" ht="15.75" x14ac:dyDescent="0.25">
      <c r="A89" s="14"/>
      <c r="B89" s="11">
        <v>29</v>
      </c>
      <c r="C89" s="327"/>
      <c r="D89" s="324"/>
      <c r="E89" s="324"/>
      <c r="F89" s="325"/>
      <c r="G89" s="324"/>
      <c r="H89" s="324"/>
      <c r="I89" s="325"/>
      <c r="J89" s="324"/>
      <c r="K89" s="324"/>
      <c r="L89" s="325"/>
      <c r="M89" s="324"/>
      <c r="N89" s="324"/>
      <c r="O89" s="325"/>
      <c r="P89" s="324"/>
      <c r="Q89" s="324"/>
      <c r="R89" s="325"/>
      <c r="S89" s="324"/>
      <c r="T89" s="324"/>
      <c r="U89" s="325"/>
      <c r="V89" s="324"/>
      <c r="W89" s="324"/>
      <c r="X89" s="325"/>
      <c r="Y89" s="324"/>
      <c r="Z89" s="324"/>
      <c r="AA89" s="325"/>
      <c r="AB89" s="324"/>
      <c r="AC89" s="324"/>
      <c r="AD89" s="325"/>
      <c r="AE89" s="324"/>
      <c r="AF89" s="324"/>
      <c r="AG89" s="325"/>
      <c r="AH89" s="324"/>
      <c r="AI89" s="324"/>
      <c r="AJ89" s="325"/>
      <c r="AK89" s="324"/>
      <c r="AL89" s="324"/>
      <c r="AM89" s="325"/>
      <c r="AN89" s="308"/>
      <c r="AO89" s="309"/>
      <c r="AP89" s="310"/>
      <c r="AQ89" s="311"/>
      <c r="AR89" s="312"/>
      <c r="AS89" s="313"/>
      <c r="AT89" s="311"/>
      <c r="AU89" s="312"/>
      <c r="AV89" s="313"/>
      <c r="AW89" s="311"/>
      <c r="AX89" s="312"/>
      <c r="AY89" s="313"/>
      <c r="AZ89" s="311"/>
      <c r="BA89" s="312"/>
      <c r="BB89" s="313"/>
      <c r="BC89" s="311"/>
      <c r="BD89" s="312"/>
      <c r="BE89" s="313"/>
      <c r="BF89" s="311"/>
      <c r="BG89" s="312"/>
      <c r="BH89" s="312"/>
      <c r="BI89" s="88">
        <f t="shared" si="5"/>
        <v>0</v>
      </c>
      <c r="BJ89" s="3">
        <f t="shared" si="6"/>
        <v>0</v>
      </c>
      <c r="BK89" s="31">
        <f t="shared" si="7"/>
        <v>0</v>
      </c>
    </row>
    <row r="90" spans="1:63" ht="15.75" x14ac:dyDescent="0.25">
      <c r="A90" s="14"/>
      <c r="B90" s="11">
        <v>30</v>
      </c>
      <c r="C90" s="327"/>
      <c r="D90" s="324"/>
      <c r="E90" s="324"/>
      <c r="F90" s="325"/>
      <c r="G90" s="324"/>
      <c r="H90" s="324"/>
      <c r="I90" s="325"/>
      <c r="J90" s="324"/>
      <c r="K90" s="324"/>
      <c r="L90" s="325"/>
      <c r="M90" s="324"/>
      <c r="N90" s="324"/>
      <c r="O90" s="325"/>
      <c r="P90" s="324"/>
      <c r="Q90" s="324"/>
      <c r="R90" s="325"/>
      <c r="S90" s="324"/>
      <c r="T90" s="324"/>
      <c r="U90" s="325"/>
      <c r="V90" s="324"/>
      <c r="W90" s="324"/>
      <c r="X90" s="325"/>
      <c r="Y90" s="324"/>
      <c r="Z90" s="324"/>
      <c r="AA90" s="325"/>
      <c r="AB90" s="324"/>
      <c r="AC90" s="324"/>
      <c r="AD90" s="325"/>
      <c r="AE90" s="324"/>
      <c r="AF90" s="324"/>
      <c r="AG90" s="325"/>
      <c r="AH90" s="324"/>
      <c r="AI90" s="324"/>
      <c r="AJ90" s="325"/>
      <c r="AK90" s="324"/>
      <c r="AL90" s="324"/>
      <c r="AM90" s="325"/>
      <c r="AN90" s="308"/>
      <c r="AO90" s="309"/>
      <c r="AP90" s="310"/>
      <c r="AQ90" s="311"/>
      <c r="AR90" s="312"/>
      <c r="AS90" s="313"/>
      <c r="AT90" s="311"/>
      <c r="AU90" s="312"/>
      <c r="AV90" s="313"/>
      <c r="AW90" s="311"/>
      <c r="AX90" s="312"/>
      <c r="AY90" s="313"/>
      <c r="AZ90" s="311"/>
      <c r="BA90" s="312"/>
      <c r="BB90" s="313"/>
      <c r="BC90" s="311"/>
      <c r="BD90" s="312"/>
      <c r="BE90" s="313"/>
      <c r="BF90" s="311"/>
      <c r="BG90" s="312"/>
      <c r="BH90" s="312"/>
      <c r="BI90" s="88">
        <f t="shared" si="5"/>
        <v>0</v>
      </c>
      <c r="BJ90" s="3">
        <f t="shared" si="6"/>
        <v>0</v>
      </c>
      <c r="BK90" s="31">
        <f t="shared" si="7"/>
        <v>0</v>
      </c>
    </row>
    <row r="91" spans="1:63" ht="15.75" x14ac:dyDescent="0.25">
      <c r="A91" s="326"/>
      <c r="B91" s="32">
        <v>31</v>
      </c>
      <c r="C91" s="328"/>
      <c r="D91" s="324"/>
      <c r="E91" s="324"/>
      <c r="F91" s="325"/>
      <c r="G91" s="324"/>
      <c r="H91" s="324"/>
      <c r="I91" s="325"/>
      <c r="J91" s="324"/>
      <c r="K91" s="324"/>
      <c r="L91" s="325"/>
      <c r="M91" s="324"/>
      <c r="N91" s="324"/>
      <c r="O91" s="325"/>
      <c r="P91" s="324"/>
      <c r="Q91" s="324"/>
      <c r="R91" s="325"/>
      <c r="S91" s="324"/>
      <c r="T91" s="324"/>
      <c r="U91" s="325"/>
      <c r="V91" s="324"/>
      <c r="W91" s="324"/>
      <c r="X91" s="325"/>
      <c r="Y91" s="324"/>
      <c r="Z91" s="324"/>
      <c r="AA91" s="325"/>
      <c r="AB91" s="324"/>
      <c r="AC91" s="324"/>
      <c r="AD91" s="325"/>
      <c r="AE91" s="324"/>
      <c r="AF91" s="324"/>
      <c r="AG91" s="325"/>
      <c r="AH91" s="324"/>
      <c r="AI91" s="324"/>
      <c r="AJ91" s="325"/>
      <c r="AK91" s="324"/>
      <c r="AL91" s="324"/>
      <c r="AM91" s="325"/>
      <c r="AN91" s="324"/>
      <c r="AO91" s="324"/>
      <c r="AP91" s="325"/>
      <c r="AQ91" s="324"/>
      <c r="AR91" s="324"/>
      <c r="AS91" s="325"/>
      <c r="AT91" s="324"/>
      <c r="AU91" s="324"/>
      <c r="AV91" s="325"/>
      <c r="AW91" s="324"/>
      <c r="AX91" s="324"/>
      <c r="AY91" s="325"/>
      <c r="AZ91" s="324"/>
      <c r="BA91" s="324"/>
      <c r="BB91" s="325"/>
      <c r="BC91" s="324"/>
      <c r="BD91" s="324"/>
      <c r="BE91" s="325"/>
      <c r="BF91" s="329"/>
      <c r="BG91" s="327"/>
      <c r="BH91" s="327"/>
      <c r="BI91" s="87">
        <f t="shared" si="5"/>
        <v>0</v>
      </c>
      <c r="BJ91" s="3">
        <f t="shared" si="6"/>
        <v>0</v>
      </c>
      <c r="BK91" s="31">
        <f t="shared" si="7"/>
        <v>0</v>
      </c>
    </row>
    <row r="92" spans="1:63" ht="15.75" x14ac:dyDescent="0.25">
      <c r="A92" s="326"/>
      <c r="B92" s="32">
        <v>32</v>
      </c>
      <c r="C92" s="328"/>
      <c r="D92" s="324"/>
      <c r="E92" s="324"/>
      <c r="F92" s="325"/>
      <c r="G92" s="324"/>
      <c r="H92" s="324"/>
      <c r="I92" s="325"/>
      <c r="J92" s="324"/>
      <c r="K92" s="324"/>
      <c r="L92" s="325"/>
      <c r="M92" s="324"/>
      <c r="N92" s="324"/>
      <c r="O92" s="325"/>
      <c r="P92" s="324"/>
      <c r="Q92" s="324"/>
      <c r="R92" s="325"/>
      <c r="S92" s="324"/>
      <c r="T92" s="324"/>
      <c r="U92" s="325"/>
      <c r="V92" s="324"/>
      <c r="W92" s="324"/>
      <c r="X92" s="325"/>
      <c r="Y92" s="324"/>
      <c r="Z92" s="324"/>
      <c r="AA92" s="325"/>
      <c r="AB92" s="324"/>
      <c r="AC92" s="324"/>
      <c r="AD92" s="325"/>
      <c r="AE92" s="324"/>
      <c r="AF92" s="324"/>
      <c r="AG92" s="325"/>
      <c r="AH92" s="324"/>
      <c r="AI92" s="324"/>
      <c r="AJ92" s="325"/>
      <c r="AK92" s="324"/>
      <c r="AL92" s="324"/>
      <c r="AM92" s="325"/>
      <c r="AN92" s="324"/>
      <c r="AO92" s="324"/>
      <c r="AP92" s="325"/>
      <c r="AQ92" s="329"/>
      <c r="AR92" s="327"/>
      <c r="AS92" s="330"/>
      <c r="AT92" s="324"/>
      <c r="AU92" s="324"/>
      <c r="AV92" s="325"/>
      <c r="AW92" s="324"/>
      <c r="AX92" s="324"/>
      <c r="AY92" s="325"/>
      <c r="AZ92" s="329"/>
      <c r="BA92" s="327"/>
      <c r="BB92" s="330"/>
      <c r="BC92" s="329"/>
      <c r="BD92" s="327"/>
      <c r="BE92" s="330"/>
      <c r="BF92" s="329"/>
      <c r="BG92" s="327"/>
      <c r="BH92" s="327"/>
      <c r="BI92" s="87">
        <f t="shared" si="5"/>
        <v>0</v>
      </c>
      <c r="BJ92" s="3">
        <f t="shared" si="6"/>
        <v>0</v>
      </c>
      <c r="BK92" s="31">
        <f t="shared" si="7"/>
        <v>0</v>
      </c>
    </row>
    <row r="93" spans="1:63" ht="15.75" x14ac:dyDescent="0.25">
      <c r="A93" s="326"/>
      <c r="B93" s="32">
        <v>33</v>
      </c>
      <c r="C93" s="328"/>
      <c r="D93" s="324"/>
      <c r="E93" s="324"/>
      <c r="F93" s="325"/>
      <c r="G93" s="324"/>
      <c r="H93" s="324"/>
      <c r="I93" s="325"/>
      <c r="J93" s="324"/>
      <c r="K93" s="324"/>
      <c r="L93" s="325"/>
      <c r="M93" s="324"/>
      <c r="N93" s="324"/>
      <c r="O93" s="325"/>
      <c r="P93" s="324"/>
      <c r="Q93" s="324"/>
      <c r="R93" s="325"/>
      <c r="S93" s="324"/>
      <c r="T93" s="324"/>
      <c r="U93" s="325"/>
      <c r="V93" s="324"/>
      <c r="W93" s="324"/>
      <c r="X93" s="325"/>
      <c r="Y93" s="324"/>
      <c r="Z93" s="324"/>
      <c r="AA93" s="325"/>
      <c r="AB93" s="324"/>
      <c r="AC93" s="324"/>
      <c r="AD93" s="325"/>
      <c r="AE93" s="324"/>
      <c r="AF93" s="324"/>
      <c r="AG93" s="325"/>
      <c r="AH93" s="324"/>
      <c r="AI93" s="324"/>
      <c r="AJ93" s="325"/>
      <c r="AK93" s="324"/>
      <c r="AL93" s="324"/>
      <c r="AM93" s="325"/>
      <c r="AN93" s="329"/>
      <c r="AO93" s="327"/>
      <c r="AP93" s="330"/>
      <c r="AQ93" s="329"/>
      <c r="AR93" s="327"/>
      <c r="AS93" s="330"/>
      <c r="AT93" s="329"/>
      <c r="AU93" s="327"/>
      <c r="AV93" s="330"/>
      <c r="AW93" s="329"/>
      <c r="AX93" s="327"/>
      <c r="AY93" s="330"/>
      <c r="AZ93" s="329"/>
      <c r="BA93" s="327"/>
      <c r="BB93" s="330"/>
      <c r="BC93" s="329"/>
      <c r="BD93" s="327"/>
      <c r="BE93" s="330"/>
      <c r="BF93" s="329"/>
      <c r="BG93" s="327"/>
      <c r="BH93" s="327"/>
      <c r="BI93" s="87">
        <f t="shared" si="5"/>
        <v>0</v>
      </c>
      <c r="BJ93" s="3">
        <f t="shared" si="6"/>
        <v>0</v>
      </c>
      <c r="BK93" s="31">
        <f t="shared" si="7"/>
        <v>0</v>
      </c>
    </row>
    <row r="94" spans="1:63" ht="15.75" x14ac:dyDescent="0.25">
      <c r="A94" s="326"/>
      <c r="B94" s="32">
        <v>34</v>
      </c>
      <c r="C94" s="328"/>
      <c r="D94" s="324"/>
      <c r="E94" s="324"/>
      <c r="F94" s="325"/>
      <c r="G94" s="324"/>
      <c r="H94" s="324"/>
      <c r="I94" s="325"/>
      <c r="J94" s="324"/>
      <c r="K94" s="324"/>
      <c r="L94" s="325"/>
      <c r="M94" s="324"/>
      <c r="N94" s="324"/>
      <c r="O94" s="325"/>
      <c r="P94" s="324"/>
      <c r="Q94" s="324"/>
      <c r="R94" s="325"/>
      <c r="S94" s="324"/>
      <c r="T94" s="324"/>
      <c r="U94" s="325"/>
      <c r="V94" s="324"/>
      <c r="W94" s="324"/>
      <c r="X94" s="325"/>
      <c r="Y94" s="324"/>
      <c r="Z94" s="324"/>
      <c r="AA94" s="325"/>
      <c r="AB94" s="324"/>
      <c r="AC94" s="324"/>
      <c r="AD94" s="325"/>
      <c r="AE94" s="324"/>
      <c r="AF94" s="324"/>
      <c r="AG94" s="325"/>
      <c r="AH94" s="324"/>
      <c r="AI94" s="324"/>
      <c r="AJ94" s="325"/>
      <c r="AK94" s="324"/>
      <c r="AL94" s="324"/>
      <c r="AM94" s="325"/>
      <c r="AN94" s="329"/>
      <c r="AO94" s="327"/>
      <c r="AP94" s="330"/>
      <c r="AQ94" s="329"/>
      <c r="AR94" s="327"/>
      <c r="AS94" s="330"/>
      <c r="AT94" s="329"/>
      <c r="AU94" s="327"/>
      <c r="AV94" s="330"/>
      <c r="AW94" s="329"/>
      <c r="AX94" s="327"/>
      <c r="AY94" s="330"/>
      <c r="AZ94" s="329"/>
      <c r="BA94" s="327"/>
      <c r="BB94" s="330"/>
      <c r="BC94" s="329"/>
      <c r="BD94" s="327"/>
      <c r="BE94" s="330"/>
      <c r="BF94" s="329"/>
      <c r="BG94" s="327"/>
      <c r="BH94" s="327"/>
      <c r="BI94" s="87">
        <f t="shared" si="5"/>
        <v>0</v>
      </c>
      <c r="BJ94" s="3">
        <f t="shared" si="6"/>
        <v>0</v>
      </c>
      <c r="BK94" s="31">
        <f t="shared" si="7"/>
        <v>0</v>
      </c>
    </row>
    <row r="95" spans="1:63" ht="15.75" x14ac:dyDescent="0.25">
      <c r="A95" s="326"/>
      <c r="B95" s="32">
        <v>35</v>
      </c>
      <c r="C95" s="328"/>
      <c r="D95" s="324"/>
      <c r="E95" s="324"/>
      <c r="F95" s="325"/>
      <c r="G95" s="324"/>
      <c r="H95" s="324"/>
      <c r="I95" s="325"/>
      <c r="J95" s="324"/>
      <c r="K95" s="324"/>
      <c r="L95" s="325"/>
      <c r="M95" s="324"/>
      <c r="N95" s="324"/>
      <c r="O95" s="325"/>
      <c r="P95" s="324"/>
      <c r="Q95" s="324"/>
      <c r="R95" s="325"/>
      <c r="S95" s="324"/>
      <c r="T95" s="324"/>
      <c r="U95" s="325"/>
      <c r="V95" s="324"/>
      <c r="W95" s="324"/>
      <c r="X95" s="325"/>
      <c r="Y95" s="324"/>
      <c r="Z95" s="324"/>
      <c r="AA95" s="325"/>
      <c r="AB95" s="324"/>
      <c r="AC95" s="324"/>
      <c r="AD95" s="325"/>
      <c r="AE95" s="324"/>
      <c r="AF95" s="324"/>
      <c r="AG95" s="325"/>
      <c r="AH95" s="324"/>
      <c r="AI95" s="324"/>
      <c r="AJ95" s="325"/>
      <c r="AK95" s="324"/>
      <c r="AL95" s="324"/>
      <c r="AM95" s="325"/>
      <c r="AN95" s="329"/>
      <c r="AO95" s="327"/>
      <c r="AP95" s="330"/>
      <c r="AQ95" s="329"/>
      <c r="AR95" s="327"/>
      <c r="AS95" s="330"/>
      <c r="AT95" s="329"/>
      <c r="AU95" s="327"/>
      <c r="AV95" s="330"/>
      <c r="AW95" s="329"/>
      <c r="AX95" s="327"/>
      <c r="AY95" s="330"/>
      <c r="AZ95" s="329"/>
      <c r="BA95" s="327"/>
      <c r="BB95" s="330"/>
      <c r="BC95" s="329"/>
      <c r="BD95" s="327"/>
      <c r="BE95" s="330"/>
      <c r="BF95" s="329"/>
      <c r="BG95" s="327"/>
      <c r="BH95" s="327"/>
      <c r="BI95" s="87">
        <f t="shared" si="5"/>
        <v>0</v>
      </c>
      <c r="BJ95" s="3">
        <f t="shared" si="6"/>
        <v>0</v>
      </c>
      <c r="BK95" s="31">
        <f t="shared" si="7"/>
        <v>0</v>
      </c>
    </row>
    <row r="96" spans="1:63" ht="15.75" customHeight="1" x14ac:dyDescent="0.25">
      <c r="A96" s="14"/>
      <c r="B96" s="668" t="s">
        <v>106</v>
      </c>
      <c r="C96" s="669"/>
      <c r="D96" s="118">
        <f>SUM(D61:D95)</f>
        <v>3</v>
      </c>
      <c r="E96" s="58">
        <f t="shared" ref="E96:BH96" si="8">SUM(E61:E95)</f>
        <v>6</v>
      </c>
      <c r="F96" s="75">
        <f t="shared" si="8"/>
        <v>0</v>
      </c>
      <c r="G96" s="58">
        <f t="shared" si="8"/>
        <v>3</v>
      </c>
      <c r="H96" s="58">
        <f t="shared" si="8"/>
        <v>6</v>
      </c>
      <c r="I96" s="76">
        <f t="shared" si="8"/>
        <v>0</v>
      </c>
      <c r="J96" s="58">
        <f t="shared" si="8"/>
        <v>3</v>
      </c>
      <c r="K96" s="58">
        <f t="shared" si="8"/>
        <v>6</v>
      </c>
      <c r="L96" s="76">
        <f t="shared" si="8"/>
        <v>0</v>
      </c>
      <c r="M96" s="58">
        <f t="shared" si="8"/>
        <v>3</v>
      </c>
      <c r="N96" s="58">
        <f t="shared" si="8"/>
        <v>6</v>
      </c>
      <c r="O96" s="76">
        <f t="shared" si="8"/>
        <v>0</v>
      </c>
      <c r="P96" s="58">
        <f t="shared" si="8"/>
        <v>3</v>
      </c>
      <c r="Q96" s="58">
        <f t="shared" si="8"/>
        <v>6</v>
      </c>
      <c r="R96" s="76">
        <f t="shared" si="8"/>
        <v>0</v>
      </c>
      <c r="S96" s="58">
        <f t="shared" si="8"/>
        <v>3</v>
      </c>
      <c r="T96" s="58">
        <f t="shared" si="8"/>
        <v>6</v>
      </c>
      <c r="U96" s="76">
        <f t="shared" si="8"/>
        <v>0</v>
      </c>
      <c r="V96" s="58">
        <f t="shared" si="8"/>
        <v>3</v>
      </c>
      <c r="W96" s="58">
        <f t="shared" si="8"/>
        <v>6</v>
      </c>
      <c r="X96" s="76">
        <f t="shared" si="8"/>
        <v>0</v>
      </c>
      <c r="Y96" s="58">
        <f t="shared" si="8"/>
        <v>3</v>
      </c>
      <c r="Z96" s="58">
        <f t="shared" si="8"/>
        <v>6</v>
      </c>
      <c r="AA96" s="76">
        <f t="shared" si="8"/>
        <v>0</v>
      </c>
      <c r="AB96" s="58">
        <f t="shared" si="8"/>
        <v>3</v>
      </c>
      <c r="AC96" s="58">
        <f t="shared" si="8"/>
        <v>6</v>
      </c>
      <c r="AD96" s="76">
        <f t="shared" si="8"/>
        <v>0</v>
      </c>
      <c r="AE96" s="58">
        <f t="shared" si="8"/>
        <v>3</v>
      </c>
      <c r="AF96" s="58">
        <f t="shared" si="8"/>
        <v>6</v>
      </c>
      <c r="AG96" s="76">
        <f t="shared" si="8"/>
        <v>0</v>
      </c>
      <c r="AH96" s="58">
        <f t="shared" si="8"/>
        <v>3</v>
      </c>
      <c r="AI96" s="58">
        <f t="shared" si="8"/>
        <v>6</v>
      </c>
      <c r="AJ96" s="76">
        <f t="shared" si="8"/>
        <v>0</v>
      </c>
      <c r="AK96" s="58">
        <f t="shared" si="8"/>
        <v>3</v>
      </c>
      <c r="AL96" s="58">
        <f t="shared" si="8"/>
        <v>6</v>
      </c>
      <c r="AM96" s="76">
        <f t="shared" si="8"/>
        <v>0</v>
      </c>
      <c r="AN96" s="295">
        <f t="shared" si="8"/>
        <v>3</v>
      </c>
      <c r="AO96" s="118">
        <f t="shared" si="8"/>
        <v>6</v>
      </c>
      <c r="AP96" s="76">
        <f t="shared" si="8"/>
        <v>0</v>
      </c>
      <c r="AQ96" s="295">
        <f t="shared" si="8"/>
        <v>3</v>
      </c>
      <c r="AR96" s="118">
        <f t="shared" si="8"/>
        <v>6</v>
      </c>
      <c r="AS96" s="76">
        <f t="shared" si="8"/>
        <v>0</v>
      </c>
      <c r="AT96" s="295">
        <f t="shared" si="8"/>
        <v>3</v>
      </c>
      <c r="AU96" s="118">
        <f t="shared" si="8"/>
        <v>6</v>
      </c>
      <c r="AV96" s="76">
        <f t="shared" si="8"/>
        <v>0</v>
      </c>
      <c r="AW96" s="295">
        <f t="shared" si="8"/>
        <v>3</v>
      </c>
      <c r="AX96" s="118">
        <f t="shared" si="8"/>
        <v>6</v>
      </c>
      <c r="AY96" s="76">
        <f t="shared" si="8"/>
        <v>0</v>
      </c>
      <c r="AZ96" s="295">
        <f t="shared" si="8"/>
        <v>3</v>
      </c>
      <c r="BA96" s="118">
        <f t="shared" si="8"/>
        <v>6</v>
      </c>
      <c r="BB96" s="76">
        <f t="shared" si="8"/>
        <v>0</v>
      </c>
      <c r="BC96" s="295">
        <f t="shared" si="8"/>
        <v>3</v>
      </c>
      <c r="BD96" s="118">
        <f t="shared" si="8"/>
        <v>6</v>
      </c>
      <c r="BE96" s="76">
        <f t="shared" si="8"/>
        <v>0</v>
      </c>
      <c r="BF96" s="295">
        <f t="shared" si="8"/>
        <v>3</v>
      </c>
      <c r="BG96" s="118">
        <f t="shared" si="8"/>
        <v>6</v>
      </c>
      <c r="BH96" s="118">
        <f t="shared" si="8"/>
        <v>0</v>
      </c>
      <c r="BI96" s="107"/>
      <c r="BJ96" s="106"/>
      <c r="BK96" s="105"/>
    </row>
    <row r="97" spans="1:63" ht="56.25" customHeight="1" x14ac:dyDescent="0.25">
      <c r="A97" s="14"/>
      <c r="B97" s="670" t="s">
        <v>110</v>
      </c>
      <c r="C97" s="671"/>
      <c r="D97" s="81">
        <f>D96*100/BJ99</f>
        <v>33.333333333333336</v>
      </c>
      <c r="E97" s="60">
        <f>E96*100/BJ99</f>
        <v>66.666666666666671</v>
      </c>
      <c r="F97" s="73">
        <f>F96*100/BJ99</f>
        <v>0</v>
      </c>
      <c r="G97" s="71">
        <f>G96*100/BJ99</f>
        <v>33.333333333333336</v>
      </c>
      <c r="H97" s="57">
        <f>H96*100/BJ99</f>
        <v>66.666666666666671</v>
      </c>
      <c r="I97" s="73">
        <f>I96*100/BJ99</f>
        <v>0</v>
      </c>
      <c r="J97" s="71">
        <f>J96*100/BJ99</f>
        <v>33.333333333333336</v>
      </c>
      <c r="K97" s="57">
        <f>K96*100/BJ99</f>
        <v>66.666666666666671</v>
      </c>
      <c r="L97" s="73">
        <f>L96*100/BJ99</f>
        <v>0</v>
      </c>
      <c r="M97" s="71">
        <f>M96*100/BJ99</f>
        <v>33.333333333333336</v>
      </c>
      <c r="N97" s="57">
        <f>N96*100/BJ99</f>
        <v>66.666666666666671</v>
      </c>
      <c r="O97" s="73">
        <f>O96*100/BJ99</f>
        <v>0</v>
      </c>
      <c r="P97" s="71">
        <f>P96*100/BJ99</f>
        <v>33.333333333333336</v>
      </c>
      <c r="Q97" s="57">
        <f>Q96*100/BJ99</f>
        <v>66.666666666666671</v>
      </c>
      <c r="R97" s="73">
        <f>R96*100/BJ99</f>
        <v>0</v>
      </c>
      <c r="S97" s="71">
        <f>S96*100/BJ99</f>
        <v>33.333333333333336</v>
      </c>
      <c r="T97" s="57">
        <f>T96*100/BJ99</f>
        <v>66.666666666666671</v>
      </c>
      <c r="U97" s="73">
        <f>U96*100/BJ99</f>
        <v>0</v>
      </c>
      <c r="V97" s="71">
        <f>V96*100/BJ99</f>
        <v>33.333333333333336</v>
      </c>
      <c r="W97" s="57">
        <f>W96*100/BJ99</f>
        <v>66.666666666666671</v>
      </c>
      <c r="X97" s="73">
        <f>X96*100/BJ99</f>
        <v>0</v>
      </c>
      <c r="Y97" s="71">
        <f>Y96*100/BJ99</f>
        <v>33.333333333333336</v>
      </c>
      <c r="Z97" s="57">
        <f>Z96*100/BJ99</f>
        <v>66.666666666666671</v>
      </c>
      <c r="AA97" s="73">
        <f>AA96*100/BJ99</f>
        <v>0</v>
      </c>
      <c r="AB97" s="71">
        <f>AB96*100/BJ99</f>
        <v>33.333333333333336</v>
      </c>
      <c r="AC97" s="57">
        <f>AC96*100/BJ99</f>
        <v>66.666666666666671</v>
      </c>
      <c r="AD97" s="73">
        <f>AD96*100/BJ99</f>
        <v>0</v>
      </c>
      <c r="AE97" s="71">
        <f>AE96*100/BJ99</f>
        <v>33.333333333333336</v>
      </c>
      <c r="AF97" s="57">
        <f>AF96*100/BJ99</f>
        <v>66.666666666666671</v>
      </c>
      <c r="AG97" s="73">
        <f>AG96*100/BJ99</f>
        <v>0</v>
      </c>
      <c r="AH97" s="71">
        <f>AH96*100/BJ99</f>
        <v>33.333333333333336</v>
      </c>
      <c r="AI97" s="57">
        <f>AI96*100/BJ99</f>
        <v>66.666666666666671</v>
      </c>
      <c r="AJ97" s="73">
        <f>AJ96*100/BJ99</f>
        <v>0</v>
      </c>
      <c r="AK97" s="71">
        <f>AK96*100/BJ99</f>
        <v>33.333333333333336</v>
      </c>
      <c r="AL97" s="57">
        <f>AL96*100/BJ99</f>
        <v>66.666666666666671</v>
      </c>
      <c r="AM97" s="73">
        <f>AM96*100/BJ99</f>
        <v>0</v>
      </c>
      <c r="AN97" s="150">
        <f>AN96*100/BJ99</f>
        <v>33.333333333333336</v>
      </c>
      <c r="AO97" s="151">
        <f>AO96*100/BJ99</f>
        <v>66.666666666666671</v>
      </c>
      <c r="AP97" s="152">
        <f>AP96*100/BJ99</f>
        <v>0</v>
      </c>
      <c r="AQ97" s="296">
        <f>AQ96*100/BJ99</f>
        <v>33.333333333333336</v>
      </c>
      <c r="AR97" s="151">
        <f>AR96*100/BJ99</f>
        <v>66.666666666666671</v>
      </c>
      <c r="AS97" s="297">
        <f>AS96*100/BJ99</f>
        <v>0</v>
      </c>
      <c r="AT97" s="296">
        <f>AT96*100/BJ99</f>
        <v>33.333333333333336</v>
      </c>
      <c r="AU97" s="151">
        <f>AU96*100/BJ99</f>
        <v>66.666666666666671</v>
      </c>
      <c r="AV97" s="297">
        <f>AV96*100/BJ99</f>
        <v>0</v>
      </c>
      <c r="AW97" s="296">
        <f>AW96*100/BJ99</f>
        <v>33.333333333333336</v>
      </c>
      <c r="AX97" s="151">
        <f>AX96*100/BJ99</f>
        <v>66.666666666666671</v>
      </c>
      <c r="AY97" s="297">
        <f>AY96*100/BJ99</f>
        <v>0</v>
      </c>
      <c r="AZ97" s="296">
        <f>AZ96*100/BJ99</f>
        <v>33.333333333333336</v>
      </c>
      <c r="BA97" s="151">
        <f>BA96*100/BJ99</f>
        <v>66.666666666666671</v>
      </c>
      <c r="BB97" s="297">
        <f>BB96*100/BJ99</f>
        <v>0</v>
      </c>
      <c r="BC97" s="296">
        <f>BC96*100/BJ99</f>
        <v>33.333333333333336</v>
      </c>
      <c r="BD97" s="151">
        <f>BD96*100/BJ99</f>
        <v>66.666666666666671</v>
      </c>
      <c r="BE97" s="297">
        <f>BE96*100/BJ99</f>
        <v>0</v>
      </c>
      <c r="BF97" s="296">
        <f>BF96*100/BJ99</f>
        <v>33.333333333333336</v>
      </c>
      <c r="BG97" s="151">
        <f>BG96*100/BJ99</f>
        <v>66.666666666666671</v>
      </c>
      <c r="BH97" s="151">
        <f>BH96*100/BJ99</f>
        <v>0</v>
      </c>
      <c r="BI97" s="10"/>
      <c r="BJ97" s="10"/>
      <c r="BK97" s="10"/>
    </row>
    <row r="98" spans="1:63" x14ac:dyDescent="0.25">
      <c r="B98" s="672"/>
      <c r="C98" s="673"/>
      <c r="D98" s="673"/>
      <c r="E98" s="673"/>
      <c r="F98" s="673"/>
      <c r="G98" s="673"/>
      <c r="H98" s="673"/>
      <c r="I98" s="673"/>
      <c r="J98" s="673"/>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4"/>
      <c r="BC98" s="681"/>
      <c r="BD98" s="682"/>
      <c r="BE98" s="682"/>
      <c r="BF98" s="682"/>
      <c r="BG98" s="682"/>
      <c r="BH98" s="682"/>
      <c r="BI98" s="683"/>
      <c r="BJ98" s="1" t="s">
        <v>822</v>
      </c>
      <c r="BK98" s="1" t="s">
        <v>1</v>
      </c>
    </row>
    <row r="99" spans="1:63" x14ac:dyDescent="0.25">
      <c r="B99" s="675"/>
      <c r="C99" s="676"/>
      <c r="D99" s="676"/>
      <c r="E99" s="676"/>
      <c r="F99" s="676"/>
      <c r="G99" s="676"/>
      <c r="H99" s="676"/>
      <c r="I99" s="676"/>
      <c r="J99" s="676"/>
      <c r="K99" s="676"/>
      <c r="L99" s="676"/>
      <c r="M99" s="676"/>
      <c r="N99" s="676"/>
      <c r="O99" s="676"/>
      <c r="P99" s="676"/>
      <c r="Q99" s="676"/>
      <c r="R99" s="676"/>
      <c r="S99" s="676"/>
      <c r="T99" s="676"/>
      <c r="U99" s="676"/>
      <c r="V99" s="676"/>
      <c r="W99" s="676"/>
      <c r="X99" s="676"/>
      <c r="Y99" s="676"/>
      <c r="Z99" s="676"/>
      <c r="AA99" s="676"/>
      <c r="AB99" s="676"/>
      <c r="AC99" s="676"/>
      <c r="AD99" s="676"/>
      <c r="AE99" s="676"/>
      <c r="AF99" s="676"/>
      <c r="AG99" s="676"/>
      <c r="AH99" s="676"/>
      <c r="AI99" s="676"/>
      <c r="AJ99" s="676"/>
      <c r="AK99" s="676"/>
      <c r="AL99" s="676"/>
      <c r="AM99" s="676"/>
      <c r="AN99" s="676"/>
      <c r="AO99" s="676"/>
      <c r="AP99" s="676"/>
      <c r="AQ99" s="676"/>
      <c r="AR99" s="676"/>
      <c r="AS99" s="676"/>
      <c r="AT99" s="676"/>
      <c r="AU99" s="676"/>
      <c r="AV99" s="676"/>
      <c r="AW99" s="676"/>
      <c r="AX99" s="676"/>
      <c r="AY99" s="676"/>
      <c r="AZ99" s="676"/>
      <c r="BA99" s="676"/>
      <c r="BB99" s="677"/>
      <c r="BC99" s="684" t="s">
        <v>106</v>
      </c>
      <c r="BD99" s="685"/>
      <c r="BE99" s="685"/>
      <c r="BF99" s="685"/>
      <c r="BG99" s="685"/>
      <c r="BH99" s="685"/>
      <c r="BI99" s="686"/>
      <c r="BJ99" s="1">
        <f>COUNTA(C61:C95)</f>
        <v>9</v>
      </c>
      <c r="BK99" s="1">
        <v>100</v>
      </c>
    </row>
    <row r="100" spans="1:63" x14ac:dyDescent="0.25">
      <c r="B100" s="675"/>
      <c r="C100" s="676"/>
      <c r="D100" s="676"/>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6"/>
      <c r="AP100" s="676"/>
      <c r="AQ100" s="676"/>
      <c r="AR100" s="676"/>
      <c r="AS100" s="676"/>
      <c r="AT100" s="676"/>
      <c r="AU100" s="676"/>
      <c r="AV100" s="676"/>
      <c r="AW100" s="676"/>
      <c r="AX100" s="676"/>
      <c r="AY100" s="676"/>
      <c r="AZ100" s="676"/>
      <c r="BA100" s="676"/>
      <c r="BB100" s="677"/>
      <c r="BC100" s="687" t="s">
        <v>107</v>
      </c>
      <c r="BD100" s="688"/>
      <c r="BE100" s="688"/>
      <c r="BF100" s="688"/>
      <c r="BG100" s="688"/>
      <c r="BH100" s="688"/>
      <c r="BI100" s="689"/>
      <c r="BJ100" s="4">
        <f>COUNTIF(BI61:BI95,"&gt;0")</f>
        <v>3</v>
      </c>
      <c r="BK100" s="34">
        <f>(AB97+AE97+AH97+AK97+AN97+AQ97+AT97+AW97+AZ97+BC97+BF97+Y97+V97+S97+P97+M97+J97+G97+D97)/19</f>
        <v>33.333333333333336</v>
      </c>
    </row>
    <row r="101" spans="1:63" x14ac:dyDescent="0.25">
      <c r="B101" s="675"/>
      <c r="C101" s="676"/>
      <c r="D101" s="676"/>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676"/>
      <c r="AL101" s="676"/>
      <c r="AM101" s="676"/>
      <c r="AN101" s="676"/>
      <c r="AO101" s="676"/>
      <c r="AP101" s="676"/>
      <c r="AQ101" s="676"/>
      <c r="AR101" s="676"/>
      <c r="AS101" s="676"/>
      <c r="AT101" s="676"/>
      <c r="AU101" s="676"/>
      <c r="AV101" s="676"/>
      <c r="AW101" s="676"/>
      <c r="AX101" s="676"/>
      <c r="AY101" s="676"/>
      <c r="AZ101" s="676"/>
      <c r="BA101" s="676"/>
      <c r="BB101" s="677"/>
      <c r="BC101" s="690" t="s">
        <v>108</v>
      </c>
      <c r="BD101" s="691"/>
      <c r="BE101" s="691"/>
      <c r="BF101" s="691"/>
      <c r="BG101" s="691"/>
      <c r="BH101" s="691"/>
      <c r="BI101" s="692"/>
      <c r="BJ101" s="4">
        <f>COUNTIF(BJ61:BJ95,"&gt;0")</f>
        <v>6</v>
      </c>
      <c r="BK101" s="34">
        <f>(AC97+AF97+AI97+AL97+AO97+AR97+AU97+AX97+BA97+BD97+BG97+Z97+W97+T97+Q97+N97+K97+H97+E97)/19</f>
        <v>66.666666666666671</v>
      </c>
    </row>
    <row r="102" spans="1:63" x14ac:dyDescent="0.25">
      <c r="B102" s="678"/>
      <c r="C102" s="679"/>
      <c r="D102" s="679"/>
      <c r="E102" s="679"/>
      <c r="F102" s="679"/>
      <c r="G102" s="679"/>
      <c r="H102" s="679"/>
      <c r="I102" s="679"/>
      <c r="J102" s="679"/>
      <c r="K102" s="679"/>
      <c r="L102" s="679"/>
      <c r="M102" s="679"/>
      <c r="N102" s="679"/>
      <c r="O102" s="679"/>
      <c r="P102" s="679"/>
      <c r="Q102" s="679"/>
      <c r="R102" s="679"/>
      <c r="S102" s="679"/>
      <c r="T102" s="679"/>
      <c r="U102" s="679"/>
      <c r="V102" s="679"/>
      <c r="W102" s="679"/>
      <c r="X102" s="679"/>
      <c r="Y102" s="679"/>
      <c r="Z102" s="679"/>
      <c r="AA102" s="679"/>
      <c r="AB102" s="679"/>
      <c r="AC102" s="679"/>
      <c r="AD102" s="679"/>
      <c r="AE102" s="679"/>
      <c r="AF102" s="679"/>
      <c r="AG102" s="679"/>
      <c r="AH102" s="679"/>
      <c r="AI102" s="679"/>
      <c r="AJ102" s="679"/>
      <c r="AK102" s="679"/>
      <c r="AL102" s="679"/>
      <c r="AM102" s="679"/>
      <c r="AN102" s="679"/>
      <c r="AO102" s="679"/>
      <c r="AP102" s="679"/>
      <c r="AQ102" s="679"/>
      <c r="AR102" s="679"/>
      <c r="AS102" s="679"/>
      <c r="AT102" s="679"/>
      <c r="AU102" s="679"/>
      <c r="AV102" s="679"/>
      <c r="AW102" s="679"/>
      <c r="AX102" s="679"/>
      <c r="AY102" s="679"/>
      <c r="AZ102" s="679"/>
      <c r="BA102" s="679"/>
      <c r="BB102" s="680"/>
      <c r="BC102" s="664" t="s">
        <v>109</v>
      </c>
      <c r="BD102" s="665"/>
      <c r="BE102" s="665"/>
      <c r="BF102" s="665"/>
      <c r="BG102" s="665"/>
      <c r="BH102" s="665"/>
      <c r="BI102" s="666"/>
      <c r="BJ102" s="4">
        <f>COUNTIF(BK61:BK95,"&gt;0")</f>
        <v>0</v>
      </c>
      <c r="BK102" s="34">
        <f>(AD97+AG97+AJ97+AM97+AP97+AS97+AV97+AY97+BB97+BE97+BH97+AA97+X97+U97+R97+O97+L97+I97+F97)/19</f>
        <v>0</v>
      </c>
    </row>
    <row r="107" spans="1:63" ht="15.75" x14ac:dyDescent="0.25">
      <c r="A107" s="704" t="s">
        <v>439</v>
      </c>
      <c r="B107" s="704"/>
      <c r="C107" s="704"/>
      <c r="D107" s="704"/>
      <c r="E107" s="704"/>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4"/>
      <c r="AC107" s="704"/>
      <c r="AD107" s="704"/>
      <c r="AE107" s="704"/>
      <c r="AF107" s="704"/>
      <c r="AG107" s="704"/>
      <c r="AH107" s="704"/>
      <c r="AI107" s="704"/>
      <c r="AJ107" s="704"/>
      <c r="AK107" s="704"/>
      <c r="AL107" s="704"/>
      <c r="AM107" s="704"/>
      <c r="AN107" s="704"/>
      <c r="AO107" s="704"/>
      <c r="AP107" s="704"/>
      <c r="AQ107" s="704"/>
    </row>
    <row r="108" spans="1:63" ht="15.75" x14ac:dyDescent="0.25">
      <c r="A108" s="711" t="s">
        <v>1382</v>
      </c>
      <c r="B108" s="711"/>
      <c r="C108" s="711"/>
      <c r="D108" s="711"/>
      <c r="E108" s="711"/>
      <c r="F108" s="711"/>
      <c r="G108" s="711"/>
      <c r="H108" s="711"/>
      <c r="I108" s="711"/>
      <c r="J108" s="711"/>
      <c r="K108" s="711"/>
      <c r="L108" s="711"/>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row>
    <row r="109" spans="1:63" x14ac:dyDescent="0.25">
      <c r="AM109" s="21"/>
    </row>
    <row r="110" spans="1:63" ht="15.75" customHeight="1" x14ac:dyDescent="0.25">
      <c r="B110" s="707" t="s">
        <v>0</v>
      </c>
      <c r="C110" s="707" t="s">
        <v>104</v>
      </c>
      <c r="D110" s="713" t="s">
        <v>103</v>
      </c>
      <c r="E110" s="714"/>
      <c r="F110" s="714"/>
      <c r="G110" s="714"/>
      <c r="H110" s="714"/>
      <c r="I110" s="714"/>
      <c r="J110" s="714"/>
      <c r="K110" s="714"/>
      <c r="L110" s="714"/>
      <c r="M110" s="714"/>
      <c r="N110" s="714"/>
      <c r="O110" s="714"/>
      <c r="P110" s="714"/>
      <c r="Q110" s="714"/>
      <c r="R110" s="714"/>
      <c r="S110" s="714"/>
      <c r="T110" s="714"/>
      <c r="U110" s="714"/>
      <c r="V110" s="714"/>
      <c r="W110" s="714"/>
      <c r="X110" s="714"/>
      <c r="Y110" s="714"/>
      <c r="Z110" s="714"/>
      <c r="AA110" s="714"/>
      <c r="AB110" s="714"/>
      <c r="AC110" s="714"/>
      <c r="AD110" s="714"/>
      <c r="AE110" s="714"/>
      <c r="AF110" s="714"/>
      <c r="AG110" s="714"/>
      <c r="AH110" s="714"/>
      <c r="AI110" s="714"/>
      <c r="AJ110" s="714"/>
      <c r="AK110" s="714"/>
      <c r="AL110" s="714"/>
      <c r="AM110" s="715"/>
      <c r="AN110" s="699"/>
      <c r="AO110" s="700"/>
      <c r="AP110" s="700"/>
      <c r="AQ110" s="700"/>
      <c r="AR110" s="700"/>
      <c r="AS110" s="700"/>
      <c r="AT110" s="700"/>
      <c r="AU110" s="700"/>
      <c r="AV110" s="700"/>
      <c r="AW110" s="700"/>
      <c r="AX110" s="700"/>
      <c r="AY110" s="700"/>
      <c r="AZ110" s="700"/>
      <c r="BA110" s="700"/>
      <c r="BB110" s="700"/>
      <c r="BC110" s="700"/>
      <c r="BD110" s="700"/>
      <c r="BE110" s="700"/>
      <c r="BF110" s="700"/>
      <c r="BG110" s="700"/>
      <c r="BH110" s="700"/>
      <c r="BI110" s="701" t="s">
        <v>107</v>
      </c>
      <c r="BJ110" s="693" t="s">
        <v>108</v>
      </c>
      <c r="BK110" s="696" t="s">
        <v>109</v>
      </c>
    </row>
    <row r="111" spans="1:63" x14ac:dyDescent="0.25">
      <c r="B111" s="708"/>
      <c r="C111" s="708"/>
      <c r="D111" s="716" t="s">
        <v>139</v>
      </c>
      <c r="E111" s="717"/>
      <c r="F111" s="717"/>
      <c r="G111" s="717"/>
      <c r="H111" s="717"/>
      <c r="I111" s="717"/>
      <c r="J111" s="717"/>
      <c r="K111" s="717"/>
      <c r="L111" s="717"/>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8"/>
      <c r="AN111" s="699"/>
      <c r="AO111" s="700"/>
      <c r="AP111" s="700"/>
      <c r="AQ111" s="700"/>
      <c r="AR111" s="700"/>
      <c r="AS111" s="700"/>
      <c r="AT111" s="700"/>
      <c r="AU111" s="700"/>
      <c r="AV111" s="700"/>
      <c r="AW111" s="700"/>
      <c r="AX111" s="700"/>
      <c r="AY111" s="700"/>
      <c r="AZ111" s="700"/>
      <c r="BA111" s="700"/>
      <c r="BB111" s="700"/>
      <c r="BC111" s="700"/>
      <c r="BD111" s="700"/>
      <c r="BE111" s="700"/>
      <c r="BF111" s="700"/>
      <c r="BG111" s="700"/>
      <c r="BH111" s="700"/>
      <c r="BI111" s="702"/>
      <c r="BJ111" s="694"/>
      <c r="BK111" s="697"/>
    </row>
    <row r="112" spans="1:63" ht="15.75" x14ac:dyDescent="0.25">
      <c r="B112" s="708"/>
      <c r="C112" s="708"/>
      <c r="D112" s="667" t="s">
        <v>64</v>
      </c>
      <c r="E112" s="667" t="s">
        <v>5</v>
      </c>
      <c r="F112" s="667" t="s">
        <v>6</v>
      </c>
      <c r="G112" s="667" t="s">
        <v>65</v>
      </c>
      <c r="H112" s="667" t="s">
        <v>8</v>
      </c>
      <c r="I112" s="667" t="s">
        <v>9</v>
      </c>
      <c r="J112" s="667" t="s">
        <v>66</v>
      </c>
      <c r="K112" s="667" t="s">
        <v>11</v>
      </c>
      <c r="L112" s="667" t="s">
        <v>12</v>
      </c>
      <c r="M112" s="667" t="s">
        <v>67</v>
      </c>
      <c r="N112" s="667" t="s">
        <v>11</v>
      </c>
      <c r="O112" s="667" t="s">
        <v>12</v>
      </c>
      <c r="P112" s="667" t="s">
        <v>68</v>
      </c>
      <c r="Q112" s="667" t="s">
        <v>15</v>
      </c>
      <c r="R112" s="667" t="s">
        <v>16</v>
      </c>
      <c r="S112" s="667" t="s">
        <v>69</v>
      </c>
      <c r="T112" s="667" t="s">
        <v>6</v>
      </c>
      <c r="U112" s="667" t="s">
        <v>18</v>
      </c>
      <c r="V112" s="667" t="s">
        <v>70</v>
      </c>
      <c r="W112" s="667" t="s">
        <v>6</v>
      </c>
      <c r="X112" s="667" t="s">
        <v>18</v>
      </c>
      <c r="Y112" s="667" t="s">
        <v>71</v>
      </c>
      <c r="Z112" s="667" t="s">
        <v>12</v>
      </c>
      <c r="AA112" s="667" t="s">
        <v>21</v>
      </c>
      <c r="AB112" s="667" t="s">
        <v>72</v>
      </c>
      <c r="AC112" s="667" t="s">
        <v>23</v>
      </c>
      <c r="AD112" s="667" t="s">
        <v>24</v>
      </c>
      <c r="AE112" s="667" t="s">
        <v>73</v>
      </c>
      <c r="AF112" s="667" t="s">
        <v>16</v>
      </c>
      <c r="AG112" s="667" t="s">
        <v>5</v>
      </c>
      <c r="AH112" s="667" t="s">
        <v>74</v>
      </c>
      <c r="AI112" s="667" t="s">
        <v>18</v>
      </c>
      <c r="AJ112" s="667" t="s">
        <v>8</v>
      </c>
      <c r="AK112" s="667" t="s">
        <v>75</v>
      </c>
      <c r="AL112" s="667"/>
      <c r="AM112" s="667"/>
      <c r="AN112" s="667" t="s">
        <v>76</v>
      </c>
      <c r="AO112" s="667"/>
      <c r="AP112" s="667"/>
      <c r="AQ112" s="667" t="s">
        <v>77</v>
      </c>
      <c r="AR112" s="667"/>
      <c r="AS112" s="667"/>
      <c r="AT112" s="667" t="s">
        <v>78</v>
      </c>
      <c r="AU112" s="667"/>
      <c r="AV112" s="667"/>
      <c r="AW112" s="667" t="s">
        <v>79</v>
      </c>
      <c r="AX112" s="667"/>
      <c r="AY112" s="667"/>
      <c r="AZ112" s="667" t="s">
        <v>80</v>
      </c>
      <c r="BA112" s="667"/>
      <c r="BB112" s="667"/>
      <c r="BC112" s="667" t="s">
        <v>81</v>
      </c>
      <c r="BD112" s="667"/>
      <c r="BE112" s="667"/>
      <c r="BF112" s="667" t="s">
        <v>82</v>
      </c>
      <c r="BG112" s="667"/>
      <c r="BH112" s="667"/>
      <c r="BI112" s="702"/>
      <c r="BJ112" s="694"/>
      <c r="BK112" s="697"/>
    </row>
    <row r="113" spans="1:63" ht="58.5" customHeight="1" x14ac:dyDescent="0.25">
      <c r="B113" s="708"/>
      <c r="C113" s="708"/>
      <c r="D113" s="667" t="s">
        <v>440</v>
      </c>
      <c r="E113" s="667"/>
      <c r="F113" s="667"/>
      <c r="G113" s="667" t="s">
        <v>441</v>
      </c>
      <c r="H113" s="667"/>
      <c r="I113" s="667"/>
      <c r="J113" s="667" t="s">
        <v>442</v>
      </c>
      <c r="K113" s="667"/>
      <c r="L113" s="667"/>
      <c r="M113" s="667" t="s">
        <v>443</v>
      </c>
      <c r="N113" s="667"/>
      <c r="O113" s="667"/>
      <c r="P113" s="667" t="s">
        <v>444</v>
      </c>
      <c r="Q113" s="667"/>
      <c r="R113" s="667"/>
      <c r="S113" s="667" t="s">
        <v>445</v>
      </c>
      <c r="T113" s="667"/>
      <c r="U113" s="667"/>
      <c r="V113" s="667" t="s">
        <v>446</v>
      </c>
      <c r="W113" s="667"/>
      <c r="X113" s="667"/>
      <c r="Y113" s="667" t="s">
        <v>447</v>
      </c>
      <c r="Z113" s="667"/>
      <c r="AA113" s="667"/>
      <c r="AB113" s="667" t="s">
        <v>448</v>
      </c>
      <c r="AC113" s="667"/>
      <c r="AD113" s="667"/>
      <c r="AE113" s="667" t="s">
        <v>449</v>
      </c>
      <c r="AF113" s="667"/>
      <c r="AG113" s="667"/>
      <c r="AH113" s="667" t="s">
        <v>450</v>
      </c>
      <c r="AI113" s="667"/>
      <c r="AJ113" s="667"/>
      <c r="AK113" s="667" t="s">
        <v>451</v>
      </c>
      <c r="AL113" s="667"/>
      <c r="AM113" s="667"/>
      <c r="AN113" s="667" t="s">
        <v>452</v>
      </c>
      <c r="AO113" s="667"/>
      <c r="AP113" s="667"/>
      <c r="AQ113" s="667" t="s">
        <v>453</v>
      </c>
      <c r="AR113" s="667"/>
      <c r="AS113" s="667"/>
      <c r="AT113" s="667" t="s">
        <v>454</v>
      </c>
      <c r="AU113" s="667"/>
      <c r="AV113" s="667"/>
      <c r="AW113" s="667" t="s">
        <v>455</v>
      </c>
      <c r="AX113" s="667"/>
      <c r="AY113" s="667"/>
      <c r="AZ113" s="667" t="s">
        <v>456</v>
      </c>
      <c r="BA113" s="667"/>
      <c r="BB113" s="667"/>
      <c r="BC113" s="667" t="s">
        <v>457</v>
      </c>
      <c r="BD113" s="667"/>
      <c r="BE113" s="667"/>
      <c r="BF113" s="667" t="s">
        <v>458</v>
      </c>
      <c r="BG113" s="667"/>
      <c r="BH113" s="667"/>
      <c r="BI113" s="702"/>
      <c r="BJ113" s="694"/>
      <c r="BK113" s="697"/>
    </row>
    <row r="114" spans="1:63" ht="114" customHeight="1" x14ac:dyDescent="0.25">
      <c r="A114" s="28" t="s">
        <v>105</v>
      </c>
      <c r="B114" s="712"/>
      <c r="C114" s="712"/>
      <c r="D114" s="341" t="s">
        <v>459</v>
      </c>
      <c r="E114" s="341" t="s">
        <v>460</v>
      </c>
      <c r="F114" s="341" t="s">
        <v>461</v>
      </c>
      <c r="G114" s="341" t="s">
        <v>462</v>
      </c>
      <c r="H114" s="341" t="s">
        <v>463</v>
      </c>
      <c r="I114" s="341" t="s">
        <v>464</v>
      </c>
      <c r="J114" s="341" t="s">
        <v>465</v>
      </c>
      <c r="K114" s="341" t="s">
        <v>466</v>
      </c>
      <c r="L114" s="341" t="s">
        <v>467</v>
      </c>
      <c r="M114" s="341" t="s">
        <v>468</v>
      </c>
      <c r="N114" s="341" t="s">
        <v>469</v>
      </c>
      <c r="O114" s="341" t="s">
        <v>470</v>
      </c>
      <c r="P114" s="341" t="s">
        <v>176</v>
      </c>
      <c r="Q114" s="341" t="s">
        <v>300</v>
      </c>
      <c r="R114" s="341" t="s">
        <v>471</v>
      </c>
      <c r="S114" s="341" t="s">
        <v>472</v>
      </c>
      <c r="T114" s="341" t="s">
        <v>473</v>
      </c>
      <c r="U114" s="341" t="s">
        <v>474</v>
      </c>
      <c r="V114" s="341" t="s">
        <v>475</v>
      </c>
      <c r="W114" s="341" t="s">
        <v>476</v>
      </c>
      <c r="X114" s="341" t="s">
        <v>477</v>
      </c>
      <c r="Y114" s="341" t="s">
        <v>478</v>
      </c>
      <c r="Z114" s="341" t="s">
        <v>479</v>
      </c>
      <c r="AA114" s="341" t="s">
        <v>480</v>
      </c>
      <c r="AB114" s="341" t="s">
        <v>481</v>
      </c>
      <c r="AC114" s="341" t="s">
        <v>482</v>
      </c>
      <c r="AD114" s="341" t="s">
        <v>483</v>
      </c>
      <c r="AE114" s="341" t="s">
        <v>484</v>
      </c>
      <c r="AF114" s="341" t="s">
        <v>485</v>
      </c>
      <c r="AG114" s="341" t="s">
        <v>486</v>
      </c>
      <c r="AH114" s="341" t="s">
        <v>175</v>
      </c>
      <c r="AI114" s="341" t="s">
        <v>487</v>
      </c>
      <c r="AJ114" s="341" t="s">
        <v>488</v>
      </c>
      <c r="AK114" s="341" t="s">
        <v>158</v>
      </c>
      <c r="AL114" s="341" t="s">
        <v>489</v>
      </c>
      <c r="AM114" s="341" t="s">
        <v>490</v>
      </c>
      <c r="AN114" s="341" t="s">
        <v>407</v>
      </c>
      <c r="AO114" s="341" t="s">
        <v>491</v>
      </c>
      <c r="AP114" s="341" t="s">
        <v>492</v>
      </c>
      <c r="AQ114" s="341" t="s">
        <v>493</v>
      </c>
      <c r="AR114" s="341" t="s">
        <v>494</v>
      </c>
      <c r="AS114" s="341" t="s">
        <v>495</v>
      </c>
      <c r="AT114" s="341" t="s">
        <v>496</v>
      </c>
      <c r="AU114" s="341" t="s">
        <v>177</v>
      </c>
      <c r="AV114" s="341" t="s">
        <v>497</v>
      </c>
      <c r="AW114" s="341" t="s">
        <v>498</v>
      </c>
      <c r="AX114" s="341" t="s">
        <v>499</v>
      </c>
      <c r="AY114" s="341" t="s">
        <v>500</v>
      </c>
      <c r="AZ114" s="341" t="s">
        <v>501</v>
      </c>
      <c r="BA114" s="341" t="s">
        <v>502</v>
      </c>
      <c r="BB114" s="341" t="s">
        <v>503</v>
      </c>
      <c r="BC114" s="341" t="s">
        <v>504</v>
      </c>
      <c r="BD114" s="341" t="s">
        <v>505</v>
      </c>
      <c r="BE114" s="341" t="s">
        <v>506</v>
      </c>
      <c r="BF114" s="341" t="s">
        <v>507</v>
      </c>
      <c r="BG114" s="341" t="s">
        <v>508</v>
      </c>
      <c r="BH114" s="341" t="s">
        <v>509</v>
      </c>
      <c r="BI114" s="703"/>
      <c r="BJ114" s="695"/>
      <c r="BK114" s="698"/>
    </row>
    <row r="115" spans="1:63" ht="15.75" x14ac:dyDescent="0.25">
      <c r="A115" s="16"/>
      <c r="B115" s="13">
        <v>1</v>
      </c>
      <c r="C115" s="327" t="s">
        <v>1368</v>
      </c>
      <c r="D115" s="324">
        <v>1</v>
      </c>
      <c r="E115" s="324"/>
      <c r="F115" s="325"/>
      <c r="G115" s="324">
        <v>1</v>
      </c>
      <c r="H115" s="324"/>
      <c r="I115" s="325"/>
      <c r="J115" s="324">
        <v>1</v>
      </c>
      <c r="K115" s="324"/>
      <c r="L115" s="325"/>
      <c r="M115" s="324">
        <v>1</v>
      </c>
      <c r="N115" s="324"/>
      <c r="O115" s="325"/>
      <c r="P115" s="324">
        <v>1</v>
      </c>
      <c r="Q115" s="324"/>
      <c r="R115" s="325"/>
      <c r="S115" s="324">
        <v>1</v>
      </c>
      <c r="T115" s="324"/>
      <c r="U115" s="325"/>
      <c r="V115" s="324">
        <v>1</v>
      </c>
      <c r="W115" s="324"/>
      <c r="X115" s="325"/>
      <c r="Y115" s="324">
        <v>1</v>
      </c>
      <c r="Z115" s="324"/>
      <c r="AA115" s="325"/>
      <c r="AB115" s="324">
        <v>1</v>
      </c>
      <c r="AC115" s="324"/>
      <c r="AD115" s="325"/>
      <c r="AE115" s="324">
        <v>1</v>
      </c>
      <c r="AF115" s="324"/>
      <c r="AG115" s="325"/>
      <c r="AH115" s="324">
        <v>1</v>
      </c>
      <c r="AI115" s="324"/>
      <c r="AJ115" s="325"/>
      <c r="AK115" s="324">
        <v>1</v>
      </c>
      <c r="AL115" s="324"/>
      <c r="AM115" s="325"/>
      <c r="AN115" s="324">
        <v>1</v>
      </c>
      <c r="AO115" s="324"/>
      <c r="AP115" s="325"/>
      <c r="AQ115" s="324">
        <v>1</v>
      </c>
      <c r="AR115" s="324"/>
      <c r="AS115" s="325"/>
      <c r="AT115" s="324">
        <v>1</v>
      </c>
      <c r="AU115" s="324"/>
      <c r="AV115" s="325"/>
      <c r="AW115" s="324">
        <v>1</v>
      </c>
      <c r="AX115" s="324"/>
      <c r="AY115" s="325"/>
      <c r="AZ115" s="324">
        <v>1</v>
      </c>
      <c r="BA115" s="324"/>
      <c r="BB115" s="325"/>
      <c r="BC115" s="324">
        <v>1</v>
      </c>
      <c r="BD115" s="324"/>
      <c r="BE115" s="325"/>
      <c r="BF115" s="324">
        <v>1</v>
      </c>
      <c r="BG115" s="324"/>
      <c r="BH115" s="327"/>
      <c r="BI115" s="87">
        <f>COUNTA(D115,G115,J115,M115,P115,S115,V115,Y115,AB115,AE115,AH115,AK115,AN115,AQ115,AT115,AW115,AZ115,BC115,BF115)</f>
        <v>19</v>
      </c>
      <c r="BJ115" s="3">
        <f>COUNTA(E115,H115,K115,N115,Q115,T115,W115,Z115,AC115,AF115,AI115,AL115,AO115,AR115,AU115,AX115,BA115,BD115,BG115)</f>
        <v>0</v>
      </c>
      <c r="BK115" s="31">
        <f>COUNTA(F115,I115,L115,O115,R115,U115,X115,AA115,AD115,AG115,AJ115,AM115,AP115,AS115,AV115,AY115,BB115,BE115,BH115)</f>
        <v>0</v>
      </c>
    </row>
    <row r="116" spans="1:63" ht="15.75" x14ac:dyDescent="0.25">
      <c r="A116" s="16"/>
      <c r="B116" s="13">
        <v>2</v>
      </c>
      <c r="C116" s="327" t="s">
        <v>1369</v>
      </c>
      <c r="D116" s="324">
        <v>1</v>
      </c>
      <c r="E116" s="324"/>
      <c r="F116" s="325"/>
      <c r="G116" s="324">
        <v>1</v>
      </c>
      <c r="H116" s="324"/>
      <c r="I116" s="325"/>
      <c r="J116" s="324">
        <v>1</v>
      </c>
      <c r="K116" s="324"/>
      <c r="L116" s="325"/>
      <c r="M116" s="324">
        <v>1</v>
      </c>
      <c r="N116" s="324"/>
      <c r="O116" s="325"/>
      <c r="P116" s="324">
        <v>1</v>
      </c>
      <c r="Q116" s="324"/>
      <c r="R116" s="325"/>
      <c r="S116" s="324">
        <v>1</v>
      </c>
      <c r="T116" s="324"/>
      <c r="U116" s="325"/>
      <c r="V116" s="324">
        <v>1</v>
      </c>
      <c r="W116" s="324"/>
      <c r="X116" s="325"/>
      <c r="Y116" s="324">
        <v>1</v>
      </c>
      <c r="Z116" s="324"/>
      <c r="AA116" s="325"/>
      <c r="AB116" s="324">
        <v>1</v>
      </c>
      <c r="AC116" s="324"/>
      <c r="AD116" s="325"/>
      <c r="AE116" s="324">
        <v>1</v>
      </c>
      <c r="AF116" s="324"/>
      <c r="AG116" s="325"/>
      <c r="AH116" s="324">
        <v>1</v>
      </c>
      <c r="AI116" s="324"/>
      <c r="AJ116" s="325"/>
      <c r="AK116" s="324">
        <v>1</v>
      </c>
      <c r="AL116" s="324"/>
      <c r="AM116" s="325"/>
      <c r="AN116" s="324">
        <v>1</v>
      </c>
      <c r="AO116" s="324"/>
      <c r="AP116" s="325"/>
      <c r="AQ116" s="324">
        <v>1</v>
      </c>
      <c r="AR116" s="324"/>
      <c r="AS116" s="325"/>
      <c r="AT116" s="324">
        <v>1</v>
      </c>
      <c r="AU116" s="324"/>
      <c r="AV116" s="325"/>
      <c r="AW116" s="324">
        <v>1</v>
      </c>
      <c r="AX116" s="324"/>
      <c r="AY116" s="325"/>
      <c r="AZ116" s="324">
        <v>1</v>
      </c>
      <c r="BA116" s="324"/>
      <c r="BB116" s="325"/>
      <c r="BC116" s="324">
        <v>1</v>
      </c>
      <c r="BD116" s="324"/>
      <c r="BE116" s="325"/>
      <c r="BF116" s="324">
        <v>1</v>
      </c>
      <c r="BG116" s="324"/>
      <c r="BH116" s="327"/>
      <c r="BI116" s="87">
        <f t="shared" ref="BI116:BI154" si="9">COUNTA(D116,G116,J116,M116,P116,S116,V116,Y116,AB116,AE116,AH116,AK116,AN116,AQ116,AT116,AW116,AZ116,BC116,BF116)</f>
        <v>19</v>
      </c>
      <c r="BJ116" s="3">
        <f t="shared" ref="BJ116:BJ154" si="10">COUNTA(E116,H116,K116,N116,Q116,T116,W116,Z116,AC116,AF116,AI116,AL116,AO116,AR116,AU116,AX116,BA116,BD116,BG116)</f>
        <v>0</v>
      </c>
      <c r="BK116" s="31">
        <f t="shared" ref="BK116:BK154" si="11">COUNTA(F116,I116,L116,O116,R116,U116,X116,AA116,AD116,AG116,AJ116,AM116,AP116,AS116,AV116,AY116,BB116,BE116,BH116)</f>
        <v>0</v>
      </c>
    </row>
    <row r="117" spans="1:63" ht="15.75" x14ac:dyDescent="0.25">
      <c r="A117" s="14"/>
      <c r="B117" s="13">
        <v>3</v>
      </c>
      <c r="C117" s="327" t="s">
        <v>1370</v>
      </c>
      <c r="D117" s="324">
        <v>1</v>
      </c>
      <c r="E117" s="324"/>
      <c r="F117" s="325"/>
      <c r="G117" s="324">
        <v>1</v>
      </c>
      <c r="H117" s="324"/>
      <c r="I117" s="325"/>
      <c r="J117" s="324">
        <v>1</v>
      </c>
      <c r="K117" s="324"/>
      <c r="L117" s="325"/>
      <c r="M117" s="324">
        <v>1</v>
      </c>
      <c r="N117" s="324"/>
      <c r="O117" s="325"/>
      <c r="P117" s="324">
        <v>1</v>
      </c>
      <c r="Q117" s="324"/>
      <c r="R117" s="325"/>
      <c r="S117" s="324">
        <v>1</v>
      </c>
      <c r="T117" s="324"/>
      <c r="U117" s="325"/>
      <c r="V117" s="324">
        <v>1</v>
      </c>
      <c r="W117" s="324"/>
      <c r="X117" s="325"/>
      <c r="Y117" s="324">
        <v>1</v>
      </c>
      <c r="Z117" s="324"/>
      <c r="AA117" s="325"/>
      <c r="AB117" s="324">
        <v>1</v>
      </c>
      <c r="AC117" s="324"/>
      <c r="AD117" s="325"/>
      <c r="AE117" s="324">
        <v>1</v>
      </c>
      <c r="AF117" s="324"/>
      <c r="AG117" s="325"/>
      <c r="AH117" s="324">
        <v>1</v>
      </c>
      <c r="AI117" s="324"/>
      <c r="AJ117" s="325"/>
      <c r="AK117" s="324">
        <v>1</v>
      </c>
      <c r="AL117" s="324"/>
      <c r="AM117" s="325"/>
      <c r="AN117" s="324">
        <v>1</v>
      </c>
      <c r="AO117" s="324"/>
      <c r="AP117" s="325"/>
      <c r="AQ117" s="324">
        <v>1</v>
      </c>
      <c r="AR117" s="324"/>
      <c r="AS117" s="325"/>
      <c r="AT117" s="324">
        <v>1</v>
      </c>
      <c r="AU117" s="324"/>
      <c r="AV117" s="325"/>
      <c r="AW117" s="324">
        <v>1</v>
      </c>
      <c r="AX117" s="324"/>
      <c r="AY117" s="325"/>
      <c r="AZ117" s="324">
        <v>1</v>
      </c>
      <c r="BA117" s="324"/>
      <c r="BB117" s="325"/>
      <c r="BC117" s="324">
        <v>1</v>
      </c>
      <c r="BD117" s="324"/>
      <c r="BE117" s="325"/>
      <c r="BF117" s="324">
        <v>1</v>
      </c>
      <c r="BG117" s="324"/>
      <c r="BH117" s="327"/>
      <c r="BI117" s="87">
        <f t="shared" si="9"/>
        <v>19</v>
      </c>
      <c r="BJ117" s="3">
        <f t="shared" si="10"/>
        <v>0</v>
      </c>
      <c r="BK117" s="31">
        <f t="shared" si="11"/>
        <v>0</v>
      </c>
    </row>
    <row r="118" spans="1:63" ht="15.75" x14ac:dyDescent="0.25">
      <c r="A118" s="14"/>
      <c r="B118" s="13">
        <v>4</v>
      </c>
      <c r="C118" s="327" t="s">
        <v>1371</v>
      </c>
      <c r="D118" s="324"/>
      <c r="E118" s="324">
        <v>1</v>
      </c>
      <c r="F118" s="325"/>
      <c r="G118" s="324"/>
      <c r="H118" s="324">
        <v>1</v>
      </c>
      <c r="I118" s="325"/>
      <c r="J118" s="324"/>
      <c r="K118" s="324">
        <v>1</v>
      </c>
      <c r="L118" s="325"/>
      <c r="M118" s="324"/>
      <c r="N118" s="324">
        <v>1</v>
      </c>
      <c r="O118" s="325"/>
      <c r="P118" s="324"/>
      <c r="Q118" s="324">
        <v>1</v>
      </c>
      <c r="R118" s="325"/>
      <c r="S118" s="324"/>
      <c r="T118" s="324">
        <v>1</v>
      </c>
      <c r="U118" s="325"/>
      <c r="V118" s="324"/>
      <c r="W118" s="324">
        <v>1</v>
      </c>
      <c r="X118" s="325"/>
      <c r="Y118" s="324"/>
      <c r="Z118" s="324">
        <v>1</v>
      </c>
      <c r="AA118" s="325"/>
      <c r="AB118" s="324"/>
      <c r="AC118" s="324">
        <v>1</v>
      </c>
      <c r="AD118" s="325"/>
      <c r="AE118" s="324"/>
      <c r="AF118" s="324">
        <v>1</v>
      </c>
      <c r="AG118" s="325"/>
      <c r="AH118" s="324"/>
      <c r="AI118" s="324">
        <v>1</v>
      </c>
      <c r="AJ118" s="325"/>
      <c r="AK118" s="324"/>
      <c r="AL118" s="324">
        <v>1</v>
      </c>
      <c r="AM118" s="325"/>
      <c r="AN118" s="324"/>
      <c r="AO118" s="324">
        <v>1</v>
      </c>
      <c r="AP118" s="325"/>
      <c r="AQ118" s="324"/>
      <c r="AR118" s="324">
        <v>1</v>
      </c>
      <c r="AS118" s="325"/>
      <c r="AT118" s="324"/>
      <c r="AU118" s="324">
        <v>1</v>
      </c>
      <c r="AV118" s="325"/>
      <c r="AW118" s="324"/>
      <c r="AX118" s="324">
        <v>1</v>
      </c>
      <c r="AY118" s="325"/>
      <c r="AZ118" s="324"/>
      <c r="BA118" s="324">
        <v>1</v>
      </c>
      <c r="BB118" s="325"/>
      <c r="BC118" s="324"/>
      <c r="BD118" s="324">
        <v>1</v>
      </c>
      <c r="BE118" s="325"/>
      <c r="BF118" s="324"/>
      <c r="BG118" s="324">
        <v>1</v>
      </c>
      <c r="BH118" s="327"/>
      <c r="BI118" s="87">
        <f t="shared" si="9"/>
        <v>0</v>
      </c>
      <c r="BJ118" s="3">
        <f t="shared" si="10"/>
        <v>19</v>
      </c>
      <c r="BK118" s="31">
        <f t="shared" si="11"/>
        <v>0</v>
      </c>
    </row>
    <row r="119" spans="1:63" ht="15.75" x14ac:dyDescent="0.25">
      <c r="A119" s="14"/>
      <c r="B119" s="13">
        <v>5</v>
      </c>
      <c r="C119" s="327" t="s">
        <v>1372</v>
      </c>
      <c r="D119" s="324"/>
      <c r="E119" s="324">
        <v>1</v>
      </c>
      <c r="F119" s="325"/>
      <c r="G119" s="324"/>
      <c r="H119" s="324">
        <v>1</v>
      </c>
      <c r="I119" s="325"/>
      <c r="J119" s="324"/>
      <c r="K119" s="324">
        <v>1</v>
      </c>
      <c r="L119" s="325"/>
      <c r="M119" s="324"/>
      <c r="N119" s="324">
        <v>1</v>
      </c>
      <c r="O119" s="325"/>
      <c r="P119" s="324"/>
      <c r="Q119" s="324">
        <v>1</v>
      </c>
      <c r="R119" s="325"/>
      <c r="S119" s="324"/>
      <c r="T119" s="324">
        <v>1</v>
      </c>
      <c r="U119" s="325"/>
      <c r="V119" s="324"/>
      <c r="W119" s="324">
        <v>1</v>
      </c>
      <c r="X119" s="325"/>
      <c r="Y119" s="324"/>
      <c r="Z119" s="324">
        <v>1</v>
      </c>
      <c r="AA119" s="325"/>
      <c r="AB119" s="324"/>
      <c r="AC119" s="324">
        <v>1</v>
      </c>
      <c r="AD119" s="325"/>
      <c r="AE119" s="324"/>
      <c r="AF119" s="324">
        <v>1</v>
      </c>
      <c r="AG119" s="325"/>
      <c r="AH119" s="324"/>
      <c r="AI119" s="324">
        <v>1</v>
      </c>
      <c r="AJ119" s="325"/>
      <c r="AK119" s="324"/>
      <c r="AL119" s="324">
        <v>1</v>
      </c>
      <c r="AM119" s="325"/>
      <c r="AN119" s="324"/>
      <c r="AO119" s="324">
        <v>1</v>
      </c>
      <c r="AP119" s="325"/>
      <c r="AQ119" s="324"/>
      <c r="AR119" s="324">
        <v>1</v>
      </c>
      <c r="AS119" s="325"/>
      <c r="AT119" s="324"/>
      <c r="AU119" s="324">
        <v>1</v>
      </c>
      <c r="AV119" s="325"/>
      <c r="AW119" s="324"/>
      <c r="AX119" s="324">
        <v>1</v>
      </c>
      <c r="AY119" s="325"/>
      <c r="AZ119" s="324"/>
      <c r="BA119" s="324">
        <v>1</v>
      </c>
      <c r="BB119" s="325"/>
      <c r="BC119" s="324"/>
      <c r="BD119" s="324">
        <v>1</v>
      </c>
      <c r="BE119" s="325"/>
      <c r="BF119" s="324"/>
      <c r="BG119" s="324">
        <v>1</v>
      </c>
      <c r="BH119" s="327"/>
      <c r="BI119" s="87">
        <f t="shared" si="9"/>
        <v>0</v>
      </c>
      <c r="BJ119" s="3">
        <f t="shared" si="10"/>
        <v>19</v>
      </c>
      <c r="BK119" s="31">
        <f t="shared" si="11"/>
        <v>0</v>
      </c>
    </row>
    <row r="120" spans="1:63" ht="15.75" x14ac:dyDescent="0.25">
      <c r="A120" s="14"/>
      <c r="B120" s="13">
        <v>6</v>
      </c>
      <c r="C120" s="327" t="s">
        <v>1373</v>
      </c>
      <c r="D120" s="324"/>
      <c r="E120" s="324">
        <v>1</v>
      </c>
      <c r="F120" s="325"/>
      <c r="G120" s="324"/>
      <c r="H120" s="324">
        <v>1</v>
      </c>
      <c r="I120" s="325"/>
      <c r="J120" s="324"/>
      <c r="K120" s="324">
        <v>1</v>
      </c>
      <c r="L120" s="325"/>
      <c r="M120" s="324"/>
      <c r="N120" s="324">
        <v>1</v>
      </c>
      <c r="O120" s="325"/>
      <c r="P120" s="324"/>
      <c r="Q120" s="324">
        <v>1</v>
      </c>
      <c r="R120" s="325"/>
      <c r="S120" s="324"/>
      <c r="T120" s="324">
        <v>1</v>
      </c>
      <c r="U120" s="325"/>
      <c r="V120" s="324"/>
      <c r="W120" s="324">
        <v>1</v>
      </c>
      <c r="X120" s="325"/>
      <c r="Y120" s="324"/>
      <c r="Z120" s="324">
        <v>1</v>
      </c>
      <c r="AA120" s="325"/>
      <c r="AB120" s="324"/>
      <c r="AC120" s="324">
        <v>1</v>
      </c>
      <c r="AD120" s="325"/>
      <c r="AE120" s="324"/>
      <c r="AF120" s="324">
        <v>1</v>
      </c>
      <c r="AG120" s="325"/>
      <c r="AH120" s="324"/>
      <c r="AI120" s="324">
        <v>1</v>
      </c>
      <c r="AJ120" s="325"/>
      <c r="AK120" s="324"/>
      <c r="AL120" s="324">
        <v>1</v>
      </c>
      <c r="AM120" s="325"/>
      <c r="AN120" s="308"/>
      <c r="AO120" s="309">
        <v>1</v>
      </c>
      <c r="AP120" s="310"/>
      <c r="AQ120" s="311"/>
      <c r="AR120" s="312">
        <v>1</v>
      </c>
      <c r="AS120" s="313"/>
      <c r="AT120" s="311"/>
      <c r="AU120" s="312">
        <v>1</v>
      </c>
      <c r="AV120" s="313"/>
      <c r="AW120" s="311"/>
      <c r="AX120" s="312">
        <v>1</v>
      </c>
      <c r="AY120" s="313"/>
      <c r="AZ120" s="311"/>
      <c r="BA120" s="312">
        <v>1</v>
      </c>
      <c r="BB120" s="313"/>
      <c r="BC120" s="311"/>
      <c r="BD120" s="312">
        <v>1</v>
      </c>
      <c r="BE120" s="313"/>
      <c r="BF120" s="311"/>
      <c r="BG120" s="312">
        <v>1</v>
      </c>
      <c r="BH120" s="312"/>
      <c r="BI120" s="87">
        <f t="shared" si="9"/>
        <v>0</v>
      </c>
      <c r="BJ120" s="3">
        <f t="shared" si="10"/>
        <v>19</v>
      </c>
      <c r="BK120" s="31">
        <f t="shared" si="11"/>
        <v>0</v>
      </c>
    </row>
    <row r="121" spans="1:63" ht="15.75" x14ac:dyDescent="0.25">
      <c r="A121" s="14"/>
      <c r="B121" s="13">
        <v>7</v>
      </c>
      <c r="C121" s="327" t="s">
        <v>1374</v>
      </c>
      <c r="D121" s="324"/>
      <c r="E121" s="324">
        <v>1</v>
      </c>
      <c r="F121" s="325"/>
      <c r="G121" s="324"/>
      <c r="H121" s="324">
        <v>1</v>
      </c>
      <c r="I121" s="325"/>
      <c r="J121" s="324"/>
      <c r="K121" s="324">
        <v>1</v>
      </c>
      <c r="L121" s="325"/>
      <c r="M121" s="324"/>
      <c r="N121" s="324">
        <v>1</v>
      </c>
      <c r="O121" s="325"/>
      <c r="P121" s="324"/>
      <c r="Q121" s="324">
        <v>1</v>
      </c>
      <c r="R121" s="325"/>
      <c r="S121" s="324"/>
      <c r="T121" s="324">
        <v>1</v>
      </c>
      <c r="U121" s="325"/>
      <c r="V121" s="324"/>
      <c r="W121" s="324">
        <v>1</v>
      </c>
      <c r="X121" s="325"/>
      <c r="Y121" s="324"/>
      <c r="Z121" s="324">
        <v>1</v>
      </c>
      <c r="AA121" s="325"/>
      <c r="AB121" s="324"/>
      <c r="AC121" s="324">
        <v>1</v>
      </c>
      <c r="AD121" s="325"/>
      <c r="AE121" s="324"/>
      <c r="AF121" s="324">
        <v>1</v>
      </c>
      <c r="AG121" s="325"/>
      <c r="AH121" s="324"/>
      <c r="AI121" s="324">
        <v>1</v>
      </c>
      <c r="AJ121" s="325"/>
      <c r="AK121" s="324"/>
      <c r="AL121" s="324">
        <v>1</v>
      </c>
      <c r="AM121" s="325"/>
      <c r="AN121" s="308"/>
      <c r="AO121" s="309">
        <v>1</v>
      </c>
      <c r="AP121" s="310"/>
      <c r="AQ121" s="311"/>
      <c r="AR121" s="312">
        <v>1</v>
      </c>
      <c r="AS121" s="313"/>
      <c r="AT121" s="311"/>
      <c r="AU121" s="312">
        <v>1</v>
      </c>
      <c r="AV121" s="313"/>
      <c r="AW121" s="311"/>
      <c r="AX121" s="312">
        <v>1</v>
      </c>
      <c r="AY121" s="313"/>
      <c r="AZ121" s="311"/>
      <c r="BA121" s="312">
        <v>1</v>
      </c>
      <c r="BB121" s="313"/>
      <c r="BC121" s="311"/>
      <c r="BD121" s="312">
        <v>1</v>
      </c>
      <c r="BE121" s="313"/>
      <c r="BF121" s="311"/>
      <c r="BG121" s="312">
        <v>1</v>
      </c>
      <c r="BH121" s="312"/>
      <c r="BI121" s="87">
        <f t="shared" si="9"/>
        <v>0</v>
      </c>
      <c r="BJ121" s="3">
        <f t="shared" si="10"/>
        <v>19</v>
      </c>
      <c r="BK121" s="31">
        <f t="shared" si="11"/>
        <v>0</v>
      </c>
    </row>
    <row r="122" spans="1:63" ht="15.75" x14ac:dyDescent="0.25">
      <c r="A122" s="16"/>
      <c r="B122" s="13">
        <v>8</v>
      </c>
      <c r="C122" s="327" t="s">
        <v>1375</v>
      </c>
      <c r="D122" s="324"/>
      <c r="E122" s="324">
        <v>1</v>
      </c>
      <c r="F122" s="325"/>
      <c r="G122" s="324"/>
      <c r="H122" s="324">
        <v>1</v>
      </c>
      <c r="I122" s="325"/>
      <c r="J122" s="324"/>
      <c r="K122" s="324">
        <v>1</v>
      </c>
      <c r="L122" s="325"/>
      <c r="M122" s="324"/>
      <c r="N122" s="324">
        <v>1</v>
      </c>
      <c r="O122" s="325"/>
      <c r="P122" s="324"/>
      <c r="Q122" s="324">
        <v>1</v>
      </c>
      <c r="R122" s="325"/>
      <c r="S122" s="324"/>
      <c r="T122" s="324">
        <v>1</v>
      </c>
      <c r="U122" s="325"/>
      <c r="V122" s="324"/>
      <c r="W122" s="324">
        <v>1</v>
      </c>
      <c r="X122" s="325"/>
      <c r="Y122" s="324"/>
      <c r="Z122" s="324">
        <v>1</v>
      </c>
      <c r="AA122" s="325"/>
      <c r="AB122" s="324"/>
      <c r="AC122" s="324">
        <v>1</v>
      </c>
      <c r="AD122" s="325"/>
      <c r="AE122" s="324"/>
      <c r="AF122" s="324">
        <v>1</v>
      </c>
      <c r="AG122" s="325"/>
      <c r="AH122" s="324"/>
      <c r="AI122" s="324">
        <v>1</v>
      </c>
      <c r="AJ122" s="325"/>
      <c r="AK122" s="324"/>
      <c r="AL122" s="324">
        <v>1</v>
      </c>
      <c r="AM122" s="325"/>
      <c r="AN122" s="308"/>
      <c r="AO122" s="309">
        <v>1</v>
      </c>
      <c r="AP122" s="310"/>
      <c r="AQ122" s="311"/>
      <c r="AR122" s="312">
        <v>1</v>
      </c>
      <c r="AS122" s="313"/>
      <c r="AT122" s="311"/>
      <c r="AU122" s="312">
        <v>1</v>
      </c>
      <c r="AV122" s="313"/>
      <c r="AW122" s="311"/>
      <c r="AX122" s="312">
        <v>1</v>
      </c>
      <c r="AY122" s="313"/>
      <c r="AZ122" s="311"/>
      <c r="BA122" s="312">
        <v>1</v>
      </c>
      <c r="BB122" s="313"/>
      <c r="BC122" s="311"/>
      <c r="BD122" s="312">
        <v>1</v>
      </c>
      <c r="BE122" s="313"/>
      <c r="BF122" s="311"/>
      <c r="BG122" s="312">
        <v>1</v>
      </c>
      <c r="BH122" s="312"/>
      <c r="BI122" s="88">
        <f t="shared" si="9"/>
        <v>0</v>
      </c>
      <c r="BJ122" s="3">
        <f t="shared" si="10"/>
        <v>19</v>
      </c>
      <c r="BK122" s="31">
        <f t="shared" si="11"/>
        <v>0</v>
      </c>
    </row>
    <row r="123" spans="1:63" ht="15.75" x14ac:dyDescent="0.25">
      <c r="A123" s="14"/>
      <c r="B123" s="13">
        <v>9</v>
      </c>
      <c r="C123" s="327" t="s">
        <v>1376</v>
      </c>
      <c r="D123" s="324"/>
      <c r="E123" s="324">
        <v>1</v>
      </c>
      <c r="F123" s="325"/>
      <c r="G123" s="324"/>
      <c r="H123" s="324">
        <v>1</v>
      </c>
      <c r="I123" s="325"/>
      <c r="J123" s="324"/>
      <c r="K123" s="324">
        <v>1</v>
      </c>
      <c r="L123" s="325"/>
      <c r="M123" s="324"/>
      <c r="N123" s="324">
        <v>1</v>
      </c>
      <c r="O123" s="325"/>
      <c r="P123" s="324"/>
      <c r="Q123" s="324">
        <v>1</v>
      </c>
      <c r="R123" s="325"/>
      <c r="S123" s="324"/>
      <c r="T123" s="324">
        <v>1</v>
      </c>
      <c r="U123" s="325"/>
      <c r="V123" s="324"/>
      <c r="W123" s="324">
        <v>1</v>
      </c>
      <c r="X123" s="325"/>
      <c r="Y123" s="324"/>
      <c r="Z123" s="324">
        <v>1</v>
      </c>
      <c r="AA123" s="325"/>
      <c r="AB123" s="324"/>
      <c r="AC123" s="324">
        <v>1</v>
      </c>
      <c r="AD123" s="325"/>
      <c r="AE123" s="324"/>
      <c r="AF123" s="324">
        <v>1</v>
      </c>
      <c r="AG123" s="325"/>
      <c r="AH123" s="324"/>
      <c r="AI123" s="324">
        <v>1</v>
      </c>
      <c r="AJ123" s="325"/>
      <c r="AK123" s="324"/>
      <c r="AL123" s="324">
        <v>1</v>
      </c>
      <c r="AM123" s="325"/>
      <c r="AN123" s="308"/>
      <c r="AO123" s="309">
        <v>1</v>
      </c>
      <c r="AP123" s="310"/>
      <c r="AQ123" s="311"/>
      <c r="AR123" s="312">
        <v>1</v>
      </c>
      <c r="AS123" s="313"/>
      <c r="AT123" s="311"/>
      <c r="AU123" s="312">
        <v>1</v>
      </c>
      <c r="AV123" s="313"/>
      <c r="AW123" s="311"/>
      <c r="AX123" s="312">
        <v>1</v>
      </c>
      <c r="AY123" s="313"/>
      <c r="AZ123" s="311"/>
      <c r="BA123" s="312">
        <v>1</v>
      </c>
      <c r="BB123" s="313"/>
      <c r="BC123" s="311"/>
      <c r="BD123" s="312">
        <v>1</v>
      </c>
      <c r="BE123" s="313"/>
      <c r="BF123" s="311"/>
      <c r="BG123" s="312">
        <v>1</v>
      </c>
      <c r="BH123" s="312"/>
      <c r="BI123" s="88">
        <f t="shared" si="9"/>
        <v>0</v>
      </c>
      <c r="BJ123" s="3">
        <f t="shared" si="10"/>
        <v>19</v>
      </c>
      <c r="BK123" s="31">
        <f t="shared" si="11"/>
        <v>0</v>
      </c>
    </row>
    <row r="124" spans="1:63" ht="15.75" x14ac:dyDescent="0.25">
      <c r="A124" s="14"/>
      <c r="B124" s="13">
        <v>10</v>
      </c>
      <c r="C124" s="327"/>
      <c r="D124" s="324"/>
      <c r="E124" s="324"/>
      <c r="F124" s="325"/>
      <c r="G124" s="324"/>
      <c r="H124" s="324"/>
      <c r="I124" s="325"/>
      <c r="J124" s="324"/>
      <c r="K124" s="324"/>
      <c r="L124" s="325"/>
      <c r="M124" s="324"/>
      <c r="N124" s="324"/>
      <c r="O124" s="325"/>
      <c r="P124" s="324"/>
      <c r="Q124" s="324"/>
      <c r="R124" s="325"/>
      <c r="S124" s="324"/>
      <c r="T124" s="324"/>
      <c r="U124" s="325"/>
      <c r="V124" s="324"/>
      <c r="W124" s="324"/>
      <c r="X124" s="325"/>
      <c r="Y124" s="324"/>
      <c r="Z124" s="324"/>
      <c r="AA124" s="325"/>
      <c r="AB124" s="324"/>
      <c r="AC124" s="324"/>
      <c r="AD124" s="325"/>
      <c r="AE124" s="324"/>
      <c r="AF124" s="324"/>
      <c r="AG124" s="325"/>
      <c r="AH124" s="324"/>
      <c r="AI124" s="324"/>
      <c r="AJ124" s="325"/>
      <c r="AK124" s="324"/>
      <c r="AL124" s="324"/>
      <c r="AM124" s="325"/>
      <c r="AN124" s="308"/>
      <c r="AO124" s="309"/>
      <c r="AP124" s="310"/>
      <c r="AQ124" s="311"/>
      <c r="AR124" s="312"/>
      <c r="AS124" s="313"/>
      <c r="AT124" s="311"/>
      <c r="AU124" s="312"/>
      <c r="AV124" s="313"/>
      <c r="AW124" s="311"/>
      <c r="AX124" s="312"/>
      <c r="AY124" s="313"/>
      <c r="AZ124" s="311"/>
      <c r="BA124" s="312"/>
      <c r="BB124" s="313"/>
      <c r="BC124" s="311"/>
      <c r="BD124" s="312"/>
      <c r="BE124" s="313"/>
      <c r="BF124" s="311"/>
      <c r="BG124" s="312"/>
      <c r="BH124" s="312"/>
      <c r="BI124" s="88">
        <f t="shared" si="9"/>
        <v>0</v>
      </c>
      <c r="BJ124" s="3">
        <f t="shared" si="10"/>
        <v>0</v>
      </c>
      <c r="BK124" s="31">
        <f t="shared" si="11"/>
        <v>0</v>
      </c>
    </row>
    <row r="125" spans="1:63" ht="15.75" x14ac:dyDescent="0.25">
      <c r="A125" s="14"/>
      <c r="B125" s="13">
        <v>11</v>
      </c>
      <c r="C125" s="327"/>
      <c r="D125" s="324"/>
      <c r="E125" s="324"/>
      <c r="F125" s="325"/>
      <c r="G125" s="324"/>
      <c r="H125" s="324"/>
      <c r="I125" s="325"/>
      <c r="J125" s="324"/>
      <c r="K125" s="324"/>
      <c r="L125" s="325"/>
      <c r="M125" s="324"/>
      <c r="N125" s="324"/>
      <c r="O125" s="325"/>
      <c r="P125" s="324"/>
      <c r="Q125" s="324"/>
      <c r="R125" s="325"/>
      <c r="S125" s="324"/>
      <c r="T125" s="324"/>
      <c r="U125" s="325"/>
      <c r="V125" s="324"/>
      <c r="W125" s="324"/>
      <c r="X125" s="325"/>
      <c r="Y125" s="324"/>
      <c r="Z125" s="324"/>
      <c r="AA125" s="325"/>
      <c r="AB125" s="324"/>
      <c r="AC125" s="324"/>
      <c r="AD125" s="325"/>
      <c r="AE125" s="324"/>
      <c r="AF125" s="324"/>
      <c r="AG125" s="325"/>
      <c r="AH125" s="324"/>
      <c r="AI125" s="324"/>
      <c r="AJ125" s="325"/>
      <c r="AK125" s="324"/>
      <c r="AL125" s="324"/>
      <c r="AM125" s="325"/>
      <c r="AN125" s="308"/>
      <c r="AO125" s="309"/>
      <c r="AP125" s="310"/>
      <c r="AQ125" s="311"/>
      <c r="AR125" s="312"/>
      <c r="AS125" s="313"/>
      <c r="AT125" s="311"/>
      <c r="AU125" s="312"/>
      <c r="AV125" s="313"/>
      <c r="AW125" s="311"/>
      <c r="AX125" s="312"/>
      <c r="AY125" s="313"/>
      <c r="AZ125" s="311"/>
      <c r="BA125" s="312"/>
      <c r="BB125" s="313"/>
      <c r="BC125" s="311"/>
      <c r="BD125" s="312"/>
      <c r="BE125" s="313"/>
      <c r="BF125" s="311"/>
      <c r="BG125" s="312"/>
      <c r="BH125" s="312"/>
      <c r="BI125" s="88">
        <f t="shared" si="9"/>
        <v>0</v>
      </c>
      <c r="BJ125" s="3">
        <f t="shared" si="10"/>
        <v>0</v>
      </c>
      <c r="BK125" s="31">
        <f t="shared" si="11"/>
        <v>0</v>
      </c>
    </row>
    <row r="126" spans="1:63" ht="15.75" x14ac:dyDescent="0.25">
      <c r="A126" s="14"/>
      <c r="B126" s="13">
        <v>12</v>
      </c>
      <c r="C126" s="327"/>
      <c r="D126" s="324"/>
      <c r="E126" s="324"/>
      <c r="F126" s="325"/>
      <c r="G126" s="324"/>
      <c r="H126" s="324"/>
      <c r="I126" s="325"/>
      <c r="J126" s="324"/>
      <c r="K126" s="324"/>
      <c r="L126" s="325"/>
      <c r="M126" s="324"/>
      <c r="N126" s="324"/>
      <c r="O126" s="325"/>
      <c r="P126" s="324"/>
      <c r="Q126" s="324"/>
      <c r="R126" s="325"/>
      <c r="S126" s="324"/>
      <c r="T126" s="324"/>
      <c r="U126" s="325"/>
      <c r="V126" s="324"/>
      <c r="W126" s="324"/>
      <c r="X126" s="325"/>
      <c r="Y126" s="324"/>
      <c r="Z126" s="324"/>
      <c r="AA126" s="325"/>
      <c r="AB126" s="324"/>
      <c r="AC126" s="324"/>
      <c r="AD126" s="325"/>
      <c r="AE126" s="324"/>
      <c r="AF126" s="324"/>
      <c r="AG126" s="325"/>
      <c r="AH126" s="324"/>
      <c r="AI126" s="324"/>
      <c r="AJ126" s="325"/>
      <c r="AK126" s="324"/>
      <c r="AL126" s="324"/>
      <c r="AM126" s="325"/>
      <c r="AN126" s="308"/>
      <c r="AO126" s="309"/>
      <c r="AP126" s="310"/>
      <c r="AQ126" s="311"/>
      <c r="AR126" s="312"/>
      <c r="AS126" s="313"/>
      <c r="AT126" s="311"/>
      <c r="AU126" s="312"/>
      <c r="AV126" s="313"/>
      <c r="AW126" s="311"/>
      <c r="AX126" s="312"/>
      <c r="AY126" s="313"/>
      <c r="AZ126" s="311"/>
      <c r="BA126" s="312"/>
      <c r="BB126" s="313"/>
      <c r="BC126" s="311"/>
      <c r="BD126" s="312"/>
      <c r="BE126" s="313"/>
      <c r="BF126" s="311"/>
      <c r="BG126" s="312"/>
      <c r="BH126" s="312"/>
      <c r="BI126" s="88">
        <f t="shared" si="9"/>
        <v>0</v>
      </c>
      <c r="BJ126" s="3">
        <f t="shared" si="10"/>
        <v>0</v>
      </c>
      <c r="BK126" s="31">
        <f t="shared" si="11"/>
        <v>0</v>
      </c>
    </row>
    <row r="127" spans="1:63" ht="15.75" x14ac:dyDescent="0.25">
      <c r="A127" s="14"/>
      <c r="B127" s="13">
        <v>13</v>
      </c>
      <c r="C127" s="327"/>
      <c r="D127" s="324"/>
      <c r="E127" s="324"/>
      <c r="F127" s="325"/>
      <c r="G127" s="324"/>
      <c r="H127" s="324"/>
      <c r="I127" s="325"/>
      <c r="J127" s="324"/>
      <c r="K127" s="324"/>
      <c r="L127" s="325"/>
      <c r="M127" s="324"/>
      <c r="N127" s="324"/>
      <c r="O127" s="325"/>
      <c r="P127" s="324"/>
      <c r="Q127" s="324"/>
      <c r="R127" s="325"/>
      <c r="S127" s="324"/>
      <c r="T127" s="324"/>
      <c r="U127" s="325"/>
      <c r="V127" s="324"/>
      <c r="W127" s="324"/>
      <c r="X127" s="325"/>
      <c r="Y127" s="324"/>
      <c r="Z127" s="324"/>
      <c r="AA127" s="325"/>
      <c r="AB127" s="324"/>
      <c r="AC127" s="324"/>
      <c r="AD127" s="325"/>
      <c r="AE127" s="324"/>
      <c r="AF127" s="324"/>
      <c r="AG127" s="325"/>
      <c r="AH127" s="324"/>
      <c r="AI127" s="324"/>
      <c r="AJ127" s="325"/>
      <c r="AK127" s="324"/>
      <c r="AL127" s="324"/>
      <c r="AM127" s="325"/>
      <c r="AN127" s="308"/>
      <c r="AO127" s="309"/>
      <c r="AP127" s="310"/>
      <c r="AQ127" s="311"/>
      <c r="AR127" s="312"/>
      <c r="AS127" s="313"/>
      <c r="AT127" s="311"/>
      <c r="AU127" s="312"/>
      <c r="AV127" s="313"/>
      <c r="AW127" s="311"/>
      <c r="AX127" s="312"/>
      <c r="AY127" s="313"/>
      <c r="AZ127" s="311"/>
      <c r="BA127" s="312"/>
      <c r="BB127" s="313"/>
      <c r="BC127" s="311"/>
      <c r="BD127" s="312"/>
      <c r="BE127" s="313"/>
      <c r="BF127" s="311"/>
      <c r="BG127" s="312"/>
      <c r="BH127" s="312"/>
      <c r="BI127" s="88">
        <f t="shared" si="9"/>
        <v>0</v>
      </c>
      <c r="BJ127" s="3">
        <f t="shared" si="10"/>
        <v>0</v>
      </c>
      <c r="BK127" s="31">
        <f t="shared" si="11"/>
        <v>0</v>
      </c>
    </row>
    <row r="128" spans="1:63" ht="15.75" x14ac:dyDescent="0.25">
      <c r="A128" s="16"/>
      <c r="B128" s="13">
        <v>14</v>
      </c>
      <c r="C128" s="327"/>
      <c r="D128" s="324"/>
      <c r="E128" s="324"/>
      <c r="F128" s="325"/>
      <c r="G128" s="324"/>
      <c r="H128" s="324"/>
      <c r="I128" s="325"/>
      <c r="J128" s="324"/>
      <c r="K128" s="324"/>
      <c r="L128" s="325"/>
      <c r="M128" s="324"/>
      <c r="N128" s="324"/>
      <c r="O128" s="325"/>
      <c r="P128" s="324"/>
      <c r="Q128" s="324"/>
      <c r="R128" s="325"/>
      <c r="S128" s="324"/>
      <c r="T128" s="324"/>
      <c r="U128" s="325"/>
      <c r="V128" s="324"/>
      <c r="W128" s="324"/>
      <c r="X128" s="325"/>
      <c r="Y128" s="324"/>
      <c r="Z128" s="324"/>
      <c r="AA128" s="325"/>
      <c r="AB128" s="324"/>
      <c r="AC128" s="324"/>
      <c r="AD128" s="325"/>
      <c r="AE128" s="324"/>
      <c r="AF128" s="324"/>
      <c r="AG128" s="325"/>
      <c r="AH128" s="324"/>
      <c r="AI128" s="324"/>
      <c r="AJ128" s="325"/>
      <c r="AK128" s="324"/>
      <c r="AL128" s="324"/>
      <c r="AM128" s="325"/>
      <c r="AN128" s="308"/>
      <c r="AO128" s="309"/>
      <c r="AP128" s="310"/>
      <c r="AQ128" s="311"/>
      <c r="AR128" s="312"/>
      <c r="AS128" s="313"/>
      <c r="AT128" s="311"/>
      <c r="AU128" s="312"/>
      <c r="AV128" s="313"/>
      <c r="AW128" s="311"/>
      <c r="AX128" s="312"/>
      <c r="AY128" s="313"/>
      <c r="AZ128" s="311"/>
      <c r="BA128" s="312"/>
      <c r="BB128" s="313"/>
      <c r="BC128" s="311"/>
      <c r="BD128" s="312"/>
      <c r="BE128" s="313"/>
      <c r="BF128" s="311"/>
      <c r="BG128" s="312"/>
      <c r="BH128" s="312"/>
      <c r="BI128" s="88">
        <f t="shared" si="9"/>
        <v>0</v>
      </c>
      <c r="BJ128" s="3">
        <f t="shared" si="10"/>
        <v>0</v>
      </c>
      <c r="BK128" s="31">
        <f t="shared" si="11"/>
        <v>0</v>
      </c>
    </row>
    <row r="129" spans="1:63" ht="15.75" x14ac:dyDescent="0.25">
      <c r="A129" s="14"/>
      <c r="B129" s="13">
        <v>15</v>
      </c>
      <c r="C129" s="327"/>
      <c r="D129" s="324"/>
      <c r="E129" s="324"/>
      <c r="F129" s="325"/>
      <c r="G129" s="324"/>
      <c r="H129" s="324"/>
      <c r="I129" s="325"/>
      <c r="J129" s="324"/>
      <c r="K129" s="324"/>
      <c r="L129" s="325"/>
      <c r="M129" s="324"/>
      <c r="N129" s="324"/>
      <c r="O129" s="325"/>
      <c r="P129" s="324"/>
      <c r="Q129" s="324"/>
      <c r="R129" s="325"/>
      <c r="S129" s="324"/>
      <c r="T129" s="324"/>
      <c r="U129" s="325"/>
      <c r="V129" s="324"/>
      <c r="W129" s="324"/>
      <c r="X129" s="325"/>
      <c r="Y129" s="324"/>
      <c r="Z129" s="324"/>
      <c r="AA129" s="325"/>
      <c r="AB129" s="324"/>
      <c r="AC129" s="324"/>
      <c r="AD129" s="325"/>
      <c r="AE129" s="324"/>
      <c r="AF129" s="324"/>
      <c r="AG129" s="325"/>
      <c r="AH129" s="324"/>
      <c r="AI129" s="324"/>
      <c r="AJ129" s="325"/>
      <c r="AK129" s="324"/>
      <c r="AL129" s="324"/>
      <c r="AM129" s="325"/>
      <c r="AN129" s="308"/>
      <c r="AO129" s="309"/>
      <c r="AP129" s="310"/>
      <c r="AQ129" s="311"/>
      <c r="AR129" s="312"/>
      <c r="AS129" s="313"/>
      <c r="AT129" s="311"/>
      <c r="AU129" s="312"/>
      <c r="AV129" s="313"/>
      <c r="AW129" s="311"/>
      <c r="AX129" s="312"/>
      <c r="AY129" s="313"/>
      <c r="AZ129" s="311"/>
      <c r="BA129" s="312"/>
      <c r="BB129" s="313"/>
      <c r="BC129" s="311"/>
      <c r="BD129" s="312"/>
      <c r="BE129" s="313"/>
      <c r="BF129" s="311"/>
      <c r="BG129" s="312"/>
      <c r="BH129" s="312"/>
      <c r="BI129" s="88">
        <f t="shared" si="9"/>
        <v>0</v>
      </c>
      <c r="BJ129" s="3">
        <f t="shared" si="10"/>
        <v>0</v>
      </c>
      <c r="BK129" s="31">
        <f t="shared" si="11"/>
        <v>0</v>
      </c>
    </row>
    <row r="130" spans="1:63" ht="15.75" x14ac:dyDescent="0.25">
      <c r="A130" s="14"/>
      <c r="B130" s="13">
        <v>16</v>
      </c>
      <c r="C130" s="327"/>
      <c r="D130" s="324"/>
      <c r="E130" s="324"/>
      <c r="F130" s="325"/>
      <c r="G130" s="324"/>
      <c r="H130" s="324"/>
      <c r="I130" s="325"/>
      <c r="J130" s="324"/>
      <c r="K130" s="324"/>
      <c r="L130" s="325"/>
      <c r="M130" s="324"/>
      <c r="N130" s="324"/>
      <c r="O130" s="325"/>
      <c r="P130" s="324"/>
      <c r="Q130" s="324"/>
      <c r="R130" s="325"/>
      <c r="S130" s="324"/>
      <c r="T130" s="324"/>
      <c r="U130" s="325"/>
      <c r="V130" s="324"/>
      <c r="W130" s="324"/>
      <c r="X130" s="325"/>
      <c r="Y130" s="324"/>
      <c r="Z130" s="324"/>
      <c r="AA130" s="325"/>
      <c r="AB130" s="324"/>
      <c r="AC130" s="324"/>
      <c r="AD130" s="325"/>
      <c r="AE130" s="324"/>
      <c r="AF130" s="324"/>
      <c r="AG130" s="325"/>
      <c r="AH130" s="324"/>
      <c r="AI130" s="324"/>
      <c r="AJ130" s="325"/>
      <c r="AK130" s="324"/>
      <c r="AL130" s="324"/>
      <c r="AM130" s="325"/>
      <c r="AN130" s="308"/>
      <c r="AO130" s="309"/>
      <c r="AP130" s="310"/>
      <c r="AQ130" s="311"/>
      <c r="AR130" s="312"/>
      <c r="AS130" s="313"/>
      <c r="AT130" s="311"/>
      <c r="AU130" s="312"/>
      <c r="AV130" s="313"/>
      <c r="AW130" s="311"/>
      <c r="AX130" s="312"/>
      <c r="AY130" s="313"/>
      <c r="AZ130" s="311"/>
      <c r="BA130" s="312"/>
      <c r="BB130" s="313"/>
      <c r="BC130" s="311"/>
      <c r="BD130" s="312"/>
      <c r="BE130" s="313"/>
      <c r="BF130" s="311"/>
      <c r="BG130" s="312"/>
      <c r="BH130" s="312"/>
      <c r="BI130" s="88">
        <f t="shared" si="9"/>
        <v>0</v>
      </c>
      <c r="BJ130" s="3">
        <f t="shared" si="10"/>
        <v>0</v>
      </c>
      <c r="BK130" s="31">
        <f t="shared" si="11"/>
        <v>0</v>
      </c>
    </row>
    <row r="131" spans="1:63" ht="15.75" x14ac:dyDescent="0.25">
      <c r="A131" s="14"/>
      <c r="B131" s="13">
        <v>17</v>
      </c>
      <c r="C131" s="327"/>
      <c r="D131" s="324"/>
      <c r="E131" s="324"/>
      <c r="F131" s="325"/>
      <c r="G131" s="324"/>
      <c r="H131" s="324"/>
      <c r="I131" s="325"/>
      <c r="J131" s="324"/>
      <c r="K131" s="324"/>
      <c r="L131" s="325"/>
      <c r="M131" s="324"/>
      <c r="N131" s="324"/>
      <c r="O131" s="325"/>
      <c r="P131" s="324"/>
      <c r="Q131" s="324"/>
      <c r="R131" s="325"/>
      <c r="S131" s="324"/>
      <c r="T131" s="324"/>
      <c r="U131" s="325"/>
      <c r="V131" s="324"/>
      <c r="W131" s="324"/>
      <c r="X131" s="325"/>
      <c r="Y131" s="324"/>
      <c r="Z131" s="324"/>
      <c r="AA131" s="325"/>
      <c r="AB131" s="324"/>
      <c r="AC131" s="324"/>
      <c r="AD131" s="325"/>
      <c r="AE131" s="324"/>
      <c r="AF131" s="324"/>
      <c r="AG131" s="325"/>
      <c r="AH131" s="324"/>
      <c r="AI131" s="324"/>
      <c r="AJ131" s="325"/>
      <c r="AK131" s="324"/>
      <c r="AL131" s="324"/>
      <c r="AM131" s="325"/>
      <c r="AN131" s="308"/>
      <c r="AO131" s="309"/>
      <c r="AP131" s="310"/>
      <c r="AQ131" s="311"/>
      <c r="AR131" s="312"/>
      <c r="AS131" s="313"/>
      <c r="AT131" s="311"/>
      <c r="AU131" s="312"/>
      <c r="AV131" s="313"/>
      <c r="AW131" s="311"/>
      <c r="AX131" s="312"/>
      <c r="AY131" s="313"/>
      <c r="AZ131" s="311"/>
      <c r="BA131" s="312"/>
      <c r="BB131" s="313"/>
      <c r="BC131" s="311"/>
      <c r="BD131" s="312"/>
      <c r="BE131" s="313"/>
      <c r="BF131" s="311"/>
      <c r="BG131" s="312"/>
      <c r="BH131" s="312"/>
      <c r="BI131" s="88">
        <f t="shared" si="9"/>
        <v>0</v>
      </c>
      <c r="BJ131" s="3">
        <f t="shared" si="10"/>
        <v>0</v>
      </c>
      <c r="BK131" s="31">
        <f t="shared" si="11"/>
        <v>0</v>
      </c>
    </row>
    <row r="132" spans="1:63" ht="15.75" x14ac:dyDescent="0.25">
      <c r="A132" s="14"/>
      <c r="B132" s="13">
        <v>18</v>
      </c>
      <c r="C132" s="327"/>
      <c r="D132" s="324"/>
      <c r="E132" s="324"/>
      <c r="F132" s="325"/>
      <c r="G132" s="324"/>
      <c r="H132" s="324"/>
      <c r="I132" s="325"/>
      <c r="J132" s="324"/>
      <c r="K132" s="324"/>
      <c r="L132" s="325"/>
      <c r="M132" s="324"/>
      <c r="N132" s="324"/>
      <c r="O132" s="325"/>
      <c r="P132" s="324"/>
      <c r="Q132" s="324"/>
      <c r="R132" s="325"/>
      <c r="S132" s="324"/>
      <c r="T132" s="324"/>
      <c r="U132" s="325"/>
      <c r="V132" s="324"/>
      <c r="W132" s="324"/>
      <c r="X132" s="325"/>
      <c r="Y132" s="324"/>
      <c r="Z132" s="324"/>
      <c r="AA132" s="325"/>
      <c r="AB132" s="324"/>
      <c r="AC132" s="324"/>
      <c r="AD132" s="325"/>
      <c r="AE132" s="324"/>
      <c r="AF132" s="324"/>
      <c r="AG132" s="325"/>
      <c r="AH132" s="324"/>
      <c r="AI132" s="324"/>
      <c r="AJ132" s="325"/>
      <c r="AK132" s="324"/>
      <c r="AL132" s="324"/>
      <c r="AM132" s="325"/>
      <c r="AN132" s="308"/>
      <c r="AO132" s="309"/>
      <c r="AP132" s="310"/>
      <c r="AQ132" s="311"/>
      <c r="AR132" s="312"/>
      <c r="AS132" s="313"/>
      <c r="AT132" s="311"/>
      <c r="AU132" s="312"/>
      <c r="AV132" s="313"/>
      <c r="AW132" s="311"/>
      <c r="AX132" s="312"/>
      <c r="AY132" s="313"/>
      <c r="AZ132" s="311"/>
      <c r="BA132" s="312"/>
      <c r="BB132" s="313"/>
      <c r="BC132" s="311"/>
      <c r="BD132" s="312"/>
      <c r="BE132" s="313"/>
      <c r="BF132" s="311"/>
      <c r="BG132" s="312"/>
      <c r="BH132" s="312"/>
      <c r="BI132" s="88">
        <f t="shared" si="9"/>
        <v>0</v>
      </c>
      <c r="BJ132" s="3">
        <f t="shared" si="10"/>
        <v>0</v>
      </c>
      <c r="BK132" s="31">
        <f t="shared" si="11"/>
        <v>0</v>
      </c>
    </row>
    <row r="133" spans="1:63" ht="15.75" x14ac:dyDescent="0.25">
      <c r="A133" s="14"/>
      <c r="B133" s="13">
        <v>19</v>
      </c>
      <c r="C133" s="327"/>
      <c r="D133" s="324"/>
      <c r="E133" s="324"/>
      <c r="F133" s="325"/>
      <c r="G133" s="324"/>
      <c r="H133" s="324"/>
      <c r="I133" s="325"/>
      <c r="J133" s="324"/>
      <c r="K133" s="324"/>
      <c r="L133" s="325"/>
      <c r="M133" s="324"/>
      <c r="N133" s="324"/>
      <c r="O133" s="325"/>
      <c r="P133" s="324"/>
      <c r="Q133" s="324"/>
      <c r="R133" s="325"/>
      <c r="S133" s="324"/>
      <c r="T133" s="324"/>
      <c r="U133" s="325"/>
      <c r="V133" s="324"/>
      <c r="W133" s="324"/>
      <c r="X133" s="325"/>
      <c r="Y133" s="324"/>
      <c r="Z133" s="324"/>
      <c r="AA133" s="325"/>
      <c r="AB133" s="324"/>
      <c r="AC133" s="324"/>
      <c r="AD133" s="325"/>
      <c r="AE133" s="324"/>
      <c r="AF133" s="324"/>
      <c r="AG133" s="325"/>
      <c r="AH133" s="324"/>
      <c r="AI133" s="324"/>
      <c r="AJ133" s="325"/>
      <c r="AK133" s="324"/>
      <c r="AL133" s="324"/>
      <c r="AM133" s="325"/>
      <c r="AN133" s="308"/>
      <c r="AO133" s="309"/>
      <c r="AP133" s="310"/>
      <c r="AQ133" s="311"/>
      <c r="AR133" s="312"/>
      <c r="AS133" s="313"/>
      <c r="AT133" s="311"/>
      <c r="AU133" s="312"/>
      <c r="AV133" s="313"/>
      <c r="AW133" s="311"/>
      <c r="AX133" s="312"/>
      <c r="AY133" s="313"/>
      <c r="AZ133" s="311"/>
      <c r="BA133" s="312"/>
      <c r="BB133" s="313"/>
      <c r="BC133" s="311"/>
      <c r="BD133" s="312"/>
      <c r="BE133" s="313"/>
      <c r="BF133" s="311"/>
      <c r="BG133" s="312"/>
      <c r="BH133" s="312"/>
      <c r="BI133" s="88">
        <f t="shared" si="9"/>
        <v>0</v>
      </c>
      <c r="BJ133" s="3">
        <f t="shared" si="10"/>
        <v>0</v>
      </c>
      <c r="BK133" s="31">
        <f t="shared" si="11"/>
        <v>0</v>
      </c>
    </row>
    <row r="134" spans="1:63" ht="15.75" x14ac:dyDescent="0.25">
      <c r="A134" s="14"/>
      <c r="B134" s="13">
        <v>20</v>
      </c>
      <c r="C134" s="327"/>
      <c r="D134" s="324"/>
      <c r="E134" s="324"/>
      <c r="F134" s="325"/>
      <c r="G134" s="324"/>
      <c r="H134" s="324"/>
      <c r="I134" s="325"/>
      <c r="J134" s="324"/>
      <c r="K134" s="324"/>
      <c r="L134" s="325"/>
      <c r="M134" s="324"/>
      <c r="N134" s="324"/>
      <c r="O134" s="325"/>
      <c r="P134" s="324"/>
      <c r="Q134" s="324"/>
      <c r="R134" s="325"/>
      <c r="S134" s="324"/>
      <c r="T134" s="324"/>
      <c r="U134" s="325"/>
      <c r="V134" s="324"/>
      <c r="W134" s="324"/>
      <c r="X134" s="325"/>
      <c r="Y134" s="324"/>
      <c r="Z134" s="324"/>
      <c r="AA134" s="325"/>
      <c r="AB134" s="324"/>
      <c r="AC134" s="324"/>
      <c r="AD134" s="325"/>
      <c r="AE134" s="324"/>
      <c r="AF134" s="324"/>
      <c r="AG134" s="325"/>
      <c r="AH134" s="324"/>
      <c r="AI134" s="324"/>
      <c r="AJ134" s="325"/>
      <c r="AK134" s="324"/>
      <c r="AL134" s="324"/>
      <c r="AM134" s="325"/>
      <c r="AN134" s="308"/>
      <c r="AO134" s="309"/>
      <c r="AP134" s="310"/>
      <c r="AQ134" s="311"/>
      <c r="AR134" s="312"/>
      <c r="AS134" s="313"/>
      <c r="AT134" s="311"/>
      <c r="AU134" s="312"/>
      <c r="AV134" s="313"/>
      <c r="AW134" s="311"/>
      <c r="AX134" s="312"/>
      <c r="AY134" s="313"/>
      <c r="AZ134" s="311"/>
      <c r="BA134" s="312"/>
      <c r="BB134" s="313"/>
      <c r="BC134" s="311"/>
      <c r="BD134" s="312"/>
      <c r="BE134" s="313"/>
      <c r="BF134" s="311"/>
      <c r="BG134" s="312"/>
      <c r="BH134" s="312"/>
      <c r="BI134" s="88">
        <f t="shared" si="9"/>
        <v>0</v>
      </c>
      <c r="BJ134" s="3">
        <f t="shared" si="10"/>
        <v>0</v>
      </c>
      <c r="BK134" s="31">
        <f t="shared" si="11"/>
        <v>0</v>
      </c>
    </row>
    <row r="135" spans="1:63" ht="15.75" x14ac:dyDescent="0.25">
      <c r="A135" s="16"/>
      <c r="B135" s="11">
        <v>21</v>
      </c>
      <c r="C135" s="327"/>
      <c r="D135" s="324"/>
      <c r="E135" s="324"/>
      <c r="F135" s="325"/>
      <c r="G135" s="324"/>
      <c r="H135" s="324"/>
      <c r="I135" s="325"/>
      <c r="J135" s="324"/>
      <c r="K135" s="324"/>
      <c r="L135" s="325"/>
      <c r="M135" s="324"/>
      <c r="N135" s="324"/>
      <c r="O135" s="325"/>
      <c r="P135" s="324"/>
      <c r="Q135" s="324"/>
      <c r="R135" s="325"/>
      <c r="S135" s="324"/>
      <c r="T135" s="324"/>
      <c r="U135" s="325"/>
      <c r="V135" s="324"/>
      <c r="W135" s="324"/>
      <c r="X135" s="325"/>
      <c r="Y135" s="324"/>
      <c r="Z135" s="324"/>
      <c r="AA135" s="325"/>
      <c r="AB135" s="324"/>
      <c r="AC135" s="324"/>
      <c r="AD135" s="325"/>
      <c r="AE135" s="324"/>
      <c r="AF135" s="324"/>
      <c r="AG135" s="325"/>
      <c r="AH135" s="324"/>
      <c r="AI135" s="324"/>
      <c r="AJ135" s="325"/>
      <c r="AK135" s="324"/>
      <c r="AL135" s="324"/>
      <c r="AM135" s="325"/>
      <c r="AN135" s="308"/>
      <c r="AO135" s="309"/>
      <c r="AP135" s="310"/>
      <c r="AQ135" s="311"/>
      <c r="AR135" s="312"/>
      <c r="AS135" s="313"/>
      <c r="AT135" s="311"/>
      <c r="AU135" s="312"/>
      <c r="AV135" s="313"/>
      <c r="AW135" s="311"/>
      <c r="AX135" s="312"/>
      <c r="AY135" s="313"/>
      <c r="AZ135" s="311"/>
      <c r="BA135" s="312"/>
      <c r="BB135" s="313"/>
      <c r="BC135" s="311"/>
      <c r="BD135" s="312"/>
      <c r="BE135" s="313"/>
      <c r="BF135" s="311"/>
      <c r="BG135" s="312"/>
      <c r="BH135" s="312"/>
      <c r="BI135" s="88">
        <f t="shared" si="9"/>
        <v>0</v>
      </c>
      <c r="BJ135" s="3">
        <f t="shared" si="10"/>
        <v>0</v>
      </c>
      <c r="BK135" s="31">
        <f t="shared" si="11"/>
        <v>0</v>
      </c>
    </row>
    <row r="136" spans="1:63" ht="15.75" x14ac:dyDescent="0.25">
      <c r="A136" s="16"/>
      <c r="B136" s="11">
        <v>22</v>
      </c>
      <c r="C136" s="327"/>
      <c r="D136" s="324"/>
      <c r="E136" s="324"/>
      <c r="F136" s="325"/>
      <c r="G136" s="324"/>
      <c r="H136" s="324"/>
      <c r="I136" s="325"/>
      <c r="J136" s="324"/>
      <c r="K136" s="324"/>
      <c r="L136" s="325"/>
      <c r="M136" s="324"/>
      <c r="N136" s="324"/>
      <c r="O136" s="325"/>
      <c r="P136" s="324"/>
      <c r="Q136" s="324"/>
      <c r="R136" s="325"/>
      <c r="S136" s="324"/>
      <c r="T136" s="324"/>
      <c r="U136" s="325"/>
      <c r="V136" s="324"/>
      <c r="W136" s="324"/>
      <c r="X136" s="325"/>
      <c r="Y136" s="324"/>
      <c r="Z136" s="324"/>
      <c r="AA136" s="325"/>
      <c r="AB136" s="324"/>
      <c r="AC136" s="324"/>
      <c r="AD136" s="325"/>
      <c r="AE136" s="324"/>
      <c r="AF136" s="324"/>
      <c r="AG136" s="325"/>
      <c r="AH136" s="324"/>
      <c r="AI136" s="324"/>
      <c r="AJ136" s="325"/>
      <c r="AK136" s="324"/>
      <c r="AL136" s="324"/>
      <c r="AM136" s="325"/>
      <c r="AN136" s="308"/>
      <c r="AO136" s="309"/>
      <c r="AP136" s="310"/>
      <c r="AQ136" s="311"/>
      <c r="AR136" s="312"/>
      <c r="AS136" s="313"/>
      <c r="AT136" s="311"/>
      <c r="AU136" s="312"/>
      <c r="AV136" s="313"/>
      <c r="AW136" s="311"/>
      <c r="AX136" s="312"/>
      <c r="AY136" s="313"/>
      <c r="AZ136" s="311"/>
      <c r="BA136" s="312"/>
      <c r="BB136" s="313"/>
      <c r="BC136" s="311"/>
      <c r="BD136" s="312"/>
      <c r="BE136" s="313"/>
      <c r="BF136" s="311"/>
      <c r="BG136" s="312"/>
      <c r="BH136" s="312"/>
      <c r="BI136" s="88">
        <f t="shared" si="9"/>
        <v>0</v>
      </c>
      <c r="BJ136" s="3">
        <f t="shared" si="10"/>
        <v>0</v>
      </c>
      <c r="BK136" s="31">
        <f t="shared" si="11"/>
        <v>0</v>
      </c>
    </row>
    <row r="137" spans="1:63" ht="15.75" x14ac:dyDescent="0.25">
      <c r="A137" s="14"/>
      <c r="B137" s="11">
        <v>23</v>
      </c>
      <c r="C137" s="327"/>
      <c r="D137" s="324"/>
      <c r="E137" s="324"/>
      <c r="F137" s="325"/>
      <c r="G137" s="324"/>
      <c r="H137" s="324"/>
      <c r="I137" s="325"/>
      <c r="J137" s="324"/>
      <c r="K137" s="324"/>
      <c r="L137" s="325"/>
      <c r="M137" s="324"/>
      <c r="N137" s="324"/>
      <c r="O137" s="325"/>
      <c r="P137" s="324"/>
      <c r="Q137" s="324"/>
      <c r="R137" s="325"/>
      <c r="S137" s="324"/>
      <c r="T137" s="324"/>
      <c r="U137" s="325"/>
      <c r="V137" s="324"/>
      <c r="W137" s="324"/>
      <c r="X137" s="325"/>
      <c r="Y137" s="324"/>
      <c r="Z137" s="324"/>
      <c r="AA137" s="325"/>
      <c r="AB137" s="324"/>
      <c r="AC137" s="324"/>
      <c r="AD137" s="325"/>
      <c r="AE137" s="324"/>
      <c r="AF137" s="324"/>
      <c r="AG137" s="325"/>
      <c r="AH137" s="324"/>
      <c r="AI137" s="324"/>
      <c r="AJ137" s="325"/>
      <c r="AK137" s="324"/>
      <c r="AL137" s="324"/>
      <c r="AM137" s="325"/>
      <c r="AN137" s="308"/>
      <c r="AO137" s="309"/>
      <c r="AP137" s="310"/>
      <c r="AQ137" s="311"/>
      <c r="AR137" s="312"/>
      <c r="AS137" s="313"/>
      <c r="AT137" s="311"/>
      <c r="AU137" s="312"/>
      <c r="AV137" s="313"/>
      <c r="AW137" s="311"/>
      <c r="AX137" s="312"/>
      <c r="AY137" s="313"/>
      <c r="AZ137" s="311"/>
      <c r="BA137" s="312"/>
      <c r="BB137" s="313"/>
      <c r="BC137" s="311"/>
      <c r="BD137" s="312"/>
      <c r="BE137" s="313"/>
      <c r="BF137" s="311"/>
      <c r="BG137" s="312"/>
      <c r="BH137" s="312"/>
      <c r="BI137" s="88">
        <f t="shared" si="9"/>
        <v>0</v>
      </c>
      <c r="BJ137" s="3">
        <f t="shared" si="10"/>
        <v>0</v>
      </c>
      <c r="BK137" s="31">
        <f t="shared" si="11"/>
        <v>0</v>
      </c>
    </row>
    <row r="138" spans="1:63" ht="15.75" x14ac:dyDescent="0.25">
      <c r="A138" s="14"/>
      <c r="B138" s="11">
        <v>24</v>
      </c>
      <c r="C138" s="327"/>
      <c r="D138" s="324"/>
      <c r="E138" s="324"/>
      <c r="F138" s="325"/>
      <c r="G138" s="324"/>
      <c r="H138" s="324"/>
      <c r="I138" s="325"/>
      <c r="J138" s="324"/>
      <c r="K138" s="324"/>
      <c r="L138" s="325"/>
      <c r="M138" s="324"/>
      <c r="N138" s="324"/>
      <c r="O138" s="325"/>
      <c r="P138" s="324"/>
      <c r="Q138" s="324"/>
      <c r="R138" s="325"/>
      <c r="S138" s="324"/>
      <c r="T138" s="324"/>
      <c r="U138" s="325"/>
      <c r="V138" s="324"/>
      <c r="W138" s="324"/>
      <c r="X138" s="325"/>
      <c r="Y138" s="324"/>
      <c r="Z138" s="324"/>
      <c r="AA138" s="325"/>
      <c r="AB138" s="324"/>
      <c r="AC138" s="324"/>
      <c r="AD138" s="325"/>
      <c r="AE138" s="324"/>
      <c r="AF138" s="324"/>
      <c r="AG138" s="325"/>
      <c r="AH138" s="324"/>
      <c r="AI138" s="324"/>
      <c r="AJ138" s="325"/>
      <c r="AK138" s="324"/>
      <c r="AL138" s="324"/>
      <c r="AM138" s="325"/>
      <c r="AN138" s="308"/>
      <c r="AO138" s="309"/>
      <c r="AP138" s="310"/>
      <c r="AQ138" s="311"/>
      <c r="AR138" s="312"/>
      <c r="AS138" s="313"/>
      <c r="AT138" s="311"/>
      <c r="AU138" s="312"/>
      <c r="AV138" s="313"/>
      <c r="AW138" s="311"/>
      <c r="AX138" s="312"/>
      <c r="AY138" s="313"/>
      <c r="AZ138" s="311"/>
      <c r="BA138" s="312"/>
      <c r="BB138" s="313"/>
      <c r="BC138" s="311"/>
      <c r="BD138" s="312"/>
      <c r="BE138" s="313"/>
      <c r="BF138" s="311"/>
      <c r="BG138" s="312"/>
      <c r="BH138" s="312"/>
      <c r="BI138" s="88">
        <f t="shared" si="9"/>
        <v>0</v>
      </c>
      <c r="BJ138" s="3">
        <f t="shared" si="10"/>
        <v>0</v>
      </c>
      <c r="BK138" s="31">
        <f t="shared" si="11"/>
        <v>0</v>
      </c>
    </row>
    <row r="139" spans="1:63" ht="15.75" x14ac:dyDescent="0.25">
      <c r="A139" s="14"/>
      <c r="B139" s="11">
        <v>25</v>
      </c>
      <c r="C139" s="327"/>
      <c r="D139" s="324"/>
      <c r="E139" s="324"/>
      <c r="F139" s="325"/>
      <c r="G139" s="324"/>
      <c r="H139" s="324"/>
      <c r="I139" s="325"/>
      <c r="J139" s="324"/>
      <c r="K139" s="324"/>
      <c r="L139" s="325"/>
      <c r="M139" s="324"/>
      <c r="N139" s="324"/>
      <c r="O139" s="325"/>
      <c r="P139" s="324"/>
      <c r="Q139" s="324"/>
      <c r="R139" s="325"/>
      <c r="S139" s="324"/>
      <c r="T139" s="324"/>
      <c r="U139" s="325"/>
      <c r="V139" s="324"/>
      <c r="W139" s="324"/>
      <c r="X139" s="325"/>
      <c r="Y139" s="324"/>
      <c r="Z139" s="324"/>
      <c r="AA139" s="325"/>
      <c r="AB139" s="324"/>
      <c r="AC139" s="324"/>
      <c r="AD139" s="325"/>
      <c r="AE139" s="324"/>
      <c r="AF139" s="324"/>
      <c r="AG139" s="325"/>
      <c r="AH139" s="324"/>
      <c r="AI139" s="324"/>
      <c r="AJ139" s="325"/>
      <c r="AK139" s="324"/>
      <c r="AL139" s="324"/>
      <c r="AM139" s="325"/>
      <c r="AN139" s="308"/>
      <c r="AO139" s="309"/>
      <c r="AP139" s="310"/>
      <c r="AQ139" s="311"/>
      <c r="AR139" s="312"/>
      <c r="AS139" s="313"/>
      <c r="AT139" s="311"/>
      <c r="AU139" s="312"/>
      <c r="AV139" s="313"/>
      <c r="AW139" s="311"/>
      <c r="AX139" s="312"/>
      <c r="AY139" s="313"/>
      <c r="AZ139" s="311"/>
      <c r="BA139" s="312"/>
      <c r="BB139" s="313"/>
      <c r="BC139" s="311"/>
      <c r="BD139" s="312"/>
      <c r="BE139" s="313"/>
      <c r="BF139" s="311"/>
      <c r="BG139" s="312"/>
      <c r="BH139" s="312"/>
      <c r="BI139" s="88">
        <f t="shared" si="9"/>
        <v>0</v>
      </c>
      <c r="BJ139" s="3">
        <f t="shared" si="10"/>
        <v>0</v>
      </c>
      <c r="BK139" s="31">
        <f t="shared" si="11"/>
        <v>0</v>
      </c>
    </row>
    <row r="140" spans="1:63" ht="15.75" x14ac:dyDescent="0.25">
      <c r="A140" s="14"/>
      <c r="B140" s="11">
        <v>26</v>
      </c>
      <c r="C140" s="327"/>
      <c r="D140" s="324"/>
      <c r="E140" s="324"/>
      <c r="F140" s="325"/>
      <c r="G140" s="324"/>
      <c r="H140" s="324"/>
      <c r="I140" s="325"/>
      <c r="J140" s="324"/>
      <c r="K140" s="324"/>
      <c r="L140" s="325"/>
      <c r="M140" s="324"/>
      <c r="N140" s="324"/>
      <c r="O140" s="325"/>
      <c r="P140" s="324"/>
      <c r="Q140" s="324"/>
      <c r="R140" s="325"/>
      <c r="S140" s="324"/>
      <c r="T140" s="324"/>
      <c r="U140" s="325"/>
      <c r="V140" s="324"/>
      <c r="W140" s="324"/>
      <c r="X140" s="325"/>
      <c r="Y140" s="324"/>
      <c r="Z140" s="324"/>
      <c r="AA140" s="325"/>
      <c r="AB140" s="324"/>
      <c r="AC140" s="324"/>
      <c r="AD140" s="325"/>
      <c r="AE140" s="324"/>
      <c r="AF140" s="324"/>
      <c r="AG140" s="325"/>
      <c r="AH140" s="324"/>
      <c r="AI140" s="324"/>
      <c r="AJ140" s="325"/>
      <c r="AK140" s="324"/>
      <c r="AL140" s="324"/>
      <c r="AM140" s="325"/>
      <c r="AN140" s="308"/>
      <c r="AO140" s="309"/>
      <c r="AP140" s="310"/>
      <c r="AQ140" s="311"/>
      <c r="AR140" s="312"/>
      <c r="AS140" s="313"/>
      <c r="AT140" s="311"/>
      <c r="AU140" s="312"/>
      <c r="AV140" s="313"/>
      <c r="AW140" s="311"/>
      <c r="AX140" s="312"/>
      <c r="AY140" s="313"/>
      <c r="AZ140" s="311"/>
      <c r="BA140" s="312"/>
      <c r="BB140" s="313"/>
      <c r="BC140" s="311"/>
      <c r="BD140" s="312"/>
      <c r="BE140" s="313"/>
      <c r="BF140" s="311"/>
      <c r="BG140" s="312"/>
      <c r="BH140" s="312"/>
      <c r="BI140" s="88">
        <f t="shared" si="9"/>
        <v>0</v>
      </c>
      <c r="BJ140" s="3">
        <f t="shared" si="10"/>
        <v>0</v>
      </c>
      <c r="BK140" s="31">
        <f t="shared" si="11"/>
        <v>0</v>
      </c>
    </row>
    <row r="141" spans="1:63" ht="15.75" x14ac:dyDescent="0.25">
      <c r="A141" s="14"/>
      <c r="B141" s="11">
        <v>27</v>
      </c>
      <c r="C141" s="327"/>
      <c r="D141" s="324"/>
      <c r="E141" s="324"/>
      <c r="F141" s="325"/>
      <c r="G141" s="324"/>
      <c r="H141" s="324"/>
      <c r="I141" s="325"/>
      <c r="J141" s="324"/>
      <c r="K141" s="324"/>
      <c r="L141" s="325"/>
      <c r="M141" s="324"/>
      <c r="N141" s="324"/>
      <c r="O141" s="325"/>
      <c r="P141" s="324"/>
      <c r="Q141" s="324"/>
      <c r="R141" s="325"/>
      <c r="S141" s="324"/>
      <c r="T141" s="324"/>
      <c r="U141" s="325"/>
      <c r="V141" s="324"/>
      <c r="W141" s="324"/>
      <c r="X141" s="325"/>
      <c r="Y141" s="324"/>
      <c r="Z141" s="324"/>
      <c r="AA141" s="325"/>
      <c r="AB141" s="324"/>
      <c r="AC141" s="324"/>
      <c r="AD141" s="325"/>
      <c r="AE141" s="324"/>
      <c r="AF141" s="324"/>
      <c r="AG141" s="325"/>
      <c r="AH141" s="324"/>
      <c r="AI141" s="324"/>
      <c r="AJ141" s="325"/>
      <c r="AK141" s="324"/>
      <c r="AL141" s="324"/>
      <c r="AM141" s="325"/>
      <c r="AN141" s="308"/>
      <c r="AO141" s="309"/>
      <c r="AP141" s="310"/>
      <c r="AQ141" s="311"/>
      <c r="AR141" s="312"/>
      <c r="AS141" s="313"/>
      <c r="AT141" s="311"/>
      <c r="AU141" s="312"/>
      <c r="AV141" s="313"/>
      <c r="AW141" s="311"/>
      <c r="AX141" s="312"/>
      <c r="AY141" s="313"/>
      <c r="AZ141" s="311"/>
      <c r="BA141" s="312"/>
      <c r="BB141" s="313"/>
      <c r="BC141" s="311"/>
      <c r="BD141" s="312"/>
      <c r="BE141" s="313"/>
      <c r="BF141" s="311"/>
      <c r="BG141" s="312"/>
      <c r="BH141" s="312"/>
      <c r="BI141" s="88">
        <f t="shared" si="9"/>
        <v>0</v>
      </c>
      <c r="BJ141" s="3">
        <f t="shared" si="10"/>
        <v>0</v>
      </c>
      <c r="BK141" s="31">
        <f t="shared" si="11"/>
        <v>0</v>
      </c>
    </row>
    <row r="142" spans="1:63" ht="15.75" x14ac:dyDescent="0.25">
      <c r="A142" s="14"/>
      <c r="B142" s="11">
        <v>28</v>
      </c>
      <c r="C142" s="327"/>
      <c r="D142" s="324"/>
      <c r="E142" s="324"/>
      <c r="F142" s="325"/>
      <c r="G142" s="324"/>
      <c r="H142" s="324"/>
      <c r="I142" s="325"/>
      <c r="J142" s="324"/>
      <c r="K142" s="324"/>
      <c r="L142" s="325"/>
      <c r="M142" s="324"/>
      <c r="N142" s="324"/>
      <c r="O142" s="325"/>
      <c r="P142" s="324"/>
      <c r="Q142" s="324"/>
      <c r="R142" s="325"/>
      <c r="S142" s="324"/>
      <c r="T142" s="324"/>
      <c r="U142" s="325"/>
      <c r="V142" s="324"/>
      <c r="W142" s="324"/>
      <c r="X142" s="325"/>
      <c r="Y142" s="324"/>
      <c r="Z142" s="324"/>
      <c r="AA142" s="325"/>
      <c r="AB142" s="324"/>
      <c r="AC142" s="324"/>
      <c r="AD142" s="325"/>
      <c r="AE142" s="324"/>
      <c r="AF142" s="324"/>
      <c r="AG142" s="325"/>
      <c r="AH142" s="324"/>
      <c r="AI142" s="324"/>
      <c r="AJ142" s="325"/>
      <c r="AK142" s="324"/>
      <c r="AL142" s="324"/>
      <c r="AM142" s="325"/>
      <c r="AN142" s="308"/>
      <c r="AO142" s="309"/>
      <c r="AP142" s="310"/>
      <c r="AQ142" s="311"/>
      <c r="AR142" s="312"/>
      <c r="AS142" s="313"/>
      <c r="AT142" s="311"/>
      <c r="AU142" s="312"/>
      <c r="AV142" s="313"/>
      <c r="AW142" s="311"/>
      <c r="AX142" s="312"/>
      <c r="AY142" s="313"/>
      <c r="AZ142" s="311"/>
      <c r="BA142" s="312"/>
      <c r="BB142" s="313"/>
      <c r="BC142" s="311"/>
      <c r="BD142" s="312"/>
      <c r="BE142" s="313"/>
      <c r="BF142" s="311"/>
      <c r="BG142" s="312"/>
      <c r="BH142" s="312"/>
      <c r="BI142" s="88">
        <f t="shared" si="9"/>
        <v>0</v>
      </c>
      <c r="BJ142" s="3">
        <f t="shared" si="10"/>
        <v>0</v>
      </c>
      <c r="BK142" s="31">
        <f t="shared" si="11"/>
        <v>0</v>
      </c>
    </row>
    <row r="143" spans="1:63" ht="15.75" x14ac:dyDescent="0.25">
      <c r="A143" s="14"/>
      <c r="B143" s="11">
        <v>29</v>
      </c>
      <c r="C143" s="327"/>
      <c r="D143" s="324"/>
      <c r="E143" s="324"/>
      <c r="F143" s="325"/>
      <c r="G143" s="324"/>
      <c r="H143" s="324"/>
      <c r="I143" s="325"/>
      <c r="J143" s="324"/>
      <c r="K143" s="324"/>
      <c r="L143" s="325"/>
      <c r="M143" s="324"/>
      <c r="N143" s="324"/>
      <c r="O143" s="325"/>
      <c r="P143" s="324"/>
      <c r="Q143" s="324"/>
      <c r="R143" s="325"/>
      <c r="S143" s="324"/>
      <c r="T143" s="324"/>
      <c r="U143" s="325"/>
      <c r="V143" s="324"/>
      <c r="W143" s="324"/>
      <c r="X143" s="325"/>
      <c r="Y143" s="324"/>
      <c r="Z143" s="324"/>
      <c r="AA143" s="325"/>
      <c r="AB143" s="324"/>
      <c r="AC143" s="324"/>
      <c r="AD143" s="325"/>
      <c r="AE143" s="324"/>
      <c r="AF143" s="324"/>
      <c r="AG143" s="325"/>
      <c r="AH143" s="324"/>
      <c r="AI143" s="324"/>
      <c r="AJ143" s="325"/>
      <c r="AK143" s="324"/>
      <c r="AL143" s="324"/>
      <c r="AM143" s="325"/>
      <c r="AN143" s="308"/>
      <c r="AO143" s="309"/>
      <c r="AP143" s="310"/>
      <c r="AQ143" s="311"/>
      <c r="AR143" s="312"/>
      <c r="AS143" s="313"/>
      <c r="AT143" s="311"/>
      <c r="AU143" s="312"/>
      <c r="AV143" s="313"/>
      <c r="AW143" s="311"/>
      <c r="AX143" s="312"/>
      <c r="AY143" s="313"/>
      <c r="AZ143" s="311"/>
      <c r="BA143" s="312"/>
      <c r="BB143" s="313"/>
      <c r="BC143" s="311"/>
      <c r="BD143" s="312"/>
      <c r="BE143" s="313"/>
      <c r="BF143" s="311"/>
      <c r="BG143" s="312"/>
      <c r="BH143" s="312"/>
      <c r="BI143" s="88">
        <f t="shared" si="9"/>
        <v>0</v>
      </c>
      <c r="BJ143" s="3">
        <f t="shared" si="10"/>
        <v>0</v>
      </c>
      <c r="BK143" s="31">
        <f t="shared" si="11"/>
        <v>0</v>
      </c>
    </row>
    <row r="144" spans="1:63" ht="15.75" x14ac:dyDescent="0.25">
      <c r="A144" s="14"/>
      <c r="B144" s="11">
        <v>30</v>
      </c>
      <c r="C144" s="327"/>
      <c r="D144" s="324"/>
      <c r="E144" s="324"/>
      <c r="F144" s="325"/>
      <c r="G144" s="324"/>
      <c r="H144" s="324"/>
      <c r="I144" s="325"/>
      <c r="J144" s="324"/>
      <c r="K144" s="324"/>
      <c r="L144" s="325"/>
      <c r="M144" s="324"/>
      <c r="N144" s="324"/>
      <c r="O144" s="325"/>
      <c r="P144" s="324"/>
      <c r="Q144" s="324"/>
      <c r="R144" s="325"/>
      <c r="S144" s="324"/>
      <c r="T144" s="324"/>
      <c r="U144" s="325"/>
      <c r="V144" s="324"/>
      <c r="W144" s="324"/>
      <c r="X144" s="325"/>
      <c r="Y144" s="324"/>
      <c r="Z144" s="324"/>
      <c r="AA144" s="325"/>
      <c r="AB144" s="324"/>
      <c r="AC144" s="324"/>
      <c r="AD144" s="325"/>
      <c r="AE144" s="324"/>
      <c r="AF144" s="324"/>
      <c r="AG144" s="325"/>
      <c r="AH144" s="324"/>
      <c r="AI144" s="324"/>
      <c r="AJ144" s="325"/>
      <c r="AK144" s="324"/>
      <c r="AL144" s="324"/>
      <c r="AM144" s="325"/>
      <c r="AN144" s="308"/>
      <c r="AO144" s="309"/>
      <c r="AP144" s="310"/>
      <c r="AQ144" s="311"/>
      <c r="AR144" s="312"/>
      <c r="AS144" s="313"/>
      <c r="AT144" s="311"/>
      <c r="AU144" s="312"/>
      <c r="AV144" s="313"/>
      <c r="AW144" s="311"/>
      <c r="AX144" s="312"/>
      <c r="AY144" s="313"/>
      <c r="AZ144" s="311"/>
      <c r="BA144" s="312"/>
      <c r="BB144" s="313"/>
      <c r="BC144" s="311"/>
      <c r="BD144" s="312"/>
      <c r="BE144" s="313"/>
      <c r="BF144" s="311"/>
      <c r="BG144" s="312"/>
      <c r="BH144" s="312"/>
      <c r="BI144" s="88">
        <f t="shared" si="9"/>
        <v>0</v>
      </c>
      <c r="BJ144" s="3">
        <f t="shared" si="10"/>
        <v>0</v>
      </c>
      <c r="BK144" s="31">
        <f t="shared" si="11"/>
        <v>0</v>
      </c>
    </row>
    <row r="145" spans="1:65" ht="15.75" x14ac:dyDescent="0.25">
      <c r="A145" s="14"/>
      <c r="B145" s="32">
        <v>31</v>
      </c>
      <c r="C145" s="328"/>
      <c r="D145" s="324"/>
      <c r="E145" s="324"/>
      <c r="F145" s="325"/>
      <c r="G145" s="324"/>
      <c r="H145" s="324"/>
      <c r="I145" s="325"/>
      <c r="J145" s="324"/>
      <c r="K145" s="324"/>
      <c r="L145" s="325"/>
      <c r="M145" s="324"/>
      <c r="N145" s="324"/>
      <c r="O145" s="325"/>
      <c r="P145" s="324"/>
      <c r="Q145" s="324"/>
      <c r="R145" s="325"/>
      <c r="S145" s="324"/>
      <c r="T145" s="324"/>
      <c r="U145" s="325"/>
      <c r="V145" s="324"/>
      <c r="W145" s="324"/>
      <c r="X145" s="325"/>
      <c r="Y145" s="324"/>
      <c r="Z145" s="324"/>
      <c r="AA145" s="325"/>
      <c r="AB145" s="324"/>
      <c r="AC145" s="324"/>
      <c r="AD145" s="325"/>
      <c r="AE145" s="324"/>
      <c r="AF145" s="324"/>
      <c r="AG145" s="325"/>
      <c r="AH145" s="324"/>
      <c r="AI145" s="324"/>
      <c r="AJ145" s="325"/>
      <c r="AK145" s="324"/>
      <c r="AL145" s="324"/>
      <c r="AM145" s="325"/>
      <c r="AN145" s="308"/>
      <c r="AO145" s="309"/>
      <c r="AP145" s="310"/>
      <c r="AQ145" s="308"/>
      <c r="AR145" s="309"/>
      <c r="AS145" s="310"/>
      <c r="AT145" s="308"/>
      <c r="AU145" s="309"/>
      <c r="AV145" s="310"/>
      <c r="AW145" s="308"/>
      <c r="AX145" s="309"/>
      <c r="AY145" s="310"/>
      <c r="AZ145" s="308"/>
      <c r="BA145" s="309"/>
      <c r="BB145" s="310"/>
      <c r="BC145" s="308"/>
      <c r="BD145" s="309"/>
      <c r="BE145" s="310"/>
      <c r="BF145" s="311"/>
      <c r="BG145" s="312"/>
      <c r="BH145" s="312"/>
      <c r="BI145" s="88">
        <f t="shared" si="9"/>
        <v>0</v>
      </c>
      <c r="BJ145" s="3">
        <f t="shared" si="10"/>
        <v>0</v>
      </c>
      <c r="BK145" s="31">
        <f t="shared" si="11"/>
        <v>0</v>
      </c>
    </row>
    <row r="146" spans="1:65" ht="15.75" x14ac:dyDescent="0.25">
      <c r="A146" s="14"/>
      <c r="B146" s="32">
        <v>32</v>
      </c>
      <c r="C146" s="328"/>
      <c r="D146" s="324"/>
      <c r="E146" s="324"/>
      <c r="F146" s="325"/>
      <c r="G146" s="324"/>
      <c r="H146" s="324"/>
      <c r="I146" s="325"/>
      <c r="J146" s="324"/>
      <c r="K146" s="324"/>
      <c r="L146" s="325"/>
      <c r="M146" s="324"/>
      <c r="N146" s="324"/>
      <c r="O146" s="325"/>
      <c r="P146" s="324"/>
      <c r="Q146" s="324"/>
      <c r="R146" s="325"/>
      <c r="S146" s="324"/>
      <c r="T146" s="324"/>
      <c r="U146" s="325"/>
      <c r="V146" s="324"/>
      <c r="W146" s="324"/>
      <c r="X146" s="325"/>
      <c r="Y146" s="324"/>
      <c r="Z146" s="324"/>
      <c r="AA146" s="325"/>
      <c r="AB146" s="324"/>
      <c r="AC146" s="324"/>
      <c r="AD146" s="325"/>
      <c r="AE146" s="324"/>
      <c r="AF146" s="324"/>
      <c r="AG146" s="325"/>
      <c r="AH146" s="324"/>
      <c r="AI146" s="324"/>
      <c r="AJ146" s="325"/>
      <c r="AK146" s="324"/>
      <c r="AL146" s="324"/>
      <c r="AM146" s="325"/>
      <c r="AN146" s="308"/>
      <c r="AO146" s="309"/>
      <c r="AP146" s="310"/>
      <c r="AQ146" s="308"/>
      <c r="AR146" s="309"/>
      <c r="AS146" s="310"/>
      <c r="AT146" s="308"/>
      <c r="AU146" s="309"/>
      <c r="AV146" s="310"/>
      <c r="AW146" s="308"/>
      <c r="AX146" s="309"/>
      <c r="AY146" s="310"/>
      <c r="AZ146" s="308"/>
      <c r="BA146" s="309"/>
      <c r="BB146" s="310"/>
      <c r="BC146" s="308"/>
      <c r="BD146" s="309"/>
      <c r="BE146" s="310"/>
      <c r="BF146" s="311"/>
      <c r="BG146" s="312"/>
      <c r="BH146" s="312"/>
      <c r="BI146" s="88">
        <f t="shared" si="9"/>
        <v>0</v>
      </c>
      <c r="BJ146" s="3">
        <f t="shared" si="10"/>
        <v>0</v>
      </c>
      <c r="BK146" s="31">
        <f t="shared" si="11"/>
        <v>0</v>
      </c>
    </row>
    <row r="147" spans="1:65" ht="15.75" x14ac:dyDescent="0.25">
      <c r="A147" s="14"/>
      <c r="B147" s="32">
        <v>33</v>
      </c>
      <c r="C147" s="328"/>
      <c r="D147" s="324"/>
      <c r="E147" s="324"/>
      <c r="F147" s="325"/>
      <c r="G147" s="324"/>
      <c r="H147" s="324"/>
      <c r="I147" s="325"/>
      <c r="J147" s="324"/>
      <c r="K147" s="324"/>
      <c r="L147" s="325"/>
      <c r="M147" s="324"/>
      <c r="N147" s="324"/>
      <c r="O147" s="325"/>
      <c r="P147" s="324"/>
      <c r="Q147" s="324"/>
      <c r="R147" s="325"/>
      <c r="S147" s="324"/>
      <c r="T147" s="324"/>
      <c r="U147" s="325"/>
      <c r="V147" s="324"/>
      <c r="W147" s="324"/>
      <c r="X147" s="325"/>
      <c r="Y147" s="324"/>
      <c r="Z147" s="324"/>
      <c r="AA147" s="325"/>
      <c r="AB147" s="324"/>
      <c r="AC147" s="324"/>
      <c r="AD147" s="325"/>
      <c r="AE147" s="324"/>
      <c r="AF147" s="324"/>
      <c r="AG147" s="325"/>
      <c r="AH147" s="324"/>
      <c r="AI147" s="324"/>
      <c r="AJ147" s="325"/>
      <c r="AK147" s="324"/>
      <c r="AL147" s="324"/>
      <c r="AM147" s="325"/>
      <c r="AN147" s="308"/>
      <c r="AO147" s="309"/>
      <c r="AP147" s="310"/>
      <c r="AQ147" s="308"/>
      <c r="AR147" s="309"/>
      <c r="AS147" s="310"/>
      <c r="AT147" s="308"/>
      <c r="AU147" s="309"/>
      <c r="AV147" s="310"/>
      <c r="AW147" s="308"/>
      <c r="AX147" s="309"/>
      <c r="AY147" s="310"/>
      <c r="AZ147" s="308"/>
      <c r="BA147" s="309"/>
      <c r="BB147" s="310"/>
      <c r="BC147" s="308"/>
      <c r="BD147" s="309"/>
      <c r="BE147" s="310"/>
      <c r="BF147" s="311"/>
      <c r="BG147" s="312"/>
      <c r="BH147" s="312"/>
      <c r="BI147" s="88">
        <f t="shared" si="9"/>
        <v>0</v>
      </c>
      <c r="BJ147" s="3">
        <f t="shared" si="10"/>
        <v>0</v>
      </c>
      <c r="BK147" s="31">
        <f t="shared" si="11"/>
        <v>0</v>
      </c>
    </row>
    <row r="148" spans="1:65" ht="15.75" x14ac:dyDescent="0.25">
      <c r="A148" s="14"/>
      <c r="B148" s="32">
        <v>34</v>
      </c>
      <c r="C148" s="328"/>
      <c r="D148" s="324"/>
      <c r="E148" s="324"/>
      <c r="F148" s="325"/>
      <c r="G148" s="324"/>
      <c r="H148" s="324"/>
      <c r="I148" s="325"/>
      <c r="J148" s="324"/>
      <c r="K148" s="324"/>
      <c r="L148" s="325"/>
      <c r="M148" s="324"/>
      <c r="N148" s="324"/>
      <c r="O148" s="325"/>
      <c r="P148" s="324"/>
      <c r="Q148" s="324"/>
      <c r="R148" s="325"/>
      <c r="S148" s="324"/>
      <c r="T148" s="324"/>
      <c r="U148" s="325"/>
      <c r="V148" s="324"/>
      <c r="W148" s="324"/>
      <c r="X148" s="325"/>
      <c r="Y148" s="324"/>
      <c r="Z148" s="324"/>
      <c r="AA148" s="325"/>
      <c r="AB148" s="324"/>
      <c r="AC148" s="324"/>
      <c r="AD148" s="325"/>
      <c r="AE148" s="324"/>
      <c r="AF148" s="324"/>
      <c r="AG148" s="325"/>
      <c r="AH148" s="324"/>
      <c r="AI148" s="324"/>
      <c r="AJ148" s="325"/>
      <c r="AK148" s="324"/>
      <c r="AL148" s="324"/>
      <c r="AM148" s="325"/>
      <c r="AN148" s="308"/>
      <c r="AO148" s="309"/>
      <c r="AP148" s="310"/>
      <c r="AQ148" s="308"/>
      <c r="AR148" s="309"/>
      <c r="AS148" s="310"/>
      <c r="AT148" s="308"/>
      <c r="AU148" s="309"/>
      <c r="AV148" s="310"/>
      <c r="AW148" s="308"/>
      <c r="AX148" s="309"/>
      <c r="AY148" s="310"/>
      <c r="AZ148" s="308"/>
      <c r="BA148" s="309"/>
      <c r="BB148" s="310"/>
      <c r="BC148" s="308"/>
      <c r="BD148" s="309"/>
      <c r="BE148" s="310"/>
      <c r="BF148" s="311"/>
      <c r="BG148" s="312"/>
      <c r="BH148" s="312"/>
      <c r="BI148" s="88">
        <f t="shared" si="9"/>
        <v>0</v>
      </c>
      <c r="BJ148" s="3">
        <f t="shared" si="10"/>
        <v>0</v>
      </c>
      <c r="BK148" s="31">
        <f t="shared" si="11"/>
        <v>0</v>
      </c>
    </row>
    <row r="149" spans="1:65" ht="15.75" x14ac:dyDescent="0.25">
      <c r="A149" s="14"/>
      <c r="B149" s="119">
        <v>35</v>
      </c>
      <c r="C149" s="332"/>
      <c r="D149" s="324"/>
      <c r="E149" s="324"/>
      <c r="F149" s="325"/>
      <c r="G149" s="324"/>
      <c r="H149" s="324"/>
      <c r="I149" s="325"/>
      <c r="J149" s="324"/>
      <c r="K149" s="324"/>
      <c r="L149" s="325"/>
      <c r="M149" s="324"/>
      <c r="N149" s="324"/>
      <c r="O149" s="325"/>
      <c r="P149" s="324"/>
      <c r="Q149" s="324"/>
      <c r="R149" s="325"/>
      <c r="S149" s="324"/>
      <c r="T149" s="324"/>
      <c r="U149" s="325"/>
      <c r="V149" s="324"/>
      <c r="W149" s="324"/>
      <c r="X149" s="325"/>
      <c r="Y149" s="324"/>
      <c r="Z149" s="324"/>
      <c r="AA149" s="325"/>
      <c r="AB149" s="324"/>
      <c r="AC149" s="324"/>
      <c r="AD149" s="325"/>
      <c r="AE149" s="324"/>
      <c r="AF149" s="324"/>
      <c r="AG149" s="325"/>
      <c r="AH149" s="324"/>
      <c r="AI149" s="324"/>
      <c r="AJ149" s="325"/>
      <c r="AK149" s="324"/>
      <c r="AL149" s="324"/>
      <c r="AM149" s="325"/>
      <c r="AN149" s="308"/>
      <c r="AO149" s="309"/>
      <c r="AP149" s="310"/>
      <c r="AQ149" s="308"/>
      <c r="AR149" s="309"/>
      <c r="AS149" s="310"/>
      <c r="AT149" s="308"/>
      <c r="AU149" s="309"/>
      <c r="AV149" s="310"/>
      <c r="AW149" s="308"/>
      <c r="AX149" s="309"/>
      <c r="AY149" s="310"/>
      <c r="AZ149" s="308"/>
      <c r="BA149" s="309"/>
      <c r="BB149" s="310"/>
      <c r="BC149" s="308"/>
      <c r="BD149" s="309"/>
      <c r="BE149" s="310"/>
      <c r="BF149" s="311"/>
      <c r="BG149" s="312"/>
      <c r="BH149" s="312"/>
      <c r="BI149" s="88">
        <f t="shared" si="9"/>
        <v>0</v>
      </c>
      <c r="BJ149" s="3">
        <f t="shared" si="10"/>
        <v>0</v>
      </c>
      <c r="BK149" s="31">
        <f t="shared" si="11"/>
        <v>0</v>
      </c>
    </row>
    <row r="150" spans="1:65" ht="15.75" x14ac:dyDescent="0.25">
      <c r="A150" s="326"/>
      <c r="B150" s="120">
        <v>36</v>
      </c>
      <c r="C150" s="333"/>
      <c r="D150" s="324"/>
      <c r="E150" s="324"/>
      <c r="F150" s="325"/>
      <c r="G150" s="324"/>
      <c r="H150" s="324"/>
      <c r="I150" s="325"/>
      <c r="J150" s="324"/>
      <c r="K150" s="324"/>
      <c r="L150" s="325"/>
      <c r="M150" s="324"/>
      <c r="N150" s="324"/>
      <c r="O150" s="325"/>
      <c r="P150" s="324"/>
      <c r="Q150" s="324"/>
      <c r="R150" s="325"/>
      <c r="S150" s="324"/>
      <c r="T150" s="324"/>
      <c r="U150" s="325"/>
      <c r="V150" s="324"/>
      <c r="W150" s="324"/>
      <c r="X150" s="325"/>
      <c r="Y150" s="324"/>
      <c r="Z150" s="324"/>
      <c r="AA150" s="325"/>
      <c r="AB150" s="324"/>
      <c r="AC150" s="324"/>
      <c r="AD150" s="325"/>
      <c r="AE150" s="324"/>
      <c r="AF150" s="324"/>
      <c r="AG150" s="325"/>
      <c r="AH150" s="324"/>
      <c r="AI150" s="324"/>
      <c r="AJ150" s="325"/>
      <c r="AK150" s="324"/>
      <c r="AL150" s="324"/>
      <c r="AM150" s="325"/>
      <c r="AN150" s="308"/>
      <c r="AO150" s="309"/>
      <c r="AP150" s="310"/>
      <c r="AQ150" s="308"/>
      <c r="AR150" s="309"/>
      <c r="AS150" s="310"/>
      <c r="AT150" s="308"/>
      <c r="AU150" s="309"/>
      <c r="AV150" s="310"/>
      <c r="AW150" s="308"/>
      <c r="AX150" s="309"/>
      <c r="AY150" s="310"/>
      <c r="AZ150" s="308"/>
      <c r="BA150" s="309"/>
      <c r="BB150" s="310"/>
      <c r="BC150" s="308"/>
      <c r="BD150" s="309"/>
      <c r="BE150" s="310"/>
      <c r="BF150" s="311"/>
      <c r="BG150" s="312"/>
      <c r="BH150" s="312"/>
      <c r="BI150" s="88">
        <f t="shared" si="9"/>
        <v>0</v>
      </c>
      <c r="BJ150" s="3">
        <f t="shared" si="10"/>
        <v>0</v>
      </c>
      <c r="BK150" s="31">
        <f t="shared" si="11"/>
        <v>0</v>
      </c>
    </row>
    <row r="151" spans="1:65" ht="15.75" x14ac:dyDescent="0.25">
      <c r="A151" s="326"/>
      <c r="B151" s="120">
        <v>37</v>
      </c>
      <c r="C151" s="333"/>
      <c r="D151" s="324"/>
      <c r="E151" s="324"/>
      <c r="F151" s="325"/>
      <c r="G151" s="324"/>
      <c r="H151" s="324"/>
      <c r="I151" s="325"/>
      <c r="J151" s="324"/>
      <c r="K151" s="324"/>
      <c r="L151" s="325"/>
      <c r="M151" s="324"/>
      <c r="N151" s="324"/>
      <c r="O151" s="325"/>
      <c r="P151" s="324"/>
      <c r="Q151" s="324"/>
      <c r="R151" s="325"/>
      <c r="S151" s="324"/>
      <c r="T151" s="324"/>
      <c r="U151" s="325"/>
      <c r="V151" s="324"/>
      <c r="W151" s="324"/>
      <c r="X151" s="325"/>
      <c r="Y151" s="324"/>
      <c r="Z151" s="324"/>
      <c r="AA151" s="325"/>
      <c r="AB151" s="324"/>
      <c r="AC151" s="324"/>
      <c r="AD151" s="325"/>
      <c r="AE151" s="324"/>
      <c r="AF151" s="324"/>
      <c r="AG151" s="325"/>
      <c r="AH151" s="324"/>
      <c r="AI151" s="324"/>
      <c r="AJ151" s="325"/>
      <c r="AK151" s="324"/>
      <c r="AL151" s="324"/>
      <c r="AM151" s="325"/>
      <c r="AN151" s="308"/>
      <c r="AO151" s="309"/>
      <c r="AP151" s="310"/>
      <c r="AQ151" s="308"/>
      <c r="AR151" s="309"/>
      <c r="AS151" s="310"/>
      <c r="AT151" s="308"/>
      <c r="AU151" s="309"/>
      <c r="AV151" s="310"/>
      <c r="AW151" s="308"/>
      <c r="AX151" s="309"/>
      <c r="AY151" s="310"/>
      <c r="AZ151" s="308"/>
      <c r="BA151" s="309"/>
      <c r="BB151" s="310"/>
      <c r="BC151" s="308"/>
      <c r="BD151" s="309"/>
      <c r="BE151" s="310"/>
      <c r="BF151" s="311"/>
      <c r="BG151" s="312"/>
      <c r="BH151" s="312"/>
      <c r="BI151" s="88">
        <f t="shared" si="9"/>
        <v>0</v>
      </c>
      <c r="BJ151" s="3">
        <f t="shared" si="10"/>
        <v>0</v>
      </c>
      <c r="BK151" s="31">
        <f t="shared" si="11"/>
        <v>0</v>
      </c>
    </row>
    <row r="152" spans="1:65" ht="15.75" x14ac:dyDescent="0.25">
      <c r="A152" s="331"/>
      <c r="B152" s="120">
        <v>38</v>
      </c>
      <c r="C152" s="333"/>
      <c r="D152" s="324"/>
      <c r="E152" s="324"/>
      <c r="F152" s="325"/>
      <c r="G152" s="324"/>
      <c r="H152" s="324"/>
      <c r="I152" s="325"/>
      <c r="J152" s="324"/>
      <c r="K152" s="324"/>
      <c r="L152" s="325"/>
      <c r="M152" s="324"/>
      <c r="N152" s="324"/>
      <c r="O152" s="325"/>
      <c r="P152" s="324"/>
      <c r="Q152" s="324"/>
      <c r="R152" s="325"/>
      <c r="S152" s="324"/>
      <c r="T152" s="324"/>
      <c r="U152" s="325"/>
      <c r="V152" s="324"/>
      <c r="W152" s="324"/>
      <c r="X152" s="325"/>
      <c r="Y152" s="324"/>
      <c r="Z152" s="324"/>
      <c r="AA152" s="325"/>
      <c r="AB152" s="324"/>
      <c r="AC152" s="324"/>
      <c r="AD152" s="325"/>
      <c r="AE152" s="324"/>
      <c r="AF152" s="324"/>
      <c r="AG152" s="325"/>
      <c r="AH152" s="324"/>
      <c r="AI152" s="324"/>
      <c r="AJ152" s="325"/>
      <c r="AK152" s="324"/>
      <c r="AL152" s="324"/>
      <c r="AM152" s="325"/>
      <c r="AN152" s="308"/>
      <c r="AO152" s="309"/>
      <c r="AP152" s="310"/>
      <c r="AQ152" s="311"/>
      <c r="AR152" s="312"/>
      <c r="AS152" s="313"/>
      <c r="AT152" s="311"/>
      <c r="AU152" s="312"/>
      <c r="AV152" s="313"/>
      <c r="AW152" s="311"/>
      <c r="AX152" s="312"/>
      <c r="AY152" s="313"/>
      <c r="AZ152" s="311"/>
      <c r="BA152" s="312"/>
      <c r="BB152" s="313"/>
      <c r="BC152" s="311"/>
      <c r="BD152" s="312"/>
      <c r="BE152" s="313"/>
      <c r="BF152" s="311"/>
      <c r="BG152" s="312"/>
      <c r="BH152" s="312"/>
      <c r="BI152" s="88">
        <f t="shared" si="9"/>
        <v>0</v>
      </c>
      <c r="BJ152" s="3">
        <f t="shared" si="10"/>
        <v>0</v>
      </c>
      <c r="BK152" s="31">
        <f t="shared" si="11"/>
        <v>0</v>
      </c>
    </row>
    <row r="153" spans="1:65" ht="15.75" x14ac:dyDescent="0.25">
      <c r="A153" s="331"/>
      <c r="B153" s="120">
        <v>39</v>
      </c>
      <c r="C153" s="333"/>
      <c r="D153" s="324"/>
      <c r="E153" s="324"/>
      <c r="F153" s="325"/>
      <c r="G153" s="324"/>
      <c r="H153" s="324"/>
      <c r="I153" s="325"/>
      <c r="J153" s="324"/>
      <c r="K153" s="324"/>
      <c r="L153" s="325"/>
      <c r="M153" s="324"/>
      <c r="N153" s="324"/>
      <c r="O153" s="325"/>
      <c r="P153" s="324"/>
      <c r="Q153" s="324"/>
      <c r="R153" s="325"/>
      <c r="S153" s="324"/>
      <c r="T153" s="324"/>
      <c r="U153" s="325"/>
      <c r="V153" s="324"/>
      <c r="W153" s="324"/>
      <c r="X153" s="325"/>
      <c r="Y153" s="324"/>
      <c r="Z153" s="324"/>
      <c r="AA153" s="325"/>
      <c r="AB153" s="324"/>
      <c r="AC153" s="324"/>
      <c r="AD153" s="325"/>
      <c r="AE153" s="324"/>
      <c r="AF153" s="324"/>
      <c r="AG153" s="325"/>
      <c r="AH153" s="324"/>
      <c r="AI153" s="324"/>
      <c r="AJ153" s="325"/>
      <c r="AK153" s="324"/>
      <c r="AL153" s="324"/>
      <c r="AM153" s="325"/>
      <c r="AN153" s="308"/>
      <c r="AO153" s="309"/>
      <c r="AP153" s="310"/>
      <c r="AQ153" s="311"/>
      <c r="AR153" s="312"/>
      <c r="AS153" s="313"/>
      <c r="AT153" s="311"/>
      <c r="AU153" s="312"/>
      <c r="AV153" s="313"/>
      <c r="AW153" s="311"/>
      <c r="AX153" s="312"/>
      <c r="AY153" s="313"/>
      <c r="AZ153" s="311"/>
      <c r="BA153" s="312"/>
      <c r="BB153" s="313"/>
      <c r="BC153" s="311"/>
      <c r="BD153" s="312"/>
      <c r="BE153" s="313"/>
      <c r="BF153" s="311"/>
      <c r="BG153" s="312"/>
      <c r="BH153" s="312"/>
      <c r="BI153" s="88">
        <f t="shared" si="9"/>
        <v>0</v>
      </c>
      <c r="BJ153" s="3">
        <f t="shared" si="10"/>
        <v>0</v>
      </c>
      <c r="BK153" s="31">
        <f t="shared" si="11"/>
        <v>0</v>
      </c>
    </row>
    <row r="154" spans="1:65" ht="15.75" x14ac:dyDescent="0.25">
      <c r="A154" s="331"/>
      <c r="B154" s="120">
        <v>40</v>
      </c>
      <c r="C154" s="333"/>
      <c r="D154" s="324"/>
      <c r="E154" s="324"/>
      <c r="F154" s="325"/>
      <c r="G154" s="324"/>
      <c r="H154" s="324"/>
      <c r="I154" s="325"/>
      <c r="J154" s="324"/>
      <c r="K154" s="324"/>
      <c r="L154" s="325"/>
      <c r="M154" s="324"/>
      <c r="N154" s="324"/>
      <c r="O154" s="325"/>
      <c r="P154" s="324"/>
      <c r="Q154" s="324"/>
      <c r="R154" s="325"/>
      <c r="S154" s="324"/>
      <c r="T154" s="324"/>
      <c r="U154" s="325"/>
      <c r="V154" s="324"/>
      <c r="W154" s="324"/>
      <c r="X154" s="325"/>
      <c r="Y154" s="324"/>
      <c r="Z154" s="324"/>
      <c r="AA154" s="325"/>
      <c r="AB154" s="324"/>
      <c r="AC154" s="324"/>
      <c r="AD154" s="325"/>
      <c r="AE154" s="324"/>
      <c r="AF154" s="324"/>
      <c r="AG154" s="325"/>
      <c r="AH154" s="324"/>
      <c r="AI154" s="324"/>
      <c r="AJ154" s="325"/>
      <c r="AK154" s="324"/>
      <c r="AL154" s="324"/>
      <c r="AM154" s="325"/>
      <c r="AN154" s="308"/>
      <c r="AO154" s="309"/>
      <c r="AP154" s="310"/>
      <c r="AQ154" s="311"/>
      <c r="AR154" s="312"/>
      <c r="AS154" s="313"/>
      <c r="AT154" s="311"/>
      <c r="AU154" s="312"/>
      <c r="AV154" s="313"/>
      <c r="AW154" s="311"/>
      <c r="AX154" s="312"/>
      <c r="AY154" s="313"/>
      <c r="AZ154" s="311"/>
      <c r="BA154" s="312"/>
      <c r="BB154" s="313"/>
      <c r="BC154" s="311"/>
      <c r="BD154" s="312"/>
      <c r="BE154" s="313"/>
      <c r="BF154" s="311"/>
      <c r="BG154" s="312"/>
      <c r="BH154" s="312"/>
      <c r="BI154" s="88">
        <f t="shared" si="9"/>
        <v>0</v>
      </c>
      <c r="BJ154" s="3">
        <f t="shared" si="10"/>
        <v>0</v>
      </c>
      <c r="BK154" s="31">
        <f t="shared" si="11"/>
        <v>0</v>
      </c>
    </row>
    <row r="155" spans="1:65" ht="15.75" customHeight="1" x14ac:dyDescent="0.25">
      <c r="A155" s="16"/>
      <c r="B155" s="668" t="s">
        <v>106</v>
      </c>
      <c r="C155" s="669"/>
      <c r="D155" s="118">
        <f>SUM(D115:D154)</f>
        <v>3</v>
      </c>
      <c r="E155" s="58">
        <f t="shared" ref="E155:BH155" si="12">SUM(E115:E154)</f>
        <v>6</v>
      </c>
      <c r="F155" s="75">
        <f t="shared" si="12"/>
        <v>0</v>
      </c>
      <c r="G155" s="58">
        <f t="shared" si="12"/>
        <v>3</v>
      </c>
      <c r="H155" s="58">
        <f t="shared" si="12"/>
        <v>6</v>
      </c>
      <c r="I155" s="76">
        <f t="shared" si="12"/>
        <v>0</v>
      </c>
      <c r="J155" s="58">
        <f t="shared" si="12"/>
        <v>3</v>
      </c>
      <c r="K155" s="58">
        <f t="shared" si="12"/>
        <v>6</v>
      </c>
      <c r="L155" s="76">
        <f t="shared" si="12"/>
        <v>0</v>
      </c>
      <c r="M155" s="58">
        <f t="shared" si="12"/>
        <v>3</v>
      </c>
      <c r="N155" s="58">
        <f t="shared" si="12"/>
        <v>6</v>
      </c>
      <c r="O155" s="76">
        <f t="shared" si="12"/>
        <v>0</v>
      </c>
      <c r="P155" s="58">
        <f t="shared" si="12"/>
        <v>3</v>
      </c>
      <c r="Q155" s="58">
        <f t="shared" si="12"/>
        <v>6</v>
      </c>
      <c r="R155" s="76">
        <f t="shared" si="12"/>
        <v>0</v>
      </c>
      <c r="S155" s="58">
        <f t="shared" si="12"/>
        <v>3</v>
      </c>
      <c r="T155" s="58">
        <f t="shared" si="12"/>
        <v>6</v>
      </c>
      <c r="U155" s="76">
        <f t="shared" si="12"/>
        <v>0</v>
      </c>
      <c r="V155" s="58">
        <f t="shared" si="12"/>
        <v>3</v>
      </c>
      <c r="W155" s="58">
        <f t="shared" si="12"/>
        <v>6</v>
      </c>
      <c r="X155" s="76">
        <f t="shared" si="12"/>
        <v>0</v>
      </c>
      <c r="Y155" s="58">
        <f t="shared" si="12"/>
        <v>3</v>
      </c>
      <c r="Z155" s="58">
        <f t="shared" si="12"/>
        <v>6</v>
      </c>
      <c r="AA155" s="76">
        <f t="shared" si="12"/>
        <v>0</v>
      </c>
      <c r="AB155" s="58">
        <f t="shared" si="12"/>
        <v>3</v>
      </c>
      <c r="AC155" s="58">
        <f t="shared" si="12"/>
        <v>6</v>
      </c>
      <c r="AD155" s="76">
        <f t="shared" si="12"/>
        <v>0</v>
      </c>
      <c r="AE155" s="58">
        <f t="shared" si="12"/>
        <v>3</v>
      </c>
      <c r="AF155" s="58">
        <f t="shared" si="12"/>
        <v>6</v>
      </c>
      <c r="AG155" s="76">
        <f t="shared" si="12"/>
        <v>0</v>
      </c>
      <c r="AH155" s="58">
        <f t="shared" si="12"/>
        <v>3</v>
      </c>
      <c r="AI155" s="58">
        <f t="shared" si="12"/>
        <v>6</v>
      </c>
      <c r="AJ155" s="76">
        <f t="shared" si="12"/>
        <v>0</v>
      </c>
      <c r="AK155" s="58">
        <f t="shared" si="12"/>
        <v>3</v>
      </c>
      <c r="AL155" s="58">
        <f t="shared" si="12"/>
        <v>6</v>
      </c>
      <c r="AM155" s="76">
        <f t="shared" si="12"/>
        <v>0</v>
      </c>
      <c r="AN155" s="76">
        <f t="shared" si="12"/>
        <v>3</v>
      </c>
      <c r="AO155" s="76">
        <f t="shared" si="12"/>
        <v>6</v>
      </c>
      <c r="AP155" s="76">
        <f t="shared" si="12"/>
        <v>0</v>
      </c>
      <c r="AQ155" s="76">
        <f t="shared" si="12"/>
        <v>3</v>
      </c>
      <c r="AR155" s="76">
        <f t="shared" si="12"/>
        <v>6</v>
      </c>
      <c r="AS155" s="76">
        <f t="shared" si="12"/>
        <v>0</v>
      </c>
      <c r="AT155" s="76">
        <f t="shared" si="12"/>
        <v>3</v>
      </c>
      <c r="AU155" s="76">
        <f t="shared" si="12"/>
        <v>6</v>
      </c>
      <c r="AV155" s="76">
        <f t="shared" si="12"/>
        <v>0</v>
      </c>
      <c r="AW155" s="76">
        <f t="shared" si="12"/>
        <v>3</v>
      </c>
      <c r="AX155" s="76">
        <f t="shared" si="12"/>
        <v>6</v>
      </c>
      <c r="AY155" s="76">
        <f t="shared" si="12"/>
        <v>0</v>
      </c>
      <c r="AZ155" s="76">
        <f t="shared" si="12"/>
        <v>3</v>
      </c>
      <c r="BA155" s="76">
        <f t="shared" si="12"/>
        <v>6</v>
      </c>
      <c r="BB155" s="76">
        <f t="shared" si="12"/>
        <v>0</v>
      </c>
      <c r="BC155" s="76">
        <f t="shared" si="12"/>
        <v>3</v>
      </c>
      <c r="BD155" s="76">
        <f t="shared" si="12"/>
        <v>6</v>
      </c>
      <c r="BE155" s="76">
        <f t="shared" si="12"/>
        <v>0</v>
      </c>
      <c r="BF155" s="76">
        <f t="shared" si="12"/>
        <v>3</v>
      </c>
      <c r="BG155" s="76">
        <f t="shared" si="12"/>
        <v>6</v>
      </c>
      <c r="BH155" s="76">
        <f t="shared" si="12"/>
        <v>0</v>
      </c>
      <c r="BI155" s="107"/>
      <c r="BJ155" s="106"/>
      <c r="BK155" s="105"/>
    </row>
    <row r="156" spans="1:65" ht="55.5" customHeight="1" x14ac:dyDescent="0.25">
      <c r="A156" s="16"/>
      <c r="B156" s="670" t="s">
        <v>110</v>
      </c>
      <c r="C156" s="671"/>
      <c r="D156" s="81">
        <f>D155*100/BJ158</f>
        <v>33.333333333333336</v>
      </c>
      <c r="E156" s="60">
        <f>E155*100/BJ158</f>
        <v>66.666666666666671</v>
      </c>
      <c r="F156" s="73">
        <f>F155*100/BJ158</f>
        <v>0</v>
      </c>
      <c r="G156" s="71">
        <f>G155*100/BJ158</f>
        <v>33.333333333333336</v>
      </c>
      <c r="H156" s="57">
        <f>H155*100/BJ158</f>
        <v>66.666666666666671</v>
      </c>
      <c r="I156" s="73">
        <f>I155*100/BJ158</f>
        <v>0</v>
      </c>
      <c r="J156" s="71">
        <f>J155*100/BJ158</f>
        <v>33.333333333333336</v>
      </c>
      <c r="K156" s="57">
        <f>K155*100/BJ158</f>
        <v>66.666666666666671</v>
      </c>
      <c r="L156" s="73">
        <f>L155*100/BJ158</f>
        <v>0</v>
      </c>
      <c r="M156" s="71">
        <f>M155*100/BJ158</f>
        <v>33.333333333333336</v>
      </c>
      <c r="N156" s="57">
        <f>N155*100/BJ158</f>
        <v>66.666666666666671</v>
      </c>
      <c r="O156" s="73">
        <f>O155*100/BJ158</f>
        <v>0</v>
      </c>
      <c r="P156" s="71">
        <f>P155*100/BJ158</f>
        <v>33.333333333333336</v>
      </c>
      <c r="Q156" s="57">
        <f>Q155*100/BJ158</f>
        <v>66.666666666666671</v>
      </c>
      <c r="R156" s="73">
        <f>R155*100/BJ158</f>
        <v>0</v>
      </c>
      <c r="S156" s="71">
        <f>S155*100/BJ158</f>
        <v>33.333333333333336</v>
      </c>
      <c r="T156" s="57">
        <f>T155*100/BJ158</f>
        <v>66.666666666666671</v>
      </c>
      <c r="U156" s="73">
        <f>U155*100/BJ158</f>
        <v>0</v>
      </c>
      <c r="V156" s="71">
        <f>V155*100/BJ158</f>
        <v>33.333333333333336</v>
      </c>
      <c r="W156" s="57">
        <f>W155*100/BJ158</f>
        <v>66.666666666666671</v>
      </c>
      <c r="X156" s="73">
        <f>X155*100/BJ158</f>
        <v>0</v>
      </c>
      <c r="Y156" s="71">
        <f>Y155*100/BJ158</f>
        <v>33.333333333333336</v>
      </c>
      <c r="Z156" s="57">
        <f>Z155*100/BJ158</f>
        <v>66.666666666666671</v>
      </c>
      <c r="AA156" s="73">
        <f>AA155*100/BJ158</f>
        <v>0</v>
      </c>
      <c r="AB156" s="71">
        <f>AB155*100/BJ158</f>
        <v>33.333333333333336</v>
      </c>
      <c r="AC156" s="57">
        <f>AC155*100/BJ158</f>
        <v>66.666666666666671</v>
      </c>
      <c r="AD156" s="73">
        <f>AD155*100/BJ158</f>
        <v>0</v>
      </c>
      <c r="AE156" s="71">
        <f>AE155*100/BJ158</f>
        <v>33.333333333333336</v>
      </c>
      <c r="AF156" s="57">
        <f>AF155*100/BJ158</f>
        <v>66.666666666666671</v>
      </c>
      <c r="AG156" s="73">
        <f>AG155*100/BJ158</f>
        <v>0</v>
      </c>
      <c r="AH156" s="71">
        <f>AH155*100/BJ158</f>
        <v>33.333333333333336</v>
      </c>
      <c r="AI156" s="57">
        <f>AI155*100/BJ158</f>
        <v>66.666666666666671</v>
      </c>
      <c r="AJ156" s="73">
        <f>AJ155*100/BJ158</f>
        <v>0</v>
      </c>
      <c r="AK156" s="71">
        <f>AK155*100/BJ158</f>
        <v>33.333333333333336</v>
      </c>
      <c r="AL156" s="57">
        <f>AL155*100/BJ158</f>
        <v>66.666666666666671</v>
      </c>
      <c r="AM156" s="73">
        <f>AM155*100/BJ158</f>
        <v>0</v>
      </c>
      <c r="AN156" s="79">
        <f>AN155*100/BJ158</f>
        <v>33.333333333333336</v>
      </c>
      <c r="AO156" s="62">
        <f>AO155*100/BJ158</f>
        <v>66.666666666666671</v>
      </c>
      <c r="AP156" s="80">
        <f>AP155*100/BJ158</f>
        <v>0</v>
      </c>
      <c r="AQ156" s="150">
        <f>AQ155*100/BJ158</f>
        <v>33.333333333333336</v>
      </c>
      <c r="AR156" s="151">
        <f>AR155*100/BJ158</f>
        <v>66.666666666666671</v>
      </c>
      <c r="AS156" s="152">
        <f>AS155*100/BJ158</f>
        <v>0</v>
      </c>
      <c r="AT156" s="150">
        <f>AT155*100/BJ158</f>
        <v>33.333333333333336</v>
      </c>
      <c r="AU156" s="151">
        <f>AU155*100/BJ158</f>
        <v>66.666666666666671</v>
      </c>
      <c r="AV156" s="152">
        <f>AV155*100/BJ158</f>
        <v>0</v>
      </c>
      <c r="AW156" s="150">
        <f>AW155*100/BJ158</f>
        <v>33.333333333333336</v>
      </c>
      <c r="AX156" s="151">
        <f>AX155*100/BJ158</f>
        <v>66.666666666666671</v>
      </c>
      <c r="AY156" s="152">
        <f>AY155*100/BJ158</f>
        <v>0</v>
      </c>
      <c r="AZ156" s="150">
        <f>AZ155*100/BJ158</f>
        <v>33.333333333333336</v>
      </c>
      <c r="BA156" s="151">
        <f>BA155*100/BJ158</f>
        <v>66.666666666666671</v>
      </c>
      <c r="BB156" s="152">
        <f>BB155*100/BJ158</f>
        <v>0</v>
      </c>
      <c r="BC156" s="150">
        <f>BC155*100/BJ158</f>
        <v>33.333333333333336</v>
      </c>
      <c r="BD156" s="151">
        <f>BD155*100/BJ158</f>
        <v>66.666666666666671</v>
      </c>
      <c r="BE156" s="152">
        <f>BE155*100/BJ158</f>
        <v>0</v>
      </c>
      <c r="BF156" s="150">
        <f>BF155*100/BJ158</f>
        <v>33.333333333333336</v>
      </c>
      <c r="BG156" s="151">
        <f>BG155*100/BJ158</f>
        <v>66.666666666666671</v>
      </c>
      <c r="BH156" s="151">
        <f>BH155*100/BJ158</f>
        <v>0</v>
      </c>
      <c r="BI156" s="10"/>
      <c r="BJ156" s="10"/>
      <c r="BK156" s="10"/>
    </row>
    <row r="157" spans="1:65" ht="15.75" x14ac:dyDescent="0.25">
      <c r="A157" s="16"/>
      <c r="B157" s="672"/>
      <c r="C157" s="673"/>
      <c r="D157" s="673"/>
      <c r="E157" s="673"/>
      <c r="F157" s="673"/>
      <c r="G157" s="673"/>
      <c r="H157" s="673"/>
      <c r="I157" s="673"/>
      <c r="J157" s="673"/>
      <c r="K157" s="673"/>
      <c r="L157" s="673"/>
      <c r="M157" s="673"/>
      <c r="N157" s="673"/>
      <c r="O157" s="673"/>
      <c r="P157" s="673"/>
      <c r="Q157" s="673"/>
      <c r="R157" s="673"/>
      <c r="S157" s="673"/>
      <c r="T157" s="673"/>
      <c r="U157" s="673"/>
      <c r="V157" s="673"/>
      <c r="W157" s="673"/>
      <c r="X157" s="673"/>
      <c r="Y157" s="673"/>
      <c r="Z157" s="673"/>
      <c r="AA157" s="673"/>
      <c r="AB157" s="673"/>
      <c r="AC157" s="673"/>
      <c r="AD157" s="673"/>
      <c r="AE157" s="673"/>
      <c r="AF157" s="673"/>
      <c r="AG157" s="673"/>
      <c r="AH157" s="673"/>
      <c r="AI157" s="673"/>
      <c r="AJ157" s="673"/>
      <c r="AK157" s="673"/>
      <c r="AL157" s="673"/>
      <c r="AM157" s="673"/>
      <c r="AN157" s="673"/>
      <c r="AO157" s="673"/>
      <c r="AP157" s="673"/>
      <c r="AQ157" s="673"/>
      <c r="AR157" s="673"/>
      <c r="AS157" s="673"/>
      <c r="AT157" s="673"/>
      <c r="AU157" s="673"/>
      <c r="AV157" s="673"/>
      <c r="AW157" s="673"/>
      <c r="AX157" s="673"/>
      <c r="AY157" s="673"/>
      <c r="AZ157" s="673"/>
      <c r="BA157" s="673"/>
      <c r="BB157" s="674"/>
      <c r="BC157" s="681"/>
      <c r="BD157" s="682"/>
      <c r="BE157" s="682"/>
      <c r="BF157" s="682"/>
      <c r="BG157" s="682"/>
      <c r="BH157" s="682"/>
      <c r="BI157" s="683"/>
      <c r="BJ157" s="1" t="s">
        <v>822</v>
      </c>
      <c r="BK157" s="1" t="s">
        <v>1</v>
      </c>
    </row>
    <row r="158" spans="1:65" ht="15.75" x14ac:dyDescent="0.25">
      <c r="A158" s="16"/>
      <c r="B158" s="675"/>
      <c r="C158" s="676"/>
      <c r="D158" s="676"/>
      <c r="E158" s="676"/>
      <c r="F158" s="676"/>
      <c r="G158" s="676"/>
      <c r="H158" s="676"/>
      <c r="I158" s="676"/>
      <c r="J158" s="676"/>
      <c r="K158" s="676"/>
      <c r="L158" s="676"/>
      <c r="M158" s="676"/>
      <c r="N158" s="676"/>
      <c r="O158" s="676"/>
      <c r="P158" s="676"/>
      <c r="Q158" s="676"/>
      <c r="R158" s="676"/>
      <c r="S158" s="676"/>
      <c r="T158" s="676"/>
      <c r="U158" s="676"/>
      <c r="V158" s="676"/>
      <c r="W158" s="676"/>
      <c r="X158" s="676"/>
      <c r="Y158" s="676"/>
      <c r="Z158" s="676"/>
      <c r="AA158" s="676"/>
      <c r="AB158" s="676"/>
      <c r="AC158" s="676"/>
      <c r="AD158" s="676"/>
      <c r="AE158" s="676"/>
      <c r="AF158" s="676"/>
      <c r="AG158" s="676"/>
      <c r="AH158" s="676"/>
      <c r="AI158" s="676"/>
      <c r="AJ158" s="676"/>
      <c r="AK158" s="676"/>
      <c r="AL158" s="676"/>
      <c r="AM158" s="676"/>
      <c r="AN158" s="676"/>
      <c r="AO158" s="676"/>
      <c r="AP158" s="676"/>
      <c r="AQ158" s="676"/>
      <c r="AR158" s="676"/>
      <c r="AS158" s="676"/>
      <c r="AT158" s="676"/>
      <c r="AU158" s="676"/>
      <c r="AV158" s="676"/>
      <c r="AW158" s="676"/>
      <c r="AX158" s="676"/>
      <c r="AY158" s="676"/>
      <c r="AZ158" s="676"/>
      <c r="BA158" s="676"/>
      <c r="BB158" s="677"/>
      <c r="BC158" s="684" t="s">
        <v>106</v>
      </c>
      <c r="BD158" s="685"/>
      <c r="BE158" s="685"/>
      <c r="BF158" s="685"/>
      <c r="BG158" s="685"/>
      <c r="BH158" s="685"/>
      <c r="BI158" s="686"/>
      <c r="BJ158" s="1">
        <f>COUNTA(C115:C154)</f>
        <v>9</v>
      </c>
      <c r="BK158" s="1">
        <v>100</v>
      </c>
    </row>
    <row r="159" spans="1:65" ht="15.75" x14ac:dyDescent="0.25">
      <c r="A159" s="16"/>
      <c r="B159" s="675"/>
      <c r="C159" s="676"/>
      <c r="D159" s="676"/>
      <c r="E159" s="676"/>
      <c r="F159" s="676"/>
      <c r="G159" s="676"/>
      <c r="H159" s="676"/>
      <c r="I159" s="676"/>
      <c r="J159" s="676"/>
      <c r="K159" s="676"/>
      <c r="L159" s="676"/>
      <c r="M159" s="676"/>
      <c r="N159" s="676"/>
      <c r="O159" s="676"/>
      <c r="P159" s="676"/>
      <c r="Q159" s="676"/>
      <c r="R159" s="676"/>
      <c r="S159" s="676"/>
      <c r="T159" s="676"/>
      <c r="U159" s="676"/>
      <c r="V159" s="676"/>
      <c r="W159" s="676"/>
      <c r="X159" s="676"/>
      <c r="Y159" s="676"/>
      <c r="Z159" s="676"/>
      <c r="AA159" s="676"/>
      <c r="AB159" s="676"/>
      <c r="AC159" s="676"/>
      <c r="AD159" s="676"/>
      <c r="AE159" s="676"/>
      <c r="AF159" s="676"/>
      <c r="AG159" s="676"/>
      <c r="AH159" s="676"/>
      <c r="AI159" s="676"/>
      <c r="AJ159" s="676"/>
      <c r="AK159" s="676"/>
      <c r="AL159" s="676"/>
      <c r="AM159" s="676"/>
      <c r="AN159" s="676"/>
      <c r="AO159" s="676"/>
      <c r="AP159" s="676"/>
      <c r="AQ159" s="676"/>
      <c r="AR159" s="676"/>
      <c r="AS159" s="676"/>
      <c r="AT159" s="676"/>
      <c r="AU159" s="676"/>
      <c r="AV159" s="676"/>
      <c r="AW159" s="676"/>
      <c r="AX159" s="676"/>
      <c r="AY159" s="676"/>
      <c r="AZ159" s="676"/>
      <c r="BA159" s="676"/>
      <c r="BB159" s="677"/>
      <c r="BC159" s="687" t="s">
        <v>107</v>
      </c>
      <c r="BD159" s="688"/>
      <c r="BE159" s="688"/>
      <c r="BF159" s="688"/>
      <c r="BG159" s="688"/>
      <c r="BH159" s="688"/>
      <c r="BI159" s="689"/>
      <c r="BJ159" s="4">
        <f>COUNTIF(BI115:BI154,"&gt;0")</f>
        <v>3</v>
      </c>
      <c r="BK159" s="34">
        <f>(AB156+AE156+AH156+AK156+AN156+AQ156+AT156+AW156+AZ156+BC156+BF156+Y156+V156+S156+P156+M156+J156+G156+D156)/19</f>
        <v>33.333333333333336</v>
      </c>
    </row>
    <row r="160" spans="1:65" ht="15.75" customHeight="1" x14ac:dyDescent="0.25">
      <c r="A160" s="14"/>
      <c r="B160" s="675"/>
      <c r="C160" s="676"/>
      <c r="D160" s="676"/>
      <c r="E160" s="676"/>
      <c r="F160" s="676"/>
      <c r="G160" s="676"/>
      <c r="H160" s="676"/>
      <c r="I160" s="676"/>
      <c r="J160" s="676"/>
      <c r="K160" s="676"/>
      <c r="L160" s="676"/>
      <c r="M160" s="676"/>
      <c r="N160" s="676"/>
      <c r="O160" s="676"/>
      <c r="P160" s="676"/>
      <c r="Q160" s="676"/>
      <c r="R160" s="676"/>
      <c r="S160" s="676"/>
      <c r="T160" s="676"/>
      <c r="U160" s="676"/>
      <c r="V160" s="676"/>
      <c r="W160" s="676"/>
      <c r="X160" s="676"/>
      <c r="Y160" s="676"/>
      <c r="Z160" s="676"/>
      <c r="AA160" s="676"/>
      <c r="AB160" s="676"/>
      <c r="AC160" s="676"/>
      <c r="AD160" s="676"/>
      <c r="AE160" s="676"/>
      <c r="AF160" s="676"/>
      <c r="AG160" s="676"/>
      <c r="AH160" s="676"/>
      <c r="AI160" s="676"/>
      <c r="AJ160" s="676"/>
      <c r="AK160" s="676"/>
      <c r="AL160" s="676"/>
      <c r="AM160" s="676"/>
      <c r="AN160" s="676"/>
      <c r="AO160" s="676"/>
      <c r="AP160" s="676"/>
      <c r="AQ160" s="676"/>
      <c r="AR160" s="676"/>
      <c r="AS160" s="676"/>
      <c r="AT160" s="676"/>
      <c r="AU160" s="676"/>
      <c r="AV160" s="676"/>
      <c r="AW160" s="676"/>
      <c r="AX160" s="676"/>
      <c r="AY160" s="676"/>
      <c r="AZ160" s="676"/>
      <c r="BA160" s="676"/>
      <c r="BB160" s="677"/>
      <c r="BC160" s="690" t="s">
        <v>108</v>
      </c>
      <c r="BD160" s="691"/>
      <c r="BE160" s="691"/>
      <c r="BF160" s="691"/>
      <c r="BG160" s="691"/>
      <c r="BH160" s="691"/>
      <c r="BI160" s="692"/>
      <c r="BJ160" s="4">
        <f>COUNTIF(BJ115:BJ154,"&gt;0")</f>
        <v>6</v>
      </c>
      <c r="BK160" s="34">
        <f>(AC156+AF156+AI156+AL156+AO156+AR156+AU156+AX156+BA156+BD156+BG156+Z156+W156+T156+Q156+N156+K156+H156+E156)/19</f>
        <v>66.666666666666671</v>
      </c>
      <c r="BM160" s="154"/>
    </row>
    <row r="161" spans="1:65" ht="15" customHeight="1" x14ac:dyDescent="0.25">
      <c r="A161" s="14"/>
      <c r="B161" s="678"/>
      <c r="C161" s="679"/>
      <c r="D161" s="679"/>
      <c r="E161" s="679"/>
      <c r="F161" s="679"/>
      <c r="G161" s="679"/>
      <c r="H161" s="679"/>
      <c r="I161" s="679"/>
      <c r="J161" s="679"/>
      <c r="K161" s="679"/>
      <c r="L161" s="679"/>
      <c r="M161" s="679"/>
      <c r="N161" s="679"/>
      <c r="O161" s="679"/>
      <c r="P161" s="679"/>
      <c r="Q161" s="679"/>
      <c r="R161" s="679"/>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c r="AQ161" s="679"/>
      <c r="AR161" s="679"/>
      <c r="AS161" s="679"/>
      <c r="AT161" s="679"/>
      <c r="AU161" s="679"/>
      <c r="AV161" s="679"/>
      <c r="AW161" s="679"/>
      <c r="AX161" s="679"/>
      <c r="AY161" s="679"/>
      <c r="AZ161" s="679"/>
      <c r="BA161" s="679"/>
      <c r="BB161" s="680"/>
      <c r="BC161" s="664" t="s">
        <v>109</v>
      </c>
      <c r="BD161" s="665"/>
      <c r="BE161" s="665"/>
      <c r="BF161" s="665"/>
      <c r="BG161" s="665"/>
      <c r="BH161" s="665"/>
      <c r="BI161" s="666"/>
      <c r="BJ161" s="4">
        <f>COUNTIF(BK115:BK154,"&gt;0")</f>
        <v>0</v>
      </c>
      <c r="BK161" s="34">
        <f>(AD156+AG156+AJ156+AM156+AP156+AS156+AV156+AY156+BB156+BE156+BH156+AA156+X156+U156+R156+O156+L156+I156+F156)/19</f>
        <v>0</v>
      </c>
      <c r="BM161" s="154"/>
    </row>
    <row r="162" spans="1:65" x14ac:dyDescent="0.25">
      <c r="BM162" s="154"/>
    </row>
    <row r="163" spans="1:65" x14ac:dyDescent="0.25">
      <c r="BM163" s="154"/>
    </row>
  </sheetData>
  <sheetProtection password="CC4B" sheet="1" selectLockedCells="1"/>
  <autoFilter ref="AP1:AP49" xr:uid="{00000000-0009-0000-0000-000000000000}"/>
  <mergeCells count="155">
    <mergeCell ref="AB8:AD8"/>
    <mergeCell ref="B42:AD46"/>
    <mergeCell ref="B41:C41"/>
    <mergeCell ref="B40:C40"/>
    <mergeCell ref="AB58:AD58"/>
    <mergeCell ref="AE58:AG58"/>
    <mergeCell ref="AK58:AM58"/>
    <mergeCell ref="AH58:AJ58"/>
    <mergeCell ref="B56:B60"/>
    <mergeCell ref="M59:O59"/>
    <mergeCell ref="J59:L59"/>
    <mergeCell ref="G59:I59"/>
    <mergeCell ref="D59:F59"/>
    <mergeCell ref="AK59:AM59"/>
    <mergeCell ref="S58:U58"/>
    <mergeCell ref="AB59:AD59"/>
    <mergeCell ref="Y59:AA59"/>
    <mergeCell ref="V59:X59"/>
    <mergeCell ref="AH59:AJ59"/>
    <mergeCell ref="A2:AQ2"/>
    <mergeCell ref="A3:AQ3"/>
    <mergeCell ref="AE44:AN44"/>
    <mergeCell ref="AE43:AN43"/>
    <mergeCell ref="AE42:AN42"/>
    <mergeCell ref="G7:I7"/>
    <mergeCell ref="J7:L7"/>
    <mergeCell ref="M7:O7"/>
    <mergeCell ref="P7:R7"/>
    <mergeCell ref="S7:U7"/>
    <mergeCell ref="G8:I8"/>
    <mergeCell ref="J8:L8"/>
    <mergeCell ref="M8:O8"/>
    <mergeCell ref="P8:R8"/>
    <mergeCell ref="B5:B9"/>
    <mergeCell ref="C5:C9"/>
    <mergeCell ref="D5:AM5"/>
    <mergeCell ref="D6:AM6"/>
    <mergeCell ref="Y7:AA7"/>
    <mergeCell ref="Y8:AA8"/>
    <mergeCell ref="AB7:AD7"/>
    <mergeCell ref="AE7:AG7"/>
    <mergeCell ref="AK7:AM7"/>
    <mergeCell ref="AK8:AM8"/>
    <mergeCell ref="AH7:AJ7"/>
    <mergeCell ref="AN5:AN9"/>
    <mergeCell ref="B97:C97"/>
    <mergeCell ref="D7:F7"/>
    <mergeCell ref="B96:C96"/>
    <mergeCell ref="A53:AQ53"/>
    <mergeCell ref="A54:AQ54"/>
    <mergeCell ref="AE59:AG59"/>
    <mergeCell ref="AE8:AG8"/>
    <mergeCell ref="AH8:AJ8"/>
    <mergeCell ref="P59:R59"/>
    <mergeCell ref="AN57:BH57"/>
    <mergeCell ref="D8:F8"/>
    <mergeCell ref="D56:AM56"/>
    <mergeCell ref="AE46:AN46"/>
    <mergeCell ref="AE45:AN45"/>
    <mergeCell ref="D57:AM57"/>
    <mergeCell ref="V58:X58"/>
    <mergeCell ref="Y58:AA58"/>
    <mergeCell ref="AO5:AO9"/>
    <mergeCell ref="AP5:AP9"/>
    <mergeCell ref="S8:U8"/>
    <mergeCell ref="V7:X7"/>
    <mergeCell ref="V8:X8"/>
    <mergeCell ref="C56:C60"/>
    <mergeCell ref="D58:F58"/>
    <mergeCell ref="AE112:AG112"/>
    <mergeCell ref="D113:F113"/>
    <mergeCell ref="G113:I113"/>
    <mergeCell ref="J113:L113"/>
    <mergeCell ref="M113:O113"/>
    <mergeCell ref="P113:R113"/>
    <mergeCell ref="A108:AQ108"/>
    <mergeCell ref="B110:B114"/>
    <mergeCell ref="C110:C114"/>
    <mergeCell ref="D110:AM110"/>
    <mergeCell ref="D111:AM111"/>
    <mergeCell ref="D112:F112"/>
    <mergeCell ref="G112:I112"/>
    <mergeCell ref="J112:L112"/>
    <mergeCell ref="M112:O112"/>
    <mergeCell ref="P112:R112"/>
    <mergeCell ref="G58:I58"/>
    <mergeCell ref="J58:L58"/>
    <mergeCell ref="S59:U59"/>
    <mergeCell ref="M58:O58"/>
    <mergeCell ref="P58:R58"/>
    <mergeCell ref="BI56:BI60"/>
    <mergeCell ref="BJ56:BJ60"/>
    <mergeCell ref="BK56:BK60"/>
    <mergeCell ref="BC98:BI98"/>
    <mergeCell ref="BC99:BI99"/>
    <mergeCell ref="AN59:AP59"/>
    <mergeCell ref="AQ59:AS59"/>
    <mergeCell ref="AT59:AV59"/>
    <mergeCell ref="BC59:BE59"/>
    <mergeCell ref="BF59:BH59"/>
    <mergeCell ref="AQ58:AS58"/>
    <mergeCell ref="AT58:AV58"/>
    <mergeCell ref="AW58:AY58"/>
    <mergeCell ref="AZ58:BB58"/>
    <mergeCell ref="BC58:BE58"/>
    <mergeCell ref="BF58:BH58"/>
    <mergeCell ref="AW59:AY59"/>
    <mergeCell ref="AZ59:BB59"/>
    <mergeCell ref="AN58:AP58"/>
    <mergeCell ref="AN56:BH56"/>
    <mergeCell ref="BC100:BI100"/>
    <mergeCell ref="BC101:BI101"/>
    <mergeCell ref="BC102:BI102"/>
    <mergeCell ref="B98:BB102"/>
    <mergeCell ref="AN110:BH110"/>
    <mergeCell ref="BI110:BI114"/>
    <mergeCell ref="AN113:AP113"/>
    <mergeCell ref="AQ113:AS113"/>
    <mergeCell ref="AT113:AV113"/>
    <mergeCell ref="AW113:AY113"/>
    <mergeCell ref="AH112:AJ112"/>
    <mergeCell ref="AK112:AM112"/>
    <mergeCell ref="A107:AQ107"/>
    <mergeCell ref="AK113:AM113"/>
    <mergeCell ref="S113:U113"/>
    <mergeCell ref="V113:X113"/>
    <mergeCell ref="Y113:AA113"/>
    <mergeCell ref="AB113:AD113"/>
    <mergeCell ref="AE113:AG113"/>
    <mergeCell ref="AH113:AJ113"/>
    <mergeCell ref="S112:U112"/>
    <mergeCell ref="V112:X112"/>
    <mergeCell ref="Y112:AA112"/>
    <mergeCell ref="AB112:AD112"/>
    <mergeCell ref="BJ110:BJ114"/>
    <mergeCell ref="BK110:BK114"/>
    <mergeCell ref="AN111:BH111"/>
    <mergeCell ref="AN112:AP112"/>
    <mergeCell ref="AQ112:AS112"/>
    <mergeCell ref="AT112:AV112"/>
    <mergeCell ref="AW112:AY112"/>
    <mergeCell ref="AZ112:BB112"/>
    <mergeCell ref="BC112:BE112"/>
    <mergeCell ref="BF112:BH112"/>
    <mergeCell ref="BC161:BI161"/>
    <mergeCell ref="AZ113:BB113"/>
    <mergeCell ref="BC113:BE113"/>
    <mergeCell ref="BF113:BH113"/>
    <mergeCell ref="B155:C155"/>
    <mergeCell ref="B156:C156"/>
    <mergeCell ref="B157:BB161"/>
    <mergeCell ref="BC157:BI157"/>
    <mergeCell ref="BC158:BI158"/>
    <mergeCell ref="BC159:BI159"/>
    <mergeCell ref="BC160:BI160"/>
  </mergeCell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t="str">
        <f>'2 жастағы Ф'!C13</f>
        <v>Вельмов Макар</v>
      </c>
      <c r="E4" s="27"/>
      <c r="F4" s="27"/>
      <c r="G4" s="23"/>
      <c r="H4" s="23"/>
    </row>
    <row r="5" spans="2:12" ht="18.75" x14ac:dyDescent="0.3">
      <c r="B5" s="833" t="s">
        <v>105</v>
      </c>
      <c r="C5" s="833"/>
      <c r="D5" s="26">
        <f>'2 жастағы Ф'!A13</f>
        <v>43837</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str">
        <f>IF(C123="","",VLOOKUP(C123,$AA$794:$AB$796,2,TRUE))</f>
        <v>негізгі қимыл түрлерінің бастапқы дағдыларын, өзіне-өзі қызмет көрсету дағдыларын меңгергеруді қалыптастыру</v>
      </c>
      <c r="E10" s="288" t="e">
        <f>IF(C124="","",VLOOKUP(C124,$AC$794:$AD$796,2,TRUE))</f>
        <v>#N/A</v>
      </c>
      <c r="F10" s="282" t="e">
        <f>IF(C195="","",VLOOKUP(C195,$AR$794:$AS$796,2,TRUE))</f>
        <v>#N/A</v>
      </c>
      <c r="G10" s="282" t="str">
        <f>IF(C196="","",VLOOKUP(C196,$AT$794:$AU$796,2,TRUE))</f>
        <v>әртүрлі бағытта және берілген бағытта шеңбер бойымен қолдарын әртүрлі қалыпта ұстап жүруді қалыптастыру</v>
      </c>
      <c r="H10" s="282" t="e">
        <f>IF(C197="","",VLOOKUP(C197,$AV$794:$AW$796,2,TRUE))</f>
        <v>#N/A</v>
      </c>
      <c r="I10" s="282" t="e">
        <f>IF(C313="","",VLOOKUP(C313,$AR$794:$AS$796,2,TRUE))</f>
        <v>#N/A</v>
      </c>
      <c r="J10" s="282" t="str">
        <f>IF(C314="","",VLOOKUP(C314,$AT$794:$AU$796,2,TRUE))</f>
        <v>әртүрлі бағытта және берілген бағытта шеңбер бойымен қолдарын әртүрлі қалыпта ұстап жүруді қалыптастыру</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str">
        <f>IF(C127="","",VLOOKUP(C127,$AI$794:$AJ$796,2,TRUE))</f>
        <v>дене жаттығуларын орындауға ықылас танытуды, ересектердің көмегімен өзін ретке келтіруді бекіту</v>
      </c>
      <c r="F11" s="91" t="e">
        <f>IF(C198="","",VLOOKUP(C198,$AX$794:$AY$796,2,TRUE))</f>
        <v>#N/A</v>
      </c>
      <c r="G11" s="91" t="str">
        <f>IF(C199="","",VLOOKUP(C199,$AZ$794:$BA$796,2,TRUE))</f>
        <v>шағын топпен және бүкіл топпен қарқынды өзгертіп жүруді қалыптастыру</v>
      </c>
      <c r="H11" s="91" t="e">
        <f>IF(C200="","",VLOOKUP(C200,$BB$794:$BC$796,2,TRUE))</f>
        <v>#N/A</v>
      </c>
      <c r="I11" s="91" t="e">
        <f>IF(C316="","",VLOOKUP(C316,$AX$794:$AY$796,2,TRUE))</f>
        <v>#N/A</v>
      </c>
      <c r="J11" s="91" t="str">
        <f>IF(C317="","",VLOOKUP(C317,$AZ$794:$BA$796,2,TRUE))</f>
        <v>шағын топпен және бүкіл топпен қарқынды өзгертіп жүруді қалыптастыру</v>
      </c>
      <c r="K11" s="91" t="e">
        <f>IF(C318="","",VLOOKUP(C318,$BB$794:$BC$796,2,TRUE))</f>
        <v>#N/A</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str">
        <f>IF(C202="","",VLOOKUP(C202,$BF$794:$BG$796,2,TRUE))</f>
        <v>белгі бойынша тоқтап жүруді қалыптастыру</v>
      </c>
      <c r="H12" s="91" t="e">
        <f>IF(C203="","",VLOOKUP(C203,$BH$794:$BI$796,2,TRUE))</f>
        <v>#N/A</v>
      </c>
      <c r="I12" s="91" t="e">
        <f>IF(C319="","",VLOOKUP(C319,$BD$794:$BE$796,2,TRUE))</f>
        <v>#N/A</v>
      </c>
      <c r="J12" s="91" t="str">
        <f>IF(C320="","",VLOOKUP(C320,$BF$794:$BG$796,2,TRUE))</f>
        <v>белгі бойынша тоқтап жүруді қалыптастыру</v>
      </c>
      <c r="K12" s="91" t="e">
        <f>IF(C321="","",VLOOKUP(C321,$BH$794:$BI$796,2,TRUE))</f>
        <v>#N/A</v>
      </c>
      <c r="L12" s="798"/>
    </row>
    <row r="13" spans="2:12" ht="60" customHeight="1" x14ac:dyDescent="0.25">
      <c r="B13" s="830"/>
      <c r="C13" s="281" t="e">
        <f>IF(C131="","",VLOOKUP(C131,$Y$798:$Z$800,2,TRUE))</f>
        <v>#N/A</v>
      </c>
      <c r="D13" s="281" t="str">
        <f>IF(C132="","",VLOOKUP(C132,$AA$798:$AB$800,2,TRUE))</f>
        <v>тура жолдың бойымен жүруді қалыптастыру</v>
      </c>
      <c r="E13" s="281" t="e">
        <f>IF(C133="","",VLOOKUP(C133,$AC$798:$AD$800,2,TRUE))</f>
        <v>#N/A</v>
      </c>
      <c r="F13" s="91" t="e">
        <f>IF(C204="","",VLOOKUP(C204,$BJ$794:$BK$796,2,TRUE))</f>
        <v>#N/A</v>
      </c>
      <c r="G13" s="91" t="str">
        <f>IF(C205="","",VLOOKUP(C205,$BL$794:$BM$796,2,TRUE))</f>
        <v>жүруде тепе-теңдікті сақтауды қалыптастыру</v>
      </c>
      <c r="H13" s="91" t="e">
        <f>IF(C206="","",VLOOKUP(C206,$BN$794:$BO$796,2,TRUE))</f>
        <v>#N/A</v>
      </c>
      <c r="I13" s="91" t="e">
        <f>IF(C322="","",VLOOKUP(C322,$BJ$794:$BK$796,2,TRUE))</f>
        <v>#N/A</v>
      </c>
      <c r="J13" s="91" t="str">
        <f>IF(C323="","",VLOOKUP(C323,$BL$794:$BM$796,2,TRUE))</f>
        <v>жүруде тепе-теңдікті сақтауды қалыптастыру</v>
      </c>
      <c r="K13" s="91" t="e">
        <f>IF(C324="","",VLOOKUP(C324,$BN$794:$BO$796,2,TRUE))</f>
        <v>#N/A</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str">
        <f>IF(C208="","",VLOOKUP(C208,$BR$794:$BS$796,2,TRUE))</f>
        <v>заттардың бойымен, астымен еңбектеуді қалыптастыру</v>
      </c>
      <c r="H14" s="91" t="e">
        <f>IF(C209="","",VLOOKUP(C209,$BT$794:$BU$796,2,TRUE))</f>
        <v>#N/A</v>
      </c>
      <c r="I14" s="91" t="e">
        <f>IF(C325="","",VLOOKUP(C325,$BP$794:$BQ$796,2,TRUE))</f>
        <v>#N/A</v>
      </c>
      <c r="J14" s="91" t="str">
        <f>IF(C326="","",VLOOKUP(C326,$BR$794:$BS$796,2,TRUE))</f>
        <v>заттардың бойымен, астымен еңбектеуді қалыптастыру</v>
      </c>
      <c r="K14" s="91" t="e">
        <f>IF(C327="","",VLOOKUP(C327,$BT$794:$BU$796,2,TRUE))</f>
        <v>#N/A</v>
      </c>
      <c r="L14" s="798"/>
    </row>
    <row r="15" spans="2:12" ht="60" customHeight="1" x14ac:dyDescent="0.25">
      <c r="B15" s="830"/>
      <c r="C15" s="281" t="e">
        <f>IF(C137="","",VLOOKUP(C137,$AK$798:$AL$800,2,TRUE))</f>
        <v>#N/A</v>
      </c>
      <c r="D15" s="281" t="str">
        <f>IF(C138="","",VLOOKUP(C138,$AM$798:$AN$800,2,TRUE))</f>
        <v>негізгі қимыл түрлерін жетілдіруге арналған қимылды ойындарға қызығушылықты қалыптастыру</v>
      </c>
      <c r="E15" s="281" t="e">
        <f>IF(C139="","",VLOOKUP(C139,$AO$798:$AP$800,2,TRUE))</f>
        <v>#N/A</v>
      </c>
      <c r="F15" s="91" t="e">
        <f>IF(C210="","",VLOOKUP(C210,$AR$798:$AS$800,2,TRUE))</f>
        <v>#N/A</v>
      </c>
      <c r="G15" s="91" t="str">
        <f>IF(C211="","",VLOOKUP(C211,$AT$798:$AU$800,2,TRUE))</f>
        <v>ересектермен бірге дене жаттығуларын орындауды қалыптастыру</v>
      </c>
      <c r="H15" s="91" t="e">
        <f>IF(C212="","",VLOOKUP(C212,$AV$798:$AW$800,2,TRUE))</f>
        <v>#N/A</v>
      </c>
      <c r="I15" s="91" t="e">
        <f>IF(C328="","",VLOOKUP(C328,$AR$798:$AS$800,2,TRUE))</f>
        <v>#N/A</v>
      </c>
      <c r="J15" s="91" t="str">
        <f>IF(C329="","",VLOOKUP(C329,$AT$798:$AU$800,2,TRUE))</f>
        <v>ересектермен бірге дене жаттығуларын орындауды қалыптастыру</v>
      </c>
      <c r="K15" s="91" t="e">
        <f>IF(C330="","",VLOOKUP(C330,$AV$798:$AW$800,2,TRUE))</f>
        <v>#N/A</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str">
        <f>IF(C214="","",VLOOKUP(C214,$AZ$798:$BA$800,2,TRUE))</f>
        <v>спорттық жаттығуларды орындау техникасын білуді қалыптастыру</v>
      </c>
      <c r="H16" s="91" t="e">
        <f>IF(C215="","",VLOOKUP(C215,$BB$798:$BC$800,2,TRUE))</f>
        <v>#N/A</v>
      </c>
      <c r="I16" s="91" t="e">
        <f>IF(C331="","",VLOOKUP(C331,$AX$798:$AY$800,2,TRUE))</f>
        <v>#N/A</v>
      </c>
      <c r="J16" s="91" t="str">
        <f>IF(C332="","",VLOOKUP(C332,$AZ$798:$BA$800,2,TRUE))</f>
        <v>спорттық жаттығуларды орындау техникасын білуді қалыптастыру</v>
      </c>
      <c r="K16" s="91" t="e">
        <f>IF(C333="","",VLOOKUP(C333,$BB$798:$BC$800,2,TRUE))</f>
        <v>#N/A</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str">
        <f>IF(C217="","",VLOOKUP(C217,$BF$798:$BG$800,2,TRUE))</f>
        <v>шананы жібінен сүйретуді, ойыншықтарды шанамен сырғанатуды қалыптастыру</v>
      </c>
      <c r="H17" s="91" t="e">
        <f>IF(C218="","",VLOOKUP(C218,$BH$798:$BI$800,2,TRUE))</f>
        <v>#N/A</v>
      </c>
      <c r="I17" s="91" t="e">
        <f>IF(C334="","",VLOOKUP(C334,$BD$798:$BE$800,2,TRUE))</f>
        <v>#N/A</v>
      </c>
      <c r="J17" s="91" t="str">
        <f>IF(C335="","",VLOOKUP(C335,$BF$798:$BG$800,2,TRUE))</f>
        <v>шананы жібінен сүйретуді, ойыншықтарды шанамен сырғанатуды қалыптастыру</v>
      </c>
      <c r="K17" s="91" t="e">
        <f>IF(C336="","",VLOOKUP(C336,$BH$798:$BI$800,2,TRUE))</f>
        <v>#N/A</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str">
        <f>IF(C220="","",VLOOKUP(C220,$BL$798:$BM$800,2,TRUE))</f>
        <v>допты нысанаға лақтыруды қалыптастыру</v>
      </c>
      <c r="H18" s="91" t="e">
        <f>IF(C221="","",VLOOKUP(C221,$BN$798:$BO$800,2,TRUE))</f>
        <v>#N/A</v>
      </c>
      <c r="I18" s="91" t="e">
        <f>IF(C337="","",VLOOKUP(C337,$BJ$798:$BK$800,2,TRUE))</f>
        <v>#N/A</v>
      </c>
      <c r="J18" s="91" t="str">
        <f>IF(C338="","",VLOOKUP(C338,$BL$798:$BM$800,2,TRUE))</f>
        <v>допты нысанаға лақтыруды қалыптастыру</v>
      </c>
      <c r="K18" s="91" t="e">
        <f>IF(C339="","",VLOOKUP(C339,$BN$798:$BO$800,2,TRUE))</f>
        <v>#N/A</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str">
        <f>IF(C223="","",VLOOKUP(C223,$BR$798:$BS$800,2,TRUE))</f>
        <v>доптарды заттардың арасымен, бір-біріне домалатуды қалыптастыру</v>
      </c>
      <c r="H19" s="91" t="e">
        <f>IF(C224="","",VLOOKUP(C224,$BT$798:$BU$800,2,TRUE))</f>
        <v>#N/A</v>
      </c>
      <c r="I19" s="91" t="e">
        <f>IF(C340="","",VLOOKUP(C340,$BP$798:$BQ$800,2,TRUE))</f>
        <v>#N/A</v>
      </c>
      <c r="J19" s="91" t="str">
        <f>IF(C341="","",VLOOKUP(C341,$BR$798:$BS$800,2,TRUE))</f>
        <v>доптарды заттардың арасымен, бір-біріне домалатуды қалыптастыру</v>
      </c>
      <c r="K19" s="91" t="e">
        <f>IF(C342="","",VLOOKUP(C342,$BT$798:$BU$800,2,TRUE))</f>
        <v>#N/A</v>
      </c>
      <c r="L19" s="798"/>
    </row>
    <row r="20" spans="2:12" ht="60" customHeight="1" x14ac:dyDescent="0.25">
      <c r="B20" s="830"/>
      <c r="C20" s="281" t="e">
        <f>IF(C152="","",VLOOKUP(C152,$AE$806:$AF$808,2,TRUE))</f>
        <v>#N/A</v>
      </c>
      <c r="D20" s="281" t="str">
        <f>IF(C153="","",VLOOKUP(C153,$AG$806:$AH$808,2,TRUE))</f>
        <v>ересектердің көрсетуімен жалпы дамытушы жаттығуларды орындауды қалыптастыру</v>
      </c>
      <c r="E20" s="281" t="e">
        <f>IF(C154="","",VLOOKUP(C154,$AI$806:$AJ$808,2,TRUE))</f>
        <v>#N/A</v>
      </c>
      <c r="F20" s="91" t="e">
        <f>IF(C225="","",VLOOKUP(C225,$AR$802:$AS$804,2,TRUE))</f>
        <v>#N/A</v>
      </c>
      <c r="G20" s="91" t="str">
        <f>IF(C226="","",VLOOKUP(C226,$AT$802:$AU$804,2,TRUE))</f>
        <v>жеке гигиенаның бастапқы дағдыларын меңгергуді қалыптастыру</v>
      </c>
      <c r="H20" s="91" t="e">
        <f>IF(C227="","",VLOOKUP(C227,$AV$802:$AW$804,2,TRUE))</f>
        <v>#N/A</v>
      </c>
      <c r="I20" s="91" t="e">
        <f>IF(C343="","",VLOOKUP(C343,$AR$802:$AS$804,2,TRUE))</f>
        <v>#N/A</v>
      </c>
      <c r="J20" s="91" t="str">
        <f>IF(C344="","",VLOOKUP(C344,$AT$802:$AU$804,2,TRUE))</f>
        <v>жеке гигиенаның бастапқы дағдыларын меңгергуді қалыптастыру</v>
      </c>
      <c r="K20" s="91" t="e">
        <f>IF(C345="","",VLOOKUP(C345,$AV$802:$AW$804,2,TRUE))</f>
        <v>#N/A</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str">
        <f>IF(C229="","",VLOOKUP(C229,$AZ$802:$BA$804,2,TRUE))</f>
        <v>шынықтыру шараларын өткізу кезінде жағымды көңіл-күй танытуды үйрету</v>
      </c>
      <c r="H21" s="91" t="e">
        <f>IF(C230="","",VLOOKUP(C230,$BB$802:$BC$804,2,TRUE))</f>
        <v>#N/A</v>
      </c>
      <c r="I21" s="91" t="e">
        <f>IF(C346="","",VLOOKUP(C346,$AX$802:$AY$804,2,TRUE))</f>
        <v>#N/A</v>
      </c>
      <c r="J21" s="91" t="str">
        <f>IF(C347="","",VLOOKUP(C347,$AZ$802:$BA$804,2,TRUE))</f>
        <v>шынықтыру шараларын өткізу кезінде жағымды көңіл-күй танытуды үйрету</v>
      </c>
      <c r="K21" s="91" t="e">
        <f>IF(C348="","",VLOOKUP(C348,$BB$802:$BC$804,2,TRUE))</f>
        <v>#N/A</v>
      </c>
      <c r="L21" s="798"/>
    </row>
    <row r="22" spans="2:12" ht="60" customHeight="1" x14ac:dyDescent="0.25">
      <c r="B22" s="830"/>
      <c r="C22" s="812"/>
      <c r="D22" s="813"/>
      <c r="E22" s="814"/>
      <c r="F22" s="91" t="e">
        <f>IF(C231="","",VLOOKUP(C231,$BD$802:$BE$804,2,TRUE))</f>
        <v>#N/A</v>
      </c>
      <c r="G22" s="91" t="str">
        <f>IF(C232="","",VLOOKUP(C232,$BF$802:$BG$804,2,TRUE))</f>
        <v>қимылды ойындарды қуана ойнауды қалыптастыру</v>
      </c>
      <c r="H22" s="91" t="e">
        <f>IF(C233="","",VLOOKUP(C233,$BH$802:$BI$804,2,TRUE))</f>
        <v>#N/A</v>
      </c>
      <c r="I22" s="91" t="e">
        <f>IF(C349="","",VLOOKUP(C349,$BD$802:$BE$804,2,TRUE))</f>
        <v>#N/A</v>
      </c>
      <c r="J22" s="91" t="str">
        <f>IF(C350="","",VLOOKUP(C350,$BF$802:$BG$804,2,TRUE))</f>
        <v>қимылды ойындарды қуана ойнауды қалыптастыру</v>
      </c>
      <c r="K22" s="91" t="e">
        <f>IF(C351="","",VLOOKUP(C351,$BH$802:$BI$804,2,TRUE))</f>
        <v>#N/A</v>
      </c>
      <c r="L22" s="798"/>
    </row>
    <row r="23" spans="2:12" ht="60" customHeight="1" x14ac:dyDescent="0.25">
      <c r="B23" s="830"/>
      <c r="C23" s="815"/>
      <c r="D23" s="816"/>
      <c r="E23" s="817"/>
      <c r="F23" s="91" t="e">
        <f>IF(C234="","",VLOOKUP(C234,$BJ$802:$BK$804,2,TRUE))</f>
        <v>#N/A</v>
      </c>
      <c r="G23" s="91" t="str">
        <f>IF(C235="","",VLOOKUP(C235,$BL$802:$BM$804,2,TRUE))</f>
        <v>қимыл белсенділігіне жағымды эмоция білдіруді қалыптастыру</v>
      </c>
      <c r="H23" s="91" t="e">
        <f>IF(C236="","",VLOOKUP(C236,$BN$802:$BO$804,2,TRUE))</f>
        <v>#N/A</v>
      </c>
      <c r="I23" s="91" t="e">
        <f>IF(C352="","",VLOOKUP(C352,$BJ$802:$BK$804,2,TRUE))</f>
        <v>#N/A</v>
      </c>
      <c r="J23" s="91" t="str">
        <f>IF(C353="","",VLOOKUP(C353,$BL$802:$BM$804,2,TRUE))</f>
        <v>қимыл белсенділігіне жағымды эмоция білдіруді қалыптастыру</v>
      </c>
      <c r="K23" s="91" t="e">
        <f>IF(C354="","",VLOOKUP(C354,$BN$802:$BO$804,2,TRUE))</f>
        <v>#N/A</v>
      </c>
      <c r="L23" s="798"/>
    </row>
    <row r="24" spans="2:12" ht="60" customHeight="1" x14ac:dyDescent="0.25">
      <c r="B24" s="830"/>
      <c r="C24" s="815"/>
      <c r="D24" s="816"/>
      <c r="E24" s="817"/>
      <c r="F24" s="91" t="e">
        <f>IF(C237="","",VLOOKUP(C237,$BP$802:$BQ$804,2,TRUE))</f>
        <v>#N/A</v>
      </c>
      <c r="G24" s="91" t="str">
        <f>IF(C238="","",VLOOKUP(C238,$BR$802:$BS$804,2,TRUE))</f>
        <v>бұрын меңгерген қимылдарды өз бетінше орындауды қалыптастыру</v>
      </c>
      <c r="H24" s="91" t="e">
        <f>IF(C239="","",VLOOKUP(C239,$BT$802:$BU$804,2,TRUE))</f>
        <v>#N/A</v>
      </c>
      <c r="I24" s="91" t="e">
        <f>IF(C355="","",VLOOKUP(C355,$BP$802:$BQ$804,2,TRUE))</f>
        <v>#N/A</v>
      </c>
      <c r="J24" s="91" t="str">
        <f>IF(C356="","",VLOOKUP(C356,$BR$802:$BS$804,2,TRUE))</f>
        <v>бұрын меңгерген қимылдарды өз бетінше орындауды қалыптастыру</v>
      </c>
      <c r="K24" s="91" t="e">
        <f>IF(C357="","",VLOOKUP(C357,$BT$802:$BU$804,2,TRUE))</f>
        <v>#N/A</v>
      </c>
      <c r="L24" s="798"/>
    </row>
    <row r="25" spans="2:12" ht="60" customHeight="1" x14ac:dyDescent="0.25">
      <c r="B25" s="830"/>
      <c r="C25" s="815"/>
      <c r="D25" s="816"/>
      <c r="E25" s="817"/>
      <c r="F25" s="91" t="e">
        <f>IF(C240="","",VLOOKUP(C240,$AR$806:$AS$808,2,TRUE))</f>
        <v>#N/A</v>
      </c>
      <c r="G25" s="91" t="str">
        <f>IF(C241="","",VLOOKUP(C241,$AT$806:$AU$808,2,TRUE))</f>
        <v>бетін, қолдарын өз бетінше жууды қалыптастыру</v>
      </c>
      <c r="H25" s="91" t="e">
        <f>IF(C242="","",VLOOKUP(C242,$AV$806:$AW$808,2,TRUE))</f>
        <v>#N/A</v>
      </c>
      <c r="I25" s="91" t="e">
        <f>IF(C358="","",VLOOKUP(C358,$AR$806:$AS$808,2,TRUE))</f>
        <v>#N/A</v>
      </c>
      <c r="J25" s="91" t="str">
        <f>IF(C359="","",VLOOKUP(C359,$AT$806:$AU$808,2,TRUE))</f>
        <v>бетін, қолдарын өз бетінше жууды қалыптастыру</v>
      </c>
      <c r="K25" s="91" t="e">
        <f>IF(C360="","",VLOOKUP(C360,$AV$806:$AW$808,2,TRUE))</f>
        <v>#N/A</v>
      </c>
      <c r="L25" s="798"/>
    </row>
    <row r="26" spans="2:12" ht="60" customHeight="1" x14ac:dyDescent="0.25">
      <c r="B26" s="830"/>
      <c r="C26" s="815"/>
      <c r="D26" s="816"/>
      <c r="E26" s="817"/>
      <c r="F26" s="91" t="e">
        <f>IF(C243="","",VLOOKUP(C243,$AX$806:$AY$808,2,TRUE))</f>
        <v>#N/A</v>
      </c>
      <c r="G26" s="91" t="str">
        <f>IF(C244="","",VLOOKUP(C244,$AZ$806:$BA$808,2,TRUE))</f>
        <v>жеке заттарды қолдануды қалыптастыру</v>
      </c>
      <c r="H26" s="91" t="e">
        <f>IF(C245="","",VLOOKUP(C245,$BB$806:$BC$807,2,TRUE))</f>
        <v>#N/A</v>
      </c>
      <c r="I26" s="91" t="e">
        <f>IF(C361="","",VLOOKUP(C361,$AX$806:$AY$808,2,TRUE))</f>
        <v>#N/A</v>
      </c>
      <c r="J26" s="91" t="str">
        <f>IF(C362="","",VLOOKUP(C362,$AZ$806:$BA$808,2,TRUE))</f>
        <v>жеке заттарды қолдануды қалыптастыру</v>
      </c>
      <c r="K26" s="91" t="e">
        <f>IF(C363="","",VLOOKUP(C363,$BB$806:$BC$807,2,TRUE))</f>
        <v>#N/A</v>
      </c>
      <c r="L26" s="798"/>
    </row>
    <row r="27" spans="2:12" ht="60" customHeight="1" x14ac:dyDescent="0.25">
      <c r="B27" s="830"/>
      <c r="C27" s="815"/>
      <c r="D27" s="816"/>
      <c r="E27" s="817"/>
      <c r="F27" s="91" t="e">
        <f>IF(C246="","",VLOOKUP(C246,$BD$806:$BE$808,2,TRUE))</f>
        <v>#N/A</v>
      </c>
      <c r="G27" s="91" t="str">
        <f>IF(C247="","",VLOOKUP(C247,$BF$806:$BG$808,2,TRUE))</f>
        <v>белгілі бір ретпен киінуді және шешінуді қалыптастыру</v>
      </c>
      <c r="H27" s="91" t="e">
        <f>IF(C248="","",VLOOKUP(C248,$BH$806:$BI$808,2,TRUE))</f>
        <v>#N/A</v>
      </c>
      <c r="I27" s="91" t="e">
        <f>IF(C364="","",VLOOKUP(C364,$BD$806:$BE$808,2,TRUE))</f>
        <v>#N/A</v>
      </c>
      <c r="J27" s="91" t="str">
        <f>IF(C365="","",VLOOKUP(C365,$BF$806:$BG$808,2,TRUE))</f>
        <v>белгілі бір ретпен киінуді және шешінуді қалыптастыру</v>
      </c>
      <c r="K27" s="91" t="e">
        <f>IF(C366="","",VLOOKUP(C366,$BH$806:$BI$808,2,TRUE))</f>
        <v>#N/A</v>
      </c>
      <c r="L27" s="798"/>
    </row>
    <row r="28" spans="2:12" ht="60" customHeight="1" thickBot="1" x14ac:dyDescent="0.3">
      <c r="B28" s="831"/>
      <c r="C28" s="818"/>
      <c r="D28" s="819"/>
      <c r="E28" s="820"/>
      <c r="F28" s="283" t="e">
        <f>IF(C249="","",VLOOKUP(C249,$BJ$806:$BK$808,2,TRUE))</f>
        <v>#N/A</v>
      </c>
      <c r="G28" s="283" t="str">
        <f>IF(C250="","",VLOOKUP(C250,$BL$806:$BM$808,2,TRUE))</f>
        <v>үстел басындағы мәдениеттің қарапайым дағдыларын қалыптастыру</v>
      </c>
      <c r="H28" s="283" t="e">
        <f>IF(C251="","",VLOOKUP(C251,$BN$806:$BO$808,2,TRUE))</f>
        <v>#N/A</v>
      </c>
      <c r="I28" s="283" t="e">
        <f>IF(C367="","",VLOOKUP(C367,$BJ$806:$BK$808,2,TRUE))</f>
        <v>#N/A</v>
      </c>
      <c r="J28" s="283" t="str">
        <f>IF(C368="","",VLOOKUP(C368,$BL$806:$BM$808,2,TRUE))</f>
        <v>үстел басындағы мәдениеттің қарапайым дағдыларын қалыптастыру</v>
      </c>
      <c r="K28" s="283" t="e">
        <f>IF(C369="","",VLOOKUP(C369,$BN$806:$BO$808,2,TRUE))</f>
        <v>#N/A</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str">
        <f>IF(D196="","",VLOOKUP(D196,$AT$810:$AU$812,2,TRUE))</f>
        <v>ересектердің сөзін тыңдауды және түсінуді қалыптастыру</v>
      </c>
      <c r="H29" s="284" t="e">
        <f>IF(D197="","",VLOOKUP(D197,$AV$810:$AW$812,2,TRUE))</f>
        <v>#N/A</v>
      </c>
      <c r="I29" s="284" t="e">
        <f>IF(D313="","",VLOOKUP(D313,$AR$810:$AS$812,2,TRUE))</f>
        <v>#N/A</v>
      </c>
      <c r="J29" s="284" t="str">
        <f>IF(D314="","",VLOOKUP(D314,$AT$810:$AU$812,2,TRUE))</f>
        <v>ересектердің сөзін тыңдауды және түсінуді қалыптастыру</v>
      </c>
      <c r="K29" s="284" t="e">
        <f>IF(D315="","",VLOOKUP(D315,$AV$810:$AW$812,2,TRUE))</f>
        <v>#N/A</v>
      </c>
      <c r="L29" s="798"/>
    </row>
    <row r="30" spans="2:12" ht="60" customHeight="1" x14ac:dyDescent="0.25">
      <c r="B30" s="837"/>
      <c r="C30" s="281" t="e">
        <f>IF(D125="","",VLOOKUP(D125,$AE$810:$AF$812,2,TRUE))</f>
        <v>#N/A</v>
      </c>
      <c r="D30" s="281" t="e">
        <f>IF(D126="","",VLOOKUP(D126,$AG$810:$AH$812,2,TRUE))</f>
        <v>#N/A</v>
      </c>
      <c r="E30" s="281" t="str">
        <f>IF(D127="","",VLOOKUP(D127,$AI$810:$AJ$812,2,TRUE))</f>
        <v>ойыншық жануарлардың дене мүшелерін, тұрмыстық және ойын әрекеттерін, заттардың түстерін, өлшемдері мен пішіндерін көрсетуді және атуды бекіту</v>
      </c>
      <c r="F30" s="91" t="e">
        <f>IF(D198="","",VLOOKUP(D198,$AX$810:$AY$812,2,TRUE))</f>
        <v>#N/A</v>
      </c>
      <c r="G30" s="91" t="str">
        <f>IF(D199="","",VLOOKUP(D199,$AZ$810:$BA$812,2,TRUE))</f>
        <v>жеке дауысты және дауыссыз дыбыстарды, еліктеу сөздерін айта алуға қалыптастыру</v>
      </c>
      <c r="H30" s="91" t="e">
        <f>IF(D200="","",VLOOKUP(D200,$BB$810:$BC$812,2,TRUE))</f>
        <v>#N/A</v>
      </c>
      <c r="I30" s="91" t="e">
        <f>IF(D316="","",VLOOKUP(D316,$AX$810:$AY$812,2,TRUE))</f>
        <v>#N/A</v>
      </c>
      <c r="J30" s="91" t="str">
        <f>IF(D317="","",VLOOKUP(D317,$AZ$810:$BA$812,2,TRUE))</f>
        <v>жеке дауысты және дауыссыз дыбыстарды, еліктеу сөздерін айта алуға қалыптастыру</v>
      </c>
      <c r="K30" s="91" t="e">
        <f>IF(D318="","",VLOOKUP(D318,$BB$810:$BC$812,2,TRUE))</f>
        <v>#N/A</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e">
        <f>IF(D130="","",VLOOKUP(D130,$AO$810:$AP$812,2,TRUE))</f>
        <v>#N/A</v>
      </c>
      <c r="F31" s="91" t="e">
        <f>IF(D201="","",VLOOKUP(D201,$BD$810:$BE$812,2,TRUE))</f>
        <v>#N/A</v>
      </c>
      <c r="G31" s="91" t="str">
        <f>IF(D202="","",VLOOKUP(D202,$BF$810:$BG$812,2,TRUE))</f>
        <v>сөздерді және қарапайым сөз тіркестерін (2-4 сөз) қайталап айтуды қалыптастыру;</v>
      </c>
      <c r="H31" s="91" t="e">
        <f>IF(D203="","",VLOOKUP(D203,$BH$810:$BI$812,2,TRUE))</f>
        <v>#N/A</v>
      </c>
      <c r="I31" s="91" t="e">
        <f>IF(D319="","",VLOOKUP(D319,$BD$810:$BE$812,2,TRUE))</f>
        <v>#N/A</v>
      </c>
      <c r="J31" s="91" t="str">
        <f>IF(D320="","",VLOOKUP(D320,$BF$810:$BG$812,2,TRUE))</f>
        <v>сөздерді және қарапайым сөз тіркестерін (2-4 сөз) қайталап айтуды қалыптастыру;</v>
      </c>
      <c r="K31" s="91" t="e">
        <f>IF(D321="","",VLOOKUP(D321,$BH$810:$BI$812,2,TRUE))</f>
        <v>#N/A</v>
      </c>
      <c r="L31" s="798"/>
    </row>
    <row r="32" spans="2:12" ht="60" customHeight="1" x14ac:dyDescent="0.25">
      <c r="B32" s="837"/>
      <c r="C32" s="281" t="e">
        <f>IF(D131="","",VLOOKUP(D131,$Y$814:$Z$816,2,TRUE))</f>
        <v>#N/A</v>
      </c>
      <c r="D32" s="281" t="str">
        <f>IF(D132="","",VLOOKUP(D132,$AA$814:$AB$816,2,TRUE))</f>
        <v>өтініштерді орындауды қалыптастыру</v>
      </c>
      <c r="E32" s="281" t="e">
        <f>IF(D133="","",VLOOKUP(D133,$AC$814:$AD$816,2,TRUE))</f>
        <v>#N/A</v>
      </c>
      <c r="F32" s="91" t="e">
        <f>IF(D204="","",VLOOKUP(D204,$AR$814:$AS$816,2,TRUE))</f>
        <v>#N/A</v>
      </c>
      <c r="G32" s="91" t="str">
        <f>IF(D205="","",VLOOKUP(D205,$AT$814:$AU$816,2,TRUE))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H32" s="91" t="e">
        <f>IF(D206="","",VLOOKUP(D206,$AV$814:$AW$816,2,TRUE))</f>
        <v>#N/A</v>
      </c>
      <c r="I32" s="91" t="e">
        <f>IF(D322="","",VLOOKUP(D322,$AR$814:$AS$816,2,TRUE))</f>
        <v>#N/A</v>
      </c>
      <c r="J32" s="91" t="str">
        <f>IF(D323="","",VLOOKUP(D323,$AT$814:$AU$816,2,TRUE))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K32" s="91" t="e">
        <f>IF(D324="","",VLOOKUP(D324,$AV$814:$AW$816,2,TRUE))</f>
        <v>#N/A</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str">
        <f>IF(D208="","",VLOOKUP(D208,$AZ$814:$BA$816,2,TRUE))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H33" s="91" t="e">
        <f>IF(D209="","",VLOOKUP(D209,$BB$814:$BC$816,2,TRUE))</f>
        <v>#N/A</v>
      </c>
      <c r="I33" s="91" t="e">
        <f>IF(D325="","",VLOOKUP(D325,$AX$814:$AY$816,2,TRUE))</f>
        <v>#N/A</v>
      </c>
      <c r="J33" s="91" t="str">
        <f>IF(D326="","",VLOOKUP(D326,$AZ$814:$BA$816,2,TRUE))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str">
        <f>IF(D211="","",VLOOKUP(D211,$BF$814:$BG$816,2,TRUE))</f>
        <v>сөйлегенде заттарды сипаттау үшін зат есімдер мен етістіктерді, сын есімдерді қолдануды қалыптастыру;</v>
      </c>
      <c r="H34" s="91" t="e">
        <f>IF(D212="","",VLOOKUP(D212,$BH$814:$BI$816,2,TRUE))</f>
        <v>#N/A</v>
      </c>
      <c r="I34" s="91" t="e">
        <f>IF(D328="","",VLOOKUP(D328,$BD$814:$BE$816,2,TRUE))</f>
        <v>#N/A</v>
      </c>
      <c r="J34" s="91" t="str">
        <f>IF(D329="","",VLOOKUP(D329,$BF$814:$BG$816,2,TRUE))</f>
        <v>сөйлегенде заттарды сипаттау үшін зат есімдер мен етістіктерді, сын есімдерді қолдануды қалыптастыру;</v>
      </c>
      <c r="K34" s="91" t="e">
        <f>IF(D330="","",VLOOKUP(D330,$BH$814:$BI$816,2,TRUE))</f>
        <v>#N/A</v>
      </c>
      <c r="L34" s="798"/>
    </row>
    <row r="35" spans="2:12" ht="60" customHeight="1" x14ac:dyDescent="0.25">
      <c r="B35" s="837"/>
      <c r="C35" s="281" t="e">
        <f>IF(D140="","",VLOOKUP(D140,$Y$818:$Z$820,2,TRUE))</f>
        <v>#N/A</v>
      </c>
      <c r="D35" s="281" t="e">
        <f>IF(D141="","",VLOOKUP(D141,$AA$818:$AB$820,2,TRUE))</f>
        <v>#N/A</v>
      </c>
      <c r="E35" s="281" t="str">
        <f>IF(D142="","",VLOOKUP(D142,$AC$818:$AD$820,2,TRUE))</f>
        <v>эмоционалды көңіл-күйді түсінеді және өзінің эмоциясын ым-ишарамен көрсетуді бекіту</v>
      </c>
      <c r="F35" s="91" t="e">
        <f>IF(D213="","",VLOOKUP(D213,$AR$818:$AS$820,2,TRUE))</f>
        <v>#N/A</v>
      </c>
      <c r="G35" s="91" t="str">
        <f>IF(D214="","",VLOOKUP(D214,$AT$818:$AU$818,2,TRUE))</f>
        <v>қазақ халқының құндылықтарына қызығушылық танытуды қалыптастыру</v>
      </c>
      <c r="H35" s="91" t="e">
        <f>IF(D215="","",VLOOKUP(D215,$AV$818:$AW$820,2,TRUE))</f>
        <v>#N/A</v>
      </c>
      <c r="I35" s="91" t="e">
        <f>IF(D331="","",VLOOKUP(D331,$AR$818:$AS$820,2,TRUE))</f>
        <v>#N/A</v>
      </c>
      <c r="J35" s="91" t="str">
        <f>IF(D332="","",VLOOKUP(D332,$AT$818:$AU$818,2,TRUE))</f>
        <v>қазақ халқының құндылықтарына қызығушылық танытуды қалыптастыру</v>
      </c>
      <c r="K35" s="91" t="e">
        <f>IF(D333="","",VLOOKUP(D333,$AV$818:$AW$820,2,TRUE))</f>
        <v>#N/A</v>
      </c>
      <c r="L35" s="798"/>
    </row>
    <row r="36" spans="2:12" ht="60" customHeight="1" x14ac:dyDescent="0.25">
      <c r="B36" s="837"/>
      <c r="C36" s="281" t="e">
        <f>IF(D143="","",VLOOKUP(D143,$AE$818:$AF$820,2,TRUE))</f>
        <v>#N/A</v>
      </c>
      <c r="D36" s="281" t="e">
        <f>IF(D144="","",VLOOKUP(D144,$AG$818:$AH$820,2,TRUE))</f>
        <v>#N/A</v>
      </c>
      <c r="E36" s="281" t="str">
        <f>IF(D145="","",VLOOKUP(D145,$AI$818:$AJ$820,2,TRUE))</f>
        <v>дыбыстық тіркестерді еліктеп, дұрыс қайталауды бекіту</v>
      </c>
      <c r="F36" s="91" t="e">
        <f>IF(D216="","",VLOOKUP(D216,$AX$818:$AY$820,2,TRUE))</f>
        <v>#N/A</v>
      </c>
      <c r="G36" s="91" t="str">
        <f>IF(D217="","",VLOOKUP(D217,$AZ$818:$BA$820,2,TRUE))</f>
        <v>меңгерілген сөздерді ауызша сөйлеуде өз бетінше қолдануды қалыптастыру;</v>
      </c>
      <c r="H36" s="91" t="e">
        <f>IF(D218="","",VLOOKUP(D218,$BB$818:$BC$820,2,TRUE))</f>
        <v>#N/A</v>
      </c>
      <c r="I36" s="91" t="e">
        <f>IF(D334="","",VLOOKUP(D334,$AX$818:$AY$820,2,TRUE))</f>
        <v>#N/A</v>
      </c>
      <c r="J36" s="91" t="str">
        <f>IF(D335="","",VLOOKUP(D335,$AZ$818:$BA$820,2,TRUE))</f>
        <v>меңгерілген сөздерді ауызша сөйлеуде өз бетінше қолдануды қалыптастыру;</v>
      </c>
      <c r="K36" s="91" t="e">
        <f>IF(D336="","",VLOOKUP(D336,$BB$818:$BC$820,2,TRUE))</f>
        <v>#N/A</v>
      </c>
      <c r="L36" s="798"/>
    </row>
    <row r="37" spans="2:12" ht="60" customHeight="1" x14ac:dyDescent="0.25">
      <c r="B37" s="837"/>
      <c r="C37" s="281" t="e">
        <f>IF(D146="","",VLOOKUP(D146,$AK$818:$AL$820,2,TRUE))</f>
        <v>#N/A</v>
      </c>
      <c r="D37" s="281" t="str">
        <f>IF(D147="","",VLOOKUP(D147,$AM$818:$AN$820,2,TRUE))</f>
        <v>ересектерді тыңдайды, түсінеді, тапсырманы орындауға қалыптастыру</v>
      </c>
      <c r="E37" s="281" t="e">
        <f>IF(D148="","",VLOOKUP(D148,$AO$818:$AP$820,2,TRUE))</f>
        <v>#N/A</v>
      </c>
      <c r="F37" s="91" t="e">
        <f>IF(D219="","",VLOOKUP(D219,$BD$818:$BE$820,2,TRUE))</f>
        <v>#N/A</v>
      </c>
      <c r="G37" s="91" t="str">
        <f>IF(D220="","",VLOOKUP(D220,$BF$818:$BG$820,2,TRUE))</f>
        <v>ересектердің сөзін түсінуді, өз ойын айтуды қалыптастыру</v>
      </c>
      <c r="H37" s="91" t="e">
        <f>IF(D221="","",VLOOKUP(D221,$BH$818:$BI$820,2,TRUE))</f>
        <v>#N/A</v>
      </c>
      <c r="I37" s="91" t="e">
        <f>IF(D337="","",VLOOKUP(D337,$BD$818:$BE$820,2,TRUE))</f>
        <v>#N/A</v>
      </c>
      <c r="J37" s="91" t="str">
        <f>IF(D338="","",VLOOKUP(D338,$BF$818:$BG$820,2,TRUE))</f>
        <v>ересектердің сөзін түсінуді, өз ойын айтуды қалыптастыру</v>
      </c>
      <c r="K37" s="91" t="e">
        <f>IF(D339="","",VLOOKUP(D339,$BH$818:$BI$820,2,TRUE))</f>
        <v>#N/A</v>
      </c>
      <c r="L37" s="798"/>
    </row>
    <row r="38" spans="2:12" ht="60" customHeight="1" x14ac:dyDescent="0.25">
      <c r="B38" s="837"/>
      <c r="C38" s="281" t="e">
        <f>IF(D149="","",VLOOKUP(D149,$Y$822:$Z$824,2,TRUE))</f>
        <v>#N/A</v>
      </c>
      <c r="D38" s="281" t="e">
        <f>IF(D150="","",VLOOKUP(D150,$AA$822:$AB$824,2,TRUE))</f>
        <v>#N/A</v>
      </c>
      <c r="E38" s="281" t="str">
        <f>IF(D151="","",VLOOKUP(D151,$AC$822:$AD$824,2,TRUE))</f>
        <v>заттардың атын, түсін, мөлшерін, көлемін, орнын біледі және атауды бекіту</v>
      </c>
      <c r="F38" s="91" t="e">
        <f>IF(D222="","",VLOOKUP(D222,$AR$822:$AS$824,2,TRUE))</f>
        <v>#N/A</v>
      </c>
      <c r="G38" s="91" t="str">
        <f>IF(D223="","",VLOOKUP(D223,$AT$822:$AU$824,2,TRUE))</f>
        <v>шағын әңгімелерді көрнекі сүйемелдеусіз тыңдап, қарапайым сұрақтарға жауап беруді қалыптастыру</v>
      </c>
      <c r="H38" s="91" t="e">
        <f>IF(D224="","",VLOOKUP(D224,$AV$822:$AW$824,2,TRUE))</f>
        <v>#N/A</v>
      </c>
      <c r="I38" s="91" t="e">
        <f>IF(D340="","",VLOOKUP(D340,$AR$822:$AS$824,2,TRUE))</f>
        <v>#N/A</v>
      </c>
      <c r="J38" s="91" t="str">
        <f>IF(D341="","",VLOOKUP(D341,$AT$822:$AU$824,2,TRUE))</f>
        <v>шағын әңгімелерді көрнекі сүйемелдеусіз тыңдап, қарапайым сұрақтарға жауап беруді қалыптастыру</v>
      </c>
      <c r="K38" s="91" t="e">
        <f>IF(D342="","",VLOOKUP(D342,$AV$822:$AW$824,2,TRUE))</f>
        <v>#N/A</v>
      </c>
      <c r="L38" s="798"/>
    </row>
    <row r="39" spans="2:12" ht="60" customHeight="1" x14ac:dyDescent="0.25">
      <c r="B39" s="837"/>
      <c r="C39" s="281" t="e">
        <f>IF(D152="","",VLOOKUP(D152,$AE$822:$AF$824,2,TRUE))</f>
        <v>#N/A</v>
      </c>
      <c r="D39" s="281" t="e">
        <f>IF(D153="","",VLOOKUP(D153,$AG$822:$AH$824,2,TRUE))</f>
        <v>#N/A</v>
      </c>
      <c r="E39" s="281" t="str">
        <f>IF(D154="","",VLOOKUP(D154,$AI$822:$AJ$824,2,TRUE))</f>
        <v>сөзбен немесе қысқа сөз тіркестерімен өз өтінішін білдіруді бекіту</v>
      </c>
      <c r="F39" s="91" t="e">
        <f>IF(D225="","",VLOOKUP(D225,$AX$822:$AY$824,2,TRUE))</f>
        <v>#N/A</v>
      </c>
      <c r="G39" s="91" t="str">
        <f>IF(D226="","",VLOOKUP(D226,$AZ$822:$BA$824,2,TRUE))</f>
        <v>кітаптағы суреттерді қарауды, олардың мазмұны бойынша сұрақтарға жауап беруді қалыптастыру</v>
      </c>
      <c r="H39" s="91" t="e">
        <f>IF(D227="","",VLOOKUP(D227,$BB$822:$BC$824,2,TRUE))</f>
        <v>#N/A</v>
      </c>
      <c r="I39" s="91" t="e">
        <f>IF(D343="","",VLOOKUP(D343,$AX$822:$AY$824,2,TRUE))</f>
        <v>#N/A</v>
      </c>
      <c r="J39" s="91" t="str">
        <f>IF(D344="","",VLOOKUP(D344,$AZ$822:$BA$824,2,TRUE))</f>
        <v>кітаптағы суреттерді қарауды, олардың мазмұны бойынша сұрақтарға жауап беруді қалыптастыру</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str">
        <f>IF(D229="","",VLOOKUP(D229,$BF$822:$BG$824,2,TRUE))</f>
        <v>кейіпкерлердің әрекеттерін (қимылдарын) қайталап ойнауды қалыптастыру</v>
      </c>
      <c r="H40" s="91" t="str">
        <f>IF(D230="","",VLOOKUP(D230,$BH$822:$BI$824,2,TRUE))</f>
        <v>кейіпкерлердің әрекеттерін (қимылдарын) қайталап ойнауды бекіту</v>
      </c>
      <c r="I40" s="91" t="e">
        <f>IF(D346="","",VLOOKUP(D346,$BD$822:$BE$824,2,TRUE))</f>
        <v>#N/A</v>
      </c>
      <c r="J40" s="91" t="str">
        <f>IF(D347="","",VLOOKUP(D347,$BF$822:$BG$824,2,TRUE))</f>
        <v>кейіпкерлердің әрекеттерін (қимылдарын) қайталап ойнауды қалыптастыру</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str">
        <f>IF(D232="","",VLOOKUP(D232,$AT$826:$AU$828,2,TRUE))</f>
        <v>артикуляциялық жаттығуларды орындауды қалыптастыру</v>
      </c>
      <c r="H41" s="91" t="e">
        <f>IF(D233="","",VLOOKUP(D233,$AV$826:$AW$828,2,TRUE))</f>
        <v>#N/A</v>
      </c>
      <c r="I41" s="91" t="e">
        <f>IF(D349="","",VLOOKUP(D349,$AR$826:$AS$828,2,TRUE))</f>
        <v>#N/A</v>
      </c>
      <c r="J41" s="91" t="str">
        <f>IF(D350="","",VLOOKUP(D350,$AT$826:$AU$828,2,TRUE))</f>
        <v>артикуляциялық жаттығуларды орындауды қалыптастыру</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str">
        <f>IF(D235="","",VLOOKUP(D235,$AZ$826:$BA$828,2,TRUE))</f>
        <v>көркем шығармаларды эмоционалды қабылдауды қалыптастыру</v>
      </c>
      <c r="H42" s="91" t="e">
        <f>IF(D236="","",VLOOKUP(D236,$BB$826:$BC$828,2,TRUE))</f>
        <v>#N/A</v>
      </c>
      <c r="I42" s="91" t="e">
        <f>IF(D352="","",VLOOKUP(D352,$AX$826:$AY$828,2,TRUE))</f>
        <v>#N/A</v>
      </c>
      <c r="J42" s="91" t="str">
        <f>IF(D353="","",VLOOKUP(D353,$AZ$826:$BA$828,2,TRUE))</f>
        <v>көркем шығармаларды эмоционалды қабылдауды қалыптастыру</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str">
        <f>IF(D238="","",VLOOKUP(D238,$BF$826:$BG$828,2,TRUE))</f>
        <v>бесік жырларын, халық әндерін, ертегілерді, авторлық шығармаларды тыңдауды қалыптастыру</v>
      </c>
      <c r="H43" s="91" t="e">
        <f>IF(D239="","",VLOOKUP(D239,$BH$826:$BI$828,2,TRUE))</f>
        <v>#N/A</v>
      </c>
      <c r="I43" s="91" t="e">
        <f>IF(D355="","",VLOOKUP(D355,$BD$826:$BE$828,2,TRUE))</f>
        <v>#N/A</v>
      </c>
      <c r="J43" s="91" t="str">
        <f>IF(D356="","",VLOOKUP(D356,$BF$826:$BG$828,2,TRUE))</f>
        <v>бесік жырларын, халық әндерін, ертегілерді, авторлық шығармаларды тыңдауды қалыптастыру</v>
      </c>
      <c r="K43" s="91" t="e">
        <f>IF(D357="","",VLOOKUP(D357,$BH$826:$BI$828,2,TRUE))</f>
        <v>#N/A</v>
      </c>
      <c r="L43" s="798"/>
    </row>
    <row r="44" spans="2:12" ht="60" customHeight="1" x14ac:dyDescent="0.25">
      <c r="B44" s="837"/>
      <c r="C44" s="281" t="str">
        <f>IF(D167="","",VLOOKUP(D167,$Y$794:$Z$796,2,TRUE))</f>
        <v xml:space="preserve">негізгі қимыл түрлерінің бастапқы дағдыларын, өзіне-өзі қызмет көрсету дағдыларын меңгергеруді үйрету </v>
      </c>
      <c r="D44" s="281" t="e">
        <f>IF(D168="","",VLOOKUP(D168,$AA$794:$AB$796,2,TRUE))</f>
        <v>#N/A</v>
      </c>
      <c r="E44" s="281" t="e">
        <f>IF(D169="","",VLOOKUP(D169,$AC$794:$AD$796,2,TRUE))</f>
        <v>#N/A</v>
      </c>
      <c r="F44" s="91" t="e">
        <f>IF(D240="","",VLOOKUP(D240,$AR$830:$AS$832,2,TRUE))</f>
        <v>#N/A</v>
      </c>
      <c r="G44" s="91" t="str">
        <f>IF(D241="","",VLOOKUP(D241,$AT$830:$AU$832,2,TRUE))</f>
        <v>оқылған шығармадағы жекелеген сөздерді қосылып қайталап айтуды қалыптастыру</v>
      </c>
      <c r="H44" s="91" t="e">
        <f>IF(D242="","",VLOOKUP(D242,$AV$830:$AW$832,2,TRUE))</f>
        <v>#N/A</v>
      </c>
      <c r="I44" s="91" t="e">
        <f>IF(D358="","",VLOOKUP(D358,$AR$830:$AS$832,2,TRUE))</f>
        <v>#N/A</v>
      </c>
      <c r="J44" s="91" t="str">
        <f>IF(D359="","",VLOOKUP(D359,$AT$830:$AU$832,2,TRUE))</f>
        <v>оқылған шығармадағы жекелеген сөздерді қосылып қайталап айтуды қалыптастыру</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str">
        <f>IF(D244="","",VLOOKUP(D244,$AZ$830:$BA$832,2,TRUE))</f>
        <v>таныс шығармаларды көрнекіліксіз тыңдауды қалыптастыру</v>
      </c>
      <c r="H45" s="91" t="e">
        <f>IF(D245="","",VLOOKUP(D245,$BB$830:$BC$832,2,TRUE))</f>
        <v>#N/A</v>
      </c>
      <c r="I45" s="91" t="e">
        <f>IF(D361="","",VLOOKUP(D361,$AX$830:$AY$832,2,TRUE))</f>
        <v>#N/A</v>
      </c>
      <c r="J45" s="91" t="str">
        <f>IF(D362="","",VLOOKUP(D362,$AZ$830:$BA$832,2,TRUE))</f>
        <v>таныс шығармаларды көрнекіліксіз тыңдауды қалыптастыру</v>
      </c>
      <c r="K45" s="91" t="e">
        <f>IF(D363="","",VLOOKUP(D363,$BB$830:$BC$832,2,TRUE))</f>
        <v>#N/A</v>
      </c>
      <c r="L45" s="798"/>
    </row>
    <row r="46" spans="2:12" ht="60" customHeight="1" x14ac:dyDescent="0.25">
      <c r="B46" s="837"/>
      <c r="C46" s="281" t="e">
        <f>IF(D173="","",VLOOKUP(D173,$AK$794:$AL$796,2,TRUE))</f>
        <v>#N/A</v>
      </c>
      <c r="D46" s="281" t="str">
        <f>IF(D174="","",VLOOKUP(D174,$AM$794:$AN$796,2,TRUE))</f>
        <v>тазалық пен ұқыптылыққа қанағаттанған сезімін қалыптастыру</v>
      </c>
      <c r="E46" s="281" t="e">
        <f>IF(D175="","",VLOOKUP(D175,$AO$794:$AP$796,2,TRUE))</f>
        <v>#N/A</v>
      </c>
      <c r="F46" s="91" t="e">
        <f>IF(D246="","",VLOOKUP(D246,$BD$830:$BE$832,2,TRUE))</f>
        <v>#N/A</v>
      </c>
      <c r="G46" s="91" t="str">
        <f>IF(D247="","",VLOOKUP(D247,$BF$830:$BG$832,2,TRUE))</f>
        <v>кітаптардағы иллюстрацияларды қарауды, суреттердің мазмұны бойынша қойылған сұрақтарға жауап беруді қалыптастыру</v>
      </c>
      <c r="H46" s="91" t="e">
        <f>IF(D248="","",VLOOKUP(D248,$BH$830:$BI$832,2,TRUE))</f>
        <v>#N/A</v>
      </c>
      <c r="I46" s="91" t="e">
        <f>IF(D364="","",VLOOKUP(D364,$BD$830:$BE$832,2,TRUE))</f>
        <v>#N/A</v>
      </c>
      <c r="J46" s="91" t="str">
        <f>IF(D365="","",VLOOKUP(D365,$BF$830:$BG$832,2,TRUE))</f>
        <v>кітаптардағы иллюстрацияларды қарауды, суреттердің мазмұны бойынша қойылған сұрақтарға жауап беруді қалыптастыру</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str">
        <f>IF(D250="","",VLOOKUP(D250,$AT$834:$AU$836,2,TRUE))</f>
        <v>ойындарда кейіпкерлердің бейнелерін қарапайым түрде бере алуды қалыптастыру</v>
      </c>
      <c r="H47" s="91" t="e">
        <f>IF(D251="","",VLOOKUP(D251,$AV$834:$AW$836,2,TRUE))</f>
        <v>#N/A</v>
      </c>
      <c r="I47" s="91" t="e">
        <f>IF(D367="","",VLOOKUP(D367,$AR$834:$AS$836,2,TRUE))</f>
        <v>#N/A</v>
      </c>
      <c r="J47" s="91" t="e">
        <f>IF(D368="","",VLOOKUP(D368,$AT$834:$AU$836,2,TRUE))</f>
        <v>#N/A</v>
      </c>
      <c r="K47" s="91" t="str">
        <f>IF(D369="","",VLOOKUP(D369,$AV$834:$AW$836,2,TRUE))</f>
        <v>ойындарда кейіпкерлердің бейнелерін қарапайым түрде бере алуды бекіту</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str">
        <f>IF(D253="","",VLOOKUP(D253,$AZ$834:$BA$836,2,TRUE))</f>
        <v>педагогтің көмегімен шағын тақпақтарды қайталап айтуды қалыптастыру</v>
      </c>
      <c r="H48" s="91" t="e">
        <f>IF(D254="","",VLOOKUP(D254,$BB$834:$BC$836,2,TRUE))</f>
        <v>#N/A</v>
      </c>
      <c r="I48" s="91" t="e">
        <f>IF(D370="","",VLOOKUP(D370,$AX$834:$AY$836,2,TRUE))</f>
        <v>#N/A</v>
      </c>
      <c r="J48" s="91" t="str">
        <f>IF(D371="","",VLOOKUP(D371,$AZ$834:$BA$836,2,TRUE))</f>
        <v>педагогтің көмегімен шағын тақпақтарды қайталап айтуды қалыптастыру</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str">
        <f>IF(E196="","",VLOOKUP(E196,$AT$842:$AU$844,2,TRUE))</f>
        <v>үлгі мен ауызша нұсқауға сүйеніп, тапсырмаларды орындауды қалыптастыру</v>
      </c>
      <c r="H51" s="282" t="e">
        <f>IF(E197="","",VLOOKUP(E197,$AV$842:$AW$844,2,TRUE))</f>
        <v>#N/A</v>
      </c>
      <c r="I51" s="282" t="e">
        <f>IF(E313="","",VLOOKUP(E313,$AR$842:$AS$844,2,TRUE))</f>
        <v>#N/A</v>
      </c>
      <c r="J51" s="282" t="str">
        <f>IF(E314="","",VLOOKUP(E314,$AT$842:$AU$844,2,TRUE))</f>
        <v>үлгі мен ауызша нұсқауға сүйеніп, тапсырмаларды орындауды қалыптастыру</v>
      </c>
      <c r="K51" s="282" t="e">
        <f>IF(E315="","",VLOOKUP(E315,$AV$842:$AW$844,2,TRUE))</f>
        <v>#N/A</v>
      </c>
      <c r="L51" s="798"/>
    </row>
    <row r="52" spans="2:12" ht="60" customHeight="1" x14ac:dyDescent="0.25">
      <c r="B52" s="837"/>
      <c r="C52" s="281" t="e">
        <f>IF(E125="","",VLOOKUP(E125,$AE$842:$AF$844,2,TRUE))</f>
        <v>#N/A</v>
      </c>
      <c r="D52" s="281" t="str">
        <f>IF(E126="","",VLOOKUP(E126,$AG$842:$AH$844,2,TRUE))</f>
        <v>түсі, өлшемі бойынша заттарды ажыратуға қалыптастыру</v>
      </c>
      <c r="E52" s="281" t="e">
        <f>IF(E127="","",VLOOKUP(E127,$AI$842:$AJ$844,2,TRUE))</f>
        <v>#N/A</v>
      </c>
      <c r="F52" s="91" t="e">
        <f>IF(E198="","",VLOOKUP(E198,$AX$842:$AY$844,2,TRUE))</f>
        <v>#N/A</v>
      </c>
      <c r="G52" s="91" t="str">
        <f>IF(E199="","",VLOOKUP(E199,$AZ$842:$BA$844,2,TRUE))</f>
        <v>қимылдарды, қолдың ұсақ моторикасын үйлестіру дағдыларын меңгергеруді қалыптастыру</v>
      </c>
      <c r="H52" s="91" t="e">
        <f>IF(E200="","",VLOOKUP(E200,$BB$842:$BC$844,2,TRUE))</f>
        <v>#N/A</v>
      </c>
      <c r="I52" s="91" t="e">
        <f>IF(E316="","",VLOOKUP(E316,$AX$842:$AY$844,2,TRUE))</f>
        <v>#N/A</v>
      </c>
      <c r="J52" s="91" t="str">
        <f>IF(E317="","",VLOOKUP(E317,$AZ$842:$BA$844,2,TRUE))</f>
        <v>қимылдарды, қолдың ұсақ моторикасын үйлестіру дағдыларын меңгергеруді қалыптастыру</v>
      </c>
      <c r="K52" s="91" t="e">
        <f>IF(E318="","",VLOOKUP(E318,$BB$842:$BC$844,2,TRUE))</f>
        <v>#N/A</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str">
        <f>IF(E202="","",VLOOKUP(E202,$BF$842:$BG$844,2,TRUE))</f>
        <v>ересектердің нұсқауымен түсі, өлшемі бойынша заттарды табуды қалыптастыру</v>
      </c>
      <c r="H53" s="91" t="e">
        <f>IF(E203="","",VLOOKUP(E203,$BH$842:$BI$844,2,TRUE))</f>
        <v>#N/A</v>
      </c>
      <c r="I53" s="91" t="e">
        <f>IF(E319="","",VLOOKUP(E319,$BD$842:$BE$844,2,TRUE))</f>
        <v>#N/A</v>
      </c>
      <c r="J53" s="91" t="str">
        <f>IF(E320="","",VLOOKUP(E320,$BF$842:$BG$844,2,TRUE))</f>
        <v>ересектердің нұсқауымен түсі, өлшемі бойынша заттарды табуды қалыптастыру</v>
      </c>
      <c r="K53" s="91" t="e">
        <f>IF(E321="","",VLOOKUP(E321,$BH$842:$BI$844,2,TRUE))</f>
        <v>#N/A</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str">
        <f>IF(E205="","",VLOOKUP(E205,$AT$846:$AU$848,2,TRUE))</f>
        <v>түрлі көлемдегі геометриялық фигураларды негізгі қасиеттері бойынша салыстыруды қалыптастыру</v>
      </c>
      <c r="H54" s="91" t="e">
        <f>IF(E206="","",VLOOKUP(E206,$AV$846:$AW$848,2,TRUE))</f>
        <v>#N/A</v>
      </c>
      <c r="I54" s="91" t="e">
        <f>IF(E322="","",VLOOKUP(E322,$AR$846:$AS$848,2,TRUE))</f>
        <v>#N/A</v>
      </c>
      <c r="J54" s="91" t="str">
        <f>IF(E323="","",VLOOKUP(E323,$AT$846:$AU$848,2,TRUE))</f>
        <v>түрлі көлемдегі геометриялық фигураларды негізгі қасиеттері бойынша салыстыруды қалыптастыру</v>
      </c>
      <c r="K54" s="91" t="e">
        <f>IF(E324="","",VLOOKUP(E324,$AV$846:$AW$848,2,TRUE))</f>
        <v>#N/A</v>
      </c>
      <c r="L54" s="798"/>
    </row>
    <row r="55" spans="2:12" ht="60" customHeight="1" x14ac:dyDescent="0.25">
      <c r="B55" s="837"/>
      <c r="C55" s="281" t="e">
        <f>IF(E134="","",VLOOKUP(E134,$AE$846:$AF$848,2,TRUE))</f>
        <v>#N/A</v>
      </c>
      <c r="D55" s="281" t="str">
        <f>IF(E135="","",VLOOKUP(E135,$AG$846:$AH$848,2,TRUE))</f>
        <v>біртекті заттарды ортақ белгісі (өлшемі, пішіні) бойынша топтастыра білуді қалыптастыру;</v>
      </c>
      <c r="E55" s="281" t="e">
        <f>IF(E136="","",VLOOKUP(E136,$AI$846:$AJ$848,2,TRUE))</f>
        <v>#N/A</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str">
        <f>IF(E326="","",VLOOKUP(E326,$AZ$846:$BA$848,2,TRUE))</f>
        <v>қарапайым көру-қимыл үйлесімділігін меңгерге қалыптастыру</v>
      </c>
      <c r="K55" s="91" t="e">
        <f>IF(E327="","",VLOOKUP(E327,$BB$846:$BC$848,2,TRUE))</f>
        <v>#N/A</v>
      </c>
      <c r="L55" s="798"/>
    </row>
    <row r="56" spans="2:12" ht="60" customHeight="1" x14ac:dyDescent="0.25">
      <c r="B56" s="837"/>
      <c r="C56" s="281" t="e">
        <f>IF(E137="","",VLOOKUP(E137,$AK$846:$AL$848,2,TRUE))</f>
        <v>#N/A</v>
      </c>
      <c r="D56" s="281" t="e">
        <f>IF(E138="","",VLOOKUP(E138,$AM$846:$AN$848,2,TRUE))</f>
        <v>#N/A</v>
      </c>
      <c r="E56" s="281" t="str">
        <f>IF(E139="","",VLOOKUP(E139,$AO$846:$AP$848,2,TRUE))</f>
        <v>ересектің көмегімен 4-5 сақинадан (үлкенінен кішіге қарай) тұратын пирамиданы жинауды бекіту</v>
      </c>
      <c r="F56" s="91" t="e">
        <f>IF(E210="","",VLOOKUP(E210,$BD$846:$BE$848,2,TRUE))</f>
        <v>#N/A</v>
      </c>
      <c r="G56" s="91" t="str">
        <f>IF(E211="","",VLOOKUP(E211,$BF$846:$BG$848,2,TRUE))</f>
        <v>көлемі, пішіні, түсі бойынша ұқсас біртекті заттарды топтастыруды қалыптастыру</v>
      </c>
      <c r="H56" s="91" t="e">
        <f>IF(E212="","",VLOOKUP(E212,$BH$846:$BI$848,2,TRUE))</f>
        <v>#N/A</v>
      </c>
      <c r="I56" s="91" t="e">
        <f>IF(E328="","",VLOOKUP(E328,$BD$846:$BE$848,2,TRUE))</f>
        <v>#N/A</v>
      </c>
      <c r="J56" s="91" t="str">
        <f>IF(E329="","",VLOOKUP(E329,$BF$846:$BG$848,2,TRUE))</f>
        <v>көлемі, пішіні, түсі бойынша ұқсас біртекті заттарды топтастыруды қалыптастыру</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str">
        <f>IF(E214="","",VLOOKUP(E214,$AT$850:$AU$852,2,TRUE))</f>
        <v>заттардың көлемін, түсін және пішінін білдіретін сөздерді түсінуді қалыптастыру</v>
      </c>
      <c r="H57" s="91" t="e">
        <f>IF(E215="","",VLOOKUP(E215,$AV$850:$AW$852,2,TRUE))</f>
        <v>#N/A</v>
      </c>
      <c r="I57" s="91" t="e">
        <f>IF(E331="","",VLOOKUP(E331,$AR$850:$AS$852,2,TRUE))</f>
        <v>#N/A</v>
      </c>
      <c r="J57" s="91" t="str">
        <f>IF(E332="","",VLOOKUP(E332,$AT$850:$AU$852,2,TRUE))</f>
        <v>заттардың көлемін, түсін және пішінін білдіретін сөздерді түсінуді қалыптастыру</v>
      </c>
      <c r="K57" s="91" t="e">
        <f>IF(E333="","",VLOOKUP(E333,$AV$850:$AW$852,2,TRUE))</f>
        <v>#N/A</v>
      </c>
      <c r="L57" s="798"/>
    </row>
    <row r="58" spans="2:12" ht="60" customHeight="1" x14ac:dyDescent="0.25">
      <c r="B58" s="837"/>
      <c r="C58" s="281" t="e">
        <f>IF(E143="","",VLOOKUP(E143,$AE$850:$AF$852,2,TRUE))</f>
        <v>#N/A</v>
      </c>
      <c r="D58" s="281" t="e">
        <f>IF(E144="","",VLOOKUP(E144,$AG$850:$AH$852,2,TRUE))</f>
        <v>#N/A</v>
      </c>
      <c r="E58" s="281" t="str">
        <f>IF(E145="","",VLOOKUP(E145,$AI$850:$AJ$852,2,TRUE))</f>
        <v>күрделі заттармен әрекеттерді орындауды бекіту</v>
      </c>
      <c r="F58" s="91" t="e">
        <f>IF(E216="","",VLOOKUP(E216,$AX$850:$AY$852,2,TRUE))</f>
        <v>#N/A</v>
      </c>
      <c r="G58" s="91" t="str">
        <f>IF(E217="","",VLOOKUP(E217,$AZ$850:$BA$852,2,TRUE))</f>
        <v>заттардың санын ажыратуды (біреу-көп) қалыптастыру</v>
      </c>
      <c r="H58" s="91" t="e">
        <f>IF(E218="","",VLOOKUP(E218,$BB$850:$BC$852,2,TRUE))</f>
        <v>#N/A</v>
      </c>
      <c r="I58" s="91" t="e">
        <f>IF(E334="","",VLOOKUP(E334,$AX$850:$AY$852,2,TRUE))</f>
        <v>#N/A</v>
      </c>
      <c r="J58" s="91" t="str">
        <f>IF(E335="","",VLOOKUP(E335,$AZ$850:$BA$852,2,TRUE))</f>
        <v>заттардың санын ажыратуды (біреу-көп) қалыптастыру</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str">
        <f>IF(E220="","",VLOOKUP(E220,$BF$850:$BG$852,2,TRUE))</f>
        <v>түсі, көлемі, пішіні бойынша заттарды өз бетінше зерттеуді және салыстыруды қалыптастыру</v>
      </c>
      <c r="H59" s="91" t="e">
        <f>IF(E221="","",VLOOKUP(E221,$BH$850:$BI$852,2,TRUE))</f>
        <v>#N/A</v>
      </c>
      <c r="I59" s="91" t="e">
        <f>IF(E337="","",VLOOKUP(E337,$BD$850:$BE$852,2,TRUE))</f>
        <v>#N/A</v>
      </c>
      <c r="J59" s="91" t="str">
        <f>IF(E338="","",VLOOKUP(E338,$BF$850:$BG$852,2,TRUE))</f>
        <v>түсі, көлемі, пішіні бойынша заттарды өз бетінше зерттеуді және салыстыруды қалыптастыру</v>
      </c>
      <c r="K59" s="91" t="e">
        <f>IF(E339="","",VLOOKUP(E339,$BH$850:$BI$852,2,TRUE))</f>
        <v>#N/A</v>
      </c>
      <c r="L59" s="798"/>
    </row>
    <row r="60" spans="2:12" ht="60" customHeight="1" thickBot="1" x14ac:dyDescent="0.3">
      <c r="B60" s="838"/>
      <c r="C60" s="291" t="e">
        <f>IF(E149="","",VLOOKUP(E149,$Y$854:$Z$856,2,TRUE))</f>
        <v>#N/A</v>
      </c>
      <c r="D60" s="291" t="str">
        <f>IF(E150="","",VLOOKUP(E150,$AA$810:$AB$812,2,TRUE))</f>
        <v>суреттерден айтылған сөзге сәйкес келетін ойыншықтарды, заттарды табады және көрсетуді қалыптастыру</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str">
        <f>IF(F314="","",VLOOKUP(F314,$AT$857:$AU$859,2,TRUE))</f>
        <v>қаламды дұрыс ұстауды, тік және тұйықталған дөңгелек сызықтарды қағаз бетінде жеңіл жүргізуді қалыптастыру</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str">
        <f>IF(F317="","",VLOOKUP(F317,$AZ$857:$BA$859,2,TRUE))</f>
        <v>түстерді ажыратуды және оларды дұрыс атауды қалыптастыру</v>
      </c>
      <c r="K62" s="91" t="e">
        <f>IF(F318="","",VLOOKUP(F318,$BB$857:$BC$859,2,TRUE))</f>
        <v>#N/A</v>
      </c>
      <c r="L62" s="798"/>
    </row>
    <row r="63" spans="2:12" ht="60" customHeight="1" x14ac:dyDescent="0.25">
      <c r="B63" s="830"/>
      <c r="C63" s="281" t="e">
        <f>IF(F128="","",VLOOKUP(F128,$AK$858:$AL$860,2,TRUE))</f>
        <v>#N/A</v>
      </c>
      <c r="D63" s="281" t="str">
        <f>IF(F129="","",VLOOKUP(F129,$AM$858:$AN$860,2,TRUE))</f>
        <v>тәрбиешінің көрсетуі бойынша алынған пішіндерді құрастыра білуге қалыптастыру</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str">
        <f>IF(F320="","",VLOOKUP(F320,$BF$857:$BG$859,2,TRUE))</f>
        <v>өзінің салған суретіне қуануды, онда не бейнеленгенін айтуды қалыптастыру</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str">
        <f>IF(F323="","",VLOOKUP(F323,$BL$857:$BM$859,2,TRUE))</f>
        <v>қағаз бетін бағдарлауды қалыптастыру</v>
      </c>
      <c r="K64" s="91" t="e">
        <f>IF(F324="","",VLOOKUP(F324,$BN$857:$BO$859,2,TRUE))</f>
        <v>#N/A</v>
      </c>
      <c r="L64" s="798"/>
    </row>
    <row r="65" spans="2:12" ht="60" customHeight="1" x14ac:dyDescent="0.25">
      <c r="B65" s="830"/>
      <c r="C65" s="281" t="e">
        <f>IF(F134="","",VLOOKUP(F134,$AE$862:$AF$864,2,TRUE))</f>
        <v>#N/A</v>
      </c>
      <c r="D65" s="281" t="e">
        <f>IF(F135="","",VLOOKUP(F135,$AG$862:$AH$864,2,TRUE))</f>
        <v>#N/A</v>
      </c>
      <c r="E65" s="281" t="str">
        <f>IF(F136="","",VLOOKUP(F136,$AI$862:$AJ$864,2,TRUE))</f>
        <v>музыканы эмоционалды қабылдауды бекіту</v>
      </c>
      <c r="F65" s="91" t="e">
        <f>IF(F207="","",VLOOKUP(F207,$BP$857:$BQ$859,2,TRUE))</f>
        <v>#N/A</v>
      </c>
      <c r="G65" s="91" t="e">
        <f>IF(F208="","",VLOOKUP(F208,$BR$857:$BS$859,2,TRUE))</f>
        <v>#N/A</v>
      </c>
      <c r="H65" s="91" t="e">
        <f>IF(F209="","",VLOOKUP(F209,$BT$857:$BU$859,2,TRUE))</f>
        <v>#N/A</v>
      </c>
      <c r="I65" s="91" t="e">
        <f>IF(F325="","",VLOOKUP(F325,$BP$857:$BQ$859,2,TRUE))</f>
        <v>#N/A</v>
      </c>
      <c r="J65" s="91" t="str">
        <f>IF(F326="","",VLOOKUP(F326,$BR$857:$BS$859,2,TRUE))</f>
        <v>қағаз бетіне бояулармен сызықтар, жақпалар салуды қалыптастыру</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str">
        <f>IF(F329="","",VLOOKUP(F329,$BX$857:$BY$859,2,TRUE))</f>
        <v>дөңгелек, ұзын пішіндерге ұқсас заттарды бейнелеуді қалыптастыру</v>
      </c>
      <c r="K66" s="91" t="e">
        <f>IF(F330="","",VLOOKUP(F330,$BZ$857:$CA$859,2,TRUE))</f>
        <v>#N/A</v>
      </c>
      <c r="L66" s="798"/>
    </row>
    <row r="67" spans="2:12" ht="60" customHeight="1" x14ac:dyDescent="0.25">
      <c r="B67" s="830"/>
      <c r="C67" s="281" t="e">
        <f>IF(F140="","",VLOOKUP(F140,$Y$866:$Z$868,2,TRUE))</f>
        <v>#N/A</v>
      </c>
      <c r="D67" s="281" t="str">
        <f>IF(F141="","",VLOOKUP(F141,$AA$866:$AB$868,2,TRUE))</f>
        <v>ересектердің орындаған әндерін тыңдауға қалыптастыру</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str">
        <f>IF(F332="","",VLOOKUP(F332,$CD$857:$CE$859,2,TRUE))</f>
        <v>қағаздың қасиеттерін қалыптастыру</v>
      </c>
      <c r="K67" s="91" t="e">
        <f>IF(F333="","",VLOOKUP(F333,$CF$857:$CG$859,2,TRUE))</f>
        <v>#N/A</v>
      </c>
      <c r="L67" s="798"/>
    </row>
    <row r="68" spans="2:12" ht="60" customHeight="1" x14ac:dyDescent="0.25">
      <c r="B68" s="830"/>
      <c r="C68" s="281" t="e">
        <f>IF(F143="","",VLOOKUP(F143,$AE$866:$AF$868,2,TRUE))</f>
        <v>#N/A</v>
      </c>
      <c r="D68" s="281" t="str">
        <f>IF(F144="","",VLOOKUP(F144,$AG$866:$AH$868,2,TRUE))</f>
        <v>музыканың сүйемелдеуімен ойын әрекеттерін орындауын қалыптастыру</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str">
        <f>IF(F335="","",VLOOKUP(F335,$CJ$857:$CK$859,2,TRUE))</f>
        <v>қағазға және құмға сурет салудың бастапқы техникасын қалыптастыру</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str">
        <f>IF(F338="","",VLOOKUP(F338,$AT$861:$AU$863,2,TRUE))</f>
        <v>сазбалшықтың, ермексаздың қасиеттерін білуді қалыптастыру</v>
      </c>
      <c r="K69" s="91" t="e">
        <f>IF(F339="","",VLOOKUP(F339,$AV$861:$AW$863,2,TRUE))</f>
        <v>#N/A</v>
      </c>
      <c r="L69" s="798"/>
    </row>
    <row r="70" spans="2:12" ht="60" customHeight="1" x14ac:dyDescent="0.25">
      <c r="B70" s="830"/>
      <c r="C70" s="281" t="str">
        <f>IF(F149="","",VLOOKUP(F149,$Y$870:$Z$872,2,TRUE))</f>
        <v>ересекпен қосылып әннің кейбір сөздерін айтуды үйрету</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str">
        <f>IF(F341="","",VLOOKUP(F341,$AZ$861:$BA$863,2,TRUE))</f>
        <v>сазбалшықпен, ермексазбен жұмыстың бастапқы дағдыларын қалыптастыру</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str">
        <f>IF(F226="","",VLOOKUP(F226,$BF$861:$BG$863,2,TRUE))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H71" s="91" t="e">
        <f>IF(F227="","",VLOOKUP(F227,$BH$861:$BI$863,2,TRUE))</f>
        <v>#N/A</v>
      </c>
      <c r="I71" s="91" t="e">
        <f>IF(F343="","",VLOOKUP(F343,$BD$861:$BE$863,2,TRUE))</f>
        <v>#N/A</v>
      </c>
      <c r="J71" s="91" t="str">
        <f>IF(F344="","",VLOOKUP(F344,$BF$861:$BG$863,2,TRUE))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K71" s="91" t="e">
        <f>IF(F345="","",VLOOKUP(F345,$BH$861:$BI$863,2,TRUE))</f>
        <v>#N/A</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str">
        <f>IF(F229="","",VLOOKUP(F229,$BL$861:$BM$863,2,TRUE))</f>
        <v>мүсіндейтін заттарды зерттеуді қалыптастыру</v>
      </c>
      <c r="H72" s="91" t="e">
        <f>IF(F230="","",VLOOKUP(F230,$BN$861:$BO$863,2,TRUE))</f>
        <v>#N/A</v>
      </c>
      <c r="I72" s="91" t="e">
        <f>IF(F346="","",VLOOKUP(F346,$BJ$861:$BK$863,2,TRUE))</f>
        <v>#N/A</v>
      </c>
      <c r="J72" s="91" t="str">
        <f>IF(F347="","",VLOOKUP(F347,$BL$861:$BM$863,2,TRUE))</f>
        <v>мүсіндейтін заттарды зерттеуді қалыптастыру</v>
      </c>
      <c r="K72" s="91" t="e">
        <f>IF(F348="","",VLOOKUP(F348,$BN$861:$BO$863,2,TRUE))</f>
        <v>#N/A</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str">
        <f>IF(F232="","",VLOOKUP(F232,$BR$861:$BS$863,2,TRUE))</f>
        <v>кесе, тостаған, табақты мүсіндеуде пішіннің жоғары бөлігін саусақпен басып, тереңдетуді қалыптастыру</v>
      </c>
      <c r="H73" s="91" t="e">
        <f>IF(F233="","",VLOOKUP(F233,$BT$861:$BU$863,2,TRUE))</f>
        <v>#N/A</v>
      </c>
      <c r="I73" s="91" t="e">
        <f>IF(F349="","",VLOOKUP(F349,$BP$861:$BQ$863,2,TRUE))</f>
        <v>#N/A</v>
      </c>
      <c r="J73" s="91" t="str">
        <f>IF(F350="","",VLOOKUP(F350,$BR$861:$BS$863,2,TRUE))</f>
        <v>кесе, тостаған, табақты мүсіндеуде пішіннің жоғары бөлігін саусақпен басып, тереңдетуді қалыптастыру</v>
      </c>
      <c r="K73" s="91" t="e">
        <f>IF(F351="","",VLOOKUP(F351,$BT$861:$BU$863,2,TRUE))</f>
        <v>#N/A</v>
      </c>
      <c r="L73" s="798"/>
    </row>
    <row r="74" spans="2:12" ht="60" customHeight="1" x14ac:dyDescent="0.25">
      <c r="B74" s="830"/>
      <c r="C74" s="281" t="e">
        <f>IF(F161="","",VLOOKUP(F161,$AE$874:$AF$876,2,TRUE))</f>
        <v>#N/A</v>
      </c>
      <c r="D74" s="281" t="str">
        <f>IF(F162="","",VLOOKUP(F162,$AG$874:$AH$876,2,TRUE))</f>
        <v>қимылдарды дыбыстармен және сөздермен сүйемелдеп, ойындар ойнайуы қалыптастыру</v>
      </c>
      <c r="E74" s="281" t="e">
        <f>IF(F163="","",VLOOKUP(F163,$AI$874:$AJ$876,2,TRUE))</f>
        <v>#N/A</v>
      </c>
      <c r="F74" s="91" t="e">
        <f>IF(F234="","",VLOOKUP(F234,$BV$861:$BW$863,2,TRUE))</f>
        <v>#N/A</v>
      </c>
      <c r="G74" s="91" t="str">
        <f>IF(F235="","",VLOOKUP(F235,$BX$861:$BY$863,2,TRUE))</f>
        <v>дайын болған бұйымды тұғырға орналастыруды, жұмыстан кейін материалдарды жинастыруды қалыптастыру</v>
      </c>
      <c r="H74" s="91" t="e">
        <f>IF(F236="","",VLOOKUP(F236,$BZ$861:$CA$863,2,TRUE))</f>
        <v>#N/A</v>
      </c>
      <c r="I74" s="91" t="e">
        <f>IF(F352="","",VLOOKUP(F352,$BV$861:$BW$863,2,TRUE))</f>
        <v>#N/A</v>
      </c>
      <c r="J74" s="91" t="str">
        <f>IF(F353="","",VLOOKUP(F353,$BX$861:$BY$863,2,TRUE))</f>
        <v>дайын болған бұйымды тұғырға орналастыруды, жұмыстан кейін материалдарды жинастыруды қалыптастыру</v>
      </c>
      <c r="K74" s="91" t="e">
        <f>IF(F354="","",VLOOKUP(F354,$BZ$861:$CA$863,2,TRUE))</f>
        <v>#N/A</v>
      </c>
      <c r="L74" s="798"/>
    </row>
    <row r="75" spans="2:12" ht="60" customHeight="1" x14ac:dyDescent="0.25">
      <c r="B75" s="830"/>
      <c r="C75" s="812"/>
      <c r="D75" s="813"/>
      <c r="E75" s="814"/>
      <c r="F75" s="91" t="e">
        <f>IF(F237="","",VLOOKUP(F237,$CB$861:$CC$863,2,TRUE))</f>
        <v>#N/A</v>
      </c>
      <c r="G75" s="91" t="str">
        <f>IF(F238="","",VLOOKUP(F238,$CD$861:$CE$863,2,TRUE))</f>
        <v>мүсінделген заттардың пішіндерін таныс заттармен салыстыруды қалыптастыру</v>
      </c>
      <c r="H75" s="91" t="e">
        <f>IF(F239="","",VLOOKUP(F239,$CF$861:$CG$863,2,TRUE))</f>
        <v>#N/A</v>
      </c>
      <c r="I75" s="91" t="e">
        <f>IF(F355="","",VLOOKUP(F355,$CB$861:$CC$863,2,TRUE))</f>
        <v>#N/A</v>
      </c>
      <c r="J75" s="91" t="str">
        <f>IF(F356="","",VLOOKUP(F356,$CD$861:$CE$863,2,TRUE))</f>
        <v>мүсінделген заттардың пішіндерін таныс заттармен салыстыруды қалыптастыру</v>
      </c>
      <c r="K75" s="91" t="e">
        <f>IF(F357="","",VLOOKUP(F357,$CF$861:$CG$863,2,TRUE))</f>
        <v>#N/A</v>
      </c>
      <c r="L75" s="798"/>
    </row>
    <row r="76" spans="2:12" ht="60" customHeight="1" x14ac:dyDescent="0.25">
      <c r="B76" s="830"/>
      <c r="C76" s="815"/>
      <c r="D76" s="816"/>
      <c r="E76" s="817"/>
      <c r="F76" s="91" t="e">
        <f>IF(F240="","",VLOOKUP(F240,$CH$861:$CI$863,2,TRUE))</f>
        <v>#N/A</v>
      </c>
      <c r="G76" s="91" t="str">
        <f>IF(F241="","",VLOOKUP(F241,$CJ$861:$CK$863,2,TRUE))</f>
        <v>қағазды қолданудың қарапайым әдістерін (ұсақтау, жырту, бүктеу) қалыптастыру</v>
      </c>
      <c r="H76" s="91" t="e">
        <f>IF(F242="","",VLOOKUP(F242,$CL$861:$CM$863,2,TRUE))</f>
        <v>#N/A</v>
      </c>
      <c r="I76" s="91" t="e">
        <f>IF(F358="","",VLOOKUP(F358,$CH$861:$CI$863,2,TRUE))</f>
        <v>#N/A</v>
      </c>
      <c r="J76" s="91" t="str">
        <f>IF(F359="","",VLOOKUP(F359,$CJ$861:$CK$863,2,TRUE))</f>
        <v>қағазды қолданудың қарапайым әдістерін (ұсақтау, жырту, бүктеу) қалыптастыру</v>
      </c>
      <c r="K76" s="91" t="e">
        <f>IF(F360="","",VLOOKUP(F360,$CL$861:$CM$863,2,TRUE))</f>
        <v>#N/A</v>
      </c>
      <c r="L76" s="798"/>
    </row>
    <row r="77" spans="2:12" ht="60" customHeight="1" x14ac:dyDescent="0.25">
      <c r="B77" s="830"/>
      <c r="C77" s="815"/>
      <c r="D77" s="816"/>
      <c r="E77" s="817"/>
      <c r="F77" s="91" t="e">
        <f>IF(F243="","",VLOOKUP(F243,$AR$865:$AS$867,2,TRUE))</f>
        <v>#N/A</v>
      </c>
      <c r="G77" s="91" t="str">
        <f>IF(F244="","",VLOOKUP(F244,$AT$865:$AU$867,2,TRUE))</f>
        <v>бейнелерді фланелеграфта (сызықтарда, шаршыда), қағаз бетіне қоюды және құрастыруды қалыптастыру</v>
      </c>
      <c r="H77" s="91" t="e">
        <f>IF(F245="","",VLOOKUP(F245,$AV$865:$AW$867,2,TRUE))</f>
        <v>#N/A</v>
      </c>
      <c r="I77" s="91" t="e">
        <f>IF(F361="","",VLOOKUP(F361,$AR$865:$AS$867,2,TRUE))</f>
        <v>#N/A</v>
      </c>
      <c r="J77" s="91" t="str">
        <f>IF(F362="","",VLOOKUP(F362,$AT$865:$AU$867,2,TRUE))</f>
        <v>бейнелерді фланелеграфта (сызықтарда, шаршыда), қағаз бетіне қоюды және құрастыруды қалыптастыру</v>
      </c>
      <c r="K77" s="91" t="e">
        <f>IF(F363="","",VLOOKUP(F363,$AV$865:$AW$867,2,TRUE))</f>
        <v>#N/A</v>
      </c>
      <c r="L77" s="798"/>
    </row>
    <row r="78" spans="2:12" ht="60" customHeight="1" x14ac:dyDescent="0.25">
      <c r="B78" s="830"/>
      <c r="C78" s="815"/>
      <c r="D78" s="816"/>
      <c r="E78" s="817"/>
      <c r="F78" s="91" t="e">
        <f>IF(F246="","",VLOOKUP(F246,$AX$865:$AY$867,2,TRUE))</f>
        <v>#N/A</v>
      </c>
      <c r="G78" s="91" t="str">
        <f>IF(F247="","",VLOOKUP(F247,$AZ$865:$BA$867,2,TRUE))</f>
        <v>фланелеграфта қарапайым композицияларды орналастыруды және құрастыруды қалыптастыру</v>
      </c>
      <c r="H78" s="91" t="e">
        <f>IF(F248="","",VLOOKUP(F248,$BB$865:$BC$867,2,TRUE))</f>
        <v>#N/A</v>
      </c>
      <c r="I78" s="91" t="e">
        <f>IF(F364="","",VLOOKUP(F364,$AX$865:$AY$867,2,TRUE))</f>
        <v>#N/A</v>
      </c>
      <c r="J78" s="91" t="str">
        <f>IF(F365="","",VLOOKUP(F365,$AZ$865:$BA$867,2,TRUE))</f>
        <v>фланелеграфта қарапайым композицияларды орналастыруды және құрастыруды қалыптастыру</v>
      </c>
      <c r="K78" s="91" t="e">
        <f>IF(F366="","",VLOOKUP(F366,$BB$865:$BC$867,2,TRUE))</f>
        <v>#N/A</v>
      </c>
      <c r="L78" s="798"/>
    </row>
    <row r="79" spans="2:12" ht="60" customHeight="1" x14ac:dyDescent="0.25">
      <c r="B79" s="830"/>
      <c r="C79" s="815"/>
      <c r="D79" s="816"/>
      <c r="E79" s="817"/>
      <c r="F79" s="91" t="e">
        <f>IF(F249="","",VLOOKUP(F249,$BD$865:$BE$867,2,TRUE))</f>
        <v>#N/A</v>
      </c>
      <c r="G79" s="91" t="str">
        <f>IF(F250="","",VLOOKUP(F250,$BF$865:$BG$867,2,TRUE))</f>
        <v>симметриялық пішіндерді, ою-өрнектерді орналастыруды қалыптастыру</v>
      </c>
      <c r="H79" s="91" t="e">
        <f>IF(F251="","",VLOOKUP(F251,$BH$865:$BI$867,2,TRUE))</f>
        <v>#N/A</v>
      </c>
      <c r="I79" s="91" t="e">
        <f>IF(F367="","",VLOOKUP(F367,$BD$865:$BE$867,2,TRUE))</f>
        <v>#N/A</v>
      </c>
      <c r="J79" s="91" t="str">
        <f>IF(F368="","",VLOOKUP(F368,$BF$865:$BG$867,2,TRUE))</f>
        <v>симметриялық пішіндерді, ою-өрнектерді орналастыруды қалыптастыру</v>
      </c>
      <c r="K79" s="91" t="e">
        <f>IF(F369="","",VLOOKUP(F369,$BH$865:$BI$867,2,TRUE))</f>
        <v>#N/A</v>
      </c>
      <c r="L79" s="798"/>
    </row>
    <row r="80" spans="2:12" ht="60" customHeight="1" x14ac:dyDescent="0.25">
      <c r="B80" s="830"/>
      <c r="C80" s="815"/>
      <c r="D80" s="816"/>
      <c r="E80" s="817"/>
      <c r="F80" s="91" t="e">
        <f>IF(F252="","",VLOOKUP(F252,$BJ$865:$BK$867,2,TRUE))</f>
        <v>#N/A</v>
      </c>
      <c r="G80" s="91" t="str">
        <f>IF(F253="","",VLOOKUP(F253,$BL$865:$BM$867,2,TRUE))</f>
        <v>құрылыс материалдарынан және конструкторлардың ірі бөлшектерінен құрастыра алуды қалыптастыру</v>
      </c>
      <c r="H80" s="91" t="e">
        <f>IF(F254="","",VLOOKUP(F254,$BN$865:$BO$867,2,TRUE))</f>
        <v>#N/A</v>
      </c>
      <c r="I80" s="91" t="e">
        <f>IF(F370="","",VLOOKUP(F370,$BJ$865:$BK$867,2,TRUE))</f>
        <v>#N/A</v>
      </c>
      <c r="J80" s="91" t="str">
        <f>IF(F371="","",VLOOKUP(F371,$BL$865:$BM$867,2,TRUE))</f>
        <v>құрылыс материалдарынан және конструкторлардың ірі бөлшектерінен құрастыра алуды қалыптастыру</v>
      </c>
      <c r="K80" s="91" t="e">
        <f>IF(F372="","",VLOOKUP(F372,$BN$865:$BO$867,2,TRUE))</f>
        <v>#N/A</v>
      </c>
      <c r="L80" s="798"/>
    </row>
    <row r="81" spans="2:12" ht="60" customHeight="1" x14ac:dyDescent="0.25">
      <c r="B81" s="830"/>
      <c r="C81" s="815"/>
      <c r="D81" s="816"/>
      <c r="E81" s="817"/>
      <c r="F81" s="91" t="e">
        <f>IF(F255="","",VLOOKUP(F255,$BP$865:$BQ$867,2,TRUE))</f>
        <v>#N/A</v>
      </c>
      <c r="G81" s="91" t="str">
        <f>IF(F256="","",VLOOKUP(F256,$BR$865:$BS$867,2,TRUE))</f>
        <v>қарапайым құрылысты үлгі бойынша құрастыруды қалыптастыру</v>
      </c>
      <c r="H81" s="91" t="e">
        <f>IF(F257="","",VLOOKUP(F257,$BT$865:$BU$867,2,TRUE))</f>
        <v>#N/A</v>
      </c>
      <c r="I81" s="91" t="e">
        <f>IF(F373="","",VLOOKUP(F373,$BP$865:$BQ$867,2,TRUE))</f>
        <v>#N/A</v>
      </c>
      <c r="J81" s="91" t="str">
        <f>IF(F374="","",VLOOKUP(F374,$BR$865:$BS$867,2,TRUE))</f>
        <v>қарапайым құрылысты үлгі бойынша құрастыруды қалыптастыру</v>
      </c>
      <c r="K81" s="91" t="e">
        <f>IF(F375="","",VLOOKUP(F375,$BT$865:$BU$867,2,TRUE))</f>
        <v>#N/A</v>
      </c>
      <c r="L81" s="798"/>
    </row>
    <row r="82" spans="2:12" ht="60" customHeight="1" x14ac:dyDescent="0.25">
      <c r="B82" s="830"/>
      <c r="C82" s="815"/>
      <c r="D82" s="816"/>
      <c r="E82" s="817"/>
      <c r="F82" s="91" t="e">
        <f>IF(F258="","",VLOOKUP(F258,$BV$865:$BW$867,2,TRUE))</f>
        <v>#N/A</v>
      </c>
      <c r="G82" s="91" t="str">
        <f>IF(F259="","",VLOOKUP(F259,$BX$865:$BY$867,2,TRUE))</f>
        <v>құрылыс материалдарын (текшелер, кірпіштер) ажырата алуды қалыптастыру</v>
      </c>
      <c r="H82" s="91" t="e">
        <f>IF(F260="","",VLOOKUP(F260,$BZ$865:$CA$867,2,TRUE))</f>
        <v>#N/A</v>
      </c>
      <c r="I82" s="91" t="e">
        <f>IF(F376="","",VLOOKUP(F376,$BV$865:$BW$867,2,TRUE))</f>
        <v>#N/A</v>
      </c>
      <c r="J82" s="91" t="str">
        <f>IF(F377="","",VLOOKUP(F377,$BX$865:$BY$867,2,TRUE))</f>
        <v>құрылыс материалдарын (текшелер, кірпіштер) ажырата алуды қалыптастыру</v>
      </c>
      <c r="K82" s="91" t="e">
        <f>IF(F378="","",VLOOKUP(F378,$BZ$865:$CA$867,2,TRUE))</f>
        <v>#N/A</v>
      </c>
      <c r="L82" s="798"/>
    </row>
    <row r="83" spans="2:12" ht="60" customHeight="1" x14ac:dyDescent="0.25">
      <c r="B83" s="830"/>
      <c r="C83" s="815"/>
      <c r="D83" s="816"/>
      <c r="E83" s="817"/>
      <c r="F83" s="91" t="e">
        <f>IF(F261="","",VLOOKUP(F261,$CB$865:$CC$867,2,TRUE))</f>
        <v>#N/A</v>
      </c>
      <c r="G83" s="91" t="str">
        <f>IF(F262="","",VLOOKUP(F262,$CD$865:$CE$867,2,TRUE))</f>
        <v>тұрғызылған қарапайым құрылыстарды атауды және ойыншықтарды қолдана отырып, олармен ойнауды қалыптастыру</v>
      </c>
      <c r="H83" s="91" t="e">
        <f>IF(F263="","",VLOOKUP(F263,$CF$865:$CG$867,2,TRUE))</f>
        <v>#N/A</v>
      </c>
      <c r="I83" s="91" t="e">
        <f>IF(F379="","",VLOOKUP(F379,$CB$865:$CC$867,2,TRUE))</f>
        <v>#N/A</v>
      </c>
      <c r="J83" s="91" t="str">
        <f>IF(F380="","",VLOOKUP(F380,$CD$865:$CE$867,2,TRUE))</f>
        <v>тұрғызылған қарапайым құрылыстарды атауды және ойыншықтарды қолдана отырып, олармен ойнауды қалыптастыру</v>
      </c>
      <c r="K83" s="91" t="e">
        <f>IF(F381="","",VLOOKUP(F381,$CF$865:$CG$867,2,TRUE))</f>
        <v>#N/A</v>
      </c>
      <c r="L83" s="798"/>
    </row>
    <row r="84" spans="2:12" ht="60" customHeight="1" x14ac:dyDescent="0.25">
      <c r="B84" s="830"/>
      <c r="C84" s="815"/>
      <c r="D84" s="816"/>
      <c r="E84" s="817"/>
      <c r="F84" s="91" t="e">
        <f>IF(F264="","",VLOOKUP(F264,$AR$869:$AS$871,2,TRUE))</f>
        <v>#N/A</v>
      </c>
      <c r="G84" s="91" t="str">
        <f>IF(F265="","",VLOOKUP(F265,$AT$869:$AU$871,2,TRUE))</f>
        <v>өз бетінше құрастыруға қалыптастыру</v>
      </c>
      <c r="H84" s="91" t="e">
        <f>IF(F266="","",VLOOKUP(F266,$AV$869:$AW$871,2,TRUE))</f>
        <v>#N/A</v>
      </c>
      <c r="I84" s="91" t="e">
        <f>IF(F382="","",VLOOKUP(F382,$AR$869:$AS$871,2,TRUE))</f>
        <v>#N/A</v>
      </c>
      <c r="J84" s="91" t="str">
        <f>IF(F383="","",VLOOKUP(F383,$AT$869:$AU$871,2,TRUE))</f>
        <v>өз бетінше құрастыруға қалыптастыру</v>
      </c>
      <c r="K84" s="91" t="e">
        <f>IF(F384="","",VLOOKUP(F384,$AV$869:$AW$871,2,TRUE))</f>
        <v>#N/A</v>
      </c>
      <c r="L84" s="798"/>
    </row>
    <row r="85" spans="2:12" ht="60" customHeight="1" x14ac:dyDescent="0.25">
      <c r="B85" s="830"/>
      <c r="C85" s="815"/>
      <c r="D85" s="816"/>
      <c r="E85" s="817"/>
      <c r="F85" s="91" t="e">
        <f>IF(F267="","",VLOOKUP(F267,$AX$869:$AY$871,2,TRUE))</f>
        <v>#N/A</v>
      </c>
      <c r="G85" s="91" t="str">
        <f>IF(F268="","",VLOOKUP(F268,$AZ$869:$BA$871,2,TRUE))</f>
        <v>қорапқа құрылыс бөлшектерін жинастыруды қалыптастыру</v>
      </c>
      <c r="H85" s="91" t="e">
        <f>IF(F269="","",VLOOKUP(F269,$BB$869:$BC$871,2,TRUE))</f>
        <v>#N/A</v>
      </c>
      <c r="I85" s="91" t="e">
        <f>IF(F385="","",VLOOKUP(F385,$AX$869:$AY$871,2,TRUE))</f>
        <v>#N/A</v>
      </c>
      <c r="J85" s="91" t="str">
        <f>IF(F386="","",VLOOKUP(F386,$AZ$869:$BA$871,2,TRUE))</f>
        <v>қорапқа құрылыс бөлшектерін жинастыруды қалыптастыру</v>
      </c>
      <c r="K85" s="91" t="e">
        <f>IF(F387="","",VLOOKUP(F387,$BB$869:$BC$871,2,TRUE))</f>
        <v>#N/A</v>
      </c>
      <c r="L85" s="798"/>
    </row>
    <row r="86" spans="2:12" ht="60" customHeight="1" x14ac:dyDescent="0.25">
      <c r="B86" s="830"/>
      <c r="C86" s="815"/>
      <c r="D86" s="816"/>
      <c r="E86" s="817"/>
      <c r="F86" s="91" t="e">
        <f>IF(F270="","",VLOOKUP(F270,$BD$869:$BE$871,2,TRUE))</f>
        <v>#N/A</v>
      </c>
      <c r="G86" s="91" t="str">
        <f>IF(F271="","",VLOOKUP(F271,$BF$869:$BG$871,2,TRUE))</f>
        <v>табиғи материалдармен (құм, су, тас) ойнауды қалыптастыру</v>
      </c>
      <c r="H86" s="91" t="e">
        <f>IF(F272="","",VLOOKUP(F272,$BH$869:$BI$871,2,TRUE))</f>
        <v>#N/A</v>
      </c>
      <c r="I86" s="91" t="e">
        <f>IF(F388="","",VLOOKUP(F388,$BD$869:$BE$871,2,TRUE))</f>
        <v>#N/A</v>
      </c>
      <c r="J86" s="91" t="str">
        <f>IF(F389="","",VLOOKUP(F389,$BF$869:$BG$871,2,TRUE))</f>
        <v>табиғи материалдармен (құм, су, тас) ойнауды қалыптастыру</v>
      </c>
      <c r="K86" s="91" t="e">
        <f>IF(F390="","",VLOOKUP(F390,$BH$869:$BI$871,2,TRUE))</f>
        <v>#N/A</v>
      </c>
      <c r="L86" s="798"/>
    </row>
    <row r="87" spans="2:12" ht="60" customHeight="1" x14ac:dyDescent="0.25">
      <c r="B87" s="830"/>
      <c r="C87" s="815"/>
      <c r="D87" s="816"/>
      <c r="E87" s="817"/>
      <c r="F87" s="91" t="e">
        <f>IF(F273="","",VLOOKUP(F273,$BJ$869:$BK$871,2,TRUE))</f>
        <v>#N/A</v>
      </c>
      <c r="G87" s="91" t="str">
        <f>IF(F274="","",VLOOKUP(F274,$BL$869:$BM$871,2,TRUE))</f>
        <v>тұрғызылған қарапайым құрылыстарды атауды қалыптастыру</v>
      </c>
      <c r="H87" s="91" t="e">
        <f>IF(F275="","",VLOOKUP(F275,$BN$869:$BO$871,2,TRUE))</f>
        <v>#N/A</v>
      </c>
      <c r="I87" s="91" t="e">
        <f>IF(F391="","",VLOOKUP(F391,$BJ$869:$BK$871,2,TRUE))</f>
        <v>#N/A</v>
      </c>
      <c r="J87" s="91" t="str">
        <f>IF(F392="","",VLOOKUP(F392,$BL$869:$BM$871,2,TRUE))</f>
        <v>тұрғызылған қарапайым құрылыстарды атауды қалыптастыру</v>
      </c>
      <c r="K87" s="91" t="e">
        <f>IF(F393="","",VLOOKUP(F393,$BN$869:$BO$871,2,TRUE))</f>
        <v>#N/A</v>
      </c>
      <c r="L87" s="798"/>
    </row>
    <row r="88" spans="2:12" ht="60" customHeight="1" x14ac:dyDescent="0.25">
      <c r="B88" s="830"/>
      <c r="C88" s="815"/>
      <c r="D88" s="816"/>
      <c r="E88" s="817"/>
      <c r="F88" s="91" t="e">
        <f>IF(F276="","",VLOOKUP(F276,$BP$869:$BQ$871,2,TRUE))</f>
        <v>#N/A</v>
      </c>
      <c r="G88" s="91" t="str">
        <f>IF(F277="","",VLOOKUP(F277,$BR$869:$BS$871,2,TRUE))</f>
        <v>музыканы эмоционалды көңіл-күймен қабылдауды қалыптастыру</v>
      </c>
      <c r="H88" s="91" t="e">
        <f>IF(F278="","",VLOOKUP(F278,$BT$869:$BU$871,2,TRUE))</f>
        <v>#N/A</v>
      </c>
      <c r="I88" s="91" t="e">
        <f>IF(F394="","",VLOOKUP(F394,$BP$869:$BQ$871,2,TRUE))</f>
        <v>#N/A</v>
      </c>
      <c r="J88" s="91" t="str">
        <f>IF(F395="","",VLOOKUP(F395,$BR$869:$BS$871,2,TRUE))</f>
        <v>музыканы эмоционалды көңіл-күймен қабылдауды қалыптастыру</v>
      </c>
      <c r="K88" s="91" t="e">
        <f>IF(F396="","",VLOOKUP(F396,$BT$869:$BU$871,2,TRUE))</f>
        <v>#N/A</v>
      </c>
      <c r="L88" s="798"/>
    </row>
    <row r="89" spans="2:12" ht="60" customHeight="1" x14ac:dyDescent="0.25">
      <c r="B89" s="830"/>
      <c r="C89" s="815"/>
      <c r="D89" s="816"/>
      <c r="E89" s="817"/>
      <c r="F89" s="91" t="e">
        <f>IF(F279="","",VLOOKUP(F279,$BV$869:$BW$871,2,TRUE))</f>
        <v>#N/A</v>
      </c>
      <c r="G89" s="91" t="str">
        <f>IF(F280="","",VLOOKUP(F280,$BX$869:$BY$871,2,TRUE))</f>
        <v>музыкалық шығармалардың сипатын ажыратуды (баяу және көңілді әндер) қалыптастыру</v>
      </c>
      <c r="H89" s="91" t="e">
        <f>IF(F281="","",VLOOKUP(F281,$BZ$869:$CA$871,2,TRUE))</f>
        <v>#N/A</v>
      </c>
      <c r="I89" s="91" t="e">
        <f>IF(F397="","",VLOOKUP(F397,$BV$869:$BW$871,2,TRUE))</f>
        <v>#N/A</v>
      </c>
      <c r="J89" s="91" t="str">
        <f>IF(F398="","",VLOOKUP(F398,$BX$869:$BY$871,2,TRUE))</f>
        <v>музыкалық шығармалардың сипатын ажыратуды (баяу және көңілді әндер) қалыптастыру</v>
      </c>
      <c r="K89" s="91" t="e">
        <f>IF(F399="","",VLOOKUP(F399,$BZ$869:$CA$871,2,TRUE))</f>
        <v>#N/A</v>
      </c>
      <c r="L89" s="798"/>
    </row>
    <row r="90" spans="2:12" ht="60" customHeight="1" x14ac:dyDescent="0.25">
      <c r="B90" s="830"/>
      <c r="C90" s="815"/>
      <c r="D90" s="816"/>
      <c r="E90" s="817"/>
      <c r="F90" s="91" t="e">
        <f>IF(F282="","",VLOOKUP(F282,$CB$869:$CC$871,2,TRUE))</f>
        <v>#N/A</v>
      </c>
      <c r="G90" s="91" t="str">
        <f>IF(F283="","",VLOOKUP(F283,$CD$869:$CE$871,2,TRUE))</f>
        <v>қоңыраулардың жоғары және төмен дыбысталуын, фортепианоның дыбысталуын ажыратуды қалыптастыру</v>
      </c>
      <c r="H90" s="91" t="e">
        <f>IF(F284="","",VLOOKUP(F284,$CF$869:$CG$871,2,TRUE))</f>
        <v>#N/A</v>
      </c>
      <c r="I90" s="91" t="e">
        <f>IF(F400="","",VLOOKUP(F400,$CB$869:$CC$871,2,TRUE))</f>
        <v>#N/A</v>
      </c>
      <c r="J90" s="91" t="str">
        <f>IF(F401="","",VLOOKUP(F401,$CD$869:$CE$871,2,TRUE))</f>
        <v>қоңыраулардың жоғары және төмен дыбысталуын, фортепианоның дыбысталуын ажыратуды қалыптастыру</v>
      </c>
      <c r="K90" s="91" t="e">
        <f>IF(F402="","",VLOOKUP(F402,$CF$869:$CG$871,2,TRUE))</f>
        <v>#N/A</v>
      </c>
      <c r="L90" s="798"/>
    </row>
    <row r="91" spans="2:12" ht="60" customHeight="1" x14ac:dyDescent="0.25">
      <c r="B91" s="830"/>
      <c r="C91" s="815"/>
      <c r="D91" s="816"/>
      <c r="E91" s="817"/>
      <c r="F91" s="91" t="e">
        <f>IF(F285="","",VLOOKUP(F285,$AR$873:$AS$875,2,TRUE))</f>
        <v>#N/A</v>
      </c>
      <c r="G91" s="91" t="str">
        <f>IF(F286="","",VLOOKUP(F286,$AT$873:$AU$875,2,TRUE))</f>
        <v>педагогтің дауыс ырғағына, сөздердің созылыңқы дыбысталуына еліктей отырып, жекелеген сөздер мен буындарды қосып айтуды қалыптастыру</v>
      </c>
      <c r="H91" s="91" t="e">
        <f>IF(F287="","",VLOOKUP(F287,$AV$873:$AW$875,2,TRUE))</f>
        <v>#N/A</v>
      </c>
      <c r="I91" s="91" t="e">
        <f>IF(F403="","",VLOOKUP(F403,$AR$873:$AS$875,2,TRUE))</f>
        <v>#N/A</v>
      </c>
      <c r="J91" s="91" t="str">
        <f>IF(F404="","",VLOOKUP(F404,$AT$873:$AU$875,2,TRUE))</f>
        <v>педагогтің дауыс ырғағына, сөздердің созылыңқы дыбысталуына еліктей отырып, жекелеген сөздер мен буындарды қосып айтуды қалыптастыру</v>
      </c>
      <c r="K91" s="91" t="e">
        <f>IF(F405="","",VLOOKUP(F405,$AV$873:$AW$875,2,TRUE))</f>
        <v>#N/A</v>
      </c>
      <c r="L91" s="798"/>
    </row>
    <row r="92" spans="2:12" ht="60" customHeight="1" x14ac:dyDescent="0.25">
      <c r="B92" s="830"/>
      <c r="C92" s="815"/>
      <c r="D92" s="816"/>
      <c r="E92" s="817"/>
      <c r="F92" s="91" t="e">
        <f>IF(F288="","",VLOOKUP(F288,$AX$873:$AY$875,2,TRUE))</f>
        <v>#N/A</v>
      </c>
      <c r="G92" s="91" t="str">
        <f>IF(F289="","",VLOOKUP(F289,$AZ$873:$BA$875,2,TRUE))</f>
        <v>әндегі сөз тіркестерін айтуды (ересектермен бірге) қалыптастыру</v>
      </c>
      <c r="H92" s="91" t="e">
        <f>IF(F290="","",VLOOKUP(F290,$BB$873:$BC$875,2,TRUE))</f>
        <v>#N/A</v>
      </c>
      <c r="I92" s="91" t="e">
        <f>IF(F406="","",VLOOKUP(F406,$AX$873:$AY$875,2,TRUE))</f>
        <v>#N/A</v>
      </c>
      <c r="J92" s="91" t="str">
        <f>IF(F407="","",VLOOKUP(F407,$AZ$873:$BA$875,2,TRUE))</f>
        <v>әндегі сөз тіркестерін айтуды (ересектермен бірге) қалыптастыру</v>
      </c>
      <c r="K92" s="91" t="e">
        <f>IF(F408="","",VLOOKUP(F408,$BB$873:$BC$875,2,TRUE))</f>
        <v>#N/A</v>
      </c>
      <c r="L92" s="798"/>
    </row>
    <row r="93" spans="2:12" ht="60" customHeight="1" x14ac:dyDescent="0.25">
      <c r="B93" s="830"/>
      <c r="C93" s="815"/>
      <c r="D93" s="816"/>
      <c r="E93" s="817"/>
      <c r="F93" s="91" t="e">
        <f>IF(F291="","",VLOOKUP(F291,$BD$873:$BE$875,2,TRUE))</f>
        <v>#N/A</v>
      </c>
      <c r="G93" s="91" t="str">
        <f>IF(F292="","",VLOOKUP(F292,$BF$873:$BG$875,2,TRUE))</f>
        <v>музыкалық аспаптарды ажыратуды (барабан, бубен, сылдырмақ, асатаяқ) қалыптастыру</v>
      </c>
      <c r="H93" s="91" t="e">
        <f>IF(F293="","",VLOOKUP(F293,$BH$873:$BI$875,2,TRUE))</f>
        <v>#N/A</v>
      </c>
      <c r="I93" s="91" t="e">
        <f>IF(F409="","",VLOOKUP(F409,$BD$873:$BE$875,2,TRUE))</f>
        <v>#N/A</v>
      </c>
      <c r="J93" s="91" t="str">
        <f>IF(F410="","",VLOOKUP(F410,$BF$873:$BG$875,2,TRUE))</f>
        <v>музыкалық аспаптарды ажыратуды (барабан, бубен, сылдырмақ, асатаяқ) қалыптастыру</v>
      </c>
      <c r="K93" s="91" t="e">
        <f>IF(F411="","",VLOOKUP(F411,$BH$873:$BI$875,2,TRUE))</f>
        <v>#N/A</v>
      </c>
      <c r="L93" s="798"/>
    </row>
    <row r="94" spans="2:12" ht="60" customHeight="1" x14ac:dyDescent="0.25">
      <c r="B94" s="830"/>
      <c r="C94" s="815"/>
      <c r="D94" s="816"/>
      <c r="E94" s="817"/>
      <c r="F94" s="91" t="e">
        <f>IF(F294="","",VLOOKUP(F294,$BJ$873:$BK$875,2,TRUE))</f>
        <v>#N/A</v>
      </c>
      <c r="G94" s="91" t="str">
        <f>IF(F295="","",VLOOKUP(F295,$BL$873:$BM$875,2,TRUE))</f>
        <v>бұрын естіген әндерді тануға үйретуді қалыптастыру</v>
      </c>
      <c r="H94" s="91" t="e">
        <f>IF(F296="","",VLOOKUP(F296,$BN$873:$BO$875,2,TRUE))</f>
        <v>#N/A</v>
      </c>
      <c r="I94" s="91" t="e">
        <f>IF(F412="","",VLOOKUP(F412,$BJ$873:$BK$875,2,TRUE))</f>
        <v>#N/A</v>
      </c>
      <c r="J94" s="91" t="str">
        <f>IF(F413="","",VLOOKUP(F413,$BL$873:$BM$875,2,TRUE))</f>
        <v>бұрын естіген әндерді тануға үйретуді қалыптастыру</v>
      </c>
      <c r="K94" s="91" t="e">
        <f>IF(F414="","",VLOOKUP(F414,$BN$873:$BO$875,2,TRUE))</f>
        <v>#N/A</v>
      </c>
      <c r="L94" s="798"/>
    </row>
    <row r="95" spans="2:12" ht="60" customHeight="1" x14ac:dyDescent="0.25">
      <c r="B95" s="830"/>
      <c r="C95" s="815"/>
      <c r="D95" s="816"/>
      <c r="E95" s="817"/>
      <c r="F95" s="91" t="e">
        <f>IF(F297="","",VLOOKUP(F297,$BP$873:$BQ$875,2,TRUE))</f>
        <v>#N/A</v>
      </c>
      <c r="G95" s="91" t="str">
        <f>IF(F298="","",VLOOKUP(F298,$BR$873:$BS$875,2,TRUE))</f>
        <v>ересектердің көрсеткен қимылдарын қайталауды (шапалақтауды, аяқтарын тарсылдатуды, қолдың білектерін айналдыруды) қалыптастыру</v>
      </c>
      <c r="H95" s="91" t="e">
        <f>IF(F299="","",VLOOKUP(F299,$BT$873:$BU$875,2,TRUE))</f>
        <v>#N/A</v>
      </c>
      <c r="I95" s="91" t="e">
        <f>IF(F415="","",VLOOKUP(F415,$BP$873:$BQ$875,2,TRUE))</f>
        <v>#N/A</v>
      </c>
      <c r="J95" s="91" t="str">
        <f>IF(F416="","",VLOOKUP(F416,$BR$873:$BS$875,2,TRUE))</f>
        <v>ересектердің көрсеткен қимылдарын қайталауды (шапалақтауды, аяқтарын тарсылдатуды, қолдың білектерін айналдыруды) қалыптастыру</v>
      </c>
      <c r="K95" s="91" t="e">
        <f>IF(F417="","",VLOOKUP(F417,$BT$873:$BU$875,2,TRUE))</f>
        <v>#N/A</v>
      </c>
      <c r="L95" s="798"/>
    </row>
    <row r="96" spans="2:12" ht="60" customHeight="1" x14ac:dyDescent="0.25">
      <c r="B96" s="830"/>
      <c r="C96" s="815"/>
      <c r="D96" s="816"/>
      <c r="E96" s="817"/>
      <c r="F96" s="91" t="e">
        <f>IF(F300="","",VLOOKUP(F300,$BV$873:$BW$875,2,TRUE))</f>
        <v>#N/A</v>
      </c>
      <c r="G96" s="91" t="str">
        <f>IF(F301="","",VLOOKUP(F301,$BX$873:$BY$875,2,TRUE))</f>
        <v>әртүрлі кейіпкерлердің қимылдарын ойындарда көрсетуді (қоян секіреді, құс ұшады) қалыптастыру</v>
      </c>
      <c r="H96" s="91" t="e">
        <f>IF(F302="","",VLOOKUP(F302,$BZ$873:$CA$875,2,TRUE))</f>
        <v>#N/A</v>
      </c>
      <c r="I96" s="91" t="e">
        <f>IF(F418="","",VLOOKUP(F418,$BV$873:$BW$875,2,TRUE))</f>
        <v>#N/A</v>
      </c>
      <c r="J96" s="91" t="str">
        <f>IF(F419="","",VLOOKUP(F419,$BX$873:$BY$875,2,TRUE))</f>
        <v>әртүрлі кейіпкерлердің қимылдарын ойындарда көрсетуді (қоян секіреді, құс ұшады) қалыптастыру</v>
      </c>
      <c r="K96" s="91" t="e">
        <f>IF(F420="","",VLOOKUP(F420,$BZ$873:$CA$875,2,TRUE))</f>
        <v>#N/A</v>
      </c>
      <c r="L96" s="798"/>
    </row>
    <row r="97" spans="2:12" ht="60" customHeight="1" thickBot="1" x14ac:dyDescent="0.3">
      <c r="B97" s="831"/>
      <c r="C97" s="818"/>
      <c r="D97" s="819"/>
      <c r="E97" s="820"/>
      <c r="F97" s="91" t="e">
        <f>IF(F306="","",VLOOKUP(F306,$CB$873:$CC$875,2,TRUE))</f>
        <v>#N/A</v>
      </c>
      <c r="G97" s="91" t="str">
        <f>IF(F307="","",VLOOKUP(F307,$CD$873:$CE$875,2,TRUE))</f>
        <v>музыкалық-ырғақтық қимылдарды: денені оңға, солға бұру, басты оңға, солға ию, қолдарды сермеуді орындауды қалыптастыру</v>
      </c>
      <c r="H97" s="91" t="e">
        <f>IF(F308="","",VLOOKUP(F308,$CF$873:$CG$875,2,TRUE))</f>
        <v>#N/A</v>
      </c>
      <c r="I97" s="91" t="e">
        <f>IF(F424="","",VLOOKUP(F424,$CB$873:$CC$875,2,TRUE))</f>
        <v>#N/A</v>
      </c>
      <c r="J97" s="91" t="str">
        <f>IF(F425="","",VLOOKUP(F425,$CD$873:$CE$875,2,TRUE))</f>
        <v>музыкалық-ырғақтық қимылдарды: денені оңға, солға бұру, басты оңға, солға ию, қолдарды сермеуді орындауды қалыптастыру</v>
      </c>
      <c r="K97" s="91" t="e">
        <f>IF(F426="","",VLOOKUP(F426,$CF$873:$CG$875,2,TRUE))</f>
        <v>#N/A</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str">
        <f>IF(G196="","",VLOOKUP(G196,$AT$877:$AU$879,2,TRUE))</f>
        <v>есімін атағанда жауап береді, өзін айнадан және фотосуреттерден тануды қалыптастыру</v>
      </c>
      <c r="H98" s="282" t="e">
        <f>IF(G197="","",VLOOKUP(G197,$AV$877:$AW$879,2,TRUE))</f>
        <v>#N/A</v>
      </c>
      <c r="I98" s="282" t="e">
        <f>IF(G313="","",VLOOKUP(G313,$AR$877:$AS$879,2,TRUE))</f>
        <v>#N/A</v>
      </c>
      <c r="J98" s="282" t="str">
        <f>IF(G314="","",VLOOKUP(G314,$AT$877:$AU$879,2,TRUE))</f>
        <v>есімін атағанда жауап береді, өзін айнадан және фотосуреттерден тануды қалыптастыру</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str">
        <f>IF(G199="","",VLOOKUP(G199,$AZ$877:$BA$879,2,TRUE))</f>
        <v>ата-анасын және өзіне қарап отырған басқа ересектерді тануды, олардың аттарын атауды қалыптастыру</v>
      </c>
      <c r="H99" s="91" t="e">
        <f>IF(G200="","",VLOOKUP(G200,$BB$877:$BC$879,2,TRUE))</f>
        <v>#N/A</v>
      </c>
      <c r="I99" s="91" t="e">
        <f>IF(G316="","",VLOOKUP(G316,$AX$877:$AY$879,2,TRUE))</f>
        <v>#N/A</v>
      </c>
      <c r="J99" s="91" t="str">
        <f>IF(G317="","",VLOOKUP(G317,$AZ$877:$BA$879,2,TRUE))</f>
        <v>ата-анасын және өзіне қарап отырған басқа ересектерді тануды, олардың аттарын атауды қалыптастыру</v>
      </c>
      <c r="K99" s="286" t="e">
        <f>IF(G318="","",VLOOKUP(G318,$BB$877:$BC$879,2,TRUE))</f>
        <v>#N/A</v>
      </c>
      <c r="L99" s="799"/>
    </row>
    <row r="100" spans="2:12" ht="60" customHeight="1" x14ac:dyDescent="0.25">
      <c r="B100" s="830"/>
      <c r="C100" s="281" t="e">
        <f>IF(F128="","",VLOOKUP(F128,$AK$878:$AL$880,2,TRUE))</f>
        <v>#N/A</v>
      </c>
      <c r="D100" s="281" t="str">
        <f>IF(F129="","",VLOOKUP(F129,$AM$878:$AN$880,2,TRUE))</f>
        <v>қоршаған ортаның заттары мен табиғат құбылыстарына қызығушылық танытуды қалыптастыру</v>
      </c>
      <c r="E100" s="281" t="e">
        <f>IF(F130="","",VLOOKUP(F130,$AO$878:$AP$880,2,TRUE))</f>
        <v>#N/A</v>
      </c>
      <c r="F100" s="91" t="e">
        <f>IF(G201="","",VLOOKUP(G201,$BD$877:$BE$879,2,TRUE))</f>
        <v>#N/A</v>
      </c>
      <c r="G100" s="91" t="str">
        <f>IF(G202="","",VLOOKUP(G202,$BF$877:$BG$879,2,TRUE))</f>
        <v>өздері тұратын үйін және пәтерін тануды қалыптастыру</v>
      </c>
      <c r="H100" s="91" t="e">
        <f>IF(G203="","",VLOOKUP(G203,$BH$877:$BI$879,2,TRUE))</f>
        <v>#N/A</v>
      </c>
      <c r="I100" s="91" t="e">
        <f>IF(G319="","",VLOOKUP(G319,$BD$877:$BE$879,2,TRUE))</f>
        <v>#N/A</v>
      </c>
      <c r="J100" s="91" t="str">
        <f>IF(G320="","",VLOOKUP(G320,$BF$877:$BG$879,2,TRUE))</f>
        <v>өздері тұратын үйін және пәтерін тануды қалыптастыру</v>
      </c>
      <c r="K100" s="286" t="e">
        <f>IF(G321="","",VLOOKUP(G321,$BH$877:$BI$879,2,TRUE))</f>
        <v>#N/A</v>
      </c>
      <c r="L100" s="799"/>
    </row>
    <row r="101" spans="2:12" ht="60" customHeight="1" x14ac:dyDescent="0.25">
      <c r="B101" s="830"/>
      <c r="C101" s="281" t="e">
        <f>IF(G131="","",VLOOKUP(G131,$Y$882:$Z$884,2,TRUE))</f>
        <v>#N/A</v>
      </c>
      <c r="D101" s="281" t="str">
        <f>IF(G132="","",VLOOKUP(G132,$AA$882:$AB$884,2,TRUE))</f>
        <v>сумен, құммен ойнауды қалыптастыру</v>
      </c>
      <c r="E101" s="281" t="e">
        <f>IF(G133="","",VLOOKUP(G133,$AC$882:$AD$884,2,TRUE))</f>
        <v>#N/A</v>
      </c>
      <c r="F101" s="91" t="e">
        <f>IF(G204="","",VLOOKUP(G204,$BJ$877:$BK$879,2,TRUE))</f>
        <v>#N/A</v>
      </c>
      <c r="G101" s="91" t="str">
        <f>IF(G205="","",VLOOKUP(G205,$BL$877:$BM$879,2,TRUE))</f>
        <v>заттарды және олармен әрекет етуді, оларды суреттен тануды қалыптастыру</v>
      </c>
      <c r="H101" s="91" t="e">
        <f>IF(G206="","",VLOOKUP(G206,$BN$877:$BO$879,2,TRUE))</f>
        <v>#N/A</v>
      </c>
      <c r="I101" s="91" t="e">
        <f>IF(G322="","",VLOOKUP(G322,$BJ$877:$BK$879,2,TRUE))</f>
        <v>#N/A</v>
      </c>
      <c r="J101" s="91" t="str">
        <f>IF(G323="","",VLOOKUP(G323,$BL$877:$BM$879,2,TRUE))</f>
        <v>заттарды және олармен әрекет етуді, оларды суреттен тануды қалыптастыру</v>
      </c>
      <c r="K101" s="286" t="e">
        <f>IF(G324="","",VLOOKUP(G324,$BN$877:$BO$879,2,TRUE))</f>
        <v>#N/A</v>
      </c>
      <c r="L101" s="799"/>
    </row>
    <row r="102" spans="2:12" ht="60" customHeight="1" x14ac:dyDescent="0.25">
      <c r="B102" s="830"/>
      <c r="C102" s="281" t="e">
        <f>IF(F134="","",VLOOKUP(F134,$AE$882:$AF$884,2,TRUE))</f>
        <v>#N/A</v>
      </c>
      <c r="D102" s="281" t="e">
        <f>IF(F135="","",VLOOKUP(F135,$AG$882:$AH$884,2,TRUE))</f>
        <v>#N/A</v>
      </c>
      <c r="E102" s="281" t="str">
        <f>IF(F136="","",VLOOKUP(F136,$AI$882:$AJ$884,2,TRUE))</f>
        <v>гүлдеп тұрған өсімдікке қызығушылық танытуды бекіту</v>
      </c>
      <c r="F102" s="91" t="e">
        <f>IF(G207="","",VLOOKUP(G207,$AR$881:$AS$883,2,TRUE))</f>
        <v>#N/A</v>
      </c>
      <c r="G102" s="91" t="str">
        <f>IF(G208="","",VLOOKUP(G208,$AT$881:$AU$883,2,TRUE))</f>
        <v>құрдастарымен бірге ойнай алуды қалыптастыру</v>
      </c>
      <c r="H102" s="91" t="e">
        <f>IF(G209="","",VLOOKUP(G209,$AV$881:$AW$883,2,TRUE))</f>
        <v>#N/A</v>
      </c>
      <c r="I102" s="91" t="e">
        <f>IF(G325="","",VLOOKUP(G325,$AR$881:$AS$883,2,TRUE))</f>
        <v>#N/A</v>
      </c>
      <c r="J102" s="91" t="str">
        <f>IF(G326="","",VLOOKUP(G326,$AT$881:$AU$883,2,TRUE))</f>
        <v>құрдастарымен бірге ойнай алуды қалыптастыру</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str">
        <f>IF(G211="","",VLOOKUP(G211,$AZ$881:$BA$883,2,TRUE))</f>
        <v>ересектердің еңбек әрекеттерін бақылауды қалыптастыру</v>
      </c>
      <c r="H103" s="91" t="e">
        <f>IF(G212="","",VLOOKUP(G212,$BB$881:$BC$883,2,TRUE))</f>
        <v>#N/A</v>
      </c>
      <c r="I103" s="91" t="e">
        <f>IF(G328="","",VLOOKUP(G328,$AX$881:$AY$883,2,TRUE))</f>
        <v>#N/A</v>
      </c>
      <c r="J103" s="91" t="str">
        <f>IF(G329="","",VLOOKUP(G329,$AZ$881:$BA$883,2,TRUE))</f>
        <v>ересектердің еңбек әрекеттерін бақылауды қалыптастыру</v>
      </c>
      <c r="K103" s="286" t="e">
        <f>IF(G330="","",VLOOKUP(G330,$BB$881:$BC$883,2,TRUE))</f>
        <v>#N/A</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str">
        <f>IF(G214="","",VLOOKUP(G214,$BF$881:$BG$883,2,TRUE))</f>
        <v>ересектердің әрекеттеріне қызығушылық танытуды қалыптастыру</v>
      </c>
      <c r="H104" s="91" t="e">
        <f>IF(G215="","",VLOOKUP(G215,$BH$881:$BI$883,2,TRUE))</f>
        <v>#N/A</v>
      </c>
      <c r="I104" s="91" t="e">
        <f>IF(G331="","",VLOOKUP(G331,$BD$881:$BE$883,2,TRUE))</f>
        <v>#N/A</v>
      </c>
      <c r="J104" s="91" t="str">
        <f>IF(G332="","",VLOOKUP(G332,$BF$881:$BG$883,2,TRUE))</f>
        <v>ересектердің әрекеттеріне қызығушылық танытуды қалыптастыру</v>
      </c>
      <c r="K104" s="286" t="e">
        <f>IF(G333="","",VLOOKUP(G333,$BH$881:$BI$883,2,TRUE))</f>
        <v>#N/A</v>
      </c>
      <c r="L104" s="799"/>
    </row>
    <row r="105" spans="2:12" ht="60" customHeight="1" x14ac:dyDescent="0.25">
      <c r="B105" s="830"/>
      <c r="C105" s="281" t="e">
        <f>IF(F143="","",VLOOKUP(F143,$AE$886:$AF$888,2,TRUE))</f>
        <v>#N/A</v>
      </c>
      <c r="D105" s="281" t="str">
        <f>IF(F144="","",VLOOKUP(F144,$AG$886:$AH$888,2,TRUE))</f>
        <v>ересектердің дауысын тыңдауды, олардың қимылдарына еліктеуді, оған көмекке жүгінуді қалыптастыру</v>
      </c>
      <c r="E105" s="281" t="e">
        <f>IF(F145="","",VLOOKUP(F145,$AI$886:$AJ$888,2,TRUE))</f>
        <v>#N/A</v>
      </c>
      <c r="F105" s="91" t="e">
        <f>IF(G216="","",VLOOKUP(G216,$BJ$881:$BK$883,2,TRUE))</f>
        <v>#N/A</v>
      </c>
      <c r="G105" s="91" t="str">
        <f>IF(G217="","",VLOOKUP(G217,$BL$881:$BM$883,2,TRUE))</f>
        <v>тұрмыстық қарапайым әрекеттерді орындай отырып, ересектерге еліктеуді қалыптастыру</v>
      </c>
      <c r="H105" s="91" t="e">
        <f>IF(G218="","",VLOOKUP(G218,$BN$881:$BO$883,2,TRUE))</f>
        <v>#N/A</v>
      </c>
      <c r="I105" s="91" t="e">
        <f>IF(G334="","",VLOOKUP(G334,$BJ$881:$BK$883,2,TRUE))</f>
        <v>#N/A</v>
      </c>
      <c r="J105" s="91" t="str">
        <f>IF(G335="","",VLOOKUP(G335,$BL$881:$BM$883,2,TRUE))</f>
        <v>тұрмыстық қарапайым әрекеттерді орындай отырып, ересектерге еліктеуді қалыптастыру</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str">
        <f>IF(G220="","",VLOOKUP(G220,$AT$885:$AU$887,2,TRUE))</f>
        <v>жақындарына жанашырлық, қамқорлық танытуды қалыптастыру</v>
      </c>
      <c r="H106" s="91" t="e">
        <f>IF(G221="","",VLOOKUP(G221,$AV$885:$AW$887,2,TRUE))</f>
        <v>#N/A</v>
      </c>
      <c r="I106" s="91" t="e">
        <f>IF(G337="","",VLOOKUP(G337,$AR$885:$AS$887,2,TRUE))</f>
        <v>#N/A</v>
      </c>
      <c r="J106" s="91" t="str">
        <f>IF(G338="","",VLOOKUP(G338,$AT$885:$AU$887,2,TRUE))</f>
        <v>жақындарына жанашырлық, қамқорлық танытуды қалыптастыру</v>
      </c>
      <c r="K106" s="286" t="e">
        <f>IF(G339="","",VLOOKUP(G339,$AV$885:$AW$887,2,TRUE))</f>
        <v>#N/A</v>
      </c>
      <c r="L106" s="799"/>
    </row>
    <row r="107" spans="2:12" ht="60" customHeight="1" x14ac:dyDescent="0.25">
      <c r="B107" s="830"/>
      <c r="C107" s="281" t="e">
        <f>IF(G149="","",VLOOKUP(G149,$Y$890:$Z$892,2,TRUE))</f>
        <v>#N/A</v>
      </c>
      <c r="D107" s="281" t="e">
        <f>IF(G150="","",VLOOKUP(G150,$AA$890:$AB$892,2,TRUE))</f>
        <v>#N/A</v>
      </c>
      <c r="E107" s="281" t="str">
        <f>IF(G151="","",VLOOKUP(G151,$AC$890:$AD$892,2,TRUE))</f>
        <v>құрдастарына және ересектерге мейірімділік бекіту</v>
      </c>
      <c r="F107" s="91" t="e">
        <f>IF(G222="","",VLOOKUP(G222,$AX$885:$AY$887,2,TRUE))</f>
        <v>#N/A</v>
      </c>
      <c r="G107" s="91" t="str">
        <f>IF(G223="","",VLOOKUP(G223,$AZ$885:$BA$887,2,TRUE))</f>
        <v>дәмі, сыртқы белгілері бойынша көгөністер мен жемістерді ажыратуды және атауды қалыптастыру</v>
      </c>
      <c r="H107" s="91" t="e">
        <f>IF(G224="","",VLOOKUP(G224,$BB$885:$BC$887,2,TRUE))</f>
        <v>#N/A</v>
      </c>
      <c r="I107" s="91" t="e">
        <f>IF(G340="","",VLOOKUP(G340,$AX$885:$AY$887,2,TRUE))</f>
        <v>#N/A</v>
      </c>
      <c r="J107" s="91" t="str">
        <f>IF(G341="","",VLOOKUP(G341,$AZ$885:$BA$887,2,TRUE))</f>
        <v>дәмі, сыртқы белгілері бойынша көгөністер мен жемістерді ажыратуды және атауды қалыптастыру</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str">
        <f>IF(G226="","",VLOOKUP(G226,$BF$885:$BG$887,2,TRUE))</f>
        <v>жануарлардың дене бөліктерін ажыратуды және атауды, олардың мінез-құлқына, сыртқы түріне назар аударуды қалыптастыру</v>
      </c>
      <c r="H108" s="91" t="e">
        <f>IF(G227="","",VLOOKUP(G227,$BH$885:$BI$887,2,TRUE))</f>
        <v>#N/A</v>
      </c>
      <c r="I108" s="91" t="e">
        <f>IF(G343="","",VLOOKUP(G343,$BD$885:$BE$887,2,TRUE))</f>
        <v>#N/A</v>
      </c>
      <c r="J108" s="91" t="str">
        <f>IF(G344="","",VLOOKUP(G344,$BF$885:$BG$887,2,TRUE))</f>
        <v>жануарлардың дене бөліктерін ажыратуды және атауды, олардың мінез-құлқына, сыртқы түріне назар аударуды қалыптастыру</v>
      </c>
      <c r="K108" s="286" t="e">
        <f>IF(G345="","",VLOOKUP(G345,$BH$885:$BI$887,2,TRUE))</f>
        <v>#N/A</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str">
        <f>IF(G229="","",VLOOKUP(G229,$BL$885:$BM$887,2,TRUE))</f>
        <v>үй құстарын тануды және атауды қалыптастыру</v>
      </c>
      <c r="H109" s="91" t="e">
        <f>IF(G230="","",VLOOKUP(G230,$BN$885:$BO$887,2,TRUE))</f>
        <v>#N/A</v>
      </c>
      <c r="I109" s="91" t="e">
        <f>IF(G346="","",VLOOKUP(G346,$BJ$885:$BK$887,2,TRUE))</f>
        <v>#N/A</v>
      </c>
      <c r="J109" s="91" t="str">
        <f>IF(G347="","",VLOOKUP(G347,$BL$885:$BM$887,2,TRUE))</f>
        <v>үй құстарын тануды және атауды қалыптастыру</v>
      </c>
      <c r="K109" s="286" t="e">
        <f>IF(G348="","",VLOOKUP(G348,$BN$885:$BO$887,2,TRUE))</f>
        <v>#N/A</v>
      </c>
      <c r="L109" s="799"/>
    </row>
    <row r="110" spans="2:12" ht="60" customHeight="1" x14ac:dyDescent="0.25">
      <c r="B110" s="830"/>
      <c r="C110" s="281" t="e">
        <f>IF(G158="","",VLOOKUP(G158,$Y$894:$Z$896,2,TRUE))</f>
        <v>#N/A</v>
      </c>
      <c r="D110" s="281" t="e">
        <f>IF(G159="","",VLOOKUP(G159,$AA$894:$AB$896,2,TRUE))</f>
        <v>#N/A</v>
      </c>
      <c r="E110" s="281" t="str">
        <f>IF(G160="","",VLOOKUP(G160,$AC$894:$AD$896,2,TRUE))</f>
        <v>кейбір көгөністер мен жемістердің шынайы өзін, суретін тануды және атауды бекіту</v>
      </c>
      <c r="F110" s="91" t="e">
        <f>IF(G231="","",VLOOKUP(G231,$AR$889:$AS$891,2,TRUE))</f>
        <v>#N/A</v>
      </c>
      <c r="G110" s="91" t="str">
        <f>IF(G232="","",VLOOKUP(G232,$AT$889:$AU$891,2,TRUE))</f>
        <v>табиғаттың маусымдық өзгерістерін атауды қалыптастыру</v>
      </c>
      <c r="H110" s="91" t="e">
        <f>IF(G233="","",VLOOKUP(G233,$AV$889:$AW$891,2,TRUE))</f>
        <v>#N/A</v>
      </c>
      <c r="I110" s="91" t="e">
        <f>IF(G349="","",VLOOKUP(G349,$AR$889:$AS$891,2,TRUE))</f>
        <v>#N/A</v>
      </c>
      <c r="J110" s="91" t="str">
        <f>IF(G350="","",VLOOKUP(G350,$AT$889:$AU$891,2,TRUE))</f>
        <v>табиғаттың маусымдық өзгерістерін атауды қалыптастыру</v>
      </c>
      <c r="K110" s="286" t="e">
        <f>IF(G351="","",VLOOKUP(G351,$AV$889:$AW$891,2,TRUE))</f>
        <v>#N/A</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str">
        <f>IF(G235="","",VLOOKUP(G235,$AZ$889:$BA$891,2,TRUE))</f>
        <v>табиғи материалдардың қасиеттері туралы түсініктерін қалыптастыру</v>
      </c>
      <c r="H111" s="91" t="e">
        <f>IF(G236="","",VLOOKUP(G236,$BB$889:$BC$891,2,TRUE))</f>
        <v>#N/A</v>
      </c>
      <c r="I111" s="91" t="e">
        <f>IF(G352="","",VLOOKUP(G352,$AX$889:$AY$891,2,TRUE))</f>
        <v>#N/A</v>
      </c>
      <c r="J111" s="91" t="str">
        <f>IF(G353="","",VLOOKUP(G353,$AZ$889:$BA$891,2,TRUE))</f>
        <v>табиғи материалдардың қасиеттері туралы түсініктерін қалыптастыру</v>
      </c>
      <c r="K111" s="286" t="e">
        <f>IF(G354="","",VLOOKUP(G354,$BB$889:$BC$891,2,TRUE))</f>
        <v>#N/A</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str">
        <f>IF(G238="","",VLOOKUP(G238,$BF$889:$BG$891,2,TRUE))</f>
        <v>өсімдіктер мен жануарларға қамқорлық танытуды: оларды жақсы көруді,  сипауды қалыптастыру</v>
      </c>
      <c r="H112" s="91" t="e">
        <f>IF(G239="","",VLOOKUP(G239,$BH$889:$BI$891,2,TRUE))</f>
        <v>#N/A</v>
      </c>
      <c r="I112" s="91" t="e">
        <f>IF(G355="","",VLOOKUP(G355,$BD$889:$BE$891,2,TRUE))</f>
        <v>#N/A</v>
      </c>
      <c r="J112" s="91" t="str">
        <f>IF(G356="","",VLOOKUP(G356,$BF$889:$BG$891,2,TRUE))</f>
        <v>өсімдіктер мен жануарларға қамқорлық танытуды: оларды жақсы көруді,  сипауды қалыптастыру</v>
      </c>
      <c r="K112" s="286" t="e">
        <f>IF(G357="","",VLOOKUP(G357,$BH$889:$BI$891,2,TRUE))</f>
        <v>#N/A</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str">
        <f>IF(G241="","",VLOOKUP(G241,$BL$889:$BM$891,2,TRUE))</f>
        <v>басқа балалармен бірге, келісіп ойнауды, бір-біріне көмектесуді және жетістіктерге бірге қуануды  қалыптастыру</v>
      </c>
      <c r="H113" s="91" t="e">
        <f>IF(G242="","",VLOOKUP(G242,$BN$889:$BO$891,2,TRUE))</f>
        <v>#N/A</v>
      </c>
      <c r="I113" s="91" t="e">
        <f>IF(G358="","",VLOOKUP(G358,$BJ$889:$BK$891,2,TRUE))</f>
        <v>#N/A</v>
      </c>
      <c r="J113" s="91" t="str">
        <f>IF(G359="","",VLOOKUP(G359,$BL$889:$BM$891,2,TRUE))</f>
        <v>басқа балалармен бірге, келісіп ойнауды, бір-біріне көмектесуді және жетістіктерге бірге қуануды  қалыптастыру</v>
      </c>
      <c r="K113" s="286" t="e">
        <f>IF(G360="","",VLOOKUP(G360,$BN$889:$BO$891,2,TRUE))</f>
        <v>#N/A</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str">
        <f>IF(G244="","",VLOOKUP(G244,$AT$893:$AU$895,2,TRUE))</f>
        <v>ненің «дұрыс» немесе «дұрыс емес», «жақсы» немесе «жаман» екенін түсінуді қалыптастыру</v>
      </c>
      <c r="H114" s="91" t="e">
        <f>IF(G245="","",VLOOKUP(G245,$AV$893:$AW$895,2,TRUE))</f>
        <v>#N/A</v>
      </c>
      <c r="I114" s="91" t="e">
        <f>IF(G361="","",VLOOKUP(G361,$AR$893:$AS$895,2,TRUE))</f>
        <v>#N/A</v>
      </c>
      <c r="J114" s="91" t="str">
        <f>IF(G362="","",VLOOKUP(G362,$AT$893:$AU$895,2,TRUE))</f>
        <v>ненің «дұрыс» немесе «дұрыс емес», «жақсы» немесе «жаман» екенін түсінуді қалыптастыру</v>
      </c>
      <c r="K114" s="286" t="e">
        <f>IF(G363="","",VLOOKUP(G363,$AV$893:$AW$895,2,TRUE))</f>
        <v>#N/A</v>
      </c>
      <c r="L114" s="799"/>
    </row>
    <row r="115" spans="2:12" ht="60" customHeight="1" x14ac:dyDescent="0.25">
      <c r="B115" s="830"/>
      <c r="C115" s="801"/>
      <c r="D115" s="801"/>
      <c r="E115" s="801"/>
      <c r="F115" s="91" t="e">
        <f>IF(G246="","",VLOOKUP(G246,$AX$893:$AY$895,2,TRUE))</f>
        <v>#N/A</v>
      </c>
      <c r="G115" s="91" t="str">
        <f>IF(G247="","",VLOOKUP(G247,$AZ$893:$BA$895,2,TRUE))</f>
        <v>серуенде, сумен, құммен ойындарда қауіпсіздік ережелерін қалыптастыру</v>
      </c>
      <c r="H115" s="91" t="e">
        <f>IF(G248="","",VLOOKUP(G248,$BB$893:$BC$895,2,TRUE))</f>
        <v>#N/A</v>
      </c>
      <c r="I115" s="91" t="e">
        <f>IF(G364="","",VLOOKUP(G364,$AX$893:$AY$895,2,TRUE))</f>
        <v>#N/A</v>
      </c>
      <c r="J115" s="91" t="str">
        <f>IF(G365="","",VLOOKUP(G365,$AZ$893:$BA$895,2,TRUE))</f>
        <v>серуенде, сумен, құммен ойындарда қауіпсіздік ережелерін қалыптастыру</v>
      </c>
      <c r="K115" s="286" t="e">
        <f>IF(G366="","",VLOOKUP(G366,$BB$893:$BC$895,2,TRUE))</f>
        <v>#N/A</v>
      </c>
      <c r="L115" s="799"/>
    </row>
    <row r="116" spans="2:12" ht="60" customHeight="1" x14ac:dyDescent="0.25">
      <c r="B116" s="830"/>
      <c r="C116" s="801"/>
      <c r="D116" s="801"/>
      <c r="E116" s="801"/>
      <c r="F116" s="91" t="e">
        <f>IF(G249="","",VLOOKUP(G249,$BD$893:$BE$895,2,TRUE))</f>
        <v>#N/A</v>
      </c>
      <c r="G116" s="91" t="str">
        <f>IF(G250="","",VLOOKUP(G250,$BF$893:$BG$895,2,TRUE))</f>
        <v>көлік, көше, жол туралы бастапқы түсініктері бар, көлік құралдарының кейбір түрлерін қалыптастыру</v>
      </c>
      <c r="H116" s="91" t="e">
        <f>IF(G251="","",VLOOKUP(G251,$BH$893:$BI$895,2,TRUE))</f>
        <v>#N/A</v>
      </c>
      <c r="I116" s="91" t="e">
        <f>IF(G367="","",VLOOKUP(G367,$BD$893:$BE$895,2,TRUE))</f>
        <v>#N/A</v>
      </c>
      <c r="J116" s="91" t="str">
        <f>IF(G368="","",VLOOKUP(G368,$BF$893:$BG$895,2,TRUE))</f>
        <v>көлік, көше, жол туралы бастапқы түсініктері бар, көлік құралдарының кейбір түрлерін қалыптастыру</v>
      </c>
      <c r="K116" s="286" t="e">
        <f>IF(G369="","",VLOOKUP(G369,$BH$893:$BI$895,2,TRUE))</f>
        <v>#N/A</v>
      </c>
      <c r="L116" s="799"/>
    </row>
    <row r="117" spans="2:12" ht="60" customHeight="1" thickBot="1" x14ac:dyDescent="0.3">
      <c r="B117" s="831"/>
      <c r="C117" s="802"/>
      <c r="D117" s="802"/>
      <c r="E117" s="802"/>
      <c r="F117" s="283" t="e">
        <f>IF(G252="","",VLOOKUP(G252,$BJ$893:$BK$895,2,TRUE))</f>
        <v>#N/A</v>
      </c>
      <c r="G117" s="283" t="str">
        <f>IF(G253="","",VLOOKUP(G253,$BL$893:$BM$895,2,TRUE))</f>
        <v>жолдардағы қауіпсіздіктің қарапайым ережелерін қалыптастыру</v>
      </c>
      <c r="H117" s="283" t="e">
        <f>IF(G254="","",VLOOKUP(G254,$BN$893:$BO$895,2,TRUE))</f>
        <v>#N/A</v>
      </c>
      <c r="I117" s="283" t="e">
        <f>IF(G370="","",VLOOKUP(G370,$BJ$893:$BK$895,2,TRUE))</f>
        <v>#N/A</v>
      </c>
      <c r="J117" s="283" t="str">
        <f>IF(G371="","",VLOOKUP(G371,$BL$893:$BM$895,2,TRUE))</f>
        <v>жолдардағы қауіпсіздіктің қарапайым ережелерін қалыптастыру</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Ф'!F13</f>
        <v>0</v>
      </c>
      <c r="D122" s="4">
        <f>'2 жастағы К'!F13</f>
        <v>0</v>
      </c>
      <c r="E122" s="4">
        <f>'2 жастағы Т'!F13</f>
        <v>0</v>
      </c>
      <c r="F122" s="4">
        <f>'2 жастағы Ш'!F13</f>
        <v>0</v>
      </c>
      <c r="G122" s="4">
        <f>'2 жастағы Ә'!F13</f>
        <v>0</v>
      </c>
    </row>
    <row r="123" spans="2:12" x14ac:dyDescent="0.25">
      <c r="B123" s="708"/>
      <c r="C123" s="4">
        <f>'2 жастағы Ф'!E13</f>
        <v>1</v>
      </c>
      <c r="D123" s="4">
        <f>'2 жастағы К'!E13</f>
        <v>1</v>
      </c>
      <c r="E123" s="4">
        <f>'2 жастағы Т'!E13</f>
        <v>0</v>
      </c>
      <c r="F123" s="4">
        <f>'2 жастағы Ш'!E13</f>
        <v>0</v>
      </c>
      <c r="G123" s="4">
        <f>'2 жастағы Ә'!E13</f>
        <v>0</v>
      </c>
    </row>
    <row r="124" spans="2:12" x14ac:dyDescent="0.25">
      <c r="B124" s="712"/>
      <c r="C124" s="4">
        <f>'2 жастағы Ф'!D13</f>
        <v>0</v>
      </c>
      <c r="D124" s="4">
        <f>'2 жастағы К'!D13</f>
        <v>0</v>
      </c>
      <c r="E124" s="4">
        <f>'2 жастағы Т'!D13</f>
        <v>1</v>
      </c>
      <c r="F124" s="4">
        <f>'2 жастағы Ш'!D13</f>
        <v>1</v>
      </c>
      <c r="G124" s="4">
        <f>'2 жастағы Ә'!D13</f>
        <v>1</v>
      </c>
    </row>
    <row r="125" spans="2:12" x14ac:dyDescent="0.25">
      <c r="B125" s="707">
        <v>2</v>
      </c>
      <c r="C125" s="4">
        <f>'2 жастағы Ф'!I13</f>
        <v>0</v>
      </c>
      <c r="D125" s="4">
        <f>'2 жастағы К'!I13</f>
        <v>0</v>
      </c>
      <c r="E125" s="4">
        <f>'2 жастағы Т'!I13</f>
        <v>0</v>
      </c>
      <c r="F125" s="4">
        <f>'2 жастағы Ш'!I13</f>
        <v>0</v>
      </c>
      <c r="G125" s="4">
        <f>'2 жастағы Ә'!I13</f>
        <v>0</v>
      </c>
    </row>
    <row r="126" spans="2:12" x14ac:dyDescent="0.25">
      <c r="B126" s="708"/>
      <c r="C126" s="4">
        <f>'2 жастағы Ф'!H13</f>
        <v>0</v>
      </c>
      <c r="D126" s="4">
        <f>'2 жастағы К'!H13</f>
        <v>0</v>
      </c>
      <c r="E126" s="4">
        <f>'2 жастағы Т'!H13</f>
        <v>1</v>
      </c>
      <c r="F126" s="4">
        <f>'2 жастағы Ш'!H13</f>
        <v>1</v>
      </c>
      <c r="G126" s="4">
        <f>'2 жастағы Ә'!H13</f>
        <v>1</v>
      </c>
    </row>
    <row r="127" spans="2:12" x14ac:dyDescent="0.25">
      <c r="B127" s="712"/>
      <c r="C127" s="4">
        <f>'2 жастағы Ф'!G13</f>
        <v>1</v>
      </c>
      <c r="D127" s="4">
        <f>'2 жастағы К'!G13</f>
        <v>1</v>
      </c>
      <c r="E127" s="4">
        <f>'2 жастағы Т'!G13</f>
        <v>0</v>
      </c>
      <c r="F127" s="4">
        <f>'2 жастағы Ш'!G13</f>
        <v>0</v>
      </c>
      <c r="G127" s="4">
        <f>'2 жастағы Ә'!G13</f>
        <v>0</v>
      </c>
    </row>
    <row r="128" spans="2:12" x14ac:dyDescent="0.25">
      <c r="B128" s="707">
        <v>3</v>
      </c>
      <c r="C128" s="4">
        <f>'2 жастағы Ф'!L13</f>
        <v>0</v>
      </c>
      <c r="D128" s="4">
        <f>'2 жастағы К'!L13</f>
        <v>0</v>
      </c>
      <c r="E128" s="4">
        <f>'2 жастағы Т'!L13</f>
        <v>0</v>
      </c>
      <c r="F128" s="4">
        <f>'2 жастағы Ш'!L13</f>
        <v>0</v>
      </c>
      <c r="G128" s="4">
        <f>'2 жастағы Ә'!L13</f>
        <v>0</v>
      </c>
    </row>
    <row r="129" spans="2:7" x14ac:dyDescent="0.25">
      <c r="B129" s="708"/>
      <c r="C129" s="4">
        <f>'2 жастағы Ф'!K13</f>
        <v>0</v>
      </c>
      <c r="D129" s="4">
        <f>'2 жастағы К'!K13</f>
        <v>1</v>
      </c>
      <c r="E129" s="4">
        <f>'2 жастағы Т'!K13</f>
        <v>1</v>
      </c>
      <c r="F129" s="4">
        <f>'2 жастағы Ш'!K13</f>
        <v>1</v>
      </c>
      <c r="G129" s="4">
        <f>'2 жастағы Ә'!K13</f>
        <v>0</v>
      </c>
    </row>
    <row r="130" spans="2:7" x14ac:dyDescent="0.25">
      <c r="B130" s="712"/>
      <c r="C130" s="4">
        <f>'2 жастағы Ф'!J13</f>
        <v>1</v>
      </c>
      <c r="D130" s="4">
        <f>'2 жастағы К'!J13</f>
        <v>0</v>
      </c>
      <c r="E130" s="4">
        <f>'2 жастағы Т'!J13</f>
        <v>0</v>
      </c>
      <c r="F130" s="4">
        <f>'2 жастағы Ш'!J13</f>
        <v>0</v>
      </c>
      <c r="G130" s="4">
        <f>'2 жастағы Ә'!J13</f>
        <v>1</v>
      </c>
    </row>
    <row r="131" spans="2:7" x14ac:dyDescent="0.25">
      <c r="B131" s="707">
        <v>4</v>
      </c>
      <c r="C131" s="4">
        <f>'2 жастағы Ф'!O13</f>
        <v>0</v>
      </c>
      <c r="D131" s="4">
        <f>'2 жастағы К'!O13</f>
        <v>0</v>
      </c>
      <c r="E131" s="4">
        <f>'2 жастағы Т'!O13</f>
        <v>0</v>
      </c>
      <c r="F131" s="4">
        <f>'2 жастағы Ш'!O13</f>
        <v>0</v>
      </c>
      <c r="G131" s="4">
        <f>'2 жастағы Ә'!O13</f>
        <v>0</v>
      </c>
    </row>
    <row r="132" spans="2:7" x14ac:dyDescent="0.25">
      <c r="B132" s="708"/>
      <c r="C132" s="4">
        <f>'2 жастағы Ф'!N13</f>
        <v>1</v>
      </c>
      <c r="D132" s="4">
        <f>'2 жастағы К'!N13</f>
        <v>1</v>
      </c>
      <c r="E132" s="4">
        <f>'2 жастағы Т'!N13</f>
        <v>1</v>
      </c>
      <c r="F132" s="4">
        <f>'2 жастағы Ш'!N13</f>
        <v>1</v>
      </c>
      <c r="G132" s="4">
        <f>'2 жастағы Ә'!N13</f>
        <v>1</v>
      </c>
    </row>
    <row r="133" spans="2:7" x14ac:dyDescent="0.25">
      <c r="B133" s="712"/>
      <c r="C133" s="4">
        <f>'2 жастағы Ф'!M13</f>
        <v>0</v>
      </c>
      <c r="D133" s="4">
        <f>'2 жастағы К'!M13</f>
        <v>0</v>
      </c>
      <c r="E133" s="4">
        <f>'2 жастағы Т'!M13</f>
        <v>0</v>
      </c>
      <c r="F133" s="4">
        <f>'2 жастағы Ш'!M13</f>
        <v>0</v>
      </c>
      <c r="G133" s="4">
        <f>'2 жастағы Ә'!M13</f>
        <v>0</v>
      </c>
    </row>
    <row r="134" spans="2:7" x14ac:dyDescent="0.25">
      <c r="B134" s="707">
        <v>5</v>
      </c>
      <c r="C134" s="4">
        <f>'2 жастағы Ф'!R13</f>
        <v>0</v>
      </c>
      <c r="D134" s="4">
        <f>'2 жастағы К'!R13</f>
        <v>0</v>
      </c>
      <c r="E134" s="4">
        <f>'2 жастағы Т'!R13</f>
        <v>0</v>
      </c>
      <c r="F134" s="4">
        <f>'2 жастағы Ш'!R13</f>
        <v>0</v>
      </c>
      <c r="G134" s="4">
        <f>'2 жастағы Ә'!R13</f>
        <v>0</v>
      </c>
    </row>
    <row r="135" spans="2:7" x14ac:dyDescent="0.25">
      <c r="B135" s="708"/>
      <c r="C135" s="4">
        <f>'2 жастағы Ф'!Q13</f>
        <v>1</v>
      </c>
      <c r="D135" s="4">
        <f>'2 жастағы К'!Q13</f>
        <v>0</v>
      </c>
      <c r="E135" s="4">
        <f>'2 жастағы Т'!Q13</f>
        <v>1</v>
      </c>
      <c r="F135" s="4">
        <f>'2 жастағы Ш'!Q13</f>
        <v>0</v>
      </c>
      <c r="G135" s="4">
        <f>'2 жастағы Ә'!Q13</f>
        <v>0</v>
      </c>
    </row>
    <row r="136" spans="2:7" x14ac:dyDescent="0.25">
      <c r="B136" s="712"/>
      <c r="C136" s="4">
        <f>'2 жастағы Ф'!P13</f>
        <v>0</v>
      </c>
      <c r="D136" s="4">
        <f>'2 жастағы К'!P13</f>
        <v>1</v>
      </c>
      <c r="E136" s="4">
        <f>'2 жастағы Т'!P13</f>
        <v>0</v>
      </c>
      <c r="F136" s="4">
        <f>'2 жастағы Ш'!P13</f>
        <v>1</v>
      </c>
      <c r="G136" s="4">
        <f>'2 жастағы Ә'!P13</f>
        <v>1</v>
      </c>
    </row>
    <row r="137" spans="2:7" x14ac:dyDescent="0.25">
      <c r="B137" s="707">
        <v>6</v>
      </c>
      <c r="C137" s="4">
        <f>'2 жастағы Ф'!U13</f>
        <v>0</v>
      </c>
      <c r="D137" s="4">
        <f>'2 жастағы К'!U13</f>
        <v>0</v>
      </c>
      <c r="E137" s="4">
        <f>'2 жастағы Т'!U13</f>
        <v>0</v>
      </c>
      <c r="F137" s="4">
        <f>'2 жастағы Ш'!U13</f>
        <v>0</v>
      </c>
      <c r="G137" s="4">
        <f>'2 жастағы Ә'!U13</f>
        <v>0</v>
      </c>
    </row>
    <row r="138" spans="2:7" x14ac:dyDescent="0.25">
      <c r="B138" s="708"/>
      <c r="C138" s="4">
        <f>'2 жастағы Ф'!T13</f>
        <v>1</v>
      </c>
      <c r="D138" s="4">
        <f>'2 жастағы К'!T13</f>
        <v>1</v>
      </c>
      <c r="E138" s="4">
        <f>'2 жастағы Т'!T13</f>
        <v>0</v>
      </c>
      <c r="F138" s="4">
        <f>'2 жастағы Ш'!T13</f>
        <v>0</v>
      </c>
      <c r="G138" s="4">
        <f>'2 жастағы Ә'!T13</f>
        <v>1</v>
      </c>
    </row>
    <row r="139" spans="2:7" x14ac:dyDescent="0.25">
      <c r="B139" s="712"/>
      <c r="C139" s="4">
        <f>'2 жастағы Ф'!S13</f>
        <v>0</v>
      </c>
      <c r="D139" s="4">
        <f>'2 жастағы К'!S13</f>
        <v>0</v>
      </c>
      <c r="E139" s="4">
        <f>'2 жастағы Т'!S13</f>
        <v>1</v>
      </c>
      <c r="F139" s="4">
        <f>'2 жастағы Ш'!S13</f>
        <v>1</v>
      </c>
      <c r="G139" s="4">
        <f>'2 жастағы Ә'!S13</f>
        <v>0</v>
      </c>
    </row>
    <row r="140" spans="2:7" x14ac:dyDescent="0.25">
      <c r="B140" s="707">
        <v>7</v>
      </c>
      <c r="C140" s="4">
        <f>'2 жастағы Ф'!X13</f>
        <v>0</v>
      </c>
      <c r="D140" s="4">
        <f>'2 жастағы К'!X13</f>
        <v>0</v>
      </c>
      <c r="E140" s="4">
        <f>'2 жастағы Т'!X13</f>
        <v>0</v>
      </c>
      <c r="F140" s="4">
        <f>'2 жастағы Ш'!X13</f>
        <v>0</v>
      </c>
      <c r="G140" s="4">
        <f>'2 жастағы Ә'!X13</f>
        <v>0</v>
      </c>
    </row>
    <row r="141" spans="2:7" x14ac:dyDescent="0.25">
      <c r="B141" s="708"/>
      <c r="C141" s="4">
        <f>'2 жастағы Ф'!W13</f>
        <v>0</v>
      </c>
      <c r="D141" s="4">
        <f>'2 жастағы К'!W13</f>
        <v>0</v>
      </c>
      <c r="E141" s="4">
        <f>'2 жастағы Т'!W13</f>
        <v>0</v>
      </c>
      <c r="F141" s="4">
        <f>'2 жастағы Ш'!W13</f>
        <v>1</v>
      </c>
      <c r="G141" s="4">
        <f>'2 жастағы Ә'!W13</f>
        <v>0</v>
      </c>
    </row>
    <row r="142" spans="2:7" x14ac:dyDescent="0.25">
      <c r="B142" s="712"/>
      <c r="C142" s="4">
        <f>'2 жастағы Ф'!V13</f>
        <v>1</v>
      </c>
      <c r="D142" s="4">
        <f>'2 жастағы К'!V13</f>
        <v>1</v>
      </c>
      <c r="E142" s="4">
        <f>'2 жастағы Т'!V13</f>
        <v>1</v>
      </c>
      <c r="F142" s="4">
        <f>'2 жастағы Ш'!V13</f>
        <v>0</v>
      </c>
      <c r="G142" s="4">
        <f>'2 жастағы Ә'!V13</f>
        <v>1</v>
      </c>
    </row>
    <row r="143" spans="2:7" x14ac:dyDescent="0.25">
      <c r="B143" s="707">
        <v>8</v>
      </c>
      <c r="C143" s="4">
        <f>'2 жастағы Ф'!AA13</f>
        <v>0</v>
      </c>
      <c r="D143" s="4">
        <f>'2 жастағы К'!AA13</f>
        <v>0</v>
      </c>
      <c r="E143" s="4">
        <f>'2 жастағы Т'!AA13</f>
        <v>0</v>
      </c>
      <c r="F143" s="4">
        <f>'2 жастағы Ш'!AA13</f>
        <v>0</v>
      </c>
      <c r="G143" s="4">
        <f>'2 жастағы Ә'!AA13</f>
        <v>0</v>
      </c>
    </row>
    <row r="144" spans="2:7" x14ac:dyDescent="0.25">
      <c r="B144" s="708"/>
      <c r="C144" s="4">
        <f>'2 жастағы Ф'!Z13</f>
        <v>1</v>
      </c>
      <c r="D144" s="4">
        <f>'2 жастағы К'!Z13</f>
        <v>0</v>
      </c>
      <c r="E144" s="4">
        <f>'2 жастағы Т'!Z13</f>
        <v>0</v>
      </c>
      <c r="F144" s="4">
        <f>'2 жастағы Ш'!Z13</f>
        <v>1</v>
      </c>
      <c r="G144" s="4">
        <f>'2 жастағы Ә'!Z13</f>
        <v>0</v>
      </c>
    </row>
    <row r="145" spans="2:7" x14ac:dyDescent="0.25">
      <c r="B145" s="712"/>
      <c r="C145" s="4">
        <f>'2 жастағы Ф'!Y13</f>
        <v>0</v>
      </c>
      <c r="D145" s="4">
        <f>'2 жастағы К'!Y13</f>
        <v>1</v>
      </c>
      <c r="E145" s="4">
        <f>'2 жастағы Т'!Y13</f>
        <v>1</v>
      </c>
      <c r="F145" s="4">
        <f>'2 жастағы Ш'!Y13</f>
        <v>0</v>
      </c>
      <c r="G145" s="4">
        <f>'2 жастағы Ә'!Y13</f>
        <v>1</v>
      </c>
    </row>
    <row r="146" spans="2:7" x14ac:dyDescent="0.25">
      <c r="B146" s="707">
        <v>9</v>
      </c>
      <c r="C146" s="4">
        <f>'2 жастағы Ф'!AD13</f>
        <v>0</v>
      </c>
      <c r="D146" s="4">
        <f>'2 жастағы К'!AD13</f>
        <v>0</v>
      </c>
      <c r="E146" s="4">
        <f>'2 жастағы Т'!AD13</f>
        <v>0</v>
      </c>
      <c r="F146" s="4">
        <f>'2 жастағы Ш'!AD13</f>
        <v>0</v>
      </c>
      <c r="G146" s="4">
        <f>'2 жастағы Ә'!AD13</f>
        <v>0</v>
      </c>
    </row>
    <row r="147" spans="2:7" x14ac:dyDescent="0.25">
      <c r="B147" s="708"/>
      <c r="C147" s="4">
        <f>'2 жастағы Ф'!AC13</f>
        <v>0</v>
      </c>
      <c r="D147" s="4">
        <f>'2 жастағы К'!AC13</f>
        <v>1</v>
      </c>
      <c r="E147" s="4">
        <f>'2 жастағы Т'!AC13</f>
        <v>0</v>
      </c>
      <c r="F147" s="4">
        <f>'2 жастағы Ш'!AC13</f>
        <v>0</v>
      </c>
      <c r="G147" s="4">
        <f>'2 жастағы Ә'!AC13</f>
        <v>1</v>
      </c>
    </row>
    <row r="148" spans="2:7" x14ac:dyDescent="0.25">
      <c r="B148" s="712"/>
      <c r="C148" s="4">
        <f>'2 жастағы Ф'!AB13</f>
        <v>1</v>
      </c>
      <c r="D148" s="4">
        <f>'2 жастағы К'!AB13</f>
        <v>0</v>
      </c>
      <c r="E148" s="4">
        <f>'2 жастағы Т'!AB13</f>
        <v>1</v>
      </c>
      <c r="F148" s="4">
        <f>'2 жастағы Ш'!AB13</f>
        <v>1</v>
      </c>
      <c r="G148" s="4">
        <f>'2 жастағы Ә'!AB13</f>
        <v>0</v>
      </c>
    </row>
    <row r="149" spans="2:7" x14ac:dyDescent="0.25">
      <c r="B149" s="707">
        <v>10</v>
      </c>
      <c r="C149" s="4">
        <f>'2 жастағы Ф'!AG13</f>
        <v>0</v>
      </c>
      <c r="D149" s="4">
        <f>'2 жастағы К'!AG13</f>
        <v>0</v>
      </c>
      <c r="E149" s="4">
        <f>'2 жастағы Т'!AG13</f>
        <v>0</v>
      </c>
      <c r="F149" s="4">
        <f>'2 жастағы Ш'!AG13</f>
        <v>1</v>
      </c>
      <c r="G149" s="4">
        <f>'2 жастағы Ә'!AG13</f>
        <v>0</v>
      </c>
    </row>
    <row r="150" spans="2:7" x14ac:dyDescent="0.25">
      <c r="B150" s="708"/>
      <c r="C150" s="4">
        <f>'2 жастағы Ф'!AF13</f>
        <v>1</v>
      </c>
      <c r="D150" s="4">
        <f>'2 жастағы К'!AF13</f>
        <v>0</v>
      </c>
      <c r="E150" s="4">
        <f>'2 жастағы Т'!AF13</f>
        <v>1</v>
      </c>
      <c r="F150" s="4">
        <f>'2 жастағы Ш'!AF13</f>
        <v>0</v>
      </c>
      <c r="G150" s="4">
        <f>'2 жастағы Ә'!AF13</f>
        <v>0</v>
      </c>
    </row>
    <row r="151" spans="2:7" x14ac:dyDescent="0.25">
      <c r="B151" s="712"/>
      <c r="C151" s="4">
        <f>'2 жастағы Ф'!AE13</f>
        <v>0</v>
      </c>
      <c r="D151" s="4">
        <f>'2 жастағы К'!AE13</f>
        <v>1</v>
      </c>
      <c r="E151" s="4">
        <f>'2 жастағы Т'!AE13</f>
        <v>0</v>
      </c>
      <c r="F151" s="4">
        <f>'2 жастағы Ш'!AE13</f>
        <v>0</v>
      </c>
      <c r="G151" s="4">
        <f>'2 жастағы Ә'!AE13</f>
        <v>1</v>
      </c>
    </row>
    <row r="152" spans="2:7" x14ac:dyDescent="0.25">
      <c r="B152" s="707">
        <v>11</v>
      </c>
      <c r="C152" s="4">
        <f>'2 жастағы Ф'!AJ13</f>
        <v>0</v>
      </c>
      <c r="D152" s="4">
        <f>'2 жастағы К'!AJ13</f>
        <v>0</v>
      </c>
      <c r="E152" s="827"/>
      <c r="F152" s="4">
        <f>'2 жастағы Ш'!AJ13</f>
        <v>1</v>
      </c>
      <c r="G152" s="4">
        <f>'2 жастағы Ә'!AJ13</f>
        <v>1</v>
      </c>
    </row>
    <row r="153" spans="2:7" x14ac:dyDescent="0.25">
      <c r="B153" s="708"/>
      <c r="C153" s="4">
        <f>'2 жастағы Ф'!AI13</f>
        <v>1</v>
      </c>
      <c r="D153" s="4">
        <f>'2 жастағы К'!AI13</f>
        <v>0</v>
      </c>
      <c r="E153" s="828"/>
      <c r="F153" s="4">
        <f>'2 жастағы Ш'!AI13</f>
        <v>0</v>
      </c>
      <c r="G153" s="4">
        <f>'2 жастағы Ә'!AI13</f>
        <v>0</v>
      </c>
    </row>
    <row r="154" spans="2:7" x14ac:dyDescent="0.25">
      <c r="B154" s="712"/>
      <c r="C154" s="4">
        <f>'2 жастағы Ф'!AH13</f>
        <v>0</v>
      </c>
      <c r="D154" s="4">
        <f>'2 жастағы К'!AH13</f>
        <v>1</v>
      </c>
      <c r="E154" s="828"/>
      <c r="F154" s="4">
        <f>'2 жастағы Ш'!AH13</f>
        <v>0</v>
      </c>
      <c r="G154" s="4">
        <f>'2 жастағы Ә'!AH13</f>
        <v>0</v>
      </c>
    </row>
    <row r="155" spans="2:7" x14ac:dyDescent="0.25">
      <c r="B155" s="707">
        <v>12</v>
      </c>
      <c r="C155" s="4">
        <f>'2 жастағы Ф'!AM13</f>
        <v>0</v>
      </c>
      <c r="D155" s="4">
        <f>'2 жастағы К'!AM13</f>
        <v>0</v>
      </c>
      <c r="E155" s="828"/>
      <c r="F155" s="4">
        <f>'2 жастағы Ш'!AM13</f>
        <v>0</v>
      </c>
      <c r="G155" s="4">
        <f>'2 жастағы Ә'!AM13</f>
        <v>0</v>
      </c>
    </row>
    <row r="156" spans="2:7" x14ac:dyDescent="0.25">
      <c r="B156" s="708"/>
      <c r="C156" s="12">
        <f>'2 жастағы Ф'!AL13</f>
        <v>0</v>
      </c>
      <c r="D156" s="12">
        <f>'2 жастағы К'!AL13</f>
        <v>0</v>
      </c>
      <c r="E156" s="828"/>
      <c r="F156" s="12">
        <f>'2 жастағы Ш'!AL13</f>
        <v>0</v>
      </c>
      <c r="G156" s="12">
        <f>'2 жастағы Ә'!AL13</f>
        <v>1</v>
      </c>
    </row>
    <row r="157" spans="2:7" x14ac:dyDescent="0.25">
      <c r="B157" s="712"/>
      <c r="C157" s="12">
        <f>'2 жастағы Ф'!AK13</f>
        <v>1</v>
      </c>
      <c r="D157" s="12">
        <f>'2 жастағы К'!AK13</f>
        <v>1</v>
      </c>
      <c r="E157" s="828"/>
      <c r="F157" s="12">
        <f>'2 жастағы Ш'!AK13</f>
        <v>1</v>
      </c>
      <c r="G157" s="12">
        <f>'2 жастағы Ә'!AK13</f>
        <v>0</v>
      </c>
    </row>
    <row r="158" spans="2:7" x14ac:dyDescent="0.25">
      <c r="B158" s="707">
        <v>13</v>
      </c>
      <c r="C158" s="825"/>
      <c r="D158" s="4">
        <f>'2 жастағы К'!AP13</f>
        <v>0</v>
      </c>
      <c r="E158" s="828"/>
      <c r="F158" s="4">
        <f>'2 жастағы Ш'!AP13</f>
        <v>0</v>
      </c>
      <c r="G158" s="4">
        <f>'2 жастағы Ә'!AP13</f>
        <v>0</v>
      </c>
    </row>
    <row r="159" spans="2:7" ht="15" customHeight="1" x14ac:dyDescent="0.25">
      <c r="B159" s="708"/>
      <c r="C159" s="826"/>
      <c r="D159" s="4">
        <f>'2 жастағы К'!AO13</f>
        <v>1</v>
      </c>
      <c r="E159" s="828"/>
      <c r="F159" s="4">
        <f>'2 жастағы Ш'!AO13</f>
        <v>1</v>
      </c>
      <c r="G159" s="4">
        <f>'2 жастағы Ә'!AO13</f>
        <v>0</v>
      </c>
    </row>
    <row r="160" spans="2:7" x14ac:dyDescent="0.25">
      <c r="B160" s="712"/>
      <c r="C160" s="826"/>
      <c r="D160" s="4">
        <f>'2 жастағы К'!AN13</f>
        <v>0</v>
      </c>
      <c r="E160" s="828"/>
      <c r="F160" s="4">
        <f>'2 жастағы Ш'!AN13</f>
        <v>0</v>
      </c>
      <c r="G160" s="4">
        <f>'2 жастағы Ә'!AN13</f>
        <v>1</v>
      </c>
    </row>
    <row r="161" spans="2:7" x14ac:dyDescent="0.25">
      <c r="B161" s="707">
        <v>14</v>
      </c>
      <c r="C161" s="826"/>
      <c r="D161" s="4">
        <f>'2 жастағы К'!AS13</f>
        <v>0</v>
      </c>
      <c r="E161" s="828"/>
      <c r="F161" s="4">
        <f>'2 жастағы Ш'!AS13</f>
        <v>0</v>
      </c>
      <c r="G161" s="4">
        <f>'2 жастағы Ә'!AS13</f>
        <v>0</v>
      </c>
    </row>
    <row r="162" spans="2:7" x14ac:dyDescent="0.25">
      <c r="B162" s="708"/>
      <c r="C162" s="826"/>
      <c r="D162" s="4">
        <f>'2 жастағы К'!AR13</f>
        <v>1</v>
      </c>
      <c r="E162" s="828"/>
      <c r="F162" s="4">
        <f>'2 жастағы Ш'!AR13</f>
        <v>1</v>
      </c>
      <c r="G162" s="4">
        <f>'2 жастағы Ә'!AR13</f>
        <v>1</v>
      </c>
    </row>
    <row r="163" spans="2:7" x14ac:dyDescent="0.25">
      <c r="B163" s="712"/>
      <c r="C163" s="826"/>
      <c r="D163" s="4">
        <f>'2 жастағы К'!AQ13</f>
        <v>0</v>
      </c>
      <c r="E163" s="828"/>
      <c r="F163" s="4">
        <f>'2 жастағы Ш'!AQ13</f>
        <v>0</v>
      </c>
      <c r="G163" s="4">
        <f>'2 жастағы Ә'!AQ13</f>
        <v>0</v>
      </c>
    </row>
    <row r="164" spans="2:7" x14ac:dyDescent="0.25">
      <c r="B164" s="707">
        <v>15</v>
      </c>
      <c r="C164" s="826"/>
      <c r="D164" s="4">
        <f>'2 жастағы К'!AV13</f>
        <v>0</v>
      </c>
      <c r="E164" s="828"/>
      <c r="F164" s="825"/>
      <c r="G164" s="4">
        <f>'2 жастағы Ә'!AV13</f>
        <v>0</v>
      </c>
    </row>
    <row r="165" spans="2:7" x14ac:dyDescent="0.25">
      <c r="B165" s="708"/>
      <c r="C165" s="826"/>
      <c r="D165" s="4">
        <f>'2 жастағы К'!AU13</f>
        <v>1</v>
      </c>
      <c r="E165" s="828"/>
      <c r="F165" s="826"/>
      <c r="G165" s="4">
        <f>'2 жастағы Ә'!AU13</f>
        <v>1</v>
      </c>
    </row>
    <row r="166" spans="2:7" x14ac:dyDescent="0.25">
      <c r="B166" s="712"/>
      <c r="C166" s="826"/>
      <c r="D166" s="4">
        <f>'2 жастағы К'!AT13</f>
        <v>0</v>
      </c>
      <c r="E166" s="828"/>
      <c r="F166" s="826"/>
      <c r="G166" s="4">
        <f>'2 жастағы Ә'!AT13</f>
        <v>0</v>
      </c>
    </row>
    <row r="167" spans="2:7" x14ac:dyDescent="0.25">
      <c r="B167" s="707">
        <v>16</v>
      </c>
      <c r="C167" s="826"/>
      <c r="D167" s="4">
        <f>'2 жастағы К'!AY13</f>
        <v>1</v>
      </c>
      <c r="E167" s="828"/>
      <c r="F167" s="826"/>
      <c r="G167" s="4">
        <f>'2 жастағы Ә'!AY13</f>
        <v>0</v>
      </c>
    </row>
    <row r="168" spans="2:7" x14ac:dyDescent="0.25">
      <c r="B168" s="708"/>
      <c r="C168" s="826"/>
      <c r="D168" s="4">
        <f>'2 жастағы К'!AX13</f>
        <v>0</v>
      </c>
      <c r="E168" s="828"/>
      <c r="F168" s="826"/>
      <c r="G168" s="4">
        <f>'2 жастағы Ә'!AX13</f>
        <v>1</v>
      </c>
    </row>
    <row r="169" spans="2:7" x14ac:dyDescent="0.25">
      <c r="B169" s="712"/>
      <c r="C169" s="826"/>
      <c r="D169" s="4">
        <f>'2 жастағы К'!AW13</f>
        <v>0</v>
      </c>
      <c r="E169" s="828"/>
      <c r="F169" s="826"/>
      <c r="G169" s="4">
        <f>'2 жастағы Ә'!AW13</f>
        <v>0</v>
      </c>
    </row>
    <row r="170" spans="2:7" x14ac:dyDescent="0.25">
      <c r="B170" s="707">
        <v>17</v>
      </c>
      <c r="C170" s="826"/>
      <c r="D170" s="4">
        <f>'2 жастағы К'!BB13</f>
        <v>1</v>
      </c>
      <c r="E170" s="828"/>
      <c r="F170" s="826"/>
      <c r="G170" s="4">
        <f>'2 жастағы Ә'!BB13</f>
        <v>0</v>
      </c>
    </row>
    <row r="171" spans="2:7" x14ac:dyDescent="0.25">
      <c r="B171" s="708"/>
      <c r="C171" s="826"/>
      <c r="D171" s="4">
        <f>'2 жастағы К'!BA13</f>
        <v>0</v>
      </c>
      <c r="E171" s="828"/>
      <c r="F171" s="826"/>
      <c r="G171" s="4">
        <f>'2 жастағы Ә'!BA13</f>
        <v>1</v>
      </c>
    </row>
    <row r="172" spans="2:7" x14ac:dyDescent="0.25">
      <c r="B172" s="712"/>
      <c r="C172" s="826"/>
      <c r="D172" s="4">
        <f>'2 жастағы К'!AZ13</f>
        <v>0</v>
      </c>
      <c r="E172" s="828"/>
      <c r="F172" s="826"/>
      <c r="G172" s="4">
        <f>'2 жастағы Ә'!AZ13</f>
        <v>0</v>
      </c>
    </row>
    <row r="173" spans="2:7" x14ac:dyDescent="0.25">
      <c r="B173" s="707">
        <v>18</v>
      </c>
      <c r="C173" s="826"/>
      <c r="D173" s="4">
        <f>'2 жастағы К'!BE13</f>
        <v>0</v>
      </c>
      <c r="E173" s="828"/>
      <c r="F173" s="826"/>
      <c r="G173" s="825"/>
    </row>
    <row r="174" spans="2:7" x14ac:dyDescent="0.25">
      <c r="B174" s="708"/>
      <c r="C174" s="826"/>
      <c r="D174" s="4">
        <f>'2 жастағы К'!BD13</f>
        <v>1</v>
      </c>
      <c r="E174" s="828"/>
      <c r="F174" s="826"/>
      <c r="G174" s="826"/>
    </row>
    <row r="175" spans="2:7" x14ac:dyDescent="0.25">
      <c r="B175" s="712"/>
      <c r="C175" s="826"/>
      <c r="D175" s="4">
        <f>'2 жастағы К'!BC13</f>
        <v>0</v>
      </c>
      <c r="E175" s="828"/>
      <c r="F175" s="826"/>
      <c r="G175" s="826"/>
    </row>
    <row r="176" spans="2:7" x14ac:dyDescent="0.25">
      <c r="B176" s="707">
        <v>19</v>
      </c>
      <c r="C176" s="826"/>
      <c r="D176" s="4">
        <f>'2 жастағы К'!BH13</f>
        <v>0</v>
      </c>
      <c r="E176" s="828"/>
      <c r="F176" s="826"/>
      <c r="G176" s="826"/>
    </row>
    <row r="177" spans="2:7" x14ac:dyDescent="0.25">
      <c r="B177" s="708"/>
      <c r="C177" s="826"/>
      <c r="D177" s="4">
        <f>'2 жастағы К'!BG13</f>
        <v>0</v>
      </c>
      <c r="E177" s="828"/>
      <c r="F177" s="826"/>
      <c r="G177" s="826"/>
    </row>
    <row r="178" spans="2:7" x14ac:dyDescent="0.25">
      <c r="B178" s="712"/>
      <c r="C178" s="826"/>
      <c r="D178" s="4">
        <f>'2 жастағы К'!BF13</f>
        <v>1</v>
      </c>
      <c r="E178" s="828"/>
      <c r="F178" s="826"/>
      <c r="G178" s="826"/>
    </row>
    <row r="179" spans="2:7" x14ac:dyDescent="0.25">
      <c r="B179" s="707">
        <v>20</v>
      </c>
      <c r="C179" s="826"/>
      <c r="D179" s="4">
        <f>'2 жастағы К'!BK13</f>
        <v>0</v>
      </c>
      <c r="E179" s="828"/>
      <c r="F179" s="826"/>
      <c r="G179" s="826"/>
    </row>
    <row r="180" spans="2:7" x14ac:dyDescent="0.25">
      <c r="B180" s="708"/>
      <c r="C180" s="826"/>
      <c r="D180" s="4">
        <f>'2 жастағы К'!BJ13</f>
        <v>1</v>
      </c>
      <c r="E180" s="828"/>
      <c r="F180" s="826"/>
      <c r="G180" s="826"/>
    </row>
    <row r="181" spans="2:7" x14ac:dyDescent="0.25">
      <c r="B181" s="712"/>
      <c r="C181" s="826"/>
      <c r="D181" s="4">
        <f>'2 жастағы К'!BI13</f>
        <v>0</v>
      </c>
      <c r="E181" s="828"/>
      <c r="F181" s="826"/>
      <c r="G181" s="826"/>
    </row>
    <row r="182" spans="2:7" x14ac:dyDescent="0.25">
      <c r="B182" s="707">
        <v>21</v>
      </c>
      <c r="C182" s="826"/>
      <c r="D182" s="4">
        <f>'2 жастағы К'!BN13</f>
        <v>0</v>
      </c>
      <c r="E182" s="828"/>
      <c r="F182" s="826"/>
      <c r="G182" s="826"/>
    </row>
    <row r="183" spans="2:7" x14ac:dyDescent="0.25">
      <c r="B183" s="708"/>
      <c r="C183" s="826"/>
      <c r="D183" s="4">
        <f>'2 жастағы К'!BM13</f>
        <v>0</v>
      </c>
      <c r="E183" s="828"/>
      <c r="F183" s="826"/>
      <c r="G183" s="826"/>
    </row>
    <row r="184" spans="2:7" ht="15" customHeight="1" x14ac:dyDescent="0.25">
      <c r="B184" s="712"/>
      <c r="C184" s="826"/>
      <c r="D184" s="4">
        <f>'2 жастағы К'!BL13</f>
        <v>0</v>
      </c>
      <c r="E184" s="828"/>
      <c r="F184" s="826"/>
      <c r="G184" s="826"/>
    </row>
    <row r="185" spans="2:7" ht="15" customHeight="1" x14ac:dyDescent="0.25">
      <c r="B185" s="707">
        <v>22</v>
      </c>
      <c r="C185" s="826"/>
      <c r="D185" s="4">
        <f>'2 жастағы К'!BQ13</f>
        <v>0</v>
      </c>
      <c r="E185" s="828"/>
      <c r="F185" s="826"/>
      <c r="G185" s="826"/>
    </row>
    <row r="186" spans="2:7" ht="15" customHeight="1" x14ac:dyDescent="0.25">
      <c r="B186" s="708"/>
      <c r="C186" s="826"/>
      <c r="D186" s="4">
        <f>'2 жастағы К'!BP13</f>
        <v>0</v>
      </c>
      <c r="E186" s="828"/>
      <c r="F186" s="826"/>
      <c r="G186" s="826"/>
    </row>
    <row r="187" spans="2:7" ht="15" customHeight="1" thickBot="1" x14ac:dyDescent="0.3">
      <c r="B187" s="708"/>
      <c r="C187" s="826"/>
      <c r="D187" s="65">
        <f>'2 жастағы К'!BO13</f>
        <v>1</v>
      </c>
      <c r="E187" s="828"/>
      <c r="F187" s="826"/>
      <c r="G187" s="826"/>
    </row>
    <row r="188" spans="2:7" ht="15" customHeight="1" x14ac:dyDescent="0.25">
      <c r="B188" s="840" t="s">
        <v>824</v>
      </c>
      <c r="C188" s="66">
        <f>'2 жастағы Ф'!AP13</f>
        <v>0</v>
      </c>
      <c r="D188" s="66">
        <f>'2 жастағы К'!BT13</f>
        <v>2</v>
      </c>
      <c r="E188" s="66">
        <f>'2 жастағы Т'!AJ13</f>
        <v>0</v>
      </c>
      <c r="F188" s="66">
        <f>'2 жастағы Ш'!AV13</f>
        <v>2</v>
      </c>
      <c r="G188" s="67">
        <f>'2 жастағы Ә'!BE13</f>
        <v>1</v>
      </c>
    </row>
    <row r="189" spans="2:7" ht="15" customHeight="1" x14ac:dyDescent="0.25">
      <c r="B189" s="821"/>
      <c r="C189" s="40">
        <f>'2 жастағы Ф'!AO13</f>
        <v>7</v>
      </c>
      <c r="D189" s="40">
        <f>'2 жастағы К'!BS13</f>
        <v>10</v>
      </c>
      <c r="E189" s="40">
        <f>'2 жастағы Т'!AI13</f>
        <v>5</v>
      </c>
      <c r="F189" s="40">
        <f>'2 жастағы Ш'!AU13</f>
        <v>7</v>
      </c>
      <c r="G189" s="68">
        <f>'2 жастағы Ә'!BD13</f>
        <v>9</v>
      </c>
    </row>
    <row r="190" spans="2:7" ht="15" customHeight="1" thickBot="1" x14ac:dyDescent="0.3">
      <c r="B190" s="841"/>
      <c r="C190" s="69">
        <f>'2 жастағы Ф'!AN13</f>
        <v>5</v>
      </c>
      <c r="D190" s="69">
        <f>'2 жастағы К'!BR13</f>
        <v>9</v>
      </c>
      <c r="E190" s="69">
        <f>'2 жастағы Т'!AH13</f>
        <v>5</v>
      </c>
      <c r="F190" s="69">
        <f>'2 жастағы Ш'!AT13</f>
        <v>5</v>
      </c>
      <c r="G190" s="70">
        <f>'2 жастағы Ә'!BC13</f>
        <v>7</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5.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Ф'!F64</f>
        <v>0</v>
      </c>
      <c r="D195" s="4">
        <f>'2 жастағы К'!F64</f>
        <v>0</v>
      </c>
      <c r="E195" s="4">
        <f>'2 жастағы Т'!F64</f>
        <v>0</v>
      </c>
      <c r="F195" s="4">
        <f>'2 жастағы Ш'!F64</f>
        <v>0</v>
      </c>
      <c r="G195" s="4">
        <f>'2 жастағы Ә'!F64</f>
        <v>0</v>
      </c>
      <c r="CO195" s="8"/>
      <c r="CQ195" s="8"/>
      <c r="CS195" s="8"/>
      <c r="CU195" s="8"/>
    </row>
    <row r="196" spans="2:99" ht="15" customHeight="1" x14ac:dyDescent="0.25">
      <c r="B196" s="708"/>
      <c r="C196" s="4">
        <f>'2 жастағы Ф'!E64</f>
        <v>1</v>
      </c>
      <c r="D196" s="4">
        <f>'2 жастағы К'!E64</f>
        <v>1</v>
      </c>
      <c r="E196" s="4">
        <f>'2 жастағы Т'!E64</f>
        <v>1</v>
      </c>
      <c r="F196" s="4">
        <f>'2 жастағы Ш'!E64</f>
        <v>0</v>
      </c>
      <c r="G196" s="4">
        <f>'2 жастағы Ә'!E64</f>
        <v>1</v>
      </c>
      <c r="CO196" s="8"/>
      <c r="CQ196" s="8"/>
      <c r="CS196" s="8"/>
      <c r="CU196" s="8"/>
    </row>
    <row r="197" spans="2:99" ht="15" customHeight="1" x14ac:dyDescent="0.25">
      <c r="B197" s="712"/>
      <c r="C197" s="4">
        <f>'2 жастағы Ф'!D64</f>
        <v>0</v>
      </c>
      <c r="D197" s="4">
        <f>'2 жастағы К'!D64</f>
        <v>0</v>
      </c>
      <c r="E197" s="4">
        <f>'2 жастағы Т'!D64</f>
        <v>0</v>
      </c>
      <c r="F197" s="4">
        <f>'2 жастағы Ш'!D64</f>
        <v>0</v>
      </c>
      <c r="G197" s="4">
        <f>'2 жастағы Ә'!D64</f>
        <v>0</v>
      </c>
    </row>
    <row r="198" spans="2:99" ht="15" customHeight="1" x14ac:dyDescent="0.25">
      <c r="B198" s="707">
        <v>2</v>
      </c>
      <c r="C198" s="4">
        <f>'2 жастағы Ф'!I64</f>
        <v>0</v>
      </c>
      <c r="D198" s="4">
        <f>'2 жастағы К'!I64</f>
        <v>0</v>
      </c>
      <c r="E198" s="4">
        <f>'2 жастағы Т'!I64</f>
        <v>0</v>
      </c>
      <c r="F198" s="4">
        <f>'2 жастағы Ш'!I64</f>
        <v>0</v>
      </c>
      <c r="G198" s="4">
        <f>'2 жастағы Ә'!I64</f>
        <v>0</v>
      </c>
    </row>
    <row r="199" spans="2:99" ht="15" customHeight="1" x14ac:dyDescent="0.25">
      <c r="B199" s="708"/>
      <c r="C199" s="4">
        <f>'2 жастағы Ф'!H64</f>
        <v>1</v>
      </c>
      <c r="D199" s="4">
        <f>'2 жастағы К'!H64</f>
        <v>1</v>
      </c>
      <c r="E199" s="4">
        <f>'2 жастағы Т'!H64</f>
        <v>1</v>
      </c>
      <c r="F199" s="4">
        <f>'2 жастағы Ш'!H64</f>
        <v>0</v>
      </c>
      <c r="G199" s="4">
        <f>'2 жастағы Ә'!H64</f>
        <v>1</v>
      </c>
    </row>
    <row r="200" spans="2:99" ht="15" customHeight="1" x14ac:dyDescent="0.25">
      <c r="B200" s="712"/>
      <c r="C200" s="4">
        <f>'2 жастағы Ф'!G64</f>
        <v>0</v>
      </c>
      <c r="D200" s="4">
        <f>'2 жастағы К'!G64</f>
        <v>0</v>
      </c>
      <c r="E200" s="4">
        <f>'2 жастағы Т'!G64</f>
        <v>0</v>
      </c>
      <c r="F200" s="4">
        <f>'2 жастағы Ш'!G64</f>
        <v>0</v>
      </c>
      <c r="G200" s="4">
        <f>'2 жастағы Ә'!G64</f>
        <v>0</v>
      </c>
    </row>
    <row r="201" spans="2:99" ht="15" customHeight="1" x14ac:dyDescent="0.25">
      <c r="B201" s="707">
        <v>3</v>
      </c>
      <c r="C201" s="4">
        <f>'2 жастағы Ф'!L64</f>
        <v>0</v>
      </c>
      <c r="D201" s="4">
        <f>'2 жастағы К'!L64</f>
        <v>0</v>
      </c>
      <c r="E201" s="4">
        <f>'2 жастағы Т'!L64</f>
        <v>0</v>
      </c>
      <c r="F201" s="4">
        <f>'2 жастағы Ш'!L64</f>
        <v>0</v>
      </c>
      <c r="G201" s="4">
        <f>'2 жастағы Ә'!L64</f>
        <v>0</v>
      </c>
    </row>
    <row r="202" spans="2:99" ht="15" customHeight="1" x14ac:dyDescent="0.25">
      <c r="B202" s="708"/>
      <c r="C202" s="4">
        <f>'2 жастағы Ф'!K64</f>
        <v>1</v>
      </c>
      <c r="D202" s="4">
        <f>'2 жастағы К'!K64</f>
        <v>1</v>
      </c>
      <c r="E202" s="4">
        <f>'2 жастағы Т'!K64</f>
        <v>1</v>
      </c>
      <c r="F202" s="4">
        <f>'2 жастағы Ш'!K64</f>
        <v>0</v>
      </c>
      <c r="G202" s="4">
        <f>'2 жастағы Ә'!K64</f>
        <v>1</v>
      </c>
    </row>
    <row r="203" spans="2:99" ht="15" customHeight="1" x14ac:dyDescent="0.25">
      <c r="B203" s="712"/>
      <c r="C203" s="4">
        <f>'2 жастағы Ф'!J64</f>
        <v>0</v>
      </c>
      <c r="D203" s="4">
        <f>'2 жастағы К'!J64</f>
        <v>0</v>
      </c>
      <c r="E203" s="4">
        <f>'2 жастағы Т'!J64</f>
        <v>0</v>
      </c>
      <c r="F203" s="4">
        <f>'2 жастағы Ш'!J64</f>
        <v>0</v>
      </c>
      <c r="G203" s="4">
        <f>'2 жастағы Ә'!J64</f>
        <v>0</v>
      </c>
    </row>
    <row r="204" spans="2:99" ht="15" customHeight="1" x14ac:dyDescent="0.25">
      <c r="B204" s="707">
        <v>4</v>
      </c>
      <c r="C204" s="4">
        <f>'2 жастағы Ф'!O64</f>
        <v>0</v>
      </c>
      <c r="D204" s="4">
        <f>'2 жастағы К'!O64</f>
        <v>0</v>
      </c>
      <c r="E204" s="4">
        <f>'2 жастағы Т'!O64</f>
        <v>0</v>
      </c>
      <c r="F204" s="4">
        <f>'2 жастағы Ш'!O64</f>
        <v>0</v>
      </c>
      <c r="G204" s="4">
        <f>'2 жастағы Ә'!O64</f>
        <v>0</v>
      </c>
    </row>
    <row r="205" spans="2:99" ht="15" customHeight="1" x14ac:dyDescent="0.25">
      <c r="B205" s="708"/>
      <c r="C205" s="4">
        <f>'2 жастағы Ф'!N64</f>
        <v>1</v>
      </c>
      <c r="D205" s="4">
        <f>'2 жастағы К'!N64</f>
        <v>1</v>
      </c>
      <c r="E205" s="4">
        <f>'2 жастағы Т'!N64</f>
        <v>1</v>
      </c>
      <c r="F205" s="4">
        <f>'2 жастағы Ш'!N64</f>
        <v>0</v>
      </c>
      <c r="G205" s="4">
        <f>'2 жастағы Ә'!N64</f>
        <v>1</v>
      </c>
    </row>
    <row r="206" spans="2:99" ht="15" customHeight="1" x14ac:dyDescent="0.25">
      <c r="B206" s="712"/>
      <c r="C206" s="4">
        <f>'2 жастағы Ф'!M64</f>
        <v>0</v>
      </c>
      <c r="D206" s="4">
        <f>'2 жастағы К'!M64</f>
        <v>0</v>
      </c>
      <c r="E206" s="4">
        <f>'2 жастағы Т'!M64</f>
        <v>0</v>
      </c>
      <c r="F206" s="4">
        <f>'2 жастағы Ш'!M64</f>
        <v>0</v>
      </c>
      <c r="G206" s="4">
        <f>'2 жастағы Ә'!M64</f>
        <v>0</v>
      </c>
    </row>
    <row r="207" spans="2:99" ht="15" customHeight="1" x14ac:dyDescent="0.25">
      <c r="B207" s="707">
        <v>5</v>
      </c>
      <c r="C207" s="4">
        <f>'2 жастағы Ф'!R64</f>
        <v>0</v>
      </c>
      <c r="D207" s="4">
        <f>'2 жастағы К'!R64</f>
        <v>0</v>
      </c>
      <c r="E207" s="4">
        <f>'2 жастағы Т'!R64</f>
        <v>0</v>
      </c>
      <c r="F207" s="4">
        <f>'2 жастағы Ш'!R64</f>
        <v>0</v>
      </c>
      <c r="G207" s="4">
        <f>'2 жастағы Ә'!R64</f>
        <v>0</v>
      </c>
    </row>
    <row r="208" spans="2:99" ht="15" customHeight="1" x14ac:dyDescent="0.25">
      <c r="B208" s="708"/>
      <c r="C208" s="4">
        <f>'2 жастағы Ф'!Q64</f>
        <v>1</v>
      </c>
      <c r="D208" s="4">
        <f>'2 жастағы К'!Q64</f>
        <v>1</v>
      </c>
      <c r="E208" s="4">
        <f>'2 жастағы Т'!Q64</f>
        <v>0</v>
      </c>
      <c r="F208" s="4">
        <f>'2 жастағы Ш'!Q64</f>
        <v>0</v>
      </c>
      <c r="G208" s="4">
        <f>'2 жастағы Ә'!Q64</f>
        <v>1</v>
      </c>
    </row>
    <row r="209" spans="2:7" ht="15" customHeight="1" x14ac:dyDescent="0.25">
      <c r="B209" s="712"/>
      <c r="C209" s="4">
        <f>'2 жастағы Ф'!P64</f>
        <v>0</v>
      </c>
      <c r="D209" s="4">
        <f>'2 жастағы К'!P64</f>
        <v>0</v>
      </c>
      <c r="E209" s="4">
        <f>'2 жастағы Т'!P64</f>
        <v>1</v>
      </c>
      <c r="F209" s="4">
        <f>'2 жастағы Ш'!P64</f>
        <v>0</v>
      </c>
      <c r="G209" s="4">
        <f>'2 жастағы Ә'!P64</f>
        <v>0</v>
      </c>
    </row>
    <row r="210" spans="2:7" ht="15" customHeight="1" x14ac:dyDescent="0.25">
      <c r="B210" s="707">
        <v>6</v>
      </c>
      <c r="C210" s="4">
        <f>'2 жастағы Ф'!U64</f>
        <v>0</v>
      </c>
      <c r="D210" s="4">
        <f>'2 жастағы К'!U64</f>
        <v>0</v>
      </c>
      <c r="E210" s="4">
        <f>'2 жастағы Т'!U64</f>
        <v>0</v>
      </c>
      <c r="F210" s="4">
        <f>'2 жастағы Ш'!U64</f>
        <v>0</v>
      </c>
      <c r="G210" s="4">
        <f>'2 жастағы Ә'!U64</f>
        <v>0</v>
      </c>
    </row>
    <row r="211" spans="2:7" ht="15" customHeight="1" x14ac:dyDescent="0.25">
      <c r="B211" s="708"/>
      <c r="C211" s="4">
        <f>'2 жастағы Ф'!T64</f>
        <v>1</v>
      </c>
      <c r="D211" s="4">
        <f>'2 жастағы К'!T64</f>
        <v>1</v>
      </c>
      <c r="E211" s="4">
        <f>'2 жастағы Т'!T64</f>
        <v>1</v>
      </c>
      <c r="F211" s="4">
        <f>'2 жастағы Ш'!T64</f>
        <v>0</v>
      </c>
      <c r="G211" s="4">
        <f>'2 жастағы Ә'!T64</f>
        <v>1</v>
      </c>
    </row>
    <row r="212" spans="2:7" ht="15" customHeight="1" x14ac:dyDescent="0.25">
      <c r="B212" s="712"/>
      <c r="C212" s="4">
        <f>'2 жастағы Ф'!S64</f>
        <v>0</v>
      </c>
      <c r="D212" s="4">
        <f>'2 жастағы К'!S64</f>
        <v>0</v>
      </c>
      <c r="E212" s="4">
        <f>'2 жастағы Т'!S64</f>
        <v>0</v>
      </c>
      <c r="F212" s="4">
        <f>'2 жастағы Ш'!S64</f>
        <v>0</v>
      </c>
      <c r="G212" s="4">
        <f>'2 жастағы Ә'!S64</f>
        <v>0</v>
      </c>
    </row>
    <row r="213" spans="2:7" ht="15" customHeight="1" x14ac:dyDescent="0.25">
      <c r="B213" s="707">
        <v>7</v>
      </c>
      <c r="C213" s="4">
        <f>'2 жастағы Ф'!X64</f>
        <v>0</v>
      </c>
      <c r="D213" s="4">
        <f>'2 жастағы К'!X64</f>
        <v>0</v>
      </c>
      <c r="E213" s="4">
        <f>'2 жастағы Т'!X64</f>
        <v>0</v>
      </c>
      <c r="F213" s="4">
        <f>'2 жастағы Ш'!X64</f>
        <v>0</v>
      </c>
      <c r="G213" s="4">
        <f>'2 жастағы Ә'!X64</f>
        <v>0</v>
      </c>
    </row>
    <row r="214" spans="2:7" ht="15" customHeight="1" x14ac:dyDescent="0.25">
      <c r="B214" s="708"/>
      <c r="C214" s="4">
        <f>'2 жастағы Ф'!W64</f>
        <v>1</v>
      </c>
      <c r="D214" s="4">
        <f>'2 жастағы К'!W64</f>
        <v>1</v>
      </c>
      <c r="E214" s="4">
        <f>'2 жастағы Т'!W64</f>
        <v>1</v>
      </c>
      <c r="F214" s="4">
        <f>'2 жастағы Ш'!W64</f>
        <v>0</v>
      </c>
      <c r="G214" s="4">
        <f>'2 жастағы Ә'!W64</f>
        <v>1</v>
      </c>
    </row>
    <row r="215" spans="2:7" ht="15" customHeight="1" x14ac:dyDescent="0.25">
      <c r="B215" s="712"/>
      <c r="C215" s="4">
        <f>'2 жастағы Ф'!V64</f>
        <v>0</v>
      </c>
      <c r="D215" s="4">
        <f>'2 жастағы К'!V64</f>
        <v>0</v>
      </c>
      <c r="E215" s="4">
        <f>'2 жастағы Т'!V64</f>
        <v>0</v>
      </c>
      <c r="F215" s="4">
        <f>'2 жастағы Ш'!V64</f>
        <v>0</v>
      </c>
      <c r="G215" s="4">
        <f>'2 жастағы Ә'!V64</f>
        <v>0</v>
      </c>
    </row>
    <row r="216" spans="2:7" ht="15" customHeight="1" x14ac:dyDescent="0.25">
      <c r="B216" s="707">
        <v>8</v>
      </c>
      <c r="C216" s="4">
        <f>'2 жастағы Ф'!AA64</f>
        <v>0</v>
      </c>
      <c r="D216" s="4">
        <f>'2 жастағы К'!AA64</f>
        <v>0</v>
      </c>
      <c r="E216" s="4">
        <f>'2 жастағы Т'!AA64</f>
        <v>0</v>
      </c>
      <c r="F216" s="4">
        <f>'2 жастағы Ш'!AA64</f>
        <v>0</v>
      </c>
      <c r="G216" s="4">
        <f>'2 жастағы Ә'!AA64</f>
        <v>0</v>
      </c>
    </row>
    <row r="217" spans="2:7" ht="15" customHeight="1" x14ac:dyDescent="0.25">
      <c r="B217" s="708"/>
      <c r="C217" s="4">
        <f>'2 жастағы Ф'!Z64</f>
        <v>1</v>
      </c>
      <c r="D217" s="4">
        <f>'2 жастағы К'!Z64</f>
        <v>1</v>
      </c>
      <c r="E217" s="4">
        <f>'2 жастағы Т'!Z64</f>
        <v>1</v>
      </c>
      <c r="F217" s="4">
        <f>'2 жастағы Ш'!Z64</f>
        <v>0</v>
      </c>
      <c r="G217" s="4">
        <f>'2 жастағы Ә'!Z64</f>
        <v>1</v>
      </c>
    </row>
    <row r="218" spans="2:7" ht="15" customHeight="1" x14ac:dyDescent="0.25">
      <c r="B218" s="712"/>
      <c r="C218" s="4">
        <f>'2 жастағы Ф'!Y64</f>
        <v>0</v>
      </c>
      <c r="D218" s="4">
        <f>'2 жастағы К'!Y64</f>
        <v>0</v>
      </c>
      <c r="E218" s="4">
        <f>'2 жастағы Т'!Y64</f>
        <v>0</v>
      </c>
      <c r="F218" s="4">
        <f>'2 жастағы Ш'!Y64</f>
        <v>0</v>
      </c>
      <c r="G218" s="4">
        <f>'2 жастағы Ә'!Y64</f>
        <v>0</v>
      </c>
    </row>
    <row r="219" spans="2:7" x14ac:dyDescent="0.25">
      <c r="B219" s="707">
        <v>9</v>
      </c>
      <c r="C219" s="4">
        <f>'2 жастағы Ф'!AD64</f>
        <v>0</v>
      </c>
      <c r="D219" s="4">
        <f>'2 жастағы К'!AD64</f>
        <v>0</v>
      </c>
      <c r="E219" s="4">
        <f>'2 жастағы Т'!AD64</f>
        <v>0</v>
      </c>
      <c r="F219" s="4">
        <f>'2 жастағы Ш'!AD64</f>
        <v>0</v>
      </c>
      <c r="G219" s="4">
        <f>'2 жастағы Ә'!AD64</f>
        <v>0</v>
      </c>
    </row>
    <row r="220" spans="2:7" x14ac:dyDescent="0.25">
      <c r="B220" s="708"/>
      <c r="C220" s="4">
        <f>'2 жастағы Ф'!AC64</f>
        <v>1</v>
      </c>
      <c r="D220" s="4">
        <f>'2 жастағы К'!AC64</f>
        <v>1</v>
      </c>
      <c r="E220" s="4">
        <f>'2 жастағы Т'!AC64</f>
        <v>1</v>
      </c>
      <c r="F220" s="4">
        <f>'2 жастағы Ш'!AC64</f>
        <v>0</v>
      </c>
      <c r="G220" s="4">
        <f>'2 жастағы Ә'!AC64</f>
        <v>1</v>
      </c>
    </row>
    <row r="221" spans="2:7" x14ac:dyDescent="0.25">
      <c r="B221" s="712"/>
      <c r="C221" s="4">
        <f>'2 жастағы Ф'!AB64</f>
        <v>0</v>
      </c>
      <c r="D221" s="4">
        <f>'2 жастағы К'!AB64</f>
        <v>0</v>
      </c>
      <c r="E221" s="4">
        <f>'2 жастағы Т'!AB64</f>
        <v>0</v>
      </c>
      <c r="F221" s="4">
        <f>'2 жастағы Ш'!AB64</f>
        <v>0</v>
      </c>
      <c r="G221" s="4">
        <f>'2 жастағы Ә'!AB64</f>
        <v>0</v>
      </c>
    </row>
    <row r="222" spans="2:7" x14ac:dyDescent="0.25">
      <c r="B222" s="707">
        <v>10</v>
      </c>
      <c r="C222" s="4">
        <f>'2 жастағы Ф'!AG64</f>
        <v>0</v>
      </c>
      <c r="D222" s="4">
        <f>'2 жастағы К'!AG64</f>
        <v>0</v>
      </c>
      <c r="E222" s="842"/>
      <c r="F222" s="4">
        <f>'2 жастағы Ш'!AG64</f>
        <v>0</v>
      </c>
      <c r="G222" s="4">
        <f>'2 жастағы Ә'!AG64</f>
        <v>0</v>
      </c>
    </row>
    <row r="223" spans="2:7" x14ac:dyDescent="0.25">
      <c r="B223" s="708"/>
      <c r="C223" s="4">
        <f>'2 жастағы Ф'!AF64</f>
        <v>1</v>
      </c>
      <c r="D223" s="4">
        <f>'2 жастағы К'!AF64</f>
        <v>1</v>
      </c>
      <c r="E223" s="843"/>
      <c r="F223" s="4">
        <f>'2 жастағы Ш'!AF64</f>
        <v>0</v>
      </c>
      <c r="G223" s="4">
        <f>'2 жастағы Ә'!AF64</f>
        <v>1</v>
      </c>
    </row>
    <row r="224" spans="2:7" x14ac:dyDescent="0.25">
      <c r="B224" s="712"/>
      <c r="C224" s="4">
        <f>'2 жастағы Ф'!AE64</f>
        <v>0</v>
      </c>
      <c r="D224" s="4">
        <f>'2 жастағы К'!AE64</f>
        <v>0</v>
      </c>
      <c r="E224" s="843"/>
      <c r="F224" s="4">
        <f>'2 жастағы Ш'!AE64</f>
        <v>0</v>
      </c>
      <c r="G224" s="4">
        <f>'2 жастағы Ә'!AE64</f>
        <v>0</v>
      </c>
    </row>
    <row r="225" spans="2:7" x14ac:dyDescent="0.25">
      <c r="B225" s="707">
        <v>11</v>
      </c>
      <c r="C225" s="4">
        <f>'2 жастағы Ф'!AJ64</f>
        <v>0</v>
      </c>
      <c r="D225" s="4">
        <f>'2 жастағы К'!AJ64</f>
        <v>0</v>
      </c>
      <c r="E225" s="843"/>
      <c r="F225" s="4">
        <f>'2 жастағы Ш'!AJ64</f>
        <v>0</v>
      </c>
      <c r="G225" s="4">
        <f>'2 жастағы Ә'!AJ64</f>
        <v>0</v>
      </c>
    </row>
    <row r="226" spans="2:7" x14ac:dyDescent="0.25">
      <c r="B226" s="708"/>
      <c r="C226" s="4">
        <f>'2 жастағы Ф'!AI64</f>
        <v>1</v>
      </c>
      <c r="D226" s="4">
        <f>'2 жастағы К'!AI64</f>
        <v>1</v>
      </c>
      <c r="E226" s="843"/>
      <c r="F226" s="4">
        <f>'2 жастағы Ш'!AI64</f>
        <v>1</v>
      </c>
      <c r="G226" s="4">
        <f>'2 жастағы Ә'!AI64</f>
        <v>1</v>
      </c>
    </row>
    <row r="227" spans="2:7" x14ac:dyDescent="0.25">
      <c r="B227" s="712"/>
      <c r="C227" s="4">
        <f>'2 жастағы Ф'!AH64</f>
        <v>0</v>
      </c>
      <c r="D227" s="4">
        <f>'2 жастағы К'!AH64</f>
        <v>0</v>
      </c>
      <c r="E227" s="843"/>
      <c r="F227" s="4">
        <f>'2 жастағы Ш'!AH64</f>
        <v>0</v>
      </c>
      <c r="G227" s="4">
        <f>'2 жастағы Ә'!AH64</f>
        <v>0</v>
      </c>
    </row>
    <row r="228" spans="2:7" x14ac:dyDescent="0.25">
      <c r="B228" s="707">
        <v>12</v>
      </c>
      <c r="C228" s="4">
        <f>'2 жастағы Ф'!AM64</f>
        <v>0</v>
      </c>
      <c r="D228" s="4">
        <f>'2 жастағы К'!AM64</f>
        <v>0</v>
      </c>
      <c r="E228" s="843"/>
      <c r="F228" s="4">
        <f>'2 жастағы Ш'!AM64</f>
        <v>0</v>
      </c>
      <c r="G228" s="4">
        <f>'2 жастағы Ә'!AM64</f>
        <v>0</v>
      </c>
    </row>
    <row r="229" spans="2:7" x14ac:dyDescent="0.25">
      <c r="B229" s="708"/>
      <c r="C229" s="4">
        <f>'2 жастағы Ф'!AL64</f>
        <v>1</v>
      </c>
      <c r="D229" s="4">
        <f>'2 жастағы К'!AL64</f>
        <v>1</v>
      </c>
      <c r="E229" s="843"/>
      <c r="F229" s="4">
        <f>'2 жастағы Ш'!AL64</f>
        <v>1</v>
      </c>
      <c r="G229" s="4">
        <f>'2 жастағы Ә'!AL64</f>
        <v>1</v>
      </c>
    </row>
    <row r="230" spans="2:7" x14ac:dyDescent="0.25">
      <c r="B230" s="712"/>
      <c r="C230" s="4">
        <f>'2 жастағы Ф'!AK64</f>
        <v>0</v>
      </c>
      <c r="D230" s="160">
        <f>'2 жастағы К'!AK61</f>
        <v>1</v>
      </c>
      <c r="E230" s="843"/>
      <c r="F230" s="4">
        <f>'2 жастағы Ш'!AK64</f>
        <v>0</v>
      </c>
      <c r="G230" s="4">
        <f>'2 жастағы Ә'!AK64</f>
        <v>0</v>
      </c>
    </row>
    <row r="231" spans="2:7" x14ac:dyDescent="0.25">
      <c r="B231" s="707">
        <v>13</v>
      </c>
      <c r="C231" s="4">
        <f>'2 жастағы Ф'!AP64</f>
        <v>0</v>
      </c>
      <c r="D231" s="4">
        <f>'2 жастағы К'!AP64</f>
        <v>0</v>
      </c>
      <c r="E231" s="843"/>
      <c r="F231" s="4">
        <f>'2 жастағы Ш'!AP64</f>
        <v>0</v>
      </c>
      <c r="G231" s="4">
        <f>'2 жастағы Ә'!AP64</f>
        <v>0</v>
      </c>
    </row>
    <row r="232" spans="2:7" x14ac:dyDescent="0.25">
      <c r="B232" s="708"/>
      <c r="C232" s="4">
        <f>'2 жастағы Ф'!AO64</f>
        <v>1</v>
      </c>
      <c r="D232" s="4">
        <f>'2 жастағы К'!AO64</f>
        <v>1</v>
      </c>
      <c r="E232" s="843"/>
      <c r="F232" s="4">
        <f>'2 жастағы Ш'!AO64</f>
        <v>1</v>
      </c>
      <c r="G232" s="4">
        <f>'2 жастағы Ә'!AO64</f>
        <v>1</v>
      </c>
    </row>
    <row r="233" spans="2:7" x14ac:dyDescent="0.25">
      <c r="B233" s="712"/>
      <c r="C233" s="4">
        <f>'2 жастағы Ф'!AN64</f>
        <v>0</v>
      </c>
      <c r="D233" s="4">
        <f>'2 жастағы К'!AN64</f>
        <v>0</v>
      </c>
      <c r="E233" s="843"/>
      <c r="F233" s="4">
        <f>'2 жастағы Ш'!AN64</f>
        <v>0</v>
      </c>
      <c r="G233" s="4">
        <f>'2 жастағы Ә'!AN64</f>
        <v>0</v>
      </c>
    </row>
    <row r="234" spans="2:7" x14ac:dyDescent="0.25">
      <c r="B234" s="707">
        <v>14</v>
      </c>
      <c r="C234" s="4">
        <f>'2 жастағы Ф'!AS64</f>
        <v>0</v>
      </c>
      <c r="D234" s="4">
        <f>'2 жастағы К'!AS64</f>
        <v>0</v>
      </c>
      <c r="E234" s="843"/>
      <c r="F234" s="4">
        <f>'2 жастағы Ш'!AS64</f>
        <v>0</v>
      </c>
      <c r="G234" s="4">
        <f>'2 жастағы Ә'!AS64</f>
        <v>0</v>
      </c>
    </row>
    <row r="235" spans="2:7" x14ac:dyDescent="0.25">
      <c r="B235" s="708"/>
      <c r="C235" s="4">
        <f>'2 жастағы Ф'!AR64</f>
        <v>1</v>
      </c>
      <c r="D235" s="4">
        <f>'2 жастағы К'!AR64</f>
        <v>1</v>
      </c>
      <c r="E235" s="843"/>
      <c r="F235" s="4">
        <f>'2 жастағы Ш'!AR64</f>
        <v>1</v>
      </c>
      <c r="G235" s="4">
        <f>'2 жастағы Ә'!AR64</f>
        <v>1</v>
      </c>
    </row>
    <row r="236" spans="2:7" x14ac:dyDescent="0.25">
      <c r="B236" s="712"/>
      <c r="C236" s="4">
        <f>'2 жастағы Ф'!AQ64</f>
        <v>0</v>
      </c>
      <c r="D236" s="4">
        <f>'2 жастағы К'!AQ64</f>
        <v>0</v>
      </c>
      <c r="E236" s="843"/>
      <c r="F236" s="4">
        <f>'2 жастағы Ш'!AQ64</f>
        <v>0</v>
      </c>
      <c r="G236" s="4">
        <f>'2 жастағы Ә'!AQ64</f>
        <v>0</v>
      </c>
    </row>
    <row r="237" spans="2:7" x14ac:dyDescent="0.25">
      <c r="B237" s="707">
        <v>15</v>
      </c>
      <c r="C237" s="4">
        <f>'2 жастағы Ф'!AV64</f>
        <v>0</v>
      </c>
      <c r="D237" s="4">
        <f>'2 жастағы К'!AV64</f>
        <v>0</v>
      </c>
      <c r="E237" s="843"/>
      <c r="F237" s="4">
        <f>'2 жастағы Ш'!AV64</f>
        <v>0</v>
      </c>
      <c r="G237" s="4">
        <f>'2 жастағы Ә'!AV64</f>
        <v>0</v>
      </c>
    </row>
    <row r="238" spans="2:7" x14ac:dyDescent="0.25">
      <c r="B238" s="708"/>
      <c r="C238" s="4">
        <f>'2 жастағы Ф'!AU64</f>
        <v>1</v>
      </c>
      <c r="D238" s="4">
        <f>'2 жастағы К'!AU64</f>
        <v>1</v>
      </c>
      <c r="E238" s="843"/>
      <c r="F238" s="4">
        <f>'2 жастағы Ш'!AU64</f>
        <v>1</v>
      </c>
      <c r="G238" s="4">
        <f>'2 жастағы Ә'!AU64</f>
        <v>1</v>
      </c>
    </row>
    <row r="239" spans="2:7" x14ac:dyDescent="0.25">
      <c r="B239" s="712"/>
      <c r="C239" s="4">
        <f>'2 жастағы Ф'!AT64</f>
        <v>0</v>
      </c>
      <c r="D239" s="4">
        <f>'2 жастағы К'!AT64</f>
        <v>0</v>
      </c>
      <c r="E239" s="843"/>
      <c r="F239" s="4">
        <f>'2 жастағы Ш'!AT64</f>
        <v>0</v>
      </c>
      <c r="G239" s="4">
        <f>'2 жастағы Ә'!AT64</f>
        <v>0</v>
      </c>
    </row>
    <row r="240" spans="2:7" x14ac:dyDescent="0.25">
      <c r="B240" s="707">
        <v>16</v>
      </c>
      <c r="C240" s="4">
        <f>'2 жастағы Ф'!AY64</f>
        <v>0</v>
      </c>
      <c r="D240" s="4">
        <f>'2 жастағы К'!AY64</f>
        <v>0</v>
      </c>
      <c r="E240" s="843"/>
      <c r="F240" s="4">
        <f>'2 жастағы Ш'!AY64</f>
        <v>0</v>
      </c>
      <c r="G240" s="4">
        <f>'2 жастағы Ә'!AY64</f>
        <v>0</v>
      </c>
    </row>
    <row r="241" spans="2:7" x14ac:dyDescent="0.25">
      <c r="B241" s="708"/>
      <c r="C241" s="4">
        <f>'2 жастағы Ф'!AX64</f>
        <v>1</v>
      </c>
      <c r="D241" s="4">
        <f>'2 жастағы К'!AX64</f>
        <v>1</v>
      </c>
      <c r="E241" s="843"/>
      <c r="F241" s="4">
        <f>'2 жастағы Ш'!AX64</f>
        <v>1</v>
      </c>
      <c r="G241" s="4">
        <f>'2 жастағы Ә'!AX64</f>
        <v>1</v>
      </c>
    </row>
    <row r="242" spans="2:7" x14ac:dyDescent="0.25">
      <c r="B242" s="712"/>
      <c r="C242" s="4">
        <f>'2 жастағы Ф'!AW64</f>
        <v>0</v>
      </c>
      <c r="D242" s="4">
        <f>'2 жастағы К'!AW64</f>
        <v>0</v>
      </c>
      <c r="E242" s="843"/>
      <c r="F242" s="4">
        <f>'2 жастағы Ш'!AW64</f>
        <v>0</v>
      </c>
      <c r="G242" s="4">
        <f>'2 жастағы Ә'!AW64</f>
        <v>0</v>
      </c>
    </row>
    <row r="243" spans="2:7" x14ac:dyDescent="0.25">
      <c r="B243" s="707">
        <v>17</v>
      </c>
      <c r="C243" s="4">
        <f>'2 жастағы Ф'!BB64</f>
        <v>0</v>
      </c>
      <c r="D243" s="4">
        <f>'2 жастағы К'!BB64</f>
        <v>0</v>
      </c>
      <c r="E243" s="843"/>
      <c r="F243" s="4">
        <f>'2 жастағы Ш'!BB64</f>
        <v>0</v>
      </c>
      <c r="G243" s="4">
        <f>'2 жастағы Ә'!BB64</f>
        <v>0</v>
      </c>
    </row>
    <row r="244" spans="2:7" x14ac:dyDescent="0.25">
      <c r="B244" s="708"/>
      <c r="C244" s="4">
        <f>'2 жастағы Ф'!BA64</f>
        <v>1</v>
      </c>
      <c r="D244" s="4">
        <f>'2 жастағы К'!BA64</f>
        <v>1</v>
      </c>
      <c r="E244" s="843"/>
      <c r="F244" s="4">
        <f>'2 жастағы Ш'!BA64</f>
        <v>1</v>
      </c>
      <c r="G244" s="4">
        <f>'2 жастағы Ә'!BA64</f>
        <v>1</v>
      </c>
    </row>
    <row r="245" spans="2:7" x14ac:dyDescent="0.25">
      <c r="B245" s="712"/>
      <c r="C245" s="4">
        <f>'2 жастағы Ф'!AZ64</f>
        <v>0</v>
      </c>
      <c r="D245" s="4">
        <f>'2 жастағы К'!AZ64</f>
        <v>0</v>
      </c>
      <c r="E245" s="843"/>
      <c r="F245" s="4">
        <f>'2 жастағы Ш'!AZ64</f>
        <v>0</v>
      </c>
      <c r="G245" s="4">
        <f>'2 жастағы Ә'!AZ64</f>
        <v>0</v>
      </c>
    </row>
    <row r="246" spans="2:7" x14ac:dyDescent="0.25">
      <c r="B246" s="707">
        <v>18</v>
      </c>
      <c r="C246" s="4">
        <f>'2 жастағы Ф'!BE64</f>
        <v>0</v>
      </c>
      <c r="D246" s="4">
        <f>'2 жастағы К'!BE64</f>
        <v>0</v>
      </c>
      <c r="E246" s="843"/>
      <c r="F246" s="4">
        <f>'2 жастағы Ш'!BE64</f>
        <v>0</v>
      </c>
      <c r="G246" s="4">
        <f>'2 жастағы Ә'!BE64</f>
        <v>0</v>
      </c>
    </row>
    <row r="247" spans="2:7" x14ac:dyDescent="0.25">
      <c r="B247" s="708"/>
      <c r="C247" s="4">
        <f>'2 жастағы Ф'!BD64</f>
        <v>1</v>
      </c>
      <c r="D247" s="4">
        <f>'2 жастағы К'!BD64</f>
        <v>1</v>
      </c>
      <c r="E247" s="843"/>
      <c r="F247" s="4">
        <f>'2 жастағы Ш'!BD64</f>
        <v>1</v>
      </c>
      <c r="G247" s="4">
        <f>'2 жастағы Ә'!BD64</f>
        <v>1</v>
      </c>
    </row>
    <row r="248" spans="2:7" x14ac:dyDescent="0.25">
      <c r="B248" s="712"/>
      <c r="C248" s="4">
        <f>'2 жастағы Ф'!BC64</f>
        <v>0</v>
      </c>
      <c r="D248" s="4">
        <f>'2 жастағы К'!BC64</f>
        <v>0</v>
      </c>
      <c r="E248" s="843"/>
      <c r="F248" s="4">
        <f>'2 жастағы Ш'!BC64</f>
        <v>0</v>
      </c>
      <c r="G248" s="4">
        <f>'2 жастағы Ә'!BC64</f>
        <v>0</v>
      </c>
    </row>
    <row r="249" spans="2:7" x14ac:dyDescent="0.25">
      <c r="B249" s="707">
        <v>19</v>
      </c>
      <c r="C249" s="4">
        <f>'2 жастағы Ф'!BH64</f>
        <v>0</v>
      </c>
      <c r="D249" s="4">
        <f>'2 жастағы К'!BH64</f>
        <v>0</v>
      </c>
      <c r="E249" s="843"/>
      <c r="F249" s="4">
        <f>'2 жастағы Ш'!BH64</f>
        <v>0</v>
      </c>
      <c r="G249" s="4">
        <f>'2 жастағы Ә'!BH64</f>
        <v>0</v>
      </c>
    </row>
    <row r="250" spans="2:7" x14ac:dyDescent="0.25">
      <c r="B250" s="708"/>
      <c r="C250" s="4">
        <f>'2 жастағы Ф'!BG64</f>
        <v>1</v>
      </c>
      <c r="D250" s="4">
        <f>'2 жастағы К'!BG64</f>
        <v>1</v>
      </c>
      <c r="E250" s="843"/>
      <c r="F250" s="4">
        <f>'2 жастағы Ш'!BG64</f>
        <v>1</v>
      </c>
      <c r="G250" s="4">
        <f>'2 жастағы Ә'!BG64</f>
        <v>1</v>
      </c>
    </row>
    <row r="251" spans="2:7" x14ac:dyDescent="0.25">
      <c r="B251" s="712"/>
      <c r="C251" s="4">
        <f>'2 жастағы Ф'!BF64</f>
        <v>0</v>
      </c>
      <c r="D251" s="4">
        <f>'2 жастағы К'!BF64</f>
        <v>0</v>
      </c>
      <c r="E251" s="843"/>
      <c r="F251" s="4">
        <f>'2 жастағы Ш'!BF64</f>
        <v>0</v>
      </c>
      <c r="G251" s="4">
        <f>'2 жастағы Ә'!BF64</f>
        <v>0</v>
      </c>
    </row>
    <row r="252" spans="2:7" x14ac:dyDescent="0.25">
      <c r="B252" s="707">
        <v>20</v>
      </c>
      <c r="C252" s="842"/>
      <c r="D252" s="4">
        <f>'2 жастағы К'!BK64</f>
        <v>0</v>
      </c>
      <c r="E252" s="843"/>
      <c r="F252" s="4">
        <f>'2 жастағы Ш'!BK64</f>
        <v>0</v>
      </c>
      <c r="G252" s="4">
        <f>'2 жастағы Ә'!BK64</f>
        <v>0</v>
      </c>
    </row>
    <row r="253" spans="2:7" x14ac:dyDescent="0.25">
      <c r="B253" s="708"/>
      <c r="C253" s="843"/>
      <c r="D253" s="4">
        <f>'2 жастағы К'!BJ64</f>
        <v>1</v>
      </c>
      <c r="E253" s="843"/>
      <c r="F253" s="4">
        <f>'2 жастағы Ш'!BJ64</f>
        <v>1</v>
      </c>
      <c r="G253" s="4">
        <f>'2 жастағы Ә'!BJ64</f>
        <v>1</v>
      </c>
    </row>
    <row r="254" spans="2:7" x14ac:dyDescent="0.25">
      <c r="B254" s="712"/>
      <c r="C254" s="843"/>
      <c r="D254" s="4">
        <f>'2 жастағы К'!BI64</f>
        <v>0</v>
      </c>
      <c r="E254" s="843"/>
      <c r="F254" s="4">
        <f>'2 жастағы Ш'!BI64</f>
        <v>0</v>
      </c>
      <c r="G254" s="4">
        <f>'2 жастағы Ә'!BI64</f>
        <v>0</v>
      </c>
    </row>
    <row r="255" spans="2:7" x14ac:dyDescent="0.25">
      <c r="B255" s="707">
        <v>21</v>
      </c>
      <c r="C255" s="843"/>
      <c r="D255" s="842"/>
      <c r="E255" s="843"/>
      <c r="F255" s="4">
        <f>'2 жастағы Ш'!BN64</f>
        <v>0</v>
      </c>
      <c r="G255" s="842"/>
    </row>
    <row r="256" spans="2:7" x14ac:dyDescent="0.25">
      <c r="B256" s="708"/>
      <c r="C256" s="843"/>
      <c r="D256" s="843"/>
      <c r="E256" s="843"/>
      <c r="F256" s="4">
        <f>'2 жастағы Ш'!BM64</f>
        <v>1</v>
      </c>
      <c r="G256" s="843"/>
    </row>
    <row r="257" spans="2:7" x14ac:dyDescent="0.25">
      <c r="B257" s="712"/>
      <c r="C257" s="843"/>
      <c r="D257" s="843"/>
      <c r="E257" s="843"/>
      <c r="F257" s="4">
        <f>'2 жастағы Ш'!BL64</f>
        <v>0</v>
      </c>
      <c r="G257" s="843"/>
    </row>
    <row r="258" spans="2:7" x14ac:dyDescent="0.25">
      <c r="B258" s="707">
        <v>22</v>
      </c>
      <c r="C258" s="843"/>
      <c r="D258" s="843"/>
      <c r="E258" s="843"/>
      <c r="F258" s="4">
        <f>'2 жастағы Ш'!BQ64</f>
        <v>0</v>
      </c>
      <c r="G258" s="843"/>
    </row>
    <row r="259" spans="2:7" x14ac:dyDescent="0.25">
      <c r="B259" s="708"/>
      <c r="C259" s="843"/>
      <c r="D259" s="843"/>
      <c r="E259" s="843"/>
      <c r="F259" s="4">
        <f>'2 жастағы Ш'!BP64</f>
        <v>1</v>
      </c>
      <c r="G259" s="843"/>
    </row>
    <row r="260" spans="2:7" x14ac:dyDescent="0.25">
      <c r="B260" s="712"/>
      <c r="C260" s="843"/>
      <c r="D260" s="843"/>
      <c r="E260" s="843"/>
      <c r="F260" s="4">
        <f>'2 жастағы Ш'!BO64</f>
        <v>0</v>
      </c>
      <c r="G260" s="843"/>
    </row>
    <row r="261" spans="2:7" x14ac:dyDescent="0.25">
      <c r="B261" s="707">
        <v>23</v>
      </c>
      <c r="C261" s="843"/>
      <c r="D261" s="843"/>
      <c r="E261" s="843"/>
      <c r="F261" s="4">
        <f>'2 жастағы Ш'!BT64</f>
        <v>0</v>
      </c>
      <c r="G261" s="843"/>
    </row>
    <row r="262" spans="2:7" x14ac:dyDescent="0.25">
      <c r="B262" s="708"/>
      <c r="C262" s="843"/>
      <c r="D262" s="843"/>
      <c r="E262" s="843"/>
      <c r="F262" s="4">
        <f>'2 жастағы Ш'!BS64</f>
        <v>1</v>
      </c>
      <c r="G262" s="843"/>
    </row>
    <row r="263" spans="2:7" x14ac:dyDescent="0.25">
      <c r="B263" s="712"/>
      <c r="C263" s="843"/>
      <c r="D263" s="843"/>
      <c r="E263" s="843"/>
      <c r="F263" s="4">
        <f>'2 жастағы Ш'!BR64</f>
        <v>0</v>
      </c>
      <c r="G263" s="843"/>
    </row>
    <row r="264" spans="2:7" x14ac:dyDescent="0.25">
      <c r="B264" s="707">
        <v>24</v>
      </c>
      <c r="C264" s="843"/>
      <c r="D264" s="843"/>
      <c r="E264" s="843"/>
      <c r="F264" s="4">
        <f>'2 жастағы Ш'!BW64</f>
        <v>0</v>
      </c>
      <c r="G264" s="843"/>
    </row>
    <row r="265" spans="2:7" x14ac:dyDescent="0.25">
      <c r="B265" s="708"/>
      <c r="C265" s="843"/>
      <c r="D265" s="843"/>
      <c r="E265" s="843"/>
      <c r="F265" s="12">
        <f>'2 жастағы Ш'!BV64</f>
        <v>1</v>
      </c>
      <c r="G265" s="843"/>
    </row>
    <row r="266" spans="2:7" x14ac:dyDescent="0.25">
      <c r="B266" s="712"/>
      <c r="C266" s="843"/>
      <c r="D266" s="843"/>
      <c r="E266" s="843"/>
      <c r="F266" s="12">
        <f>'2 жастағы Ш'!BU64</f>
        <v>0</v>
      </c>
      <c r="G266" s="843"/>
    </row>
    <row r="267" spans="2:7" x14ac:dyDescent="0.25">
      <c r="B267" s="707">
        <v>25</v>
      </c>
      <c r="C267" s="843"/>
      <c r="D267" s="843"/>
      <c r="E267" s="843"/>
      <c r="F267" s="4">
        <f>'2 жастағы Ш'!BZ64</f>
        <v>0</v>
      </c>
      <c r="G267" s="843"/>
    </row>
    <row r="268" spans="2:7" x14ac:dyDescent="0.25">
      <c r="B268" s="708"/>
      <c r="C268" s="843"/>
      <c r="D268" s="843"/>
      <c r="E268" s="843"/>
      <c r="F268" s="4">
        <f>'2 жастағы Ш'!BY64</f>
        <v>1</v>
      </c>
      <c r="G268" s="843"/>
    </row>
    <row r="269" spans="2:7" x14ac:dyDescent="0.25">
      <c r="B269" s="712"/>
      <c r="C269" s="843"/>
      <c r="D269" s="843"/>
      <c r="E269" s="843"/>
      <c r="F269" s="4">
        <f>'2 жастағы Ш'!BX64</f>
        <v>0</v>
      </c>
      <c r="G269" s="843"/>
    </row>
    <row r="270" spans="2:7" x14ac:dyDescent="0.25">
      <c r="B270" s="707">
        <v>26</v>
      </c>
      <c r="C270" s="843"/>
      <c r="D270" s="843"/>
      <c r="E270" s="843"/>
      <c r="F270" s="4">
        <f>'2 жастағы Ш'!CC64</f>
        <v>0</v>
      </c>
      <c r="G270" s="843"/>
    </row>
    <row r="271" spans="2:7" x14ac:dyDescent="0.25">
      <c r="B271" s="708"/>
      <c r="C271" s="843"/>
      <c r="D271" s="843"/>
      <c r="E271" s="843"/>
      <c r="F271" s="4">
        <f>'2 жастағы Ш'!CB64</f>
        <v>1</v>
      </c>
      <c r="G271" s="843"/>
    </row>
    <row r="272" spans="2:7" x14ac:dyDescent="0.25">
      <c r="B272" s="712"/>
      <c r="C272" s="843"/>
      <c r="D272" s="843"/>
      <c r="E272" s="843"/>
      <c r="F272" s="4">
        <f>'2 жастағы Ш'!CA64</f>
        <v>0</v>
      </c>
      <c r="G272" s="843"/>
    </row>
    <row r="273" spans="2:7" x14ac:dyDescent="0.25">
      <c r="B273" s="707">
        <v>27</v>
      </c>
      <c r="C273" s="843"/>
      <c r="D273" s="843"/>
      <c r="E273" s="843"/>
      <c r="F273" s="12">
        <f>'2 жастағы Ш'!CF64</f>
        <v>0</v>
      </c>
      <c r="G273" s="843"/>
    </row>
    <row r="274" spans="2:7" x14ac:dyDescent="0.25">
      <c r="B274" s="708"/>
      <c r="C274" s="843"/>
      <c r="D274" s="843"/>
      <c r="E274" s="843"/>
      <c r="F274" s="12">
        <f>'2 жастағы Ш'!CE64</f>
        <v>1</v>
      </c>
      <c r="G274" s="843"/>
    </row>
    <row r="275" spans="2:7" x14ac:dyDescent="0.25">
      <c r="B275" s="712"/>
      <c r="C275" s="843"/>
      <c r="D275" s="843"/>
      <c r="E275" s="843"/>
      <c r="F275" s="12">
        <f>'2 жастағы Ш'!CD64</f>
        <v>0</v>
      </c>
      <c r="G275" s="843"/>
    </row>
    <row r="276" spans="2:7" x14ac:dyDescent="0.25">
      <c r="B276" s="707">
        <v>28</v>
      </c>
      <c r="C276" s="843"/>
      <c r="D276" s="843"/>
      <c r="E276" s="843"/>
      <c r="F276" s="12">
        <f>'2 жастағы Ш'!CI64</f>
        <v>0</v>
      </c>
      <c r="G276" s="843"/>
    </row>
    <row r="277" spans="2:7" x14ac:dyDescent="0.25">
      <c r="B277" s="708"/>
      <c r="C277" s="843"/>
      <c r="D277" s="843"/>
      <c r="E277" s="843"/>
      <c r="F277" s="12">
        <f>'2 жастағы Ш'!CH64</f>
        <v>1</v>
      </c>
      <c r="G277" s="843"/>
    </row>
    <row r="278" spans="2:7" x14ac:dyDescent="0.25">
      <c r="B278" s="712"/>
      <c r="C278" s="843"/>
      <c r="D278" s="843"/>
      <c r="E278" s="843"/>
      <c r="F278" s="12">
        <f>'2 жастағы Ш'!CG64</f>
        <v>0</v>
      </c>
      <c r="G278" s="843"/>
    </row>
    <row r="279" spans="2:7" x14ac:dyDescent="0.25">
      <c r="B279" s="707">
        <v>29</v>
      </c>
      <c r="C279" s="843"/>
      <c r="D279" s="843"/>
      <c r="E279" s="843"/>
      <c r="F279" s="12">
        <f>'2 жастағы Ш'!CL64</f>
        <v>0</v>
      </c>
      <c r="G279" s="843"/>
    </row>
    <row r="280" spans="2:7" x14ac:dyDescent="0.25">
      <c r="B280" s="708"/>
      <c r="C280" s="843"/>
      <c r="D280" s="843"/>
      <c r="E280" s="843"/>
      <c r="F280" s="12">
        <f>'2 жастағы Ш'!CK64</f>
        <v>1</v>
      </c>
      <c r="G280" s="843"/>
    </row>
    <row r="281" spans="2:7" x14ac:dyDescent="0.25">
      <c r="B281" s="712"/>
      <c r="C281" s="843"/>
      <c r="D281" s="843"/>
      <c r="E281" s="843"/>
      <c r="F281" s="12">
        <f>'2 жастағы Ш'!CJ64</f>
        <v>0</v>
      </c>
      <c r="G281" s="843"/>
    </row>
    <row r="282" spans="2:7" x14ac:dyDescent="0.25">
      <c r="B282" s="707">
        <v>30</v>
      </c>
      <c r="C282" s="843"/>
      <c r="D282" s="843"/>
      <c r="E282" s="843"/>
      <c r="F282" s="12">
        <f>'2 жастағы Ш'!CO64</f>
        <v>0</v>
      </c>
      <c r="G282" s="843"/>
    </row>
    <row r="283" spans="2:7" x14ac:dyDescent="0.25">
      <c r="B283" s="708"/>
      <c r="C283" s="843"/>
      <c r="D283" s="843"/>
      <c r="E283" s="843"/>
      <c r="F283" s="12">
        <f>'2 жастағы Ш'!CN64</f>
        <v>1</v>
      </c>
      <c r="G283" s="843"/>
    </row>
    <row r="284" spans="2:7" x14ac:dyDescent="0.25">
      <c r="B284" s="712"/>
      <c r="C284" s="843"/>
      <c r="D284" s="843"/>
      <c r="E284" s="843"/>
      <c r="F284" s="12">
        <f>'2 жастағы Ш'!CM64</f>
        <v>0</v>
      </c>
      <c r="G284" s="843"/>
    </row>
    <row r="285" spans="2:7" x14ac:dyDescent="0.25">
      <c r="B285" s="707">
        <v>31</v>
      </c>
      <c r="C285" s="843"/>
      <c r="D285" s="843"/>
      <c r="E285" s="843"/>
      <c r="F285" s="12">
        <f>'2 жастағы Ш'!CR64</f>
        <v>0</v>
      </c>
      <c r="G285" s="843"/>
    </row>
    <row r="286" spans="2:7" x14ac:dyDescent="0.25">
      <c r="B286" s="708"/>
      <c r="C286" s="843"/>
      <c r="D286" s="843"/>
      <c r="E286" s="843"/>
      <c r="F286" s="12">
        <f>'2 жастағы Ш'!CQ64</f>
        <v>1</v>
      </c>
      <c r="G286" s="843"/>
    </row>
    <row r="287" spans="2:7" x14ac:dyDescent="0.25">
      <c r="B287" s="712"/>
      <c r="C287" s="843"/>
      <c r="D287" s="843"/>
      <c r="E287" s="843"/>
      <c r="F287" s="12">
        <f>'2 жастағы Ш'!CP64</f>
        <v>0</v>
      </c>
      <c r="G287" s="843"/>
    </row>
    <row r="288" spans="2:7" x14ac:dyDescent="0.25">
      <c r="B288" s="707">
        <v>32</v>
      </c>
      <c r="C288" s="843"/>
      <c r="D288" s="843"/>
      <c r="E288" s="843"/>
      <c r="F288" s="12">
        <f>'2 жастағы Ш'!CU64</f>
        <v>0</v>
      </c>
      <c r="G288" s="843"/>
    </row>
    <row r="289" spans="2:7" x14ac:dyDescent="0.25">
      <c r="B289" s="708"/>
      <c r="C289" s="843"/>
      <c r="D289" s="843"/>
      <c r="E289" s="843"/>
      <c r="F289" s="12">
        <f>'2 жастағы Ш'!CT64</f>
        <v>1</v>
      </c>
      <c r="G289" s="843"/>
    </row>
    <row r="290" spans="2:7" x14ac:dyDescent="0.25">
      <c r="B290" s="712"/>
      <c r="C290" s="843"/>
      <c r="D290" s="843"/>
      <c r="E290" s="843"/>
      <c r="F290" s="12">
        <f>'2 жастағы Ш'!CS64</f>
        <v>0</v>
      </c>
      <c r="G290" s="843"/>
    </row>
    <row r="291" spans="2:7" x14ac:dyDescent="0.25">
      <c r="B291" s="707">
        <v>33</v>
      </c>
      <c r="C291" s="843"/>
      <c r="D291" s="843"/>
      <c r="E291" s="843"/>
      <c r="F291" s="12">
        <f>'2 жастағы Ш'!CX64</f>
        <v>0</v>
      </c>
      <c r="G291" s="843"/>
    </row>
    <row r="292" spans="2:7" x14ac:dyDescent="0.25">
      <c r="B292" s="708"/>
      <c r="C292" s="843"/>
      <c r="D292" s="843"/>
      <c r="E292" s="843"/>
      <c r="F292" s="12">
        <f>'2 жастағы Ш'!CW64</f>
        <v>1</v>
      </c>
      <c r="G292" s="843"/>
    </row>
    <row r="293" spans="2:7" x14ac:dyDescent="0.25">
      <c r="B293" s="712"/>
      <c r="C293" s="843"/>
      <c r="D293" s="843"/>
      <c r="E293" s="843"/>
      <c r="F293" s="12">
        <f>'2 жастағы Ш'!CV64</f>
        <v>0</v>
      </c>
      <c r="G293" s="843"/>
    </row>
    <row r="294" spans="2:7" x14ac:dyDescent="0.25">
      <c r="B294" s="707">
        <v>34</v>
      </c>
      <c r="C294" s="843"/>
      <c r="D294" s="843"/>
      <c r="E294" s="843"/>
      <c r="F294" s="12">
        <f>'2 жастағы Ш'!DA64</f>
        <v>0</v>
      </c>
      <c r="G294" s="843"/>
    </row>
    <row r="295" spans="2:7" x14ac:dyDescent="0.25">
      <c r="B295" s="708"/>
      <c r="C295" s="843"/>
      <c r="D295" s="843"/>
      <c r="E295" s="843"/>
      <c r="F295" s="12">
        <f>'2 жастағы Ш'!CZ64</f>
        <v>1</v>
      </c>
      <c r="G295" s="843"/>
    </row>
    <row r="296" spans="2:7" x14ac:dyDescent="0.25">
      <c r="B296" s="712"/>
      <c r="C296" s="843"/>
      <c r="D296" s="843"/>
      <c r="E296" s="843"/>
      <c r="F296" s="12">
        <f>'2 жастағы Ш'!CY64</f>
        <v>0</v>
      </c>
      <c r="G296" s="843"/>
    </row>
    <row r="297" spans="2:7" x14ac:dyDescent="0.25">
      <c r="B297" s="707">
        <v>35</v>
      </c>
      <c r="C297" s="843"/>
      <c r="D297" s="843"/>
      <c r="E297" s="843"/>
      <c r="F297" s="12">
        <f>'2 жастағы Ш'!DD64</f>
        <v>0</v>
      </c>
      <c r="G297" s="843"/>
    </row>
    <row r="298" spans="2:7" x14ac:dyDescent="0.25">
      <c r="B298" s="708"/>
      <c r="C298" s="843"/>
      <c r="D298" s="843"/>
      <c r="E298" s="843"/>
      <c r="F298" s="12">
        <f>'2 жастағы Ш'!DC64</f>
        <v>1</v>
      </c>
      <c r="G298" s="843"/>
    </row>
    <row r="299" spans="2:7" x14ac:dyDescent="0.25">
      <c r="B299" s="712"/>
      <c r="C299" s="843"/>
      <c r="D299" s="843"/>
      <c r="E299" s="843"/>
      <c r="F299" s="12">
        <f>'2 жастағы Ш'!DB64</f>
        <v>0</v>
      </c>
      <c r="G299" s="843"/>
    </row>
    <row r="300" spans="2:7" x14ac:dyDescent="0.25">
      <c r="B300" s="707">
        <v>36</v>
      </c>
      <c r="C300" s="843"/>
      <c r="D300" s="843"/>
      <c r="E300" s="843"/>
      <c r="F300" s="12">
        <f>'2 жастағы Ш'!DG64</f>
        <v>0</v>
      </c>
      <c r="G300" s="843"/>
    </row>
    <row r="301" spans="2:7" x14ac:dyDescent="0.25">
      <c r="B301" s="708"/>
      <c r="C301" s="843"/>
      <c r="D301" s="843"/>
      <c r="E301" s="843"/>
      <c r="F301" s="12">
        <f>'2 жастағы Ш'!DF64</f>
        <v>1</v>
      </c>
      <c r="G301" s="843"/>
    </row>
    <row r="302" spans="2:7" x14ac:dyDescent="0.25">
      <c r="B302" s="708"/>
      <c r="C302" s="843"/>
      <c r="D302" s="843"/>
      <c r="E302" s="843"/>
      <c r="F302" s="334">
        <f>'2 жастағы Ш'!DE64</f>
        <v>0</v>
      </c>
      <c r="G302" s="843"/>
    </row>
    <row r="303" spans="2:7" x14ac:dyDescent="0.25">
      <c r="B303" s="748">
        <v>37</v>
      </c>
      <c r="C303" s="843"/>
      <c r="D303" s="843"/>
      <c r="E303" s="843"/>
      <c r="F303" s="12">
        <f>'2 жастағы Ш'!DJ64</f>
        <v>0</v>
      </c>
      <c r="G303" s="843"/>
    </row>
    <row r="304" spans="2:7" x14ac:dyDescent="0.25">
      <c r="B304" s="748"/>
      <c r="C304" s="843"/>
      <c r="D304" s="843"/>
      <c r="E304" s="843"/>
      <c r="F304" s="12">
        <f>'2 жастағы Ш'!DI64</f>
        <v>1</v>
      </c>
      <c r="G304" s="843"/>
    </row>
    <row r="305" spans="2:7" x14ac:dyDescent="0.25">
      <c r="B305" s="748"/>
      <c r="C305" s="844"/>
      <c r="D305" s="844"/>
      <c r="E305" s="844"/>
      <c r="F305" s="12">
        <f>'2 жастағы Ш'!DH64</f>
        <v>0</v>
      </c>
      <c r="G305" s="844"/>
    </row>
    <row r="306" spans="2:7" ht="18.75" x14ac:dyDescent="0.25">
      <c r="B306" s="848" t="s">
        <v>824</v>
      </c>
      <c r="C306" s="158">
        <f>'2 жастағы Ф'!BK64</f>
        <v>0</v>
      </c>
      <c r="D306" s="158">
        <f>'2 жастағы К'!BN64</f>
        <v>0</v>
      </c>
      <c r="E306" s="158">
        <f>'2 жастағы Т'!AG64</f>
        <v>0</v>
      </c>
      <c r="F306" s="158">
        <f>'2 жастағы Ш'!DM64</f>
        <v>0</v>
      </c>
      <c r="G306" s="159">
        <f>'2 жастағы Ә'!BN64</f>
        <v>0</v>
      </c>
    </row>
    <row r="307" spans="2:7" ht="18.75" x14ac:dyDescent="0.25">
      <c r="B307" s="847"/>
      <c r="C307" s="40">
        <f>'2 жастағы Ф'!BJ64</f>
        <v>19</v>
      </c>
      <c r="D307" s="40">
        <f>'2 жастағы К'!BM64</f>
        <v>20</v>
      </c>
      <c r="E307" s="40">
        <f>'2 жастағы Т'!AF64</f>
        <v>8</v>
      </c>
      <c r="F307" s="40">
        <f>'2 жастағы Ш'!DL64</f>
        <v>27</v>
      </c>
      <c r="G307" s="68">
        <f>'2 жастағы Ә'!BM64</f>
        <v>20</v>
      </c>
    </row>
    <row r="308" spans="2:7" ht="18.75" x14ac:dyDescent="0.25">
      <c r="B308" s="847"/>
      <c r="C308" s="95">
        <f>'2 жастағы Ф'!BI64</f>
        <v>0</v>
      </c>
      <c r="D308" s="95">
        <f>'2 жастағы К'!BL64</f>
        <v>0</v>
      </c>
      <c r="E308" s="95">
        <f>'2 жастағы Т'!AE64</f>
        <v>1</v>
      </c>
      <c r="F308" s="95">
        <f>'2 жастағы Ш'!DK64</f>
        <v>0</v>
      </c>
      <c r="G308" s="96">
        <f>'2 жастағы Ә'!BL64</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Ф'!F118</f>
        <v>0</v>
      </c>
      <c r="D313" s="4">
        <f>'2 жастағы К'!F118</f>
        <v>0</v>
      </c>
      <c r="E313" s="4">
        <f>'2 жастағы Т'!F118</f>
        <v>0</v>
      </c>
      <c r="F313" s="4">
        <f>'2 жастағы Ш'!F118</f>
        <v>0</v>
      </c>
      <c r="G313" s="4">
        <f>'2 жастағы Ә'!F118</f>
        <v>0</v>
      </c>
    </row>
    <row r="314" spans="2:7" x14ac:dyDescent="0.25">
      <c r="B314" s="708"/>
      <c r="C314" s="4">
        <f>'2 жастағы Ф'!E118</f>
        <v>1</v>
      </c>
      <c r="D314" s="4">
        <f>'2 жастағы К'!E118</f>
        <v>1</v>
      </c>
      <c r="E314" s="4">
        <f>'2 жастағы Т'!E118</f>
        <v>1</v>
      </c>
      <c r="F314" s="4">
        <f>'2 жастағы Ш'!E118</f>
        <v>1</v>
      </c>
      <c r="G314" s="4">
        <f>'2 жастағы Ә'!E118</f>
        <v>1</v>
      </c>
    </row>
    <row r="315" spans="2:7" x14ac:dyDescent="0.25">
      <c r="B315" s="712"/>
      <c r="C315" s="4">
        <f>'2 жастағы Ф'!D118</f>
        <v>0</v>
      </c>
      <c r="D315" s="4">
        <f>'2 жастағы К'!D118</f>
        <v>0</v>
      </c>
      <c r="E315" s="4">
        <f>'2 жастағы Т'!D118</f>
        <v>0</v>
      </c>
      <c r="F315" s="4">
        <f>'2 жастағы Ш'!D118</f>
        <v>0</v>
      </c>
      <c r="G315" s="4">
        <f>'2 жастағы Ә'!D118</f>
        <v>0</v>
      </c>
    </row>
    <row r="316" spans="2:7" x14ac:dyDescent="0.25">
      <c r="B316" s="707">
        <v>2</v>
      </c>
      <c r="C316" s="4">
        <f>'2 жастағы Ф'!I118</f>
        <v>0</v>
      </c>
      <c r="D316" s="4">
        <f>'2 жастағы К'!I118</f>
        <v>0</v>
      </c>
      <c r="E316" s="4">
        <f>'2 жастағы Т'!I118</f>
        <v>0</v>
      </c>
      <c r="F316" s="4">
        <f>'2 жастағы Ш'!I118</f>
        <v>0</v>
      </c>
      <c r="G316" s="4">
        <f>'2 жастағы Ә'!I118</f>
        <v>0</v>
      </c>
    </row>
    <row r="317" spans="2:7" x14ac:dyDescent="0.25">
      <c r="B317" s="708"/>
      <c r="C317" s="4">
        <f>'2 жастағы Ф'!H118</f>
        <v>1</v>
      </c>
      <c r="D317" s="4">
        <f>'2 жастағы К'!H118</f>
        <v>1</v>
      </c>
      <c r="E317" s="4">
        <f>'2 жастағы Т'!H118</f>
        <v>1</v>
      </c>
      <c r="F317" s="4">
        <f>'2 жастағы Ш'!H118</f>
        <v>1</v>
      </c>
      <c r="G317" s="4">
        <f>'2 жастағы Ә'!H118</f>
        <v>1</v>
      </c>
    </row>
    <row r="318" spans="2:7" x14ac:dyDescent="0.25">
      <c r="B318" s="712"/>
      <c r="C318" s="4">
        <f>'2 жастағы Ф'!G118</f>
        <v>0</v>
      </c>
      <c r="D318" s="4">
        <f>'2 жастағы К'!G118</f>
        <v>0</v>
      </c>
      <c r="E318" s="4">
        <f>'2 жастағы Т'!G118</f>
        <v>0</v>
      </c>
      <c r="F318" s="4">
        <f>'2 жастағы Ш'!G118</f>
        <v>0</v>
      </c>
      <c r="G318" s="4">
        <f>'2 жастағы Ә'!G118</f>
        <v>0</v>
      </c>
    </row>
    <row r="319" spans="2:7" x14ac:dyDescent="0.25">
      <c r="B319" s="707">
        <v>3</v>
      </c>
      <c r="C319" s="4">
        <f>'2 жастағы Ф'!L118</f>
        <v>0</v>
      </c>
      <c r="D319" s="4">
        <f>'2 жастағы К'!L118</f>
        <v>0</v>
      </c>
      <c r="E319" s="4">
        <f>'2 жастағы Т'!L118</f>
        <v>0</v>
      </c>
      <c r="F319" s="4">
        <f>'2 жастағы Ш'!L118</f>
        <v>0</v>
      </c>
      <c r="G319" s="4">
        <f>'2 жастағы Ә'!L118</f>
        <v>0</v>
      </c>
    </row>
    <row r="320" spans="2:7" x14ac:dyDescent="0.25">
      <c r="B320" s="708"/>
      <c r="C320" s="4">
        <f>'2 жастағы Ф'!K118</f>
        <v>1</v>
      </c>
      <c r="D320" s="4">
        <f>'2 жастағы К'!K118</f>
        <v>1</v>
      </c>
      <c r="E320" s="4">
        <f>'2 жастағы Т'!K118</f>
        <v>1</v>
      </c>
      <c r="F320" s="4">
        <f>'2 жастағы Ш'!K118</f>
        <v>1</v>
      </c>
      <c r="G320" s="4">
        <f>'2 жастағы Ә'!K118</f>
        <v>1</v>
      </c>
    </row>
    <row r="321" spans="2:7" x14ac:dyDescent="0.25">
      <c r="B321" s="712"/>
      <c r="C321" s="4">
        <f>'2 жастағы Ф'!J118</f>
        <v>0</v>
      </c>
      <c r="D321" s="4">
        <f>'2 жастағы К'!J118</f>
        <v>0</v>
      </c>
      <c r="E321" s="4">
        <f>'2 жастағы Т'!J118</f>
        <v>0</v>
      </c>
      <c r="F321" s="4">
        <f>'2 жастағы Ш'!J118</f>
        <v>0</v>
      </c>
      <c r="G321" s="4">
        <f>'2 жастағы Ә'!J118</f>
        <v>0</v>
      </c>
    </row>
    <row r="322" spans="2:7" x14ac:dyDescent="0.25">
      <c r="B322" s="707">
        <v>4</v>
      </c>
      <c r="C322" s="4">
        <f>'2 жастағы Ф'!O118</f>
        <v>0</v>
      </c>
      <c r="D322" s="4">
        <f>'2 жастағы К'!O118</f>
        <v>0</v>
      </c>
      <c r="E322" s="4">
        <f>'2 жастағы Т'!O118</f>
        <v>0</v>
      </c>
      <c r="F322" s="4">
        <f>'2 жастағы Ш'!O118</f>
        <v>0</v>
      </c>
      <c r="G322" s="4">
        <f>'2 жастағы Ә'!O118</f>
        <v>0</v>
      </c>
    </row>
    <row r="323" spans="2:7" x14ac:dyDescent="0.25">
      <c r="B323" s="708"/>
      <c r="C323" s="4">
        <f>'2 жастағы Ф'!N118</f>
        <v>1</v>
      </c>
      <c r="D323" s="4">
        <f>'2 жастағы К'!N118</f>
        <v>1</v>
      </c>
      <c r="E323" s="4">
        <f>'2 жастағы Т'!N118</f>
        <v>1</v>
      </c>
      <c r="F323" s="4">
        <f>'2 жастағы Ш'!N118</f>
        <v>1</v>
      </c>
      <c r="G323" s="4">
        <f>'2 жастағы Ә'!N118</f>
        <v>1</v>
      </c>
    </row>
    <row r="324" spans="2:7" x14ac:dyDescent="0.25">
      <c r="B324" s="712"/>
      <c r="C324" s="4">
        <f>'2 жастағы Ф'!M118</f>
        <v>0</v>
      </c>
      <c r="D324" s="4">
        <f>'2 жастағы К'!M118</f>
        <v>0</v>
      </c>
      <c r="E324" s="4">
        <f>'2 жастағы Т'!M118</f>
        <v>0</v>
      </c>
      <c r="F324" s="4">
        <f>'2 жастағы Ш'!M118</f>
        <v>0</v>
      </c>
      <c r="G324" s="4">
        <f>'2 жастағы Ә'!M118</f>
        <v>0</v>
      </c>
    </row>
    <row r="325" spans="2:7" x14ac:dyDescent="0.25">
      <c r="B325" s="707">
        <v>5</v>
      </c>
      <c r="C325" s="4">
        <f>'2 жастағы Ф'!R118</f>
        <v>0</v>
      </c>
      <c r="D325" s="4">
        <f>'2 жастағы К'!R118</f>
        <v>0</v>
      </c>
      <c r="E325" s="4">
        <f>'2 жастағы Т'!R118</f>
        <v>0</v>
      </c>
      <c r="F325" s="4">
        <f>'2 жастағы Ш'!R118</f>
        <v>0</v>
      </c>
      <c r="G325" s="4">
        <f>'2 жастағы Ә'!R118</f>
        <v>0</v>
      </c>
    </row>
    <row r="326" spans="2:7" x14ac:dyDescent="0.25">
      <c r="B326" s="708"/>
      <c r="C326" s="4">
        <f>'2 жастағы Ф'!Q118</f>
        <v>1</v>
      </c>
      <c r="D326" s="4">
        <f>'2 жастағы К'!Q118</f>
        <v>1</v>
      </c>
      <c r="E326" s="4">
        <f>'2 жастағы Т'!Q118</f>
        <v>1</v>
      </c>
      <c r="F326" s="4">
        <f>'2 жастағы Ш'!Q118</f>
        <v>1</v>
      </c>
      <c r="G326" s="4">
        <f>'2 жастағы Ә'!Q118</f>
        <v>1</v>
      </c>
    </row>
    <row r="327" spans="2:7" x14ac:dyDescent="0.25">
      <c r="B327" s="712"/>
      <c r="C327" s="4">
        <f>'2 жастағы Ф'!P118</f>
        <v>0</v>
      </c>
      <c r="D327" s="4">
        <f>'2 жастағы К'!P118</f>
        <v>0</v>
      </c>
      <c r="E327" s="4">
        <f>'2 жастағы Т'!P118</f>
        <v>0</v>
      </c>
      <c r="F327" s="4">
        <f>'2 жастағы Ш'!P118</f>
        <v>0</v>
      </c>
      <c r="G327" s="4">
        <f>'2 жастағы Ә'!P118</f>
        <v>0</v>
      </c>
    </row>
    <row r="328" spans="2:7" x14ac:dyDescent="0.25">
      <c r="B328" s="707">
        <v>6</v>
      </c>
      <c r="C328" s="4">
        <f>'2 жастағы Ф'!U118</f>
        <v>0</v>
      </c>
      <c r="D328" s="4">
        <f>'2 жастағы К'!U118</f>
        <v>0</v>
      </c>
      <c r="E328" s="4">
        <f>'2 жастағы Т'!U118</f>
        <v>0</v>
      </c>
      <c r="F328" s="4">
        <f>'2 жастағы Ш'!U118</f>
        <v>0</v>
      </c>
      <c r="G328" s="4">
        <f>'2 жастағы Ә'!U118</f>
        <v>0</v>
      </c>
    </row>
    <row r="329" spans="2:7" x14ac:dyDescent="0.25">
      <c r="B329" s="708"/>
      <c r="C329" s="4">
        <f>'2 жастағы Ф'!T118</f>
        <v>1</v>
      </c>
      <c r="D329" s="4">
        <f>'2 жастағы К'!T118</f>
        <v>1</v>
      </c>
      <c r="E329" s="4">
        <f>'2 жастағы Т'!T118</f>
        <v>1</v>
      </c>
      <c r="F329" s="4">
        <f>'2 жастағы Ш'!T118</f>
        <v>1</v>
      </c>
      <c r="G329" s="4">
        <f>'2 жастағы Ә'!T118</f>
        <v>1</v>
      </c>
    </row>
    <row r="330" spans="2:7" x14ac:dyDescent="0.25">
      <c r="B330" s="712"/>
      <c r="C330" s="4">
        <f>'2 жастағы Ф'!S118</f>
        <v>0</v>
      </c>
      <c r="D330" s="4">
        <f>'2 жастағы К'!S118</f>
        <v>0</v>
      </c>
      <c r="E330" s="4">
        <f>'2 жастағы Т'!S118</f>
        <v>0</v>
      </c>
      <c r="F330" s="4">
        <f>'2 жастағы Ш'!S118</f>
        <v>0</v>
      </c>
      <c r="G330" s="4">
        <f>'2 жастағы Ә'!S118</f>
        <v>0</v>
      </c>
    </row>
    <row r="331" spans="2:7" x14ac:dyDescent="0.25">
      <c r="B331" s="707">
        <v>7</v>
      </c>
      <c r="C331" s="4">
        <f>'2 жастағы Ф'!X118</f>
        <v>0</v>
      </c>
      <c r="D331" s="4">
        <f>'2 жастағы К'!X118</f>
        <v>0</v>
      </c>
      <c r="E331" s="4">
        <f>'2 жастағы Т'!X118</f>
        <v>0</v>
      </c>
      <c r="F331" s="4">
        <f>'2 жастағы Ш'!X118</f>
        <v>0</v>
      </c>
      <c r="G331" s="4">
        <f>'2 жастағы Ә'!X118</f>
        <v>0</v>
      </c>
    </row>
    <row r="332" spans="2:7" x14ac:dyDescent="0.25">
      <c r="B332" s="708"/>
      <c r="C332" s="4">
        <f>'2 жастағы Ф'!W118</f>
        <v>1</v>
      </c>
      <c r="D332" s="4">
        <f>'2 жастағы К'!W118</f>
        <v>1</v>
      </c>
      <c r="E332" s="4">
        <f>'2 жастағы Т'!W118</f>
        <v>1</v>
      </c>
      <c r="F332" s="4">
        <f>'2 жастағы Ш'!W118</f>
        <v>1</v>
      </c>
      <c r="G332" s="4">
        <f>'2 жастағы Ә'!W118</f>
        <v>1</v>
      </c>
    </row>
    <row r="333" spans="2:7" x14ac:dyDescent="0.25">
      <c r="B333" s="712"/>
      <c r="C333" s="4">
        <f>'2 жастағы Ф'!V118</f>
        <v>0</v>
      </c>
      <c r="D333" s="4">
        <f>'2 жастағы К'!V118</f>
        <v>0</v>
      </c>
      <c r="E333" s="4">
        <f>'2 жастағы Т'!V118</f>
        <v>0</v>
      </c>
      <c r="F333" s="4">
        <f>'2 жастағы Ш'!V118</f>
        <v>0</v>
      </c>
      <c r="G333" s="4">
        <f>'2 жастағы Ә'!V118</f>
        <v>0</v>
      </c>
    </row>
    <row r="334" spans="2:7" x14ac:dyDescent="0.25">
      <c r="B334" s="707">
        <v>8</v>
      </c>
      <c r="C334" s="4">
        <f>'2 жастағы Ф'!AA118</f>
        <v>0</v>
      </c>
      <c r="D334" s="4">
        <f>'2 жастағы К'!AA118</f>
        <v>0</v>
      </c>
      <c r="E334" s="4">
        <f>'2 жастағы Т'!AA118</f>
        <v>0</v>
      </c>
      <c r="F334" s="4">
        <f>'2 жастағы Ш'!AA118</f>
        <v>0</v>
      </c>
      <c r="G334" s="4">
        <f>'2 жастағы Ә'!AA118</f>
        <v>0</v>
      </c>
    </row>
    <row r="335" spans="2:7" x14ac:dyDescent="0.25">
      <c r="B335" s="708"/>
      <c r="C335" s="4">
        <f>'2 жастағы Ф'!Z118</f>
        <v>1</v>
      </c>
      <c r="D335" s="4">
        <f>'2 жастағы К'!Z118</f>
        <v>1</v>
      </c>
      <c r="E335" s="4">
        <f>'2 жастағы Т'!Z118</f>
        <v>1</v>
      </c>
      <c r="F335" s="4">
        <f>'2 жастағы Ш'!Z118</f>
        <v>1</v>
      </c>
      <c r="G335" s="4">
        <f>'2 жастағы Ә'!Z118</f>
        <v>1</v>
      </c>
    </row>
    <row r="336" spans="2:7" x14ac:dyDescent="0.25">
      <c r="B336" s="712"/>
      <c r="C336" s="4">
        <f>'2 жастағы Ф'!Y118</f>
        <v>0</v>
      </c>
      <c r="D336" s="4">
        <f>'2 жастағы К'!Y118</f>
        <v>0</v>
      </c>
      <c r="E336" s="4">
        <f>'2 жастағы Т'!Y118</f>
        <v>0</v>
      </c>
      <c r="F336" s="4">
        <f>'2 жастағы Ш'!Y118</f>
        <v>0</v>
      </c>
      <c r="G336" s="4">
        <f>'2 жастағы Ә'!Y118</f>
        <v>0</v>
      </c>
    </row>
    <row r="337" spans="2:7" x14ac:dyDescent="0.25">
      <c r="B337" s="707">
        <v>9</v>
      </c>
      <c r="C337" s="4">
        <f>'2 жастағы Ф'!AD118</f>
        <v>0</v>
      </c>
      <c r="D337" s="4">
        <f>'2 жастағы К'!AD118</f>
        <v>0</v>
      </c>
      <c r="E337" s="4">
        <f>'2 жастағы Т'!AD118</f>
        <v>0</v>
      </c>
      <c r="F337" s="4">
        <f>'2 жастағы Ш'!AD118</f>
        <v>0</v>
      </c>
      <c r="G337" s="4">
        <f>'2 жастағы Ә'!AD118</f>
        <v>0</v>
      </c>
    </row>
    <row r="338" spans="2:7" x14ac:dyDescent="0.25">
      <c r="B338" s="708"/>
      <c r="C338" s="4">
        <f>'2 жастағы Ф'!AC118</f>
        <v>1</v>
      </c>
      <c r="D338" s="4">
        <f>'2 жастағы К'!AC118</f>
        <v>1</v>
      </c>
      <c r="E338" s="4">
        <f>'2 жастағы Т'!AC118</f>
        <v>1</v>
      </c>
      <c r="F338" s="4">
        <f>'2 жастағы Ш'!AC118</f>
        <v>1</v>
      </c>
      <c r="G338" s="4">
        <f>'2 жастағы Ә'!AC118</f>
        <v>1</v>
      </c>
    </row>
    <row r="339" spans="2:7" x14ac:dyDescent="0.25">
      <c r="B339" s="712"/>
      <c r="C339" s="4">
        <f>'2 жастағы Ф'!AB118</f>
        <v>0</v>
      </c>
      <c r="D339" s="4">
        <f>'2 жастағы К'!AB118</f>
        <v>0</v>
      </c>
      <c r="E339" s="4">
        <f>'2 жастағы Т'!AB118</f>
        <v>0</v>
      </c>
      <c r="F339" s="4">
        <f>'2 жастағы Ш'!AB118</f>
        <v>0</v>
      </c>
      <c r="G339" s="4">
        <f>'2 жастағы Ә'!AB118</f>
        <v>0</v>
      </c>
    </row>
    <row r="340" spans="2:7" x14ac:dyDescent="0.25">
      <c r="B340" s="707">
        <v>10</v>
      </c>
      <c r="C340" s="4">
        <f>'2 жастағы Ф'!AG118</f>
        <v>0</v>
      </c>
      <c r="D340" s="4">
        <f>'2 жастағы К'!AG118</f>
        <v>0</v>
      </c>
      <c r="E340" s="842"/>
      <c r="F340" s="4">
        <f>'2 жастағы Ш'!AG118</f>
        <v>0</v>
      </c>
      <c r="G340" s="4">
        <f>'2 жастағы Ә'!AG118</f>
        <v>0</v>
      </c>
    </row>
    <row r="341" spans="2:7" x14ac:dyDescent="0.25">
      <c r="B341" s="708"/>
      <c r="C341" s="4">
        <f>'2 жастағы Ф'!AF118</f>
        <v>1</v>
      </c>
      <c r="D341" s="4">
        <f>'2 жастағы К'!AF118</f>
        <v>1</v>
      </c>
      <c r="E341" s="843"/>
      <c r="F341" s="4">
        <f>'2 жастағы Ш'!AF118</f>
        <v>1</v>
      </c>
      <c r="G341" s="4">
        <f>'2 жастағы Ә'!AF118</f>
        <v>1</v>
      </c>
    </row>
    <row r="342" spans="2:7" x14ac:dyDescent="0.25">
      <c r="B342" s="712"/>
      <c r="C342" s="4">
        <f>'2 жастағы Ф'!AE118</f>
        <v>0</v>
      </c>
      <c r="D342" s="4">
        <f>'2 жастағы К'!AE118</f>
        <v>0</v>
      </c>
      <c r="E342" s="843"/>
      <c r="F342" s="4">
        <f>'2 жастағы Ш'!AE118</f>
        <v>0</v>
      </c>
      <c r="G342" s="4">
        <f>'2 жастағы Ә'!AE118</f>
        <v>0</v>
      </c>
    </row>
    <row r="343" spans="2:7" x14ac:dyDescent="0.25">
      <c r="B343" s="707">
        <v>11</v>
      </c>
      <c r="C343" s="4">
        <f>'2 жастағы Ф'!AJ118</f>
        <v>0</v>
      </c>
      <c r="D343" s="4">
        <f>'2 жастағы К'!AJ118</f>
        <v>0</v>
      </c>
      <c r="E343" s="843"/>
      <c r="F343" s="4">
        <f>'2 жастағы Ш'!AJ118</f>
        <v>0</v>
      </c>
      <c r="G343" s="4">
        <f>'2 жастағы Ә'!AJ118</f>
        <v>0</v>
      </c>
    </row>
    <row r="344" spans="2:7" x14ac:dyDescent="0.25">
      <c r="B344" s="708"/>
      <c r="C344" s="4">
        <f>'2 жастағы Ф'!AI118</f>
        <v>1</v>
      </c>
      <c r="D344" s="4">
        <f>'2 жастағы К'!AI118</f>
        <v>1</v>
      </c>
      <c r="E344" s="843"/>
      <c r="F344" s="4">
        <f>'2 жастағы Ш'!AI118</f>
        <v>1</v>
      </c>
      <c r="G344" s="4">
        <f>'2 жастағы Ә'!AI118</f>
        <v>1</v>
      </c>
    </row>
    <row r="345" spans="2:7" x14ac:dyDescent="0.25">
      <c r="B345" s="712"/>
      <c r="C345" s="4">
        <f>'2 жастағы Ф'!AH118</f>
        <v>0</v>
      </c>
      <c r="D345" s="4">
        <f>'2 жастағы К'!AH118</f>
        <v>0</v>
      </c>
      <c r="E345" s="843"/>
      <c r="F345" s="4">
        <f>'2 жастағы Ш'!AH118</f>
        <v>0</v>
      </c>
      <c r="G345" s="4">
        <f>'2 жастағы Ә'!AH118</f>
        <v>0</v>
      </c>
    </row>
    <row r="346" spans="2:7" x14ac:dyDescent="0.25">
      <c r="B346" s="707">
        <v>12</v>
      </c>
      <c r="C346" s="4">
        <f>'2 жастағы Ф'!AM118</f>
        <v>0</v>
      </c>
      <c r="D346" s="4">
        <f>'2 жастағы К'!AM118</f>
        <v>0</v>
      </c>
      <c r="E346" s="843"/>
      <c r="F346" s="4">
        <f>'2 жастағы Ш'!AM118</f>
        <v>0</v>
      </c>
      <c r="G346" s="4">
        <f>'2 жастағы Ә'!AM118</f>
        <v>0</v>
      </c>
    </row>
    <row r="347" spans="2:7" x14ac:dyDescent="0.25">
      <c r="B347" s="708"/>
      <c r="C347" s="4">
        <f>'2 жастағы Ф'!AL118</f>
        <v>1</v>
      </c>
      <c r="D347" s="4">
        <f>'2 жастағы К'!AL118</f>
        <v>1</v>
      </c>
      <c r="E347" s="843"/>
      <c r="F347" s="4">
        <f>'2 жастағы Ш'!AL118</f>
        <v>1</v>
      </c>
      <c r="G347" s="4">
        <f>'2 жастағы Ә'!AL118</f>
        <v>1</v>
      </c>
    </row>
    <row r="348" spans="2:7" x14ac:dyDescent="0.25">
      <c r="B348" s="712"/>
      <c r="C348" s="4">
        <f>'2 жастағы Ф'!AK118</f>
        <v>0</v>
      </c>
      <c r="D348" s="160">
        <f>'2 жастағы К'!AK176</f>
        <v>0</v>
      </c>
      <c r="E348" s="843"/>
      <c r="F348" s="4">
        <f>'2 жастағы Ш'!AK118</f>
        <v>0</v>
      </c>
      <c r="G348" s="4">
        <f>'2 жастағы Ә'!AK118</f>
        <v>0</v>
      </c>
    </row>
    <row r="349" spans="2:7" x14ac:dyDescent="0.25">
      <c r="B349" s="707">
        <v>13</v>
      </c>
      <c r="C349" s="4">
        <f>'2 жастағы Ф'!AP118</f>
        <v>0</v>
      </c>
      <c r="D349" s="4">
        <f>'2 жастағы К'!AP118</f>
        <v>0</v>
      </c>
      <c r="E349" s="843"/>
      <c r="F349" s="4">
        <f>'2 жастағы Ш'!AP118</f>
        <v>0</v>
      </c>
      <c r="G349" s="4">
        <f>'2 жастағы Ә'!AP118</f>
        <v>0</v>
      </c>
    </row>
    <row r="350" spans="2:7" x14ac:dyDescent="0.25">
      <c r="B350" s="708"/>
      <c r="C350" s="4">
        <f>'2 жастағы Ф'!AO118</f>
        <v>1</v>
      </c>
      <c r="D350" s="4">
        <f>'2 жастағы К'!AO118</f>
        <v>1</v>
      </c>
      <c r="E350" s="843"/>
      <c r="F350" s="4">
        <f>'2 жастағы Ш'!AO118</f>
        <v>1</v>
      </c>
      <c r="G350" s="4">
        <f>'2 жастағы Ә'!AO118</f>
        <v>1</v>
      </c>
    </row>
    <row r="351" spans="2:7" x14ac:dyDescent="0.25">
      <c r="B351" s="712"/>
      <c r="C351" s="4">
        <f>'2 жастағы Ф'!AN118</f>
        <v>0</v>
      </c>
      <c r="D351" s="4">
        <f>'2 жастағы К'!AN118</f>
        <v>0</v>
      </c>
      <c r="E351" s="843"/>
      <c r="F351" s="4">
        <f>'2 жастағы Ш'!AN118</f>
        <v>0</v>
      </c>
      <c r="G351" s="4">
        <f>'2 жастағы Ә'!AN118</f>
        <v>0</v>
      </c>
    </row>
    <row r="352" spans="2:7" x14ac:dyDescent="0.25">
      <c r="B352" s="707">
        <v>14</v>
      </c>
      <c r="C352" s="4">
        <f>'2 жастағы Ф'!AS118</f>
        <v>0</v>
      </c>
      <c r="D352" s="4">
        <f>'2 жастағы К'!AS118</f>
        <v>0</v>
      </c>
      <c r="E352" s="843"/>
      <c r="F352" s="4">
        <f>'2 жастағы Ш'!AS118</f>
        <v>0</v>
      </c>
      <c r="G352" s="4">
        <f>'2 жастағы Ә'!AS118</f>
        <v>0</v>
      </c>
    </row>
    <row r="353" spans="2:7" x14ac:dyDescent="0.25">
      <c r="B353" s="708"/>
      <c r="C353" s="4">
        <f>'2 жастағы Ф'!AR118</f>
        <v>1</v>
      </c>
      <c r="D353" s="4">
        <f>'2 жастағы К'!AR118</f>
        <v>1</v>
      </c>
      <c r="E353" s="843"/>
      <c r="F353" s="4">
        <f>'2 жастағы Ш'!AR118</f>
        <v>1</v>
      </c>
      <c r="G353" s="4">
        <f>'2 жастағы Ә'!AR118</f>
        <v>1</v>
      </c>
    </row>
    <row r="354" spans="2:7" x14ac:dyDescent="0.25">
      <c r="B354" s="712"/>
      <c r="C354" s="4">
        <f>'2 жастағы Ф'!AQ118</f>
        <v>0</v>
      </c>
      <c r="D354" s="4">
        <f>'2 жастағы К'!AQ118</f>
        <v>0</v>
      </c>
      <c r="E354" s="843"/>
      <c r="F354" s="4">
        <f>'2 жастағы Ш'!AQ118</f>
        <v>0</v>
      </c>
      <c r="G354" s="4">
        <f>'2 жастағы Ә'!AQ118</f>
        <v>0</v>
      </c>
    </row>
    <row r="355" spans="2:7" x14ac:dyDescent="0.25">
      <c r="B355" s="707">
        <v>15</v>
      </c>
      <c r="C355" s="4">
        <f>'2 жастағы Ф'!AV118</f>
        <v>0</v>
      </c>
      <c r="D355" s="4">
        <f>'2 жастағы К'!AV118</f>
        <v>0</v>
      </c>
      <c r="E355" s="843"/>
      <c r="F355" s="4">
        <f>'2 жастағы Ш'!AV118</f>
        <v>0</v>
      </c>
      <c r="G355" s="4">
        <f>'2 жастағы Ә'!AV118</f>
        <v>0</v>
      </c>
    </row>
    <row r="356" spans="2:7" x14ac:dyDescent="0.25">
      <c r="B356" s="708"/>
      <c r="C356" s="4">
        <f>'2 жастағы Ф'!AU118</f>
        <v>1</v>
      </c>
      <c r="D356" s="4">
        <f>'2 жастағы К'!AU118</f>
        <v>1</v>
      </c>
      <c r="E356" s="843"/>
      <c r="F356" s="4">
        <f>'2 жастағы Ш'!AU118</f>
        <v>1</v>
      </c>
      <c r="G356" s="4">
        <f>'2 жастағы Ә'!AU118</f>
        <v>1</v>
      </c>
    </row>
    <row r="357" spans="2:7" x14ac:dyDescent="0.25">
      <c r="B357" s="712"/>
      <c r="C357" s="4">
        <f>'2 жастағы Ф'!AT118</f>
        <v>0</v>
      </c>
      <c r="D357" s="4">
        <f>'2 жастағы К'!AT118</f>
        <v>0</v>
      </c>
      <c r="E357" s="843"/>
      <c r="F357" s="4">
        <f>'2 жастағы Ш'!AT118</f>
        <v>0</v>
      </c>
      <c r="G357" s="4">
        <f>'2 жастағы Ә'!AT118</f>
        <v>0</v>
      </c>
    </row>
    <row r="358" spans="2:7" x14ac:dyDescent="0.25">
      <c r="B358" s="707">
        <v>16</v>
      </c>
      <c r="C358" s="4">
        <f>'2 жастағы Ф'!AY118</f>
        <v>0</v>
      </c>
      <c r="D358" s="4">
        <f>'2 жастағы К'!AY118</f>
        <v>0</v>
      </c>
      <c r="E358" s="843"/>
      <c r="F358" s="4">
        <f>'2 жастағы Ш'!AY118</f>
        <v>0</v>
      </c>
      <c r="G358" s="4">
        <f>'2 жастағы Ә'!AY118</f>
        <v>0</v>
      </c>
    </row>
    <row r="359" spans="2:7" x14ac:dyDescent="0.25">
      <c r="B359" s="708"/>
      <c r="C359" s="4">
        <f>'2 жастағы Ф'!AX118</f>
        <v>1</v>
      </c>
      <c r="D359" s="4">
        <f>'2 жастағы К'!AX118</f>
        <v>1</v>
      </c>
      <c r="E359" s="843"/>
      <c r="F359" s="4">
        <f>'2 жастағы Ш'!AX118</f>
        <v>1</v>
      </c>
      <c r="G359" s="4">
        <f>'2 жастағы Ә'!AX118</f>
        <v>1</v>
      </c>
    </row>
    <row r="360" spans="2:7" x14ac:dyDescent="0.25">
      <c r="B360" s="712"/>
      <c r="C360" s="4">
        <f>'2 жастағы Ф'!AW118</f>
        <v>0</v>
      </c>
      <c r="D360" s="4">
        <f>'2 жастағы К'!AW118</f>
        <v>0</v>
      </c>
      <c r="E360" s="843"/>
      <c r="F360" s="4">
        <f>'2 жастағы Ш'!AW118</f>
        <v>0</v>
      </c>
      <c r="G360" s="4">
        <f>'2 жастағы Ә'!AW118</f>
        <v>0</v>
      </c>
    </row>
    <row r="361" spans="2:7" x14ac:dyDescent="0.25">
      <c r="B361" s="707">
        <v>17</v>
      </c>
      <c r="C361" s="4">
        <f>'2 жастағы Ф'!BB118</f>
        <v>0</v>
      </c>
      <c r="D361" s="4">
        <f>'2 жастағы К'!BB118</f>
        <v>0</v>
      </c>
      <c r="E361" s="843"/>
      <c r="F361" s="4">
        <f>'2 жастағы Ш'!BB118</f>
        <v>0</v>
      </c>
      <c r="G361" s="4">
        <f>'2 жастағы Ә'!BB118</f>
        <v>0</v>
      </c>
    </row>
    <row r="362" spans="2:7" x14ac:dyDescent="0.25">
      <c r="B362" s="708"/>
      <c r="C362" s="4">
        <f>'2 жастағы Ф'!BA118</f>
        <v>1</v>
      </c>
      <c r="D362" s="4">
        <f>'2 жастағы К'!BA118</f>
        <v>1</v>
      </c>
      <c r="E362" s="843"/>
      <c r="F362" s="4">
        <f>'2 жастағы Ш'!BA118</f>
        <v>1</v>
      </c>
      <c r="G362" s="4">
        <f>'2 жастағы Ә'!BA118</f>
        <v>1</v>
      </c>
    </row>
    <row r="363" spans="2:7" x14ac:dyDescent="0.25">
      <c r="B363" s="712"/>
      <c r="C363" s="4">
        <f>'2 жастағы Ф'!AZ118</f>
        <v>0</v>
      </c>
      <c r="D363" s="4">
        <f>'2 жастағы К'!AZ118</f>
        <v>0</v>
      </c>
      <c r="E363" s="843"/>
      <c r="F363" s="4">
        <f>'2 жастағы Ш'!AZ118</f>
        <v>0</v>
      </c>
      <c r="G363" s="4">
        <f>'2 жастағы Ә'!AZ118</f>
        <v>0</v>
      </c>
    </row>
    <row r="364" spans="2:7" x14ac:dyDescent="0.25">
      <c r="B364" s="707">
        <v>18</v>
      </c>
      <c r="C364" s="4">
        <f>'2 жастағы Ф'!BE118</f>
        <v>0</v>
      </c>
      <c r="D364" s="4">
        <f>'2 жастағы К'!BE118</f>
        <v>0</v>
      </c>
      <c r="E364" s="843"/>
      <c r="F364" s="4">
        <f>'2 жастағы Ш'!BE118</f>
        <v>0</v>
      </c>
      <c r="G364" s="4">
        <f>'2 жастағы Ә'!BE118</f>
        <v>0</v>
      </c>
    </row>
    <row r="365" spans="2:7" x14ac:dyDescent="0.25">
      <c r="B365" s="708"/>
      <c r="C365" s="4">
        <f>'2 жастағы Ф'!BD118</f>
        <v>1</v>
      </c>
      <c r="D365" s="4">
        <f>'2 жастағы К'!BD118</f>
        <v>1</v>
      </c>
      <c r="E365" s="843"/>
      <c r="F365" s="4">
        <f>'2 жастағы Ш'!BD118</f>
        <v>1</v>
      </c>
      <c r="G365" s="4">
        <f>'2 жастағы Ә'!BD118</f>
        <v>1</v>
      </c>
    </row>
    <row r="366" spans="2:7" x14ac:dyDescent="0.25">
      <c r="B366" s="712"/>
      <c r="C366" s="4">
        <f>'2 жастағы Ф'!BC118</f>
        <v>0</v>
      </c>
      <c r="D366" s="4">
        <f>'2 жастағы К'!BC118</f>
        <v>0</v>
      </c>
      <c r="E366" s="843"/>
      <c r="F366" s="4">
        <f>'2 жастағы Ш'!BC118</f>
        <v>0</v>
      </c>
      <c r="G366" s="4">
        <f>'2 жастағы Ә'!BC118</f>
        <v>0</v>
      </c>
    </row>
    <row r="367" spans="2:7" x14ac:dyDescent="0.25">
      <c r="B367" s="707">
        <v>19</v>
      </c>
      <c r="C367" s="4">
        <f>'2 жастағы Ф'!BH118</f>
        <v>0</v>
      </c>
      <c r="D367" s="4">
        <f>'2 жастағы К'!BH118</f>
        <v>0</v>
      </c>
      <c r="E367" s="843"/>
      <c r="F367" s="4">
        <f>'2 жастағы Ш'!BH118</f>
        <v>0</v>
      </c>
      <c r="G367" s="4">
        <f>'2 жастағы Ә'!BH118</f>
        <v>0</v>
      </c>
    </row>
    <row r="368" spans="2:7" x14ac:dyDescent="0.25">
      <c r="B368" s="708"/>
      <c r="C368" s="4">
        <f>'2 жастағы Ф'!BG118</f>
        <v>1</v>
      </c>
      <c r="D368" s="4">
        <f>'2 жастағы К'!BG118</f>
        <v>0</v>
      </c>
      <c r="E368" s="843"/>
      <c r="F368" s="4">
        <f>'2 жастағы Ш'!BG118</f>
        <v>1</v>
      </c>
      <c r="G368" s="4">
        <f>'2 жастағы Ә'!BG118</f>
        <v>1</v>
      </c>
    </row>
    <row r="369" spans="2:7" x14ac:dyDescent="0.25">
      <c r="B369" s="712"/>
      <c r="C369" s="4">
        <f>'2 жастағы Ф'!BF118</f>
        <v>0</v>
      </c>
      <c r="D369" s="4">
        <f>'2 жастағы К'!BF118</f>
        <v>1</v>
      </c>
      <c r="E369" s="843"/>
      <c r="F369" s="4">
        <f>'2 жастағы Ш'!BF118</f>
        <v>0</v>
      </c>
      <c r="G369" s="4">
        <f>'2 жастағы Ә'!BF118</f>
        <v>0</v>
      </c>
    </row>
    <row r="370" spans="2:7" x14ac:dyDescent="0.25">
      <c r="B370" s="707">
        <v>20</v>
      </c>
      <c r="C370" s="842"/>
      <c r="D370" s="4">
        <f>'2 жастағы К'!BK118</f>
        <v>0</v>
      </c>
      <c r="E370" s="843"/>
      <c r="F370" s="4">
        <f>'2 жастағы Ш'!BK118</f>
        <v>0</v>
      </c>
      <c r="G370" s="4">
        <f>'2 жастағы Ә'!BK118</f>
        <v>0</v>
      </c>
    </row>
    <row r="371" spans="2:7" x14ac:dyDescent="0.25">
      <c r="B371" s="708"/>
      <c r="C371" s="843"/>
      <c r="D371" s="4">
        <f>'2 жастағы К'!BJ118</f>
        <v>1</v>
      </c>
      <c r="E371" s="843"/>
      <c r="F371" s="4">
        <f>'2 жастағы Ш'!BJ118</f>
        <v>1</v>
      </c>
      <c r="G371" s="4">
        <f>'2 жастағы Ә'!BJ118</f>
        <v>1</v>
      </c>
    </row>
    <row r="372" spans="2:7" x14ac:dyDescent="0.25">
      <c r="B372" s="712"/>
      <c r="C372" s="843"/>
      <c r="D372" s="4">
        <f>'2 жастағы К'!BI118</f>
        <v>0</v>
      </c>
      <c r="E372" s="843"/>
      <c r="F372" s="4">
        <f>'2 жастағы Ш'!BI118</f>
        <v>0</v>
      </c>
      <c r="G372" s="4">
        <f>'2 жастағы Ә'!BI118</f>
        <v>0</v>
      </c>
    </row>
    <row r="373" spans="2:7" x14ac:dyDescent="0.25">
      <c r="B373" s="707">
        <v>21</v>
      </c>
      <c r="C373" s="843"/>
      <c r="D373" s="842"/>
      <c r="E373" s="843"/>
      <c r="F373" s="4">
        <f>'2 жастағы Ш'!BN118</f>
        <v>0</v>
      </c>
      <c r="G373" s="842"/>
    </row>
    <row r="374" spans="2:7" x14ac:dyDescent="0.25">
      <c r="B374" s="708"/>
      <c r="C374" s="843"/>
      <c r="D374" s="843"/>
      <c r="E374" s="843"/>
      <c r="F374" s="4">
        <f>'2 жастағы Ш'!BM118</f>
        <v>1</v>
      </c>
      <c r="G374" s="843"/>
    </row>
    <row r="375" spans="2:7" x14ac:dyDescent="0.25">
      <c r="B375" s="712"/>
      <c r="C375" s="843"/>
      <c r="D375" s="843"/>
      <c r="E375" s="843"/>
      <c r="F375" s="4">
        <f>'2 жастағы Ш'!BL118</f>
        <v>0</v>
      </c>
      <c r="G375" s="843"/>
    </row>
    <row r="376" spans="2:7" x14ac:dyDescent="0.25">
      <c r="B376" s="707">
        <v>22</v>
      </c>
      <c r="C376" s="843"/>
      <c r="D376" s="843"/>
      <c r="E376" s="843"/>
      <c r="F376" s="4">
        <f>'2 жастағы Ш'!BQ118</f>
        <v>0</v>
      </c>
      <c r="G376" s="843"/>
    </row>
    <row r="377" spans="2:7" x14ac:dyDescent="0.25">
      <c r="B377" s="708"/>
      <c r="C377" s="843"/>
      <c r="D377" s="843"/>
      <c r="E377" s="843"/>
      <c r="F377" s="4">
        <f>'2 жастағы Ш'!BP118</f>
        <v>1</v>
      </c>
      <c r="G377" s="843"/>
    </row>
    <row r="378" spans="2:7" x14ac:dyDescent="0.25">
      <c r="B378" s="712"/>
      <c r="C378" s="843"/>
      <c r="D378" s="843"/>
      <c r="E378" s="843"/>
      <c r="F378" s="4">
        <f>'2 жастағы Ш'!BO118</f>
        <v>0</v>
      </c>
      <c r="G378" s="843"/>
    </row>
    <row r="379" spans="2:7" x14ac:dyDescent="0.25">
      <c r="B379" s="707">
        <v>23</v>
      </c>
      <c r="C379" s="843"/>
      <c r="D379" s="843"/>
      <c r="E379" s="843"/>
      <c r="F379" s="4">
        <f>'2 жастағы Ш'!BT118</f>
        <v>0</v>
      </c>
      <c r="G379" s="843"/>
    </row>
    <row r="380" spans="2:7" x14ac:dyDescent="0.25">
      <c r="B380" s="708"/>
      <c r="C380" s="843"/>
      <c r="D380" s="843"/>
      <c r="E380" s="843"/>
      <c r="F380" s="4">
        <f>'2 жастағы Ш'!BS118</f>
        <v>1</v>
      </c>
      <c r="G380" s="843"/>
    </row>
    <row r="381" spans="2:7" x14ac:dyDescent="0.25">
      <c r="B381" s="712"/>
      <c r="C381" s="843"/>
      <c r="D381" s="843"/>
      <c r="E381" s="843"/>
      <c r="F381" s="4">
        <f>'2 жастағы Ш'!BR118</f>
        <v>0</v>
      </c>
      <c r="G381" s="843"/>
    </row>
    <row r="382" spans="2:7" x14ac:dyDescent="0.25">
      <c r="B382" s="707">
        <v>24</v>
      </c>
      <c r="C382" s="843"/>
      <c r="D382" s="843"/>
      <c r="E382" s="843"/>
      <c r="F382" s="4">
        <f>'2 жастағы Ш'!BW118</f>
        <v>0</v>
      </c>
      <c r="G382" s="843"/>
    </row>
    <row r="383" spans="2:7" x14ac:dyDescent="0.25">
      <c r="B383" s="708"/>
      <c r="C383" s="843"/>
      <c r="D383" s="843"/>
      <c r="E383" s="843"/>
      <c r="F383" s="12">
        <f>'2 жастағы Ш'!BV118</f>
        <v>1</v>
      </c>
      <c r="G383" s="843"/>
    </row>
    <row r="384" spans="2:7" x14ac:dyDescent="0.25">
      <c r="B384" s="712"/>
      <c r="C384" s="843"/>
      <c r="D384" s="843"/>
      <c r="E384" s="843"/>
      <c r="F384" s="12">
        <f>'2 жастағы Ш'!BU118</f>
        <v>0</v>
      </c>
      <c r="G384" s="843"/>
    </row>
    <row r="385" spans="2:7" x14ac:dyDescent="0.25">
      <c r="B385" s="707">
        <v>25</v>
      </c>
      <c r="C385" s="843"/>
      <c r="D385" s="843"/>
      <c r="E385" s="843"/>
      <c r="F385" s="4">
        <f>'2 жастағы Ш'!BZ118</f>
        <v>0</v>
      </c>
      <c r="G385" s="843"/>
    </row>
    <row r="386" spans="2:7" x14ac:dyDescent="0.25">
      <c r="B386" s="708"/>
      <c r="C386" s="843"/>
      <c r="D386" s="843"/>
      <c r="E386" s="843"/>
      <c r="F386" s="4">
        <f>'2 жастағы Ш'!BY118</f>
        <v>1</v>
      </c>
      <c r="G386" s="843"/>
    </row>
    <row r="387" spans="2:7" x14ac:dyDescent="0.25">
      <c r="B387" s="712"/>
      <c r="C387" s="843"/>
      <c r="D387" s="843"/>
      <c r="E387" s="843"/>
      <c r="F387" s="4">
        <f>'2 жастағы Ш'!BX118</f>
        <v>0</v>
      </c>
      <c r="G387" s="843"/>
    </row>
    <row r="388" spans="2:7" x14ac:dyDescent="0.25">
      <c r="B388" s="707">
        <v>26</v>
      </c>
      <c r="C388" s="843"/>
      <c r="D388" s="843"/>
      <c r="E388" s="843"/>
      <c r="F388" s="4">
        <f>'2 жастағы Ш'!CC118</f>
        <v>0</v>
      </c>
      <c r="G388" s="843"/>
    </row>
    <row r="389" spans="2:7" x14ac:dyDescent="0.25">
      <c r="B389" s="708"/>
      <c r="C389" s="843"/>
      <c r="D389" s="843"/>
      <c r="E389" s="843"/>
      <c r="F389" s="4">
        <f>'2 жастағы Ш'!CB118</f>
        <v>1</v>
      </c>
      <c r="G389" s="843"/>
    </row>
    <row r="390" spans="2:7" x14ac:dyDescent="0.25">
      <c r="B390" s="712"/>
      <c r="C390" s="843"/>
      <c r="D390" s="843"/>
      <c r="E390" s="843"/>
      <c r="F390" s="4">
        <f>'2 жастағы Ш'!CA118</f>
        <v>0</v>
      </c>
      <c r="G390" s="843"/>
    </row>
    <row r="391" spans="2:7" x14ac:dyDescent="0.25">
      <c r="B391" s="707">
        <v>27</v>
      </c>
      <c r="C391" s="843"/>
      <c r="D391" s="843"/>
      <c r="E391" s="843"/>
      <c r="F391" s="12">
        <f>'2 жастағы Ш'!CF118</f>
        <v>0</v>
      </c>
      <c r="G391" s="843"/>
    </row>
    <row r="392" spans="2:7" x14ac:dyDescent="0.25">
      <c r="B392" s="708"/>
      <c r="C392" s="843"/>
      <c r="D392" s="843"/>
      <c r="E392" s="843"/>
      <c r="F392" s="12">
        <f>'2 жастағы Ш'!CE118</f>
        <v>1</v>
      </c>
      <c r="G392" s="843"/>
    </row>
    <row r="393" spans="2:7" x14ac:dyDescent="0.25">
      <c r="B393" s="712"/>
      <c r="C393" s="843"/>
      <c r="D393" s="843"/>
      <c r="E393" s="843"/>
      <c r="F393" s="12">
        <f>'2 жастағы Ш'!CD118</f>
        <v>0</v>
      </c>
      <c r="G393" s="843"/>
    </row>
    <row r="394" spans="2:7" x14ac:dyDescent="0.25">
      <c r="B394" s="707">
        <v>28</v>
      </c>
      <c r="C394" s="843"/>
      <c r="D394" s="843"/>
      <c r="E394" s="843"/>
      <c r="F394" s="12">
        <f>'2 жастағы Ш'!CI118</f>
        <v>0</v>
      </c>
      <c r="G394" s="843"/>
    </row>
    <row r="395" spans="2:7" x14ac:dyDescent="0.25">
      <c r="B395" s="708"/>
      <c r="C395" s="843"/>
      <c r="D395" s="843"/>
      <c r="E395" s="843"/>
      <c r="F395" s="12">
        <f>'2 жастағы Ш'!CH118</f>
        <v>1</v>
      </c>
      <c r="G395" s="843"/>
    </row>
    <row r="396" spans="2:7" x14ac:dyDescent="0.25">
      <c r="B396" s="712"/>
      <c r="C396" s="843"/>
      <c r="D396" s="843"/>
      <c r="E396" s="843"/>
      <c r="F396" s="12">
        <f>'2 жастағы Ш'!CG118</f>
        <v>0</v>
      </c>
      <c r="G396" s="843"/>
    </row>
    <row r="397" spans="2:7" x14ac:dyDescent="0.25">
      <c r="B397" s="707">
        <v>29</v>
      </c>
      <c r="C397" s="843"/>
      <c r="D397" s="843"/>
      <c r="E397" s="843"/>
      <c r="F397" s="12">
        <f>'2 жастағы Ш'!CL118</f>
        <v>0</v>
      </c>
      <c r="G397" s="843"/>
    </row>
    <row r="398" spans="2:7" x14ac:dyDescent="0.25">
      <c r="B398" s="708"/>
      <c r="C398" s="843"/>
      <c r="D398" s="843"/>
      <c r="E398" s="843"/>
      <c r="F398" s="12">
        <f>'2 жастағы Ш'!CK118</f>
        <v>1</v>
      </c>
      <c r="G398" s="843"/>
    </row>
    <row r="399" spans="2:7" x14ac:dyDescent="0.25">
      <c r="B399" s="712"/>
      <c r="C399" s="843"/>
      <c r="D399" s="843"/>
      <c r="E399" s="843"/>
      <c r="F399" s="12">
        <f>'2 жастағы Ш'!CJ118</f>
        <v>0</v>
      </c>
      <c r="G399" s="843"/>
    </row>
    <row r="400" spans="2:7" x14ac:dyDescent="0.25">
      <c r="B400" s="707">
        <v>30</v>
      </c>
      <c r="C400" s="843"/>
      <c r="D400" s="843"/>
      <c r="E400" s="843"/>
      <c r="F400" s="12">
        <f>'2 жастағы Ш'!CO118</f>
        <v>0</v>
      </c>
      <c r="G400" s="843"/>
    </row>
    <row r="401" spans="2:7" x14ac:dyDescent="0.25">
      <c r="B401" s="708"/>
      <c r="C401" s="843"/>
      <c r="D401" s="843"/>
      <c r="E401" s="843"/>
      <c r="F401" s="12">
        <f>'2 жастағы Ш'!CN118</f>
        <v>1</v>
      </c>
      <c r="G401" s="843"/>
    </row>
    <row r="402" spans="2:7" x14ac:dyDescent="0.25">
      <c r="B402" s="712"/>
      <c r="C402" s="843"/>
      <c r="D402" s="843"/>
      <c r="E402" s="843"/>
      <c r="F402" s="12">
        <f>'2 жастағы Ш'!CM118</f>
        <v>0</v>
      </c>
      <c r="G402" s="843"/>
    </row>
    <row r="403" spans="2:7" x14ac:dyDescent="0.25">
      <c r="B403" s="707">
        <v>31</v>
      </c>
      <c r="C403" s="843"/>
      <c r="D403" s="843"/>
      <c r="E403" s="843"/>
      <c r="F403" s="12">
        <f>'2 жастағы Ш'!CR118</f>
        <v>0</v>
      </c>
      <c r="G403" s="843"/>
    </row>
    <row r="404" spans="2:7" x14ac:dyDescent="0.25">
      <c r="B404" s="708"/>
      <c r="C404" s="843"/>
      <c r="D404" s="843"/>
      <c r="E404" s="843"/>
      <c r="F404" s="12">
        <f>'2 жастағы Ш'!CQ118</f>
        <v>1</v>
      </c>
      <c r="G404" s="843"/>
    </row>
    <row r="405" spans="2:7" x14ac:dyDescent="0.25">
      <c r="B405" s="712"/>
      <c r="C405" s="843"/>
      <c r="D405" s="843"/>
      <c r="E405" s="843"/>
      <c r="F405" s="12">
        <f>'2 жастағы Ш'!CP118</f>
        <v>0</v>
      </c>
      <c r="G405" s="843"/>
    </row>
    <row r="406" spans="2:7" x14ac:dyDescent="0.25">
      <c r="B406" s="707">
        <v>32</v>
      </c>
      <c r="C406" s="843"/>
      <c r="D406" s="843"/>
      <c r="E406" s="843"/>
      <c r="F406" s="12">
        <f>'2 жастағы Ш'!CU118</f>
        <v>0</v>
      </c>
      <c r="G406" s="843"/>
    </row>
    <row r="407" spans="2:7" x14ac:dyDescent="0.25">
      <c r="B407" s="708"/>
      <c r="C407" s="843"/>
      <c r="D407" s="843"/>
      <c r="E407" s="843"/>
      <c r="F407" s="12">
        <f>'2 жастағы Ш'!CT118</f>
        <v>1</v>
      </c>
      <c r="G407" s="843"/>
    </row>
    <row r="408" spans="2:7" x14ac:dyDescent="0.25">
      <c r="B408" s="712"/>
      <c r="C408" s="843"/>
      <c r="D408" s="843"/>
      <c r="E408" s="843"/>
      <c r="F408" s="12">
        <f>'2 жастағы Ш'!CS118</f>
        <v>0</v>
      </c>
      <c r="G408" s="843"/>
    </row>
    <row r="409" spans="2:7" x14ac:dyDescent="0.25">
      <c r="B409" s="707">
        <v>33</v>
      </c>
      <c r="C409" s="843"/>
      <c r="D409" s="843"/>
      <c r="E409" s="843"/>
      <c r="F409" s="12">
        <f>'2 жастағы Ш'!CX118</f>
        <v>0</v>
      </c>
      <c r="G409" s="843"/>
    </row>
    <row r="410" spans="2:7" x14ac:dyDescent="0.25">
      <c r="B410" s="708"/>
      <c r="C410" s="843"/>
      <c r="D410" s="843"/>
      <c r="E410" s="843"/>
      <c r="F410" s="12">
        <f>'2 жастағы Ш'!CW118</f>
        <v>1</v>
      </c>
      <c r="G410" s="843"/>
    </row>
    <row r="411" spans="2:7" x14ac:dyDescent="0.25">
      <c r="B411" s="712"/>
      <c r="C411" s="843"/>
      <c r="D411" s="843"/>
      <c r="E411" s="843"/>
      <c r="F411" s="12">
        <f>'2 жастағы Ш'!CV118</f>
        <v>0</v>
      </c>
      <c r="G411" s="843"/>
    </row>
    <row r="412" spans="2:7" x14ac:dyDescent="0.25">
      <c r="B412" s="707">
        <v>34</v>
      </c>
      <c r="C412" s="843"/>
      <c r="D412" s="843"/>
      <c r="E412" s="843"/>
      <c r="F412" s="12">
        <f>'2 жастағы Ш'!DA118</f>
        <v>0</v>
      </c>
      <c r="G412" s="843"/>
    </row>
    <row r="413" spans="2:7" x14ac:dyDescent="0.25">
      <c r="B413" s="708"/>
      <c r="C413" s="843"/>
      <c r="D413" s="843"/>
      <c r="E413" s="843"/>
      <c r="F413" s="12">
        <f>'2 жастағы Ш'!CZ118</f>
        <v>1</v>
      </c>
      <c r="G413" s="843"/>
    </row>
    <row r="414" spans="2:7" x14ac:dyDescent="0.25">
      <c r="B414" s="712"/>
      <c r="C414" s="843"/>
      <c r="D414" s="843"/>
      <c r="E414" s="843"/>
      <c r="F414" s="12">
        <f>'2 жастағы Ш'!CY118</f>
        <v>0</v>
      </c>
      <c r="G414" s="843"/>
    </row>
    <row r="415" spans="2:7" x14ac:dyDescent="0.25">
      <c r="B415" s="707">
        <v>35</v>
      </c>
      <c r="C415" s="843"/>
      <c r="D415" s="843"/>
      <c r="E415" s="843"/>
      <c r="F415" s="12">
        <f>'2 жастағы Ш'!DD118</f>
        <v>0</v>
      </c>
      <c r="G415" s="843"/>
    </row>
    <row r="416" spans="2:7" x14ac:dyDescent="0.25">
      <c r="B416" s="708"/>
      <c r="C416" s="843"/>
      <c r="D416" s="843"/>
      <c r="E416" s="843"/>
      <c r="F416" s="12">
        <f>'2 жастағы Ш'!DC118</f>
        <v>1</v>
      </c>
      <c r="G416" s="843"/>
    </row>
    <row r="417" spans="2:7" x14ac:dyDescent="0.25">
      <c r="B417" s="712"/>
      <c r="C417" s="843"/>
      <c r="D417" s="843"/>
      <c r="E417" s="843"/>
      <c r="F417" s="12">
        <f>'2 жастағы Ш'!DB118</f>
        <v>0</v>
      </c>
      <c r="G417" s="843"/>
    </row>
    <row r="418" spans="2:7" x14ac:dyDescent="0.25">
      <c r="B418" s="707">
        <v>36</v>
      </c>
      <c r="C418" s="843"/>
      <c r="D418" s="843"/>
      <c r="E418" s="843"/>
      <c r="F418" s="12">
        <f>'2 жастағы Ш'!DG118</f>
        <v>0</v>
      </c>
      <c r="G418" s="843"/>
    </row>
    <row r="419" spans="2:7" x14ac:dyDescent="0.25">
      <c r="B419" s="708"/>
      <c r="C419" s="843"/>
      <c r="D419" s="843"/>
      <c r="E419" s="843"/>
      <c r="F419" s="12">
        <f>'2 жастағы Ш'!DF118</f>
        <v>1</v>
      </c>
      <c r="G419" s="843"/>
    </row>
    <row r="420" spans="2:7" x14ac:dyDescent="0.25">
      <c r="B420" s="708"/>
      <c r="C420" s="843"/>
      <c r="D420" s="843"/>
      <c r="E420" s="843"/>
      <c r="F420" s="334">
        <f>'2 жастағы Ш'!DE118</f>
        <v>0</v>
      </c>
      <c r="G420" s="843"/>
    </row>
    <row r="421" spans="2:7" x14ac:dyDescent="0.25">
      <c r="B421" s="748">
        <v>37</v>
      </c>
      <c r="C421" s="843"/>
      <c r="D421" s="843"/>
      <c r="E421" s="843"/>
      <c r="F421" s="12">
        <f>'2 жастағы Ш'!DJ118</f>
        <v>0</v>
      </c>
      <c r="G421" s="843"/>
    </row>
    <row r="422" spans="2:7" x14ac:dyDescent="0.25">
      <c r="B422" s="748"/>
      <c r="C422" s="843"/>
      <c r="D422" s="843"/>
      <c r="E422" s="843"/>
      <c r="F422" s="12">
        <f>'2 жастағы Ш'!DI118</f>
        <v>1</v>
      </c>
      <c r="G422" s="843"/>
    </row>
    <row r="423" spans="2:7" x14ac:dyDescent="0.25">
      <c r="B423" s="748"/>
      <c r="C423" s="844"/>
      <c r="D423" s="844"/>
      <c r="E423" s="844"/>
      <c r="F423" s="12">
        <f>'2 жастағы Ш'!DH118</f>
        <v>0</v>
      </c>
      <c r="G423" s="844"/>
    </row>
    <row r="424" spans="2:7" ht="18.75" x14ac:dyDescent="0.25">
      <c r="B424" s="821" t="s">
        <v>824</v>
      </c>
      <c r="C424" s="158">
        <f>'2 жастағы Ф'!BK118</f>
        <v>0</v>
      </c>
      <c r="D424" s="158">
        <f>'2 жастағы К'!BN118</f>
        <v>0</v>
      </c>
      <c r="E424" s="158">
        <f>'2 жастағы Т'!AG118</f>
        <v>0</v>
      </c>
      <c r="F424" s="158">
        <f>'2 жастағы Ш'!DM118</f>
        <v>0</v>
      </c>
      <c r="G424" s="159">
        <f>'2 жастағы Ә'!BN118</f>
        <v>0</v>
      </c>
    </row>
    <row r="425" spans="2:7" ht="18.75" x14ac:dyDescent="0.25">
      <c r="B425" s="821"/>
      <c r="C425" s="40">
        <f>'2 жастағы Ф'!BJ118</f>
        <v>19</v>
      </c>
      <c r="D425" s="40">
        <f>'2 жастағы К'!BM118</f>
        <v>19</v>
      </c>
      <c r="E425" s="40">
        <f>'2 жастағы Т'!AF118</f>
        <v>9</v>
      </c>
      <c r="F425" s="40">
        <f>'2 жастағы Ш'!DL118</f>
        <v>37</v>
      </c>
      <c r="G425" s="68">
        <f>'2 жастағы Ә'!BM118</f>
        <v>20</v>
      </c>
    </row>
    <row r="426" spans="2:7" ht="18.75" x14ac:dyDescent="0.25">
      <c r="B426" s="821"/>
      <c r="C426" s="95">
        <f>'2 жастағы Ф'!BI118</f>
        <v>0</v>
      </c>
      <c r="D426" s="95">
        <f>'2 жастағы К'!BL118</f>
        <v>1</v>
      </c>
      <c r="E426" s="95">
        <f>'2 жастағы Т'!AE118</f>
        <v>0</v>
      </c>
      <c r="F426" s="95">
        <f>'2 жастағы Ш'!DK118</f>
        <v>0</v>
      </c>
      <c r="G426" s="96">
        <f>'2 жастағы Ә'!BL118</f>
        <v>0</v>
      </c>
    </row>
    <row r="427" spans="2:7" x14ac:dyDescent="0.25">
      <c r="B427" s="157">
        <f>СВОД!V105</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D255:D305"/>
    <mergeCell ref="C252:C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t="str">
        <f>'2 жастағы Ф'!C14</f>
        <v>Жақсытай Айдын</v>
      </c>
      <c r="E4" s="27"/>
      <c r="F4" s="27"/>
      <c r="G4" s="23"/>
      <c r="H4" s="23"/>
    </row>
    <row r="5" spans="2:12" ht="18.75" x14ac:dyDescent="0.3">
      <c r="B5" s="833" t="s">
        <v>105</v>
      </c>
      <c r="C5" s="833"/>
      <c r="D5" s="26">
        <f>'2 жастағы Ф'!A14</f>
        <v>44111</v>
      </c>
      <c r="E5" s="26"/>
      <c r="F5" s="26"/>
      <c r="G5" s="23"/>
      <c r="H5" s="23"/>
    </row>
    <row r="6" spans="2:12" ht="85.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str">
        <f>IF(C123="","",VLOOKUP(C123,$AA$794:$AB$796,2,TRUE))</f>
        <v>негізгі қимыл түрлерінің бастапқы дағдыларын, өзіне-өзі қызмет көрсету дағдыларын меңгергеруді қалыптастыру</v>
      </c>
      <c r="E10" s="288" t="e">
        <f>IF(C124="","",VLOOKUP(C124,$AC$794:$AD$796,2,TRUE))</f>
        <v>#N/A</v>
      </c>
      <c r="F10" s="282" t="e">
        <f>IF(C195="","",VLOOKUP(C195,$AR$794:$AS$796,2,TRUE))</f>
        <v>#N/A</v>
      </c>
      <c r="G10" s="282" t="str">
        <f>IF(C196="","",VLOOKUP(C196,$AT$794:$AU$796,2,TRUE))</f>
        <v>әртүрлі бағытта және берілген бағытта шеңбер бойымен қолдарын әртүрлі қалыпта ұстап жүруді қалыптастыру</v>
      </c>
      <c r="H10" s="282" t="e">
        <f>IF(C197="","",VLOOKUP(C197,$AV$794:$AW$796,2,TRUE))</f>
        <v>#N/A</v>
      </c>
      <c r="I10" s="282" t="e">
        <f>IF(C313="","",VLOOKUP(C313,$AR$794:$AS$796,2,TRUE))</f>
        <v>#N/A</v>
      </c>
      <c r="J10" s="282" t="str">
        <f>IF(C314="","",VLOOKUP(C314,$AT$794:$AU$796,2,TRUE))</f>
        <v>әртүрлі бағытта және берілген бағытта шеңбер бойымен қолдарын әртүрлі қалыпта ұстап жүруді қалыптастыру</v>
      </c>
      <c r="K10" s="282" t="e">
        <f>IF(C315="","",VLOOKUP(C315,$AV$794:$AW$796,2,TRUE))</f>
        <v>#N/A</v>
      </c>
      <c r="L10" s="797" t="e">
        <f>IF(B427="","",VLOOKUP(B427,$AR$902:$AS$904,2,TRUE))</f>
        <v>#N/A</v>
      </c>
    </row>
    <row r="11" spans="2:12" ht="60" customHeight="1" x14ac:dyDescent="0.25">
      <c r="B11" s="830"/>
      <c r="C11" s="281" t="e">
        <f>IF(C125="","",VLOOKUP(C125,$AE$794:$AF$796,2,TRUE))</f>
        <v>#N/A</v>
      </c>
      <c r="D11" s="281" t="str">
        <f>IF(C126="","",VLOOKUP(C126,$AG$794:$AH$796,2,TRUE))</f>
        <v>дене жаттығуларын орындауға ықылас танытуды, ересектердің көмегімен өзін ретке келтіруді қалыптастыру</v>
      </c>
      <c r="E11" s="281" t="e">
        <f>IF(C127="","",VLOOKUP(C127,$AI$794:$AJ$796,2,TRUE))</f>
        <v>#N/A</v>
      </c>
      <c r="F11" s="91" t="e">
        <f>IF(C198="","",VLOOKUP(C198,$AX$794:$AY$796,2,TRUE))</f>
        <v>#N/A</v>
      </c>
      <c r="G11" s="91" t="str">
        <f>IF(C199="","",VLOOKUP(C199,$AZ$794:$BA$796,2,TRUE))</f>
        <v>шағын топпен және бүкіл топпен қарқынды өзгертіп жүруді қалыптастыру</v>
      </c>
      <c r="H11" s="91" t="e">
        <f>IF(C200="","",VLOOKUP(C200,$BB$794:$BC$796,2,TRUE))</f>
        <v>#N/A</v>
      </c>
      <c r="I11" s="91" t="e">
        <f>IF(C316="","",VLOOKUP(C316,$AX$794:$AY$796,2,TRUE))</f>
        <v>#N/A</v>
      </c>
      <c r="J11" s="91" t="str">
        <f>IF(C317="","",VLOOKUP(C317,$AZ$794:$BA$796,2,TRUE))</f>
        <v>шағын топпен және бүкіл топпен қарқынды өзгертіп жүруді қалыптастыру</v>
      </c>
      <c r="K11" s="91" t="e">
        <f>IF(C318="","",VLOOKUP(C318,$BB$794:$BC$796,2,TRUE))</f>
        <v>#N/A</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str">
        <f>IF(C202="","",VLOOKUP(C202,$BF$794:$BG$796,2,TRUE))</f>
        <v>белгі бойынша тоқтап жүруді қалыптастыру</v>
      </c>
      <c r="H12" s="91" t="e">
        <f>IF(C203="","",VLOOKUP(C203,$BH$794:$BI$796,2,TRUE))</f>
        <v>#N/A</v>
      </c>
      <c r="I12" s="91" t="e">
        <f>IF(C319="","",VLOOKUP(C319,$BD$794:$BE$796,2,TRUE))</f>
        <v>#N/A</v>
      </c>
      <c r="J12" s="91" t="str">
        <f>IF(C320="","",VLOOKUP(C320,$BF$794:$BG$796,2,TRUE))</f>
        <v>белгі бойынша тоқтап жүруді қалыптастыру</v>
      </c>
      <c r="K12" s="91" t="e">
        <f>IF(C321="","",VLOOKUP(C321,$BH$794:$BI$796,2,TRUE))</f>
        <v>#N/A</v>
      </c>
      <c r="L12" s="798"/>
    </row>
    <row r="13" spans="2:12" ht="60" customHeight="1" x14ac:dyDescent="0.25">
      <c r="B13" s="830"/>
      <c r="C13" s="281" t="e">
        <f>IF(C131="","",VLOOKUP(C131,$Y$798:$Z$800,2,TRUE))</f>
        <v>#N/A</v>
      </c>
      <c r="D13" s="281" t="str">
        <f>IF(C132="","",VLOOKUP(C132,$AA$798:$AB$800,2,TRUE))</f>
        <v>тура жолдың бойымен жүруді қалыптастыру</v>
      </c>
      <c r="E13" s="281" t="e">
        <f>IF(C133="","",VLOOKUP(C133,$AC$798:$AD$800,2,TRUE))</f>
        <v>#N/A</v>
      </c>
      <c r="F13" s="91" t="e">
        <f>IF(C204="","",VLOOKUP(C204,$BJ$794:$BK$796,2,TRUE))</f>
        <v>#N/A</v>
      </c>
      <c r="G13" s="91" t="str">
        <f>IF(C205="","",VLOOKUP(C205,$BL$794:$BM$796,2,TRUE))</f>
        <v>жүруде тепе-теңдікті сақтауды қалыптастыру</v>
      </c>
      <c r="H13" s="91" t="e">
        <f>IF(C206="","",VLOOKUP(C206,$BN$794:$BO$796,2,TRUE))</f>
        <v>#N/A</v>
      </c>
      <c r="I13" s="91" t="e">
        <f>IF(C322="","",VLOOKUP(C322,$BJ$794:$BK$796,2,TRUE))</f>
        <v>#N/A</v>
      </c>
      <c r="J13" s="91" t="str">
        <f>IF(C323="","",VLOOKUP(C323,$BL$794:$BM$796,2,TRUE))</f>
        <v>жүруде тепе-теңдікті сақтауды қалыптастыру</v>
      </c>
      <c r="K13" s="91" t="e">
        <f>IF(C324="","",VLOOKUP(C324,$BN$794:$BO$796,2,TRUE))</f>
        <v>#N/A</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str">
        <f>IF(C208="","",VLOOKUP(C208,$BR$794:$BS$796,2,TRUE))</f>
        <v>заттардың бойымен, астымен еңбектеуді қалыптастыру</v>
      </c>
      <c r="H14" s="91" t="e">
        <f>IF(C209="","",VLOOKUP(C209,$BT$794:$BU$796,2,TRUE))</f>
        <v>#N/A</v>
      </c>
      <c r="I14" s="91" t="e">
        <f>IF(C325="","",VLOOKUP(C325,$BP$794:$BQ$796,2,TRUE))</f>
        <v>#N/A</v>
      </c>
      <c r="J14" s="91" t="str">
        <f>IF(C326="","",VLOOKUP(C326,$BR$794:$BS$796,2,TRUE))</f>
        <v>заттардың бойымен, астымен еңбектеуді қалыптастыру</v>
      </c>
      <c r="K14" s="91" t="e">
        <f>IF(C327="","",VLOOKUP(C327,$BT$794:$BU$796,2,TRUE))</f>
        <v>#N/A</v>
      </c>
      <c r="L14" s="798"/>
    </row>
    <row r="15" spans="2:12" ht="60" customHeight="1" x14ac:dyDescent="0.25">
      <c r="B15" s="830"/>
      <c r="C15" s="281" t="e">
        <f>IF(C137="","",VLOOKUP(C137,$AK$798:$AL$800,2,TRUE))</f>
        <v>#N/A</v>
      </c>
      <c r="D15" s="281" t="str">
        <f>IF(C138="","",VLOOKUP(C138,$AM$798:$AN$800,2,TRUE))</f>
        <v>негізгі қимыл түрлерін жетілдіруге арналған қимылды ойындарға қызығушылықты қалыптастыру</v>
      </c>
      <c r="E15" s="281" t="e">
        <f>IF(C139="","",VLOOKUP(C139,$AO$798:$AP$800,2,TRUE))</f>
        <v>#N/A</v>
      </c>
      <c r="F15" s="91" t="e">
        <f>IF(C210="","",VLOOKUP(C210,$AR$798:$AS$800,2,TRUE))</f>
        <v>#N/A</v>
      </c>
      <c r="G15" s="91" t="str">
        <f>IF(C211="","",VLOOKUP(C211,$AT$798:$AU$800,2,TRUE))</f>
        <v>ересектермен бірге дене жаттығуларын орындауды қалыптастыру</v>
      </c>
      <c r="H15" s="91" t="e">
        <f>IF(C212="","",VLOOKUP(C212,$AV$798:$AW$800,2,TRUE))</f>
        <v>#N/A</v>
      </c>
      <c r="I15" s="91" t="e">
        <f>IF(C328="","",VLOOKUP(C328,$AR$798:$AS$800,2,TRUE))</f>
        <v>#N/A</v>
      </c>
      <c r="J15" s="91" t="str">
        <f>IF(C329="","",VLOOKUP(C329,$AT$798:$AU$800,2,TRUE))</f>
        <v>ересектермен бірге дене жаттығуларын орындауды қалыптастыру</v>
      </c>
      <c r="K15" s="91" t="e">
        <f>IF(C330="","",VLOOKUP(C330,$AV$798:$AW$800,2,TRUE))</f>
        <v>#N/A</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str">
        <f>IF(C214="","",VLOOKUP(C214,$AZ$798:$BA$800,2,TRUE))</f>
        <v>спорттық жаттығуларды орындау техникасын білуді қалыптастыру</v>
      </c>
      <c r="H16" s="91" t="e">
        <f>IF(C215="","",VLOOKUP(C215,$BB$798:$BC$800,2,TRUE))</f>
        <v>#N/A</v>
      </c>
      <c r="I16" s="91" t="e">
        <f>IF(C331="","",VLOOKUP(C331,$AX$798:$AY$800,2,TRUE))</f>
        <v>#N/A</v>
      </c>
      <c r="J16" s="91" t="str">
        <f>IF(C332="","",VLOOKUP(C332,$AZ$798:$BA$800,2,TRUE))</f>
        <v>спорттық жаттығуларды орындау техникасын білуді қалыптастыру</v>
      </c>
      <c r="K16" s="91" t="e">
        <f>IF(C333="","",VLOOKUP(C333,$BB$798:$BC$800,2,TRUE))</f>
        <v>#N/A</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str">
        <f>IF(C217="","",VLOOKUP(C217,$BF$798:$BG$800,2,TRUE))</f>
        <v>шананы жібінен сүйретуді, ойыншықтарды шанамен сырғанатуды қалыптастыру</v>
      </c>
      <c r="H17" s="91" t="e">
        <f>IF(C218="","",VLOOKUP(C218,$BH$798:$BI$800,2,TRUE))</f>
        <v>#N/A</v>
      </c>
      <c r="I17" s="91" t="e">
        <f>IF(C334="","",VLOOKUP(C334,$BD$798:$BE$800,2,TRUE))</f>
        <v>#N/A</v>
      </c>
      <c r="J17" s="91" t="str">
        <f>IF(C335="","",VLOOKUP(C335,$BF$798:$BG$800,2,TRUE))</f>
        <v>шананы жібінен сүйретуді, ойыншықтарды шанамен сырғанатуды қалыптастыру</v>
      </c>
      <c r="K17" s="91" t="e">
        <f>IF(C336="","",VLOOKUP(C336,$BH$798:$BI$800,2,TRUE))</f>
        <v>#N/A</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str">
        <f>IF(C220="","",VLOOKUP(C220,$BL$798:$BM$800,2,TRUE))</f>
        <v>допты нысанаға лақтыруды қалыптастыру</v>
      </c>
      <c r="H18" s="91" t="e">
        <f>IF(C221="","",VLOOKUP(C221,$BN$798:$BO$800,2,TRUE))</f>
        <v>#N/A</v>
      </c>
      <c r="I18" s="91" t="e">
        <f>IF(C337="","",VLOOKUP(C337,$BJ$798:$BK$800,2,TRUE))</f>
        <v>#N/A</v>
      </c>
      <c r="J18" s="91" t="str">
        <f>IF(C338="","",VLOOKUP(C338,$BL$798:$BM$800,2,TRUE))</f>
        <v>допты нысанаға лақтыруды қалыптастыру</v>
      </c>
      <c r="K18" s="91" t="e">
        <f>IF(C339="","",VLOOKUP(C339,$BN$798:$BO$800,2,TRUE))</f>
        <v>#N/A</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str">
        <f>IF(C223="","",VLOOKUP(C223,$BR$798:$BS$800,2,TRUE))</f>
        <v>доптарды заттардың арасымен, бір-біріне домалатуды қалыптастыру</v>
      </c>
      <c r="H19" s="91" t="e">
        <f>IF(C224="","",VLOOKUP(C224,$BT$798:$BU$800,2,TRUE))</f>
        <v>#N/A</v>
      </c>
      <c r="I19" s="91" t="e">
        <f>IF(C340="","",VLOOKUP(C340,$BP$798:$BQ$800,2,TRUE))</f>
        <v>#N/A</v>
      </c>
      <c r="J19" s="91" t="str">
        <f>IF(C341="","",VLOOKUP(C341,$BR$798:$BS$800,2,TRUE))</f>
        <v>доптарды заттардың арасымен, бір-біріне домалатуды қалыптастыру</v>
      </c>
      <c r="K19" s="91" t="e">
        <f>IF(C342="","",VLOOKUP(C342,$BT$798:$BU$800,2,TRUE))</f>
        <v>#N/A</v>
      </c>
      <c r="L19" s="798"/>
    </row>
    <row r="20" spans="2:12" ht="60" customHeight="1" x14ac:dyDescent="0.25">
      <c r="B20" s="830"/>
      <c r="C20" s="281" t="e">
        <f>IF(C152="","",VLOOKUP(C152,$AE$806:$AF$808,2,TRUE))</f>
        <v>#N/A</v>
      </c>
      <c r="D20" s="281" t="str">
        <f>IF(C153="","",VLOOKUP(C153,$AG$806:$AH$808,2,TRUE))</f>
        <v>ересектердің көрсетуімен жалпы дамытушы жаттығуларды орындауды қалыптастыру</v>
      </c>
      <c r="E20" s="281" t="e">
        <f>IF(C154="","",VLOOKUP(C154,$AI$806:$AJ$808,2,TRUE))</f>
        <v>#N/A</v>
      </c>
      <c r="F20" s="91" t="e">
        <f>IF(C225="","",VLOOKUP(C225,$AR$802:$AS$804,2,TRUE))</f>
        <v>#N/A</v>
      </c>
      <c r="G20" s="91" t="str">
        <f>IF(C226="","",VLOOKUP(C226,$AT$802:$AU$804,2,TRUE))</f>
        <v>жеке гигиенаның бастапқы дағдыларын меңгергуді қалыптастыру</v>
      </c>
      <c r="H20" s="91" t="e">
        <f>IF(C227="","",VLOOKUP(C227,$AV$802:$AW$804,2,TRUE))</f>
        <v>#N/A</v>
      </c>
      <c r="I20" s="91" t="e">
        <f>IF(C343="","",VLOOKUP(C343,$AR$802:$AS$804,2,TRUE))</f>
        <v>#N/A</v>
      </c>
      <c r="J20" s="91" t="str">
        <f>IF(C344="","",VLOOKUP(C344,$AT$802:$AU$804,2,TRUE))</f>
        <v>жеке гигиенаның бастапқы дағдыларын меңгергуді қалыптастыру</v>
      </c>
      <c r="K20" s="91" t="e">
        <f>IF(C345="","",VLOOKUP(C345,$AV$802:$AW$804,2,TRUE))</f>
        <v>#N/A</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str">
        <f>IF(C229="","",VLOOKUP(C229,$AZ$802:$BA$804,2,TRUE))</f>
        <v>шынықтыру шараларын өткізу кезінде жағымды көңіл-күй танытуды үйрету</v>
      </c>
      <c r="H21" s="91" t="e">
        <f>IF(C230="","",VLOOKUP(C230,$BB$802:$BC$804,2,TRUE))</f>
        <v>#N/A</v>
      </c>
      <c r="I21" s="91" t="e">
        <f>IF(C346="","",VLOOKUP(C346,$AX$802:$AY$804,2,TRUE))</f>
        <v>#N/A</v>
      </c>
      <c r="J21" s="91" t="str">
        <f>IF(C347="","",VLOOKUP(C347,$AZ$802:$BA$804,2,TRUE))</f>
        <v>шынықтыру шараларын өткізу кезінде жағымды көңіл-күй танытуды үйрету</v>
      </c>
      <c r="K21" s="91" t="e">
        <f>IF(C348="","",VLOOKUP(C348,$BB$802:$BC$804,2,TRUE))</f>
        <v>#N/A</v>
      </c>
      <c r="L21" s="798"/>
    </row>
    <row r="22" spans="2:12" ht="60" customHeight="1" x14ac:dyDescent="0.25">
      <c r="B22" s="830"/>
      <c r="C22" s="812"/>
      <c r="D22" s="813"/>
      <c r="E22" s="814"/>
      <c r="F22" s="91" t="e">
        <f>IF(C231="","",VLOOKUP(C231,$BD$802:$BE$804,2,TRUE))</f>
        <v>#N/A</v>
      </c>
      <c r="G22" s="91" t="str">
        <f>IF(C232="","",VLOOKUP(C232,$BF$802:$BG$804,2,TRUE))</f>
        <v>қимылды ойындарды қуана ойнауды қалыптастыру</v>
      </c>
      <c r="H22" s="91" t="e">
        <f>IF(C233="","",VLOOKUP(C233,$BH$802:$BI$804,2,TRUE))</f>
        <v>#N/A</v>
      </c>
      <c r="I22" s="91" t="e">
        <f>IF(C349="","",VLOOKUP(C349,$BD$802:$BE$804,2,TRUE))</f>
        <v>#N/A</v>
      </c>
      <c r="J22" s="91" t="str">
        <f>IF(C350="","",VLOOKUP(C350,$BF$802:$BG$804,2,TRUE))</f>
        <v>қимылды ойындарды қуана ойнауды қалыптастыру</v>
      </c>
      <c r="K22" s="91" t="e">
        <f>IF(C351="","",VLOOKUP(C351,$BH$802:$BI$804,2,TRUE))</f>
        <v>#N/A</v>
      </c>
      <c r="L22" s="798"/>
    </row>
    <row r="23" spans="2:12" ht="60" customHeight="1" x14ac:dyDescent="0.25">
      <c r="B23" s="830"/>
      <c r="C23" s="815"/>
      <c r="D23" s="816"/>
      <c r="E23" s="817"/>
      <c r="F23" s="91" t="e">
        <f>IF(C234="","",VLOOKUP(C234,$BJ$802:$BK$804,2,TRUE))</f>
        <v>#N/A</v>
      </c>
      <c r="G23" s="91" t="str">
        <f>IF(C235="","",VLOOKUP(C235,$BL$802:$BM$804,2,TRUE))</f>
        <v>қимыл белсенділігіне жағымды эмоция білдіруді қалыптастыру</v>
      </c>
      <c r="H23" s="91" t="e">
        <f>IF(C236="","",VLOOKUP(C236,$BN$802:$BO$804,2,TRUE))</f>
        <v>#N/A</v>
      </c>
      <c r="I23" s="91" t="e">
        <f>IF(C352="","",VLOOKUP(C352,$BJ$802:$BK$804,2,TRUE))</f>
        <v>#N/A</v>
      </c>
      <c r="J23" s="91" t="str">
        <f>IF(C353="","",VLOOKUP(C353,$BL$802:$BM$804,2,TRUE))</f>
        <v>қимыл белсенділігіне жағымды эмоция білдіруді қалыптастыру</v>
      </c>
      <c r="K23" s="91" t="e">
        <f>IF(C354="","",VLOOKUP(C354,$BN$802:$BO$804,2,TRUE))</f>
        <v>#N/A</v>
      </c>
      <c r="L23" s="798"/>
    </row>
    <row r="24" spans="2:12" ht="60" customHeight="1" x14ac:dyDescent="0.25">
      <c r="B24" s="830"/>
      <c r="C24" s="815"/>
      <c r="D24" s="816"/>
      <c r="E24" s="817"/>
      <c r="F24" s="91" t="e">
        <f>IF(C237="","",VLOOKUP(C237,$BP$802:$BQ$804,2,TRUE))</f>
        <v>#N/A</v>
      </c>
      <c r="G24" s="91" t="str">
        <f>IF(C238="","",VLOOKUP(C238,$BR$802:$BS$804,2,TRUE))</f>
        <v>бұрын меңгерген қимылдарды өз бетінше орындауды қалыптастыру</v>
      </c>
      <c r="H24" s="91" t="e">
        <f>IF(C239="","",VLOOKUP(C239,$BT$802:$BU$804,2,TRUE))</f>
        <v>#N/A</v>
      </c>
      <c r="I24" s="91" t="e">
        <f>IF(C355="","",VLOOKUP(C355,$BP$802:$BQ$804,2,TRUE))</f>
        <v>#N/A</v>
      </c>
      <c r="J24" s="91" t="str">
        <f>IF(C356="","",VLOOKUP(C356,$BR$802:$BS$804,2,TRUE))</f>
        <v>бұрын меңгерген қимылдарды өз бетінше орындауды қалыптастыру</v>
      </c>
      <c r="K24" s="91" t="e">
        <f>IF(C357="","",VLOOKUP(C357,$BT$802:$BU$804,2,TRUE))</f>
        <v>#N/A</v>
      </c>
      <c r="L24" s="798"/>
    </row>
    <row r="25" spans="2:12" ht="60" customHeight="1" x14ac:dyDescent="0.25">
      <c r="B25" s="830"/>
      <c r="C25" s="815"/>
      <c r="D25" s="816"/>
      <c r="E25" s="817"/>
      <c r="F25" s="91" t="e">
        <f>IF(C240="","",VLOOKUP(C240,$AR$806:$AS$808,2,TRUE))</f>
        <v>#N/A</v>
      </c>
      <c r="G25" s="91" t="str">
        <f>IF(C241="","",VLOOKUP(C241,$AT$806:$AU$808,2,TRUE))</f>
        <v>бетін, қолдарын өз бетінше жууды қалыптастыру</v>
      </c>
      <c r="H25" s="91" t="e">
        <f>IF(C242="","",VLOOKUP(C242,$AV$806:$AW$808,2,TRUE))</f>
        <v>#N/A</v>
      </c>
      <c r="I25" s="91" t="e">
        <f>IF(C358="","",VLOOKUP(C358,$AR$806:$AS$808,2,TRUE))</f>
        <v>#N/A</v>
      </c>
      <c r="J25" s="91" t="str">
        <f>IF(C359="","",VLOOKUP(C359,$AT$806:$AU$808,2,TRUE))</f>
        <v>бетін, қолдарын өз бетінше жууды қалыптастыру</v>
      </c>
      <c r="K25" s="91" t="e">
        <f>IF(C360="","",VLOOKUP(C360,$AV$806:$AW$808,2,TRUE))</f>
        <v>#N/A</v>
      </c>
      <c r="L25" s="798"/>
    </row>
    <row r="26" spans="2:12" ht="60" customHeight="1" x14ac:dyDescent="0.25">
      <c r="B26" s="830"/>
      <c r="C26" s="815"/>
      <c r="D26" s="816"/>
      <c r="E26" s="817"/>
      <c r="F26" s="91" t="e">
        <f>IF(C243="","",VLOOKUP(C243,$AX$806:$AY$808,2,TRUE))</f>
        <v>#N/A</v>
      </c>
      <c r="G26" s="91" t="str">
        <f>IF(C244="","",VLOOKUP(C244,$AZ$806:$BA$808,2,TRUE))</f>
        <v>жеке заттарды қолдануды қалыптастыру</v>
      </c>
      <c r="H26" s="91" t="e">
        <f>IF(C245="","",VLOOKUP(C245,$BB$806:$BC$807,2,TRUE))</f>
        <v>#N/A</v>
      </c>
      <c r="I26" s="91" t="e">
        <f>IF(C361="","",VLOOKUP(C361,$AX$806:$AY$808,2,TRUE))</f>
        <v>#N/A</v>
      </c>
      <c r="J26" s="91" t="str">
        <f>IF(C362="","",VLOOKUP(C362,$AZ$806:$BA$808,2,TRUE))</f>
        <v>жеке заттарды қолдануды қалыптастыру</v>
      </c>
      <c r="K26" s="91" t="e">
        <f>IF(C363="","",VLOOKUP(C363,$BB$806:$BC$807,2,TRUE))</f>
        <v>#N/A</v>
      </c>
      <c r="L26" s="798"/>
    </row>
    <row r="27" spans="2:12" ht="60" customHeight="1" x14ac:dyDescent="0.25">
      <c r="B27" s="830"/>
      <c r="C27" s="815"/>
      <c r="D27" s="816"/>
      <c r="E27" s="817"/>
      <c r="F27" s="91" t="e">
        <f>IF(C246="","",VLOOKUP(C246,$BD$806:$BE$808,2,TRUE))</f>
        <v>#N/A</v>
      </c>
      <c r="G27" s="91" t="str">
        <f>IF(C247="","",VLOOKUP(C247,$BF$806:$BG$808,2,TRUE))</f>
        <v>белгілі бір ретпен киінуді және шешінуді қалыптастыру</v>
      </c>
      <c r="H27" s="91" t="e">
        <f>IF(C248="","",VLOOKUP(C248,$BH$806:$BI$808,2,TRUE))</f>
        <v>#N/A</v>
      </c>
      <c r="I27" s="91" t="e">
        <f>IF(C364="","",VLOOKUP(C364,$BD$806:$BE$808,2,TRUE))</f>
        <v>#N/A</v>
      </c>
      <c r="J27" s="91" t="str">
        <f>IF(C365="","",VLOOKUP(C365,$BF$806:$BG$808,2,TRUE))</f>
        <v>белгілі бір ретпен киінуді және шешінуді қалыптастыру</v>
      </c>
      <c r="K27" s="91" t="e">
        <f>IF(C366="","",VLOOKUP(C366,$BH$806:$BI$808,2,TRUE))</f>
        <v>#N/A</v>
      </c>
      <c r="L27" s="798"/>
    </row>
    <row r="28" spans="2:12" ht="60" customHeight="1" thickBot="1" x14ac:dyDescent="0.3">
      <c r="B28" s="831"/>
      <c r="C28" s="818"/>
      <c r="D28" s="819"/>
      <c r="E28" s="820"/>
      <c r="F28" s="283" t="e">
        <f>IF(C249="","",VLOOKUP(C249,$BJ$806:$BK$808,2,TRUE))</f>
        <v>#N/A</v>
      </c>
      <c r="G28" s="283" t="str">
        <f>IF(C250="","",VLOOKUP(C250,$BL$806:$BM$808,2,TRUE))</f>
        <v>үстел басындағы мәдениеттің қарапайым дағдыларын қалыптастыру</v>
      </c>
      <c r="H28" s="283" t="e">
        <f>IF(C251="","",VLOOKUP(C251,$BN$806:$BO$808,2,TRUE))</f>
        <v>#N/A</v>
      </c>
      <c r="I28" s="283" t="e">
        <f>IF(C367="","",VLOOKUP(C367,$BJ$806:$BK$808,2,TRUE))</f>
        <v>#N/A</v>
      </c>
      <c r="J28" s="283" t="str">
        <f>IF(C368="","",VLOOKUP(C368,$BL$806:$BM$808,2,TRUE))</f>
        <v>үстел басындағы мәдениеттің қарапайым дағдыларын қалыптастыру</v>
      </c>
      <c r="K28" s="283" t="e">
        <f>IF(C369="","",VLOOKUP(C369,$BN$806:$BO$808,2,TRUE))</f>
        <v>#N/A</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str">
        <f>IF(D196="","",VLOOKUP(D196,$AT$810:$AU$812,2,TRUE))</f>
        <v>ересектердің сөзін тыңдауды және түсінуді қалыптастыру</v>
      </c>
      <c r="H29" s="284" t="e">
        <f>IF(D197="","",VLOOKUP(D197,$AV$810:$AW$812,2,TRUE))</f>
        <v>#N/A</v>
      </c>
      <c r="I29" s="284" t="e">
        <f>IF(D313="","",VLOOKUP(D313,$AR$810:$AS$812,2,TRUE))</f>
        <v>#N/A</v>
      </c>
      <c r="J29" s="284" t="str">
        <f>IF(D314="","",VLOOKUP(D314,$AT$810:$AU$812,2,TRUE))</f>
        <v>ересектердің сөзін тыңдауды және түсінуді қалыптастыру</v>
      </c>
      <c r="K29" s="284" t="e">
        <f>IF(D315="","",VLOOKUP(D315,$AV$810:$AW$812,2,TRUE))</f>
        <v>#N/A</v>
      </c>
      <c r="L29" s="798"/>
    </row>
    <row r="30" spans="2:12" ht="60" customHeight="1" x14ac:dyDescent="0.25">
      <c r="B30" s="837"/>
      <c r="C30" s="281" t="e">
        <f>IF(D125="","",VLOOKUP(D125,$AE$810:$AF$812,2,TRUE))</f>
        <v>#N/A</v>
      </c>
      <c r="D30" s="281" t="str">
        <f>IF(D126="","",VLOOKUP(D126,$AG$810:$AH$812,2,TRUE))</f>
        <v>ойыншық жануарлардың дене мүшелерін, тұрмыстық және ойын әрекеттерін, заттардың түстерін, өлшемдері мен пішіндерін көрсетуді және атуды қалыптастыру</v>
      </c>
      <c r="E30" s="281" t="e">
        <f>IF(D127="","",VLOOKUP(D127,$AI$810:$AJ$812,2,TRUE))</f>
        <v>#N/A</v>
      </c>
      <c r="F30" s="91" t="e">
        <f>IF(D198="","",VLOOKUP(D198,$AX$810:$AY$812,2,TRUE))</f>
        <v>#N/A</v>
      </c>
      <c r="G30" s="91" t="str">
        <f>IF(D199="","",VLOOKUP(D199,$AZ$810:$BA$812,2,TRUE))</f>
        <v>жеке дауысты және дауыссыз дыбыстарды, еліктеу сөздерін айта алуға қалыптастыру</v>
      </c>
      <c r="H30" s="91" t="e">
        <f>IF(D200="","",VLOOKUP(D200,$BB$810:$BC$812,2,TRUE))</f>
        <v>#N/A</v>
      </c>
      <c r="I30" s="91" t="e">
        <f>IF(D316="","",VLOOKUP(D316,$AX$810:$AY$812,2,TRUE))</f>
        <v>#N/A</v>
      </c>
      <c r="J30" s="91" t="str">
        <f>IF(D317="","",VLOOKUP(D317,$AZ$810:$BA$812,2,TRUE))</f>
        <v>жеке дауысты және дауыссыз дыбыстарды, еліктеу сөздерін айта алуға қалыптастыру</v>
      </c>
      <c r="K30" s="91" t="e">
        <f>IF(D318="","",VLOOKUP(D318,$BB$810:$BC$812,2,TRUE))</f>
        <v>#N/A</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e">
        <f>IF(D130="","",VLOOKUP(D130,$AO$810:$AP$812,2,TRUE))</f>
        <v>#N/A</v>
      </c>
      <c r="F31" s="91" t="e">
        <f>IF(D201="","",VLOOKUP(D201,$BD$810:$BE$812,2,TRUE))</f>
        <v>#N/A</v>
      </c>
      <c r="G31" s="91" t="str">
        <f>IF(D202="","",VLOOKUP(D202,$BF$810:$BG$812,2,TRUE))</f>
        <v>сөздерді және қарапайым сөз тіркестерін (2-4 сөз) қайталап айтуды қалыптастыру;</v>
      </c>
      <c r="H31" s="91" t="e">
        <f>IF(D203="","",VLOOKUP(D203,$BH$810:$BI$812,2,TRUE))</f>
        <v>#N/A</v>
      </c>
      <c r="I31" s="91" t="e">
        <f>IF(D319="","",VLOOKUP(D319,$BD$810:$BE$812,2,TRUE))</f>
        <v>#N/A</v>
      </c>
      <c r="J31" s="91" t="str">
        <f>IF(D320="","",VLOOKUP(D320,$BF$810:$BG$812,2,TRUE))</f>
        <v>сөздерді және қарапайым сөз тіркестерін (2-4 сөз) қайталап айтуды қалыптастыру;</v>
      </c>
      <c r="K31" s="91" t="e">
        <f>IF(D321="","",VLOOKUP(D321,$BH$810:$BI$812,2,TRUE))</f>
        <v>#N/A</v>
      </c>
      <c r="L31" s="798"/>
    </row>
    <row r="32" spans="2:12" ht="60" customHeight="1" x14ac:dyDescent="0.25">
      <c r="B32" s="837"/>
      <c r="C32" s="281" t="e">
        <f>IF(D131="","",VLOOKUP(D131,$Y$814:$Z$816,2,TRUE))</f>
        <v>#N/A</v>
      </c>
      <c r="D32" s="281" t="str">
        <f>IF(D132="","",VLOOKUP(D132,$AA$814:$AB$816,2,TRUE))</f>
        <v>өтініштерді орындауды қалыптастыру</v>
      </c>
      <c r="E32" s="281" t="e">
        <f>IF(D133="","",VLOOKUP(D133,$AC$814:$AD$816,2,TRUE))</f>
        <v>#N/A</v>
      </c>
      <c r="F32" s="91" t="e">
        <f>IF(D204="","",VLOOKUP(D204,$AR$814:$AS$816,2,TRUE))</f>
        <v>#N/A</v>
      </c>
      <c r="G32" s="91" t="str">
        <f>IF(D205="","",VLOOKUP(D205,$AT$814:$AU$816,2,TRUE))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H32" s="91" t="e">
        <f>IF(D206="","",VLOOKUP(D206,$AV$814:$AW$816,2,TRUE))</f>
        <v>#N/A</v>
      </c>
      <c r="I32" s="91" t="e">
        <f>IF(D322="","",VLOOKUP(D322,$AR$814:$AS$816,2,TRUE))</f>
        <v>#N/A</v>
      </c>
      <c r="J32" s="91" t="str">
        <f>IF(D323="","",VLOOKUP(D323,$AT$814:$AU$816,2,TRUE))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K32" s="91" t="e">
        <f>IF(D324="","",VLOOKUP(D324,$AV$814:$AW$816,2,TRUE))</f>
        <v>#N/A</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str">
        <f>IF(D208="","",VLOOKUP(D208,$AZ$814:$BA$816,2,TRUE))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H33" s="91" t="e">
        <f>IF(D209="","",VLOOKUP(D209,$BB$814:$BC$816,2,TRUE))</f>
        <v>#N/A</v>
      </c>
      <c r="I33" s="91" t="e">
        <f>IF(D325="","",VLOOKUP(D325,$AX$814:$AY$816,2,TRUE))</f>
        <v>#N/A</v>
      </c>
      <c r="J33" s="91" t="str">
        <f>IF(D326="","",VLOOKUP(D326,$AZ$814:$BA$816,2,TRUE))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str">
        <f>IF(D211="","",VLOOKUP(D211,$BF$814:$BG$816,2,TRUE))</f>
        <v>сөйлегенде заттарды сипаттау үшін зат есімдер мен етістіктерді, сын есімдерді қолдануды қалыптастыру;</v>
      </c>
      <c r="H34" s="91" t="e">
        <f>IF(D212="","",VLOOKUP(D212,$BH$814:$BI$816,2,TRUE))</f>
        <v>#N/A</v>
      </c>
      <c r="I34" s="91" t="e">
        <f>IF(D328="","",VLOOKUP(D328,$BD$814:$BE$816,2,TRUE))</f>
        <v>#N/A</v>
      </c>
      <c r="J34" s="91" t="str">
        <f>IF(D329="","",VLOOKUP(D329,$BF$814:$BG$816,2,TRUE))</f>
        <v>сөйлегенде заттарды сипаттау үшін зат есімдер мен етістіктерді, сын есімдерді қолдануды қалыптастыру;</v>
      </c>
      <c r="K34" s="91" t="e">
        <f>IF(D330="","",VLOOKUP(D330,$BH$814:$BI$816,2,TRUE))</f>
        <v>#N/A</v>
      </c>
      <c r="L34" s="798"/>
    </row>
    <row r="35" spans="2:12" ht="60" customHeight="1" x14ac:dyDescent="0.25">
      <c r="B35" s="837"/>
      <c r="C35" s="281" t="e">
        <f>IF(D140="","",VLOOKUP(D140,$Y$818:$Z$820,2,TRUE))</f>
        <v>#N/A</v>
      </c>
      <c r="D35" s="281" t="str">
        <f>IF(D141="","",VLOOKUP(D141,$AA$818:$AB$820,2,TRUE))</f>
        <v>эмоционалды көңіл-күйді түсінеді және өзінің эмоциясын ым-ишарамен көрсетуді қалыптастыру</v>
      </c>
      <c r="E35" s="281" t="e">
        <f>IF(D142="","",VLOOKUP(D142,$AC$818:$AD$820,2,TRUE))</f>
        <v>#N/A</v>
      </c>
      <c r="F35" s="91" t="e">
        <f>IF(D213="","",VLOOKUP(D213,$AR$818:$AS$820,2,TRUE))</f>
        <v>#N/A</v>
      </c>
      <c r="G35" s="91" t="str">
        <f>IF(D214="","",VLOOKUP(D214,$AT$818:$AU$818,2,TRUE))</f>
        <v>қазақ халқының құндылықтарына қызығушылық танытуды қалыптастыру</v>
      </c>
      <c r="H35" s="91" t="e">
        <f>IF(D215="","",VLOOKUP(D215,$AV$818:$AW$820,2,TRUE))</f>
        <v>#N/A</v>
      </c>
      <c r="I35" s="91" t="e">
        <f>IF(D331="","",VLOOKUP(D331,$AR$818:$AS$820,2,TRUE))</f>
        <v>#N/A</v>
      </c>
      <c r="J35" s="91" t="str">
        <f>IF(D332="","",VLOOKUP(D332,$AT$818:$AU$818,2,TRUE))</f>
        <v>қазақ халқының құндылықтарына қызығушылық танытуды қалыптастыру</v>
      </c>
      <c r="K35" s="91" t="e">
        <f>IF(D333="","",VLOOKUP(D333,$AV$818:$AW$820,2,TRUE))</f>
        <v>#N/A</v>
      </c>
      <c r="L35" s="798"/>
    </row>
    <row r="36" spans="2:12" ht="60" customHeight="1" x14ac:dyDescent="0.25">
      <c r="B36" s="837"/>
      <c r="C36" s="281" t="e">
        <f>IF(D143="","",VLOOKUP(D143,$AE$818:$AF$820,2,TRUE))</f>
        <v>#N/A</v>
      </c>
      <c r="D36" s="281" t="str">
        <f>IF(D144="","",VLOOKUP(D144,$AG$818:$AH$820,2,TRUE))</f>
        <v>дыбыстық тіркестерді еліктеп, дұрыс қайталауды қалыптастыру</v>
      </c>
      <c r="E36" s="281" t="e">
        <f>IF(D145="","",VLOOKUP(D145,$AI$818:$AJ$820,2,TRUE))</f>
        <v>#N/A</v>
      </c>
      <c r="F36" s="91" t="e">
        <f>IF(D216="","",VLOOKUP(D216,$AX$818:$AY$820,2,TRUE))</f>
        <v>#N/A</v>
      </c>
      <c r="G36" s="91" t="str">
        <f>IF(D217="","",VLOOKUP(D217,$AZ$818:$BA$820,2,TRUE))</f>
        <v>меңгерілген сөздерді ауызша сөйлеуде өз бетінше қолдануды қалыптастыру;</v>
      </c>
      <c r="H36" s="91" t="e">
        <f>IF(D218="","",VLOOKUP(D218,$BB$818:$BC$820,2,TRUE))</f>
        <v>#N/A</v>
      </c>
      <c r="I36" s="91" t="e">
        <f>IF(D334="","",VLOOKUP(D334,$AX$818:$AY$820,2,TRUE))</f>
        <v>#N/A</v>
      </c>
      <c r="J36" s="91" t="str">
        <f>IF(D335="","",VLOOKUP(D335,$AZ$818:$BA$820,2,TRUE))</f>
        <v>меңгерілген сөздерді ауызша сөйлеуде өз бетінше қолдануды қалыптастыру;</v>
      </c>
      <c r="K36" s="91" t="e">
        <f>IF(D336="","",VLOOKUP(D336,$BB$818:$BC$820,2,TRUE))</f>
        <v>#N/A</v>
      </c>
      <c r="L36" s="798"/>
    </row>
    <row r="37" spans="2:12" ht="60" customHeight="1" x14ac:dyDescent="0.25">
      <c r="B37" s="837"/>
      <c r="C37" s="281" t="e">
        <f>IF(D146="","",VLOOKUP(D146,$AK$818:$AL$820,2,TRUE))</f>
        <v>#N/A</v>
      </c>
      <c r="D37" s="281" t="str">
        <f>IF(D147="","",VLOOKUP(D147,$AM$818:$AN$820,2,TRUE))</f>
        <v>ересектерді тыңдайды, түсінеді, тапсырманы орындауға қалыптастыру</v>
      </c>
      <c r="E37" s="281" t="e">
        <f>IF(D148="","",VLOOKUP(D148,$AO$818:$AP$820,2,TRUE))</f>
        <v>#N/A</v>
      </c>
      <c r="F37" s="91" t="e">
        <f>IF(D219="","",VLOOKUP(D219,$BD$818:$BE$820,2,TRUE))</f>
        <v>#N/A</v>
      </c>
      <c r="G37" s="91" t="str">
        <f>IF(D220="","",VLOOKUP(D220,$BF$818:$BG$820,2,TRUE))</f>
        <v>ересектердің сөзін түсінуді, өз ойын айтуды қалыптастыру</v>
      </c>
      <c r="H37" s="91" t="e">
        <f>IF(D221="","",VLOOKUP(D221,$BH$818:$BI$820,2,TRUE))</f>
        <v>#N/A</v>
      </c>
      <c r="I37" s="91" t="e">
        <f>IF(D337="","",VLOOKUP(D337,$BD$818:$BE$820,2,TRUE))</f>
        <v>#N/A</v>
      </c>
      <c r="J37" s="91" t="str">
        <f>IF(D338="","",VLOOKUP(D338,$BF$818:$BG$820,2,TRUE))</f>
        <v>ересектердің сөзін түсінуді, өз ойын айтуды қалыптастыру</v>
      </c>
      <c r="K37" s="91" t="e">
        <f>IF(D339="","",VLOOKUP(D339,$BH$818:$BI$820,2,TRUE))</f>
        <v>#N/A</v>
      </c>
      <c r="L37" s="798"/>
    </row>
    <row r="38" spans="2:12" ht="60" customHeight="1" x14ac:dyDescent="0.25">
      <c r="B38" s="837"/>
      <c r="C38" s="281" t="e">
        <f>IF(D149="","",VLOOKUP(D149,$Y$822:$Z$824,2,TRUE))</f>
        <v>#N/A</v>
      </c>
      <c r="D38" s="281" t="str">
        <f>IF(D150="","",VLOOKUP(D150,$AA$822:$AB$824,2,TRUE))</f>
        <v>заттардың атын, түсін, мөлшерін, көлемін, орнын біледі және атауды қалыптастыру</v>
      </c>
      <c r="E38" s="281" t="e">
        <f>IF(D151="","",VLOOKUP(D151,$AC$822:$AD$824,2,TRUE))</f>
        <v>#N/A</v>
      </c>
      <c r="F38" s="91" t="e">
        <f>IF(D222="","",VLOOKUP(D222,$AR$822:$AS$824,2,TRUE))</f>
        <v>#N/A</v>
      </c>
      <c r="G38" s="91" t="str">
        <f>IF(D223="","",VLOOKUP(D223,$AT$822:$AU$824,2,TRUE))</f>
        <v>шағын әңгімелерді көрнекі сүйемелдеусіз тыңдап, қарапайым сұрақтарға жауап беруді қалыптастыру</v>
      </c>
      <c r="H38" s="91" t="e">
        <f>IF(D224="","",VLOOKUP(D224,$AV$822:$AW$824,2,TRUE))</f>
        <v>#N/A</v>
      </c>
      <c r="I38" s="91" t="e">
        <f>IF(D340="","",VLOOKUP(D340,$AR$822:$AS$824,2,TRUE))</f>
        <v>#N/A</v>
      </c>
      <c r="J38" s="91" t="str">
        <f>IF(D341="","",VLOOKUP(D341,$AT$822:$AU$824,2,TRUE))</f>
        <v>шағын әңгімелерді көрнекі сүйемелдеусіз тыңдап, қарапайым сұрақтарға жауап беруді қалыптастыру</v>
      </c>
      <c r="K38" s="91" t="e">
        <f>IF(D342="","",VLOOKUP(D342,$AV$822:$AW$824,2,TRUE))</f>
        <v>#N/A</v>
      </c>
      <c r="L38" s="798"/>
    </row>
    <row r="39" spans="2:12" ht="60" customHeight="1" x14ac:dyDescent="0.25">
      <c r="B39" s="837"/>
      <c r="C39" s="281" t="e">
        <f>IF(D152="","",VLOOKUP(D152,$AE$822:$AF$824,2,TRUE))</f>
        <v>#N/A</v>
      </c>
      <c r="D39" s="281" t="e">
        <f>IF(D153="","",VLOOKUP(D153,$AG$822:$AH$824,2,TRUE))</f>
        <v>#N/A</v>
      </c>
      <c r="E39" s="281" t="str">
        <f>IF(D154="","",VLOOKUP(D154,$AI$822:$AJ$824,2,TRUE))</f>
        <v>сөзбен немесе қысқа сөз тіркестерімен өз өтінішін білдіруді бекіту</v>
      </c>
      <c r="F39" s="91" t="e">
        <f>IF(D225="","",VLOOKUP(D225,$AX$822:$AY$824,2,TRUE))</f>
        <v>#N/A</v>
      </c>
      <c r="G39" s="91" t="str">
        <f>IF(D226="","",VLOOKUP(D226,$AZ$822:$BA$824,2,TRUE))</f>
        <v>кітаптағы суреттерді қарауды, олардың мазмұны бойынша сұрақтарға жауап беруді қалыптастыру</v>
      </c>
      <c r="H39" s="91" t="e">
        <f>IF(D227="","",VLOOKUP(D227,$BB$822:$BC$824,2,TRUE))</f>
        <v>#N/A</v>
      </c>
      <c r="I39" s="91" t="e">
        <f>IF(D343="","",VLOOKUP(D343,$AX$822:$AY$824,2,TRUE))</f>
        <v>#N/A</v>
      </c>
      <c r="J39" s="91" t="str">
        <f>IF(D344="","",VLOOKUP(D344,$AZ$822:$BA$824,2,TRUE))</f>
        <v>кітаптағы суреттерді қарауды, олардың мазмұны бойынша сұрақтарға жауап беруді қалыптастыру</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str">
        <f>IF(D229="","",VLOOKUP(D229,$BF$822:$BG$824,2,TRUE))</f>
        <v>кейіпкерлердің әрекеттерін (қимылдарын) қайталап ойнауды қалыптастыру</v>
      </c>
      <c r="H40" s="91" t="str">
        <f>IF(D230="","",VLOOKUP(D230,$BH$822:$BI$824,2,TRUE))</f>
        <v>кейіпкерлердің әрекеттерін (қимылдарын) қайталап ойнауды бекіту</v>
      </c>
      <c r="I40" s="91" t="e">
        <f>IF(D346="","",VLOOKUP(D346,$BD$822:$BE$824,2,TRUE))</f>
        <v>#N/A</v>
      </c>
      <c r="J40" s="91" t="str">
        <f>IF(D347="","",VLOOKUP(D347,$BF$822:$BG$824,2,TRUE))</f>
        <v>кейіпкерлердің әрекеттерін (қимылдарын) қайталап ойнауды қалыптастыру</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str">
        <f>IF(D232="","",VLOOKUP(D232,$AT$826:$AU$828,2,TRUE))</f>
        <v>артикуляциялық жаттығуларды орындауды қалыптастыру</v>
      </c>
      <c r="H41" s="91" t="e">
        <f>IF(D233="","",VLOOKUP(D233,$AV$826:$AW$828,2,TRUE))</f>
        <v>#N/A</v>
      </c>
      <c r="I41" s="91" t="e">
        <f>IF(D349="","",VLOOKUP(D349,$AR$826:$AS$828,2,TRUE))</f>
        <v>#N/A</v>
      </c>
      <c r="J41" s="91" t="str">
        <f>IF(D350="","",VLOOKUP(D350,$AT$826:$AU$828,2,TRUE))</f>
        <v>артикуляциялық жаттығуларды орындауды қалыптастыру</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str">
        <f>IF(D235="","",VLOOKUP(D235,$AZ$826:$BA$828,2,TRUE))</f>
        <v>көркем шығармаларды эмоционалды қабылдауды қалыптастыру</v>
      </c>
      <c r="H42" s="91" t="e">
        <f>IF(D236="","",VLOOKUP(D236,$BB$826:$BC$828,2,TRUE))</f>
        <v>#N/A</v>
      </c>
      <c r="I42" s="91" t="e">
        <f>IF(D352="","",VLOOKUP(D352,$AX$826:$AY$828,2,TRUE))</f>
        <v>#N/A</v>
      </c>
      <c r="J42" s="91" t="str">
        <f>IF(D353="","",VLOOKUP(D353,$AZ$826:$BA$828,2,TRUE))</f>
        <v>көркем шығармаларды эмоционалды қабылдауды қалыптастыру</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str">
        <f>IF(D238="","",VLOOKUP(D238,$BF$826:$BG$828,2,TRUE))</f>
        <v>бесік жырларын, халық әндерін, ертегілерді, авторлық шығармаларды тыңдауды қалыптастыру</v>
      </c>
      <c r="H43" s="91" t="e">
        <f>IF(D239="","",VLOOKUP(D239,$BH$826:$BI$828,2,TRUE))</f>
        <v>#N/A</v>
      </c>
      <c r="I43" s="91" t="e">
        <f>IF(D355="","",VLOOKUP(D355,$BD$826:$BE$828,2,TRUE))</f>
        <v>#N/A</v>
      </c>
      <c r="J43" s="91" t="str">
        <f>IF(D356="","",VLOOKUP(D356,$BF$826:$BG$828,2,TRUE))</f>
        <v>бесік жырларын, халық әндерін, ертегілерді, авторлық шығармаларды тыңдауды қалыптастыру</v>
      </c>
      <c r="K43" s="91" t="e">
        <f>IF(D357="","",VLOOKUP(D357,$BH$826:$BI$828,2,TRUE))</f>
        <v>#N/A</v>
      </c>
      <c r="L43" s="798"/>
    </row>
    <row r="44" spans="2:12" ht="60" customHeight="1" x14ac:dyDescent="0.25">
      <c r="B44" s="837"/>
      <c r="C44" s="281" t="str">
        <f>IF(D167="","",VLOOKUP(D167,$Y$794:$Z$796,2,TRUE))</f>
        <v xml:space="preserve">негізгі қимыл түрлерінің бастапқы дағдыларын, өзіне-өзі қызмет көрсету дағдыларын меңгергеруді үйрету </v>
      </c>
      <c r="D44" s="281" t="e">
        <f>IF(D168="","",VLOOKUP(D168,$AA$794:$AB$796,2,TRUE))</f>
        <v>#N/A</v>
      </c>
      <c r="E44" s="281" t="e">
        <f>IF(D169="","",VLOOKUP(D169,$AC$794:$AD$796,2,TRUE))</f>
        <v>#N/A</v>
      </c>
      <c r="F44" s="91" t="e">
        <f>IF(D240="","",VLOOKUP(D240,$AR$830:$AS$832,2,TRUE))</f>
        <v>#N/A</v>
      </c>
      <c r="G44" s="91" t="str">
        <f>IF(D241="","",VLOOKUP(D241,$AT$830:$AU$832,2,TRUE))</f>
        <v>оқылған шығармадағы жекелеген сөздерді қосылып қайталап айтуды қалыптастыру</v>
      </c>
      <c r="H44" s="91" t="e">
        <f>IF(D242="","",VLOOKUP(D242,$AV$830:$AW$832,2,TRUE))</f>
        <v>#N/A</v>
      </c>
      <c r="I44" s="91" t="e">
        <f>IF(D358="","",VLOOKUP(D358,$AR$830:$AS$832,2,TRUE))</f>
        <v>#N/A</v>
      </c>
      <c r="J44" s="91" t="str">
        <f>IF(D359="","",VLOOKUP(D359,$AT$830:$AU$832,2,TRUE))</f>
        <v>оқылған шығармадағы жекелеген сөздерді қосылып қайталап айтуды қалыптастыру</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str">
        <f>IF(D244="","",VLOOKUP(D244,$AZ$830:$BA$832,2,TRUE))</f>
        <v>таныс шығармаларды көрнекіліксіз тыңдауды қалыптастыру</v>
      </c>
      <c r="H45" s="91" t="e">
        <f>IF(D245="","",VLOOKUP(D245,$BB$830:$BC$832,2,TRUE))</f>
        <v>#N/A</v>
      </c>
      <c r="I45" s="91" t="e">
        <f>IF(D361="","",VLOOKUP(D361,$AX$830:$AY$832,2,TRUE))</f>
        <v>#N/A</v>
      </c>
      <c r="J45" s="91" t="str">
        <f>IF(D362="","",VLOOKUP(D362,$AZ$830:$BA$832,2,TRUE))</f>
        <v>таныс шығармаларды көрнекіліксіз тыңдауды қалыптастыру</v>
      </c>
      <c r="K45" s="91" t="e">
        <f>IF(D363="","",VLOOKUP(D363,$BB$830:$BC$832,2,TRUE))</f>
        <v>#N/A</v>
      </c>
      <c r="L45" s="798"/>
    </row>
    <row r="46" spans="2:12" ht="60" customHeight="1" x14ac:dyDescent="0.25">
      <c r="B46" s="837"/>
      <c r="C46" s="281" t="e">
        <f>IF(D173="","",VLOOKUP(D173,$AK$794:$AL$796,2,TRUE))</f>
        <v>#N/A</v>
      </c>
      <c r="D46" s="281" t="str">
        <f>IF(D174="","",VLOOKUP(D174,$AM$794:$AN$796,2,TRUE))</f>
        <v>тазалық пен ұқыптылыққа қанағаттанған сезімін қалыптастыру</v>
      </c>
      <c r="E46" s="281" t="e">
        <f>IF(D175="","",VLOOKUP(D175,$AO$794:$AP$796,2,TRUE))</f>
        <v>#N/A</v>
      </c>
      <c r="F46" s="91" t="e">
        <f>IF(D246="","",VLOOKUP(D246,$BD$830:$BE$832,2,TRUE))</f>
        <v>#N/A</v>
      </c>
      <c r="G46" s="91" t="str">
        <f>IF(D247="","",VLOOKUP(D247,$BF$830:$BG$832,2,TRUE))</f>
        <v>кітаптардағы иллюстрацияларды қарауды, суреттердің мазмұны бойынша қойылған сұрақтарға жауап беруді қалыптастыру</v>
      </c>
      <c r="H46" s="91" t="e">
        <f>IF(D248="","",VLOOKUP(D248,$BH$830:$BI$832,2,TRUE))</f>
        <v>#N/A</v>
      </c>
      <c r="I46" s="91" t="e">
        <f>IF(D364="","",VLOOKUP(D364,$BD$830:$BE$832,2,TRUE))</f>
        <v>#N/A</v>
      </c>
      <c r="J46" s="91" t="str">
        <f>IF(D365="","",VLOOKUP(D365,$BF$830:$BG$832,2,TRUE))</f>
        <v>кітаптардағы иллюстрацияларды қарауды, суреттердің мазмұны бойынша қойылған сұрақтарға жауап беруді қалыптастыру</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str">
        <f>IF(D250="","",VLOOKUP(D250,$AT$834:$AU$836,2,TRUE))</f>
        <v>ойындарда кейіпкерлердің бейнелерін қарапайым түрде бере алуды қалыптастыру</v>
      </c>
      <c r="H47" s="91" t="e">
        <f>IF(D251="","",VLOOKUP(D251,$AV$834:$AW$836,2,TRUE))</f>
        <v>#N/A</v>
      </c>
      <c r="I47" s="91" t="e">
        <f>IF(D367="","",VLOOKUP(D367,$AR$834:$AS$836,2,TRUE))</f>
        <v>#N/A</v>
      </c>
      <c r="J47" s="91" t="e">
        <f>IF(D368="","",VLOOKUP(D368,$AT$834:$AU$836,2,TRUE))</f>
        <v>#N/A</v>
      </c>
      <c r="K47" s="91" t="str">
        <f>IF(D369="","",VLOOKUP(D369,$AV$834:$AW$836,2,TRUE))</f>
        <v>ойындарда кейіпкерлердің бейнелерін қарапайым түрде бере алуды бекіту</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str">
        <f>IF(D253="","",VLOOKUP(D253,$AZ$834:$BA$836,2,TRUE))</f>
        <v>педагогтің көмегімен шағын тақпақтарды қайталап айтуды қалыптастыру</v>
      </c>
      <c r="H48" s="91" t="e">
        <f>IF(D254="","",VLOOKUP(D254,$BB$834:$BC$836,2,TRUE))</f>
        <v>#N/A</v>
      </c>
      <c r="I48" s="91" t="e">
        <f>IF(D370="","",VLOOKUP(D370,$AX$834:$AY$836,2,TRUE))</f>
        <v>#N/A</v>
      </c>
      <c r="J48" s="91" t="str">
        <f>IF(D371="","",VLOOKUP(D371,$AZ$834:$BA$836,2,TRUE))</f>
        <v>педагогтің көмегімен шағын тақпақтарды қайталап айтуды қалыптастыру</v>
      </c>
      <c r="K48" s="91" t="e">
        <f>IF(D372="","",VLOOKUP(D372,$BB$834:$BC$836,2,TRUE))</f>
        <v>#N/A</v>
      </c>
      <c r="L48" s="798"/>
    </row>
    <row r="49" spans="2:12" ht="60" customHeight="1" x14ac:dyDescent="0.25">
      <c r="B49" s="837"/>
      <c r="C49" s="281" t="e">
        <f>IF(D182="","",VLOOKUP(D182,$AK$794:$AL$796,2,TRUE))</f>
        <v>#N/A</v>
      </c>
      <c r="D49" s="281" t="str">
        <f>IF(D183="","",VLOOKUP(D183,$AM$794:$AN$796,2,TRUE))</f>
        <v>тазалық пен ұқыптылыққа қанағаттанған сезімін қалыптастыру</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str">
        <f>IF(E196="","",VLOOKUP(E196,$AT$842:$AU$844,2,TRUE))</f>
        <v>үлгі мен ауызша нұсқауға сүйеніп, тапсырмаларды орындауды қалыптастыру</v>
      </c>
      <c r="H51" s="282" t="e">
        <f>IF(E197="","",VLOOKUP(E197,$AV$842:$AW$844,2,TRUE))</f>
        <v>#N/A</v>
      </c>
      <c r="I51" s="282" t="e">
        <f>IF(E313="","",VLOOKUP(E313,$AR$842:$AS$844,2,TRUE))</f>
        <v>#N/A</v>
      </c>
      <c r="J51" s="282" t="str">
        <f>IF(E314="","",VLOOKUP(E314,$AT$842:$AU$844,2,TRUE))</f>
        <v>үлгі мен ауызша нұсқауға сүйеніп, тапсырмаларды орындауды қалыптастыру</v>
      </c>
      <c r="K51" s="282" t="e">
        <f>IF(E315="","",VLOOKUP(E315,$AV$842:$AW$844,2,TRUE))</f>
        <v>#N/A</v>
      </c>
      <c r="L51" s="798"/>
    </row>
    <row r="52" spans="2:12" ht="60" customHeight="1" x14ac:dyDescent="0.25">
      <c r="B52" s="837"/>
      <c r="C52" s="281" t="e">
        <f>IF(E125="","",VLOOKUP(E125,$AE$842:$AF$844,2,TRUE))</f>
        <v>#N/A</v>
      </c>
      <c r="D52" s="281" t="str">
        <f>IF(E126="","",VLOOKUP(E126,$AG$842:$AH$844,2,TRUE))</f>
        <v>түсі, өлшемі бойынша заттарды ажыратуға қалыптастыру</v>
      </c>
      <c r="E52" s="281" t="e">
        <f>IF(E127="","",VLOOKUP(E127,$AI$842:$AJ$844,2,TRUE))</f>
        <v>#N/A</v>
      </c>
      <c r="F52" s="91" t="e">
        <f>IF(E198="","",VLOOKUP(E198,$AX$842:$AY$844,2,TRUE))</f>
        <v>#N/A</v>
      </c>
      <c r="G52" s="91" t="str">
        <f>IF(E199="","",VLOOKUP(E199,$AZ$842:$BA$844,2,TRUE))</f>
        <v>қимылдарды, қолдың ұсақ моторикасын үйлестіру дағдыларын меңгергеруді қалыптастыру</v>
      </c>
      <c r="H52" s="91" t="e">
        <f>IF(E200="","",VLOOKUP(E200,$BB$842:$BC$844,2,TRUE))</f>
        <v>#N/A</v>
      </c>
      <c r="I52" s="91" t="e">
        <f>IF(E316="","",VLOOKUP(E316,$AX$842:$AY$844,2,TRUE))</f>
        <v>#N/A</v>
      </c>
      <c r="J52" s="91" t="str">
        <f>IF(E317="","",VLOOKUP(E317,$AZ$842:$BA$844,2,TRUE))</f>
        <v>қимылдарды, қолдың ұсақ моторикасын үйлестіру дағдыларын меңгергеруді қалыптастыру</v>
      </c>
      <c r="K52" s="91" t="e">
        <f>IF(E318="","",VLOOKUP(E318,$BB$842:$BC$844,2,TRUE))</f>
        <v>#N/A</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str">
        <f>IF(E202="","",VLOOKUP(E202,$BF$842:$BG$844,2,TRUE))</f>
        <v>ересектердің нұсқауымен түсі, өлшемі бойынша заттарды табуды қалыптастыру</v>
      </c>
      <c r="H53" s="91" t="e">
        <f>IF(E203="","",VLOOKUP(E203,$BH$842:$BI$844,2,TRUE))</f>
        <v>#N/A</v>
      </c>
      <c r="I53" s="91" t="e">
        <f>IF(E319="","",VLOOKUP(E319,$BD$842:$BE$844,2,TRUE))</f>
        <v>#N/A</v>
      </c>
      <c r="J53" s="91" t="str">
        <f>IF(E320="","",VLOOKUP(E320,$BF$842:$BG$844,2,TRUE))</f>
        <v>ересектердің нұсқауымен түсі, өлшемі бойынша заттарды табуды қалыптастыру</v>
      </c>
      <c r="K53" s="91" t="e">
        <f>IF(E321="","",VLOOKUP(E321,$BH$842:$BI$844,2,TRUE))</f>
        <v>#N/A</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str">
        <f>IF(E205="","",VLOOKUP(E205,$AT$846:$AU$848,2,TRUE))</f>
        <v>түрлі көлемдегі геометриялық фигураларды негізгі қасиеттері бойынша салыстыруды қалыптастыру</v>
      </c>
      <c r="H54" s="91" t="e">
        <f>IF(E206="","",VLOOKUP(E206,$AV$846:$AW$848,2,TRUE))</f>
        <v>#N/A</v>
      </c>
      <c r="I54" s="91" t="e">
        <f>IF(E322="","",VLOOKUP(E322,$AR$846:$AS$848,2,TRUE))</f>
        <v>#N/A</v>
      </c>
      <c r="J54" s="91" t="str">
        <f>IF(E323="","",VLOOKUP(E323,$AT$846:$AU$848,2,TRUE))</f>
        <v>түрлі көлемдегі геометриялық фигураларды негізгі қасиеттері бойынша салыстыруды қалыптастыру</v>
      </c>
      <c r="K54" s="91" t="e">
        <f>IF(E324="","",VLOOKUP(E324,$AV$846:$AW$848,2,TRUE))</f>
        <v>#N/A</v>
      </c>
      <c r="L54" s="798"/>
    </row>
    <row r="55" spans="2:12" ht="60" customHeight="1" x14ac:dyDescent="0.25">
      <c r="B55" s="837"/>
      <c r="C55" s="281" t="e">
        <f>IF(E134="","",VLOOKUP(E134,$AE$846:$AF$848,2,TRUE))</f>
        <v>#N/A</v>
      </c>
      <c r="D55" s="281" t="e">
        <f>IF(E135="","",VLOOKUP(E135,$AG$846:$AH$848,2,TRUE))</f>
        <v>#N/A</v>
      </c>
      <c r="E55" s="281" t="str">
        <f>IF(E136="","",VLOOKUP(E136,$AI$846:$AJ$848,2,TRUE))</f>
        <v>біртекті заттарды ортақ белгісі (өлшемі, пішіні) бойынша топтастыра білуді бекіту;</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str">
        <f>IF(E326="","",VLOOKUP(E326,$AZ$846:$BA$848,2,TRUE))</f>
        <v>қарапайым көру-қимыл үйлесімділігін меңгерге қалыптастыру</v>
      </c>
      <c r="K55" s="91" t="e">
        <f>IF(E327="","",VLOOKUP(E327,$BB$846:$BC$848,2,TRUE))</f>
        <v>#N/A</v>
      </c>
      <c r="L55" s="798"/>
    </row>
    <row r="56" spans="2:12" ht="60" customHeight="1" x14ac:dyDescent="0.25">
      <c r="B56" s="837"/>
      <c r="C56" s="281" t="e">
        <f>IF(E137="","",VLOOKUP(E137,$AK$846:$AL$848,2,TRUE))</f>
        <v>#N/A</v>
      </c>
      <c r="D56" s="281" t="e">
        <f>IF(E138="","",VLOOKUP(E138,$AM$846:$AN$848,2,TRUE))</f>
        <v>#N/A</v>
      </c>
      <c r="E56" s="281" t="str">
        <f>IF(E139="","",VLOOKUP(E139,$AO$846:$AP$848,2,TRUE))</f>
        <v>ересектің көмегімен 4-5 сақинадан (үлкенінен кішіге қарай) тұратын пирамиданы жинауды бекіту</v>
      </c>
      <c r="F56" s="91" t="e">
        <f>IF(E210="","",VLOOKUP(E210,$BD$846:$BE$848,2,TRUE))</f>
        <v>#N/A</v>
      </c>
      <c r="G56" s="91" t="str">
        <f>IF(E211="","",VLOOKUP(E211,$BF$846:$BG$848,2,TRUE))</f>
        <v>көлемі, пішіні, түсі бойынша ұқсас біртекті заттарды топтастыруды қалыптастыру</v>
      </c>
      <c r="H56" s="91" t="e">
        <f>IF(E212="","",VLOOKUP(E212,$BH$846:$BI$848,2,TRUE))</f>
        <v>#N/A</v>
      </c>
      <c r="I56" s="91" t="e">
        <f>IF(E328="","",VLOOKUP(E328,$BD$846:$BE$848,2,TRUE))</f>
        <v>#N/A</v>
      </c>
      <c r="J56" s="91" t="str">
        <f>IF(E329="","",VLOOKUP(E329,$BF$846:$BG$848,2,TRUE))</f>
        <v>көлемі, пішіні, түсі бойынша ұқсас біртекті заттарды топтастыруды қалыптастыру</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str">
        <f>IF(E214="","",VLOOKUP(E214,$AT$850:$AU$852,2,TRUE))</f>
        <v>заттардың көлемін, түсін және пішінін білдіретін сөздерді түсінуді қалыптастыру</v>
      </c>
      <c r="H57" s="91" t="e">
        <f>IF(E215="","",VLOOKUP(E215,$AV$850:$AW$852,2,TRUE))</f>
        <v>#N/A</v>
      </c>
      <c r="I57" s="91" t="e">
        <f>IF(E331="","",VLOOKUP(E331,$AR$850:$AS$852,2,TRUE))</f>
        <v>#N/A</v>
      </c>
      <c r="J57" s="91" t="str">
        <f>IF(E332="","",VLOOKUP(E332,$AT$850:$AU$852,2,TRUE))</f>
        <v>заттардың көлемін, түсін және пішінін білдіретін сөздерді түсінуді қалыптастыру</v>
      </c>
      <c r="K57" s="91" t="e">
        <f>IF(E333="","",VLOOKUP(E333,$AV$850:$AW$852,2,TRUE))</f>
        <v>#N/A</v>
      </c>
      <c r="L57" s="798"/>
    </row>
    <row r="58" spans="2:12" ht="60" customHeight="1" x14ac:dyDescent="0.25">
      <c r="B58" s="837"/>
      <c r="C58" s="281" t="e">
        <f>IF(E143="","",VLOOKUP(E143,$AE$850:$AF$852,2,TRUE))</f>
        <v>#N/A</v>
      </c>
      <c r="D58" s="281" t="str">
        <f>IF(E144="","",VLOOKUP(E144,$AG$850:$AH$852,2,TRUE))</f>
        <v>күрделі заттармен әрекеттерді орындауды қалыптастыру</v>
      </c>
      <c r="E58" s="281" t="e">
        <f>IF(E145="","",VLOOKUP(E145,$AI$850:$AJ$852,2,TRUE))</f>
        <v>#N/A</v>
      </c>
      <c r="F58" s="91" t="e">
        <f>IF(E216="","",VLOOKUP(E216,$AX$850:$AY$852,2,TRUE))</f>
        <v>#N/A</v>
      </c>
      <c r="G58" s="91" t="str">
        <f>IF(E217="","",VLOOKUP(E217,$AZ$850:$BA$852,2,TRUE))</f>
        <v>заттардың санын ажыратуды (біреу-көп) қалыптастыру</v>
      </c>
      <c r="H58" s="91" t="e">
        <f>IF(E218="","",VLOOKUP(E218,$BB$850:$BC$852,2,TRUE))</f>
        <v>#N/A</v>
      </c>
      <c r="I58" s="91" t="e">
        <f>IF(E334="","",VLOOKUP(E334,$AX$850:$AY$852,2,TRUE))</f>
        <v>#N/A</v>
      </c>
      <c r="J58" s="91" t="str">
        <f>IF(E335="","",VLOOKUP(E335,$AZ$850:$BA$852,2,TRUE))</f>
        <v>заттардың санын ажыратуды (біреу-көп) қалыптастыру</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str">
        <f>IF(E220="","",VLOOKUP(E220,$BF$850:$BG$852,2,TRUE))</f>
        <v>түсі, көлемі, пішіні бойынша заттарды өз бетінше зерттеуді және салыстыруды қалыптастыру</v>
      </c>
      <c r="H59" s="91" t="e">
        <f>IF(E221="","",VLOOKUP(E221,$BH$850:$BI$852,2,TRUE))</f>
        <v>#N/A</v>
      </c>
      <c r="I59" s="91" t="e">
        <f>IF(E337="","",VLOOKUP(E337,$BD$850:$BE$852,2,TRUE))</f>
        <v>#N/A</v>
      </c>
      <c r="J59" s="91" t="str">
        <f>IF(E338="","",VLOOKUP(E338,$BF$850:$BG$852,2,TRUE))</f>
        <v>түсі, көлемі, пішіні бойынша заттарды өз бетінше зерттеуді және салыстыруды қалыптастыру</v>
      </c>
      <c r="K59" s="91" t="e">
        <f>IF(E339="","",VLOOKUP(E339,$BH$850:$BI$852,2,TRUE))</f>
        <v>#N/A</v>
      </c>
      <c r="L59" s="798"/>
    </row>
    <row r="60" spans="2:12" ht="60" customHeight="1" thickBot="1" x14ac:dyDescent="0.3">
      <c r="B60" s="838"/>
      <c r="C60" s="291" t="e">
        <f>IF(E149="","",VLOOKUP(E149,$Y$854:$Z$856,2,TRUE))</f>
        <v>#N/A</v>
      </c>
      <c r="D60" s="291" t="str">
        <f>IF(E150="","",VLOOKUP(E150,$AA$810:$AB$812,2,TRUE))</f>
        <v>суреттерден айтылған сөзге сәйкес келетін ойыншықтарды, заттарды табады және көрсетуді қалыптастыру</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str">
        <f>IF(F314="","",VLOOKUP(F314,$AT$857:$AU$859,2,TRUE))</f>
        <v>қаламды дұрыс ұстауды, тік және тұйықталған дөңгелек сызықтарды қағаз бетінде жеңіл жүргізуді қалыптастыру</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str">
        <f>IF(F317="","",VLOOKUP(F317,$AZ$857:$BA$859,2,TRUE))</f>
        <v>түстерді ажыратуды және оларды дұрыс атауды қалыптастыру</v>
      </c>
      <c r="K62" s="91" t="e">
        <f>IF(F318="","",VLOOKUP(F318,$BB$857:$BC$859,2,TRUE))</f>
        <v>#N/A</v>
      </c>
      <c r="L62" s="798"/>
    </row>
    <row r="63" spans="2:12" ht="60" customHeight="1" x14ac:dyDescent="0.25">
      <c r="B63" s="830"/>
      <c r="C63" s="281" t="e">
        <f>IF(F128="","",VLOOKUP(F128,$AK$858:$AL$860,2,TRUE))</f>
        <v>#N/A</v>
      </c>
      <c r="D63" s="281" t="str">
        <f>IF(F129="","",VLOOKUP(F129,$AM$858:$AN$860,2,TRUE))</f>
        <v>тәрбиешінің көрсетуі бойынша алынған пішіндерді құрастыра білуге қалыптастыру</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str">
        <f>IF(F320="","",VLOOKUP(F320,$BF$857:$BG$859,2,TRUE))</f>
        <v>өзінің салған суретіне қуануды, онда не бейнеленгенін айтуды қалыптастыру</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str">
        <f>IF(F323="","",VLOOKUP(F323,$BL$857:$BM$859,2,TRUE))</f>
        <v>қағаз бетін бағдарлауды қалыптастыру</v>
      </c>
      <c r="K64" s="91" t="e">
        <f>IF(F324="","",VLOOKUP(F324,$BN$857:$BO$859,2,TRUE))</f>
        <v>#N/A</v>
      </c>
      <c r="L64" s="798"/>
    </row>
    <row r="65" spans="2:12" ht="60" customHeight="1" x14ac:dyDescent="0.25">
      <c r="B65" s="830"/>
      <c r="C65" s="281" t="e">
        <f>IF(F134="","",VLOOKUP(F134,$AE$862:$AF$864,2,TRUE))</f>
        <v>#N/A</v>
      </c>
      <c r="D65" s="281" t="e">
        <f>IF(F135="","",VLOOKUP(F135,$AG$862:$AH$864,2,TRUE))</f>
        <v>#N/A</v>
      </c>
      <c r="E65" s="281" t="str">
        <f>IF(F136="","",VLOOKUP(F136,$AI$862:$AJ$864,2,TRUE))</f>
        <v>музыканы эмоционалды қабылдауды бекіту</v>
      </c>
      <c r="F65" s="91" t="e">
        <f>IF(F207="","",VLOOKUP(F207,$BP$857:$BQ$859,2,TRUE))</f>
        <v>#N/A</v>
      </c>
      <c r="G65" s="91" t="e">
        <f>IF(F208="","",VLOOKUP(F208,$BR$857:$BS$859,2,TRUE))</f>
        <v>#N/A</v>
      </c>
      <c r="H65" s="91" t="e">
        <f>IF(F209="","",VLOOKUP(F209,$BT$857:$BU$859,2,TRUE))</f>
        <v>#N/A</v>
      </c>
      <c r="I65" s="91" t="e">
        <f>IF(F325="","",VLOOKUP(F325,$BP$857:$BQ$859,2,TRUE))</f>
        <v>#N/A</v>
      </c>
      <c r="J65" s="91" t="str">
        <f>IF(F326="","",VLOOKUP(F326,$BR$857:$BS$859,2,TRUE))</f>
        <v>қағаз бетіне бояулармен сызықтар, жақпалар салуды қалыптастыру</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str">
        <f>IF(F329="","",VLOOKUP(F329,$BX$857:$BY$859,2,TRUE))</f>
        <v>дөңгелек, ұзын пішіндерге ұқсас заттарды бейнелеуді қалыптастыру</v>
      </c>
      <c r="K66" s="91" t="e">
        <f>IF(F330="","",VLOOKUP(F330,$BZ$857:$CA$859,2,TRUE))</f>
        <v>#N/A</v>
      </c>
      <c r="L66" s="798"/>
    </row>
    <row r="67" spans="2:12" ht="60" customHeight="1" x14ac:dyDescent="0.25">
      <c r="B67" s="830"/>
      <c r="C67" s="281" t="e">
        <f>IF(F140="","",VLOOKUP(F140,$Y$866:$Z$868,2,TRUE))</f>
        <v>#N/A</v>
      </c>
      <c r="D67" s="281" t="str">
        <f>IF(F141="","",VLOOKUP(F141,$AA$866:$AB$868,2,TRUE))</f>
        <v>ересектердің орындаған әндерін тыңдауға қалыптастыру</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str">
        <f>IF(F332="","",VLOOKUP(F332,$CD$857:$CE$859,2,TRUE))</f>
        <v>қағаздың қасиеттерін қалыптастыру</v>
      </c>
      <c r="K67" s="91" t="e">
        <f>IF(F333="","",VLOOKUP(F333,$CF$857:$CG$859,2,TRUE))</f>
        <v>#N/A</v>
      </c>
      <c r="L67" s="798"/>
    </row>
    <row r="68" spans="2:12" ht="60" customHeight="1" x14ac:dyDescent="0.25">
      <c r="B68" s="830"/>
      <c r="C68" s="281" t="e">
        <f>IF(F143="","",VLOOKUP(F143,$AE$866:$AF$868,2,TRUE))</f>
        <v>#N/A</v>
      </c>
      <c r="D68" s="281" t="str">
        <f>IF(F144="","",VLOOKUP(F144,$AG$866:$AH$868,2,TRUE))</f>
        <v>музыканың сүйемелдеуімен ойын әрекеттерін орындауын қалыптастыру</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str">
        <f>IF(F335="","",VLOOKUP(F335,$CJ$857:$CK$859,2,TRUE))</f>
        <v>қағазға және құмға сурет салудың бастапқы техникасын қалыптастыру</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str">
        <f>IF(F338="","",VLOOKUP(F338,$AT$861:$AU$863,2,TRUE))</f>
        <v>сазбалшықтың, ермексаздың қасиеттерін білуді қалыптастыру</v>
      </c>
      <c r="K69" s="91" t="e">
        <f>IF(F339="","",VLOOKUP(F339,$AV$861:$AW$863,2,TRUE))</f>
        <v>#N/A</v>
      </c>
      <c r="L69" s="798"/>
    </row>
    <row r="70" spans="2:12" ht="60" customHeight="1" x14ac:dyDescent="0.25">
      <c r="B70" s="830"/>
      <c r="C70" s="281" t="e">
        <f>IF(F149="","",VLOOKUP(F149,$Y$870:$Z$872,2,TRUE))</f>
        <v>#N/A</v>
      </c>
      <c r="D70" s="281" t="str">
        <f>IF(F150="","",VLOOKUP(F150,$AA$870:$AB$872,2,TRUE))</f>
        <v>ересекпен қосылып әннің кейбір сөздерін айтуды қалыптастыру</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str">
        <f>IF(F341="","",VLOOKUP(F341,$AZ$861:$BA$863,2,TRUE))</f>
        <v>сазбалшықпен, ермексазбен жұмыстың бастапқы дағдыларын қалыптастыру</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str">
        <f>IF(F226="","",VLOOKUP(F226,$BF$861:$BG$863,2,TRUE))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H71" s="91" t="e">
        <f>IF(F227="","",VLOOKUP(F227,$BH$861:$BI$863,2,TRUE))</f>
        <v>#N/A</v>
      </c>
      <c r="I71" s="91" t="e">
        <f>IF(F343="","",VLOOKUP(F343,$BD$861:$BE$863,2,TRUE))</f>
        <v>#N/A</v>
      </c>
      <c r="J71" s="91" t="str">
        <f>IF(F344="","",VLOOKUP(F344,$BF$861:$BG$863,2,TRUE))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K71" s="91" t="e">
        <f>IF(F345="","",VLOOKUP(F345,$BH$861:$BI$863,2,TRUE))</f>
        <v>#N/A</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str">
        <f>IF(F229="","",VLOOKUP(F229,$BL$861:$BM$863,2,TRUE))</f>
        <v>мүсіндейтін заттарды зерттеуді қалыптастыру</v>
      </c>
      <c r="H72" s="91" t="e">
        <f>IF(F230="","",VLOOKUP(F230,$BN$861:$BO$863,2,TRUE))</f>
        <v>#N/A</v>
      </c>
      <c r="I72" s="91" t="e">
        <f>IF(F346="","",VLOOKUP(F346,$BJ$861:$BK$863,2,TRUE))</f>
        <v>#N/A</v>
      </c>
      <c r="J72" s="91" t="str">
        <f>IF(F347="","",VLOOKUP(F347,$BL$861:$BM$863,2,TRUE))</f>
        <v>мүсіндейтін заттарды зерттеуді қалыптастыру</v>
      </c>
      <c r="K72" s="91" t="e">
        <f>IF(F348="","",VLOOKUP(F348,$BN$861:$BO$863,2,TRUE))</f>
        <v>#N/A</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str">
        <f>IF(F232="","",VLOOKUP(F232,$BR$861:$BS$863,2,TRUE))</f>
        <v>кесе, тостаған, табақты мүсіндеуде пішіннің жоғары бөлігін саусақпен басып, тереңдетуді қалыптастыру</v>
      </c>
      <c r="H73" s="91" t="e">
        <f>IF(F233="","",VLOOKUP(F233,$BT$861:$BU$863,2,TRUE))</f>
        <v>#N/A</v>
      </c>
      <c r="I73" s="91" t="e">
        <f>IF(F349="","",VLOOKUP(F349,$BP$861:$BQ$863,2,TRUE))</f>
        <v>#N/A</v>
      </c>
      <c r="J73" s="91" t="str">
        <f>IF(F350="","",VLOOKUP(F350,$BR$861:$BS$863,2,TRUE))</f>
        <v>кесе, тостаған, табақты мүсіндеуде пішіннің жоғары бөлігін саусақпен басып, тереңдетуді қалыптастыру</v>
      </c>
      <c r="K73" s="91" t="e">
        <f>IF(F351="","",VLOOKUP(F351,$BT$861:$BU$863,2,TRUE))</f>
        <v>#N/A</v>
      </c>
      <c r="L73" s="798"/>
    </row>
    <row r="74" spans="2:12" ht="60" customHeight="1" x14ac:dyDescent="0.25">
      <c r="B74" s="830"/>
      <c r="C74" s="281" t="e">
        <f>IF(F161="","",VLOOKUP(F161,$AE$874:$AF$876,2,TRUE))</f>
        <v>#N/A</v>
      </c>
      <c r="D74" s="281" t="str">
        <f>IF(F162="","",VLOOKUP(F162,$AG$874:$AH$876,2,TRUE))</f>
        <v>қимылдарды дыбыстармен және сөздермен сүйемелдеп, ойындар ойнайуы қалыптастыру</v>
      </c>
      <c r="E74" s="281" t="e">
        <f>IF(F163="","",VLOOKUP(F163,$AI$874:$AJ$876,2,TRUE))</f>
        <v>#N/A</v>
      </c>
      <c r="F74" s="91" t="e">
        <f>IF(F234="","",VLOOKUP(F234,$BV$861:$BW$863,2,TRUE))</f>
        <v>#N/A</v>
      </c>
      <c r="G74" s="91" t="str">
        <f>IF(F235="","",VLOOKUP(F235,$BX$861:$BY$863,2,TRUE))</f>
        <v>дайын болған бұйымды тұғырға орналастыруды, жұмыстан кейін материалдарды жинастыруды қалыптастыру</v>
      </c>
      <c r="H74" s="91" t="e">
        <f>IF(F236="","",VLOOKUP(F236,$BZ$861:$CA$863,2,TRUE))</f>
        <v>#N/A</v>
      </c>
      <c r="I74" s="91" t="e">
        <f>IF(F352="","",VLOOKUP(F352,$BV$861:$BW$863,2,TRUE))</f>
        <v>#N/A</v>
      </c>
      <c r="J74" s="91" t="str">
        <f>IF(F353="","",VLOOKUP(F353,$BX$861:$BY$863,2,TRUE))</f>
        <v>дайын болған бұйымды тұғырға орналастыруды, жұмыстан кейін материалдарды жинастыруды қалыптастыру</v>
      </c>
      <c r="K74" s="91" t="e">
        <f>IF(F354="","",VLOOKUP(F354,$BZ$861:$CA$863,2,TRUE))</f>
        <v>#N/A</v>
      </c>
      <c r="L74" s="798"/>
    </row>
    <row r="75" spans="2:12" ht="60" customHeight="1" x14ac:dyDescent="0.25">
      <c r="B75" s="830"/>
      <c r="C75" s="812"/>
      <c r="D75" s="813"/>
      <c r="E75" s="814"/>
      <c r="F75" s="91" t="e">
        <f>IF(F237="","",VLOOKUP(F237,$CB$861:$CC$863,2,TRUE))</f>
        <v>#N/A</v>
      </c>
      <c r="G75" s="91" t="str">
        <f>IF(F238="","",VLOOKUP(F238,$CD$861:$CE$863,2,TRUE))</f>
        <v>мүсінделген заттардың пішіндерін таныс заттармен салыстыруды қалыптастыру</v>
      </c>
      <c r="H75" s="91" t="e">
        <f>IF(F239="","",VLOOKUP(F239,$CF$861:$CG$863,2,TRUE))</f>
        <v>#N/A</v>
      </c>
      <c r="I75" s="91" t="e">
        <f>IF(F355="","",VLOOKUP(F355,$CB$861:$CC$863,2,TRUE))</f>
        <v>#N/A</v>
      </c>
      <c r="J75" s="91" t="str">
        <f>IF(F356="","",VLOOKUP(F356,$CD$861:$CE$863,2,TRUE))</f>
        <v>мүсінделген заттардың пішіндерін таныс заттармен салыстыруды қалыптастыру</v>
      </c>
      <c r="K75" s="91" t="e">
        <f>IF(F357="","",VLOOKUP(F357,$CF$861:$CG$863,2,TRUE))</f>
        <v>#N/A</v>
      </c>
      <c r="L75" s="798"/>
    </row>
    <row r="76" spans="2:12" ht="60" customHeight="1" x14ac:dyDescent="0.25">
      <c r="B76" s="830"/>
      <c r="C76" s="815"/>
      <c r="D76" s="816"/>
      <c r="E76" s="817"/>
      <c r="F76" s="91" t="e">
        <f>IF(F240="","",VLOOKUP(F240,$CH$861:$CI$863,2,TRUE))</f>
        <v>#N/A</v>
      </c>
      <c r="G76" s="91" t="str">
        <f>IF(F241="","",VLOOKUP(F241,$CJ$861:$CK$863,2,TRUE))</f>
        <v>қағазды қолданудың қарапайым әдістерін (ұсақтау, жырту, бүктеу) қалыптастыру</v>
      </c>
      <c r="H76" s="91" t="e">
        <f>IF(F242="","",VLOOKUP(F242,$CL$861:$CM$863,2,TRUE))</f>
        <v>#N/A</v>
      </c>
      <c r="I76" s="91" t="e">
        <f>IF(F358="","",VLOOKUP(F358,$CH$861:$CI$863,2,TRUE))</f>
        <v>#N/A</v>
      </c>
      <c r="J76" s="91" t="str">
        <f>IF(F359="","",VLOOKUP(F359,$CJ$861:$CK$863,2,TRUE))</f>
        <v>қағазды қолданудың қарапайым әдістерін (ұсақтау, жырту, бүктеу) қалыптастыру</v>
      </c>
      <c r="K76" s="91" t="e">
        <f>IF(F360="","",VLOOKUP(F360,$CL$861:$CM$863,2,TRUE))</f>
        <v>#N/A</v>
      </c>
      <c r="L76" s="798"/>
    </row>
    <row r="77" spans="2:12" ht="60" customHeight="1" x14ac:dyDescent="0.25">
      <c r="B77" s="830"/>
      <c r="C77" s="815"/>
      <c r="D77" s="816"/>
      <c r="E77" s="817"/>
      <c r="F77" s="91" t="e">
        <f>IF(F243="","",VLOOKUP(F243,$AR$865:$AS$867,2,TRUE))</f>
        <v>#N/A</v>
      </c>
      <c r="G77" s="91" t="str">
        <f>IF(F244="","",VLOOKUP(F244,$AT$865:$AU$867,2,TRUE))</f>
        <v>бейнелерді фланелеграфта (сызықтарда, шаршыда), қағаз бетіне қоюды және құрастыруды қалыптастыру</v>
      </c>
      <c r="H77" s="91" t="e">
        <f>IF(F245="","",VLOOKUP(F245,$AV$865:$AW$867,2,TRUE))</f>
        <v>#N/A</v>
      </c>
      <c r="I77" s="91" t="e">
        <f>IF(F361="","",VLOOKUP(F361,$AR$865:$AS$867,2,TRUE))</f>
        <v>#N/A</v>
      </c>
      <c r="J77" s="91" t="str">
        <f>IF(F362="","",VLOOKUP(F362,$AT$865:$AU$867,2,TRUE))</f>
        <v>бейнелерді фланелеграфта (сызықтарда, шаршыда), қағаз бетіне қоюды және құрастыруды қалыптастыру</v>
      </c>
      <c r="K77" s="91" t="e">
        <f>IF(F363="","",VLOOKUP(F363,$AV$865:$AW$867,2,TRUE))</f>
        <v>#N/A</v>
      </c>
      <c r="L77" s="798"/>
    </row>
    <row r="78" spans="2:12" ht="60" customHeight="1" x14ac:dyDescent="0.25">
      <c r="B78" s="830"/>
      <c r="C78" s="815"/>
      <c r="D78" s="816"/>
      <c r="E78" s="817"/>
      <c r="F78" s="91" t="e">
        <f>IF(F246="","",VLOOKUP(F246,$AX$865:$AY$867,2,TRUE))</f>
        <v>#N/A</v>
      </c>
      <c r="G78" s="91" t="str">
        <f>IF(F247="","",VLOOKUP(F247,$AZ$865:$BA$867,2,TRUE))</f>
        <v>фланелеграфта қарапайым композицияларды орналастыруды және құрастыруды қалыптастыру</v>
      </c>
      <c r="H78" s="91" t="e">
        <f>IF(F248="","",VLOOKUP(F248,$BB$865:$BC$867,2,TRUE))</f>
        <v>#N/A</v>
      </c>
      <c r="I78" s="91" t="e">
        <f>IF(F364="","",VLOOKUP(F364,$AX$865:$AY$867,2,TRUE))</f>
        <v>#N/A</v>
      </c>
      <c r="J78" s="91" t="str">
        <f>IF(F365="","",VLOOKUP(F365,$AZ$865:$BA$867,2,TRUE))</f>
        <v>фланелеграфта қарапайым композицияларды орналастыруды және құрастыруды қалыптастыру</v>
      </c>
      <c r="K78" s="91" t="e">
        <f>IF(F366="","",VLOOKUP(F366,$BB$865:$BC$867,2,TRUE))</f>
        <v>#N/A</v>
      </c>
      <c r="L78" s="798"/>
    </row>
    <row r="79" spans="2:12" ht="60" customHeight="1" x14ac:dyDescent="0.25">
      <c r="B79" s="830"/>
      <c r="C79" s="815"/>
      <c r="D79" s="816"/>
      <c r="E79" s="817"/>
      <c r="F79" s="91" t="e">
        <f>IF(F249="","",VLOOKUP(F249,$BD$865:$BE$867,2,TRUE))</f>
        <v>#N/A</v>
      </c>
      <c r="G79" s="91" t="str">
        <f>IF(F250="","",VLOOKUP(F250,$BF$865:$BG$867,2,TRUE))</f>
        <v>симметриялық пішіндерді, ою-өрнектерді орналастыруды қалыптастыру</v>
      </c>
      <c r="H79" s="91" t="e">
        <f>IF(F251="","",VLOOKUP(F251,$BH$865:$BI$867,2,TRUE))</f>
        <v>#N/A</v>
      </c>
      <c r="I79" s="91" t="e">
        <f>IF(F367="","",VLOOKUP(F367,$BD$865:$BE$867,2,TRUE))</f>
        <v>#N/A</v>
      </c>
      <c r="J79" s="91" t="str">
        <f>IF(F368="","",VLOOKUP(F368,$BF$865:$BG$867,2,TRUE))</f>
        <v>симметриялық пішіндерді, ою-өрнектерді орналастыруды қалыптастыру</v>
      </c>
      <c r="K79" s="91" t="e">
        <f>IF(F369="","",VLOOKUP(F369,$BH$865:$BI$867,2,TRUE))</f>
        <v>#N/A</v>
      </c>
      <c r="L79" s="798"/>
    </row>
    <row r="80" spans="2:12" ht="60" customHeight="1" x14ac:dyDescent="0.25">
      <c r="B80" s="830"/>
      <c r="C80" s="815"/>
      <c r="D80" s="816"/>
      <c r="E80" s="817"/>
      <c r="F80" s="91" t="e">
        <f>IF(F252="","",VLOOKUP(F252,$BJ$865:$BK$867,2,TRUE))</f>
        <v>#N/A</v>
      </c>
      <c r="G80" s="91" t="str">
        <f>IF(F253="","",VLOOKUP(F253,$BL$865:$BM$867,2,TRUE))</f>
        <v>құрылыс материалдарынан және конструкторлардың ірі бөлшектерінен құрастыра алуды қалыптастыру</v>
      </c>
      <c r="H80" s="91" t="e">
        <f>IF(F254="","",VLOOKUP(F254,$BN$865:$BO$867,2,TRUE))</f>
        <v>#N/A</v>
      </c>
      <c r="I80" s="91" t="e">
        <f>IF(F370="","",VLOOKUP(F370,$BJ$865:$BK$867,2,TRUE))</f>
        <v>#N/A</v>
      </c>
      <c r="J80" s="91" t="str">
        <f>IF(F371="","",VLOOKUP(F371,$BL$865:$BM$867,2,TRUE))</f>
        <v>құрылыс материалдарынан және конструкторлардың ірі бөлшектерінен құрастыра алуды қалыптастыру</v>
      </c>
      <c r="K80" s="91" t="e">
        <f>IF(F372="","",VLOOKUP(F372,$BN$865:$BO$867,2,TRUE))</f>
        <v>#N/A</v>
      </c>
      <c r="L80" s="798"/>
    </row>
    <row r="81" spans="2:12" ht="60" customHeight="1" x14ac:dyDescent="0.25">
      <c r="B81" s="830"/>
      <c r="C81" s="815"/>
      <c r="D81" s="816"/>
      <c r="E81" s="817"/>
      <c r="F81" s="91" t="e">
        <f>IF(F255="","",VLOOKUP(F255,$BP$865:$BQ$867,2,TRUE))</f>
        <v>#N/A</v>
      </c>
      <c r="G81" s="91" t="str">
        <f>IF(F256="","",VLOOKUP(F256,$BR$865:$BS$867,2,TRUE))</f>
        <v>қарапайым құрылысты үлгі бойынша құрастыруды қалыптастыру</v>
      </c>
      <c r="H81" s="91" t="e">
        <f>IF(F257="","",VLOOKUP(F257,$BT$865:$BU$867,2,TRUE))</f>
        <v>#N/A</v>
      </c>
      <c r="I81" s="91" t="e">
        <f>IF(F373="","",VLOOKUP(F373,$BP$865:$BQ$867,2,TRUE))</f>
        <v>#N/A</v>
      </c>
      <c r="J81" s="91" t="str">
        <f>IF(F374="","",VLOOKUP(F374,$BR$865:$BS$867,2,TRUE))</f>
        <v>қарапайым құрылысты үлгі бойынша құрастыруды қалыптастыру</v>
      </c>
      <c r="K81" s="91" t="e">
        <f>IF(F375="","",VLOOKUP(F375,$BT$865:$BU$867,2,TRUE))</f>
        <v>#N/A</v>
      </c>
      <c r="L81" s="798"/>
    </row>
    <row r="82" spans="2:12" ht="60" customHeight="1" x14ac:dyDescent="0.25">
      <c r="B82" s="830"/>
      <c r="C82" s="815"/>
      <c r="D82" s="816"/>
      <c r="E82" s="817"/>
      <c r="F82" s="91" t="e">
        <f>IF(F258="","",VLOOKUP(F258,$BV$865:$BW$867,2,TRUE))</f>
        <v>#N/A</v>
      </c>
      <c r="G82" s="91" t="str">
        <f>IF(F259="","",VLOOKUP(F259,$BX$865:$BY$867,2,TRUE))</f>
        <v>құрылыс материалдарын (текшелер, кірпіштер) ажырата алуды қалыптастыру</v>
      </c>
      <c r="H82" s="91" t="e">
        <f>IF(F260="","",VLOOKUP(F260,$BZ$865:$CA$867,2,TRUE))</f>
        <v>#N/A</v>
      </c>
      <c r="I82" s="91" t="e">
        <f>IF(F376="","",VLOOKUP(F376,$BV$865:$BW$867,2,TRUE))</f>
        <v>#N/A</v>
      </c>
      <c r="J82" s="91" t="str">
        <f>IF(F377="","",VLOOKUP(F377,$BX$865:$BY$867,2,TRUE))</f>
        <v>құрылыс материалдарын (текшелер, кірпіштер) ажырата алуды қалыптастыру</v>
      </c>
      <c r="K82" s="91" t="e">
        <f>IF(F378="","",VLOOKUP(F378,$BZ$865:$CA$867,2,TRUE))</f>
        <v>#N/A</v>
      </c>
      <c r="L82" s="798"/>
    </row>
    <row r="83" spans="2:12" ht="60" customHeight="1" x14ac:dyDescent="0.25">
      <c r="B83" s="830"/>
      <c r="C83" s="815"/>
      <c r="D83" s="816"/>
      <c r="E83" s="817"/>
      <c r="F83" s="91" t="e">
        <f>IF(F261="","",VLOOKUP(F261,$CB$865:$CC$867,2,TRUE))</f>
        <v>#N/A</v>
      </c>
      <c r="G83" s="91" t="str">
        <f>IF(F262="","",VLOOKUP(F262,$CD$865:$CE$867,2,TRUE))</f>
        <v>тұрғызылған қарапайым құрылыстарды атауды және ойыншықтарды қолдана отырып, олармен ойнауды қалыптастыру</v>
      </c>
      <c r="H83" s="91" t="e">
        <f>IF(F263="","",VLOOKUP(F263,$CF$865:$CG$867,2,TRUE))</f>
        <v>#N/A</v>
      </c>
      <c r="I83" s="91" t="e">
        <f>IF(F379="","",VLOOKUP(F379,$CB$865:$CC$867,2,TRUE))</f>
        <v>#N/A</v>
      </c>
      <c r="J83" s="91" t="str">
        <f>IF(F380="","",VLOOKUP(F380,$CD$865:$CE$867,2,TRUE))</f>
        <v>тұрғызылған қарапайым құрылыстарды атауды және ойыншықтарды қолдана отырып, олармен ойнауды қалыптастыру</v>
      </c>
      <c r="K83" s="91" t="e">
        <f>IF(F381="","",VLOOKUP(F381,$CF$865:$CG$867,2,TRUE))</f>
        <v>#N/A</v>
      </c>
      <c r="L83" s="798"/>
    </row>
    <row r="84" spans="2:12" ht="60" customHeight="1" x14ac:dyDescent="0.25">
      <c r="B84" s="830"/>
      <c r="C84" s="815"/>
      <c r="D84" s="816"/>
      <c r="E84" s="817"/>
      <c r="F84" s="91" t="e">
        <f>IF(F264="","",VLOOKUP(F264,$AR$869:$AS$871,2,TRUE))</f>
        <v>#N/A</v>
      </c>
      <c r="G84" s="91" t="str">
        <f>IF(F265="","",VLOOKUP(F265,$AT$869:$AU$871,2,TRUE))</f>
        <v>өз бетінше құрастыруға қалыптастыру</v>
      </c>
      <c r="H84" s="91" t="e">
        <f>IF(F266="","",VLOOKUP(F266,$AV$869:$AW$871,2,TRUE))</f>
        <v>#N/A</v>
      </c>
      <c r="I84" s="91" t="e">
        <f>IF(F382="","",VLOOKUP(F382,$AR$869:$AS$871,2,TRUE))</f>
        <v>#N/A</v>
      </c>
      <c r="J84" s="91" t="str">
        <f>IF(F383="","",VLOOKUP(F383,$AT$869:$AU$871,2,TRUE))</f>
        <v>өз бетінше құрастыруға қалыптастыру</v>
      </c>
      <c r="K84" s="91" t="e">
        <f>IF(F384="","",VLOOKUP(F384,$AV$869:$AW$871,2,TRUE))</f>
        <v>#N/A</v>
      </c>
      <c r="L84" s="798"/>
    </row>
    <row r="85" spans="2:12" ht="60" customHeight="1" x14ac:dyDescent="0.25">
      <c r="B85" s="830"/>
      <c r="C85" s="815"/>
      <c r="D85" s="816"/>
      <c r="E85" s="817"/>
      <c r="F85" s="91" t="e">
        <f>IF(F267="","",VLOOKUP(F267,$AX$869:$AY$871,2,TRUE))</f>
        <v>#N/A</v>
      </c>
      <c r="G85" s="91" t="str">
        <f>IF(F268="","",VLOOKUP(F268,$AZ$869:$BA$871,2,TRUE))</f>
        <v>қорапқа құрылыс бөлшектерін жинастыруды қалыптастыру</v>
      </c>
      <c r="H85" s="91" t="e">
        <f>IF(F269="","",VLOOKUP(F269,$BB$869:$BC$871,2,TRUE))</f>
        <v>#N/A</v>
      </c>
      <c r="I85" s="91" t="e">
        <f>IF(F385="","",VLOOKUP(F385,$AX$869:$AY$871,2,TRUE))</f>
        <v>#N/A</v>
      </c>
      <c r="J85" s="91" t="str">
        <f>IF(F386="","",VLOOKUP(F386,$AZ$869:$BA$871,2,TRUE))</f>
        <v>қорапқа құрылыс бөлшектерін жинастыруды қалыптастыру</v>
      </c>
      <c r="K85" s="91" t="e">
        <f>IF(F387="","",VLOOKUP(F387,$BB$869:$BC$871,2,TRUE))</f>
        <v>#N/A</v>
      </c>
      <c r="L85" s="798"/>
    </row>
    <row r="86" spans="2:12" ht="60" customHeight="1" x14ac:dyDescent="0.25">
      <c r="B86" s="830"/>
      <c r="C86" s="815"/>
      <c r="D86" s="816"/>
      <c r="E86" s="817"/>
      <c r="F86" s="91" t="e">
        <f>IF(F270="","",VLOOKUP(F270,$BD$869:$BE$871,2,TRUE))</f>
        <v>#N/A</v>
      </c>
      <c r="G86" s="91" t="str">
        <f>IF(F271="","",VLOOKUP(F271,$BF$869:$BG$871,2,TRUE))</f>
        <v>табиғи материалдармен (құм, су, тас) ойнауды қалыптастыру</v>
      </c>
      <c r="H86" s="91" t="e">
        <f>IF(F272="","",VLOOKUP(F272,$BH$869:$BI$871,2,TRUE))</f>
        <v>#N/A</v>
      </c>
      <c r="I86" s="91" t="e">
        <f>IF(F388="","",VLOOKUP(F388,$BD$869:$BE$871,2,TRUE))</f>
        <v>#N/A</v>
      </c>
      <c r="J86" s="91" t="str">
        <f>IF(F389="","",VLOOKUP(F389,$BF$869:$BG$871,2,TRUE))</f>
        <v>табиғи материалдармен (құм, су, тас) ойнауды қалыптастыру</v>
      </c>
      <c r="K86" s="91" t="e">
        <f>IF(F390="","",VLOOKUP(F390,$BH$869:$BI$871,2,TRUE))</f>
        <v>#N/A</v>
      </c>
      <c r="L86" s="798"/>
    </row>
    <row r="87" spans="2:12" ht="60" customHeight="1" x14ac:dyDescent="0.25">
      <c r="B87" s="830"/>
      <c r="C87" s="815"/>
      <c r="D87" s="816"/>
      <c r="E87" s="817"/>
      <c r="F87" s="91" t="e">
        <f>IF(F273="","",VLOOKUP(F273,$BJ$869:$BK$871,2,TRUE))</f>
        <v>#N/A</v>
      </c>
      <c r="G87" s="91" t="str">
        <f>IF(F274="","",VLOOKUP(F274,$BL$869:$BM$871,2,TRUE))</f>
        <v>тұрғызылған қарапайым құрылыстарды атауды қалыптастыру</v>
      </c>
      <c r="H87" s="91" t="e">
        <f>IF(F275="","",VLOOKUP(F275,$BN$869:$BO$871,2,TRUE))</f>
        <v>#N/A</v>
      </c>
      <c r="I87" s="91" t="e">
        <f>IF(F391="","",VLOOKUP(F391,$BJ$869:$BK$871,2,TRUE))</f>
        <v>#N/A</v>
      </c>
      <c r="J87" s="91" t="str">
        <f>IF(F392="","",VLOOKUP(F392,$BL$869:$BM$871,2,TRUE))</f>
        <v>тұрғызылған қарапайым құрылыстарды атауды қалыптастыру</v>
      </c>
      <c r="K87" s="91" t="e">
        <f>IF(F393="","",VLOOKUP(F393,$BN$869:$BO$871,2,TRUE))</f>
        <v>#N/A</v>
      </c>
      <c r="L87" s="798"/>
    </row>
    <row r="88" spans="2:12" ht="60" customHeight="1" x14ac:dyDescent="0.25">
      <c r="B88" s="830"/>
      <c r="C88" s="815"/>
      <c r="D88" s="816"/>
      <c r="E88" s="817"/>
      <c r="F88" s="91" t="e">
        <f>IF(F276="","",VLOOKUP(F276,$BP$869:$BQ$871,2,TRUE))</f>
        <v>#N/A</v>
      </c>
      <c r="G88" s="91" t="str">
        <f>IF(F277="","",VLOOKUP(F277,$BR$869:$BS$871,2,TRUE))</f>
        <v>музыканы эмоционалды көңіл-күймен қабылдауды қалыптастыру</v>
      </c>
      <c r="H88" s="91" t="e">
        <f>IF(F278="","",VLOOKUP(F278,$BT$869:$BU$871,2,TRUE))</f>
        <v>#N/A</v>
      </c>
      <c r="I88" s="91" t="e">
        <f>IF(F394="","",VLOOKUP(F394,$BP$869:$BQ$871,2,TRUE))</f>
        <v>#N/A</v>
      </c>
      <c r="J88" s="91" t="str">
        <f>IF(F395="","",VLOOKUP(F395,$BR$869:$BS$871,2,TRUE))</f>
        <v>музыканы эмоционалды көңіл-күймен қабылдауды қалыптастыру</v>
      </c>
      <c r="K88" s="91" t="e">
        <f>IF(F396="","",VLOOKUP(F396,$BT$869:$BU$871,2,TRUE))</f>
        <v>#N/A</v>
      </c>
      <c r="L88" s="798"/>
    </row>
    <row r="89" spans="2:12" ht="60" customHeight="1" x14ac:dyDescent="0.25">
      <c r="B89" s="830"/>
      <c r="C89" s="815"/>
      <c r="D89" s="816"/>
      <c r="E89" s="817"/>
      <c r="F89" s="91" t="e">
        <f>IF(F279="","",VLOOKUP(F279,$BV$869:$BW$871,2,TRUE))</f>
        <v>#N/A</v>
      </c>
      <c r="G89" s="91" t="str">
        <f>IF(F280="","",VLOOKUP(F280,$BX$869:$BY$871,2,TRUE))</f>
        <v>музыкалық шығармалардың сипатын ажыратуды (баяу және көңілді әндер) қалыптастыру</v>
      </c>
      <c r="H89" s="91" t="e">
        <f>IF(F281="","",VLOOKUP(F281,$BZ$869:$CA$871,2,TRUE))</f>
        <v>#N/A</v>
      </c>
      <c r="I89" s="91" t="e">
        <f>IF(F397="","",VLOOKUP(F397,$BV$869:$BW$871,2,TRUE))</f>
        <v>#N/A</v>
      </c>
      <c r="J89" s="91" t="str">
        <f>IF(F398="","",VLOOKUP(F398,$BX$869:$BY$871,2,TRUE))</f>
        <v>музыкалық шығармалардың сипатын ажыратуды (баяу және көңілді әндер) қалыптастыру</v>
      </c>
      <c r="K89" s="91" t="e">
        <f>IF(F399="","",VLOOKUP(F399,$BZ$869:$CA$871,2,TRUE))</f>
        <v>#N/A</v>
      </c>
      <c r="L89" s="798"/>
    </row>
    <row r="90" spans="2:12" ht="60" customHeight="1" x14ac:dyDescent="0.25">
      <c r="B90" s="830"/>
      <c r="C90" s="815"/>
      <c r="D90" s="816"/>
      <c r="E90" s="817"/>
      <c r="F90" s="91" t="e">
        <f>IF(F282="","",VLOOKUP(F282,$CB$869:$CC$871,2,TRUE))</f>
        <v>#N/A</v>
      </c>
      <c r="G90" s="91" t="str">
        <f>IF(F283="","",VLOOKUP(F283,$CD$869:$CE$871,2,TRUE))</f>
        <v>қоңыраулардың жоғары және төмен дыбысталуын, фортепианоның дыбысталуын ажыратуды қалыптастыру</v>
      </c>
      <c r="H90" s="91" t="e">
        <f>IF(F284="","",VLOOKUP(F284,$CF$869:$CG$871,2,TRUE))</f>
        <v>#N/A</v>
      </c>
      <c r="I90" s="91" t="e">
        <f>IF(F400="","",VLOOKUP(F400,$CB$869:$CC$871,2,TRUE))</f>
        <v>#N/A</v>
      </c>
      <c r="J90" s="91" t="str">
        <f>IF(F401="","",VLOOKUP(F401,$CD$869:$CE$871,2,TRUE))</f>
        <v>қоңыраулардың жоғары және төмен дыбысталуын, фортепианоның дыбысталуын ажыратуды қалыптастыру</v>
      </c>
      <c r="K90" s="91" t="e">
        <f>IF(F402="","",VLOOKUP(F402,$CF$869:$CG$871,2,TRUE))</f>
        <v>#N/A</v>
      </c>
      <c r="L90" s="798"/>
    </row>
    <row r="91" spans="2:12" ht="60" customHeight="1" x14ac:dyDescent="0.25">
      <c r="B91" s="830"/>
      <c r="C91" s="815"/>
      <c r="D91" s="816"/>
      <c r="E91" s="817"/>
      <c r="F91" s="91" t="e">
        <f>IF(F285="","",VLOOKUP(F285,$AR$873:$AS$875,2,TRUE))</f>
        <v>#N/A</v>
      </c>
      <c r="G91" s="91" t="str">
        <f>IF(F286="","",VLOOKUP(F286,$AT$873:$AU$875,2,TRUE))</f>
        <v>педагогтің дауыс ырғағына, сөздердің созылыңқы дыбысталуына еліктей отырып, жекелеген сөздер мен буындарды қосып айтуды қалыптастыру</v>
      </c>
      <c r="H91" s="91" t="e">
        <f>IF(F287="","",VLOOKUP(F287,$AV$873:$AW$875,2,TRUE))</f>
        <v>#N/A</v>
      </c>
      <c r="I91" s="91" t="e">
        <f>IF(F403="","",VLOOKUP(F403,$AR$873:$AS$875,2,TRUE))</f>
        <v>#N/A</v>
      </c>
      <c r="J91" s="91" t="str">
        <f>IF(F404="","",VLOOKUP(F404,$AT$873:$AU$875,2,TRUE))</f>
        <v>педагогтің дауыс ырғағына, сөздердің созылыңқы дыбысталуына еліктей отырып, жекелеген сөздер мен буындарды қосып айтуды қалыптастыру</v>
      </c>
      <c r="K91" s="91" t="e">
        <f>IF(F405="","",VLOOKUP(F405,$AV$873:$AW$875,2,TRUE))</f>
        <v>#N/A</v>
      </c>
      <c r="L91" s="798"/>
    </row>
    <row r="92" spans="2:12" ht="60" customHeight="1" x14ac:dyDescent="0.25">
      <c r="B92" s="830"/>
      <c r="C92" s="815"/>
      <c r="D92" s="816"/>
      <c r="E92" s="817"/>
      <c r="F92" s="91" t="e">
        <f>IF(F288="","",VLOOKUP(F288,$AX$873:$AY$875,2,TRUE))</f>
        <v>#N/A</v>
      </c>
      <c r="G92" s="91" t="str">
        <f>IF(F289="","",VLOOKUP(F289,$AZ$873:$BA$875,2,TRUE))</f>
        <v>әндегі сөз тіркестерін айтуды (ересектермен бірге) қалыптастыру</v>
      </c>
      <c r="H92" s="91" t="e">
        <f>IF(F290="","",VLOOKUP(F290,$BB$873:$BC$875,2,TRUE))</f>
        <v>#N/A</v>
      </c>
      <c r="I92" s="91" t="e">
        <f>IF(F406="","",VLOOKUP(F406,$AX$873:$AY$875,2,TRUE))</f>
        <v>#N/A</v>
      </c>
      <c r="J92" s="91" t="str">
        <f>IF(F407="","",VLOOKUP(F407,$AZ$873:$BA$875,2,TRUE))</f>
        <v>әндегі сөз тіркестерін айтуды (ересектермен бірге) қалыптастыру</v>
      </c>
      <c r="K92" s="91" t="e">
        <f>IF(F408="","",VLOOKUP(F408,$BB$873:$BC$875,2,TRUE))</f>
        <v>#N/A</v>
      </c>
      <c r="L92" s="798"/>
    </row>
    <row r="93" spans="2:12" ht="60" customHeight="1" x14ac:dyDescent="0.25">
      <c r="B93" s="830"/>
      <c r="C93" s="815"/>
      <c r="D93" s="816"/>
      <c r="E93" s="817"/>
      <c r="F93" s="91" t="e">
        <f>IF(F291="","",VLOOKUP(F291,$BD$873:$BE$875,2,TRUE))</f>
        <v>#N/A</v>
      </c>
      <c r="G93" s="91" t="str">
        <f>IF(F292="","",VLOOKUP(F292,$BF$873:$BG$875,2,TRUE))</f>
        <v>музыкалық аспаптарды ажыратуды (барабан, бубен, сылдырмақ, асатаяқ) қалыптастыру</v>
      </c>
      <c r="H93" s="91" t="e">
        <f>IF(F293="","",VLOOKUP(F293,$BH$873:$BI$875,2,TRUE))</f>
        <v>#N/A</v>
      </c>
      <c r="I93" s="91" t="e">
        <f>IF(F409="","",VLOOKUP(F409,$BD$873:$BE$875,2,TRUE))</f>
        <v>#N/A</v>
      </c>
      <c r="J93" s="91" t="str">
        <f>IF(F410="","",VLOOKUP(F410,$BF$873:$BG$875,2,TRUE))</f>
        <v>музыкалық аспаптарды ажыратуды (барабан, бубен, сылдырмақ, асатаяқ) қалыптастыру</v>
      </c>
      <c r="K93" s="91" t="e">
        <f>IF(F411="","",VLOOKUP(F411,$BH$873:$BI$875,2,TRUE))</f>
        <v>#N/A</v>
      </c>
      <c r="L93" s="798"/>
    </row>
    <row r="94" spans="2:12" ht="60" customHeight="1" x14ac:dyDescent="0.25">
      <c r="B94" s="830"/>
      <c r="C94" s="815"/>
      <c r="D94" s="816"/>
      <c r="E94" s="817"/>
      <c r="F94" s="91" t="e">
        <f>IF(F294="","",VLOOKUP(F294,$BJ$873:$BK$875,2,TRUE))</f>
        <v>#N/A</v>
      </c>
      <c r="G94" s="91" t="str">
        <f>IF(F295="","",VLOOKUP(F295,$BL$873:$BM$875,2,TRUE))</f>
        <v>бұрын естіген әндерді тануға үйретуді қалыптастыру</v>
      </c>
      <c r="H94" s="91" t="e">
        <f>IF(F296="","",VLOOKUP(F296,$BN$873:$BO$875,2,TRUE))</f>
        <v>#N/A</v>
      </c>
      <c r="I94" s="91" t="e">
        <f>IF(F412="","",VLOOKUP(F412,$BJ$873:$BK$875,2,TRUE))</f>
        <v>#N/A</v>
      </c>
      <c r="J94" s="91" t="str">
        <f>IF(F413="","",VLOOKUP(F413,$BL$873:$BM$875,2,TRUE))</f>
        <v>бұрын естіген әндерді тануға үйретуді қалыптастыру</v>
      </c>
      <c r="K94" s="91" t="e">
        <f>IF(F414="","",VLOOKUP(F414,$BN$873:$BO$875,2,TRUE))</f>
        <v>#N/A</v>
      </c>
      <c r="L94" s="798"/>
    </row>
    <row r="95" spans="2:12" ht="60" customHeight="1" x14ac:dyDescent="0.25">
      <c r="B95" s="830"/>
      <c r="C95" s="815"/>
      <c r="D95" s="816"/>
      <c r="E95" s="817"/>
      <c r="F95" s="91" t="e">
        <f>IF(F297="","",VLOOKUP(F297,$BP$873:$BQ$875,2,TRUE))</f>
        <v>#N/A</v>
      </c>
      <c r="G95" s="91" t="str">
        <f>IF(F298="","",VLOOKUP(F298,$BR$873:$BS$875,2,TRUE))</f>
        <v>ересектердің көрсеткен қимылдарын қайталауды (шапалақтауды, аяқтарын тарсылдатуды, қолдың білектерін айналдыруды) қалыптастыру</v>
      </c>
      <c r="H95" s="91" t="e">
        <f>IF(F299="","",VLOOKUP(F299,$BT$873:$BU$875,2,TRUE))</f>
        <v>#N/A</v>
      </c>
      <c r="I95" s="91" t="e">
        <f>IF(F415="","",VLOOKUP(F415,$BP$873:$BQ$875,2,TRUE))</f>
        <v>#N/A</v>
      </c>
      <c r="J95" s="91" t="str">
        <f>IF(F416="","",VLOOKUP(F416,$BR$873:$BS$875,2,TRUE))</f>
        <v>ересектердің көрсеткен қимылдарын қайталауды (шапалақтауды, аяқтарын тарсылдатуды, қолдың білектерін айналдыруды) қалыптастыру</v>
      </c>
      <c r="K95" s="91" t="e">
        <f>IF(F417="","",VLOOKUP(F417,$BT$873:$BU$875,2,TRUE))</f>
        <v>#N/A</v>
      </c>
      <c r="L95" s="798"/>
    </row>
    <row r="96" spans="2:12" ht="60" customHeight="1" x14ac:dyDescent="0.25">
      <c r="B96" s="830"/>
      <c r="C96" s="815"/>
      <c r="D96" s="816"/>
      <c r="E96" s="817"/>
      <c r="F96" s="91" t="e">
        <f>IF(F300="","",VLOOKUP(F300,$BV$873:$BW$875,2,TRUE))</f>
        <v>#N/A</v>
      </c>
      <c r="G96" s="91" t="str">
        <f>IF(F301="","",VLOOKUP(F301,$BX$873:$BY$875,2,TRUE))</f>
        <v>әртүрлі кейіпкерлердің қимылдарын ойындарда көрсетуді (қоян секіреді, құс ұшады) қалыптастыру</v>
      </c>
      <c r="H96" s="91" t="e">
        <f>IF(F302="","",VLOOKUP(F302,$BZ$873:$CA$875,2,TRUE))</f>
        <v>#N/A</v>
      </c>
      <c r="I96" s="91" t="e">
        <f>IF(F418="","",VLOOKUP(F418,$BV$873:$BW$875,2,TRUE))</f>
        <v>#N/A</v>
      </c>
      <c r="J96" s="91" t="str">
        <f>IF(F419="","",VLOOKUP(F419,$BX$873:$BY$875,2,TRUE))</f>
        <v>әртүрлі кейіпкерлердің қимылдарын ойындарда көрсетуді (қоян секіреді, құс ұшады) қалыптастыру</v>
      </c>
      <c r="K96" s="91" t="e">
        <f>IF(F420="","",VLOOKUP(F420,$BZ$873:$CA$875,2,TRUE))</f>
        <v>#N/A</v>
      </c>
      <c r="L96" s="798"/>
    </row>
    <row r="97" spans="2:12" ht="60" customHeight="1" thickBot="1" x14ac:dyDescent="0.3">
      <c r="B97" s="831"/>
      <c r="C97" s="818"/>
      <c r="D97" s="819"/>
      <c r="E97" s="820"/>
      <c r="F97" s="91" t="e">
        <f>IF(F306="","",VLOOKUP(F306,$CB$873:$CC$875,2,TRUE))</f>
        <v>#N/A</v>
      </c>
      <c r="G97" s="91" t="str">
        <f>IF(F307="","",VLOOKUP(F307,$CD$873:$CE$875,2,TRUE))</f>
        <v>музыкалық-ырғақтық қимылдарды: денені оңға, солға бұру, басты оңға, солға ию, қолдарды сермеуді орындауды қалыптастыру</v>
      </c>
      <c r="H97" s="91" t="e">
        <f>IF(F308="","",VLOOKUP(F308,$CF$873:$CG$875,2,TRUE))</f>
        <v>#N/A</v>
      </c>
      <c r="I97" s="91" t="e">
        <f>IF(F424="","",VLOOKUP(F424,$CB$873:$CC$875,2,TRUE))</f>
        <v>#N/A</v>
      </c>
      <c r="J97" s="91" t="str">
        <f>IF(F425="","",VLOOKUP(F425,$CD$873:$CE$875,2,TRUE))</f>
        <v>музыкалық-ырғақтық қимылдарды: денені оңға, солға бұру, басты оңға, солға ию, қолдарды сермеуді орындауды қалыптастыру</v>
      </c>
      <c r="K97" s="91" t="e">
        <f>IF(F426="","",VLOOKUP(F426,$CF$873:$CG$875,2,TRUE))</f>
        <v>#N/A</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str">
        <f>IF(G196="","",VLOOKUP(G196,$AT$877:$AU$879,2,TRUE))</f>
        <v>есімін атағанда жауап береді, өзін айнадан және фотосуреттерден тануды қалыптастыру</v>
      </c>
      <c r="H98" s="282" t="e">
        <f>IF(G197="","",VLOOKUP(G197,$AV$877:$AW$879,2,TRUE))</f>
        <v>#N/A</v>
      </c>
      <c r="I98" s="282" t="e">
        <f>IF(G313="","",VLOOKUP(G313,$AR$877:$AS$879,2,TRUE))</f>
        <v>#N/A</v>
      </c>
      <c r="J98" s="282" t="str">
        <f>IF(G314="","",VLOOKUP(G314,$AT$877:$AU$879,2,TRUE))</f>
        <v>есімін атағанда жауап береді, өзін айнадан және фотосуреттерден тануды қалыптастыру</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str">
        <f>IF(G199="","",VLOOKUP(G199,$AZ$877:$BA$879,2,TRUE))</f>
        <v>ата-анасын және өзіне қарап отырған басқа ересектерді тануды, олардың аттарын атауды қалыптастыру</v>
      </c>
      <c r="H99" s="91" t="e">
        <f>IF(G200="","",VLOOKUP(G200,$BB$877:$BC$879,2,TRUE))</f>
        <v>#N/A</v>
      </c>
      <c r="I99" s="91" t="e">
        <f>IF(G316="","",VLOOKUP(G316,$AX$877:$AY$879,2,TRUE))</f>
        <v>#N/A</v>
      </c>
      <c r="J99" s="91" t="str">
        <f>IF(G317="","",VLOOKUP(G317,$AZ$877:$BA$879,2,TRUE))</f>
        <v>ата-анасын және өзіне қарап отырған басқа ересектерді тануды, олардың аттарын атауды қалыптастыру</v>
      </c>
      <c r="K99" s="286" t="e">
        <f>IF(G318="","",VLOOKUP(G318,$BB$877:$BC$879,2,TRUE))</f>
        <v>#N/A</v>
      </c>
      <c r="L99" s="799"/>
    </row>
    <row r="100" spans="2:12" ht="60" customHeight="1" x14ac:dyDescent="0.25">
      <c r="B100" s="830"/>
      <c r="C100" s="281" t="e">
        <f>IF(F128="","",VLOOKUP(F128,$AK$878:$AL$880,2,TRUE))</f>
        <v>#N/A</v>
      </c>
      <c r="D100" s="281" t="str">
        <f>IF(F129="","",VLOOKUP(F129,$AM$878:$AN$880,2,TRUE))</f>
        <v>қоршаған ортаның заттары мен табиғат құбылыстарына қызығушылық танытуды қалыптастыру</v>
      </c>
      <c r="E100" s="281" t="e">
        <f>IF(F130="","",VLOOKUP(F130,$AO$878:$AP$880,2,TRUE))</f>
        <v>#N/A</v>
      </c>
      <c r="F100" s="91" t="e">
        <f>IF(G201="","",VLOOKUP(G201,$BD$877:$BE$879,2,TRUE))</f>
        <v>#N/A</v>
      </c>
      <c r="G100" s="91" t="str">
        <f>IF(G202="","",VLOOKUP(G202,$BF$877:$BG$879,2,TRUE))</f>
        <v>өздері тұратын үйін және пәтерін тануды қалыптастыру</v>
      </c>
      <c r="H100" s="91" t="e">
        <f>IF(G203="","",VLOOKUP(G203,$BH$877:$BI$879,2,TRUE))</f>
        <v>#N/A</v>
      </c>
      <c r="I100" s="91" t="e">
        <f>IF(G319="","",VLOOKUP(G319,$BD$877:$BE$879,2,TRUE))</f>
        <v>#N/A</v>
      </c>
      <c r="J100" s="91" t="str">
        <f>IF(G320="","",VLOOKUP(G320,$BF$877:$BG$879,2,TRUE))</f>
        <v>өздері тұратын үйін және пәтерін тануды қалыптастыру</v>
      </c>
      <c r="K100" s="286" t="e">
        <f>IF(G321="","",VLOOKUP(G321,$BH$877:$BI$879,2,TRUE))</f>
        <v>#N/A</v>
      </c>
      <c r="L100" s="799"/>
    </row>
    <row r="101" spans="2:12" ht="60" customHeight="1" x14ac:dyDescent="0.25">
      <c r="B101" s="830"/>
      <c r="C101" s="281" t="e">
        <f>IF(G131="","",VLOOKUP(G131,$Y$882:$Z$884,2,TRUE))</f>
        <v>#N/A</v>
      </c>
      <c r="D101" s="281" t="str">
        <f>IF(G132="","",VLOOKUP(G132,$AA$882:$AB$884,2,TRUE))</f>
        <v>сумен, құммен ойнауды қалыптастыру</v>
      </c>
      <c r="E101" s="281" t="e">
        <f>IF(G133="","",VLOOKUP(G133,$AC$882:$AD$884,2,TRUE))</f>
        <v>#N/A</v>
      </c>
      <c r="F101" s="91" t="e">
        <f>IF(G204="","",VLOOKUP(G204,$BJ$877:$BK$879,2,TRUE))</f>
        <v>#N/A</v>
      </c>
      <c r="G101" s="91" t="str">
        <f>IF(G205="","",VLOOKUP(G205,$BL$877:$BM$879,2,TRUE))</f>
        <v>заттарды және олармен әрекет етуді, оларды суреттен тануды қалыптастыру</v>
      </c>
      <c r="H101" s="91" t="e">
        <f>IF(G206="","",VLOOKUP(G206,$BN$877:$BO$879,2,TRUE))</f>
        <v>#N/A</v>
      </c>
      <c r="I101" s="91" t="e">
        <f>IF(G322="","",VLOOKUP(G322,$BJ$877:$BK$879,2,TRUE))</f>
        <v>#N/A</v>
      </c>
      <c r="J101" s="91" t="str">
        <f>IF(G323="","",VLOOKUP(G323,$BL$877:$BM$879,2,TRUE))</f>
        <v>заттарды және олармен әрекет етуді, оларды суреттен тануды қалыптастыру</v>
      </c>
      <c r="K101" s="286" t="e">
        <f>IF(G324="","",VLOOKUP(G324,$BN$877:$BO$879,2,TRUE))</f>
        <v>#N/A</v>
      </c>
      <c r="L101" s="799"/>
    </row>
    <row r="102" spans="2:12" ht="60" customHeight="1" x14ac:dyDescent="0.25">
      <c r="B102" s="830"/>
      <c r="C102" s="281" t="e">
        <f>IF(F134="","",VLOOKUP(F134,$AE$882:$AF$884,2,TRUE))</f>
        <v>#N/A</v>
      </c>
      <c r="D102" s="281" t="e">
        <f>IF(F135="","",VLOOKUP(F135,$AG$882:$AH$884,2,TRUE))</f>
        <v>#N/A</v>
      </c>
      <c r="E102" s="281" t="str">
        <f>IF(F136="","",VLOOKUP(F136,$AI$882:$AJ$884,2,TRUE))</f>
        <v>гүлдеп тұрған өсімдікке қызығушылық танытуды бекіту</v>
      </c>
      <c r="F102" s="91" t="e">
        <f>IF(G207="","",VLOOKUP(G207,$AR$881:$AS$883,2,TRUE))</f>
        <v>#N/A</v>
      </c>
      <c r="G102" s="91" t="str">
        <f>IF(G208="","",VLOOKUP(G208,$AT$881:$AU$883,2,TRUE))</f>
        <v>құрдастарымен бірге ойнай алуды қалыптастыру</v>
      </c>
      <c r="H102" s="91" t="e">
        <f>IF(G209="","",VLOOKUP(G209,$AV$881:$AW$883,2,TRUE))</f>
        <v>#N/A</v>
      </c>
      <c r="I102" s="91" t="e">
        <f>IF(G325="","",VLOOKUP(G325,$AR$881:$AS$883,2,TRUE))</f>
        <v>#N/A</v>
      </c>
      <c r="J102" s="91" t="str">
        <f>IF(G326="","",VLOOKUP(G326,$AT$881:$AU$883,2,TRUE))</f>
        <v>құрдастарымен бірге ойнай алуды қалыптастыру</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str">
        <f>IF(G211="","",VLOOKUP(G211,$AZ$881:$BA$883,2,TRUE))</f>
        <v>ересектердің еңбек әрекеттерін бақылауды қалыптастыру</v>
      </c>
      <c r="H103" s="91" t="e">
        <f>IF(G212="","",VLOOKUP(G212,$BB$881:$BC$883,2,TRUE))</f>
        <v>#N/A</v>
      </c>
      <c r="I103" s="91" t="e">
        <f>IF(G328="","",VLOOKUP(G328,$AX$881:$AY$883,2,TRUE))</f>
        <v>#N/A</v>
      </c>
      <c r="J103" s="91" t="str">
        <f>IF(G329="","",VLOOKUP(G329,$AZ$881:$BA$883,2,TRUE))</f>
        <v>ересектердің еңбек әрекеттерін бақылауды қалыптастыру</v>
      </c>
      <c r="K103" s="286" t="e">
        <f>IF(G330="","",VLOOKUP(G330,$BB$881:$BC$883,2,TRUE))</f>
        <v>#N/A</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str">
        <f>IF(G214="","",VLOOKUP(G214,$BF$881:$BG$883,2,TRUE))</f>
        <v>ересектердің әрекеттеріне қызығушылық танытуды қалыптастыру</v>
      </c>
      <c r="H104" s="91" t="e">
        <f>IF(G215="","",VLOOKUP(G215,$BH$881:$BI$883,2,TRUE))</f>
        <v>#N/A</v>
      </c>
      <c r="I104" s="91" t="e">
        <f>IF(G331="","",VLOOKUP(G331,$BD$881:$BE$883,2,TRUE))</f>
        <v>#N/A</v>
      </c>
      <c r="J104" s="91" t="str">
        <f>IF(G332="","",VLOOKUP(G332,$BF$881:$BG$883,2,TRUE))</f>
        <v>ересектердің әрекеттеріне қызығушылық танытуды қалыптастыру</v>
      </c>
      <c r="K104" s="286" t="e">
        <f>IF(G333="","",VLOOKUP(G333,$BH$881:$BI$883,2,TRUE))</f>
        <v>#N/A</v>
      </c>
      <c r="L104" s="799"/>
    </row>
    <row r="105" spans="2:12" ht="60" customHeight="1" x14ac:dyDescent="0.25">
      <c r="B105" s="830"/>
      <c r="C105" s="281" t="e">
        <f>IF(F143="","",VLOOKUP(F143,$AE$886:$AF$888,2,TRUE))</f>
        <v>#N/A</v>
      </c>
      <c r="D105" s="281" t="str">
        <f>IF(F144="","",VLOOKUP(F144,$AG$886:$AH$888,2,TRUE))</f>
        <v>ересектердің дауысын тыңдауды, олардың қимылдарына еліктеуді, оған көмекке жүгінуді қалыптастыру</v>
      </c>
      <c r="E105" s="281" t="e">
        <f>IF(F145="","",VLOOKUP(F145,$AI$886:$AJ$888,2,TRUE))</f>
        <v>#N/A</v>
      </c>
      <c r="F105" s="91" t="e">
        <f>IF(G216="","",VLOOKUP(G216,$BJ$881:$BK$883,2,TRUE))</f>
        <v>#N/A</v>
      </c>
      <c r="G105" s="91" t="str">
        <f>IF(G217="","",VLOOKUP(G217,$BL$881:$BM$883,2,TRUE))</f>
        <v>тұрмыстық қарапайым әрекеттерді орындай отырып, ересектерге еліктеуді қалыптастыру</v>
      </c>
      <c r="H105" s="91" t="e">
        <f>IF(G218="","",VLOOKUP(G218,$BN$881:$BO$883,2,TRUE))</f>
        <v>#N/A</v>
      </c>
      <c r="I105" s="91" t="e">
        <f>IF(G334="","",VLOOKUP(G334,$BJ$881:$BK$883,2,TRUE))</f>
        <v>#N/A</v>
      </c>
      <c r="J105" s="91" t="str">
        <f>IF(G335="","",VLOOKUP(G335,$BL$881:$BM$883,2,TRUE))</f>
        <v>тұрмыстық қарапайым әрекеттерді орындай отырып, ересектерге еліктеуді қалыптастыру</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str">
        <f>IF(G220="","",VLOOKUP(G220,$AT$885:$AU$887,2,TRUE))</f>
        <v>жақындарына жанашырлық, қамқорлық танытуды қалыптастыру</v>
      </c>
      <c r="H106" s="91" t="e">
        <f>IF(G221="","",VLOOKUP(G221,$AV$885:$AW$887,2,TRUE))</f>
        <v>#N/A</v>
      </c>
      <c r="I106" s="91" t="e">
        <f>IF(G337="","",VLOOKUP(G337,$AR$885:$AS$887,2,TRUE))</f>
        <v>#N/A</v>
      </c>
      <c r="J106" s="91" t="str">
        <f>IF(G338="","",VLOOKUP(G338,$AT$885:$AU$887,2,TRUE))</f>
        <v>жақындарына жанашырлық, қамқорлық танытуды қалыптастыру</v>
      </c>
      <c r="K106" s="286" t="e">
        <f>IF(G339="","",VLOOKUP(G339,$AV$885:$AW$887,2,TRUE))</f>
        <v>#N/A</v>
      </c>
      <c r="L106" s="799"/>
    </row>
    <row r="107" spans="2:12" ht="60" customHeight="1" x14ac:dyDescent="0.25">
      <c r="B107" s="830"/>
      <c r="C107" s="281" t="e">
        <f>IF(G149="","",VLOOKUP(G149,$Y$890:$Z$892,2,TRUE))</f>
        <v>#N/A</v>
      </c>
      <c r="D107" s="281" t="e">
        <f>IF(G150="","",VLOOKUP(G150,$AA$890:$AB$892,2,TRUE))</f>
        <v>#N/A</v>
      </c>
      <c r="E107" s="281" t="str">
        <f>IF(G151="","",VLOOKUP(G151,$AC$890:$AD$892,2,TRUE))</f>
        <v>құрдастарына және ересектерге мейірімділік бекіту</v>
      </c>
      <c r="F107" s="91" t="e">
        <f>IF(G222="","",VLOOKUP(G222,$AX$885:$AY$887,2,TRUE))</f>
        <v>#N/A</v>
      </c>
      <c r="G107" s="91" t="str">
        <f>IF(G223="","",VLOOKUP(G223,$AZ$885:$BA$887,2,TRUE))</f>
        <v>дәмі, сыртқы белгілері бойынша көгөністер мен жемістерді ажыратуды және атауды қалыптастыру</v>
      </c>
      <c r="H107" s="91" t="e">
        <f>IF(G224="","",VLOOKUP(G224,$BB$885:$BC$887,2,TRUE))</f>
        <v>#N/A</v>
      </c>
      <c r="I107" s="91" t="e">
        <f>IF(G340="","",VLOOKUP(G340,$AX$885:$AY$887,2,TRUE))</f>
        <v>#N/A</v>
      </c>
      <c r="J107" s="91" t="str">
        <f>IF(G341="","",VLOOKUP(G341,$AZ$885:$BA$887,2,TRUE))</f>
        <v>дәмі, сыртқы белгілері бойынша көгөністер мен жемістерді ажыратуды және атауды қалыптастыру</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str">
        <f>IF(G226="","",VLOOKUP(G226,$BF$885:$BG$887,2,TRUE))</f>
        <v>жануарлардың дене бөліктерін ажыратуды және атауды, олардың мінез-құлқына, сыртқы түріне назар аударуды қалыптастыру</v>
      </c>
      <c r="H108" s="91" t="e">
        <f>IF(G227="","",VLOOKUP(G227,$BH$885:$BI$887,2,TRUE))</f>
        <v>#N/A</v>
      </c>
      <c r="I108" s="91" t="e">
        <f>IF(G343="","",VLOOKUP(G343,$BD$885:$BE$887,2,TRUE))</f>
        <v>#N/A</v>
      </c>
      <c r="J108" s="91" t="str">
        <f>IF(G344="","",VLOOKUP(G344,$BF$885:$BG$887,2,TRUE))</f>
        <v>жануарлардың дене бөліктерін ажыратуды және атауды, олардың мінез-құлқына, сыртқы түріне назар аударуды қалыптастыру</v>
      </c>
      <c r="K108" s="286" t="e">
        <f>IF(G345="","",VLOOKUP(G345,$BH$885:$BI$887,2,TRUE))</f>
        <v>#N/A</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str">
        <f>IF(G229="","",VLOOKUP(G229,$BL$885:$BM$887,2,TRUE))</f>
        <v>үй құстарын тануды және атауды қалыптастыру</v>
      </c>
      <c r="H109" s="91" t="e">
        <f>IF(G230="","",VLOOKUP(G230,$BN$885:$BO$887,2,TRUE))</f>
        <v>#N/A</v>
      </c>
      <c r="I109" s="91" t="e">
        <f>IF(G346="","",VLOOKUP(G346,$BJ$885:$BK$887,2,TRUE))</f>
        <v>#N/A</v>
      </c>
      <c r="J109" s="91" t="str">
        <f>IF(G347="","",VLOOKUP(G347,$BL$885:$BM$887,2,TRUE))</f>
        <v>үй құстарын тануды және атауды қалыптастыру</v>
      </c>
      <c r="K109" s="286" t="e">
        <f>IF(G348="","",VLOOKUP(G348,$BN$885:$BO$887,2,TRUE))</f>
        <v>#N/A</v>
      </c>
      <c r="L109" s="799"/>
    </row>
    <row r="110" spans="2:12" ht="60" customHeight="1" x14ac:dyDescent="0.25">
      <c r="B110" s="830"/>
      <c r="C110" s="281" t="str">
        <f>IF(G158="","",VLOOKUP(G158,$Y$894:$Z$896,2,TRUE))</f>
        <v>кейбір көгөністер мен жемістердің шынайы өзін, суретін тануды және атауды үйрету</v>
      </c>
      <c r="D110" s="281" t="e">
        <f>IF(G159="","",VLOOKUP(G159,$AA$894:$AB$896,2,TRUE))</f>
        <v>#N/A</v>
      </c>
      <c r="E110" s="281" t="e">
        <f>IF(G160="","",VLOOKUP(G160,$AC$894:$AD$896,2,TRUE))</f>
        <v>#N/A</v>
      </c>
      <c r="F110" s="91" t="e">
        <f>IF(G231="","",VLOOKUP(G231,$AR$889:$AS$891,2,TRUE))</f>
        <v>#N/A</v>
      </c>
      <c r="G110" s="91" t="str">
        <f>IF(G232="","",VLOOKUP(G232,$AT$889:$AU$891,2,TRUE))</f>
        <v>табиғаттың маусымдық өзгерістерін атауды қалыптастыру</v>
      </c>
      <c r="H110" s="91" t="e">
        <f>IF(G233="","",VLOOKUP(G233,$AV$889:$AW$891,2,TRUE))</f>
        <v>#N/A</v>
      </c>
      <c r="I110" s="91" t="e">
        <f>IF(G349="","",VLOOKUP(G349,$AR$889:$AS$891,2,TRUE))</f>
        <v>#N/A</v>
      </c>
      <c r="J110" s="91" t="str">
        <f>IF(G350="","",VLOOKUP(G350,$AT$889:$AU$891,2,TRUE))</f>
        <v>табиғаттың маусымдық өзгерістерін атауды қалыптастыру</v>
      </c>
      <c r="K110" s="286" t="e">
        <f>IF(G351="","",VLOOKUP(G351,$AV$889:$AW$891,2,TRUE))</f>
        <v>#N/A</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str">
        <f>IF(G235="","",VLOOKUP(G235,$AZ$889:$BA$891,2,TRUE))</f>
        <v>табиғи материалдардың қасиеттері туралы түсініктерін қалыптастыру</v>
      </c>
      <c r="H111" s="91" t="e">
        <f>IF(G236="","",VLOOKUP(G236,$BB$889:$BC$891,2,TRUE))</f>
        <v>#N/A</v>
      </c>
      <c r="I111" s="91" t="e">
        <f>IF(G352="","",VLOOKUP(G352,$AX$889:$AY$891,2,TRUE))</f>
        <v>#N/A</v>
      </c>
      <c r="J111" s="91" t="str">
        <f>IF(G353="","",VLOOKUP(G353,$AZ$889:$BA$891,2,TRUE))</f>
        <v>табиғи материалдардың қасиеттері туралы түсініктерін қалыптастыру</v>
      </c>
      <c r="K111" s="286" t="e">
        <f>IF(G354="","",VLOOKUP(G354,$BB$889:$BC$891,2,TRUE))</f>
        <v>#N/A</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str">
        <f>IF(G238="","",VLOOKUP(G238,$BF$889:$BG$891,2,TRUE))</f>
        <v>өсімдіктер мен жануарларға қамқорлық танытуды: оларды жақсы көруді,  сипауды қалыптастыру</v>
      </c>
      <c r="H112" s="91" t="e">
        <f>IF(G239="","",VLOOKUP(G239,$BH$889:$BI$891,2,TRUE))</f>
        <v>#N/A</v>
      </c>
      <c r="I112" s="91" t="e">
        <f>IF(G355="","",VLOOKUP(G355,$BD$889:$BE$891,2,TRUE))</f>
        <v>#N/A</v>
      </c>
      <c r="J112" s="91" t="str">
        <f>IF(G356="","",VLOOKUP(G356,$BF$889:$BG$891,2,TRUE))</f>
        <v>өсімдіктер мен жануарларға қамқорлық танытуды: оларды жақсы көруді,  сипауды қалыптастыру</v>
      </c>
      <c r="K112" s="286" t="e">
        <f>IF(G357="","",VLOOKUP(G357,$BH$889:$BI$891,2,TRUE))</f>
        <v>#N/A</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str">
        <f>IF(G241="","",VLOOKUP(G241,$BL$889:$BM$891,2,TRUE))</f>
        <v>басқа балалармен бірге, келісіп ойнауды, бір-біріне көмектесуді және жетістіктерге бірге қуануды  қалыптастыру</v>
      </c>
      <c r="H113" s="91" t="e">
        <f>IF(G242="","",VLOOKUP(G242,$BN$889:$BO$891,2,TRUE))</f>
        <v>#N/A</v>
      </c>
      <c r="I113" s="91" t="e">
        <f>IF(G358="","",VLOOKUP(G358,$BJ$889:$BK$891,2,TRUE))</f>
        <v>#N/A</v>
      </c>
      <c r="J113" s="91" t="str">
        <f>IF(G359="","",VLOOKUP(G359,$BL$889:$BM$891,2,TRUE))</f>
        <v>басқа балалармен бірге, келісіп ойнауды, бір-біріне көмектесуді және жетістіктерге бірге қуануды  қалыптастыру</v>
      </c>
      <c r="K113" s="286" t="e">
        <f>IF(G360="","",VLOOKUP(G360,$BN$889:$BO$891,2,TRUE))</f>
        <v>#N/A</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str">
        <f>IF(G244="","",VLOOKUP(G244,$AT$893:$AU$895,2,TRUE))</f>
        <v>ненің «дұрыс» немесе «дұрыс емес», «жақсы» немесе «жаман» екенін түсінуді қалыптастыру</v>
      </c>
      <c r="H114" s="91" t="e">
        <f>IF(G245="","",VLOOKUP(G245,$AV$893:$AW$895,2,TRUE))</f>
        <v>#N/A</v>
      </c>
      <c r="I114" s="91" t="e">
        <f>IF(G361="","",VLOOKUP(G361,$AR$893:$AS$895,2,TRUE))</f>
        <v>#N/A</v>
      </c>
      <c r="J114" s="91" t="str">
        <f>IF(G362="","",VLOOKUP(G362,$AT$893:$AU$895,2,TRUE))</f>
        <v>ненің «дұрыс» немесе «дұрыс емес», «жақсы» немесе «жаман» екенін түсінуді қалыптастыру</v>
      </c>
      <c r="K114" s="286" t="e">
        <f>IF(G363="","",VLOOKUP(G363,$AV$893:$AW$895,2,TRUE))</f>
        <v>#N/A</v>
      </c>
      <c r="L114" s="799"/>
    </row>
    <row r="115" spans="2:12" ht="60" customHeight="1" x14ac:dyDescent="0.25">
      <c r="B115" s="830"/>
      <c r="C115" s="801"/>
      <c r="D115" s="801"/>
      <c r="E115" s="801"/>
      <c r="F115" s="91" t="e">
        <f>IF(G246="","",VLOOKUP(G246,$AX$893:$AY$895,2,TRUE))</f>
        <v>#N/A</v>
      </c>
      <c r="G115" s="91" t="str">
        <f>IF(G247="","",VLOOKUP(G247,$AZ$893:$BA$895,2,TRUE))</f>
        <v>серуенде, сумен, құммен ойындарда қауіпсіздік ережелерін қалыптастыру</v>
      </c>
      <c r="H115" s="91" t="e">
        <f>IF(G248="","",VLOOKUP(G248,$BB$893:$BC$895,2,TRUE))</f>
        <v>#N/A</v>
      </c>
      <c r="I115" s="91" t="e">
        <f>IF(G364="","",VLOOKUP(G364,$AX$893:$AY$895,2,TRUE))</f>
        <v>#N/A</v>
      </c>
      <c r="J115" s="91" t="str">
        <f>IF(G365="","",VLOOKUP(G365,$AZ$893:$BA$895,2,TRUE))</f>
        <v>серуенде, сумен, құммен ойындарда қауіпсіздік ережелерін қалыптастыру</v>
      </c>
      <c r="K115" s="286" t="e">
        <f>IF(G366="","",VLOOKUP(G366,$BB$893:$BC$895,2,TRUE))</f>
        <v>#N/A</v>
      </c>
      <c r="L115" s="799"/>
    </row>
    <row r="116" spans="2:12" ht="60" customHeight="1" x14ac:dyDescent="0.25">
      <c r="B116" s="830"/>
      <c r="C116" s="801"/>
      <c r="D116" s="801"/>
      <c r="E116" s="801"/>
      <c r="F116" s="91" t="e">
        <f>IF(G249="","",VLOOKUP(G249,$BD$893:$BE$895,2,TRUE))</f>
        <v>#N/A</v>
      </c>
      <c r="G116" s="91" t="str">
        <f>IF(G250="","",VLOOKUP(G250,$BF$893:$BG$895,2,TRUE))</f>
        <v>көлік, көше, жол туралы бастапқы түсініктері бар, көлік құралдарының кейбір түрлерін қалыптастыру</v>
      </c>
      <c r="H116" s="91" t="e">
        <f>IF(G251="","",VLOOKUP(G251,$BH$893:$BI$895,2,TRUE))</f>
        <v>#N/A</v>
      </c>
      <c r="I116" s="91" t="e">
        <f>IF(G367="","",VLOOKUP(G367,$BD$893:$BE$895,2,TRUE))</f>
        <v>#N/A</v>
      </c>
      <c r="J116" s="91" t="str">
        <f>IF(G368="","",VLOOKUP(G368,$BF$893:$BG$895,2,TRUE))</f>
        <v>көлік, көше, жол туралы бастапқы түсініктері бар, көлік құралдарының кейбір түрлерін қалыптастыру</v>
      </c>
      <c r="K116" s="286" t="e">
        <f>IF(G369="","",VLOOKUP(G369,$BH$893:$BI$895,2,TRUE))</f>
        <v>#N/A</v>
      </c>
      <c r="L116" s="799"/>
    </row>
    <row r="117" spans="2:12" ht="60" customHeight="1" thickBot="1" x14ac:dyDescent="0.3">
      <c r="B117" s="831"/>
      <c r="C117" s="802"/>
      <c r="D117" s="802"/>
      <c r="E117" s="802"/>
      <c r="F117" s="283" t="e">
        <f>IF(G252="","",VLOOKUP(G252,$BJ$893:$BK$895,2,TRUE))</f>
        <v>#N/A</v>
      </c>
      <c r="G117" s="283" t="str">
        <f>IF(G253="","",VLOOKUP(G253,$BL$893:$BM$895,2,TRUE))</f>
        <v>жолдардағы қауіпсіздіктің қарапайым ережелерін қалыптастыру</v>
      </c>
      <c r="H117" s="283" t="e">
        <f>IF(G254="","",VLOOKUP(G254,$BN$893:$BO$895,2,TRUE))</f>
        <v>#N/A</v>
      </c>
      <c r="I117" s="283" t="e">
        <f>IF(G370="","",VLOOKUP(G370,$BJ$893:$BK$895,2,TRUE))</f>
        <v>#N/A</v>
      </c>
      <c r="J117" s="283" t="str">
        <f>IF(G371="","",VLOOKUP(G371,$BL$893:$BM$895,2,TRUE))</f>
        <v>жолдардағы қауіпсіздіктің қарапайым ережелерін қалыптастыру</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Ф'!F14</f>
        <v>0</v>
      </c>
      <c r="D122" s="4">
        <f>'2 жастағы К'!F14</f>
        <v>0</v>
      </c>
      <c r="E122" s="4">
        <f>'2 жастағы Т'!F14</f>
        <v>0</v>
      </c>
      <c r="F122" s="4">
        <f>'2 жастағы Ш'!F14</f>
        <v>0</v>
      </c>
      <c r="G122" s="4">
        <f>'2 жастағы Ә'!F14</f>
        <v>0</v>
      </c>
    </row>
    <row r="123" spans="2:12" x14ac:dyDescent="0.25">
      <c r="B123" s="708"/>
      <c r="C123" s="4">
        <f>'2 жастағы Ф'!E14</f>
        <v>1</v>
      </c>
      <c r="D123" s="4">
        <f>'2 жастағы К'!E14</f>
        <v>1</v>
      </c>
      <c r="E123" s="4">
        <f>'2 жастағы Т'!E14</f>
        <v>0</v>
      </c>
      <c r="F123" s="4">
        <f>'2 жастағы Ш'!E14</f>
        <v>0</v>
      </c>
      <c r="G123" s="4">
        <f>'2 жастағы Ә'!E14</f>
        <v>0</v>
      </c>
    </row>
    <row r="124" spans="2:12" x14ac:dyDescent="0.25">
      <c r="B124" s="712"/>
      <c r="C124" s="4">
        <f>'2 жастағы Ф'!D14</f>
        <v>0</v>
      </c>
      <c r="D124" s="4">
        <f>'2 жастағы К'!D14</f>
        <v>0</v>
      </c>
      <c r="E124" s="4">
        <f>'2 жастағы Т'!D14</f>
        <v>1</v>
      </c>
      <c r="F124" s="4">
        <f>'2 жастағы Ш'!D14</f>
        <v>1</v>
      </c>
      <c r="G124" s="4">
        <f>'2 жастағы Ә'!D14</f>
        <v>1</v>
      </c>
    </row>
    <row r="125" spans="2:12" x14ac:dyDescent="0.25">
      <c r="B125" s="707">
        <v>2</v>
      </c>
      <c r="C125" s="4">
        <f>'2 жастағы Ф'!I14</f>
        <v>0</v>
      </c>
      <c r="D125" s="4">
        <f>'2 жастағы К'!I14</f>
        <v>0</v>
      </c>
      <c r="E125" s="4">
        <f>'2 жастағы Т'!I14</f>
        <v>0</v>
      </c>
      <c r="F125" s="4">
        <f>'2 жастағы Ш'!I14</f>
        <v>0</v>
      </c>
      <c r="G125" s="4">
        <f>'2 жастағы Ә'!I14</f>
        <v>0</v>
      </c>
    </row>
    <row r="126" spans="2:12" x14ac:dyDescent="0.25">
      <c r="B126" s="708"/>
      <c r="C126" s="4">
        <f>'2 жастағы Ф'!H14</f>
        <v>1</v>
      </c>
      <c r="D126" s="4">
        <f>'2 жастағы К'!H14</f>
        <v>1</v>
      </c>
      <c r="E126" s="4">
        <f>'2 жастағы Т'!H14</f>
        <v>1</v>
      </c>
      <c r="F126" s="4">
        <f>'2 жастағы Ш'!H14</f>
        <v>1</v>
      </c>
      <c r="G126" s="4">
        <f>'2 жастағы Ә'!H14</f>
        <v>1</v>
      </c>
    </row>
    <row r="127" spans="2:12" x14ac:dyDescent="0.25">
      <c r="B127" s="712"/>
      <c r="C127" s="4">
        <f>'2 жастағы Ф'!G14</f>
        <v>0</v>
      </c>
      <c r="D127" s="4">
        <f>'2 жастағы К'!G14</f>
        <v>0</v>
      </c>
      <c r="E127" s="4">
        <f>'2 жастағы Т'!G14</f>
        <v>0</v>
      </c>
      <c r="F127" s="4">
        <f>'2 жастағы Ш'!G14</f>
        <v>0</v>
      </c>
      <c r="G127" s="4">
        <f>'2 жастағы Ә'!G14</f>
        <v>0</v>
      </c>
    </row>
    <row r="128" spans="2:12" x14ac:dyDescent="0.25">
      <c r="B128" s="707">
        <v>3</v>
      </c>
      <c r="C128" s="4">
        <f>'2 жастағы Ф'!L14</f>
        <v>0</v>
      </c>
      <c r="D128" s="4">
        <f>'2 жастағы К'!L14</f>
        <v>0</v>
      </c>
      <c r="E128" s="4">
        <f>'2 жастағы Т'!L14</f>
        <v>0</v>
      </c>
      <c r="F128" s="4">
        <f>'2 жастағы Ш'!L14</f>
        <v>0</v>
      </c>
      <c r="G128" s="4">
        <f>'2 жастағы Ә'!L14</f>
        <v>0</v>
      </c>
    </row>
    <row r="129" spans="2:7" x14ac:dyDescent="0.25">
      <c r="B129" s="708"/>
      <c r="C129" s="4">
        <f>'2 жастағы Ф'!K14</f>
        <v>0</v>
      </c>
      <c r="D129" s="4">
        <f>'2 жастағы К'!K14</f>
        <v>1</v>
      </c>
      <c r="E129" s="4">
        <f>'2 жастағы Т'!K14</f>
        <v>1</v>
      </c>
      <c r="F129" s="4">
        <f>'2 жастағы Ш'!K14</f>
        <v>1</v>
      </c>
      <c r="G129" s="4">
        <f>'2 жастағы Ә'!K14</f>
        <v>0</v>
      </c>
    </row>
    <row r="130" spans="2:7" x14ac:dyDescent="0.25">
      <c r="B130" s="712"/>
      <c r="C130" s="4">
        <f>'2 жастағы Ф'!J14</f>
        <v>1</v>
      </c>
      <c r="D130" s="4">
        <f>'2 жастағы К'!J14</f>
        <v>0</v>
      </c>
      <c r="E130" s="4">
        <f>'2 жастағы Т'!J14</f>
        <v>0</v>
      </c>
      <c r="F130" s="4">
        <f>'2 жастағы Ш'!J14</f>
        <v>0</v>
      </c>
      <c r="G130" s="4">
        <f>'2 жастағы Ә'!J14</f>
        <v>1</v>
      </c>
    </row>
    <row r="131" spans="2:7" x14ac:dyDescent="0.25">
      <c r="B131" s="707">
        <v>4</v>
      </c>
      <c r="C131" s="4">
        <f>'2 жастағы Ф'!O14</f>
        <v>0</v>
      </c>
      <c r="D131" s="4">
        <f>'2 жастағы К'!O14</f>
        <v>0</v>
      </c>
      <c r="E131" s="4">
        <f>'2 жастағы Т'!O14</f>
        <v>0</v>
      </c>
      <c r="F131" s="4">
        <f>'2 жастағы Ш'!O14</f>
        <v>0</v>
      </c>
      <c r="G131" s="4">
        <f>'2 жастағы Ә'!O14</f>
        <v>0</v>
      </c>
    </row>
    <row r="132" spans="2:7" x14ac:dyDescent="0.25">
      <c r="B132" s="708"/>
      <c r="C132" s="4">
        <f>'2 жастағы Ф'!N14</f>
        <v>1</v>
      </c>
      <c r="D132" s="4">
        <f>'2 жастағы К'!N14</f>
        <v>1</v>
      </c>
      <c r="E132" s="4">
        <f>'2 жастағы Т'!N14</f>
        <v>1</v>
      </c>
      <c r="F132" s="4">
        <f>'2 жастағы Ш'!N14</f>
        <v>1</v>
      </c>
      <c r="G132" s="4">
        <f>'2 жастағы Ә'!N14</f>
        <v>1</v>
      </c>
    </row>
    <row r="133" spans="2:7" x14ac:dyDescent="0.25">
      <c r="B133" s="712"/>
      <c r="C133" s="4">
        <f>'2 жастағы Ф'!M14</f>
        <v>0</v>
      </c>
      <c r="D133" s="4">
        <f>'2 жастағы К'!M14</f>
        <v>0</v>
      </c>
      <c r="E133" s="4">
        <f>'2 жастағы Т'!M14</f>
        <v>0</v>
      </c>
      <c r="F133" s="4">
        <f>'2 жастағы Ш'!M14</f>
        <v>0</v>
      </c>
      <c r="G133" s="4">
        <f>'2 жастағы Ә'!M14</f>
        <v>0</v>
      </c>
    </row>
    <row r="134" spans="2:7" x14ac:dyDescent="0.25">
      <c r="B134" s="707">
        <v>5</v>
      </c>
      <c r="C134" s="4">
        <f>'2 жастағы Ф'!R14</f>
        <v>0</v>
      </c>
      <c r="D134" s="4">
        <f>'2 жастағы К'!R14</f>
        <v>0</v>
      </c>
      <c r="E134" s="4">
        <f>'2 жастағы Т'!R14</f>
        <v>0</v>
      </c>
      <c r="F134" s="4">
        <f>'2 жастағы Ш'!R14</f>
        <v>0</v>
      </c>
      <c r="G134" s="4">
        <f>'2 жастағы Ә'!R14</f>
        <v>0</v>
      </c>
    </row>
    <row r="135" spans="2:7" x14ac:dyDescent="0.25">
      <c r="B135" s="708"/>
      <c r="C135" s="4">
        <f>'2 жастағы Ф'!Q14</f>
        <v>1</v>
      </c>
      <c r="D135" s="4">
        <f>'2 жастағы К'!Q14</f>
        <v>0</v>
      </c>
      <c r="E135" s="4">
        <f>'2 жастағы Т'!Q14</f>
        <v>0</v>
      </c>
      <c r="F135" s="4">
        <f>'2 жастағы Ш'!Q14</f>
        <v>0</v>
      </c>
      <c r="G135" s="4">
        <f>'2 жастағы Ә'!Q14</f>
        <v>0</v>
      </c>
    </row>
    <row r="136" spans="2:7" x14ac:dyDescent="0.25">
      <c r="B136" s="712"/>
      <c r="C136" s="4">
        <f>'2 жастағы Ф'!P14</f>
        <v>0</v>
      </c>
      <c r="D136" s="4">
        <f>'2 жастағы К'!P14</f>
        <v>1</v>
      </c>
      <c r="E136" s="4">
        <f>'2 жастағы Т'!P14</f>
        <v>1</v>
      </c>
      <c r="F136" s="4">
        <f>'2 жастағы Ш'!P14</f>
        <v>1</v>
      </c>
      <c r="G136" s="4">
        <f>'2 жастағы Ә'!P14</f>
        <v>1</v>
      </c>
    </row>
    <row r="137" spans="2:7" x14ac:dyDescent="0.25">
      <c r="B137" s="707">
        <v>6</v>
      </c>
      <c r="C137" s="4">
        <f>'2 жастағы Ф'!U14</f>
        <v>0</v>
      </c>
      <c r="D137" s="4">
        <f>'2 жастағы К'!U14</f>
        <v>0</v>
      </c>
      <c r="E137" s="4">
        <f>'2 жастағы Т'!U14</f>
        <v>0</v>
      </c>
      <c r="F137" s="4">
        <f>'2 жастағы Ш'!U14</f>
        <v>0</v>
      </c>
      <c r="G137" s="4">
        <f>'2 жастағы Ә'!U14</f>
        <v>0</v>
      </c>
    </row>
    <row r="138" spans="2:7" x14ac:dyDescent="0.25">
      <c r="B138" s="708"/>
      <c r="C138" s="4">
        <f>'2 жастағы Ф'!T14</f>
        <v>1</v>
      </c>
      <c r="D138" s="4">
        <f>'2 жастағы К'!T14</f>
        <v>1</v>
      </c>
      <c r="E138" s="4">
        <f>'2 жастағы Т'!T14</f>
        <v>0</v>
      </c>
      <c r="F138" s="4">
        <f>'2 жастағы Ш'!T14</f>
        <v>0</v>
      </c>
      <c r="G138" s="4">
        <f>'2 жастағы Ә'!T14</f>
        <v>1</v>
      </c>
    </row>
    <row r="139" spans="2:7" x14ac:dyDescent="0.25">
      <c r="B139" s="712"/>
      <c r="C139" s="4">
        <f>'2 жастағы Ф'!S14</f>
        <v>0</v>
      </c>
      <c r="D139" s="4">
        <f>'2 жастағы К'!S14</f>
        <v>0</v>
      </c>
      <c r="E139" s="4">
        <f>'2 жастағы Т'!S14</f>
        <v>1</v>
      </c>
      <c r="F139" s="4">
        <f>'2 жастағы Ш'!S14</f>
        <v>1</v>
      </c>
      <c r="G139" s="4">
        <f>'2 жастағы Ә'!S14</f>
        <v>0</v>
      </c>
    </row>
    <row r="140" spans="2:7" x14ac:dyDescent="0.25">
      <c r="B140" s="707">
        <v>7</v>
      </c>
      <c r="C140" s="4">
        <f>'2 жастағы Ф'!X14</f>
        <v>0</v>
      </c>
      <c r="D140" s="4">
        <f>'2 жастағы К'!X14</f>
        <v>0</v>
      </c>
      <c r="E140" s="4">
        <f>'2 жастағы Т'!X14</f>
        <v>0</v>
      </c>
      <c r="F140" s="4">
        <f>'2 жастағы Ш'!X14</f>
        <v>0</v>
      </c>
      <c r="G140" s="4">
        <f>'2 жастағы Ә'!X14</f>
        <v>0</v>
      </c>
    </row>
    <row r="141" spans="2:7" x14ac:dyDescent="0.25">
      <c r="B141" s="708"/>
      <c r="C141" s="4">
        <f>'2 жастағы Ф'!W14</f>
        <v>0</v>
      </c>
      <c r="D141" s="4">
        <f>'2 жастағы К'!W14</f>
        <v>1</v>
      </c>
      <c r="E141" s="4">
        <f>'2 жастағы Т'!W14</f>
        <v>0</v>
      </c>
      <c r="F141" s="4">
        <f>'2 жастағы Ш'!W14</f>
        <v>1</v>
      </c>
      <c r="G141" s="4">
        <f>'2 жастағы Ә'!W14</f>
        <v>0</v>
      </c>
    </row>
    <row r="142" spans="2:7" x14ac:dyDescent="0.25">
      <c r="B142" s="712"/>
      <c r="C142" s="4">
        <f>'2 жастағы Ф'!V14</f>
        <v>1</v>
      </c>
      <c r="D142" s="4">
        <f>'2 жастағы К'!V14</f>
        <v>0</v>
      </c>
      <c r="E142" s="4">
        <f>'2 жастағы Т'!V14</f>
        <v>1</v>
      </c>
      <c r="F142" s="4">
        <f>'2 жастағы Ш'!V14</f>
        <v>0</v>
      </c>
      <c r="G142" s="4">
        <f>'2 жастағы Ә'!V14</f>
        <v>1</v>
      </c>
    </row>
    <row r="143" spans="2:7" x14ac:dyDescent="0.25">
      <c r="B143" s="707">
        <v>8</v>
      </c>
      <c r="C143" s="4">
        <f>'2 жастағы Ф'!AA14</f>
        <v>0</v>
      </c>
      <c r="D143" s="4">
        <f>'2 жастағы К'!AA14</f>
        <v>0</v>
      </c>
      <c r="E143" s="4">
        <f>'2 жастағы Т'!AA14</f>
        <v>0</v>
      </c>
      <c r="F143" s="4">
        <f>'2 жастағы Ш'!AA14</f>
        <v>0</v>
      </c>
      <c r="G143" s="4">
        <f>'2 жастағы Ә'!AA14</f>
        <v>0</v>
      </c>
    </row>
    <row r="144" spans="2:7" x14ac:dyDescent="0.25">
      <c r="B144" s="708"/>
      <c r="C144" s="4">
        <f>'2 жастағы Ф'!Z14</f>
        <v>1</v>
      </c>
      <c r="D144" s="4">
        <f>'2 жастағы К'!Z14</f>
        <v>1</v>
      </c>
      <c r="E144" s="4">
        <f>'2 жастағы Т'!Z14</f>
        <v>1</v>
      </c>
      <c r="F144" s="4">
        <f>'2 жастағы Ш'!Z14</f>
        <v>1</v>
      </c>
      <c r="G144" s="4">
        <f>'2 жастағы Ә'!Z14</f>
        <v>0</v>
      </c>
    </row>
    <row r="145" spans="2:7" x14ac:dyDescent="0.25">
      <c r="B145" s="712"/>
      <c r="C145" s="4">
        <f>'2 жастағы Ф'!Y14</f>
        <v>0</v>
      </c>
      <c r="D145" s="4">
        <f>'2 жастағы К'!Y14</f>
        <v>0</v>
      </c>
      <c r="E145" s="4">
        <f>'2 жастағы Т'!Y14</f>
        <v>0</v>
      </c>
      <c r="F145" s="4">
        <f>'2 жастағы Ш'!Y14</f>
        <v>0</v>
      </c>
      <c r="G145" s="4">
        <f>'2 жастағы Ә'!Y14</f>
        <v>1</v>
      </c>
    </row>
    <row r="146" spans="2:7" x14ac:dyDescent="0.25">
      <c r="B146" s="707">
        <v>9</v>
      </c>
      <c r="C146" s="4">
        <f>'2 жастағы Ф'!AD14</f>
        <v>0</v>
      </c>
      <c r="D146" s="4">
        <f>'2 жастағы К'!AD14</f>
        <v>0</v>
      </c>
      <c r="E146" s="4">
        <f>'2 жастағы Т'!AD14</f>
        <v>0</v>
      </c>
      <c r="F146" s="4">
        <f>'2 жастағы Ш'!AD14</f>
        <v>0</v>
      </c>
      <c r="G146" s="4">
        <f>'2 жастағы Ә'!AD14</f>
        <v>0</v>
      </c>
    </row>
    <row r="147" spans="2:7" x14ac:dyDescent="0.25">
      <c r="B147" s="708"/>
      <c r="C147" s="4">
        <f>'2 жастағы Ф'!AC14</f>
        <v>0</v>
      </c>
      <c r="D147" s="4">
        <f>'2 жастағы К'!AC14</f>
        <v>1</v>
      </c>
      <c r="E147" s="4">
        <f>'2 жастағы Т'!AC14</f>
        <v>0</v>
      </c>
      <c r="F147" s="4">
        <f>'2 жастағы Ш'!AC14</f>
        <v>0</v>
      </c>
      <c r="G147" s="4">
        <f>'2 жастағы Ә'!AC14</f>
        <v>1</v>
      </c>
    </row>
    <row r="148" spans="2:7" x14ac:dyDescent="0.25">
      <c r="B148" s="712"/>
      <c r="C148" s="4">
        <f>'2 жастағы Ф'!AB14</f>
        <v>1</v>
      </c>
      <c r="D148" s="4">
        <f>'2 жастағы К'!AB14</f>
        <v>0</v>
      </c>
      <c r="E148" s="4">
        <f>'2 жастағы Т'!AB14</f>
        <v>1</v>
      </c>
      <c r="F148" s="4">
        <f>'2 жастағы Ш'!AB14</f>
        <v>1</v>
      </c>
      <c r="G148" s="4">
        <f>'2 жастағы Ә'!AB14</f>
        <v>0</v>
      </c>
    </row>
    <row r="149" spans="2:7" x14ac:dyDescent="0.25">
      <c r="B149" s="707">
        <v>10</v>
      </c>
      <c r="C149" s="4">
        <f>'2 жастағы Ф'!AG14</f>
        <v>0</v>
      </c>
      <c r="D149" s="4">
        <f>'2 жастағы К'!AG14</f>
        <v>0</v>
      </c>
      <c r="E149" s="4">
        <f>'2 жастағы Т'!AG14</f>
        <v>0</v>
      </c>
      <c r="F149" s="4">
        <f>'2 жастағы Ш'!AG14</f>
        <v>0</v>
      </c>
      <c r="G149" s="4">
        <f>'2 жастағы Ә'!AG14</f>
        <v>0</v>
      </c>
    </row>
    <row r="150" spans="2:7" x14ac:dyDescent="0.25">
      <c r="B150" s="708"/>
      <c r="C150" s="4">
        <f>'2 жастағы Ф'!AF14</f>
        <v>1</v>
      </c>
      <c r="D150" s="4">
        <f>'2 жастағы К'!AF14</f>
        <v>1</v>
      </c>
      <c r="E150" s="4">
        <f>'2 жастағы Т'!AF14</f>
        <v>1</v>
      </c>
      <c r="F150" s="4">
        <f>'2 жастағы Ш'!AF14</f>
        <v>1</v>
      </c>
      <c r="G150" s="4">
        <f>'2 жастағы Ә'!AF14</f>
        <v>0</v>
      </c>
    </row>
    <row r="151" spans="2:7" x14ac:dyDescent="0.25">
      <c r="B151" s="712"/>
      <c r="C151" s="4">
        <f>'2 жастағы Ф'!AE14</f>
        <v>0</v>
      </c>
      <c r="D151" s="4">
        <f>'2 жастағы К'!AE14</f>
        <v>0</v>
      </c>
      <c r="E151" s="4">
        <f>'2 жастағы Т'!AE14</f>
        <v>0</v>
      </c>
      <c r="F151" s="4">
        <f>'2 жастағы Ш'!AE14</f>
        <v>0</v>
      </c>
      <c r="G151" s="4">
        <f>'2 жастағы Ә'!AE14</f>
        <v>1</v>
      </c>
    </row>
    <row r="152" spans="2:7" x14ac:dyDescent="0.25">
      <c r="B152" s="707">
        <v>11</v>
      </c>
      <c r="C152" s="4">
        <f>'2 жастағы Ф'!AJ14</f>
        <v>0</v>
      </c>
      <c r="D152" s="4">
        <f>'2 жастағы К'!AJ14</f>
        <v>0</v>
      </c>
      <c r="E152" s="827"/>
      <c r="F152" s="4">
        <f>'2 жастағы Ш'!AJ14</f>
        <v>1</v>
      </c>
      <c r="G152" s="4">
        <f>'2 жастағы Ә'!AJ14</f>
        <v>1</v>
      </c>
    </row>
    <row r="153" spans="2:7" x14ac:dyDescent="0.25">
      <c r="B153" s="708"/>
      <c r="C153" s="4">
        <f>'2 жастағы Ф'!AI14</f>
        <v>1</v>
      </c>
      <c r="D153" s="4">
        <f>'2 жастағы К'!AI14</f>
        <v>0</v>
      </c>
      <c r="E153" s="828"/>
      <c r="F153" s="4">
        <f>'2 жастағы Ш'!AI14</f>
        <v>0</v>
      </c>
      <c r="G153" s="4">
        <f>'2 жастағы Ә'!AI14</f>
        <v>0</v>
      </c>
    </row>
    <row r="154" spans="2:7" x14ac:dyDescent="0.25">
      <c r="B154" s="712"/>
      <c r="C154" s="4">
        <f>'2 жастағы Ф'!AH14</f>
        <v>0</v>
      </c>
      <c r="D154" s="4">
        <f>'2 жастағы К'!AH14</f>
        <v>1</v>
      </c>
      <c r="E154" s="828"/>
      <c r="F154" s="4">
        <f>'2 жастағы Ш'!AH14</f>
        <v>0</v>
      </c>
      <c r="G154" s="4">
        <f>'2 жастағы Ә'!AH14</f>
        <v>0</v>
      </c>
    </row>
    <row r="155" spans="2:7" x14ac:dyDescent="0.25">
      <c r="B155" s="707">
        <v>12</v>
      </c>
      <c r="C155" s="4">
        <f>'2 жастағы Ф'!AM14</f>
        <v>0</v>
      </c>
      <c r="D155" s="4">
        <f>'2 жастағы К'!AM14</f>
        <v>0</v>
      </c>
      <c r="E155" s="828"/>
      <c r="F155" s="4">
        <f>'2 жастағы Ш'!AM14</f>
        <v>0</v>
      </c>
      <c r="G155" s="4">
        <f>'2 жастағы Ә'!AM14</f>
        <v>0</v>
      </c>
    </row>
    <row r="156" spans="2:7" x14ac:dyDescent="0.25">
      <c r="B156" s="708"/>
      <c r="C156" s="12">
        <f>'2 жастағы Ф'!AL14</f>
        <v>0</v>
      </c>
      <c r="D156" s="12">
        <f>'2 жастағы К'!AL14</f>
        <v>0</v>
      </c>
      <c r="E156" s="828"/>
      <c r="F156" s="12">
        <f>'2 жастағы Ш'!AL14</f>
        <v>0</v>
      </c>
      <c r="G156" s="12">
        <f>'2 жастағы Ә'!AL14</f>
        <v>1</v>
      </c>
    </row>
    <row r="157" spans="2:7" x14ac:dyDescent="0.25">
      <c r="B157" s="712"/>
      <c r="C157" s="12">
        <f>'2 жастағы Ф'!AK14</f>
        <v>1</v>
      </c>
      <c r="D157" s="12">
        <f>'2 жастағы К'!AK14</f>
        <v>1</v>
      </c>
      <c r="E157" s="828"/>
      <c r="F157" s="12">
        <f>'2 жастағы Ш'!AK14</f>
        <v>1</v>
      </c>
      <c r="G157" s="12">
        <f>'2 жастағы Ә'!AK14</f>
        <v>0</v>
      </c>
    </row>
    <row r="158" spans="2:7" x14ac:dyDescent="0.25">
      <c r="B158" s="707">
        <v>13</v>
      </c>
      <c r="C158" s="825"/>
      <c r="D158" s="4">
        <f>'2 жастағы К'!AP14</f>
        <v>0</v>
      </c>
      <c r="E158" s="828"/>
      <c r="F158" s="4">
        <f>'2 жастағы Ш'!AP14</f>
        <v>0</v>
      </c>
      <c r="G158" s="4">
        <f>'2 жастағы Ә'!AP14</f>
        <v>1</v>
      </c>
    </row>
    <row r="159" spans="2:7" ht="15" customHeight="1" x14ac:dyDescent="0.25">
      <c r="B159" s="708"/>
      <c r="C159" s="826"/>
      <c r="D159" s="4">
        <f>'2 жастағы К'!AO14</f>
        <v>1</v>
      </c>
      <c r="E159" s="828"/>
      <c r="F159" s="4">
        <f>'2 жастағы Ш'!AO14</f>
        <v>1</v>
      </c>
      <c r="G159" s="4">
        <f>'2 жастағы Ә'!AO14</f>
        <v>0</v>
      </c>
    </row>
    <row r="160" spans="2:7" x14ac:dyDescent="0.25">
      <c r="B160" s="712"/>
      <c r="C160" s="826"/>
      <c r="D160" s="4">
        <f>'2 жастағы К'!AN14</f>
        <v>0</v>
      </c>
      <c r="E160" s="828"/>
      <c r="F160" s="4">
        <f>'2 жастағы Ш'!AN14</f>
        <v>0</v>
      </c>
      <c r="G160" s="4">
        <f>'2 жастағы Ә'!AN14</f>
        <v>0</v>
      </c>
    </row>
    <row r="161" spans="2:7" x14ac:dyDescent="0.25">
      <c r="B161" s="707">
        <v>14</v>
      </c>
      <c r="C161" s="826"/>
      <c r="D161" s="4">
        <f>'2 жастағы К'!AS14</f>
        <v>0</v>
      </c>
      <c r="E161" s="828"/>
      <c r="F161" s="4">
        <f>'2 жастағы Ш'!AS14</f>
        <v>0</v>
      </c>
      <c r="G161" s="4">
        <f>'2 жастағы Ә'!AS14</f>
        <v>0</v>
      </c>
    </row>
    <row r="162" spans="2:7" x14ac:dyDescent="0.25">
      <c r="B162" s="708"/>
      <c r="C162" s="826"/>
      <c r="D162" s="4">
        <f>'2 жастағы К'!AR14</f>
        <v>1</v>
      </c>
      <c r="E162" s="828"/>
      <c r="F162" s="4">
        <f>'2 жастағы Ш'!AR14</f>
        <v>1</v>
      </c>
      <c r="G162" s="4">
        <f>'2 жастағы Ә'!AR14</f>
        <v>1</v>
      </c>
    </row>
    <row r="163" spans="2:7" x14ac:dyDescent="0.25">
      <c r="B163" s="712"/>
      <c r="C163" s="826"/>
      <c r="D163" s="4">
        <f>'2 жастағы К'!AQ14</f>
        <v>0</v>
      </c>
      <c r="E163" s="828"/>
      <c r="F163" s="4">
        <f>'2 жастағы Ш'!AQ14</f>
        <v>0</v>
      </c>
      <c r="G163" s="4">
        <f>'2 жастағы Ә'!AQ14</f>
        <v>0</v>
      </c>
    </row>
    <row r="164" spans="2:7" x14ac:dyDescent="0.25">
      <c r="B164" s="707">
        <v>15</v>
      </c>
      <c r="C164" s="826"/>
      <c r="D164" s="4">
        <f>'2 жастағы К'!AV14</f>
        <v>0</v>
      </c>
      <c r="E164" s="828"/>
      <c r="F164" s="825"/>
      <c r="G164" s="4">
        <f>'2 жастағы Ә'!AV14</f>
        <v>0</v>
      </c>
    </row>
    <row r="165" spans="2:7" x14ac:dyDescent="0.25">
      <c r="B165" s="708"/>
      <c r="C165" s="826"/>
      <c r="D165" s="4">
        <f>'2 жастағы К'!AU14</f>
        <v>1</v>
      </c>
      <c r="E165" s="828"/>
      <c r="F165" s="826"/>
      <c r="G165" s="4">
        <f>'2 жастағы Ә'!AU14</f>
        <v>1</v>
      </c>
    </row>
    <row r="166" spans="2:7" x14ac:dyDescent="0.25">
      <c r="B166" s="712"/>
      <c r="C166" s="826"/>
      <c r="D166" s="4">
        <f>'2 жастағы К'!AT14</f>
        <v>0</v>
      </c>
      <c r="E166" s="828"/>
      <c r="F166" s="826"/>
      <c r="G166" s="4">
        <f>'2 жастағы Ә'!AT14</f>
        <v>0</v>
      </c>
    </row>
    <row r="167" spans="2:7" x14ac:dyDescent="0.25">
      <c r="B167" s="707">
        <v>16</v>
      </c>
      <c r="C167" s="826"/>
      <c r="D167" s="4">
        <f>'2 жастағы К'!AY14</f>
        <v>1</v>
      </c>
      <c r="E167" s="828"/>
      <c r="F167" s="826"/>
      <c r="G167" s="4">
        <f>'2 жастағы Ә'!AY14</f>
        <v>0</v>
      </c>
    </row>
    <row r="168" spans="2:7" x14ac:dyDescent="0.25">
      <c r="B168" s="708"/>
      <c r="C168" s="826"/>
      <c r="D168" s="4">
        <f>'2 жастағы К'!AX14</f>
        <v>0</v>
      </c>
      <c r="E168" s="828"/>
      <c r="F168" s="826"/>
      <c r="G168" s="4">
        <f>'2 жастағы Ә'!AX14</f>
        <v>1</v>
      </c>
    </row>
    <row r="169" spans="2:7" x14ac:dyDescent="0.25">
      <c r="B169" s="712"/>
      <c r="C169" s="826"/>
      <c r="D169" s="4">
        <f>'2 жастағы К'!AW14</f>
        <v>0</v>
      </c>
      <c r="E169" s="828"/>
      <c r="F169" s="826"/>
      <c r="G169" s="4">
        <f>'2 жастағы Ә'!AW14</f>
        <v>0</v>
      </c>
    </row>
    <row r="170" spans="2:7" x14ac:dyDescent="0.25">
      <c r="B170" s="707">
        <v>17</v>
      </c>
      <c r="C170" s="826"/>
      <c r="D170" s="4">
        <f>'2 жастағы К'!BB14</f>
        <v>1</v>
      </c>
      <c r="E170" s="828"/>
      <c r="F170" s="826"/>
      <c r="G170" s="4">
        <f>'2 жастағы Ә'!BB14</f>
        <v>0</v>
      </c>
    </row>
    <row r="171" spans="2:7" x14ac:dyDescent="0.25">
      <c r="B171" s="708"/>
      <c r="C171" s="826"/>
      <c r="D171" s="4">
        <f>'2 жастағы К'!BA14</f>
        <v>0</v>
      </c>
      <c r="E171" s="828"/>
      <c r="F171" s="826"/>
      <c r="G171" s="4">
        <f>'2 жастағы Ә'!BA14</f>
        <v>1</v>
      </c>
    </row>
    <row r="172" spans="2:7" x14ac:dyDescent="0.25">
      <c r="B172" s="712"/>
      <c r="C172" s="826"/>
      <c r="D172" s="4">
        <f>'2 жастағы К'!AZ14</f>
        <v>0</v>
      </c>
      <c r="E172" s="828"/>
      <c r="F172" s="826"/>
      <c r="G172" s="4">
        <f>'2 жастағы Ә'!AZ14</f>
        <v>0</v>
      </c>
    </row>
    <row r="173" spans="2:7" x14ac:dyDescent="0.25">
      <c r="B173" s="707">
        <v>18</v>
      </c>
      <c r="C173" s="826"/>
      <c r="D173" s="4">
        <f>'2 жастағы К'!BE14</f>
        <v>0</v>
      </c>
      <c r="E173" s="828"/>
      <c r="F173" s="826"/>
      <c r="G173" s="825"/>
    </row>
    <row r="174" spans="2:7" x14ac:dyDescent="0.25">
      <c r="B174" s="708"/>
      <c r="C174" s="826"/>
      <c r="D174" s="4">
        <f>'2 жастағы К'!BD14</f>
        <v>1</v>
      </c>
      <c r="E174" s="828"/>
      <c r="F174" s="826"/>
      <c r="G174" s="826"/>
    </row>
    <row r="175" spans="2:7" x14ac:dyDescent="0.25">
      <c r="B175" s="712"/>
      <c r="C175" s="826"/>
      <c r="D175" s="4">
        <f>'2 жастағы К'!BC14</f>
        <v>0</v>
      </c>
      <c r="E175" s="828"/>
      <c r="F175" s="826"/>
      <c r="G175" s="826"/>
    </row>
    <row r="176" spans="2:7" x14ac:dyDescent="0.25">
      <c r="B176" s="707">
        <v>19</v>
      </c>
      <c r="C176" s="826"/>
      <c r="D176" s="4">
        <f>'2 жастағы К'!BH14</f>
        <v>0</v>
      </c>
      <c r="E176" s="828"/>
      <c r="F176" s="826"/>
      <c r="G176" s="826"/>
    </row>
    <row r="177" spans="2:7" x14ac:dyDescent="0.25">
      <c r="B177" s="708"/>
      <c r="C177" s="826"/>
      <c r="D177" s="4">
        <f>'2 жастағы К'!BG14</f>
        <v>0</v>
      </c>
      <c r="E177" s="828"/>
      <c r="F177" s="826"/>
      <c r="G177" s="826"/>
    </row>
    <row r="178" spans="2:7" x14ac:dyDescent="0.25">
      <c r="B178" s="712"/>
      <c r="C178" s="826"/>
      <c r="D178" s="4">
        <f>'2 жастағы К'!BF14</f>
        <v>1</v>
      </c>
      <c r="E178" s="828"/>
      <c r="F178" s="826"/>
      <c r="G178" s="826"/>
    </row>
    <row r="179" spans="2:7" x14ac:dyDescent="0.25">
      <c r="B179" s="707">
        <v>20</v>
      </c>
      <c r="C179" s="826"/>
      <c r="D179" s="4">
        <f>'2 жастағы К'!BK14</f>
        <v>0</v>
      </c>
      <c r="E179" s="828"/>
      <c r="F179" s="826"/>
      <c r="G179" s="826"/>
    </row>
    <row r="180" spans="2:7" x14ac:dyDescent="0.25">
      <c r="B180" s="708"/>
      <c r="C180" s="826"/>
      <c r="D180" s="4">
        <f>'2 жастағы К'!BJ14</f>
        <v>1</v>
      </c>
      <c r="E180" s="828"/>
      <c r="F180" s="826"/>
      <c r="G180" s="826"/>
    </row>
    <row r="181" spans="2:7" x14ac:dyDescent="0.25">
      <c r="B181" s="712"/>
      <c r="C181" s="826"/>
      <c r="D181" s="4">
        <f>'2 жастағы К'!BI14</f>
        <v>0</v>
      </c>
      <c r="E181" s="828"/>
      <c r="F181" s="826"/>
      <c r="G181" s="826"/>
    </row>
    <row r="182" spans="2:7" x14ac:dyDescent="0.25">
      <c r="B182" s="707">
        <v>21</v>
      </c>
      <c r="C182" s="826"/>
      <c r="D182" s="4">
        <f>'2 жастағы К'!BN14</f>
        <v>0</v>
      </c>
      <c r="E182" s="828"/>
      <c r="F182" s="826"/>
      <c r="G182" s="826"/>
    </row>
    <row r="183" spans="2:7" x14ac:dyDescent="0.25">
      <c r="B183" s="708"/>
      <c r="C183" s="826"/>
      <c r="D183" s="4">
        <f>'2 жастағы К'!BM14</f>
        <v>1</v>
      </c>
      <c r="E183" s="828"/>
      <c r="F183" s="826"/>
      <c r="G183" s="826"/>
    </row>
    <row r="184" spans="2:7" ht="15" customHeight="1" x14ac:dyDescent="0.25">
      <c r="B184" s="712"/>
      <c r="C184" s="826"/>
      <c r="D184" s="4">
        <f>'2 жастағы К'!BL14</f>
        <v>0</v>
      </c>
      <c r="E184" s="828"/>
      <c r="F184" s="826"/>
      <c r="G184" s="826"/>
    </row>
    <row r="185" spans="2:7" ht="15" customHeight="1" x14ac:dyDescent="0.25">
      <c r="B185" s="707">
        <v>22</v>
      </c>
      <c r="C185" s="826"/>
      <c r="D185" s="4">
        <f>'2 жастағы К'!BQ14</f>
        <v>0</v>
      </c>
      <c r="E185" s="828"/>
      <c r="F185" s="826"/>
      <c r="G185" s="826"/>
    </row>
    <row r="186" spans="2:7" ht="15" customHeight="1" x14ac:dyDescent="0.25">
      <c r="B186" s="708"/>
      <c r="C186" s="826"/>
      <c r="D186" s="4">
        <f>'2 жастағы К'!BP14</f>
        <v>0</v>
      </c>
      <c r="E186" s="828"/>
      <c r="F186" s="826"/>
      <c r="G186" s="826"/>
    </row>
    <row r="187" spans="2:7" ht="15" customHeight="1" thickBot="1" x14ac:dyDescent="0.3">
      <c r="B187" s="708"/>
      <c r="C187" s="826"/>
      <c r="D187" s="65">
        <f>'2 жастағы К'!BO14</f>
        <v>1</v>
      </c>
      <c r="E187" s="828"/>
      <c r="F187" s="826"/>
      <c r="G187" s="826"/>
    </row>
    <row r="188" spans="2:7" ht="15" customHeight="1" x14ac:dyDescent="0.25">
      <c r="B188" s="840" t="s">
        <v>824</v>
      </c>
      <c r="C188" s="66">
        <f>'2 жастағы Ф'!AP14</f>
        <v>0</v>
      </c>
      <c r="D188" s="66">
        <f>'2 жастағы К'!BT14</f>
        <v>2</v>
      </c>
      <c r="E188" s="66">
        <f>'2 жастағы Т'!AJ14</f>
        <v>0</v>
      </c>
      <c r="F188" s="66">
        <f>'2 жастағы Ш'!AV14</f>
        <v>1</v>
      </c>
      <c r="G188" s="67">
        <f>'2 жастағы Ә'!BE14</f>
        <v>2</v>
      </c>
    </row>
    <row r="189" spans="2:7" ht="15" customHeight="1" x14ac:dyDescent="0.25">
      <c r="B189" s="821"/>
      <c r="C189" s="40">
        <f>'2 жастағы Ф'!AO14</f>
        <v>8</v>
      </c>
      <c r="D189" s="40">
        <f>'2 жастағы К'!BS14</f>
        <v>15</v>
      </c>
      <c r="E189" s="40">
        <f>'2 жастағы Т'!AI14</f>
        <v>5</v>
      </c>
      <c r="F189" s="40">
        <f>'2 жастағы Ш'!AU14</f>
        <v>8</v>
      </c>
      <c r="G189" s="68">
        <f>'2 жастағы Ә'!BD14</f>
        <v>9</v>
      </c>
    </row>
    <row r="190" spans="2:7" ht="15" customHeight="1" thickBot="1" x14ac:dyDescent="0.3">
      <c r="B190" s="841"/>
      <c r="C190" s="69">
        <f>'2 жастағы Ф'!AN14</f>
        <v>4</v>
      </c>
      <c r="D190" s="69">
        <f>'2 жастағы К'!BR14</f>
        <v>5</v>
      </c>
      <c r="E190" s="69">
        <f>'2 жастағы Т'!AH14</f>
        <v>5</v>
      </c>
      <c r="F190" s="69">
        <f>'2 жастағы Ш'!AT14</f>
        <v>5</v>
      </c>
      <c r="G190" s="70">
        <f>'2 жастағы Ә'!BC14</f>
        <v>6</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66"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Ф'!F65</f>
        <v>0</v>
      </c>
      <c r="D195" s="4">
        <f>'2 жастағы К'!F65</f>
        <v>0</v>
      </c>
      <c r="E195" s="4">
        <f>'2 жастағы Т'!F65</f>
        <v>0</v>
      </c>
      <c r="F195" s="4">
        <f>'2 жастағы Ш'!F65</f>
        <v>0</v>
      </c>
      <c r="G195" s="4">
        <f>'2 жастағы Ә'!F65</f>
        <v>0</v>
      </c>
      <c r="CO195" s="8"/>
      <c r="CQ195" s="8"/>
      <c r="CS195" s="8"/>
      <c r="CU195" s="8"/>
    </row>
    <row r="196" spans="2:99" ht="15" customHeight="1" x14ac:dyDescent="0.25">
      <c r="B196" s="708"/>
      <c r="C196" s="4">
        <f>'2 жастағы Ф'!E65</f>
        <v>1</v>
      </c>
      <c r="D196" s="4">
        <f>'2 жастағы К'!E65</f>
        <v>1</v>
      </c>
      <c r="E196" s="4">
        <f>'2 жастағы Т'!E65</f>
        <v>1</v>
      </c>
      <c r="F196" s="4">
        <f>'2 жастағы Ш'!E65</f>
        <v>0</v>
      </c>
      <c r="G196" s="4">
        <f>'2 жастағы Ә'!E65</f>
        <v>1</v>
      </c>
      <c r="CO196" s="8"/>
      <c r="CQ196" s="8"/>
      <c r="CS196" s="8"/>
      <c r="CU196" s="8"/>
    </row>
    <row r="197" spans="2:99" ht="15" customHeight="1" x14ac:dyDescent="0.25">
      <c r="B197" s="712"/>
      <c r="C197" s="4">
        <f>'2 жастағы Ф'!D65</f>
        <v>0</v>
      </c>
      <c r="D197" s="4">
        <f>'2 жастағы К'!D65</f>
        <v>0</v>
      </c>
      <c r="E197" s="4">
        <f>'2 жастағы Т'!D65</f>
        <v>0</v>
      </c>
      <c r="F197" s="4">
        <f>'2 жастағы Ш'!D65</f>
        <v>0</v>
      </c>
      <c r="G197" s="4">
        <f>'2 жастағы Ә'!D65</f>
        <v>0</v>
      </c>
    </row>
    <row r="198" spans="2:99" ht="15" customHeight="1" x14ac:dyDescent="0.25">
      <c r="B198" s="707">
        <v>2</v>
      </c>
      <c r="C198" s="4">
        <f>'2 жастағы Ф'!I65</f>
        <v>0</v>
      </c>
      <c r="D198" s="4">
        <f>'2 жастағы К'!I65</f>
        <v>0</v>
      </c>
      <c r="E198" s="4">
        <f>'2 жастағы Т'!I65</f>
        <v>0</v>
      </c>
      <c r="F198" s="4">
        <f>'2 жастағы Ш'!I65</f>
        <v>0</v>
      </c>
      <c r="G198" s="4">
        <f>'2 жастағы Ә'!I65</f>
        <v>0</v>
      </c>
    </row>
    <row r="199" spans="2:99" ht="15" customHeight="1" x14ac:dyDescent="0.25">
      <c r="B199" s="708"/>
      <c r="C199" s="4">
        <f>'2 жастағы Ф'!H65</f>
        <v>1</v>
      </c>
      <c r="D199" s="4">
        <f>'2 жастағы К'!H65</f>
        <v>1</v>
      </c>
      <c r="E199" s="4">
        <f>'2 жастағы Т'!H65</f>
        <v>1</v>
      </c>
      <c r="F199" s="4">
        <f>'2 жастағы Ш'!H65</f>
        <v>0</v>
      </c>
      <c r="G199" s="4">
        <f>'2 жастағы Ә'!H65</f>
        <v>1</v>
      </c>
    </row>
    <row r="200" spans="2:99" ht="15" customHeight="1" x14ac:dyDescent="0.25">
      <c r="B200" s="712"/>
      <c r="C200" s="4">
        <f>'2 жастағы Ф'!G65</f>
        <v>0</v>
      </c>
      <c r="D200" s="4">
        <f>'2 жастағы К'!G65</f>
        <v>0</v>
      </c>
      <c r="E200" s="4">
        <f>'2 жастағы Т'!G65</f>
        <v>0</v>
      </c>
      <c r="F200" s="4">
        <f>'2 жастағы Ш'!G65</f>
        <v>0</v>
      </c>
      <c r="G200" s="4">
        <f>'2 жастағы Ә'!G65</f>
        <v>0</v>
      </c>
    </row>
    <row r="201" spans="2:99" ht="15" customHeight="1" x14ac:dyDescent="0.25">
      <c r="B201" s="707">
        <v>3</v>
      </c>
      <c r="C201" s="4">
        <f>'2 жастағы Ф'!L65</f>
        <v>0</v>
      </c>
      <c r="D201" s="4">
        <f>'2 жастағы К'!L65</f>
        <v>0</v>
      </c>
      <c r="E201" s="4">
        <f>'2 жастағы Т'!L65</f>
        <v>0</v>
      </c>
      <c r="F201" s="4">
        <f>'2 жастағы Ш'!L65</f>
        <v>0</v>
      </c>
      <c r="G201" s="4">
        <f>'2 жастағы Ә'!L65</f>
        <v>0</v>
      </c>
    </row>
    <row r="202" spans="2:99" ht="15" customHeight="1" x14ac:dyDescent="0.25">
      <c r="B202" s="708"/>
      <c r="C202" s="4">
        <f>'2 жастағы Ф'!K65</f>
        <v>1</v>
      </c>
      <c r="D202" s="4">
        <f>'2 жастағы К'!K65</f>
        <v>1</v>
      </c>
      <c r="E202" s="4">
        <f>'2 жастағы Т'!K65</f>
        <v>1</v>
      </c>
      <c r="F202" s="4">
        <f>'2 жастағы Ш'!K65</f>
        <v>0</v>
      </c>
      <c r="G202" s="4">
        <f>'2 жастағы Ә'!K65</f>
        <v>1</v>
      </c>
    </row>
    <row r="203" spans="2:99" ht="15" customHeight="1" x14ac:dyDescent="0.25">
      <c r="B203" s="712"/>
      <c r="C203" s="4">
        <f>'2 жастағы Ф'!J65</f>
        <v>0</v>
      </c>
      <c r="D203" s="4">
        <f>'2 жастағы К'!J65</f>
        <v>0</v>
      </c>
      <c r="E203" s="4">
        <f>'2 жастағы Т'!J65</f>
        <v>0</v>
      </c>
      <c r="F203" s="4">
        <f>'2 жастағы Ш'!J65</f>
        <v>0</v>
      </c>
      <c r="G203" s="4">
        <f>'2 жастағы Ә'!J65</f>
        <v>0</v>
      </c>
    </row>
    <row r="204" spans="2:99" ht="15" customHeight="1" x14ac:dyDescent="0.25">
      <c r="B204" s="707">
        <v>4</v>
      </c>
      <c r="C204" s="4">
        <f>'2 жастағы Ф'!O65</f>
        <v>0</v>
      </c>
      <c r="D204" s="4">
        <f>'2 жастағы К'!O65</f>
        <v>0</v>
      </c>
      <c r="E204" s="4">
        <f>'2 жастағы Т'!O65</f>
        <v>0</v>
      </c>
      <c r="F204" s="4">
        <f>'2 жастағы Ш'!O65</f>
        <v>0</v>
      </c>
      <c r="G204" s="4">
        <f>'2 жастағы Ә'!O65</f>
        <v>0</v>
      </c>
    </row>
    <row r="205" spans="2:99" ht="15" customHeight="1" x14ac:dyDescent="0.25">
      <c r="B205" s="708"/>
      <c r="C205" s="4">
        <f>'2 жастағы Ф'!N65</f>
        <v>1</v>
      </c>
      <c r="D205" s="4">
        <f>'2 жастағы К'!N65</f>
        <v>1</v>
      </c>
      <c r="E205" s="4">
        <f>'2 жастағы Т'!N65</f>
        <v>1</v>
      </c>
      <c r="F205" s="4">
        <f>'2 жастағы Ш'!N65</f>
        <v>0</v>
      </c>
      <c r="G205" s="4">
        <f>'2 жастағы Ә'!N65</f>
        <v>1</v>
      </c>
    </row>
    <row r="206" spans="2:99" ht="15" customHeight="1" x14ac:dyDescent="0.25">
      <c r="B206" s="712"/>
      <c r="C206" s="4">
        <f>'2 жастағы Ф'!M65</f>
        <v>0</v>
      </c>
      <c r="D206" s="4">
        <f>'2 жастағы К'!M65</f>
        <v>0</v>
      </c>
      <c r="E206" s="4">
        <f>'2 жастағы Т'!M65</f>
        <v>0</v>
      </c>
      <c r="F206" s="4">
        <f>'2 жастағы Ш'!M65</f>
        <v>0</v>
      </c>
      <c r="G206" s="4">
        <f>'2 жастағы Ә'!M65</f>
        <v>0</v>
      </c>
    </row>
    <row r="207" spans="2:99" ht="15" customHeight="1" x14ac:dyDescent="0.25">
      <c r="B207" s="707">
        <v>5</v>
      </c>
      <c r="C207" s="4">
        <f>'2 жастағы Ф'!R65</f>
        <v>0</v>
      </c>
      <c r="D207" s="4">
        <f>'2 жастағы К'!R65</f>
        <v>0</v>
      </c>
      <c r="E207" s="4">
        <f>'2 жастағы Т'!R65</f>
        <v>0</v>
      </c>
      <c r="F207" s="4">
        <f>'2 жастағы Ш'!R65</f>
        <v>0</v>
      </c>
      <c r="G207" s="4">
        <f>'2 жастағы Ә'!R65</f>
        <v>0</v>
      </c>
    </row>
    <row r="208" spans="2:99" ht="15" customHeight="1" x14ac:dyDescent="0.25">
      <c r="B208" s="708"/>
      <c r="C208" s="4">
        <f>'2 жастағы Ф'!Q65</f>
        <v>1</v>
      </c>
      <c r="D208" s="4">
        <f>'2 жастағы К'!Q65</f>
        <v>1</v>
      </c>
      <c r="E208" s="4">
        <f>'2 жастағы Т'!Q65</f>
        <v>0</v>
      </c>
      <c r="F208" s="4">
        <f>'2 жастағы Ш'!Q65</f>
        <v>0</v>
      </c>
      <c r="G208" s="4">
        <f>'2 жастағы Ә'!Q65</f>
        <v>1</v>
      </c>
    </row>
    <row r="209" spans="2:7" ht="15" customHeight="1" x14ac:dyDescent="0.25">
      <c r="B209" s="712"/>
      <c r="C209" s="4">
        <f>'2 жастағы Ф'!P65</f>
        <v>0</v>
      </c>
      <c r="D209" s="4">
        <f>'2 жастағы К'!P65</f>
        <v>0</v>
      </c>
      <c r="E209" s="4">
        <f>'2 жастағы Т'!P65</f>
        <v>1</v>
      </c>
      <c r="F209" s="4">
        <f>'2 жастағы Ш'!P65</f>
        <v>0</v>
      </c>
      <c r="G209" s="4">
        <f>'2 жастағы Ә'!P65</f>
        <v>0</v>
      </c>
    </row>
    <row r="210" spans="2:7" ht="15" customHeight="1" x14ac:dyDescent="0.25">
      <c r="B210" s="707">
        <v>6</v>
      </c>
      <c r="C210" s="4">
        <f>'2 жастағы Ф'!U65</f>
        <v>0</v>
      </c>
      <c r="D210" s="4">
        <f>'2 жастағы К'!U65</f>
        <v>0</v>
      </c>
      <c r="E210" s="4">
        <f>'2 жастағы Т'!U65</f>
        <v>0</v>
      </c>
      <c r="F210" s="4">
        <f>'2 жастағы Ш'!U65</f>
        <v>0</v>
      </c>
      <c r="G210" s="4">
        <f>'2 жастағы Ә'!U65</f>
        <v>0</v>
      </c>
    </row>
    <row r="211" spans="2:7" ht="15" customHeight="1" x14ac:dyDescent="0.25">
      <c r="B211" s="708"/>
      <c r="C211" s="4">
        <f>'2 жастағы Ф'!T65</f>
        <v>1</v>
      </c>
      <c r="D211" s="4">
        <f>'2 жастағы К'!T65</f>
        <v>1</v>
      </c>
      <c r="E211" s="4">
        <f>'2 жастағы Т'!T65</f>
        <v>1</v>
      </c>
      <c r="F211" s="4">
        <f>'2 жастағы Ш'!T65</f>
        <v>0</v>
      </c>
      <c r="G211" s="4">
        <f>'2 жастағы Ә'!T65</f>
        <v>1</v>
      </c>
    </row>
    <row r="212" spans="2:7" ht="15" customHeight="1" x14ac:dyDescent="0.25">
      <c r="B212" s="712"/>
      <c r="C212" s="4">
        <f>'2 жастағы Ф'!S65</f>
        <v>0</v>
      </c>
      <c r="D212" s="4">
        <f>'2 жастағы К'!S65</f>
        <v>0</v>
      </c>
      <c r="E212" s="4">
        <f>'2 жастағы Т'!S65</f>
        <v>0</v>
      </c>
      <c r="F212" s="4">
        <f>'2 жастағы Ш'!S65</f>
        <v>0</v>
      </c>
      <c r="G212" s="4">
        <f>'2 жастағы Ә'!S65</f>
        <v>0</v>
      </c>
    </row>
    <row r="213" spans="2:7" ht="15" customHeight="1" x14ac:dyDescent="0.25">
      <c r="B213" s="707">
        <v>7</v>
      </c>
      <c r="C213" s="4">
        <f>'2 жастағы Ф'!X65</f>
        <v>0</v>
      </c>
      <c r="D213" s="4">
        <f>'2 жастағы К'!X65</f>
        <v>0</v>
      </c>
      <c r="E213" s="4">
        <f>'2 жастағы Т'!X65</f>
        <v>0</v>
      </c>
      <c r="F213" s="4">
        <f>'2 жастағы Ш'!X65</f>
        <v>0</v>
      </c>
      <c r="G213" s="4">
        <f>'2 жастағы Ә'!X65</f>
        <v>0</v>
      </c>
    </row>
    <row r="214" spans="2:7" ht="15" customHeight="1" x14ac:dyDescent="0.25">
      <c r="B214" s="708"/>
      <c r="C214" s="4">
        <f>'2 жастағы Ф'!W65</f>
        <v>1</v>
      </c>
      <c r="D214" s="4">
        <f>'2 жастағы К'!W65</f>
        <v>1</v>
      </c>
      <c r="E214" s="4">
        <f>'2 жастағы Т'!W65</f>
        <v>1</v>
      </c>
      <c r="F214" s="4">
        <f>'2 жастағы Ш'!W65</f>
        <v>0</v>
      </c>
      <c r="G214" s="4">
        <f>'2 жастағы Ә'!W65</f>
        <v>1</v>
      </c>
    </row>
    <row r="215" spans="2:7" ht="15" customHeight="1" x14ac:dyDescent="0.25">
      <c r="B215" s="712"/>
      <c r="C215" s="4">
        <f>'2 жастағы Ф'!V65</f>
        <v>0</v>
      </c>
      <c r="D215" s="4">
        <f>'2 жастағы К'!V65</f>
        <v>0</v>
      </c>
      <c r="E215" s="4">
        <f>'2 жастағы Т'!V65</f>
        <v>0</v>
      </c>
      <c r="F215" s="4">
        <f>'2 жастағы Ш'!V65</f>
        <v>0</v>
      </c>
      <c r="G215" s="4">
        <f>'2 жастағы Ә'!V65</f>
        <v>0</v>
      </c>
    </row>
    <row r="216" spans="2:7" ht="15" customHeight="1" x14ac:dyDescent="0.25">
      <c r="B216" s="707">
        <v>8</v>
      </c>
      <c r="C216" s="4">
        <f>'2 жастағы Ф'!AA65</f>
        <v>0</v>
      </c>
      <c r="D216" s="4">
        <f>'2 жастағы К'!AA65</f>
        <v>0</v>
      </c>
      <c r="E216" s="4">
        <f>'2 жастағы Т'!AA65</f>
        <v>0</v>
      </c>
      <c r="F216" s="4">
        <f>'2 жастағы Ш'!AA65</f>
        <v>0</v>
      </c>
      <c r="G216" s="4">
        <f>'2 жастағы Ә'!AA65</f>
        <v>0</v>
      </c>
    </row>
    <row r="217" spans="2:7" ht="15" customHeight="1" x14ac:dyDescent="0.25">
      <c r="B217" s="708"/>
      <c r="C217" s="4">
        <f>'2 жастағы Ф'!Z65</f>
        <v>1</v>
      </c>
      <c r="D217" s="4">
        <f>'2 жастағы К'!Z65</f>
        <v>1</v>
      </c>
      <c r="E217" s="4">
        <f>'2 жастағы Т'!Z65</f>
        <v>1</v>
      </c>
      <c r="F217" s="4">
        <f>'2 жастағы Ш'!Z65</f>
        <v>0</v>
      </c>
      <c r="G217" s="4">
        <f>'2 жастағы Ә'!Z65</f>
        <v>1</v>
      </c>
    </row>
    <row r="218" spans="2:7" ht="15" customHeight="1" x14ac:dyDescent="0.25">
      <c r="B218" s="712"/>
      <c r="C218" s="4">
        <f>'2 жастағы Ф'!Y65</f>
        <v>0</v>
      </c>
      <c r="D218" s="4">
        <f>'2 жастағы К'!Y65</f>
        <v>0</v>
      </c>
      <c r="E218" s="4">
        <f>'2 жастағы Т'!Y65</f>
        <v>0</v>
      </c>
      <c r="F218" s="4">
        <f>'2 жастағы Ш'!Y65</f>
        <v>0</v>
      </c>
      <c r="G218" s="4">
        <f>'2 жастағы Ә'!Y65</f>
        <v>0</v>
      </c>
    </row>
    <row r="219" spans="2:7" x14ac:dyDescent="0.25">
      <c r="B219" s="707">
        <v>9</v>
      </c>
      <c r="C219" s="4">
        <f>'2 жастағы Ф'!AD65</f>
        <v>0</v>
      </c>
      <c r="D219" s="4">
        <f>'2 жастағы К'!AD65</f>
        <v>0</v>
      </c>
      <c r="E219" s="4">
        <f>'2 жастағы Т'!AD65</f>
        <v>0</v>
      </c>
      <c r="F219" s="4">
        <f>'2 жастағы Ш'!AD65</f>
        <v>0</v>
      </c>
      <c r="G219" s="4">
        <f>'2 жастағы Ә'!AD65</f>
        <v>0</v>
      </c>
    </row>
    <row r="220" spans="2:7" x14ac:dyDescent="0.25">
      <c r="B220" s="708"/>
      <c r="C220" s="4">
        <f>'2 жастағы Ф'!AC65</f>
        <v>1</v>
      </c>
      <c r="D220" s="4">
        <f>'2 жастағы К'!AC65</f>
        <v>1</v>
      </c>
      <c r="E220" s="4">
        <f>'2 жастағы Т'!AC65</f>
        <v>1</v>
      </c>
      <c r="F220" s="4">
        <f>'2 жастағы Ш'!AC65</f>
        <v>0</v>
      </c>
      <c r="G220" s="4">
        <f>'2 жастағы Ә'!AC65</f>
        <v>1</v>
      </c>
    </row>
    <row r="221" spans="2:7" x14ac:dyDescent="0.25">
      <c r="B221" s="712"/>
      <c r="C221" s="4">
        <f>'2 жастағы Ф'!AB65</f>
        <v>0</v>
      </c>
      <c r="D221" s="4">
        <f>'2 жастағы К'!AB65</f>
        <v>0</v>
      </c>
      <c r="E221" s="4">
        <f>'2 жастағы Т'!AB65</f>
        <v>0</v>
      </c>
      <c r="F221" s="4">
        <f>'2 жастағы Ш'!AB65</f>
        <v>0</v>
      </c>
      <c r="G221" s="4">
        <f>'2 жастағы Ә'!AB65</f>
        <v>0</v>
      </c>
    </row>
    <row r="222" spans="2:7" x14ac:dyDescent="0.25">
      <c r="B222" s="707">
        <v>10</v>
      </c>
      <c r="C222" s="4">
        <f>'2 жастағы Ф'!AG65</f>
        <v>0</v>
      </c>
      <c r="D222" s="4">
        <f>'2 жастағы К'!AG65</f>
        <v>0</v>
      </c>
      <c r="E222" s="842"/>
      <c r="F222" s="4">
        <f>'2 жастағы Ш'!AG65</f>
        <v>0</v>
      </c>
      <c r="G222" s="4">
        <f>'2 жастағы Ә'!AG65</f>
        <v>0</v>
      </c>
    </row>
    <row r="223" spans="2:7" x14ac:dyDescent="0.25">
      <c r="B223" s="708"/>
      <c r="C223" s="4">
        <f>'2 жастағы Ф'!AF65</f>
        <v>1</v>
      </c>
      <c r="D223" s="4">
        <f>'2 жастағы К'!AF65</f>
        <v>1</v>
      </c>
      <c r="E223" s="843"/>
      <c r="F223" s="4">
        <f>'2 жастағы Ш'!AF65</f>
        <v>0</v>
      </c>
      <c r="G223" s="4">
        <f>'2 жастағы Ә'!AF65</f>
        <v>1</v>
      </c>
    </row>
    <row r="224" spans="2:7" x14ac:dyDescent="0.25">
      <c r="B224" s="712"/>
      <c r="C224" s="4">
        <f>'2 жастағы Ф'!AE65</f>
        <v>0</v>
      </c>
      <c r="D224" s="4">
        <f>'2 жастағы К'!AE65</f>
        <v>0</v>
      </c>
      <c r="E224" s="843"/>
      <c r="F224" s="4">
        <f>'2 жастағы Ш'!AE65</f>
        <v>0</v>
      </c>
      <c r="G224" s="4">
        <f>'2 жастағы Ә'!AE65</f>
        <v>0</v>
      </c>
    </row>
    <row r="225" spans="2:7" x14ac:dyDescent="0.25">
      <c r="B225" s="707">
        <v>11</v>
      </c>
      <c r="C225" s="4">
        <f>'2 жастағы Ф'!AJ65</f>
        <v>0</v>
      </c>
      <c r="D225" s="4">
        <f>'2 жастағы К'!AJ65</f>
        <v>0</v>
      </c>
      <c r="E225" s="843"/>
      <c r="F225" s="4">
        <f>'2 жастағы Ш'!AJ65</f>
        <v>0</v>
      </c>
      <c r="G225" s="4">
        <f>'2 жастағы Ә'!AJ65</f>
        <v>0</v>
      </c>
    </row>
    <row r="226" spans="2:7" x14ac:dyDescent="0.25">
      <c r="B226" s="708"/>
      <c r="C226" s="4">
        <f>'2 жастағы Ф'!AI65</f>
        <v>1</v>
      </c>
      <c r="D226" s="4">
        <f>'2 жастағы К'!AI65</f>
        <v>1</v>
      </c>
      <c r="E226" s="843"/>
      <c r="F226" s="4">
        <f>'2 жастағы Ш'!AI65</f>
        <v>1</v>
      </c>
      <c r="G226" s="4">
        <f>'2 жастағы Ә'!AI65</f>
        <v>1</v>
      </c>
    </row>
    <row r="227" spans="2:7" x14ac:dyDescent="0.25">
      <c r="B227" s="712"/>
      <c r="C227" s="4">
        <f>'2 жастағы Ф'!AH65</f>
        <v>0</v>
      </c>
      <c r="D227" s="4">
        <f>'2 жастағы К'!AH65</f>
        <v>0</v>
      </c>
      <c r="E227" s="843"/>
      <c r="F227" s="4">
        <f>'2 жастағы Ш'!AH65</f>
        <v>0</v>
      </c>
      <c r="G227" s="4">
        <f>'2 жастағы Ә'!AH65</f>
        <v>0</v>
      </c>
    </row>
    <row r="228" spans="2:7" x14ac:dyDescent="0.25">
      <c r="B228" s="707">
        <v>12</v>
      </c>
      <c r="C228" s="4">
        <f>'2 жастағы Ф'!AM65</f>
        <v>0</v>
      </c>
      <c r="D228" s="4">
        <f>'2 жастағы К'!AM65</f>
        <v>0</v>
      </c>
      <c r="E228" s="843"/>
      <c r="F228" s="4">
        <f>'2 жастағы Ш'!AM65</f>
        <v>0</v>
      </c>
      <c r="G228" s="4">
        <f>'2 жастағы Ә'!AM65</f>
        <v>0</v>
      </c>
    </row>
    <row r="229" spans="2:7" x14ac:dyDescent="0.25">
      <c r="B229" s="708"/>
      <c r="C229" s="4">
        <f>'2 жастағы Ф'!AL65</f>
        <v>1</v>
      </c>
      <c r="D229" s="4">
        <f>'2 жастағы К'!AL65</f>
        <v>1</v>
      </c>
      <c r="E229" s="843"/>
      <c r="F229" s="4">
        <f>'2 жастағы Ш'!AL65</f>
        <v>1</v>
      </c>
      <c r="G229" s="4">
        <f>'2 жастағы Ә'!AL65</f>
        <v>1</v>
      </c>
    </row>
    <row r="230" spans="2:7" x14ac:dyDescent="0.25">
      <c r="B230" s="712"/>
      <c r="C230" s="4">
        <f>'2 жастағы Ф'!AK65</f>
        <v>0</v>
      </c>
      <c r="D230" s="160">
        <f>'2 жастағы К'!AK61</f>
        <v>1</v>
      </c>
      <c r="E230" s="843"/>
      <c r="F230" s="4">
        <f>'2 жастағы Ш'!AK65</f>
        <v>0</v>
      </c>
      <c r="G230" s="4">
        <f>'2 жастағы Ә'!AK65</f>
        <v>0</v>
      </c>
    </row>
    <row r="231" spans="2:7" x14ac:dyDescent="0.25">
      <c r="B231" s="707">
        <v>13</v>
      </c>
      <c r="C231" s="4">
        <f>'2 жастағы Ф'!AP65</f>
        <v>0</v>
      </c>
      <c r="D231" s="4">
        <f>'2 жастағы К'!AP65</f>
        <v>0</v>
      </c>
      <c r="E231" s="843"/>
      <c r="F231" s="4">
        <f>'2 жастағы Ш'!AP65</f>
        <v>0</v>
      </c>
      <c r="G231" s="4">
        <f>'2 жастағы Ә'!AP65</f>
        <v>0</v>
      </c>
    </row>
    <row r="232" spans="2:7" x14ac:dyDescent="0.25">
      <c r="B232" s="708"/>
      <c r="C232" s="4">
        <f>'2 жастағы Ф'!AO65</f>
        <v>1</v>
      </c>
      <c r="D232" s="4">
        <f>'2 жастағы К'!AO65</f>
        <v>1</v>
      </c>
      <c r="E232" s="843"/>
      <c r="F232" s="4">
        <f>'2 жастағы Ш'!AO65</f>
        <v>1</v>
      </c>
      <c r="G232" s="4">
        <f>'2 жастағы Ә'!AO65</f>
        <v>1</v>
      </c>
    </row>
    <row r="233" spans="2:7" x14ac:dyDescent="0.25">
      <c r="B233" s="712"/>
      <c r="C233" s="4">
        <f>'2 жастағы Ф'!AN65</f>
        <v>0</v>
      </c>
      <c r="D233" s="4">
        <f>'2 жастағы К'!AN65</f>
        <v>0</v>
      </c>
      <c r="E233" s="843"/>
      <c r="F233" s="4">
        <f>'2 жастағы Ш'!AN65</f>
        <v>0</v>
      </c>
      <c r="G233" s="4">
        <f>'2 жастағы Ә'!AN65</f>
        <v>0</v>
      </c>
    </row>
    <row r="234" spans="2:7" x14ac:dyDescent="0.25">
      <c r="B234" s="707">
        <v>14</v>
      </c>
      <c r="C234" s="4">
        <f>'2 жастағы Ф'!AS65</f>
        <v>0</v>
      </c>
      <c r="D234" s="4">
        <f>'2 жастағы К'!AS65</f>
        <v>0</v>
      </c>
      <c r="E234" s="843"/>
      <c r="F234" s="4">
        <f>'2 жастағы Ш'!AS65</f>
        <v>0</v>
      </c>
      <c r="G234" s="4">
        <f>'2 жастағы Ә'!AS65</f>
        <v>0</v>
      </c>
    </row>
    <row r="235" spans="2:7" x14ac:dyDescent="0.25">
      <c r="B235" s="708"/>
      <c r="C235" s="4">
        <f>'2 жастағы Ф'!AR65</f>
        <v>1</v>
      </c>
      <c r="D235" s="4">
        <f>'2 жастағы К'!AR65</f>
        <v>1</v>
      </c>
      <c r="E235" s="843"/>
      <c r="F235" s="4">
        <f>'2 жастағы Ш'!AR65</f>
        <v>1</v>
      </c>
      <c r="G235" s="4">
        <f>'2 жастағы Ә'!AR65</f>
        <v>1</v>
      </c>
    </row>
    <row r="236" spans="2:7" x14ac:dyDescent="0.25">
      <c r="B236" s="712"/>
      <c r="C236" s="4">
        <f>'2 жастағы Ф'!AQ65</f>
        <v>0</v>
      </c>
      <c r="D236" s="4">
        <f>'2 жастағы К'!AQ65</f>
        <v>0</v>
      </c>
      <c r="E236" s="843"/>
      <c r="F236" s="4">
        <f>'2 жастағы Ш'!AQ65</f>
        <v>0</v>
      </c>
      <c r="G236" s="4">
        <f>'2 жастағы Ә'!AQ65</f>
        <v>0</v>
      </c>
    </row>
    <row r="237" spans="2:7" x14ac:dyDescent="0.25">
      <c r="B237" s="707">
        <v>15</v>
      </c>
      <c r="C237" s="4">
        <f>'2 жастағы Ф'!AV65</f>
        <v>0</v>
      </c>
      <c r="D237" s="4">
        <f>'2 жастағы К'!AV65</f>
        <v>0</v>
      </c>
      <c r="E237" s="843"/>
      <c r="F237" s="4">
        <f>'2 жастағы Ш'!AV65</f>
        <v>0</v>
      </c>
      <c r="G237" s="4">
        <f>'2 жастағы Ә'!AV65</f>
        <v>0</v>
      </c>
    </row>
    <row r="238" spans="2:7" x14ac:dyDescent="0.25">
      <c r="B238" s="708"/>
      <c r="C238" s="4">
        <f>'2 жастағы Ф'!AU65</f>
        <v>1</v>
      </c>
      <c r="D238" s="4">
        <f>'2 жастағы К'!AU65</f>
        <v>1</v>
      </c>
      <c r="E238" s="843"/>
      <c r="F238" s="4">
        <f>'2 жастағы Ш'!AU65</f>
        <v>1</v>
      </c>
      <c r="G238" s="4">
        <f>'2 жастағы Ә'!AU65</f>
        <v>1</v>
      </c>
    </row>
    <row r="239" spans="2:7" x14ac:dyDescent="0.25">
      <c r="B239" s="712"/>
      <c r="C239" s="4">
        <f>'2 жастағы Ф'!AT65</f>
        <v>0</v>
      </c>
      <c r="D239" s="4">
        <f>'2 жастағы К'!AT65</f>
        <v>0</v>
      </c>
      <c r="E239" s="843"/>
      <c r="F239" s="4">
        <f>'2 жастағы Ш'!AT65</f>
        <v>0</v>
      </c>
      <c r="G239" s="4">
        <f>'2 жастағы Ә'!AT65</f>
        <v>0</v>
      </c>
    </row>
    <row r="240" spans="2:7" x14ac:dyDescent="0.25">
      <c r="B240" s="707">
        <v>16</v>
      </c>
      <c r="C240" s="4">
        <f>'2 жастағы Ф'!AY65</f>
        <v>0</v>
      </c>
      <c r="D240" s="4">
        <f>'2 жастағы К'!AY65</f>
        <v>0</v>
      </c>
      <c r="E240" s="843"/>
      <c r="F240" s="4">
        <f>'2 жастағы Ш'!AY65</f>
        <v>0</v>
      </c>
      <c r="G240" s="4">
        <f>'2 жастағы Ә'!AY65</f>
        <v>0</v>
      </c>
    </row>
    <row r="241" spans="2:7" x14ac:dyDescent="0.25">
      <c r="B241" s="708"/>
      <c r="C241" s="4">
        <f>'2 жастағы Ф'!AX65</f>
        <v>1</v>
      </c>
      <c r="D241" s="4">
        <f>'2 жастағы К'!AX65</f>
        <v>1</v>
      </c>
      <c r="E241" s="843"/>
      <c r="F241" s="4">
        <f>'2 жастағы Ш'!AX65</f>
        <v>1</v>
      </c>
      <c r="G241" s="4">
        <f>'2 жастағы Ә'!AX65</f>
        <v>1</v>
      </c>
    </row>
    <row r="242" spans="2:7" x14ac:dyDescent="0.25">
      <c r="B242" s="712"/>
      <c r="C242" s="4">
        <f>'2 жастағы Ф'!AW65</f>
        <v>0</v>
      </c>
      <c r="D242" s="4">
        <f>'2 жастағы К'!AW65</f>
        <v>0</v>
      </c>
      <c r="E242" s="843"/>
      <c r="F242" s="4">
        <f>'2 жастағы Ш'!AW65</f>
        <v>0</v>
      </c>
      <c r="G242" s="4">
        <f>'2 жастағы Ә'!AW65</f>
        <v>0</v>
      </c>
    </row>
    <row r="243" spans="2:7" x14ac:dyDescent="0.25">
      <c r="B243" s="707">
        <v>17</v>
      </c>
      <c r="C243" s="4">
        <f>'2 жастағы Ф'!BB65</f>
        <v>0</v>
      </c>
      <c r="D243" s="4">
        <f>'2 жастағы К'!BB65</f>
        <v>0</v>
      </c>
      <c r="E243" s="843"/>
      <c r="F243" s="4">
        <f>'2 жастағы Ш'!BB65</f>
        <v>0</v>
      </c>
      <c r="G243" s="4">
        <f>'2 жастағы Ә'!BB65</f>
        <v>0</v>
      </c>
    </row>
    <row r="244" spans="2:7" x14ac:dyDescent="0.25">
      <c r="B244" s="708"/>
      <c r="C244" s="4">
        <f>'2 жастағы Ф'!BA65</f>
        <v>1</v>
      </c>
      <c r="D244" s="4">
        <f>'2 жастағы К'!BA65</f>
        <v>1</v>
      </c>
      <c r="E244" s="843"/>
      <c r="F244" s="4">
        <f>'2 жастағы Ш'!BA65</f>
        <v>1</v>
      </c>
      <c r="G244" s="4">
        <f>'2 жастағы Ә'!BA65</f>
        <v>1</v>
      </c>
    </row>
    <row r="245" spans="2:7" x14ac:dyDescent="0.25">
      <c r="B245" s="712"/>
      <c r="C245" s="4">
        <f>'2 жастағы Ф'!AZ65</f>
        <v>0</v>
      </c>
      <c r="D245" s="4">
        <f>'2 жастағы К'!AZ65</f>
        <v>0</v>
      </c>
      <c r="E245" s="843"/>
      <c r="F245" s="4">
        <f>'2 жастағы Ш'!AZ65</f>
        <v>0</v>
      </c>
      <c r="G245" s="4">
        <f>'2 жастағы Ә'!AZ65</f>
        <v>0</v>
      </c>
    </row>
    <row r="246" spans="2:7" x14ac:dyDescent="0.25">
      <c r="B246" s="707">
        <v>18</v>
      </c>
      <c r="C246" s="4">
        <f>'2 жастағы Ф'!BE65</f>
        <v>0</v>
      </c>
      <c r="D246" s="4">
        <f>'2 жастағы К'!BE65</f>
        <v>0</v>
      </c>
      <c r="E246" s="843"/>
      <c r="F246" s="4">
        <f>'2 жастағы Ш'!BE65</f>
        <v>0</v>
      </c>
      <c r="G246" s="4">
        <f>'2 жастағы Ә'!BE65</f>
        <v>0</v>
      </c>
    </row>
    <row r="247" spans="2:7" x14ac:dyDescent="0.25">
      <c r="B247" s="708"/>
      <c r="C247" s="4">
        <f>'2 жастағы Ф'!BD65</f>
        <v>1</v>
      </c>
      <c r="D247" s="4">
        <f>'2 жастағы К'!BD65</f>
        <v>1</v>
      </c>
      <c r="E247" s="843"/>
      <c r="F247" s="4">
        <f>'2 жастағы Ш'!BD65</f>
        <v>1</v>
      </c>
      <c r="G247" s="4">
        <f>'2 жастағы Ә'!BD65</f>
        <v>1</v>
      </c>
    </row>
    <row r="248" spans="2:7" x14ac:dyDescent="0.25">
      <c r="B248" s="712"/>
      <c r="C248" s="4">
        <f>'2 жастағы Ф'!BC65</f>
        <v>0</v>
      </c>
      <c r="D248" s="4">
        <f>'2 жастағы К'!BC65</f>
        <v>0</v>
      </c>
      <c r="E248" s="843"/>
      <c r="F248" s="4">
        <f>'2 жастағы Ш'!BC65</f>
        <v>0</v>
      </c>
      <c r="G248" s="4">
        <f>'2 жастағы Ә'!BC65</f>
        <v>0</v>
      </c>
    </row>
    <row r="249" spans="2:7" x14ac:dyDescent="0.25">
      <c r="B249" s="707">
        <v>19</v>
      </c>
      <c r="C249" s="4">
        <f>'2 жастағы Ф'!BH65</f>
        <v>0</v>
      </c>
      <c r="D249" s="4">
        <f>'2 жастағы К'!BH65</f>
        <v>0</v>
      </c>
      <c r="E249" s="843"/>
      <c r="F249" s="4">
        <f>'2 жастағы Ш'!BH65</f>
        <v>0</v>
      </c>
      <c r="G249" s="4">
        <f>'2 жастағы Ә'!BH65</f>
        <v>0</v>
      </c>
    </row>
    <row r="250" spans="2:7" x14ac:dyDescent="0.25">
      <c r="B250" s="708"/>
      <c r="C250" s="4">
        <f>'2 жастағы Ф'!BG65</f>
        <v>1</v>
      </c>
      <c r="D250" s="4">
        <f>'2 жастағы К'!BG65</f>
        <v>1</v>
      </c>
      <c r="E250" s="843"/>
      <c r="F250" s="4">
        <f>'2 жастағы Ш'!BG65</f>
        <v>1</v>
      </c>
      <c r="G250" s="4">
        <f>'2 жастағы Ә'!BG65</f>
        <v>1</v>
      </c>
    </row>
    <row r="251" spans="2:7" x14ac:dyDescent="0.25">
      <c r="B251" s="712"/>
      <c r="C251" s="4">
        <f>'2 жастағы Ф'!BF65</f>
        <v>0</v>
      </c>
      <c r="D251" s="4">
        <f>'2 жастағы К'!BF65</f>
        <v>0</v>
      </c>
      <c r="E251" s="843"/>
      <c r="F251" s="4">
        <f>'2 жастағы Ш'!BF65</f>
        <v>0</v>
      </c>
      <c r="G251" s="4">
        <f>'2 жастағы Ә'!BF65</f>
        <v>0</v>
      </c>
    </row>
    <row r="252" spans="2:7" x14ac:dyDescent="0.25">
      <c r="B252" s="707">
        <v>20</v>
      </c>
      <c r="C252" s="842"/>
      <c r="D252" s="4">
        <f>'2 жастағы К'!BK65</f>
        <v>0</v>
      </c>
      <c r="E252" s="843"/>
      <c r="F252" s="4">
        <f>'2 жастағы Ш'!BK65</f>
        <v>0</v>
      </c>
      <c r="G252" s="4">
        <f>'2 жастағы Ә'!BK65</f>
        <v>0</v>
      </c>
    </row>
    <row r="253" spans="2:7" x14ac:dyDescent="0.25">
      <c r="B253" s="708"/>
      <c r="C253" s="843"/>
      <c r="D253" s="4">
        <f>'2 жастағы К'!BJ65</f>
        <v>1</v>
      </c>
      <c r="E253" s="843"/>
      <c r="F253" s="4">
        <f>'2 жастағы Ш'!BJ65</f>
        <v>1</v>
      </c>
      <c r="G253" s="4">
        <f>'2 жастағы Ә'!BJ65</f>
        <v>1</v>
      </c>
    </row>
    <row r="254" spans="2:7" x14ac:dyDescent="0.25">
      <c r="B254" s="712"/>
      <c r="C254" s="843"/>
      <c r="D254" s="4">
        <f>'2 жастағы К'!BI65</f>
        <v>0</v>
      </c>
      <c r="E254" s="843"/>
      <c r="F254" s="4">
        <f>'2 жастағы Ш'!BI65</f>
        <v>0</v>
      </c>
      <c r="G254" s="4">
        <f>'2 жастағы Ә'!BI65</f>
        <v>0</v>
      </c>
    </row>
    <row r="255" spans="2:7" x14ac:dyDescent="0.25">
      <c r="B255" s="707">
        <v>21</v>
      </c>
      <c r="C255" s="843"/>
      <c r="D255" s="842"/>
      <c r="E255" s="843"/>
      <c r="F255" s="4">
        <f>'2 жастағы Ш'!BN65</f>
        <v>0</v>
      </c>
      <c r="G255" s="842"/>
    </row>
    <row r="256" spans="2:7" x14ac:dyDescent="0.25">
      <c r="B256" s="708"/>
      <c r="C256" s="843"/>
      <c r="D256" s="843"/>
      <c r="E256" s="843"/>
      <c r="F256" s="4">
        <f>'2 жастағы Ш'!BM65</f>
        <v>1</v>
      </c>
      <c r="G256" s="843"/>
    </row>
    <row r="257" spans="2:7" x14ac:dyDescent="0.25">
      <c r="B257" s="712"/>
      <c r="C257" s="843"/>
      <c r="D257" s="843"/>
      <c r="E257" s="843"/>
      <c r="F257" s="4">
        <f>'2 жастағы Ш'!BL65</f>
        <v>0</v>
      </c>
      <c r="G257" s="843"/>
    </row>
    <row r="258" spans="2:7" x14ac:dyDescent="0.25">
      <c r="B258" s="707">
        <v>22</v>
      </c>
      <c r="C258" s="843"/>
      <c r="D258" s="843"/>
      <c r="E258" s="843"/>
      <c r="F258" s="4">
        <f>'2 жастағы Ш'!BQ65</f>
        <v>0</v>
      </c>
      <c r="G258" s="843"/>
    </row>
    <row r="259" spans="2:7" x14ac:dyDescent="0.25">
      <c r="B259" s="708"/>
      <c r="C259" s="843"/>
      <c r="D259" s="843"/>
      <c r="E259" s="843"/>
      <c r="F259" s="4">
        <f>'2 жастағы Ш'!BP65</f>
        <v>1</v>
      </c>
      <c r="G259" s="843"/>
    </row>
    <row r="260" spans="2:7" x14ac:dyDescent="0.25">
      <c r="B260" s="712"/>
      <c r="C260" s="843"/>
      <c r="D260" s="843"/>
      <c r="E260" s="843"/>
      <c r="F260" s="4">
        <f>'2 жастағы Ш'!BO65</f>
        <v>0</v>
      </c>
      <c r="G260" s="843"/>
    </row>
    <row r="261" spans="2:7" x14ac:dyDescent="0.25">
      <c r="B261" s="707">
        <v>23</v>
      </c>
      <c r="C261" s="843"/>
      <c r="D261" s="843"/>
      <c r="E261" s="843"/>
      <c r="F261" s="4">
        <f>'2 жастағы Ш'!BT65</f>
        <v>0</v>
      </c>
      <c r="G261" s="843"/>
    </row>
    <row r="262" spans="2:7" x14ac:dyDescent="0.25">
      <c r="B262" s="708"/>
      <c r="C262" s="843"/>
      <c r="D262" s="843"/>
      <c r="E262" s="843"/>
      <c r="F262" s="4">
        <f>'2 жастағы Ш'!BS65</f>
        <v>1</v>
      </c>
      <c r="G262" s="843"/>
    </row>
    <row r="263" spans="2:7" x14ac:dyDescent="0.25">
      <c r="B263" s="712"/>
      <c r="C263" s="843"/>
      <c r="D263" s="843"/>
      <c r="E263" s="843"/>
      <c r="F263" s="4">
        <f>'2 жастағы Ш'!BR65</f>
        <v>0</v>
      </c>
      <c r="G263" s="843"/>
    </row>
    <row r="264" spans="2:7" x14ac:dyDescent="0.25">
      <c r="B264" s="707">
        <v>24</v>
      </c>
      <c r="C264" s="843"/>
      <c r="D264" s="843"/>
      <c r="E264" s="843"/>
      <c r="F264" s="4">
        <f>'2 жастағы Ш'!BW65</f>
        <v>0</v>
      </c>
      <c r="G264" s="843"/>
    </row>
    <row r="265" spans="2:7" x14ac:dyDescent="0.25">
      <c r="B265" s="708"/>
      <c r="C265" s="843"/>
      <c r="D265" s="843"/>
      <c r="E265" s="843"/>
      <c r="F265" s="12">
        <f>'2 жастағы Ш'!BV65</f>
        <v>1</v>
      </c>
      <c r="G265" s="843"/>
    </row>
    <row r="266" spans="2:7" x14ac:dyDescent="0.25">
      <c r="B266" s="712"/>
      <c r="C266" s="843"/>
      <c r="D266" s="843"/>
      <c r="E266" s="843"/>
      <c r="F266" s="12">
        <f>'2 жастағы Ш'!BU65</f>
        <v>0</v>
      </c>
      <c r="G266" s="843"/>
    </row>
    <row r="267" spans="2:7" x14ac:dyDescent="0.25">
      <c r="B267" s="707">
        <v>25</v>
      </c>
      <c r="C267" s="843"/>
      <c r="D267" s="843"/>
      <c r="E267" s="843"/>
      <c r="F267" s="4">
        <f>'2 жастағы Ш'!BZ65</f>
        <v>0</v>
      </c>
      <c r="G267" s="843"/>
    </row>
    <row r="268" spans="2:7" x14ac:dyDescent="0.25">
      <c r="B268" s="708"/>
      <c r="C268" s="843"/>
      <c r="D268" s="843"/>
      <c r="E268" s="843"/>
      <c r="F268" s="4">
        <f>'2 жастағы Ш'!BY65</f>
        <v>1</v>
      </c>
      <c r="G268" s="843"/>
    </row>
    <row r="269" spans="2:7" x14ac:dyDescent="0.25">
      <c r="B269" s="712"/>
      <c r="C269" s="843"/>
      <c r="D269" s="843"/>
      <c r="E269" s="843"/>
      <c r="F269" s="4">
        <f>'2 жастағы Ш'!BX65</f>
        <v>0</v>
      </c>
      <c r="G269" s="843"/>
    </row>
    <row r="270" spans="2:7" x14ac:dyDescent="0.25">
      <c r="B270" s="707">
        <v>26</v>
      </c>
      <c r="C270" s="843"/>
      <c r="D270" s="843"/>
      <c r="E270" s="843"/>
      <c r="F270" s="4">
        <f>'2 жастағы Ш'!CC65</f>
        <v>0</v>
      </c>
      <c r="G270" s="843"/>
    </row>
    <row r="271" spans="2:7" x14ac:dyDescent="0.25">
      <c r="B271" s="708"/>
      <c r="C271" s="843"/>
      <c r="D271" s="843"/>
      <c r="E271" s="843"/>
      <c r="F271" s="4">
        <f>'2 жастағы Ш'!CB65</f>
        <v>1</v>
      </c>
      <c r="G271" s="843"/>
    </row>
    <row r="272" spans="2:7" x14ac:dyDescent="0.25">
      <c r="B272" s="712"/>
      <c r="C272" s="843"/>
      <c r="D272" s="843"/>
      <c r="E272" s="843"/>
      <c r="F272" s="4">
        <f>'2 жастағы Ш'!CA65</f>
        <v>0</v>
      </c>
      <c r="G272" s="843"/>
    </row>
    <row r="273" spans="2:7" x14ac:dyDescent="0.25">
      <c r="B273" s="707">
        <v>27</v>
      </c>
      <c r="C273" s="843"/>
      <c r="D273" s="843"/>
      <c r="E273" s="843"/>
      <c r="F273" s="12">
        <f>'2 жастағы Ш'!CF65</f>
        <v>0</v>
      </c>
      <c r="G273" s="843"/>
    </row>
    <row r="274" spans="2:7" x14ac:dyDescent="0.25">
      <c r="B274" s="708"/>
      <c r="C274" s="843"/>
      <c r="D274" s="843"/>
      <c r="E274" s="843"/>
      <c r="F274" s="12">
        <f>'2 жастағы Ш'!CE65</f>
        <v>1</v>
      </c>
      <c r="G274" s="843"/>
    </row>
    <row r="275" spans="2:7" x14ac:dyDescent="0.25">
      <c r="B275" s="712"/>
      <c r="C275" s="843"/>
      <c r="D275" s="843"/>
      <c r="E275" s="843"/>
      <c r="F275" s="12">
        <f>'2 жастағы Ш'!CD65</f>
        <v>0</v>
      </c>
      <c r="G275" s="843"/>
    </row>
    <row r="276" spans="2:7" x14ac:dyDescent="0.25">
      <c r="B276" s="707">
        <v>28</v>
      </c>
      <c r="C276" s="843"/>
      <c r="D276" s="843"/>
      <c r="E276" s="843"/>
      <c r="F276" s="12">
        <f>'2 жастағы Ш'!CI65</f>
        <v>0</v>
      </c>
      <c r="G276" s="843"/>
    </row>
    <row r="277" spans="2:7" x14ac:dyDescent="0.25">
      <c r="B277" s="708"/>
      <c r="C277" s="843"/>
      <c r="D277" s="843"/>
      <c r="E277" s="843"/>
      <c r="F277" s="12">
        <f>'2 жастағы Ш'!CH65</f>
        <v>1</v>
      </c>
      <c r="G277" s="843"/>
    </row>
    <row r="278" spans="2:7" x14ac:dyDescent="0.25">
      <c r="B278" s="712"/>
      <c r="C278" s="843"/>
      <c r="D278" s="843"/>
      <c r="E278" s="843"/>
      <c r="F278" s="12">
        <f>'2 жастағы Ш'!CG65</f>
        <v>0</v>
      </c>
      <c r="G278" s="843"/>
    </row>
    <row r="279" spans="2:7" x14ac:dyDescent="0.25">
      <c r="B279" s="707">
        <v>29</v>
      </c>
      <c r="C279" s="843"/>
      <c r="D279" s="843"/>
      <c r="E279" s="843"/>
      <c r="F279" s="12">
        <f>'2 жастағы Ш'!CL65</f>
        <v>0</v>
      </c>
      <c r="G279" s="843"/>
    </row>
    <row r="280" spans="2:7" x14ac:dyDescent="0.25">
      <c r="B280" s="708"/>
      <c r="C280" s="843"/>
      <c r="D280" s="843"/>
      <c r="E280" s="843"/>
      <c r="F280" s="12">
        <f>'2 жастағы Ш'!CK65</f>
        <v>1</v>
      </c>
      <c r="G280" s="843"/>
    </row>
    <row r="281" spans="2:7" x14ac:dyDescent="0.25">
      <c r="B281" s="712"/>
      <c r="C281" s="843"/>
      <c r="D281" s="843"/>
      <c r="E281" s="843"/>
      <c r="F281" s="12">
        <f>'2 жастағы Ш'!CJ65</f>
        <v>0</v>
      </c>
      <c r="G281" s="843"/>
    </row>
    <row r="282" spans="2:7" x14ac:dyDescent="0.25">
      <c r="B282" s="707">
        <v>30</v>
      </c>
      <c r="C282" s="843"/>
      <c r="D282" s="843"/>
      <c r="E282" s="843"/>
      <c r="F282" s="12">
        <f>'2 жастағы Ш'!CO65</f>
        <v>0</v>
      </c>
      <c r="G282" s="843"/>
    </row>
    <row r="283" spans="2:7" x14ac:dyDescent="0.25">
      <c r="B283" s="708"/>
      <c r="C283" s="843"/>
      <c r="D283" s="843"/>
      <c r="E283" s="843"/>
      <c r="F283" s="12">
        <f>'2 жастағы Ш'!CN65</f>
        <v>1</v>
      </c>
      <c r="G283" s="843"/>
    </row>
    <row r="284" spans="2:7" x14ac:dyDescent="0.25">
      <c r="B284" s="712"/>
      <c r="C284" s="843"/>
      <c r="D284" s="843"/>
      <c r="E284" s="843"/>
      <c r="F284" s="12">
        <f>'2 жастағы Ш'!CM65</f>
        <v>0</v>
      </c>
      <c r="G284" s="843"/>
    </row>
    <row r="285" spans="2:7" x14ac:dyDescent="0.25">
      <c r="B285" s="707">
        <v>31</v>
      </c>
      <c r="C285" s="843"/>
      <c r="D285" s="843"/>
      <c r="E285" s="843"/>
      <c r="F285" s="12">
        <f>'2 жастағы Ш'!CR65</f>
        <v>0</v>
      </c>
      <c r="G285" s="843"/>
    </row>
    <row r="286" spans="2:7" x14ac:dyDescent="0.25">
      <c r="B286" s="708"/>
      <c r="C286" s="843"/>
      <c r="D286" s="843"/>
      <c r="E286" s="843"/>
      <c r="F286" s="12">
        <f>'2 жастағы Ш'!CQ65</f>
        <v>1</v>
      </c>
      <c r="G286" s="843"/>
    </row>
    <row r="287" spans="2:7" x14ac:dyDescent="0.25">
      <c r="B287" s="712"/>
      <c r="C287" s="843"/>
      <c r="D287" s="843"/>
      <c r="E287" s="843"/>
      <c r="F287" s="12">
        <f>'2 жастағы Ш'!CP65</f>
        <v>0</v>
      </c>
      <c r="G287" s="843"/>
    </row>
    <row r="288" spans="2:7" x14ac:dyDescent="0.25">
      <c r="B288" s="707">
        <v>32</v>
      </c>
      <c r="C288" s="843"/>
      <c r="D288" s="843"/>
      <c r="E288" s="843"/>
      <c r="F288" s="12">
        <f>'2 жастағы Ш'!CU65</f>
        <v>0</v>
      </c>
      <c r="G288" s="843"/>
    </row>
    <row r="289" spans="2:7" x14ac:dyDescent="0.25">
      <c r="B289" s="708"/>
      <c r="C289" s="843"/>
      <c r="D289" s="843"/>
      <c r="E289" s="843"/>
      <c r="F289" s="12">
        <f>'2 жастағы Ш'!CT65</f>
        <v>1</v>
      </c>
      <c r="G289" s="843"/>
    </row>
    <row r="290" spans="2:7" x14ac:dyDescent="0.25">
      <c r="B290" s="712"/>
      <c r="C290" s="843"/>
      <c r="D290" s="843"/>
      <c r="E290" s="843"/>
      <c r="F290" s="12">
        <f>'2 жастағы Ш'!CS65</f>
        <v>0</v>
      </c>
      <c r="G290" s="843"/>
    </row>
    <row r="291" spans="2:7" x14ac:dyDescent="0.25">
      <c r="B291" s="707">
        <v>33</v>
      </c>
      <c r="C291" s="843"/>
      <c r="D291" s="843"/>
      <c r="E291" s="843"/>
      <c r="F291" s="12">
        <f>'2 жастағы Ш'!CX65</f>
        <v>0</v>
      </c>
      <c r="G291" s="843"/>
    </row>
    <row r="292" spans="2:7" x14ac:dyDescent="0.25">
      <c r="B292" s="708"/>
      <c r="C292" s="843"/>
      <c r="D292" s="843"/>
      <c r="E292" s="843"/>
      <c r="F292" s="12">
        <f>'2 жастағы Ш'!CW65</f>
        <v>1</v>
      </c>
      <c r="G292" s="843"/>
    </row>
    <row r="293" spans="2:7" x14ac:dyDescent="0.25">
      <c r="B293" s="712"/>
      <c r="C293" s="843"/>
      <c r="D293" s="843"/>
      <c r="E293" s="843"/>
      <c r="F293" s="12">
        <f>'2 жастағы Ш'!CV65</f>
        <v>0</v>
      </c>
      <c r="G293" s="843"/>
    </row>
    <row r="294" spans="2:7" x14ac:dyDescent="0.25">
      <c r="B294" s="707">
        <v>34</v>
      </c>
      <c r="C294" s="843"/>
      <c r="D294" s="843"/>
      <c r="E294" s="843"/>
      <c r="F294" s="12">
        <f>'2 жастағы Ш'!DA65</f>
        <v>0</v>
      </c>
      <c r="G294" s="843"/>
    </row>
    <row r="295" spans="2:7" x14ac:dyDescent="0.25">
      <c r="B295" s="708"/>
      <c r="C295" s="843"/>
      <c r="D295" s="843"/>
      <c r="E295" s="843"/>
      <c r="F295" s="12">
        <f>'2 жастағы Ш'!CZ65</f>
        <v>1</v>
      </c>
      <c r="G295" s="843"/>
    </row>
    <row r="296" spans="2:7" x14ac:dyDescent="0.25">
      <c r="B296" s="712"/>
      <c r="C296" s="843"/>
      <c r="D296" s="843"/>
      <c r="E296" s="843"/>
      <c r="F296" s="12">
        <f>'2 жастағы Ш'!CY65</f>
        <v>0</v>
      </c>
      <c r="G296" s="843"/>
    </row>
    <row r="297" spans="2:7" x14ac:dyDescent="0.25">
      <c r="B297" s="707">
        <v>35</v>
      </c>
      <c r="C297" s="843"/>
      <c r="D297" s="843"/>
      <c r="E297" s="843"/>
      <c r="F297" s="12">
        <f>'2 жастағы Ш'!DD65</f>
        <v>0</v>
      </c>
      <c r="G297" s="843"/>
    </row>
    <row r="298" spans="2:7" x14ac:dyDescent="0.25">
      <c r="B298" s="708"/>
      <c r="C298" s="843"/>
      <c r="D298" s="843"/>
      <c r="E298" s="843"/>
      <c r="F298" s="12">
        <f>'2 жастағы Ш'!DC65</f>
        <v>1</v>
      </c>
      <c r="G298" s="843"/>
    </row>
    <row r="299" spans="2:7" x14ac:dyDescent="0.25">
      <c r="B299" s="712"/>
      <c r="C299" s="843"/>
      <c r="D299" s="843"/>
      <c r="E299" s="843"/>
      <c r="F299" s="12">
        <f>'2 жастағы Ш'!DB65</f>
        <v>0</v>
      </c>
      <c r="G299" s="843"/>
    </row>
    <row r="300" spans="2:7" x14ac:dyDescent="0.25">
      <c r="B300" s="707">
        <v>36</v>
      </c>
      <c r="C300" s="843"/>
      <c r="D300" s="843"/>
      <c r="E300" s="843"/>
      <c r="F300" s="12">
        <f>'2 жастағы Ш'!DG65</f>
        <v>0</v>
      </c>
      <c r="G300" s="843"/>
    </row>
    <row r="301" spans="2:7" x14ac:dyDescent="0.25">
      <c r="B301" s="708"/>
      <c r="C301" s="843"/>
      <c r="D301" s="843"/>
      <c r="E301" s="843"/>
      <c r="F301" s="12">
        <f>'2 жастағы Ш'!DF65</f>
        <v>1</v>
      </c>
      <c r="G301" s="843"/>
    </row>
    <row r="302" spans="2:7" x14ac:dyDescent="0.25">
      <c r="B302" s="708"/>
      <c r="C302" s="843"/>
      <c r="D302" s="843"/>
      <c r="E302" s="843"/>
      <c r="F302" s="334">
        <f>'2 жастағы Ш'!DE65</f>
        <v>0</v>
      </c>
      <c r="G302" s="843"/>
    </row>
    <row r="303" spans="2:7" x14ac:dyDescent="0.25">
      <c r="B303" s="748">
        <v>37</v>
      </c>
      <c r="C303" s="843"/>
      <c r="D303" s="843"/>
      <c r="E303" s="843"/>
      <c r="F303" s="12">
        <f>'2 жастағы Ш'!DJ65</f>
        <v>0</v>
      </c>
      <c r="G303" s="843"/>
    </row>
    <row r="304" spans="2:7" x14ac:dyDescent="0.25">
      <c r="B304" s="748"/>
      <c r="C304" s="843"/>
      <c r="D304" s="843"/>
      <c r="E304" s="843"/>
      <c r="F304" s="12">
        <f>'2 жастағы Ш'!DI65</f>
        <v>1</v>
      </c>
      <c r="G304" s="843"/>
    </row>
    <row r="305" spans="2:7" x14ac:dyDescent="0.25">
      <c r="B305" s="748"/>
      <c r="C305" s="844"/>
      <c r="D305" s="844"/>
      <c r="E305" s="844"/>
      <c r="F305" s="12">
        <f>'2 жастағы Ш'!DH65</f>
        <v>0</v>
      </c>
      <c r="G305" s="844"/>
    </row>
    <row r="306" spans="2:7" ht="18.75" x14ac:dyDescent="0.25">
      <c r="B306" s="848" t="s">
        <v>824</v>
      </c>
      <c r="C306" s="158">
        <f>'2 жастағы Ф'!BK65</f>
        <v>0</v>
      </c>
      <c r="D306" s="158">
        <f>'2 жастағы К'!BN65</f>
        <v>0</v>
      </c>
      <c r="E306" s="158">
        <f>'2 жастағы Т'!AG65</f>
        <v>0</v>
      </c>
      <c r="F306" s="158">
        <f>'2 жастағы Ш'!DM65</f>
        <v>0</v>
      </c>
      <c r="G306" s="159">
        <f>'2 жастағы Ә'!BN65</f>
        <v>0</v>
      </c>
    </row>
    <row r="307" spans="2:7" ht="18.75" x14ac:dyDescent="0.25">
      <c r="B307" s="847"/>
      <c r="C307" s="40">
        <f>'2 жастағы Ф'!BJ65</f>
        <v>19</v>
      </c>
      <c r="D307" s="40">
        <f>'2 жастағы К'!BM65</f>
        <v>20</v>
      </c>
      <c r="E307" s="40">
        <f>'2 жастағы Т'!AF65</f>
        <v>8</v>
      </c>
      <c r="F307" s="40">
        <f>'2 жастағы Ш'!DL65</f>
        <v>27</v>
      </c>
      <c r="G307" s="68">
        <f>'2 жастағы Ә'!BM65</f>
        <v>20</v>
      </c>
    </row>
    <row r="308" spans="2:7" ht="18.75" x14ac:dyDescent="0.25">
      <c r="B308" s="847"/>
      <c r="C308" s="95">
        <f>'2 жастағы Ф'!BI65</f>
        <v>0</v>
      </c>
      <c r="D308" s="95">
        <f>'2 жастағы К'!BL65</f>
        <v>0</v>
      </c>
      <c r="E308" s="95">
        <f>'2 жастағы Т'!AE65</f>
        <v>1</v>
      </c>
      <c r="F308" s="95">
        <f>'2 жастағы Ш'!DK65</f>
        <v>0</v>
      </c>
      <c r="G308" s="96">
        <f>'2 жастағы Ә'!BL65</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Ф'!F119</f>
        <v>0</v>
      </c>
      <c r="D313" s="4">
        <f>'2 жастағы К'!F119</f>
        <v>0</v>
      </c>
      <c r="E313" s="4">
        <f>'2 жастағы Т'!F119</f>
        <v>0</v>
      </c>
      <c r="F313" s="4">
        <f>'2 жастағы Ш'!F119</f>
        <v>0</v>
      </c>
      <c r="G313" s="4">
        <f>'2 жастағы Ә'!F119</f>
        <v>0</v>
      </c>
    </row>
    <row r="314" spans="2:7" x14ac:dyDescent="0.25">
      <c r="B314" s="708"/>
      <c r="C314" s="4">
        <f>'2 жастағы Ф'!E119</f>
        <v>1</v>
      </c>
      <c r="D314" s="4">
        <f>'2 жастағы К'!E119</f>
        <v>1</v>
      </c>
      <c r="E314" s="4">
        <f>'2 жастағы Т'!E119</f>
        <v>1</v>
      </c>
      <c r="F314" s="4">
        <f>'2 жастағы Ш'!E119</f>
        <v>1</v>
      </c>
      <c r="G314" s="4">
        <f>'2 жастағы Ә'!E119</f>
        <v>1</v>
      </c>
    </row>
    <row r="315" spans="2:7" x14ac:dyDescent="0.25">
      <c r="B315" s="712"/>
      <c r="C315" s="4">
        <f>'2 жастағы Ф'!D119</f>
        <v>0</v>
      </c>
      <c r="D315" s="4">
        <f>'2 жастағы К'!D119</f>
        <v>0</v>
      </c>
      <c r="E315" s="4">
        <f>'2 жастағы Т'!D119</f>
        <v>0</v>
      </c>
      <c r="F315" s="4">
        <f>'2 жастағы Ш'!D119</f>
        <v>0</v>
      </c>
      <c r="G315" s="4">
        <f>'2 жастағы Ә'!D119</f>
        <v>0</v>
      </c>
    </row>
    <row r="316" spans="2:7" x14ac:dyDescent="0.25">
      <c r="B316" s="707">
        <v>2</v>
      </c>
      <c r="C316" s="4">
        <f>'2 жастағы Ф'!I119</f>
        <v>0</v>
      </c>
      <c r="D316" s="4">
        <f>'2 жастағы К'!I119</f>
        <v>0</v>
      </c>
      <c r="E316" s="4">
        <f>'2 жастағы Т'!I119</f>
        <v>0</v>
      </c>
      <c r="F316" s="4">
        <f>'2 жастағы Ш'!I119</f>
        <v>0</v>
      </c>
      <c r="G316" s="4">
        <f>'2 жастағы Ә'!I119</f>
        <v>0</v>
      </c>
    </row>
    <row r="317" spans="2:7" x14ac:dyDescent="0.25">
      <c r="B317" s="708"/>
      <c r="C317" s="4">
        <f>'2 жастағы Ф'!H119</f>
        <v>1</v>
      </c>
      <c r="D317" s="4">
        <f>'2 жастағы К'!H119</f>
        <v>1</v>
      </c>
      <c r="E317" s="4">
        <f>'2 жастағы Т'!H119</f>
        <v>1</v>
      </c>
      <c r="F317" s="4">
        <f>'2 жастағы Ш'!H119</f>
        <v>1</v>
      </c>
      <c r="G317" s="4">
        <f>'2 жастағы Ә'!H119</f>
        <v>1</v>
      </c>
    </row>
    <row r="318" spans="2:7" x14ac:dyDescent="0.25">
      <c r="B318" s="712"/>
      <c r="C318" s="4">
        <f>'2 жастағы Ф'!G119</f>
        <v>0</v>
      </c>
      <c r="D318" s="4">
        <f>'2 жастағы К'!G119</f>
        <v>0</v>
      </c>
      <c r="E318" s="4">
        <f>'2 жастағы Т'!G119</f>
        <v>0</v>
      </c>
      <c r="F318" s="4">
        <f>'2 жастағы Ш'!G119</f>
        <v>0</v>
      </c>
      <c r="G318" s="4">
        <f>'2 жастағы Ә'!G119</f>
        <v>0</v>
      </c>
    </row>
    <row r="319" spans="2:7" x14ac:dyDescent="0.25">
      <c r="B319" s="707">
        <v>3</v>
      </c>
      <c r="C319" s="4">
        <f>'2 жастағы Ф'!L119</f>
        <v>0</v>
      </c>
      <c r="D319" s="4">
        <f>'2 жастағы К'!L119</f>
        <v>0</v>
      </c>
      <c r="E319" s="4">
        <f>'2 жастағы Т'!L119</f>
        <v>0</v>
      </c>
      <c r="F319" s="4">
        <f>'2 жастағы Ш'!L119</f>
        <v>0</v>
      </c>
      <c r="G319" s="4">
        <f>'2 жастағы Ә'!L119</f>
        <v>0</v>
      </c>
    </row>
    <row r="320" spans="2:7" x14ac:dyDescent="0.25">
      <c r="B320" s="708"/>
      <c r="C320" s="4">
        <f>'2 жастағы Ф'!K119</f>
        <v>1</v>
      </c>
      <c r="D320" s="4">
        <f>'2 жастағы К'!K119</f>
        <v>1</v>
      </c>
      <c r="E320" s="4">
        <f>'2 жастағы Т'!K119</f>
        <v>1</v>
      </c>
      <c r="F320" s="4">
        <f>'2 жастағы Ш'!K119</f>
        <v>1</v>
      </c>
      <c r="G320" s="4">
        <f>'2 жастағы Ә'!K119</f>
        <v>1</v>
      </c>
    </row>
    <row r="321" spans="2:7" x14ac:dyDescent="0.25">
      <c r="B321" s="712"/>
      <c r="C321" s="4">
        <f>'2 жастағы Ф'!J119</f>
        <v>0</v>
      </c>
      <c r="D321" s="4">
        <f>'2 жастағы К'!J119</f>
        <v>0</v>
      </c>
      <c r="E321" s="4">
        <f>'2 жастағы Т'!J119</f>
        <v>0</v>
      </c>
      <c r="F321" s="4">
        <f>'2 жастағы Ш'!J119</f>
        <v>0</v>
      </c>
      <c r="G321" s="4">
        <f>'2 жастағы Ә'!J119</f>
        <v>0</v>
      </c>
    </row>
    <row r="322" spans="2:7" x14ac:dyDescent="0.25">
      <c r="B322" s="707">
        <v>4</v>
      </c>
      <c r="C322" s="4">
        <f>'2 жастағы Ф'!O119</f>
        <v>0</v>
      </c>
      <c r="D322" s="4">
        <f>'2 жастағы К'!O119</f>
        <v>0</v>
      </c>
      <c r="E322" s="4">
        <f>'2 жастағы Т'!O119</f>
        <v>0</v>
      </c>
      <c r="F322" s="4">
        <f>'2 жастағы Ш'!O119</f>
        <v>0</v>
      </c>
      <c r="G322" s="4">
        <f>'2 жастағы Ә'!O119</f>
        <v>0</v>
      </c>
    </row>
    <row r="323" spans="2:7" x14ac:dyDescent="0.25">
      <c r="B323" s="708"/>
      <c r="C323" s="4">
        <f>'2 жастағы Ф'!N119</f>
        <v>1</v>
      </c>
      <c r="D323" s="4">
        <f>'2 жастағы К'!N119</f>
        <v>1</v>
      </c>
      <c r="E323" s="4">
        <f>'2 жастағы Т'!N119</f>
        <v>1</v>
      </c>
      <c r="F323" s="4">
        <f>'2 жастағы Ш'!N119</f>
        <v>1</v>
      </c>
      <c r="G323" s="4">
        <f>'2 жастағы Ә'!N119</f>
        <v>1</v>
      </c>
    </row>
    <row r="324" spans="2:7" x14ac:dyDescent="0.25">
      <c r="B324" s="712"/>
      <c r="C324" s="4">
        <f>'2 жастағы Ф'!M119</f>
        <v>0</v>
      </c>
      <c r="D324" s="4">
        <f>'2 жастағы К'!M119</f>
        <v>0</v>
      </c>
      <c r="E324" s="4">
        <f>'2 жастағы Т'!M119</f>
        <v>0</v>
      </c>
      <c r="F324" s="4">
        <f>'2 жастағы Ш'!M119</f>
        <v>0</v>
      </c>
      <c r="G324" s="4">
        <f>'2 жастағы Ә'!M119</f>
        <v>0</v>
      </c>
    </row>
    <row r="325" spans="2:7" x14ac:dyDescent="0.25">
      <c r="B325" s="707">
        <v>5</v>
      </c>
      <c r="C325" s="4">
        <f>'2 жастағы Ф'!R119</f>
        <v>0</v>
      </c>
      <c r="D325" s="4">
        <f>'2 жастағы К'!R119</f>
        <v>0</v>
      </c>
      <c r="E325" s="4">
        <f>'2 жастағы Т'!R119</f>
        <v>0</v>
      </c>
      <c r="F325" s="4">
        <f>'2 жастағы Ш'!R119</f>
        <v>0</v>
      </c>
      <c r="G325" s="4">
        <f>'2 жастағы Ә'!R119</f>
        <v>0</v>
      </c>
    </row>
    <row r="326" spans="2:7" x14ac:dyDescent="0.25">
      <c r="B326" s="708"/>
      <c r="C326" s="4">
        <f>'2 жастағы Ф'!Q119</f>
        <v>1</v>
      </c>
      <c r="D326" s="4">
        <f>'2 жастағы К'!Q119</f>
        <v>1</v>
      </c>
      <c r="E326" s="4">
        <f>'2 жастағы Т'!Q119</f>
        <v>1</v>
      </c>
      <c r="F326" s="4">
        <f>'2 жастағы Ш'!Q119</f>
        <v>1</v>
      </c>
      <c r="G326" s="4">
        <f>'2 жастағы Ә'!Q119</f>
        <v>1</v>
      </c>
    </row>
    <row r="327" spans="2:7" x14ac:dyDescent="0.25">
      <c r="B327" s="712"/>
      <c r="C327" s="4">
        <f>'2 жастағы Ф'!P119</f>
        <v>0</v>
      </c>
      <c r="D327" s="4">
        <f>'2 жастағы К'!P119</f>
        <v>0</v>
      </c>
      <c r="E327" s="4">
        <f>'2 жастағы Т'!P119</f>
        <v>0</v>
      </c>
      <c r="F327" s="4">
        <f>'2 жастағы Ш'!P119</f>
        <v>0</v>
      </c>
      <c r="G327" s="4">
        <f>'2 жастағы Ә'!P119</f>
        <v>0</v>
      </c>
    </row>
    <row r="328" spans="2:7" x14ac:dyDescent="0.25">
      <c r="B328" s="707">
        <v>6</v>
      </c>
      <c r="C328" s="4">
        <f>'2 жастағы Ф'!U119</f>
        <v>0</v>
      </c>
      <c r="D328" s="4">
        <f>'2 жастағы К'!U119</f>
        <v>0</v>
      </c>
      <c r="E328" s="4">
        <f>'2 жастағы Т'!U119</f>
        <v>0</v>
      </c>
      <c r="F328" s="4">
        <f>'2 жастағы Ш'!U119</f>
        <v>0</v>
      </c>
      <c r="G328" s="4">
        <f>'2 жастағы Ә'!U119</f>
        <v>0</v>
      </c>
    </row>
    <row r="329" spans="2:7" x14ac:dyDescent="0.25">
      <c r="B329" s="708"/>
      <c r="C329" s="4">
        <f>'2 жастағы Ф'!T119</f>
        <v>1</v>
      </c>
      <c r="D329" s="4">
        <f>'2 жастағы К'!T119</f>
        <v>1</v>
      </c>
      <c r="E329" s="4">
        <f>'2 жастағы Т'!T119</f>
        <v>1</v>
      </c>
      <c r="F329" s="4">
        <f>'2 жастағы Ш'!T119</f>
        <v>1</v>
      </c>
      <c r="G329" s="4">
        <f>'2 жастағы Ә'!T119</f>
        <v>1</v>
      </c>
    </row>
    <row r="330" spans="2:7" x14ac:dyDescent="0.25">
      <c r="B330" s="712"/>
      <c r="C330" s="4">
        <f>'2 жастағы Ф'!S119</f>
        <v>0</v>
      </c>
      <c r="D330" s="4">
        <f>'2 жастағы К'!S119</f>
        <v>0</v>
      </c>
      <c r="E330" s="4">
        <f>'2 жастағы Т'!S119</f>
        <v>0</v>
      </c>
      <c r="F330" s="4">
        <f>'2 жастағы Ш'!S119</f>
        <v>0</v>
      </c>
      <c r="G330" s="4">
        <f>'2 жастағы Ә'!S119</f>
        <v>0</v>
      </c>
    </row>
    <row r="331" spans="2:7" x14ac:dyDescent="0.25">
      <c r="B331" s="707">
        <v>7</v>
      </c>
      <c r="C331" s="4">
        <f>'2 жастағы Ф'!X119</f>
        <v>0</v>
      </c>
      <c r="D331" s="4">
        <f>'2 жастағы К'!X119</f>
        <v>0</v>
      </c>
      <c r="E331" s="4">
        <f>'2 жастағы Т'!X119</f>
        <v>0</v>
      </c>
      <c r="F331" s="4">
        <f>'2 жастағы Ш'!X119</f>
        <v>0</v>
      </c>
      <c r="G331" s="4">
        <f>'2 жастағы Ә'!X119</f>
        <v>0</v>
      </c>
    </row>
    <row r="332" spans="2:7" x14ac:dyDescent="0.25">
      <c r="B332" s="708"/>
      <c r="C332" s="4">
        <f>'2 жастағы Ф'!W119</f>
        <v>1</v>
      </c>
      <c r="D332" s="4">
        <f>'2 жастағы К'!W119</f>
        <v>1</v>
      </c>
      <c r="E332" s="4">
        <f>'2 жастағы Т'!W119</f>
        <v>1</v>
      </c>
      <c r="F332" s="4">
        <f>'2 жастағы Ш'!W119</f>
        <v>1</v>
      </c>
      <c r="G332" s="4">
        <f>'2 жастағы Ә'!W119</f>
        <v>1</v>
      </c>
    </row>
    <row r="333" spans="2:7" x14ac:dyDescent="0.25">
      <c r="B333" s="712"/>
      <c r="C333" s="4">
        <f>'2 жастағы Ф'!V119</f>
        <v>0</v>
      </c>
      <c r="D333" s="4">
        <f>'2 жастағы К'!V119</f>
        <v>0</v>
      </c>
      <c r="E333" s="4">
        <f>'2 жастағы Т'!V119</f>
        <v>0</v>
      </c>
      <c r="F333" s="4">
        <f>'2 жастағы Ш'!V119</f>
        <v>0</v>
      </c>
      <c r="G333" s="4">
        <f>'2 жастағы Ә'!V119</f>
        <v>0</v>
      </c>
    </row>
    <row r="334" spans="2:7" x14ac:dyDescent="0.25">
      <c r="B334" s="707">
        <v>8</v>
      </c>
      <c r="C334" s="4">
        <f>'2 жастағы Ф'!AA119</f>
        <v>0</v>
      </c>
      <c r="D334" s="4">
        <f>'2 жастағы К'!AA119</f>
        <v>0</v>
      </c>
      <c r="E334" s="4">
        <f>'2 жастағы Т'!AA119</f>
        <v>0</v>
      </c>
      <c r="F334" s="4">
        <f>'2 жастағы Ш'!AA119</f>
        <v>0</v>
      </c>
      <c r="G334" s="4">
        <f>'2 жастағы Ә'!AA119</f>
        <v>0</v>
      </c>
    </row>
    <row r="335" spans="2:7" x14ac:dyDescent="0.25">
      <c r="B335" s="708"/>
      <c r="C335" s="4">
        <f>'2 жастағы Ф'!Z119</f>
        <v>1</v>
      </c>
      <c r="D335" s="4">
        <f>'2 жастағы К'!Z119</f>
        <v>1</v>
      </c>
      <c r="E335" s="4">
        <f>'2 жастағы Т'!Z119</f>
        <v>1</v>
      </c>
      <c r="F335" s="4">
        <f>'2 жастағы Ш'!Z119</f>
        <v>1</v>
      </c>
      <c r="G335" s="4">
        <f>'2 жастағы Ә'!Z119</f>
        <v>1</v>
      </c>
    </row>
    <row r="336" spans="2:7" x14ac:dyDescent="0.25">
      <c r="B336" s="712"/>
      <c r="C336" s="4">
        <f>'2 жастағы Ф'!Y119</f>
        <v>0</v>
      </c>
      <c r="D336" s="4">
        <f>'2 жастағы К'!Y119</f>
        <v>0</v>
      </c>
      <c r="E336" s="4">
        <f>'2 жастағы Т'!Y119</f>
        <v>0</v>
      </c>
      <c r="F336" s="4">
        <f>'2 жастағы Ш'!Y119</f>
        <v>0</v>
      </c>
      <c r="G336" s="4">
        <f>'2 жастағы Ә'!Y119</f>
        <v>0</v>
      </c>
    </row>
    <row r="337" spans="2:7" x14ac:dyDescent="0.25">
      <c r="B337" s="707">
        <v>9</v>
      </c>
      <c r="C337" s="4">
        <f>'2 жастағы Ф'!AD119</f>
        <v>0</v>
      </c>
      <c r="D337" s="4">
        <f>'2 жастағы К'!AD119</f>
        <v>0</v>
      </c>
      <c r="E337" s="4">
        <f>'2 жастағы Т'!AD119</f>
        <v>0</v>
      </c>
      <c r="F337" s="4">
        <f>'2 жастағы Ш'!AD119</f>
        <v>0</v>
      </c>
      <c r="G337" s="4">
        <f>'2 жастағы Ә'!AD119</f>
        <v>0</v>
      </c>
    </row>
    <row r="338" spans="2:7" x14ac:dyDescent="0.25">
      <c r="B338" s="708"/>
      <c r="C338" s="4">
        <f>'2 жастағы Ф'!AC119</f>
        <v>1</v>
      </c>
      <c r="D338" s="4">
        <f>'2 жастағы К'!AC119</f>
        <v>1</v>
      </c>
      <c r="E338" s="4">
        <f>'2 жастағы Т'!AC119</f>
        <v>1</v>
      </c>
      <c r="F338" s="4">
        <f>'2 жастағы Ш'!AC119</f>
        <v>1</v>
      </c>
      <c r="G338" s="4">
        <f>'2 жастағы Ә'!AC119</f>
        <v>1</v>
      </c>
    </row>
    <row r="339" spans="2:7" x14ac:dyDescent="0.25">
      <c r="B339" s="712"/>
      <c r="C339" s="4">
        <f>'2 жастағы Ф'!AB119</f>
        <v>0</v>
      </c>
      <c r="D339" s="4">
        <f>'2 жастағы К'!AB119</f>
        <v>0</v>
      </c>
      <c r="E339" s="4">
        <f>'2 жастағы Т'!AB119</f>
        <v>0</v>
      </c>
      <c r="F339" s="4">
        <f>'2 жастағы Ш'!AB119</f>
        <v>0</v>
      </c>
      <c r="G339" s="4">
        <f>'2 жастағы Ә'!AB119</f>
        <v>0</v>
      </c>
    </row>
    <row r="340" spans="2:7" x14ac:dyDescent="0.25">
      <c r="B340" s="707">
        <v>10</v>
      </c>
      <c r="C340" s="4">
        <f>'2 жастағы Ф'!AG119</f>
        <v>0</v>
      </c>
      <c r="D340" s="4">
        <f>'2 жастағы К'!AG119</f>
        <v>0</v>
      </c>
      <c r="E340" s="842"/>
      <c r="F340" s="4">
        <f>'2 жастағы Ш'!AG119</f>
        <v>0</v>
      </c>
      <c r="G340" s="4">
        <f>'2 жастағы Ә'!AG119</f>
        <v>0</v>
      </c>
    </row>
    <row r="341" spans="2:7" x14ac:dyDescent="0.25">
      <c r="B341" s="708"/>
      <c r="C341" s="4">
        <f>'2 жастағы Ф'!AF119</f>
        <v>1</v>
      </c>
      <c r="D341" s="4">
        <f>'2 жастағы К'!AF119</f>
        <v>1</v>
      </c>
      <c r="E341" s="843"/>
      <c r="F341" s="4">
        <f>'2 жастағы Ш'!AF119</f>
        <v>1</v>
      </c>
      <c r="G341" s="4">
        <f>'2 жастағы Ә'!AF119</f>
        <v>1</v>
      </c>
    </row>
    <row r="342" spans="2:7" x14ac:dyDescent="0.25">
      <c r="B342" s="712"/>
      <c r="C342" s="4">
        <f>'2 жастағы Ф'!AE119</f>
        <v>0</v>
      </c>
      <c r="D342" s="4">
        <f>'2 жастағы К'!AE119</f>
        <v>0</v>
      </c>
      <c r="E342" s="843"/>
      <c r="F342" s="4">
        <f>'2 жастағы Ш'!AE119</f>
        <v>0</v>
      </c>
      <c r="G342" s="4">
        <f>'2 жастағы Ә'!AE119</f>
        <v>0</v>
      </c>
    </row>
    <row r="343" spans="2:7" x14ac:dyDescent="0.25">
      <c r="B343" s="707">
        <v>11</v>
      </c>
      <c r="C343" s="4">
        <f>'2 жастағы Ф'!AJ119</f>
        <v>0</v>
      </c>
      <c r="D343" s="4">
        <f>'2 жастағы К'!AJ119</f>
        <v>0</v>
      </c>
      <c r="E343" s="843"/>
      <c r="F343" s="4">
        <f>'2 жастағы Ш'!AJ119</f>
        <v>0</v>
      </c>
      <c r="G343" s="4">
        <f>'2 жастағы Ә'!AJ119</f>
        <v>0</v>
      </c>
    </row>
    <row r="344" spans="2:7" x14ac:dyDescent="0.25">
      <c r="B344" s="708"/>
      <c r="C344" s="4">
        <f>'2 жастағы Ф'!AI119</f>
        <v>1</v>
      </c>
      <c r="D344" s="4">
        <f>'2 жастағы К'!AI119</f>
        <v>1</v>
      </c>
      <c r="E344" s="843"/>
      <c r="F344" s="4">
        <f>'2 жастағы Ш'!AI119</f>
        <v>1</v>
      </c>
      <c r="G344" s="4">
        <f>'2 жастағы Ә'!AI119</f>
        <v>1</v>
      </c>
    </row>
    <row r="345" spans="2:7" x14ac:dyDescent="0.25">
      <c r="B345" s="712"/>
      <c r="C345" s="4">
        <f>'2 жастағы Ф'!AH119</f>
        <v>0</v>
      </c>
      <c r="D345" s="4">
        <f>'2 жастағы К'!AH119</f>
        <v>0</v>
      </c>
      <c r="E345" s="843"/>
      <c r="F345" s="4">
        <f>'2 жастағы Ш'!AH119</f>
        <v>0</v>
      </c>
      <c r="G345" s="4">
        <f>'2 жастағы Ә'!AH119</f>
        <v>0</v>
      </c>
    </row>
    <row r="346" spans="2:7" x14ac:dyDescent="0.25">
      <c r="B346" s="707">
        <v>12</v>
      </c>
      <c r="C346" s="4">
        <f>'2 жастағы Ф'!AM119</f>
        <v>0</v>
      </c>
      <c r="D346" s="4">
        <f>'2 жастағы К'!AM119</f>
        <v>0</v>
      </c>
      <c r="E346" s="843"/>
      <c r="F346" s="4">
        <f>'2 жастағы Ш'!AM119</f>
        <v>0</v>
      </c>
      <c r="G346" s="4">
        <f>'2 жастағы Ә'!AM119</f>
        <v>0</v>
      </c>
    </row>
    <row r="347" spans="2:7" x14ac:dyDescent="0.25">
      <c r="B347" s="708"/>
      <c r="C347" s="4">
        <f>'2 жастағы Ф'!AL119</f>
        <v>1</v>
      </c>
      <c r="D347" s="4">
        <f>'2 жастағы К'!AL119</f>
        <v>1</v>
      </c>
      <c r="E347" s="843"/>
      <c r="F347" s="4">
        <f>'2 жастағы Ш'!AL119</f>
        <v>1</v>
      </c>
      <c r="G347" s="4">
        <f>'2 жастағы Ә'!AL119</f>
        <v>1</v>
      </c>
    </row>
    <row r="348" spans="2:7" x14ac:dyDescent="0.25">
      <c r="B348" s="712"/>
      <c r="C348" s="4">
        <f>'2 жастағы Ф'!AK119</f>
        <v>0</v>
      </c>
      <c r="D348" s="160">
        <f>'2 жастағы К'!AK176</f>
        <v>0</v>
      </c>
      <c r="E348" s="843"/>
      <c r="F348" s="4">
        <f>'2 жастағы Ш'!AK119</f>
        <v>0</v>
      </c>
      <c r="G348" s="4">
        <f>'2 жастағы Ә'!AK119</f>
        <v>0</v>
      </c>
    </row>
    <row r="349" spans="2:7" x14ac:dyDescent="0.25">
      <c r="B349" s="707">
        <v>13</v>
      </c>
      <c r="C349" s="4">
        <f>'2 жастағы Ф'!AP119</f>
        <v>0</v>
      </c>
      <c r="D349" s="4">
        <f>'2 жастағы К'!AP119</f>
        <v>0</v>
      </c>
      <c r="E349" s="843"/>
      <c r="F349" s="4">
        <f>'2 жастағы Ш'!AP119</f>
        <v>0</v>
      </c>
      <c r="G349" s="4">
        <f>'2 жастағы Ә'!AP119</f>
        <v>0</v>
      </c>
    </row>
    <row r="350" spans="2:7" x14ac:dyDescent="0.25">
      <c r="B350" s="708"/>
      <c r="C350" s="4">
        <f>'2 жастағы Ф'!AO119</f>
        <v>1</v>
      </c>
      <c r="D350" s="4">
        <f>'2 жастағы К'!AO119</f>
        <v>1</v>
      </c>
      <c r="E350" s="843"/>
      <c r="F350" s="4">
        <f>'2 жастағы Ш'!AO119</f>
        <v>1</v>
      </c>
      <c r="G350" s="4">
        <f>'2 жастағы Ә'!AO119</f>
        <v>1</v>
      </c>
    </row>
    <row r="351" spans="2:7" x14ac:dyDescent="0.25">
      <c r="B351" s="712"/>
      <c r="C351" s="4">
        <f>'2 жастағы Ф'!AN119</f>
        <v>0</v>
      </c>
      <c r="D351" s="4">
        <f>'2 жастағы К'!AN119</f>
        <v>0</v>
      </c>
      <c r="E351" s="843"/>
      <c r="F351" s="4">
        <f>'2 жастағы Ш'!AN119</f>
        <v>0</v>
      </c>
      <c r="G351" s="4">
        <f>'2 жастағы Ә'!AN119</f>
        <v>0</v>
      </c>
    </row>
    <row r="352" spans="2:7" x14ac:dyDescent="0.25">
      <c r="B352" s="707">
        <v>14</v>
      </c>
      <c r="C352" s="4">
        <f>'2 жастағы Ф'!AS119</f>
        <v>0</v>
      </c>
      <c r="D352" s="4">
        <f>'2 жастағы К'!AS119</f>
        <v>0</v>
      </c>
      <c r="E352" s="843"/>
      <c r="F352" s="4">
        <f>'2 жастағы Ш'!AS119</f>
        <v>0</v>
      </c>
      <c r="G352" s="4">
        <f>'2 жастағы Ә'!AS119</f>
        <v>0</v>
      </c>
    </row>
    <row r="353" spans="2:7" x14ac:dyDescent="0.25">
      <c r="B353" s="708"/>
      <c r="C353" s="4">
        <f>'2 жастағы Ф'!AR119</f>
        <v>1</v>
      </c>
      <c r="D353" s="4">
        <f>'2 жастағы К'!AR119</f>
        <v>1</v>
      </c>
      <c r="E353" s="843"/>
      <c r="F353" s="4">
        <f>'2 жастағы Ш'!AR119</f>
        <v>1</v>
      </c>
      <c r="G353" s="4">
        <f>'2 жастағы Ә'!AR119</f>
        <v>1</v>
      </c>
    </row>
    <row r="354" spans="2:7" x14ac:dyDescent="0.25">
      <c r="B354" s="712"/>
      <c r="C354" s="4">
        <f>'2 жастағы Ф'!AQ119</f>
        <v>0</v>
      </c>
      <c r="D354" s="4">
        <f>'2 жастағы К'!AQ119</f>
        <v>0</v>
      </c>
      <c r="E354" s="843"/>
      <c r="F354" s="4">
        <f>'2 жастағы Ш'!AQ119</f>
        <v>0</v>
      </c>
      <c r="G354" s="4">
        <f>'2 жастағы Ә'!AQ119</f>
        <v>0</v>
      </c>
    </row>
    <row r="355" spans="2:7" x14ac:dyDescent="0.25">
      <c r="B355" s="707">
        <v>15</v>
      </c>
      <c r="C355" s="4">
        <f>'2 жастағы Ф'!AV119</f>
        <v>0</v>
      </c>
      <c r="D355" s="4">
        <f>'2 жастағы К'!AV119</f>
        <v>0</v>
      </c>
      <c r="E355" s="843"/>
      <c r="F355" s="4">
        <f>'2 жастағы Ш'!AV119</f>
        <v>0</v>
      </c>
      <c r="G355" s="4">
        <f>'2 жастағы Ә'!AV119</f>
        <v>0</v>
      </c>
    </row>
    <row r="356" spans="2:7" x14ac:dyDescent="0.25">
      <c r="B356" s="708"/>
      <c r="C356" s="4">
        <f>'2 жастағы Ф'!AU119</f>
        <v>1</v>
      </c>
      <c r="D356" s="4">
        <f>'2 жастағы К'!AU119</f>
        <v>1</v>
      </c>
      <c r="E356" s="843"/>
      <c r="F356" s="4">
        <f>'2 жастағы Ш'!AU119</f>
        <v>1</v>
      </c>
      <c r="G356" s="4">
        <f>'2 жастағы Ә'!AU119</f>
        <v>1</v>
      </c>
    </row>
    <row r="357" spans="2:7" x14ac:dyDescent="0.25">
      <c r="B357" s="712"/>
      <c r="C357" s="4">
        <f>'2 жастағы Ф'!AT119</f>
        <v>0</v>
      </c>
      <c r="D357" s="4">
        <f>'2 жастағы К'!AT119</f>
        <v>0</v>
      </c>
      <c r="E357" s="843"/>
      <c r="F357" s="4">
        <f>'2 жастағы Ш'!AT119</f>
        <v>0</v>
      </c>
      <c r="G357" s="4">
        <f>'2 жастағы Ә'!AT119</f>
        <v>0</v>
      </c>
    </row>
    <row r="358" spans="2:7" x14ac:dyDescent="0.25">
      <c r="B358" s="707">
        <v>16</v>
      </c>
      <c r="C358" s="4">
        <f>'2 жастағы Ф'!AY119</f>
        <v>0</v>
      </c>
      <c r="D358" s="4">
        <f>'2 жастағы К'!AY119</f>
        <v>0</v>
      </c>
      <c r="E358" s="843"/>
      <c r="F358" s="4">
        <f>'2 жастағы Ш'!AY119</f>
        <v>0</v>
      </c>
      <c r="G358" s="4">
        <f>'2 жастағы Ә'!AY119</f>
        <v>0</v>
      </c>
    </row>
    <row r="359" spans="2:7" x14ac:dyDescent="0.25">
      <c r="B359" s="708"/>
      <c r="C359" s="4">
        <f>'2 жастағы Ф'!AX119</f>
        <v>1</v>
      </c>
      <c r="D359" s="4">
        <f>'2 жастағы К'!AX119</f>
        <v>1</v>
      </c>
      <c r="E359" s="843"/>
      <c r="F359" s="4">
        <f>'2 жастағы Ш'!AX119</f>
        <v>1</v>
      </c>
      <c r="G359" s="4">
        <f>'2 жастағы Ә'!AX119</f>
        <v>1</v>
      </c>
    </row>
    <row r="360" spans="2:7" x14ac:dyDescent="0.25">
      <c r="B360" s="712"/>
      <c r="C360" s="4">
        <f>'2 жастағы Ф'!AW119</f>
        <v>0</v>
      </c>
      <c r="D360" s="4">
        <f>'2 жастағы К'!AW119</f>
        <v>0</v>
      </c>
      <c r="E360" s="843"/>
      <c r="F360" s="4">
        <f>'2 жастағы Ш'!AW119</f>
        <v>0</v>
      </c>
      <c r="G360" s="4">
        <f>'2 жастағы Ә'!AW119</f>
        <v>0</v>
      </c>
    </row>
    <row r="361" spans="2:7" x14ac:dyDescent="0.25">
      <c r="B361" s="707">
        <v>17</v>
      </c>
      <c r="C361" s="4">
        <f>'2 жастағы Ф'!BB119</f>
        <v>0</v>
      </c>
      <c r="D361" s="4">
        <f>'2 жастағы К'!BB119</f>
        <v>0</v>
      </c>
      <c r="E361" s="843"/>
      <c r="F361" s="4">
        <f>'2 жастағы Ш'!BB119</f>
        <v>0</v>
      </c>
      <c r="G361" s="4">
        <f>'2 жастағы Ә'!BB119</f>
        <v>0</v>
      </c>
    </row>
    <row r="362" spans="2:7" x14ac:dyDescent="0.25">
      <c r="B362" s="708"/>
      <c r="C362" s="4">
        <f>'2 жастағы Ф'!BA119</f>
        <v>1</v>
      </c>
      <c r="D362" s="4">
        <f>'2 жастағы К'!BA119</f>
        <v>1</v>
      </c>
      <c r="E362" s="843"/>
      <c r="F362" s="4">
        <f>'2 жастағы Ш'!BA119</f>
        <v>1</v>
      </c>
      <c r="G362" s="4">
        <f>'2 жастағы Ә'!BA119</f>
        <v>1</v>
      </c>
    </row>
    <row r="363" spans="2:7" x14ac:dyDescent="0.25">
      <c r="B363" s="712"/>
      <c r="C363" s="4">
        <f>'2 жастағы Ф'!AZ119</f>
        <v>0</v>
      </c>
      <c r="D363" s="4">
        <f>'2 жастағы К'!AZ119</f>
        <v>0</v>
      </c>
      <c r="E363" s="843"/>
      <c r="F363" s="4">
        <f>'2 жастағы Ш'!AZ119</f>
        <v>0</v>
      </c>
      <c r="G363" s="4">
        <f>'2 жастағы Ә'!AZ119</f>
        <v>0</v>
      </c>
    </row>
    <row r="364" spans="2:7" x14ac:dyDescent="0.25">
      <c r="B364" s="707">
        <v>18</v>
      </c>
      <c r="C364" s="4">
        <f>'2 жастағы Ф'!BE119</f>
        <v>0</v>
      </c>
      <c r="D364" s="4">
        <f>'2 жастағы К'!BE119</f>
        <v>0</v>
      </c>
      <c r="E364" s="843"/>
      <c r="F364" s="4">
        <f>'2 жастағы Ш'!BE119</f>
        <v>0</v>
      </c>
      <c r="G364" s="4">
        <f>'2 жастағы Ә'!BE119</f>
        <v>0</v>
      </c>
    </row>
    <row r="365" spans="2:7" x14ac:dyDescent="0.25">
      <c r="B365" s="708"/>
      <c r="C365" s="4">
        <f>'2 жастағы Ф'!BD119</f>
        <v>1</v>
      </c>
      <c r="D365" s="4">
        <f>'2 жастағы К'!BD119</f>
        <v>1</v>
      </c>
      <c r="E365" s="843"/>
      <c r="F365" s="4">
        <f>'2 жастағы Ш'!BD119</f>
        <v>1</v>
      </c>
      <c r="G365" s="4">
        <f>'2 жастағы Ә'!BD119</f>
        <v>1</v>
      </c>
    </row>
    <row r="366" spans="2:7" x14ac:dyDescent="0.25">
      <c r="B366" s="712"/>
      <c r="C366" s="4">
        <f>'2 жастағы Ф'!BC119</f>
        <v>0</v>
      </c>
      <c r="D366" s="4">
        <f>'2 жастағы К'!BC119</f>
        <v>0</v>
      </c>
      <c r="E366" s="843"/>
      <c r="F366" s="4">
        <f>'2 жастағы Ш'!BC119</f>
        <v>0</v>
      </c>
      <c r="G366" s="4">
        <f>'2 жастағы Ә'!BC119</f>
        <v>0</v>
      </c>
    </row>
    <row r="367" spans="2:7" x14ac:dyDescent="0.25">
      <c r="B367" s="707">
        <v>19</v>
      </c>
      <c r="C367" s="4">
        <f>'2 жастағы Ф'!BH119</f>
        <v>0</v>
      </c>
      <c r="D367" s="4">
        <f>'2 жастағы К'!BH119</f>
        <v>0</v>
      </c>
      <c r="E367" s="843"/>
      <c r="F367" s="4">
        <f>'2 жастағы Ш'!BH119</f>
        <v>0</v>
      </c>
      <c r="G367" s="4">
        <f>'2 жастағы Ә'!BH119</f>
        <v>0</v>
      </c>
    </row>
    <row r="368" spans="2:7" x14ac:dyDescent="0.25">
      <c r="B368" s="708"/>
      <c r="C368" s="4">
        <f>'2 жастағы Ф'!BG119</f>
        <v>1</v>
      </c>
      <c r="D368" s="4">
        <f>'2 жастағы К'!BG119</f>
        <v>0</v>
      </c>
      <c r="E368" s="843"/>
      <c r="F368" s="4">
        <f>'2 жастағы Ш'!BG119</f>
        <v>1</v>
      </c>
      <c r="G368" s="4">
        <f>'2 жастағы Ә'!BG119</f>
        <v>1</v>
      </c>
    </row>
    <row r="369" spans="2:7" x14ac:dyDescent="0.25">
      <c r="B369" s="712"/>
      <c r="C369" s="4">
        <f>'2 жастағы Ф'!BF119</f>
        <v>0</v>
      </c>
      <c r="D369" s="4">
        <f>'2 жастағы К'!BF119</f>
        <v>1</v>
      </c>
      <c r="E369" s="843"/>
      <c r="F369" s="4">
        <f>'2 жастағы Ш'!BF119</f>
        <v>0</v>
      </c>
      <c r="G369" s="4">
        <f>'2 жастағы Ә'!BF119</f>
        <v>0</v>
      </c>
    </row>
    <row r="370" spans="2:7" x14ac:dyDescent="0.25">
      <c r="B370" s="707">
        <v>20</v>
      </c>
      <c r="C370" s="842"/>
      <c r="D370" s="4">
        <f>'2 жастағы К'!BK119</f>
        <v>0</v>
      </c>
      <c r="E370" s="843"/>
      <c r="F370" s="4">
        <f>'2 жастағы Ш'!BK119</f>
        <v>0</v>
      </c>
      <c r="G370" s="4">
        <f>'2 жастағы Ә'!BK119</f>
        <v>0</v>
      </c>
    </row>
    <row r="371" spans="2:7" x14ac:dyDescent="0.25">
      <c r="B371" s="708"/>
      <c r="C371" s="843"/>
      <c r="D371" s="4">
        <f>'2 жастағы К'!BJ119</f>
        <v>1</v>
      </c>
      <c r="E371" s="843"/>
      <c r="F371" s="4">
        <f>'2 жастағы Ш'!BJ119</f>
        <v>1</v>
      </c>
      <c r="G371" s="4">
        <f>'2 жастағы Ә'!BJ119</f>
        <v>1</v>
      </c>
    </row>
    <row r="372" spans="2:7" x14ac:dyDescent="0.25">
      <c r="B372" s="712"/>
      <c r="C372" s="843"/>
      <c r="D372" s="4">
        <f>'2 жастағы К'!BI119</f>
        <v>0</v>
      </c>
      <c r="E372" s="843"/>
      <c r="F372" s="4">
        <f>'2 жастағы Ш'!BI119</f>
        <v>0</v>
      </c>
      <c r="G372" s="4">
        <f>'2 жастағы Ә'!BI119</f>
        <v>0</v>
      </c>
    </row>
    <row r="373" spans="2:7" x14ac:dyDescent="0.25">
      <c r="B373" s="707">
        <v>21</v>
      </c>
      <c r="C373" s="843"/>
      <c r="D373" s="842"/>
      <c r="E373" s="843"/>
      <c r="F373" s="4">
        <f>'2 жастағы Ш'!BN119</f>
        <v>0</v>
      </c>
      <c r="G373" s="842"/>
    </row>
    <row r="374" spans="2:7" x14ac:dyDescent="0.25">
      <c r="B374" s="708"/>
      <c r="C374" s="843"/>
      <c r="D374" s="843"/>
      <c r="E374" s="843"/>
      <c r="F374" s="4">
        <f>'2 жастағы Ш'!BM119</f>
        <v>1</v>
      </c>
      <c r="G374" s="843"/>
    </row>
    <row r="375" spans="2:7" x14ac:dyDescent="0.25">
      <c r="B375" s="712"/>
      <c r="C375" s="843"/>
      <c r="D375" s="843"/>
      <c r="E375" s="843"/>
      <c r="F375" s="4">
        <f>'2 жастағы Ш'!BL119</f>
        <v>0</v>
      </c>
      <c r="G375" s="843"/>
    </row>
    <row r="376" spans="2:7" x14ac:dyDescent="0.25">
      <c r="B376" s="707">
        <v>22</v>
      </c>
      <c r="C376" s="843"/>
      <c r="D376" s="843"/>
      <c r="E376" s="843"/>
      <c r="F376" s="4">
        <f>'2 жастағы Ш'!BQ119</f>
        <v>0</v>
      </c>
      <c r="G376" s="843"/>
    </row>
    <row r="377" spans="2:7" x14ac:dyDescent="0.25">
      <c r="B377" s="708"/>
      <c r="C377" s="843"/>
      <c r="D377" s="843"/>
      <c r="E377" s="843"/>
      <c r="F377" s="4">
        <f>'2 жастағы Ш'!BP119</f>
        <v>1</v>
      </c>
      <c r="G377" s="843"/>
    </row>
    <row r="378" spans="2:7" x14ac:dyDescent="0.25">
      <c r="B378" s="712"/>
      <c r="C378" s="843"/>
      <c r="D378" s="843"/>
      <c r="E378" s="843"/>
      <c r="F378" s="4">
        <f>'2 жастағы Ш'!BO119</f>
        <v>0</v>
      </c>
      <c r="G378" s="843"/>
    </row>
    <row r="379" spans="2:7" x14ac:dyDescent="0.25">
      <c r="B379" s="707">
        <v>23</v>
      </c>
      <c r="C379" s="843"/>
      <c r="D379" s="843"/>
      <c r="E379" s="843"/>
      <c r="F379" s="4">
        <f>'2 жастағы Ш'!BT119</f>
        <v>0</v>
      </c>
      <c r="G379" s="843"/>
    </row>
    <row r="380" spans="2:7" x14ac:dyDescent="0.25">
      <c r="B380" s="708"/>
      <c r="C380" s="843"/>
      <c r="D380" s="843"/>
      <c r="E380" s="843"/>
      <c r="F380" s="4">
        <f>'2 жастағы Ш'!BS119</f>
        <v>1</v>
      </c>
      <c r="G380" s="843"/>
    </row>
    <row r="381" spans="2:7" x14ac:dyDescent="0.25">
      <c r="B381" s="712"/>
      <c r="C381" s="843"/>
      <c r="D381" s="843"/>
      <c r="E381" s="843"/>
      <c r="F381" s="4">
        <f>'2 жастағы Ш'!BR119</f>
        <v>0</v>
      </c>
      <c r="G381" s="843"/>
    </row>
    <row r="382" spans="2:7" x14ac:dyDescent="0.25">
      <c r="B382" s="707">
        <v>24</v>
      </c>
      <c r="C382" s="843"/>
      <c r="D382" s="843"/>
      <c r="E382" s="843"/>
      <c r="F382" s="4">
        <f>'2 жастағы Ш'!BW119</f>
        <v>0</v>
      </c>
      <c r="G382" s="843"/>
    </row>
    <row r="383" spans="2:7" x14ac:dyDescent="0.25">
      <c r="B383" s="708"/>
      <c r="C383" s="843"/>
      <c r="D383" s="843"/>
      <c r="E383" s="843"/>
      <c r="F383" s="12">
        <f>'2 жастағы Ш'!BV119</f>
        <v>1</v>
      </c>
      <c r="G383" s="843"/>
    </row>
    <row r="384" spans="2:7" x14ac:dyDescent="0.25">
      <c r="B384" s="712"/>
      <c r="C384" s="843"/>
      <c r="D384" s="843"/>
      <c r="E384" s="843"/>
      <c r="F384" s="12">
        <f>'2 жастағы Ш'!BU119</f>
        <v>0</v>
      </c>
      <c r="G384" s="843"/>
    </row>
    <row r="385" spans="2:7" x14ac:dyDescent="0.25">
      <c r="B385" s="707">
        <v>25</v>
      </c>
      <c r="C385" s="843"/>
      <c r="D385" s="843"/>
      <c r="E385" s="843"/>
      <c r="F385" s="4">
        <f>'2 жастағы Ш'!BZ119</f>
        <v>0</v>
      </c>
      <c r="G385" s="843"/>
    </row>
    <row r="386" spans="2:7" x14ac:dyDescent="0.25">
      <c r="B386" s="708"/>
      <c r="C386" s="843"/>
      <c r="D386" s="843"/>
      <c r="E386" s="843"/>
      <c r="F386" s="4">
        <f>'2 жастағы Ш'!BY119</f>
        <v>1</v>
      </c>
      <c r="G386" s="843"/>
    </row>
    <row r="387" spans="2:7" x14ac:dyDescent="0.25">
      <c r="B387" s="712"/>
      <c r="C387" s="843"/>
      <c r="D387" s="843"/>
      <c r="E387" s="843"/>
      <c r="F387" s="4">
        <f>'2 жастағы Ш'!BX119</f>
        <v>0</v>
      </c>
      <c r="G387" s="843"/>
    </row>
    <row r="388" spans="2:7" x14ac:dyDescent="0.25">
      <c r="B388" s="707">
        <v>26</v>
      </c>
      <c r="C388" s="843"/>
      <c r="D388" s="843"/>
      <c r="E388" s="843"/>
      <c r="F388" s="4">
        <f>'2 жастағы Ш'!CC119</f>
        <v>0</v>
      </c>
      <c r="G388" s="843"/>
    </row>
    <row r="389" spans="2:7" x14ac:dyDescent="0.25">
      <c r="B389" s="708"/>
      <c r="C389" s="843"/>
      <c r="D389" s="843"/>
      <c r="E389" s="843"/>
      <c r="F389" s="4">
        <f>'2 жастағы Ш'!CB119</f>
        <v>1</v>
      </c>
      <c r="G389" s="843"/>
    </row>
    <row r="390" spans="2:7" x14ac:dyDescent="0.25">
      <c r="B390" s="712"/>
      <c r="C390" s="843"/>
      <c r="D390" s="843"/>
      <c r="E390" s="843"/>
      <c r="F390" s="4">
        <f>'2 жастағы Ш'!CA119</f>
        <v>0</v>
      </c>
      <c r="G390" s="843"/>
    </row>
    <row r="391" spans="2:7" x14ac:dyDescent="0.25">
      <c r="B391" s="707">
        <v>27</v>
      </c>
      <c r="C391" s="843"/>
      <c r="D391" s="843"/>
      <c r="E391" s="843"/>
      <c r="F391" s="12">
        <f>'2 жастағы Ш'!CF119</f>
        <v>0</v>
      </c>
      <c r="G391" s="843"/>
    </row>
    <row r="392" spans="2:7" x14ac:dyDescent="0.25">
      <c r="B392" s="708"/>
      <c r="C392" s="843"/>
      <c r="D392" s="843"/>
      <c r="E392" s="843"/>
      <c r="F392" s="12">
        <f>'2 жастағы Ш'!CE119</f>
        <v>1</v>
      </c>
      <c r="G392" s="843"/>
    </row>
    <row r="393" spans="2:7" x14ac:dyDescent="0.25">
      <c r="B393" s="712"/>
      <c r="C393" s="843"/>
      <c r="D393" s="843"/>
      <c r="E393" s="843"/>
      <c r="F393" s="12">
        <f>'2 жастағы Ш'!CD119</f>
        <v>0</v>
      </c>
      <c r="G393" s="843"/>
    </row>
    <row r="394" spans="2:7" x14ac:dyDescent="0.25">
      <c r="B394" s="707">
        <v>28</v>
      </c>
      <c r="C394" s="843"/>
      <c r="D394" s="843"/>
      <c r="E394" s="843"/>
      <c r="F394" s="12">
        <f>'2 жастағы Ш'!CI119</f>
        <v>0</v>
      </c>
      <c r="G394" s="843"/>
    </row>
    <row r="395" spans="2:7" x14ac:dyDescent="0.25">
      <c r="B395" s="708"/>
      <c r="C395" s="843"/>
      <c r="D395" s="843"/>
      <c r="E395" s="843"/>
      <c r="F395" s="12">
        <f>'2 жастағы Ш'!CH119</f>
        <v>1</v>
      </c>
      <c r="G395" s="843"/>
    </row>
    <row r="396" spans="2:7" x14ac:dyDescent="0.25">
      <c r="B396" s="712"/>
      <c r="C396" s="843"/>
      <c r="D396" s="843"/>
      <c r="E396" s="843"/>
      <c r="F396" s="12">
        <f>'2 жастағы Ш'!CG119</f>
        <v>0</v>
      </c>
      <c r="G396" s="843"/>
    </row>
    <row r="397" spans="2:7" x14ac:dyDescent="0.25">
      <c r="B397" s="707">
        <v>29</v>
      </c>
      <c r="C397" s="843"/>
      <c r="D397" s="843"/>
      <c r="E397" s="843"/>
      <c r="F397" s="12">
        <f>'2 жастағы Ш'!CL119</f>
        <v>0</v>
      </c>
      <c r="G397" s="843"/>
    </row>
    <row r="398" spans="2:7" x14ac:dyDescent="0.25">
      <c r="B398" s="708"/>
      <c r="C398" s="843"/>
      <c r="D398" s="843"/>
      <c r="E398" s="843"/>
      <c r="F398" s="12">
        <f>'2 жастағы Ш'!CK119</f>
        <v>1</v>
      </c>
      <c r="G398" s="843"/>
    </row>
    <row r="399" spans="2:7" x14ac:dyDescent="0.25">
      <c r="B399" s="712"/>
      <c r="C399" s="843"/>
      <c r="D399" s="843"/>
      <c r="E399" s="843"/>
      <c r="F399" s="12">
        <f>'2 жастағы Ш'!CJ119</f>
        <v>0</v>
      </c>
      <c r="G399" s="843"/>
    </row>
    <row r="400" spans="2:7" x14ac:dyDescent="0.25">
      <c r="B400" s="707">
        <v>30</v>
      </c>
      <c r="C400" s="843"/>
      <c r="D400" s="843"/>
      <c r="E400" s="843"/>
      <c r="F400" s="12">
        <f>'2 жастағы Ш'!CO119</f>
        <v>0</v>
      </c>
      <c r="G400" s="843"/>
    </row>
    <row r="401" spans="2:7" x14ac:dyDescent="0.25">
      <c r="B401" s="708"/>
      <c r="C401" s="843"/>
      <c r="D401" s="843"/>
      <c r="E401" s="843"/>
      <c r="F401" s="12">
        <f>'2 жастағы Ш'!CN119</f>
        <v>1</v>
      </c>
      <c r="G401" s="843"/>
    </row>
    <row r="402" spans="2:7" x14ac:dyDescent="0.25">
      <c r="B402" s="712"/>
      <c r="C402" s="843"/>
      <c r="D402" s="843"/>
      <c r="E402" s="843"/>
      <c r="F402" s="12">
        <f>'2 жастағы Ш'!CM119</f>
        <v>0</v>
      </c>
      <c r="G402" s="843"/>
    </row>
    <row r="403" spans="2:7" x14ac:dyDescent="0.25">
      <c r="B403" s="707">
        <v>31</v>
      </c>
      <c r="C403" s="843"/>
      <c r="D403" s="843"/>
      <c r="E403" s="843"/>
      <c r="F403" s="12">
        <f>'2 жастағы Ш'!CR119</f>
        <v>0</v>
      </c>
      <c r="G403" s="843"/>
    </row>
    <row r="404" spans="2:7" x14ac:dyDescent="0.25">
      <c r="B404" s="708"/>
      <c r="C404" s="843"/>
      <c r="D404" s="843"/>
      <c r="E404" s="843"/>
      <c r="F404" s="12">
        <f>'2 жастағы Ш'!CQ119</f>
        <v>1</v>
      </c>
      <c r="G404" s="843"/>
    </row>
    <row r="405" spans="2:7" x14ac:dyDescent="0.25">
      <c r="B405" s="712"/>
      <c r="C405" s="843"/>
      <c r="D405" s="843"/>
      <c r="E405" s="843"/>
      <c r="F405" s="12">
        <f>'2 жастағы Ш'!CP119</f>
        <v>0</v>
      </c>
      <c r="G405" s="843"/>
    </row>
    <row r="406" spans="2:7" x14ac:dyDescent="0.25">
      <c r="B406" s="707">
        <v>32</v>
      </c>
      <c r="C406" s="843"/>
      <c r="D406" s="843"/>
      <c r="E406" s="843"/>
      <c r="F406" s="12">
        <f>'2 жастағы Ш'!CU119</f>
        <v>0</v>
      </c>
      <c r="G406" s="843"/>
    </row>
    <row r="407" spans="2:7" x14ac:dyDescent="0.25">
      <c r="B407" s="708"/>
      <c r="C407" s="843"/>
      <c r="D407" s="843"/>
      <c r="E407" s="843"/>
      <c r="F407" s="12">
        <f>'2 жастағы Ш'!CT119</f>
        <v>1</v>
      </c>
      <c r="G407" s="843"/>
    </row>
    <row r="408" spans="2:7" x14ac:dyDescent="0.25">
      <c r="B408" s="712"/>
      <c r="C408" s="843"/>
      <c r="D408" s="843"/>
      <c r="E408" s="843"/>
      <c r="F408" s="12">
        <f>'2 жастағы Ш'!CS119</f>
        <v>0</v>
      </c>
      <c r="G408" s="843"/>
    </row>
    <row r="409" spans="2:7" x14ac:dyDescent="0.25">
      <c r="B409" s="707">
        <v>33</v>
      </c>
      <c r="C409" s="843"/>
      <c r="D409" s="843"/>
      <c r="E409" s="843"/>
      <c r="F409" s="12">
        <f>'2 жастағы Ш'!CX119</f>
        <v>0</v>
      </c>
      <c r="G409" s="843"/>
    </row>
    <row r="410" spans="2:7" x14ac:dyDescent="0.25">
      <c r="B410" s="708"/>
      <c r="C410" s="843"/>
      <c r="D410" s="843"/>
      <c r="E410" s="843"/>
      <c r="F410" s="12">
        <f>'2 жастағы Ш'!CW119</f>
        <v>1</v>
      </c>
      <c r="G410" s="843"/>
    </row>
    <row r="411" spans="2:7" x14ac:dyDescent="0.25">
      <c r="B411" s="712"/>
      <c r="C411" s="843"/>
      <c r="D411" s="843"/>
      <c r="E411" s="843"/>
      <c r="F411" s="12">
        <f>'2 жастағы Ш'!CV119</f>
        <v>0</v>
      </c>
      <c r="G411" s="843"/>
    </row>
    <row r="412" spans="2:7" x14ac:dyDescent="0.25">
      <c r="B412" s="707">
        <v>34</v>
      </c>
      <c r="C412" s="843"/>
      <c r="D412" s="843"/>
      <c r="E412" s="843"/>
      <c r="F412" s="12">
        <f>'2 жастағы Ш'!DA119</f>
        <v>0</v>
      </c>
      <c r="G412" s="843"/>
    </row>
    <row r="413" spans="2:7" x14ac:dyDescent="0.25">
      <c r="B413" s="708"/>
      <c r="C413" s="843"/>
      <c r="D413" s="843"/>
      <c r="E413" s="843"/>
      <c r="F413" s="12">
        <f>'2 жастағы Ш'!CZ119</f>
        <v>1</v>
      </c>
      <c r="G413" s="843"/>
    </row>
    <row r="414" spans="2:7" x14ac:dyDescent="0.25">
      <c r="B414" s="712"/>
      <c r="C414" s="843"/>
      <c r="D414" s="843"/>
      <c r="E414" s="843"/>
      <c r="F414" s="12">
        <f>'2 жастағы Ш'!CY119</f>
        <v>0</v>
      </c>
      <c r="G414" s="843"/>
    </row>
    <row r="415" spans="2:7" x14ac:dyDescent="0.25">
      <c r="B415" s="707">
        <v>35</v>
      </c>
      <c r="C415" s="843"/>
      <c r="D415" s="843"/>
      <c r="E415" s="843"/>
      <c r="F415" s="12">
        <f>'2 жастағы Ш'!DD119</f>
        <v>0</v>
      </c>
      <c r="G415" s="843"/>
    </row>
    <row r="416" spans="2:7" x14ac:dyDescent="0.25">
      <c r="B416" s="708"/>
      <c r="C416" s="843"/>
      <c r="D416" s="843"/>
      <c r="E416" s="843"/>
      <c r="F416" s="12">
        <f>'2 жастағы Ш'!DC119</f>
        <v>1</v>
      </c>
      <c r="G416" s="843"/>
    </row>
    <row r="417" spans="2:7" x14ac:dyDescent="0.25">
      <c r="B417" s="712"/>
      <c r="C417" s="843"/>
      <c r="D417" s="843"/>
      <c r="E417" s="843"/>
      <c r="F417" s="12">
        <f>'2 жастағы Ш'!DB119</f>
        <v>0</v>
      </c>
      <c r="G417" s="843"/>
    </row>
    <row r="418" spans="2:7" x14ac:dyDescent="0.25">
      <c r="B418" s="707">
        <v>36</v>
      </c>
      <c r="C418" s="843"/>
      <c r="D418" s="843"/>
      <c r="E418" s="843"/>
      <c r="F418" s="12">
        <f>'2 жастағы Ш'!DG119</f>
        <v>0</v>
      </c>
      <c r="G418" s="843"/>
    </row>
    <row r="419" spans="2:7" x14ac:dyDescent="0.25">
      <c r="B419" s="708"/>
      <c r="C419" s="843"/>
      <c r="D419" s="843"/>
      <c r="E419" s="843"/>
      <c r="F419" s="12">
        <f>'2 жастағы Ш'!DF119</f>
        <v>1</v>
      </c>
      <c r="G419" s="843"/>
    </row>
    <row r="420" spans="2:7" x14ac:dyDescent="0.25">
      <c r="B420" s="708"/>
      <c r="C420" s="843"/>
      <c r="D420" s="843"/>
      <c r="E420" s="843"/>
      <c r="F420" s="334">
        <f>'2 жастағы Ш'!DE119</f>
        <v>0</v>
      </c>
      <c r="G420" s="843"/>
    </row>
    <row r="421" spans="2:7" x14ac:dyDescent="0.25">
      <c r="B421" s="748">
        <v>37</v>
      </c>
      <c r="C421" s="843"/>
      <c r="D421" s="843"/>
      <c r="E421" s="843"/>
      <c r="F421" s="12">
        <f>'2 жастағы Ш'!DJ119</f>
        <v>0</v>
      </c>
      <c r="G421" s="843"/>
    </row>
    <row r="422" spans="2:7" x14ac:dyDescent="0.25">
      <c r="B422" s="748"/>
      <c r="C422" s="843"/>
      <c r="D422" s="843"/>
      <c r="E422" s="843"/>
      <c r="F422" s="12">
        <f>'2 жастағы Ш'!DI119</f>
        <v>1</v>
      </c>
      <c r="G422" s="843"/>
    </row>
    <row r="423" spans="2:7" x14ac:dyDescent="0.25">
      <c r="B423" s="748"/>
      <c r="C423" s="844"/>
      <c r="D423" s="844"/>
      <c r="E423" s="844"/>
      <c r="F423" s="12">
        <f>'2 жастағы Ш'!DH119</f>
        <v>0</v>
      </c>
      <c r="G423" s="844"/>
    </row>
    <row r="424" spans="2:7" ht="18.75" x14ac:dyDescent="0.25">
      <c r="B424" s="821" t="s">
        <v>824</v>
      </c>
      <c r="C424" s="158">
        <f>'2 жастағы Ф'!BK119</f>
        <v>0</v>
      </c>
      <c r="D424" s="158">
        <f>'2 жастағы К'!BN119</f>
        <v>0</v>
      </c>
      <c r="E424" s="158">
        <f>'2 жастағы Т'!AG119</f>
        <v>0</v>
      </c>
      <c r="F424" s="158">
        <f>'2 жастағы Ш'!DM119</f>
        <v>0</v>
      </c>
      <c r="G424" s="159">
        <f>'2 жастағы Ә'!BN119</f>
        <v>0</v>
      </c>
    </row>
    <row r="425" spans="2:7" ht="18.75" x14ac:dyDescent="0.25">
      <c r="B425" s="821"/>
      <c r="C425" s="40">
        <f>'2 жастағы Ф'!BJ119</f>
        <v>19</v>
      </c>
      <c r="D425" s="40">
        <f>'2 жастағы К'!BM119</f>
        <v>19</v>
      </c>
      <c r="E425" s="40">
        <f>'2 жастағы Т'!AF119</f>
        <v>9</v>
      </c>
      <c r="F425" s="40">
        <f>'2 жастағы Ш'!DL119</f>
        <v>37</v>
      </c>
      <c r="G425" s="68">
        <f>'2 жастағы Ә'!BM119</f>
        <v>20</v>
      </c>
    </row>
    <row r="426" spans="2:7" ht="18.75" x14ac:dyDescent="0.25">
      <c r="B426" s="821"/>
      <c r="C426" s="95">
        <f>'2 жастағы Ф'!BI119</f>
        <v>0</v>
      </c>
      <c r="D426" s="95">
        <f>'2 жастағы К'!BL119</f>
        <v>1</v>
      </c>
      <c r="E426" s="95">
        <f>'2 жастағы Т'!AE119</f>
        <v>0</v>
      </c>
      <c r="F426" s="95">
        <f>'2 жастағы Ш'!DK119</f>
        <v>0</v>
      </c>
      <c r="G426" s="96">
        <f>'2 жастағы Ә'!BL119</f>
        <v>0</v>
      </c>
    </row>
    <row r="427" spans="2:7" x14ac:dyDescent="0.25">
      <c r="B427" s="157">
        <f>СВОД!V106</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t="str">
        <f>'2 жастағы Ф'!C15</f>
        <v>Рахатжан Айбибі</v>
      </c>
      <c r="E4" s="27"/>
      <c r="F4" s="27"/>
      <c r="G4" s="23"/>
      <c r="H4" s="23"/>
    </row>
    <row r="5" spans="2:12" ht="18.75" x14ac:dyDescent="0.3">
      <c r="B5" s="833" t="s">
        <v>105</v>
      </c>
      <c r="C5" s="833"/>
      <c r="D5" s="26">
        <f>'2 жастағы Ф'!A15</f>
        <v>43932</v>
      </c>
      <c r="E5" s="26"/>
      <c r="F5" s="26"/>
      <c r="G5" s="23"/>
      <c r="H5" s="23"/>
    </row>
    <row r="6" spans="2:12" ht="84"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str">
        <f>IF(C124="","",VLOOKUP(C124,$AC$794:$AD$796,2,TRUE))</f>
        <v>негізгі қимыл түрлерінің бастапқы дағдыларын, өзіне-өзі қызмет көрсету дағдыларын бекіту</v>
      </c>
      <c r="F10" s="282" t="e">
        <f>IF(C195="","",VLOOKUP(C195,$AR$794:$AS$796,2,TRUE))</f>
        <v>#N/A</v>
      </c>
      <c r="G10" s="282" t="str">
        <f>IF(C196="","",VLOOKUP(C196,$AT$794:$AU$796,2,TRUE))</f>
        <v>әртүрлі бағытта және берілген бағытта шеңбер бойымен қолдарын әртүрлі қалыпта ұстап жүруді қалыптастыру</v>
      </c>
      <c r="H10" s="282" t="e">
        <f>IF(C197="","",VLOOKUP(C197,$AV$794:$AW$796,2,TRUE))</f>
        <v>#N/A</v>
      </c>
      <c r="I10" s="282" t="e">
        <f>IF(C313="","",VLOOKUP(C313,$AR$794:$AS$796,2,TRUE))</f>
        <v>#N/A</v>
      </c>
      <c r="J10" s="282" t="str">
        <f>IF(C314="","",VLOOKUP(C314,$AT$794:$AU$796,2,TRUE))</f>
        <v>әртүрлі бағытта және берілген бағытта шеңбер бойымен қолдарын әртүрлі қалыпта ұстап жүруді қалыптастыру</v>
      </c>
      <c r="K10" s="282" t="e">
        <f>IF(C315="","",VLOOKUP(C315,$AV$794:$AW$796,2,TRUE))</f>
        <v>#N/A</v>
      </c>
      <c r="L10" s="797" t="e">
        <f>IF(B427="","",VLOOKUP(B427,$AR$902:$AS$904,2,TRUE))</f>
        <v>#N/A</v>
      </c>
    </row>
    <row r="11" spans="2:12" ht="60" customHeight="1" x14ac:dyDescent="0.25">
      <c r="B11" s="830"/>
      <c r="C11" s="281" t="e">
        <f>IF(C125="","",VLOOKUP(C125,$AE$794:$AF$796,2,TRUE))</f>
        <v>#N/A</v>
      </c>
      <c r="D11" s="281" t="str">
        <f>IF(C126="","",VLOOKUP(C126,$AG$794:$AH$796,2,TRUE))</f>
        <v>дене жаттығуларын орындауға ықылас танытуды, ересектердің көмегімен өзін ретке келтіруді қалыптастыру</v>
      </c>
      <c r="E11" s="281" t="e">
        <f>IF(C127="","",VLOOKUP(C127,$AI$794:$AJ$796,2,TRUE))</f>
        <v>#N/A</v>
      </c>
      <c r="F11" s="91" t="e">
        <f>IF(C198="","",VLOOKUP(C198,$AX$794:$AY$796,2,TRUE))</f>
        <v>#N/A</v>
      </c>
      <c r="G11" s="91" t="str">
        <f>IF(C199="","",VLOOKUP(C199,$AZ$794:$BA$796,2,TRUE))</f>
        <v>шағын топпен және бүкіл топпен қарқынды өзгертіп жүруді қалыптастыру</v>
      </c>
      <c r="H11" s="91" t="e">
        <f>IF(C200="","",VLOOKUP(C200,$BB$794:$BC$796,2,TRUE))</f>
        <v>#N/A</v>
      </c>
      <c r="I11" s="91" t="e">
        <f>IF(C316="","",VLOOKUP(C316,$AX$794:$AY$796,2,TRUE))</f>
        <v>#N/A</v>
      </c>
      <c r="J11" s="91" t="str">
        <f>IF(C317="","",VLOOKUP(C317,$AZ$794:$BA$796,2,TRUE))</f>
        <v>шағын топпен және бүкіл топпен қарқынды өзгертіп жүруді қалыптастыру</v>
      </c>
      <c r="K11" s="91" t="e">
        <f>IF(C318="","",VLOOKUP(C318,$BB$794:$BC$796,2,TRUE))</f>
        <v>#N/A</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str">
        <f>IF(C202="","",VLOOKUP(C202,$BF$794:$BG$796,2,TRUE))</f>
        <v>белгі бойынша тоқтап жүруді қалыптастыру</v>
      </c>
      <c r="H12" s="91" t="e">
        <f>IF(C203="","",VLOOKUP(C203,$BH$794:$BI$796,2,TRUE))</f>
        <v>#N/A</v>
      </c>
      <c r="I12" s="91" t="e">
        <f>IF(C319="","",VLOOKUP(C319,$BD$794:$BE$796,2,TRUE))</f>
        <v>#N/A</v>
      </c>
      <c r="J12" s="91" t="str">
        <f>IF(C320="","",VLOOKUP(C320,$BF$794:$BG$796,2,TRUE))</f>
        <v>белгі бойынша тоқтап жүруді қалыптастыру</v>
      </c>
      <c r="K12" s="91" t="e">
        <f>IF(C321="","",VLOOKUP(C321,$BH$794:$BI$796,2,TRUE))</f>
        <v>#N/A</v>
      </c>
      <c r="L12" s="798"/>
    </row>
    <row r="13" spans="2:12" ht="60" customHeight="1" x14ac:dyDescent="0.25">
      <c r="B13" s="830"/>
      <c r="C13" s="281" t="e">
        <f>IF(C131="","",VLOOKUP(C131,$Y$798:$Z$800,2,TRUE))</f>
        <v>#N/A</v>
      </c>
      <c r="D13" s="281" t="str">
        <f>IF(C132="","",VLOOKUP(C132,$AA$798:$AB$800,2,TRUE))</f>
        <v>тура жолдың бойымен жүруді қалыптастыру</v>
      </c>
      <c r="E13" s="281" t="e">
        <f>IF(C133="","",VLOOKUP(C133,$AC$798:$AD$800,2,TRUE))</f>
        <v>#N/A</v>
      </c>
      <c r="F13" s="91" t="e">
        <f>IF(C204="","",VLOOKUP(C204,$BJ$794:$BK$796,2,TRUE))</f>
        <v>#N/A</v>
      </c>
      <c r="G13" s="91" t="str">
        <f>IF(C205="","",VLOOKUP(C205,$BL$794:$BM$796,2,TRUE))</f>
        <v>жүруде тепе-теңдікті сақтауды қалыптастыру</v>
      </c>
      <c r="H13" s="91" t="e">
        <f>IF(C206="","",VLOOKUP(C206,$BN$794:$BO$796,2,TRUE))</f>
        <v>#N/A</v>
      </c>
      <c r="I13" s="91" t="e">
        <f>IF(C322="","",VLOOKUP(C322,$BJ$794:$BK$796,2,TRUE))</f>
        <v>#N/A</v>
      </c>
      <c r="J13" s="91" t="str">
        <f>IF(C323="","",VLOOKUP(C323,$BL$794:$BM$796,2,TRUE))</f>
        <v>жүруде тепе-теңдікті сақтауды қалыптастыру</v>
      </c>
      <c r="K13" s="91" t="e">
        <f>IF(C324="","",VLOOKUP(C324,$BN$794:$BO$796,2,TRUE))</f>
        <v>#N/A</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str">
        <f>IF(C208="","",VLOOKUP(C208,$BR$794:$BS$796,2,TRUE))</f>
        <v>заттардың бойымен, астымен еңбектеуді қалыптастыру</v>
      </c>
      <c r="H14" s="91" t="e">
        <f>IF(C209="","",VLOOKUP(C209,$BT$794:$BU$796,2,TRUE))</f>
        <v>#N/A</v>
      </c>
      <c r="I14" s="91" t="e">
        <f>IF(C325="","",VLOOKUP(C325,$BP$794:$BQ$796,2,TRUE))</f>
        <v>#N/A</v>
      </c>
      <c r="J14" s="91" t="str">
        <f>IF(C326="","",VLOOKUP(C326,$BR$794:$BS$796,2,TRUE))</f>
        <v>заттардың бойымен, астымен еңбектеуді қалыптастыру</v>
      </c>
      <c r="K14" s="91" t="e">
        <f>IF(C327="","",VLOOKUP(C327,$BT$794:$BU$796,2,TRUE))</f>
        <v>#N/A</v>
      </c>
      <c r="L14" s="798"/>
    </row>
    <row r="15" spans="2:12" ht="60" customHeight="1" x14ac:dyDescent="0.25">
      <c r="B15" s="830"/>
      <c r="C15" s="281" t="e">
        <f>IF(C137="","",VLOOKUP(C137,$AK$798:$AL$800,2,TRUE))</f>
        <v>#N/A</v>
      </c>
      <c r="D15" s="281" t="str">
        <f>IF(C138="","",VLOOKUP(C138,$AM$798:$AN$800,2,TRUE))</f>
        <v>негізгі қимыл түрлерін жетілдіруге арналған қимылды ойындарға қызығушылықты қалыптастыру</v>
      </c>
      <c r="E15" s="281" t="e">
        <f>IF(C139="","",VLOOKUP(C139,$AO$798:$AP$800,2,TRUE))</f>
        <v>#N/A</v>
      </c>
      <c r="F15" s="91" t="e">
        <f>IF(C210="","",VLOOKUP(C210,$AR$798:$AS$800,2,TRUE))</f>
        <v>#N/A</v>
      </c>
      <c r="G15" s="91" t="str">
        <f>IF(C211="","",VLOOKUP(C211,$AT$798:$AU$800,2,TRUE))</f>
        <v>ересектермен бірге дене жаттығуларын орындауды қалыптастыру</v>
      </c>
      <c r="H15" s="91" t="e">
        <f>IF(C212="","",VLOOKUP(C212,$AV$798:$AW$800,2,TRUE))</f>
        <v>#N/A</v>
      </c>
      <c r="I15" s="91" t="e">
        <f>IF(C328="","",VLOOKUP(C328,$AR$798:$AS$800,2,TRUE))</f>
        <v>#N/A</v>
      </c>
      <c r="J15" s="91" t="str">
        <f>IF(C329="","",VLOOKUP(C329,$AT$798:$AU$800,2,TRUE))</f>
        <v>ересектермен бірге дене жаттығуларын орындауды қалыптастыру</v>
      </c>
      <c r="K15" s="91" t="e">
        <f>IF(C330="","",VLOOKUP(C330,$AV$798:$AW$800,2,TRUE))</f>
        <v>#N/A</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str">
        <f>IF(C214="","",VLOOKUP(C214,$AZ$798:$BA$800,2,TRUE))</f>
        <v>спорттық жаттығуларды орындау техникасын білуді қалыптастыру</v>
      </c>
      <c r="H16" s="91" t="e">
        <f>IF(C215="","",VLOOKUP(C215,$BB$798:$BC$800,2,TRUE))</f>
        <v>#N/A</v>
      </c>
      <c r="I16" s="91" t="e">
        <f>IF(C331="","",VLOOKUP(C331,$AX$798:$AY$800,2,TRUE))</f>
        <v>#N/A</v>
      </c>
      <c r="J16" s="91" t="str">
        <f>IF(C332="","",VLOOKUP(C332,$AZ$798:$BA$800,2,TRUE))</f>
        <v>спорттық жаттығуларды орындау техникасын білуді қалыптастыру</v>
      </c>
      <c r="K16" s="91" t="e">
        <f>IF(C333="","",VLOOKUP(C333,$BB$798:$BC$800,2,TRUE))</f>
        <v>#N/A</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str">
        <f>IF(C217="","",VLOOKUP(C217,$BF$798:$BG$800,2,TRUE))</f>
        <v>шананы жібінен сүйретуді, ойыншықтарды шанамен сырғанатуды қалыптастыру</v>
      </c>
      <c r="H17" s="91" t="e">
        <f>IF(C218="","",VLOOKUP(C218,$BH$798:$BI$800,2,TRUE))</f>
        <v>#N/A</v>
      </c>
      <c r="I17" s="91" t="e">
        <f>IF(C334="","",VLOOKUP(C334,$BD$798:$BE$800,2,TRUE))</f>
        <v>#N/A</v>
      </c>
      <c r="J17" s="91" t="str">
        <f>IF(C335="","",VLOOKUP(C335,$BF$798:$BG$800,2,TRUE))</f>
        <v>шананы жібінен сүйретуді, ойыншықтарды шанамен сырғанатуды қалыптастыру</v>
      </c>
      <c r="K17" s="91" t="e">
        <f>IF(C336="","",VLOOKUP(C336,$BH$798:$BI$800,2,TRUE))</f>
        <v>#N/A</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str">
        <f>IF(C220="","",VLOOKUP(C220,$BL$798:$BM$800,2,TRUE))</f>
        <v>допты нысанаға лақтыруды қалыптастыру</v>
      </c>
      <c r="H18" s="91" t="e">
        <f>IF(C221="","",VLOOKUP(C221,$BN$798:$BO$800,2,TRUE))</f>
        <v>#N/A</v>
      </c>
      <c r="I18" s="91" t="e">
        <f>IF(C337="","",VLOOKUP(C337,$BJ$798:$BK$800,2,TRUE))</f>
        <v>#N/A</v>
      </c>
      <c r="J18" s="91" t="str">
        <f>IF(C338="","",VLOOKUP(C338,$BL$798:$BM$800,2,TRUE))</f>
        <v>допты нысанаға лақтыруды қалыптастыру</v>
      </c>
      <c r="K18" s="91" t="e">
        <f>IF(C339="","",VLOOKUP(C339,$BN$798:$BO$800,2,TRUE))</f>
        <v>#N/A</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str">
        <f>IF(C223="","",VLOOKUP(C223,$BR$798:$BS$800,2,TRUE))</f>
        <v>доптарды заттардың арасымен, бір-біріне домалатуды қалыптастыру</v>
      </c>
      <c r="H19" s="91" t="e">
        <f>IF(C224="","",VLOOKUP(C224,$BT$798:$BU$800,2,TRUE))</f>
        <v>#N/A</v>
      </c>
      <c r="I19" s="91" t="e">
        <f>IF(C340="","",VLOOKUP(C340,$BP$798:$BQ$800,2,TRUE))</f>
        <v>#N/A</v>
      </c>
      <c r="J19" s="91" t="str">
        <f>IF(C341="","",VLOOKUP(C341,$BR$798:$BS$800,2,TRUE))</f>
        <v>доптарды заттардың арасымен, бір-біріне домалатуды қалыптастыру</v>
      </c>
      <c r="K19" s="91" t="e">
        <f>IF(C342="","",VLOOKUP(C342,$BT$798:$BU$800,2,TRUE))</f>
        <v>#N/A</v>
      </c>
      <c r="L19" s="798"/>
    </row>
    <row r="20" spans="2:12" ht="60" customHeight="1" x14ac:dyDescent="0.25">
      <c r="B20" s="830"/>
      <c r="C20" s="281" t="e">
        <f>IF(C152="","",VLOOKUP(C152,$AE$806:$AF$808,2,TRUE))</f>
        <v>#N/A</v>
      </c>
      <c r="D20" s="281" t="str">
        <f>IF(C153="","",VLOOKUP(C153,$AG$806:$AH$808,2,TRUE))</f>
        <v>ересектердің көрсетуімен жалпы дамытушы жаттығуларды орындауды қалыптастыру</v>
      </c>
      <c r="E20" s="281" t="e">
        <f>IF(C154="","",VLOOKUP(C154,$AI$806:$AJ$808,2,TRUE))</f>
        <v>#N/A</v>
      </c>
      <c r="F20" s="91" t="e">
        <f>IF(C225="","",VLOOKUP(C225,$AR$802:$AS$804,2,TRUE))</f>
        <v>#N/A</v>
      </c>
      <c r="G20" s="91" t="str">
        <f>IF(C226="","",VLOOKUP(C226,$AT$802:$AU$804,2,TRUE))</f>
        <v>жеке гигиенаның бастапқы дағдыларын меңгергуді қалыптастыру</v>
      </c>
      <c r="H20" s="91" t="e">
        <f>IF(C227="","",VLOOKUP(C227,$AV$802:$AW$804,2,TRUE))</f>
        <v>#N/A</v>
      </c>
      <c r="I20" s="91" t="e">
        <f>IF(C343="","",VLOOKUP(C343,$AR$802:$AS$804,2,TRUE))</f>
        <v>#N/A</v>
      </c>
      <c r="J20" s="91" t="str">
        <f>IF(C344="","",VLOOKUP(C344,$AT$802:$AU$804,2,TRUE))</f>
        <v>жеке гигиенаның бастапқы дағдыларын меңгергуді қалыптастыру</v>
      </c>
      <c r="K20" s="91" t="e">
        <f>IF(C345="","",VLOOKUP(C345,$AV$802:$AW$804,2,TRUE))</f>
        <v>#N/A</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str">
        <f>IF(C229="","",VLOOKUP(C229,$AZ$802:$BA$804,2,TRUE))</f>
        <v>шынықтыру шараларын өткізу кезінде жағымды көңіл-күй танытуды үйрету</v>
      </c>
      <c r="H21" s="91" t="e">
        <f>IF(C230="","",VLOOKUP(C230,$BB$802:$BC$804,2,TRUE))</f>
        <v>#N/A</v>
      </c>
      <c r="I21" s="91" t="e">
        <f>IF(C346="","",VLOOKUP(C346,$AX$802:$AY$804,2,TRUE))</f>
        <v>#N/A</v>
      </c>
      <c r="J21" s="91" t="str">
        <f>IF(C347="","",VLOOKUP(C347,$AZ$802:$BA$804,2,TRUE))</f>
        <v>шынықтыру шараларын өткізу кезінде жағымды көңіл-күй танытуды үйрету</v>
      </c>
      <c r="K21" s="91" t="e">
        <f>IF(C348="","",VLOOKUP(C348,$BB$802:$BC$804,2,TRUE))</f>
        <v>#N/A</v>
      </c>
      <c r="L21" s="798"/>
    </row>
    <row r="22" spans="2:12" ht="60" customHeight="1" x14ac:dyDescent="0.25">
      <c r="B22" s="830"/>
      <c r="C22" s="812"/>
      <c r="D22" s="813"/>
      <c r="E22" s="814"/>
      <c r="F22" s="91" t="e">
        <f>IF(C231="","",VLOOKUP(C231,$BD$802:$BE$804,2,TRUE))</f>
        <v>#N/A</v>
      </c>
      <c r="G22" s="91" t="str">
        <f>IF(C232="","",VLOOKUP(C232,$BF$802:$BG$804,2,TRUE))</f>
        <v>қимылды ойындарды қуана ойнауды қалыптастыру</v>
      </c>
      <c r="H22" s="91" t="e">
        <f>IF(C233="","",VLOOKUP(C233,$BH$802:$BI$804,2,TRUE))</f>
        <v>#N/A</v>
      </c>
      <c r="I22" s="91" t="e">
        <f>IF(C349="","",VLOOKUP(C349,$BD$802:$BE$804,2,TRUE))</f>
        <v>#N/A</v>
      </c>
      <c r="J22" s="91" t="str">
        <f>IF(C350="","",VLOOKUP(C350,$BF$802:$BG$804,2,TRUE))</f>
        <v>қимылды ойындарды қуана ойнауды қалыптастыру</v>
      </c>
      <c r="K22" s="91" t="e">
        <f>IF(C351="","",VLOOKUP(C351,$BH$802:$BI$804,2,TRUE))</f>
        <v>#N/A</v>
      </c>
      <c r="L22" s="798"/>
    </row>
    <row r="23" spans="2:12" ht="60" customHeight="1" x14ac:dyDescent="0.25">
      <c r="B23" s="830"/>
      <c r="C23" s="815"/>
      <c r="D23" s="816"/>
      <c r="E23" s="817"/>
      <c r="F23" s="91" t="e">
        <f>IF(C234="","",VLOOKUP(C234,$BJ$802:$BK$804,2,TRUE))</f>
        <v>#N/A</v>
      </c>
      <c r="G23" s="91" t="str">
        <f>IF(C235="","",VLOOKUP(C235,$BL$802:$BM$804,2,TRUE))</f>
        <v>қимыл белсенділігіне жағымды эмоция білдіруді қалыптастыру</v>
      </c>
      <c r="H23" s="91" t="e">
        <f>IF(C236="","",VLOOKUP(C236,$BN$802:$BO$804,2,TRUE))</f>
        <v>#N/A</v>
      </c>
      <c r="I23" s="91" t="e">
        <f>IF(C352="","",VLOOKUP(C352,$BJ$802:$BK$804,2,TRUE))</f>
        <v>#N/A</v>
      </c>
      <c r="J23" s="91" t="str">
        <f>IF(C353="","",VLOOKUP(C353,$BL$802:$BM$804,2,TRUE))</f>
        <v>қимыл белсенділігіне жағымды эмоция білдіруді қалыптастыру</v>
      </c>
      <c r="K23" s="91" t="e">
        <f>IF(C354="","",VLOOKUP(C354,$BN$802:$BO$804,2,TRUE))</f>
        <v>#N/A</v>
      </c>
      <c r="L23" s="798"/>
    </row>
    <row r="24" spans="2:12" ht="60" customHeight="1" x14ac:dyDescent="0.25">
      <c r="B24" s="830"/>
      <c r="C24" s="815"/>
      <c r="D24" s="816"/>
      <c r="E24" s="817"/>
      <c r="F24" s="91" t="e">
        <f>IF(C237="","",VLOOKUP(C237,$BP$802:$BQ$804,2,TRUE))</f>
        <v>#N/A</v>
      </c>
      <c r="G24" s="91" t="str">
        <f>IF(C238="","",VLOOKUP(C238,$BR$802:$BS$804,2,TRUE))</f>
        <v>бұрын меңгерген қимылдарды өз бетінше орындауды қалыптастыру</v>
      </c>
      <c r="H24" s="91" t="e">
        <f>IF(C239="","",VLOOKUP(C239,$BT$802:$BU$804,2,TRUE))</f>
        <v>#N/A</v>
      </c>
      <c r="I24" s="91" t="e">
        <f>IF(C355="","",VLOOKUP(C355,$BP$802:$BQ$804,2,TRUE))</f>
        <v>#N/A</v>
      </c>
      <c r="J24" s="91" t="str">
        <f>IF(C356="","",VLOOKUP(C356,$BR$802:$BS$804,2,TRUE))</f>
        <v>бұрын меңгерген қимылдарды өз бетінше орындауды қалыптастыру</v>
      </c>
      <c r="K24" s="91" t="e">
        <f>IF(C357="","",VLOOKUP(C357,$BT$802:$BU$804,2,TRUE))</f>
        <v>#N/A</v>
      </c>
      <c r="L24" s="798"/>
    </row>
    <row r="25" spans="2:12" ht="60" customHeight="1" x14ac:dyDescent="0.25">
      <c r="B25" s="830"/>
      <c r="C25" s="815"/>
      <c r="D25" s="816"/>
      <c r="E25" s="817"/>
      <c r="F25" s="91" t="e">
        <f>IF(C240="","",VLOOKUP(C240,$AR$806:$AS$808,2,TRUE))</f>
        <v>#N/A</v>
      </c>
      <c r="G25" s="91" t="str">
        <f>IF(C241="","",VLOOKUP(C241,$AT$806:$AU$808,2,TRUE))</f>
        <v>бетін, қолдарын өз бетінше жууды қалыптастыру</v>
      </c>
      <c r="H25" s="91" t="e">
        <f>IF(C242="","",VLOOKUP(C242,$AV$806:$AW$808,2,TRUE))</f>
        <v>#N/A</v>
      </c>
      <c r="I25" s="91" t="e">
        <f>IF(C358="","",VLOOKUP(C358,$AR$806:$AS$808,2,TRUE))</f>
        <v>#N/A</v>
      </c>
      <c r="J25" s="91" t="str">
        <f>IF(C359="","",VLOOKUP(C359,$AT$806:$AU$808,2,TRUE))</f>
        <v>бетін, қолдарын өз бетінше жууды қалыптастыру</v>
      </c>
      <c r="K25" s="91" t="e">
        <f>IF(C360="","",VLOOKUP(C360,$AV$806:$AW$808,2,TRUE))</f>
        <v>#N/A</v>
      </c>
      <c r="L25" s="798"/>
    </row>
    <row r="26" spans="2:12" ht="60" customHeight="1" x14ac:dyDescent="0.25">
      <c r="B26" s="830"/>
      <c r="C26" s="815"/>
      <c r="D26" s="816"/>
      <c r="E26" s="817"/>
      <c r="F26" s="91" t="e">
        <f>IF(C243="","",VLOOKUP(C243,$AX$806:$AY$808,2,TRUE))</f>
        <v>#N/A</v>
      </c>
      <c r="G26" s="91" t="str">
        <f>IF(C244="","",VLOOKUP(C244,$AZ$806:$BA$808,2,TRUE))</f>
        <v>жеке заттарды қолдануды қалыптастыру</v>
      </c>
      <c r="H26" s="91" t="e">
        <f>IF(C245="","",VLOOKUP(C245,$BB$806:$BC$807,2,TRUE))</f>
        <v>#N/A</v>
      </c>
      <c r="I26" s="91" t="e">
        <f>IF(C361="","",VLOOKUP(C361,$AX$806:$AY$808,2,TRUE))</f>
        <v>#N/A</v>
      </c>
      <c r="J26" s="91" t="str">
        <f>IF(C362="","",VLOOKUP(C362,$AZ$806:$BA$808,2,TRUE))</f>
        <v>жеке заттарды қолдануды қалыптастыру</v>
      </c>
      <c r="K26" s="91" t="e">
        <f>IF(C363="","",VLOOKUP(C363,$BB$806:$BC$807,2,TRUE))</f>
        <v>#N/A</v>
      </c>
      <c r="L26" s="798"/>
    </row>
    <row r="27" spans="2:12" ht="60" customHeight="1" x14ac:dyDescent="0.25">
      <c r="B27" s="830"/>
      <c r="C27" s="815"/>
      <c r="D27" s="816"/>
      <c r="E27" s="817"/>
      <c r="F27" s="91" t="e">
        <f>IF(C246="","",VLOOKUP(C246,$BD$806:$BE$808,2,TRUE))</f>
        <v>#N/A</v>
      </c>
      <c r="G27" s="91" t="str">
        <f>IF(C247="","",VLOOKUP(C247,$BF$806:$BG$808,2,TRUE))</f>
        <v>белгілі бір ретпен киінуді және шешінуді қалыптастыру</v>
      </c>
      <c r="H27" s="91" t="e">
        <f>IF(C248="","",VLOOKUP(C248,$BH$806:$BI$808,2,TRUE))</f>
        <v>#N/A</v>
      </c>
      <c r="I27" s="91" t="e">
        <f>IF(C364="","",VLOOKUP(C364,$BD$806:$BE$808,2,TRUE))</f>
        <v>#N/A</v>
      </c>
      <c r="J27" s="91" t="str">
        <f>IF(C365="","",VLOOKUP(C365,$BF$806:$BG$808,2,TRUE))</f>
        <v>белгілі бір ретпен киінуді және шешінуді қалыптастыру</v>
      </c>
      <c r="K27" s="91" t="e">
        <f>IF(C366="","",VLOOKUP(C366,$BH$806:$BI$808,2,TRUE))</f>
        <v>#N/A</v>
      </c>
      <c r="L27" s="798"/>
    </row>
    <row r="28" spans="2:12" ht="60" customHeight="1" thickBot="1" x14ac:dyDescent="0.3">
      <c r="B28" s="831"/>
      <c r="C28" s="818"/>
      <c r="D28" s="819"/>
      <c r="E28" s="820"/>
      <c r="F28" s="283" t="e">
        <f>IF(C249="","",VLOOKUP(C249,$BJ$806:$BK$808,2,TRUE))</f>
        <v>#N/A</v>
      </c>
      <c r="G28" s="283" t="str">
        <f>IF(C250="","",VLOOKUP(C250,$BL$806:$BM$808,2,TRUE))</f>
        <v>үстел басындағы мәдениеттің қарапайым дағдыларын қалыптастыру</v>
      </c>
      <c r="H28" s="283" t="e">
        <f>IF(C251="","",VLOOKUP(C251,$BN$806:$BO$808,2,TRUE))</f>
        <v>#N/A</v>
      </c>
      <c r="I28" s="283" t="e">
        <f>IF(C367="","",VLOOKUP(C367,$BJ$806:$BK$808,2,TRUE))</f>
        <v>#N/A</v>
      </c>
      <c r="J28" s="283" t="str">
        <f>IF(C368="","",VLOOKUP(C368,$BL$806:$BM$808,2,TRUE))</f>
        <v>үстел басындағы мәдениеттің қарапайым дағдыларын қалыптастыру</v>
      </c>
      <c r="K28" s="283" t="e">
        <f>IF(C369="","",VLOOKUP(C369,$BN$806:$BO$808,2,TRUE))</f>
        <v>#N/A</v>
      </c>
      <c r="L28" s="798"/>
    </row>
    <row r="29" spans="2:12" ht="60" customHeight="1" x14ac:dyDescent="0.25">
      <c r="B29" s="836" t="s">
        <v>113</v>
      </c>
      <c r="C29" s="290" t="e">
        <f>IF(D122="","",VLOOKUP(D122,$Y$810:$Z$812,2,TRUE))</f>
        <v>#N/A</v>
      </c>
      <c r="D29" s="290" t="e">
        <f>IF(D123="","",VLOOKUP(D123,$AA$810:$AB$812,2,TRUE))</f>
        <v>#N/A</v>
      </c>
      <c r="E29" s="290" t="str">
        <f>IF(D124="","",VLOOKUP(D124,$AC$810:$AD$812,2,TRUE))</f>
        <v>суреттерден айтылған сөзге сәйкес келетін ойыншықтарды, заттарды табады және көрсетуді бекіту</v>
      </c>
      <c r="F29" s="284" t="e">
        <f>IF(D195="","",VLOOKUP(D195,$AR$810:$AS$812,2,TRUE))</f>
        <v>#N/A</v>
      </c>
      <c r="G29" s="284" t="str">
        <f>IF(D196="","",VLOOKUP(D196,$AT$810:$AU$812,2,TRUE))</f>
        <v>ересектердің сөзін тыңдауды және түсінуді қалыптастыру</v>
      </c>
      <c r="H29" s="284" t="e">
        <f>IF(D197="","",VLOOKUP(D197,$AV$810:$AW$812,2,TRUE))</f>
        <v>#N/A</v>
      </c>
      <c r="I29" s="284" t="e">
        <f>IF(D313="","",VLOOKUP(D313,$AR$810:$AS$812,2,TRUE))</f>
        <v>#N/A</v>
      </c>
      <c r="J29" s="284" t="str">
        <f>IF(D314="","",VLOOKUP(D314,$AT$810:$AU$812,2,TRUE))</f>
        <v>ересектердің сөзін тыңдауды және түсінуді қалыптастыру</v>
      </c>
      <c r="K29" s="284" t="e">
        <f>IF(D315="","",VLOOKUP(D315,$AV$810:$AW$812,2,TRUE))</f>
        <v>#N/A</v>
      </c>
      <c r="L29" s="798"/>
    </row>
    <row r="30" spans="2:12" ht="60" customHeight="1" x14ac:dyDescent="0.25">
      <c r="B30" s="837"/>
      <c r="C30" s="281" t="e">
        <f>IF(D125="","",VLOOKUP(D125,$AE$810:$AF$812,2,TRUE))</f>
        <v>#N/A</v>
      </c>
      <c r="D30" s="281" t="e">
        <f>IF(D126="","",VLOOKUP(D126,$AG$810:$AH$812,2,TRUE))</f>
        <v>#N/A</v>
      </c>
      <c r="E30" s="281" t="str">
        <f>IF(D127="","",VLOOKUP(D127,$AI$810:$AJ$812,2,TRUE))</f>
        <v>ойыншық жануарлардың дене мүшелерін, тұрмыстық және ойын әрекеттерін, заттардың түстерін, өлшемдері мен пішіндерін көрсетуді және атуды бекіту</v>
      </c>
      <c r="F30" s="91" t="e">
        <f>IF(D198="","",VLOOKUP(D198,$AX$810:$AY$812,2,TRUE))</f>
        <v>#N/A</v>
      </c>
      <c r="G30" s="91" t="str">
        <f>IF(D199="","",VLOOKUP(D199,$AZ$810:$BA$812,2,TRUE))</f>
        <v>жеке дауысты және дауыссыз дыбыстарды, еліктеу сөздерін айта алуға қалыптастыру</v>
      </c>
      <c r="H30" s="91" t="e">
        <f>IF(D200="","",VLOOKUP(D200,$BB$810:$BC$812,2,TRUE))</f>
        <v>#N/A</v>
      </c>
      <c r="I30" s="91" t="e">
        <f>IF(D316="","",VLOOKUP(D316,$AX$810:$AY$812,2,TRUE))</f>
        <v>#N/A</v>
      </c>
      <c r="J30" s="91" t="str">
        <f>IF(D317="","",VLOOKUP(D317,$AZ$810:$BA$812,2,TRUE))</f>
        <v>жеке дауысты және дауыссыз дыбыстарды, еліктеу сөздерін айта алуға қалыптастыру</v>
      </c>
      <c r="K30" s="91" t="e">
        <f>IF(D318="","",VLOOKUP(D318,$BB$810:$BC$812,2,TRUE))</f>
        <v>#N/A</v>
      </c>
      <c r="L30" s="798"/>
    </row>
    <row r="31" spans="2:12" ht="60" customHeight="1" x14ac:dyDescent="0.25">
      <c r="B31" s="837"/>
      <c r="C31" s="281" t="e">
        <f>IF(D128="","",VLOOKUP(D128,$AK$810:$AL$812,2,TRUE))</f>
        <v>#N/A</v>
      </c>
      <c r="D31" s="281" t="e">
        <f>IF(D129="","",VLOOKUP(D129,$AM$810:$AN$812,2,TRUE))</f>
        <v>#N/A</v>
      </c>
      <c r="E31" s="281" t="str">
        <f>IF(D130="","",VLOOKUP(D130,$AO$810:$AP$812,2,TRUE))</f>
        <v>қарапайым сөз тіркестерін түсінеді, екі сөзден тұратын сөйлемді айтуды бекіту</v>
      </c>
      <c r="F31" s="91" t="e">
        <f>IF(D201="","",VLOOKUP(D201,$BD$810:$BE$812,2,TRUE))</f>
        <v>#N/A</v>
      </c>
      <c r="G31" s="91" t="str">
        <f>IF(D202="","",VLOOKUP(D202,$BF$810:$BG$812,2,TRUE))</f>
        <v>сөздерді және қарапайым сөз тіркестерін (2-4 сөз) қайталап айтуды қалыптастыру;</v>
      </c>
      <c r="H31" s="91" t="e">
        <f>IF(D203="","",VLOOKUP(D203,$BH$810:$BI$812,2,TRUE))</f>
        <v>#N/A</v>
      </c>
      <c r="I31" s="91" t="e">
        <f>IF(D319="","",VLOOKUP(D319,$BD$810:$BE$812,2,TRUE))</f>
        <v>#N/A</v>
      </c>
      <c r="J31" s="91" t="str">
        <f>IF(D320="","",VLOOKUP(D320,$BF$810:$BG$812,2,TRUE))</f>
        <v>сөздерді және қарапайым сөз тіркестерін (2-4 сөз) қайталап айтуды қалыптастыру;</v>
      </c>
      <c r="K31" s="91" t="e">
        <f>IF(D321="","",VLOOKUP(D321,$BH$810:$BI$812,2,TRUE))</f>
        <v>#N/A</v>
      </c>
      <c r="L31" s="798"/>
    </row>
    <row r="32" spans="2:12" ht="60" customHeight="1" x14ac:dyDescent="0.25">
      <c r="B32" s="837"/>
      <c r="C32" s="281" t="e">
        <f>IF(D131="","",VLOOKUP(D131,$Y$814:$Z$816,2,TRUE))</f>
        <v>#N/A</v>
      </c>
      <c r="D32" s="281" t="str">
        <f>IF(D132="","",VLOOKUP(D132,$AA$814:$AB$816,2,TRUE))</f>
        <v>өтініштерді орындауды қалыптастыру</v>
      </c>
      <c r="E32" s="281" t="e">
        <f>IF(D133="","",VLOOKUP(D133,$AC$814:$AD$816,2,TRUE))</f>
        <v>#N/A</v>
      </c>
      <c r="F32" s="91" t="e">
        <f>IF(D204="","",VLOOKUP(D204,$AR$814:$AS$816,2,TRUE))</f>
        <v>#N/A</v>
      </c>
      <c r="G32" s="91" t="str">
        <f>IF(D205="","",VLOOKUP(D205,$AT$814:$AU$816,2,TRUE))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H32" s="91" t="e">
        <f>IF(D206="","",VLOOKUP(D206,$AV$814:$AW$816,2,TRUE))</f>
        <v>#N/A</v>
      </c>
      <c r="I32" s="91" t="e">
        <f>IF(D322="","",VLOOKUP(D322,$AR$814:$AS$816,2,TRUE))</f>
        <v>#N/A</v>
      </c>
      <c r="J32" s="91" t="str">
        <f>IF(D323="","",VLOOKUP(D323,$AT$814:$AU$816,2,TRUE))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K32" s="91" t="e">
        <f>IF(D324="","",VLOOKUP(D324,$AV$814:$AW$816,2,TRUE))</f>
        <v>#N/A</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str">
        <f>IF(D208="","",VLOOKUP(D208,$AZ$814:$BA$816,2,TRUE))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H33" s="91" t="e">
        <f>IF(D209="","",VLOOKUP(D209,$BB$814:$BC$816,2,TRUE))</f>
        <v>#N/A</v>
      </c>
      <c r="I33" s="91" t="e">
        <f>IF(D325="","",VLOOKUP(D325,$AX$814:$AY$816,2,TRUE))</f>
        <v>#N/A</v>
      </c>
      <c r="J33" s="91" t="str">
        <f>IF(D326="","",VLOOKUP(D326,$AZ$814:$BA$816,2,TRUE))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str">
        <f>IF(D211="","",VLOOKUP(D211,$BF$814:$BG$816,2,TRUE))</f>
        <v>сөйлегенде заттарды сипаттау үшін зат есімдер мен етістіктерді, сын есімдерді қолдануды қалыптастыру;</v>
      </c>
      <c r="H34" s="91" t="e">
        <f>IF(D212="","",VLOOKUP(D212,$BH$814:$BI$816,2,TRUE))</f>
        <v>#N/A</v>
      </c>
      <c r="I34" s="91" t="e">
        <f>IF(D328="","",VLOOKUP(D328,$BD$814:$BE$816,2,TRUE))</f>
        <v>#N/A</v>
      </c>
      <c r="J34" s="91" t="str">
        <f>IF(D329="","",VLOOKUP(D329,$BF$814:$BG$816,2,TRUE))</f>
        <v>сөйлегенде заттарды сипаттау үшін зат есімдер мен етістіктерді, сын есімдерді қолдануды қалыптастыру;</v>
      </c>
      <c r="K34" s="91" t="e">
        <f>IF(D330="","",VLOOKUP(D330,$BH$814:$BI$816,2,TRUE))</f>
        <v>#N/A</v>
      </c>
      <c r="L34" s="798"/>
    </row>
    <row r="35" spans="2:12" ht="60" customHeight="1" x14ac:dyDescent="0.25">
      <c r="B35" s="837"/>
      <c r="C35" s="281" t="e">
        <f>IF(D140="","",VLOOKUP(D140,$Y$818:$Z$820,2,TRUE))</f>
        <v>#N/A</v>
      </c>
      <c r="D35" s="281" t="str">
        <f>IF(D141="","",VLOOKUP(D141,$AA$818:$AB$820,2,TRUE))</f>
        <v>эмоционалды көңіл-күйді түсінеді және өзінің эмоциясын ым-ишарамен көрсетуді қалыптастыру</v>
      </c>
      <c r="E35" s="281" t="e">
        <f>IF(D142="","",VLOOKUP(D142,$AC$818:$AD$820,2,TRUE))</f>
        <v>#N/A</v>
      </c>
      <c r="F35" s="91" t="e">
        <f>IF(D213="","",VLOOKUP(D213,$AR$818:$AS$820,2,TRUE))</f>
        <v>#N/A</v>
      </c>
      <c r="G35" s="91" t="str">
        <f>IF(D214="","",VLOOKUP(D214,$AT$818:$AU$818,2,TRUE))</f>
        <v>қазақ халқының құндылықтарына қызығушылық танытуды қалыптастыру</v>
      </c>
      <c r="H35" s="91" t="e">
        <f>IF(D215="","",VLOOKUP(D215,$AV$818:$AW$820,2,TRUE))</f>
        <v>#N/A</v>
      </c>
      <c r="I35" s="91" t="e">
        <f>IF(D331="","",VLOOKUP(D331,$AR$818:$AS$820,2,TRUE))</f>
        <v>#N/A</v>
      </c>
      <c r="J35" s="91" t="str">
        <f>IF(D332="","",VLOOKUP(D332,$AT$818:$AU$818,2,TRUE))</f>
        <v>қазақ халқының құндылықтарына қызығушылық танытуды қалыптастыру</v>
      </c>
      <c r="K35" s="91" t="e">
        <f>IF(D333="","",VLOOKUP(D333,$AV$818:$AW$820,2,TRUE))</f>
        <v>#N/A</v>
      </c>
      <c r="L35" s="798"/>
    </row>
    <row r="36" spans="2:12" ht="60" customHeight="1" x14ac:dyDescent="0.25">
      <c r="B36" s="837"/>
      <c r="C36" s="281" t="e">
        <f>IF(D143="","",VLOOKUP(D143,$AE$818:$AF$820,2,TRUE))</f>
        <v>#N/A</v>
      </c>
      <c r="D36" s="281" t="str">
        <f>IF(D144="","",VLOOKUP(D144,$AG$818:$AH$820,2,TRUE))</f>
        <v>дыбыстық тіркестерді еліктеп, дұрыс қайталауды қалыптастыру</v>
      </c>
      <c r="E36" s="281" t="e">
        <f>IF(D145="","",VLOOKUP(D145,$AI$818:$AJ$820,2,TRUE))</f>
        <v>#N/A</v>
      </c>
      <c r="F36" s="91" t="e">
        <f>IF(D216="","",VLOOKUP(D216,$AX$818:$AY$820,2,TRUE))</f>
        <v>#N/A</v>
      </c>
      <c r="G36" s="91" t="str">
        <f>IF(D217="","",VLOOKUP(D217,$AZ$818:$BA$820,2,TRUE))</f>
        <v>меңгерілген сөздерді ауызша сөйлеуде өз бетінше қолдануды қалыптастыру;</v>
      </c>
      <c r="H36" s="91" t="e">
        <f>IF(D218="","",VLOOKUP(D218,$BB$818:$BC$820,2,TRUE))</f>
        <v>#N/A</v>
      </c>
      <c r="I36" s="91" t="e">
        <f>IF(D334="","",VLOOKUP(D334,$AX$818:$AY$820,2,TRUE))</f>
        <v>#N/A</v>
      </c>
      <c r="J36" s="91" t="str">
        <f>IF(D335="","",VLOOKUP(D335,$AZ$818:$BA$820,2,TRUE))</f>
        <v>меңгерілген сөздерді ауызша сөйлеуде өз бетінше қолдануды қалыптастыру;</v>
      </c>
      <c r="K36" s="91" t="e">
        <f>IF(D336="","",VLOOKUP(D336,$BB$818:$BC$820,2,TRUE))</f>
        <v>#N/A</v>
      </c>
      <c r="L36" s="798"/>
    </row>
    <row r="37" spans="2:12" ht="60" customHeight="1" x14ac:dyDescent="0.25">
      <c r="B37" s="837"/>
      <c r="C37" s="281" t="e">
        <f>IF(D146="","",VLOOKUP(D146,$AK$818:$AL$820,2,TRUE))</f>
        <v>#N/A</v>
      </c>
      <c r="D37" s="281" t="str">
        <f>IF(D147="","",VLOOKUP(D147,$AM$818:$AN$820,2,TRUE))</f>
        <v>ересектерді тыңдайды, түсінеді, тапсырманы орындауға қалыптастыру</v>
      </c>
      <c r="E37" s="281" t="e">
        <f>IF(D148="","",VLOOKUP(D148,$AO$818:$AP$820,2,TRUE))</f>
        <v>#N/A</v>
      </c>
      <c r="F37" s="91" t="e">
        <f>IF(D219="","",VLOOKUP(D219,$BD$818:$BE$820,2,TRUE))</f>
        <v>#N/A</v>
      </c>
      <c r="G37" s="91" t="str">
        <f>IF(D220="","",VLOOKUP(D220,$BF$818:$BG$820,2,TRUE))</f>
        <v>ересектердің сөзін түсінуді, өз ойын айтуды қалыптастыру</v>
      </c>
      <c r="H37" s="91" t="e">
        <f>IF(D221="","",VLOOKUP(D221,$BH$818:$BI$820,2,TRUE))</f>
        <v>#N/A</v>
      </c>
      <c r="I37" s="91" t="e">
        <f>IF(D337="","",VLOOKUP(D337,$BD$818:$BE$820,2,TRUE))</f>
        <v>#N/A</v>
      </c>
      <c r="J37" s="91" t="str">
        <f>IF(D338="","",VLOOKUP(D338,$BF$818:$BG$820,2,TRUE))</f>
        <v>ересектердің сөзін түсінуді, өз ойын айтуды қалыптастыру</v>
      </c>
      <c r="K37" s="91" t="e">
        <f>IF(D339="","",VLOOKUP(D339,$BH$818:$BI$820,2,TRUE))</f>
        <v>#N/A</v>
      </c>
      <c r="L37" s="798"/>
    </row>
    <row r="38" spans="2:12" ht="60" customHeight="1" x14ac:dyDescent="0.25">
      <c r="B38" s="837"/>
      <c r="C38" s="281" t="e">
        <f>IF(D149="","",VLOOKUP(D149,$Y$822:$Z$824,2,TRUE))</f>
        <v>#N/A</v>
      </c>
      <c r="D38" s="281" t="e">
        <f>IF(D150="","",VLOOKUP(D150,$AA$822:$AB$824,2,TRUE))</f>
        <v>#N/A</v>
      </c>
      <c r="E38" s="281" t="str">
        <f>IF(D151="","",VLOOKUP(D151,$AC$822:$AD$824,2,TRUE))</f>
        <v>заттардың атын, түсін, мөлшерін, көлемін, орнын біледі және атауды бекіту</v>
      </c>
      <c r="F38" s="91" t="e">
        <f>IF(D222="","",VLOOKUP(D222,$AR$822:$AS$824,2,TRUE))</f>
        <v>#N/A</v>
      </c>
      <c r="G38" s="91" t="str">
        <f>IF(D223="","",VLOOKUP(D223,$AT$822:$AU$824,2,TRUE))</f>
        <v>шағын әңгімелерді көрнекі сүйемелдеусіз тыңдап, қарапайым сұрақтарға жауап беруді қалыптастыру</v>
      </c>
      <c r="H38" s="91" t="e">
        <f>IF(D224="","",VLOOKUP(D224,$AV$822:$AW$824,2,TRUE))</f>
        <v>#N/A</v>
      </c>
      <c r="I38" s="91" t="e">
        <f>IF(D340="","",VLOOKUP(D340,$AR$822:$AS$824,2,TRUE))</f>
        <v>#N/A</v>
      </c>
      <c r="J38" s="91" t="str">
        <f>IF(D341="","",VLOOKUP(D341,$AT$822:$AU$824,2,TRUE))</f>
        <v>шағын әңгімелерді көрнекі сүйемелдеусіз тыңдап, қарапайым сұрақтарға жауап беруді қалыптастыру</v>
      </c>
      <c r="K38" s="91" t="e">
        <f>IF(D342="","",VLOOKUP(D342,$AV$822:$AW$824,2,TRUE))</f>
        <v>#N/A</v>
      </c>
      <c r="L38" s="798"/>
    </row>
    <row r="39" spans="2:12" ht="60" customHeight="1" x14ac:dyDescent="0.25">
      <c r="B39" s="837"/>
      <c r="C39" s="281" t="e">
        <f>IF(D152="","",VLOOKUP(D152,$AE$822:$AF$824,2,TRUE))</f>
        <v>#N/A</v>
      </c>
      <c r="D39" s="281" t="str">
        <f>IF(D153="","",VLOOKUP(D153,$AG$822:$AH$824,2,TRUE))</f>
        <v>сөзбен немесе қысқа сөз тіркестерімен өз өтінішін білдіруді қалыптастыру</v>
      </c>
      <c r="E39" s="281" t="e">
        <f>IF(D154="","",VLOOKUP(D154,$AI$822:$AJ$824,2,TRUE))</f>
        <v>#N/A</v>
      </c>
      <c r="F39" s="91" t="e">
        <f>IF(D225="","",VLOOKUP(D225,$AX$822:$AY$824,2,TRUE))</f>
        <v>#N/A</v>
      </c>
      <c r="G39" s="91" t="str">
        <f>IF(D226="","",VLOOKUP(D226,$AZ$822:$BA$824,2,TRUE))</f>
        <v>кітаптағы суреттерді қарауды, олардың мазмұны бойынша сұрақтарға жауап беруді қалыптастыру</v>
      </c>
      <c r="H39" s="91" t="e">
        <f>IF(D227="","",VLOOKUP(D227,$BB$822:$BC$824,2,TRUE))</f>
        <v>#N/A</v>
      </c>
      <c r="I39" s="91" t="e">
        <f>IF(D343="","",VLOOKUP(D343,$AX$822:$AY$824,2,TRUE))</f>
        <v>#N/A</v>
      </c>
      <c r="J39" s="91" t="str">
        <f>IF(D344="","",VLOOKUP(D344,$AZ$822:$BA$824,2,TRUE))</f>
        <v>кітаптағы суреттерді қарауды, олардың мазмұны бойынша сұрақтарға жауап беруді қалыптастыру</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str">
        <f>IF(D229="","",VLOOKUP(D229,$BF$822:$BG$824,2,TRUE))</f>
        <v>кейіпкерлердің әрекеттерін (қимылдарын) қайталап ойнауды қалыптастыру</v>
      </c>
      <c r="H40" s="91" t="str">
        <f>IF(D230="","",VLOOKUP(D230,$BH$822:$BI$824,2,TRUE))</f>
        <v>кейіпкерлердің әрекеттерін (қимылдарын) қайталап ойнауды бекіту</v>
      </c>
      <c r="I40" s="91" t="e">
        <f>IF(D346="","",VLOOKUP(D346,$BD$822:$BE$824,2,TRUE))</f>
        <v>#N/A</v>
      </c>
      <c r="J40" s="91" t="str">
        <f>IF(D347="","",VLOOKUP(D347,$BF$822:$BG$824,2,TRUE))</f>
        <v>кейіпкерлердің әрекеттерін (қимылдарын) қайталап ойнауды қалыптастыру</v>
      </c>
      <c r="K40" s="91" t="e">
        <f>IF(D348="","",VLOOKUP(D348,$BH$822:$BI$824,2,TRUE))</f>
        <v>#N/A</v>
      </c>
      <c r="L40" s="798"/>
    </row>
    <row r="41" spans="2:12" ht="60" customHeight="1" x14ac:dyDescent="0.25">
      <c r="B41" s="837"/>
      <c r="C41" s="281" t="e">
        <f>IF(D158="","",VLOOKUP(D158,$Y$826:$Z$828,2,TRUE))</f>
        <v>#N/A</v>
      </c>
      <c r="D41" s="281" t="e">
        <f>IF(D159="","",VLOOKUP(D159,$AA$826:$AB$828,2,TRUE))</f>
        <v>#N/A</v>
      </c>
      <c r="E41" s="281" t="str">
        <f>IF(D160="","",VLOOKUP(D160,$AC$826:$AD$828,2,TRUE))</f>
        <v>қарапайым сұрақтарға жауап беруді бекіту</v>
      </c>
      <c r="F41" s="91" t="e">
        <f>IF(D231="","",VLOOKUP(D231,$AR$826:$AS$828,2,TRUE))</f>
        <v>#N/A</v>
      </c>
      <c r="G41" s="91" t="str">
        <f>IF(D232="","",VLOOKUP(D232,$AT$826:$AU$828,2,TRUE))</f>
        <v>артикуляциялық жаттығуларды орындауды қалыптастыру</v>
      </c>
      <c r="H41" s="91" t="e">
        <f>IF(D233="","",VLOOKUP(D233,$AV$826:$AW$828,2,TRUE))</f>
        <v>#N/A</v>
      </c>
      <c r="I41" s="91" t="e">
        <f>IF(D349="","",VLOOKUP(D349,$AR$826:$AS$828,2,TRUE))</f>
        <v>#N/A</v>
      </c>
      <c r="J41" s="91" t="str">
        <f>IF(D350="","",VLOOKUP(D350,$AT$826:$AU$828,2,TRUE))</f>
        <v>артикуляциялық жаттығуларды орындауды қалыптастыру</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str">
        <f>IF(D235="","",VLOOKUP(D235,$AZ$826:$BA$828,2,TRUE))</f>
        <v>көркем шығармаларды эмоционалды қабылдауды қалыптастыру</v>
      </c>
      <c r="H42" s="91" t="e">
        <f>IF(D236="","",VLOOKUP(D236,$BB$826:$BC$828,2,TRUE))</f>
        <v>#N/A</v>
      </c>
      <c r="I42" s="91" t="e">
        <f>IF(D352="","",VLOOKUP(D352,$AX$826:$AY$828,2,TRUE))</f>
        <v>#N/A</v>
      </c>
      <c r="J42" s="91" t="str">
        <f>IF(D353="","",VLOOKUP(D353,$AZ$826:$BA$828,2,TRUE))</f>
        <v>көркем шығармаларды эмоционалды қабылдауды қалыптастыру</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str">
        <f>IF(D238="","",VLOOKUP(D238,$BF$826:$BG$828,2,TRUE))</f>
        <v>бесік жырларын, халық әндерін, ертегілерді, авторлық шығармаларды тыңдауды қалыптастыру</v>
      </c>
      <c r="H43" s="91" t="e">
        <f>IF(D239="","",VLOOKUP(D239,$BH$826:$BI$828,2,TRUE))</f>
        <v>#N/A</v>
      </c>
      <c r="I43" s="91" t="e">
        <f>IF(D355="","",VLOOKUP(D355,$BD$826:$BE$828,2,TRUE))</f>
        <v>#N/A</v>
      </c>
      <c r="J43" s="91" t="str">
        <f>IF(D356="","",VLOOKUP(D356,$BF$826:$BG$828,2,TRUE))</f>
        <v>бесік жырларын, халық әндерін, ертегілерді, авторлық шығармаларды тыңдауды қалыптастыру</v>
      </c>
      <c r="K43" s="91" t="e">
        <f>IF(D357="","",VLOOKUP(D357,$BH$826:$BI$828,2,TRUE))</f>
        <v>#N/A</v>
      </c>
      <c r="L43" s="798"/>
    </row>
    <row r="44" spans="2:12" ht="60" customHeight="1" x14ac:dyDescent="0.25">
      <c r="B44" s="837"/>
      <c r="C44" s="281" t="str">
        <f>IF(D167="","",VLOOKUP(D167,$Y$794:$Z$796,2,TRUE))</f>
        <v xml:space="preserve">негізгі қимыл түрлерінің бастапқы дағдыларын, өзіне-өзі қызмет көрсету дағдыларын меңгергеруді үйрету </v>
      </c>
      <c r="D44" s="281" t="e">
        <f>IF(D168="","",VLOOKUP(D168,$AA$794:$AB$796,2,TRUE))</f>
        <v>#N/A</v>
      </c>
      <c r="E44" s="281" t="e">
        <f>IF(D169="","",VLOOKUP(D169,$AC$794:$AD$796,2,TRUE))</f>
        <v>#N/A</v>
      </c>
      <c r="F44" s="91" t="e">
        <f>IF(D240="","",VLOOKUP(D240,$AR$830:$AS$832,2,TRUE))</f>
        <v>#N/A</v>
      </c>
      <c r="G44" s="91" t="str">
        <f>IF(D241="","",VLOOKUP(D241,$AT$830:$AU$832,2,TRUE))</f>
        <v>оқылған шығармадағы жекелеген сөздерді қосылып қайталап айтуды қалыптастыру</v>
      </c>
      <c r="H44" s="91" t="e">
        <f>IF(D242="","",VLOOKUP(D242,$AV$830:$AW$832,2,TRUE))</f>
        <v>#N/A</v>
      </c>
      <c r="I44" s="91" t="e">
        <f>IF(D358="","",VLOOKUP(D358,$AR$830:$AS$832,2,TRUE))</f>
        <v>#N/A</v>
      </c>
      <c r="J44" s="91" t="str">
        <f>IF(D359="","",VLOOKUP(D359,$AT$830:$AU$832,2,TRUE))</f>
        <v>оқылған шығармадағы жекелеген сөздерді қосылып қайталап айтуды қалыптастыру</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str">
        <f>IF(D244="","",VLOOKUP(D244,$AZ$830:$BA$832,2,TRUE))</f>
        <v>таныс шығармаларды көрнекіліксіз тыңдауды қалыптастыру</v>
      </c>
      <c r="H45" s="91" t="e">
        <f>IF(D245="","",VLOOKUP(D245,$BB$830:$BC$832,2,TRUE))</f>
        <v>#N/A</v>
      </c>
      <c r="I45" s="91" t="e">
        <f>IF(D361="","",VLOOKUP(D361,$AX$830:$AY$832,2,TRUE))</f>
        <v>#N/A</v>
      </c>
      <c r="J45" s="91" t="str">
        <f>IF(D362="","",VLOOKUP(D362,$AZ$830:$BA$832,2,TRUE))</f>
        <v>таныс шығармаларды көрнекіліксіз тыңдауды қалыптастыру</v>
      </c>
      <c r="K45" s="91" t="e">
        <f>IF(D363="","",VLOOKUP(D363,$BB$830:$BC$832,2,TRUE))</f>
        <v>#N/A</v>
      </c>
      <c r="L45" s="798"/>
    </row>
    <row r="46" spans="2:12" ht="60" customHeight="1" x14ac:dyDescent="0.25">
      <c r="B46" s="837"/>
      <c r="C46" s="281" t="str">
        <f>IF(D173="","",VLOOKUP(D173,$AK$794:$AL$796,2,TRUE))</f>
        <v>тазалық пен ұқыптылыққа қанағаттанған сезімін білдіредіруді үйрету</v>
      </c>
      <c r="D46" s="281" t="e">
        <f>IF(D174="","",VLOOKUP(D174,$AM$794:$AN$796,2,TRUE))</f>
        <v>#N/A</v>
      </c>
      <c r="E46" s="281" t="e">
        <f>IF(D175="","",VLOOKUP(D175,$AO$794:$AP$796,2,TRUE))</f>
        <v>#N/A</v>
      </c>
      <c r="F46" s="91" t="e">
        <f>IF(D246="","",VLOOKUP(D246,$BD$830:$BE$832,2,TRUE))</f>
        <v>#N/A</v>
      </c>
      <c r="G46" s="91" t="str">
        <f>IF(D247="","",VLOOKUP(D247,$BF$830:$BG$832,2,TRUE))</f>
        <v>кітаптардағы иллюстрацияларды қарауды, суреттердің мазмұны бойынша қойылған сұрақтарға жауап беруді қалыптастыру</v>
      </c>
      <c r="H46" s="91" t="e">
        <f>IF(D248="","",VLOOKUP(D248,$BH$830:$BI$832,2,TRUE))</f>
        <v>#N/A</v>
      </c>
      <c r="I46" s="91" t="e">
        <f>IF(D364="","",VLOOKUP(D364,$BD$830:$BE$832,2,TRUE))</f>
        <v>#N/A</v>
      </c>
      <c r="J46" s="91" t="str">
        <f>IF(D365="","",VLOOKUP(D365,$BF$830:$BG$832,2,TRUE))</f>
        <v>кітаптардағы иллюстрацияларды қарауды, суреттердің мазмұны бойынша қойылған сұрақтарға жауап беруді қалыптастыру</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str">
        <f>IF(D250="","",VLOOKUP(D250,$AT$834:$AU$836,2,TRUE))</f>
        <v>ойындарда кейіпкерлердің бейнелерін қарапайым түрде бере алуды қалыптастыру</v>
      </c>
      <c r="H47" s="91" t="e">
        <f>IF(D251="","",VLOOKUP(D251,$AV$834:$AW$836,2,TRUE))</f>
        <v>#N/A</v>
      </c>
      <c r="I47" s="91" t="e">
        <f>IF(D367="","",VLOOKUP(D367,$AR$834:$AS$836,2,TRUE))</f>
        <v>#N/A</v>
      </c>
      <c r="J47" s="91" t="e">
        <f>IF(D368="","",VLOOKUP(D368,$AT$834:$AU$836,2,TRUE))</f>
        <v>#N/A</v>
      </c>
      <c r="K47" s="91" t="str">
        <f>IF(D369="","",VLOOKUP(D369,$AV$834:$AW$836,2,TRUE))</f>
        <v>ойындарда кейіпкерлердің бейнелерін қарапайым түрде бере алуды бекіту</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str">
        <f>IF(D253="","",VLOOKUP(D253,$AZ$834:$BA$836,2,TRUE))</f>
        <v>педагогтің көмегімен шағын тақпақтарды қайталап айтуды қалыптастыру</v>
      </c>
      <c r="H48" s="91" t="e">
        <f>IF(D254="","",VLOOKUP(D254,$BB$834:$BC$836,2,TRUE))</f>
        <v>#N/A</v>
      </c>
      <c r="I48" s="91" t="e">
        <f>IF(D370="","",VLOOKUP(D370,$AX$834:$AY$836,2,TRUE))</f>
        <v>#N/A</v>
      </c>
      <c r="J48" s="91" t="str">
        <f>IF(D371="","",VLOOKUP(D371,$AZ$834:$BA$836,2,TRUE))</f>
        <v>педагогтің көмегімен шағын тақпақтарды қайталап айтуды қалыптастыру</v>
      </c>
      <c r="K48" s="91" t="e">
        <f>IF(D372="","",VLOOKUP(D372,$BB$834:$BC$836,2,TRUE))</f>
        <v>#N/A</v>
      </c>
      <c r="L48" s="798"/>
    </row>
    <row r="49" spans="2:12" ht="60" customHeight="1" x14ac:dyDescent="0.25">
      <c r="B49" s="837"/>
      <c r="C49" s="281" t="e">
        <f>IF(D182="","",VLOOKUP(D182,$AK$794:$AL$796,2,TRUE))</f>
        <v>#N/A</v>
      </c>
      <c r="D49" s="281" t="str">
        <f>IF(D183="","",VLOOKUP(D183,$AM$794:$AN$796,2,TRUE))</f>
        <v>тазалық пен ұқыптылыққа қанағаттанған сезімін қалыптастыру</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str">
        <f>IF(E196="","",VLOOKUP(E196,$AT$842:$AU$844,2,TRUE))</f>
        <v>үлгі мен ауызша нұсқауға сүйеніп, тапсырмаларды орындауды қалыптастыру</v>
      </c>
      <c r="H51" s="282" t="e">
        <f>IF(E197="","",VLOOKUP(E197,$AV$842:$AW$844,2,TRUE))</f>
        <v>#N/A</v>
      </c>
      <c r="I51" s="282" t="e">
        <f>IF(E313="","",VLOOKUP(E313,$AR$842:$AS$844,2,TRUE))</f>
        <v>#N/A</v>
      </c>
      <c r="J51" s="282" t="str">
        <f>IF(E314="","",VLOOKUP(E314,$AT$842:$AU$844,2,TRUE))</f>
        <v>үлгі мен ауызша нұсқауға сүйеніп, тапсырмаларды орындауды қалыптастыру</v>
      </c>
      <c r="K51" s="282" t="e">
        <f>IF(E315="","",VLOOKUP(E315,$AV$842:$AW$844,2,TRUE))</f>
        <v>#N/A</v>
      </c>
      <c r="L51" s="798"/>
    </row>
    <row r="52" spans="2:12" ht="60" customHeight="1" x14ac:dyDescent="0.25">
      <c r="B52" s="837"/>
      <c r="C52" s="281" t="e">
        <f>IF(E125="","",VLOOKUP(E125,$AE$842:$AF$844,2,TRUE))</f>
        <v>#N/A</v>
      </c>
      <c r="D52" s="281" t="str">
        <f>IF(E126="","",VLOOKUP(E126,$AG$842:$AH$844,2,TRUE))</f>
        <v>түсі, өлшемі бойынша заттарды ажыратуға қалыптастыру</v>
      </c>
      <c r="E52" s="281" t="e">
        <f>IF(E127="","",VLOOKUP(E127,$AI$842:$AJ$844,2,TRUE))</f>
        <v>#N/A</v>
      </c>
      <c r="F52" s="91" t="e">
        <f>IF(E198="","",VLOOKUP(E198,$AX$842:$AY$844,2,TRUE))</f>
        <v>#N/A</v>
      </c>
      <c r="G52" s="91" t="str">
        <f>IF(E199="","",VLOOKUP(E199,$AZ$842:$BA$844,2,TRUE))</f>
        <v>қимылдарды, қолдың ұсақ моторикасын үйлестіру дағдыларын меңгергеруді қалыптастыру</v>
      </c>
      <c r="H52" s="91" t="e">
        <f>IF(E200="","",VLOOKUP(E200,$BB$842:$BC$844,2,TRUE))</f>
        <v>#N/A</v>
      </c>
      <c r="I52" s="91" t="e">
        <f>IF(E316="","",VLOOKUP(E316,$AX$842:$AY$844,2,TRUE))</f>
        <v>#N/A</v>
      </c>
      <c r="J52" s="91" t="str">
        <f>IF(E317="","",VLOOKUP(E317,$AZ$842:$BA$844,2,TRUE))</f>
        <v>қимылдарды, қолдың ұсақ моторикасын үйлестіру дағдыларын меңгергеруді қалыптастыру</v>
      </c>
      <c r="K52" s="91" t="e">
        <f>IF(E318="","",VLOOKUP(E318,$BB$842:$BC$844,2,TRUE))</f>
        <v>#N/A</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str">
        <f>IF(E202="","",VLOOKUP(E202,$BF$842:$BG$844,2,TRUE))</f>
        <v>ересектердің нұсқауымен түсі, өлшемі бойынша заттарды табуды қалыптастыру</v>
      </c>
      <c r="H53" s="91" t="e">
        <f>IF(E203="","",VLOOKUP(E203,$BH$842:$BI$844,2,TRUE))</f>
        <v>#N/A</v>
      </c>
      <c r="I53" s="91" t="e">
        <f>IF(E319="","",VLOOKUP(E319,$BD$842:$BE$844,2,TRUE))</f>
        <v>#N/A</v>
      </c>
      <c r="J53" s="91" t="str">
        <f>IF(E320="","",VLOOKUP(E320,$BF$842:$BG$844,2,TRUE))</f>
        <v>ересектердің нұсқауымен түсі, өлшемі бойынша заттарды табуды қалыптастыру</v>
      </c>
      <c r="K53" s="91" t="e">
        <f>IF(E321="","",VLOOKUP(E321,$BH$842:$BI$844,2,TRUE))</f>
        <v>#N/A</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str">
        <f>IF(E205="","",VLOOKUP(E205,$AT$846:$AU$848,2,TRUE))</f>
        <v>түрлі көлемдегі геометриялық фигураларды негізгі қасиеттері бойынша салыстыруды қалыптастыру</v>
      </c>
      <c r="H54" s="91" t="e">
        <f>IF(E206="","",VLOOKUP(E206,$AV$846:$AW$848,2,TRUE))</f>
        <v>#N/A</v>
      </c>
      <c r="I54" s="91" t="e">
        <f>IF(E322="","",VLOOKUP(E322,$AR$846:$AS$848,2,TRUE))</f>
        <v>#N/A</v>
      </c>
      <c r="J54" s="91" t="str">
        <f>IF(E323="","",VLOOKUP(E323,$AT$846:$AU$848,2,TRUE))</f>
        <v>түрлі көлемдегі геометриялық фигураларды негізгі қасиеттері бойынша салыстыруды қалыптастыру</v>
      </c>
      <c r="K54" s="91" t="e">
        <f>IF(E324="","",VLOOKUP(E324,$AV$846:$AW$848,2,TRUE))</f>
        <v>#N/A</v>
      </c>
      <c r="L54" s="798"/>
    </row>
    <row r="55" spans="2:12" ht="60" customHeight="1" x14ac:dyDescent="0.25">
      <c r="B55" s="837"/>
      <c r="C55" s="281" t="e">
        <f>IF(E134="","",VLOOKUP(E134,$AE$846:$AF$848,2,TRUE))</f>
        <v>#N/A</v>
      </c>
      <c r="D55" s="281" t="e">
        <f>IF(E135="","",VLOOKUP(E135,$AG$846:$AH$848,2,TRUE))</f>
        <v>#N/A</v>
      </c>
      <c r="E55" s="281" t="str">
        <f>IF(E136="","",VLOOKUP(E136,$AI$846:$AJ$848,2,TRUE))</f>
        <v>біртекті заттарды ортақ белгісі (өлшемі, пішіні) бойынша топтастыра білуді бекіту;</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str">
        <f>IF(E326="","",VLOOKUP(E326,$AZ$846:$BA$848,2,TRUE))</f>
        <v>қарапайым көру-қимыл үйлесімділігін меңгерге қалыптастыру</v>
      </c>
      <c r="K55" s="91" t="e">
        <f>IF(E327="","",VLOOKUP(E327,$BB$846:$BC$848,2,TRUE))</f>
        <v>#N/A</v>
      </c>
      <c r="L55" s="798"/>
    </row>
    <row r="56" spans="2:12" ht="60" customHeight="1" x14ac:dyDescent="0.25">
      <c r="B56" s="837"/>
      <c r="C56" s="281" t="e">
        <f>IF(E137="","",VLOOKUP(E137,$AK$846:$AL$848,2,TRUE))</f>
        <v>#N/A</v>
      </c>
      <c r="D56" s="281" t="e">
        <f>IF(E138="","",VLOOKUP(E138,$AM$846:$AN$848,2,TRUE))</f>
        <v>#N/A</v>
      </c>
      <c r="E56" s="281" t="str">
        <f>IF(E139="","",VLOOKUP(E139,$AO$846:$AP$848,2,TRUE))</f>
        <v>ересектің көмегімен 4-5 сақинадан (үлкенінен кішіге қарай) тұратын пирамиданы жинауды бекіту</v>
      </c>
      <c r="F56" s="91" t="e">
        <f>IF(E210="","",VLOOKUP(E210,$BD$846:$BE$848,2,TRUE))</f>
        <v>#N/A</v>
      </c>
      <c r="G56" s="91" t="str">
        <f>IF(E211="","",VLOOKUP(E211,$BF$846:$BG$848,2,TRUE))</f>
        <v>көлемі, пішіні, түсі бойынша ұқсас біртекті заттарды топтастыруды қалыптастыру</v>
      </c>
      <c r="H56" s="91" t="e">
        <f>IF(E212="","",VLOOKUP(E212,$BH$846:$BI$848,2,TRUE))</f>
        <v>#N/A</v>
      </c>
      <c r="I56" s="91" t="e">
        <f>IF(E328="","",VLOOKUP(E328,$BD$846:$BE$848,2,TRUE))</f>
        <v>#N/A</v>
      </c>
      <c r="J56" s="91" t="str">
        <f>IF(E329="","",VLOOKUP(E329,$BF$846:$BG$848,2,TRUE))</f>
        <v>көлемі, пішіні, түсі бойынша ұқсас біртекті заттарды топтастыруды қалыптастыру</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str">
        <f>IF(E214="","",VLOOKUP(E214,$AT$850:$AU$852,2,TRUE))</f>
        <v>заттардың көлемін, түсін және пішінін білдіретін сөздерді түсінуді қалыптастыру</v>
      </c>
      <c r="H57" s="91" t="e">
        <f>IF(E215="","",VLOOKUP(E215,$AV$850:$AW$852,2,TRUE))</f>
        <v>#N/A</v>
      </c>
      <c r="I57" s="91" t="e">
        <f>IF(E331="","",VLOOKUP(E331,$AR$850:$AS$852,2,TRUE))</f>
        <v>#N/A</v>
      </c>
      <c r="J57" s="91" t="str">
        <f>IF(E332="","",VLOOKUP(E332,$AT$850:$AU$852,2,TRUE))</f>
        <v>заттардың көлемін, түсін және пішінін білдіретін сөздерді түсінуді қалыптастыру</v>
      </c>
      <c r="K57" s="91" t="e">
        <f>IF(E333="","",VLOOKUP(E333,$AV$850:$AW$852,2,TRUE))</f>
        <v>#N/A</v>
      </c>
      <c r="L57" s="798"/>
    </row>
    <row r="58" spans="2:12" ht="60" customHeight="1" x14ac:dyDescent="0.25">
      <c r="B58" s="837"/>
      <c r="C58" s="281" t="e">
        <f>IF(E143="","",VLOOKUP(E143,$AE$850:$AF$852,2,TRUE))</f>
        <v>#N/A</v>
      </c>
      <c r="D58" s="281" t="e">
        <f>IF(E144="","",VLOOKUP(E144,$AG$850:$AH$852,2,TRUE))</f>
        <v>#N/A</v>
      </c>
      <c r="E58" s="281" t="str">
        <f>IF(E145="","",VLOOKUP(E145,$AI$850:$AJ$852,2,TRUE))</f>
        <v>күрделі заттармен әрекеттерді орындауды бекіту</v>
      </c>
      <c r="F58" s="91" t="e">
        <f>IF(E216="","",VLOOKUP(E216,$AX$850:$AY$852,2,TRUE))</f>
        <v>#N/A</v>
      </c>
      <c r="G58" s="91" t="str">
        <f>IF(E217="","",VLOOKUP(E217,$AZ$850:$BA$852,2,TRUE))</f>
        <v>заттардың санын ажыратуды (біреу-көп) қалыптастыру</v>
      </c>
      <c r="H58" s="91" t="e">
        <f>IF(E218="","",VLOOKUP(E218,$BB$850:$BC$852,2,TRUE))</f>
        <v>#N/A</v>
      </c>
      <c r="I58" s="91" t="e">
        <f>IF(E334="","",VLOOKUP(E334,$AX$850:$AY$852,2,TRUE))</f>
        <v>#N/A</v>
      </c>
      <c r="J58" s="91" t="str">
        <f>IF(E335="","",VLOOKUP(E335,$AZ$850:$BA$852,2,TRUE))</f>
        <v>заттардың санын ажыратуды (біреу-көп) қалыптастыру</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str">
        <f>IF(E220="","",VLOOKUP(E220,$BF$850:$BG$852,2,TRUE))</f>
        <v>түсі, көлемі, пішіні бойынша заттарды өз бетінше зерттеуді және салыстыруды қалыптастыру</v>
      </c>
      <c r="H59" s="91" t="e">
        <f>IF(E221="","",VLOOKUP(E221,$BH$850:$BI$852,2,TRUE))</f>
        <v>#N/A</v>
      </c>
      <c r="I59" s="91" t="e">
        <f>IF(E337="","",VLOOKUP(E337,$BD$850:$BE$852,2,TRUE))</f>
        <v>#N/A</v>
      </c>
      <c r="J59" s="91" t="str">
        <f>IF(E338="","",VLOOKUP(E338,$BF$850:$BG$852,2,TRUE))</f>
        <v>түсі, көлемі, пішіні бойынша заттарды өз бетінше зерттеуді және салыстыруды қалыптастыру</v>
      </c>
      <c r="K59" s="91" t="e">
        <f>IF(E339="","",VLOOKUP(E339,$BH$850:$BI$852,2,TRUE))</f>
        <v>#N/A</v>
      </c>
      <c r="L59" s="798"/>
    </row>
    <row r="60" spans="2:12" ht="60" customHeight="1" thickBot="1" x14ac:dyDescent="0.3">
      <c r="B60" s="838"/>
      <c r="C60" s="291" t="e">
        <f>IF(E149="","",VLOOKUP(E149,$Y$854:$Z$856,2,TRUE))</f>
        <v>#N/A</v>
      </c>
      <c r="D60" s="291" t="str">
        <f>IF(E150="","",VLOOKUP(E150,$AA$810:$AB$812,2,TRUE))</f>
        <v>суреттерден айтылған сөзге сәйкес келетін ойыншықтарды, заттарды табады және көрсетуді қалыптастыру</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str">
        <f>IF(F314="","",VLOOKUP(F314,$AT$857:$AU$859,2,TRUE))</f>
        <v>қаламды дұрыс ұстауды, тік және тұйықталған дөңгелек сызықтарды қағаз бетінде жеңіл жүргізуді қалыптастыру</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str">
        <f>IF(F317="","",VLOOKUP(F317,$AZ$857:$BA$859,2,TRUE))</f>
        <v>түстерді ажыратуды және оларды дұрыс атауды қалыптастыру</v>
      </c>
      <c r="K62" s="91" t="e">
        <f>IF(F318="","",VLOOKUP(F318,$BB$857:$BC$859,2,TRUE))</f>
        <v>#N/A</v>
      </c>
      <c r="L62" s="798"/>
    </row>
    <row r="63" spans="2:12" ht="60" customHeight="1" x14ac:dyDescent="0.25">
      <c r="B63" s="830"/>
      <c r="C63" s="281" t="str">
        <f>IF(F128="","",VLOOKUP(F128,$AK$858:$AL$860,2,TRUE))</f>
        <v>тәрбиешінің көрсетуі бойынша алынған пішіндерді құрастыра білуге үйрету</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str">
        <f>IF(F320="","",VLOOKUP(F320,$BF$857:$BG$859,2,TRUE))</f>
        <v>өзінің салған суретіне қуануды, онда не бейнеленгенін айтуды қалыптастыру</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str">
        <f>IF(F323="","",VLOOKUP(F323,$BL$857:$BM$859,2,TRUE))</f>
        <v>қағаз бетін бағдарлауды қалыптастыру</v>
      </c>
      <c r="K64" s="91" t="e">
        <f>IF(F324="","",VLOOKUP(F324,$BN$857:$BO$859,2,TRUE))</f>
        <v>#N/A</v>
      </c>
      <c r="L64" s="798"/>
    </row>
    <row r="65" spans="2:12" ht="60" customHeight="1" x14ac:dyDescent="0.25">
      <c r="B65" s="830"/>
      <c r="C65" s="281" t="e">
        <f>IF(F134="","",VLOOKUP(F134,$AE$862:$AF$864,2,TRUE))</f>
        <v>#N/A</v>
      </c>
      <c r="D65" s="281" t="e">
        <f>IF(F135="","",VLOOKUP(F135,$AG$862:$AH$864,2,TRUE))</f>
        <v>#N/A</v>
      </c>
      <c r="E65" s="281" t="str">
        <f>IF(F136="","",VLOOKUP(F136,$AI$862:$AJ$864,2,TRUE))</f>
        <v>музыканы эмоционалды қабылдауды бекіту</v>
      </c>
      <c r="F65" s="91" t="e">
        <f>IF(F207="","",VLOOKUP(F207,$BP$857:$BQ$859,2,TRUE))</f>
        <v>#N/A</v>
      </c>
      <c r="G65" s="91" t="e">
        <f>IF(F208="","",VLOOKUP(F208,$BR$857:$BS$859,2,TRUE))</f>
        <v>#N/A</v>
      </c>
      <c r="H65" s="91" t="e">
        <f>IF(F209="","",VLOOKUP(F209,$BT$857:$BU$859,2,TRUE))</f>
        <v>#N/A</v>
      </c>
      <c r="I65" s="91" t="e">
        <f>IF(F325="","",VLOOKUP(F325,$BP$857:$BQ$859,2,TRUE))</f>
        <v>#N/A</v>
      </c>
      <c r="J65" s="91" t="str">
        <f>IF(F326="","",VLOOKUP(F326,$BR$857:$BS$859,2,TRUE))</f>
        <v>қағаз бетіне бояулармен сызықтар, жақпалар салуды қалыптастыру</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str">
        <f>IF(F329="","",VLOOKUP(F329,$BX$857:$BY$859,2,TRUE))</f>
        <v>дөңгелек, ұзын пішіндерге ұқсас заттарды бейнелеуді қалыптастыру</v>
      </c>
      <c r="K66" s="91" t="e">
        <f>IF(F330="","",VLOOKUP(F330,$BZ$857:$CA$859,2,TRUE))</f>
        <v>#N/A</v>
      </c>
      <c r="L66" s="798"/>
    </row>
    <row r="67" spans="2:12" ht="60" customHeight="1" x14ac:dyDescent="0.25">
      <c r="B67" s="830"/>
      <c r="C67" s="281" t="e">
        <f>IF(F140="","",VLOOKUP(F140,$Y$866:$Z$868,2,TRUE))</f>
        <v>#N/A</v>
      </c>
      <c r="D67" s="281" t="str">
        <f>IF(F141="","",VLOOKUP(F141,$AA$866:$AB$868,2,TRUE))</f>
        <v>ересектердің орындаған әндерін тыңдауға қалыптастыру</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str">
        <f>IF(F332="","",VLOOKUP(F332,$CD$857:$CE$859,2,TRUE))</f>
        <v>қағаздың қасиеттерін қалыптастыру</v>
      </c>
      <c r="K67" s="91" t="e">
        <f>IF(F333="","",VLOOKUP(F333,$CF$857:$CG$859,2,TRUE))</f>
        <v>#N/A</v>
      </c>
      <c r="L67" s="798"/>
    </row>
    <row r="68" spans="2:12" ht="60" customHeight="1" x14ac:dyDescent="0.25">
      <c r="B68" s="830"/>
      <c r="C68" s="281" t="e">
        <f>IF(F143="","",VLOOKUP(F143,$AE$866:$AF$868,2,TRUE))</f>
        <v>#N/A</v>
      </c>
      <c r="D68" s="281" t="str">
        <f>IF(F144="","",VLOOKUP(F144,$AG$866:$AH$868,2,TRUE))</f>
        <v>музыканың сүйемелдеуімен ойын әрекеттерін орындауын қалыптастыру</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str">
        <f>IF(F335="","",VLOOKUP(F335,$CJ$857:$CK$859,2,TRUE))</f>
        <v>қағазға және құмға сурет салудың бастапқы техникасын қалыптастыру</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str">
        <f>IF(F338="","",VLOOKUP(F338,$AT$861:$AU$863,2,TRUE))</f>
        <v>сазбалшықтың, ермексаздың қасиеттерін білуді қалыптастыру</v>
      </c>
      <c r="K69" s="91" t="e">
        <f>IF(F339="","",VLOOKUP(F339,$AV$861:$AW$863,2,TRUE))</f>
        <v>#N/A</v>
      </c>
      <c r="L69" s="798"/>
    </row>
    <row r="70" spans="2:12" ht="60" customHeight="1" x14ac:dyDescent="0.25">
      <c r="B70" s="830"/>
      <c r="C70" s="281" t="e">
        <f>IF(F149="","",VLOOKUP(F149,$Y$870:$Z$872,2,TRUE))</f>
        <v>#N/A</v>
      </c>
      <c r="D70" s="281" t="str">
        <f>IF(F150="","",VLOOKUP(F150,$AA$870:$AB$872,2,TRUE))</f>
        <v>ересекпен қосылып әннің кейбір сөздерін айтуды қалыптастыру</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str">
        <f>IF(F341="","",VLOOKUP(F341,$AZ$861:$BA$863,2,TRUE))</f>
        <v>сазбалшықпен, ермексазбен жұмыстың бастапқы дағдыларын қалыптастыру</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str">
        <f>IF(F226="","",VLOOKUP(F226,$BF$861:$BG$863,2,TRUE))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H71" s="91" t="e">
        <f>IF(F227="","",VLOOKUP(F227,$BH$861:$BI$863,2,TRUE))</f>
        <v>#N/A</v>
      </c>
      <c r="I71" s="91" t="e">
        <f>IF(F343="","",VLOOKUP(F343,$BD$861:$BE$863,2,TRUE))</f>
        <v>#N/A</v>
      </c>
      <c r="J71" s="91" t="str">
        <f>IF(F344="","",VLOOKUP(F344,$BF$861:$BG$863,2,TRUE))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K71" s="91" t="e">
        <f>IF(F345="","",VLOOKUP(F345,$BH$861:$BI$863,2,TRUE))</f>
        <v>#N/A</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str">
        <f>IF(F229="","",VLOOKUP(F229,$BL$861:$BM$863,2,TRUE))</f>
        <v>мүсіндейтін заттарды зерттеуді қалыптастыру</v>
      </c>
      <c r="H72" s="91" t="e">
        <f>IF(F230="","",VLOOKUP(F230,$BN$861:$BO$863,2,TRUE))</f>
        <v>#N/A</v>
      </c>
      <c r="I72" s="91" t="e">
        <f>IF(F346="","",VLOOKUP(F346,$BJ$861:$BK$863,2,TRUE))</f>
        <v>#N/A</v>
      </c>
      <c r="J72" s="91" t="str">
        <f>IF(F347="","",VLOOKUP(F347,$BL$861:$BM$863,2,TRUE))</f>
        <v>мүсіндейтін заттарды зерттеуді қалыптастыру</v>
      </c>
      <c r="K72" s="91" t="e">
        <f>IF(F348="","",VLOOKUP(F348,$BN$861:$BO$863,2,TRUE))</f>
        <v>#N/A</v>
      </c>
      <c r="L72" s="798"/>
    </row>
    <row r="73" spans="2:12" ht="60" customHeight="1" x14ac:dyDescent="0.25">
      <c r="B73" s="830"/>
      <c r="C73" s="281" t="e">
        <f>IF(F158="","",VLOOKUP(F158,$Y$874:$Z$876,2,TRUE))</f>
        <v>#N/A</v>
      </c>
      <c r="D73" s="281" t="e">
        <f>IF(F159="","",VLOOKUP(F159,$AA$874:$AB$876,2,TRUE))</f>
        <v>#N/A</v>
      </c>
      <c r="E73" s="281" t="str">
        <f>IF(F160="","",VLOOKUP(F160,$AC$874:$AD$876,2,TRUE))</f>
        <v>ересектердің көрсетуі бойынша қарапайым би қимылдарын орындауын бекіту</v>
      </c>
      <c r="F73" s="91" t="e">
        <f>IF(F231="","",VLOOKUP(F231,$BP$861:$BQ$863,2,TRUE))</f>
        <v>#N/A</v>
      </c>
      <c r="G73" s="91" t="str">
        <f>IF(F232="","",VLOOKUP(F232,$BR$861:$BS$863,2,TRUE))</f>
        <v>кесе, тостаған, табақты мүсіндеуде пішіннің жоғары бөлігін саусақпен басып, тереңдетуді қалыптастыру</v>
      </c>
      <c r="H73" s="91" t="e">
        <f>IF(F233="","",VLOOKUP(F233,$BT$861:$BU$863,2,TRUE))</f>
        <v>#N/A</v>
      </c>
      <c r="I73" s="91" t="e">
        <f>IF(F349="","",VLOOKUP(F349,$BP$861:$BQ$863,2,TRUE))</f>
        <v>#N/A</v>
      </c>
      <c r="J73" s="91" t="str">
        <f>IF(F350="","",VLOOKUP(F350,$BR$861:$BS$863,2,TRUE))</f>
        <v>кесе, тостаған, табақты мүсіндеуде пішіннің жоғары бөлігін саусақпен басып, тереңдетуді қалыптастыру</v>
      </c>
      <c r="K73" s="91" t="e">
        <f>IF(F351="","",VLOOKUP(F351,$BT$861:$BU$863,2,TRUE))</f>
        <v>#N/A</v>
      </c>
      <c r="L73" s="798"/>
    </row>
    <row r="74" spans="2:12" ht="60" customHeight="1" x14ac:dyDescent="0.25">
      <c r="B74" s="830"/>
      <c r="C74" s="281" t="e">
        <f>IF(F161="","",VLOOKUP(F161,$AE$874:$AF$876,2,TRUE))</f>
        <v>#N/A</v>
      </c>
      <c r="D74" s="281" t="str">
        <f>IF(F162="","",VLOOKUP(F162,$AG$874:$AH$876,2,TRUE))</f>
        <v>қимылдарды дыбыстармен және сөздермен сүйемелдеп, ойындар ойнайуы қалыптастыру</v>
      </c>
      <c r="E74" s="281" t="e">
        <f>IF(F163="","",VLOOKUP(F163,$AI$874:$AJ$876,2,TRUE))</f>
        <v>#N/A</v>
      </c>
      <c r="F74" s="91" t="e">
        <f>IF(F234="","",VLOOKUP(F234,$BV$861:$BW$863,2,TRUE))</f>
        <v>#N/A</v>
      </c>
      <c r="G74" s="91" t="str">
        <f>IF(F235="","",VLOOKUP(F235,$BX$861:$BY$863,2,TRUE))</f>
        <v>дайын болған бұйымды тұғырға орналастыруды, жұмыстан кейін материалдарды жинастыруды қалыптастыру</v>
      </c>
      <c r="H74" s="91" t="e">
        <f>IF(F236="","",VLOOKUP(F236,$BZ$861:$CA$863,2,TRUE))</f>
        <v>#N/A</v>
      </c>
      <c r="I74" s="91" t="e">
        <f>IF(F352="","",VLOOKUP(F352,$BV$861:$BW$863,2,TRUE))</f>
        <v>#N/A</v>
      </c>
      <c r="J74" s="91" t="str">
        <f>IF(F353="","",VLOOKUP(F353,$BX$861:$BY$863,2,TRUE))</f>
        <v>дайын болған бұйымды тұғырға орналастыруды, жұмыстан кейін материалдарды жинастыруды қалыптастыру</v>
      </c>
      <c r="K74" s="91" t="e">
        <f>IF(F354="","",VLOOKUP(F354,$BZ$861:$CA$863,2,TRUE))</f>
        <v>#N/A</v>
      </c>
      <c r="L74" s="798"/>
    </row>
    <row r="75" spans="2:12" ht="60" customHeight="1" x14ac:dyDescent="0.25">
      <c r="B75" s="830"/>
      <c r="C75" s="812"/>
      <c r="D75" s="813"/>
      <c r="E75" s="814"/>
      <c r="F75" s="91" t="e">
        <f>IF(F237="","",VLOOKUP(F237,$CB$861:$CC$863,2,TRUE))</f>
        <v>#N/A</v>
      </c>
      <c r="G75" s="91" t="str">
        <f>IF(F238="","",VLOOKUP(F238,$CD$861:$CE$863,2,TRUE))</f>
        <v>мүсінделген заттардың пішіндерін таныс заттармен салыстыруды қалыптастыру</v>
      </c>
      <c r="H75" s="91" t="e">
        <f>IF(F239="","",VLOOKUP(F239,$CF$861:$CG$863,2,TRUE))</f>
        <v>#N/A</v>
      </c>
      <c r="I75" s="91" t="e">
        <f>IF(F355="","",VLOOKUP(F355,$CB$861:$CC$863,2,TRUE))</f>
        <v>#N/A</v>
      </c>
      <c r="J75" s="91" t="str">
        <f>IF(F356="","",VLOOKUP(F356,$CD$861:$CE$863,2,TRUE))</f>
        <v>мүсінделген заттардың пішіндерін таныс заттармен салыстыруды қалыптастыру</v>
      </c>
      <c r="K75" s="91" t="e">
        <f>IF(F357="","",VLOOKUP(F357,$CF$861:$CG$863,2,TRUE))</f>
        <v>#N/A</v>
      </c>
      <c r="L75" s="798"/>
    </row>
    <row r="76" spans="2:12" ht="60" customHeight="1" x14ac:dyDescent="0.25">
      <c r="B76" s="830"/>
      <c r="C76" s="815"/>
      <c r="D76" s="816"/>
      <c r="E76" s="817"/>
      <c r="F76" s="91" t="e">
        <f>IF(F240="","",VLOOKUP(F240,$CH$861:$CI$863,2,TRUE))</f>
        <v>#N/A</v>
      </c>
      <c r="G76" s="91" t="str">
        <f>IF(F241="","",VLOOKUP(F241,$CJ$861:$CK$863,2,TRUE))</f>
        <v>қағазды қолданудың қарапайым әдістерін (ұсақтау, жырту, бүктеу) қалыптастыру</v>
      </c>
      <c r="H76" s="91" t="e">
        <f>IF(F242="","",VLOOKUP(F242,$CL$861:$CM$863,2,TRUE))</f>
        <v>#N/A</v>
      </c>
      <c r="I76" s="91" t="e">
        <f>IF(F358="","",VLOOKUP(F358,$CH$861:$CI$863,2,TRUE))</f>
        <v>#N/A</v>
      </c>
      <c r="J76" s="91" t="str">
        <f>IF(F359="","",VLOOKUP(F359,$CJ$861:$CK$863,2,TRUE))</f>
        <v>қағазды қолданудың қарапайым әдістерін (ұсақтау, жырту, бүктеу) қалыптастыру</v>
      </c>
      <c r="K76" s="91" t="e">
        <f>IF(F360="","",VLOOKUP(F360,$CL$861:$CM$863,2,TRUE))</f>
        <v>#N/A</v>
      </c>
      <c r="L76" s="798"/>
    </row>
    <row r="77" spans="2:12" ht="60" customHeight="1" x14ac:dyDescent="0.25">
      <c r="B77" s="830"/>
      <c r="C77" s="815"/>
      <c r="D77" s="816"/>
      <c r="E77" s="817"/>
      <c r="F77" s="91" t="e">
        <f>IF(F243="","",VLOOKUP(F243,$AR$865:$AS$867,2,TRUE))</f>
        <v>#N/A</v>
      </c>
      <c r="G77" s="91" t="str">
        <f>IF(F244="","",VLOOKUP(F244,$AT$865:$AU$867,2,TRUE))</f>
        <v>бейнелерді фланелеграфта (сызықтарда, шаршыда), қағаз бетіне қоюды және құрастыруды қалыптастыру</v>
      </c>
      <c r="H77" s="91" t="e">
        <f>IF(F245="","",VLOOKUP(F245,$AV$865:$AW$867,2,TRUE))</f>
        <v>#N/A</v>
      </c>
      <c r="I77" s="91" t="e">
        <f>IF(F361="","",VLOOKUP(F361,$AR$865:$AS$867,2,TRUE))</f>
        <v>#N/A</v>
      </c>
      <c r="J77" s="91" t="str">
        <f>IF(F362="","",VLOOKUP(F362,$AT$865:$AU$867,2,TRUE))</f>
        <v>бейнелерді фланелеграфта (сызықтарда, шаршыда), қағаз бетіне қоюды және құрастыруды қалыптастыру</v>
      </c>
      <c r="K77" s="91" t="e">
        <f>IF(F363="","",VLOOKUP(F363,$AV$865:$AW$867,2,TRUE))</f>
        <v>#N/A</v>
      </c>
      <c r="L77" s="798"/>
    </row>
    <row r="78" spans="2:12" ht="60" customHeight="1" x14ac:dyDescent="0.25">
      <c r="B78" s="830"/>
      <c r="C78" s="815"/>
      <c r="D78" s="816"/>
      <c r="E78" s="817"/>
      <c r="F78" s="91" t="e">
        <f>IF(F246="","",VLOOKUP(F246,$AX$865:$AY$867,2,TRUE))</f>
        <v>#N/A</v>
      </c>
      <c r="G78" s="91" t="str">
        <f>IF(F247="","",VLOOKUP(F247,$AZ$865:$BA$867,2,TRUE))</f>
        <v>фланелеграфта қарапайым композицияларды орналастыруды және құрастыруды қалыптастыру</v>
      </c>
      <c r="H78" s="91" t="e">
        <f>IF(F248="","",VLOOKUP(F248,$BB$865:$BC$867,2,TRUE))</f>
        <v>#N/A</v>
      </c>
      <c r="I78" s="91" t="e">
        <f>IF(F364="","",VLOOKUP(F364,$AX$865:$AY$867,2,TRUE))</f>
        <v>#N/A</v>
      </c>
      <c r="J78" s="91" t="str">
        <f>IF(F365="","",VLOOKUP(F365,$AZ$865:$BA$867,2,TRUE))</f>
        <v>фланелеграфта қарапайым композицияларды орналастыруды және құрастыруды қалыптастыру</v>
      </c>
      <c r="K78" s="91" t="e">
        <f>IF(F366="","",VLOOKUP(F366,$BB$865:$BC$867,2,TRUE))</f>
        <v>#N/A</v>
      </c>
      <c r="L78" s="798"/>
    </row>
    <row r="79" spans="2:12" ht="60" customHeight="1" x14ac:dyDescent="0.25">
      <c r="B79" s="830"/>
      <c r="C79" s="815"/>
      <c r="D79" s="816"/>
      <c r="E79" s="817"/>
      <c r="F79" s="91" t="e">
        <f>IF(F249="","",VLOOKUP(F249,$BD$865:$BE$867,2,TRUE))</f>
        <v>#N/A</v>
      </c>
      <c r="G79" s="91" t="str">
        <f>IF(F250="","",VLOOKUP(F250,$BF$865:$BG$867,2,TRUE))</f>
        <v>симметриялық пішіндерді, ою-өрнектерді орналастыруды қалыптастыру</v>
      </c>
      <c r="H79" s="91" t="e">
        <f>IF(F251="","",VLOOKUP(F251,$BH$865:$BI$867,2,TRUE))</f>
        <v>#N/A</v>
      </c>
      <c r="I79" s="91" t="e">
        <f>IF(F367="","",VLOOKUP(F367,$BD$865:$BE$867,2,TRUE))</f>
        <v>#N/A</v>
      </c>
      <c r="J79" s="91" t="str">
        <f>IF(F368="","",VLOOKUP(F368,$BF$865:$BG$867,2,TRUE))</f>
        <v>симметриялық пішіндерді, ою-өрнектерді орналастыруды қалыптастыру</v>
      </c>
      <c r="K79" s="91" t="e">
        <f>IF(F369="","",VLOOKUP(F369,$BH$865:$BI$867,2,TRUE))</f>
        <v>#N/A</v>
      </c>
      <c r="L79" s="798"/>
    </row>
    <row r="80" spans="2:12" ht="60" customHeight="1" x14ac:dyDescent="0.25">
      <c r="B80" s="830"/>
      <c r="C80" s="815"/>
      <c r="D80" s="816"/>
      <c r="E80" s="817"/>
      <c r="F80" s="91" t="e">
        <f>IF(F252="","",VLOOKUP(F252,$BJ$865:$BK$867,2,TRUE))</f>
        <v>#N/A</v>
      </c>
      <c r="G80" s="91" t="str">
        <f>IF(F253="","",VLOOKUP(F253,$BL$865:$BM$867,2,TRUE))</f>
        <v>құрылыс материалдарынан және конструкторлардың ірі бөлшектерінен құрастыра алуды қалыптастыру</v>
      </c>
      <c r="H80" s="91" t="e">
        <f>IF(F254="","",VLOOKUP(F254,$BN$865:$BO$867,2,TRUE))</f>
        <v>#N/A</v>
      </c>
      <c r="I80" s="91" t="e">
        <f>IF(F370="","",VLOOKUP(F370,$BJ$865:$BK$867,2,TRUE))</f>
        <v>#N/A</v>
      </c>
      <c r="J80" s="91" t="str">
        <f>IF(F371="","",VLOOKUP(F371,$BL$865:$BM$867,2,TRUE))</f>
        <v>құрылыс материалдарынан және конструкторлардың ірі бөлшектерінен құрастыра алуды қалыптастыру</v>
      </c>
      <c r="K80" s="91" t="e">
        <f>IF(F372="","",VLOOKUP(F372,$BN$865:$BO$867,2,TRUE))</f>
        <v>#N/A</v>
      </c>
      <c r="L80" s="798"/>
    </row>
    <row r="81" spans="2:12" ht="60" customHeight="1" x14ac:dyDescent="0.25">
      <c r="B81" s="830"/>
      <c r="C81" s="815"/>
      <c r="D81" s="816"/>
      <c r="E81" s="817"/>
      <c r="F81" s="91" t="e">
        <f>IF(F255="","",VLOOKUP(F255,$BP$865:$BQ$867,2,TRUE))</f>
        <v>#N/A</v>
      </c>
      <c r="G81" s="91" t="str">
        <f>IF(F256="","",VLOOKUP(F256,$BR$865:$BS$867,2,TRUE))</f>
        <v>қарапайым құрылысты үлгі бойынша құрастыруды қалыптастыру</v>
      </c>
      <c r="H81" s="91" t="e">
        <f>IF(F257="","",VLOOKUP(F257,$BT$865:$BU$867,2,TRUE))</f>
        <v>#N/A</v>
      </c>
      <c r="I81" s="91" t="e">
        <f>IF(F373="","",VLOOKUP(F373,$BP$865:$BQ$867,2,TRUE))</f>
        <v>#N/A</v>
      </c>
      <c r="J81" s="91" t="str">
        <f>IF(F374="","",VLOOKUP(F374,$BR$865:$BS$867,2,TRUE))</f>
        <v>қарапайым құрылысты үлгі бойынша құрастыруды қалыптастыру</v>
      </c>
      <c r="K81" s="91" t="e">
        <f>IF(F375="","",VLOOKUP(F375,$BT$865:$BU$867,2,TRUE))</f>
        <v>#N/A</v>
      </c>
      <c r="L81" s="798"/>
    </row>
    <row r="82" spans="2:12" ht="60" customHeight="1" x14ac:dyDescent="0.25">
      <c r="B82" s="830"/>
      <c r="C82" s="815"/>
      <c r="D82" s="816"/>
      <c r="E82" s="817"/>
      <c r="F82" s="91" t="e">
        <f>IF(F258="","",VLOOKUP(F258,$BV$865:$BW$867,2,TRUE))</f>
        <v>#N/A</v>
      </c>
      <c r="G82" s="91" t="str">
        <f>IF(F259="","",VLOOKUP(F259,$BX$865:$BY$867,2,TRUE))</f>
        <v>құрылыс материалдарын (текшелер, кірпіштер) ажырата алуды қалыптастыру</v>
      </c>
      <c r="H82" s="91" t="e">
        <f>IF(F260="","",VLOOKUP(F260,$BZ$865:$CA$867,2,TRUE))</f>
        <v>#N/A</v>
      </c>
      <c r="I82" s="91" t="e">
        <f>IF(F376="","",VLOOKUP(F376,$BV$865:$BW$867,2,TRUE))</f>
        <v>#N/A</v>
      </c>
      <c r="J82" s="91" t="str">
        <f>IF(F377="","",VLOOKUP(F377,$BX$865:$BY$867,2,TRUE))</f>
        <v>құрылыс материалдарын (текшелер, кірпіштер) ажырата алуды қалыптастыру</v>
      </c>
      <c r="K82" s="91" t="e">
        <f>IF(F378="","",VLOOKUP(F378,$BZ$865:$CA$867,2,TRUE))</f>
        <v>#N/A</v>
      </c>
      <c r="L82" s="798"/>
    </row>
    <row r="83" spans="2:12" ht="60" customHeight="1" x14ac:dyDescent="0.25">
      <c r="B83" s="830"/>
      <c r="C83" s="815"/>
      <c r="D83" s="816"/>
      <c r="E83" s="817"/>
      <c r="F83" s="91" t="e">
        <f>IF(F261="","",VLOOKUP(F261,$CB$865:$CC$867,2,TRUE))</f>
        <v>#N/A</v>
      </c>
      <c r="G83" s="91" t="str">
        <f>IF(F262="","",VLOOKUP(F262,$CD$865:$CE$867,2,TRUE))</f>
        <v>тұрғызылған қарапайым құрылыстарды атауды және ойыншықтарды қолдана отырып, олармен ойнауды қалыптастыру</v>
      </c>
      <c r="H83" s="91" t="e">
        <f>IF(F263="","",VLOOKUP(F263,$CF$865:$CG$867,2,TRUE))</f>
        <v>#N/A</v>
      </c>
      <c r="I83" s="91" t="e">
        <f>IF(F379="","",VLOOKUP(F379,$CB$865:$CC$867,2,TRUE))</f>
        <v>#N/A</v>
      </c>
      <c r="J83" s="91" t="str">
        <f>IF(F380="","",VLOOKUP(F380,$CD$865:$CE$867,2,TRUE))</f>
        <v>тұрғызылған қарапайым құрылыстарды атауды және ойыншықтарды қолдана отырып, олармен ойнауды қалыптастыру</v>
      </c>
      <c r="K83" s="91" t="e">
        <f>IF(F381="","",VLOOKUP(F381,$CF$865:$CG$867,2,TRUE))</f>
        <v>#N/A</v>
      </c>
      <c r="L83" s="798"/>
    </row>
    <row r="84" spans="2:12" ht="60" customHeight="1" x14ac:dyDescent="0.25">
      <c r="B84" s="830"/>
      <c r="C84" s="815"/>
      <c r="D84" s="816"/>
      <c r="E84" s="817"/>
      <c r="F84" s="91" t="e">
        <f>IF(F264="","",VLOOKUP(F264,$AR$869:$AS$871,2,TRUE))</f>
        <v>#N/A</v>
      </c>
      <c r="G84" s="91" t="str">
        <f>IF(F265="","",VLOOKUP(F265,$AT$869:$AU$871,2,TRUE))</f>
        <v>өз бетінше құрастыруға қалыптастыру</v>
      </c>
      <c r="H84" s="91" t="e">
        <f>IF(F266="","",VLOOKUP(F266,$AV$869:$AW$871,2,TRUE))</f>
        <v>#N/A</v>
      </c>
      <c r="I84" s="91" t="e">
        <f>IF(F382="","",VLOOKUP(F382,$AR$869:$AS$871,2,TRUE))</f>
        <v>#N/A</v>
      </c>
      <c r="J84" s="91" t="str">
        <f>IF(F383="","",VLOOKUP(F383,$AT$869:$AU$871,2,TRUE))</f>
        <v>өз бетінше құрастыруға қалыптастыру</v>
      </c>
      <c r="K84" s="91" t="e">
        <f>IF(F384="","",VLOOKUP(F384,$AV$869:$AW$871,2,TRUE))</f>
        <v>#N/A</v>
      </c>
      <c r="L84" s="798"/>
    </row>
    <row r="85" spans="2:12" ht="60" customHeight="1" x14ac:dyDescent="0.25">
      <c r="B85" s="830"/>
      <c r="C85" s="815"/>
      <c r="D85" s="816"/>
      <c r="E85" s="817"/>
      <c r="F85" s="91" t="e">
        <f>IF(F267="","",VLOOKUP(F267,$AX$869:$AY$871,2,TRUE))</f>
        <v>#N/A</v>
      </c>
      <c r="G85" s="91" t="str">
        <f>IF(F268="","",VLOOKUP(F268,$AZ$869:$BA$871,2,TRUE))</f>
        <v>қорапқа құрылыс бөлшектерін жинастыруды қалыптастыру</v>
      </c>
      <c r="H85" s="91" t="e">
        <f>IF(F269="","",VLOOKUP(F269,$BB$869:$BC$871,2,TRUE))</f>
        <v>#N/A</v>
      </c>
      <c r="I85" s="91" t="e">
        <f>IF(F385="","",VLOOKUP(F385,$AX$869:$AY$871,2,TRUE))</f>
        <v>#N/A</v>
      </c>
      <c r="J85" s="91" t="str">
        <f>IF(F386="","",VLOOKUP(F386,$AZ$869:$BA$871,2,TRUE))</f>
        <v>қорапқа құрылыс бөлшектерін жинастыруды қалыптастыру</v>
      </c>
      <c r="K85" s="91" t="e">
        <f>IF(F387="","",VLOOKUP(F387,$BB$869:$BC$871,2,TRUE))</f>
        <v>#N/A</v>
      </c>
      <c r="L85" s="798"/>
    </row>
    <row r="86" spans="2:12" ht="60" customHeight="1" x14ac:dyDescent="0.25">
      <c r="B86" s="830"/>
      <c r="C86" s="815"/>
      <c r="D86" s="816"/>
      <c r="E86" s="817"/>
      <c r="F86" s="91" t="e">
        <f>IF(F270="","",VLOOKUP(F270,$BD$869:$BE$871,2,TRUE))</f>
        <v>#N/A</v>
      </c>
      <c r="G86" s="91" t="str">
        <f>IF(F271="","",VLOOKUP(F271,$BF$869:$BG$871,2,TRUE))</f>
        <v>табиғи материалдармен (құм, су, тас) ойнауды қалыптастыру</v>
      </c>
      <c r="H86" s="91" t="e">
        <f>IF(F272="","",VLOOKUP(F272,$BH$869:$BI$871,2,TRUE))</f>
        <v>#N/A</v>
      </c>
      <c r="I86" s="91" t="e">
        <f>IF(F388="","",VLOOKUP(F388,$BD$869:$BE$871,2,TRUE))</f>
        <v>#N/A</v>
      </c>
      <c r="J86" s="91" t="str">
        <f>IF(F389="","",VLOOKUP(F389,$BF$869:$BG$871,2,TRUE))</f>
        <v>табиғи материалдармен (құм, су, тас) ойнауды қалыптастыру</v>
      </c>
      <c r="K86" s="91" t="e">
        <f>IF(F390="","",VLOOKUP(F390,$BH$869:$BI$871,2,TRUE))</f>
        <v>#N/A</v>
      </c>
      <c r="L86" s="798"/>
    </row>
    <row r="87" spans="2:12" ht="60" customHeight="1" x14ac:dyDescent="0.25">
      <c r="B87" s="830"/>
      <c r="C87" s="815"/>
      <c r="D87" s="816"/>
      <c r="E87" s="817"/>
      <c r="F87" s="91" t="e">
        <f>IF(F273="","",VLOOKUP(F273,$BJ$869:$BK$871,2,TRUE))</f>
        <v>#N/A</v>
      </c>
      <c r="G87" s="91" t="str">
        <f>IF(F274="","",VLOOKUP(F274,$BL$869:$BM$871,2,TRUE))</f>
        <v>тұрғызылған қарапайым құрылыстарды атауды қалыптастыру</v>
      </c>
      <c r="H87" s="91" t="e">
        <f>IF(F275="","",VLOOKUP(F275,$BN$869:$BO$871,2,TRUE))</f>
        <v>#N/A</v>
      </c>
      <c r="I87" s="91" t="e">
        <f>IF(F391="","",VLOOKUP(F391,$BJ$869:$BK$871,2,TRUE))</f>
        <v>#N/A</v>
      </c>
      <c r="J87" s="91" t="str">
        <f>IF(F392="","",VLOOKUP(F392,$BL$869:$BM$871,2,TRUE))</f>
        <v>тұрғызылған қарапайым құрылыстарды атауды қалыптастыру</v>
      </c>
      <c r="K87" s="91" t="e">
        <f>IF(F393="","",VLOOKUP(F393,$BN$869:$BO$871,2,TRUE))</f>
        <v>#N/A</v>
      </c>
      <c r="L87" s="798"/>
    </row>
    <row r="88" spans="2:12" ht="60" customHeight="1" x14ac:dyDescent="0.25">
      <c r="B88" s="830"/>
      <c r="C88" s="815"/>
      <c r="D88" s="816"/>
      <c r="E88" s="817"/>
      <c r="F88" s="91" t="e">
        <f>IF(F276="","",VLOOKUP(F276,$BP$869:$BQ$871,2,TRUE))</f>
        <v>#N/A</v>
      </c>
      <c r="G88" s="91" t="str">
        <f>IF(F277="","",VLOOKUP(F277,$BR$869:$BS$871,2,TRUE))</f>
        <v>музыканы эмоционалды көңіл-күймен қабылдауды қалыптастыру</v>
      </c>
      <c r="H88" s="91" t="e">
        <f>IF(F278="","",VLOOKUP(F278,$BT$869:$BU$871,2,TRUE))</f>
        <v>#N/A</v>
      </c>
      <c r="I88" s="91" t="e">
        <f>IF(F394="","",VLOOKUP(F394,$BP$869:$BQ$871,2,TRUE))</f>
        <v>#N/A</v>
      </c>
      <c r="J88" s="91" t="str">
        <f>IF(F395="","",VLOOKUP(F395,$BR$869:$BS$871,2,TRUE))</f>
        <v>музыканы эмоционалды көңіл-күймен қабылдауды қалыптастыру</v>
      </c>
      <c r="K88" s="91" t="e">
        <f>IF(F396="","",VLOOKUP(F396,$BT$869:$BU$871,2,TRUE))</f>
        <v>#N/A</v>
      </c>
      <c r="L88" s="798"/>
    </row>
    <row r="89" spans="2:12" ht="60" customHeight="1" x14ac:dyDescent="0.25">
      <c r="B89" s="830"/>
      <c r="C89" s="815"/>
      <c r="D89" s="816"/>
      <c r="E89" s="817"/>
      <c r="F89" s="91" t="e">
        <f>IF(F279="","",VLOOKUP(F279,$BV$869:$BW$871,2,TRUE))</f>
        <v>#N/A</v>
      </c>
      <c r="G89" s="91" t="str">
        <f>IF(F280="","",VLOOKUP(F280,$BX$869:$BY$871,2,TRUE))</f>
        <v>музыкалық шығармалардың сипатын ажыратуды (баяу және көңілді әндер) қалыптастыру</v>
      </c>
      <c r="H89" s="91" t="e">
        <f>IF(F281="","",VLOOKUP(F281,$BZ$869:$CA$871,2,TRUE))</f>
        <v>#N/A</v>
      </c>
      <c r="I89" s="91" t="e">
        <f>IF(F397="","",VLOOKUP(F397,$BV$869:$BW$871,2,TRUE))</f>
        <v>#N/A</v>
      </c>
      <c r="J89" s="91" t="str">
        <f>IF(F398="","",VLOOKUP(F398,$BX$869:$BY$871,2,TRUE))</f>
        <v>музыкалық шығармалардың сипатын ажыратуды (баяу және көңілді әндер) қалыптастыру</v>
      </c>
      <c r="K89" s="91" t="e">
        <f>IF(F399="","",VLOOKUP(F399,$BZ$869:$CA$871,2,TRUE))</f>
        <v>#N/A</v>
      </c>
      <c r="L89" s="798"/>
    </row>
    <row r="90" spans="2:12" ht="60" customHeight="1" x14ac:dyDescent="0.25">
      <c r="B90" s="830"/>
      <c r="C90" s="815"/>
      <c r="D90" s="816"/>
      <c r="E90" s="817"/>
      <c r="F90" s="91" t="e">
        <f>IF(F282="","",VLOOKUP(F282,$CB$869:$CC$871,2,TRUE))</f>
        <v>#N/A</v>
      </c>
      <c r="G90" s="91" t="str">
        <f>IF(F283="","",VLOOKUP(F283,$CD$869:$CE$871,2,TRUE))</f>
        <v>қоңыраулардың жоғары және төмен дыбысталуын, фортепианоның дыбысталуын ажыратуды қалыптастыру</v>
      </c>
      <c r="H90" s="91" t="e">
        <f>IF(F284="","",VLOOKUP(F284,$CF$869:$CG$871,2,TRUE))</f>
        <v>#N/A</v>
      </c>
      <c r="I90" s="91" t="e">
        <f>IF(F400="","",VLOOKUP(F400,$CB$869:$CC$871,2,TRUE))</f>
        <v>#N/A</v>
      </c>
      <c r="J90" s="91" t="str">
        <f>IF(F401="","",VLOOKUP(F401,$CD$869:$CE$871,2,TRUE))</f>
        <v>қоңыраулардың жоғары және төмен дыбысталуын, фортепианоның дыбысталуын ажыратуды қалыптастыру</v>
      </c>
      <c r="K90" s="91" t="e">
        <f>IF(F402="","",VLOOKUP(F402,$CF$869:$CG$871,2,TRUE))</f>
        <v>#N/A</v>
      </c>
      <c r="L90" s="798"/>
    </row>
    <row r="91" spans="2:12" ht="60" customHeight="1" x14ac:dyDescent="0.25">
      <c r="B91" s="830"/>
      <c r="C91" s="815"/>
      <c r="D91" s="816"/>
      <c r="E91" s="817"/>
      <c r="F91" s="91" t="e">
        <f>IF(F285="","",VLOOKUP(F285,$AR$873:$AS$875,2,TRUE))</f>
        <v>#N/A</v>
      </c>
      <c r="G91" s="91" t="str">
        <f>IF(F286="","",VLOOKUP(F286,$AT$873:$AU$875,2,TRUE))</f>
        <v>педагогтің дауыс ырғағына, сөздердің созылыңқы дыбысталуына еліктей отырып, жекелеген сөздер мен буындарды қосып айтуды қалыптастыру</v>
      </c>
      <c r="H91" s="91" t="e">
        <f>IF(F287="","",VLOOKUP(F287,$AV$873:$AW$875,2,TRUE))</f>
        <v>#N/A</v>
      </c>
      <c r="I91" s="91" t="e">
        <f>IF(F403="","",VLOOKUP(F403,$AR$873:$AS$875,2,TRUE))</f>
        <v>#N/A</v>
      </c>
      <c r="J91" s="91" t="str">
        <f>IF(F404="","",VLOOKUP(F404,$AT$873:$AU$875,2,TRUE))</f>
        <v>педагогтің дауыс ырғағына, сөздердің созылыңқы дыбысталуына еліктей отырып, жекелеген сөздер мен буындарды қосып айтуды қалыптастыру</v>
      </c>
      <c r="K91" s="91" t="e">
        <f>IF(F405="","",VLOOKUP(F405,$AV$873:$AW$875,2,TRUE))</f>
        <v>#N/A</v>
      </c>
      <c r="L91" s="798"/>
    </row>
    <row r="92" spans="2:12" ht="60" customHeight="1" x14ac:dyDescent="0.25">
      <c r="B92" s="830"/>
      <c r="C92" s="815"/>
      <c r="D92" s="816"/>
      <c r="E92" s="817"/>
      <c r="F92" s="91" t="e">
        <f>IF(F288="","",VLOOKUP(F288,$AX$873:$AY$875,2,TRUE))</f>
        <v>#N/A</v>
      </c>
      <c r="G92" s="91" t="str">
        <f>IF(F289="","",VLOOKUP(F289,$AZ$873:$BA$875,2,TRUE))</f>
        <v>әндегі сөз тіркестерін айтуды (ересектермен бірге) қалыптастыру</v>
      </c>
      <c r="H92" s="91" t="e">
        <f>IF(F290="","",VLOOKUP(F290,$BB$873:$BC$875,2,TRUE))</f>
        <v>#N/A</v>
      </c>
      <c r="I92" s="91" t="e">
        <f>IF(F406="","",VLOOKUP(F406,$AX$873:$AY$875,2,TRUE))</f>
        <v>#N/A</v>
      </c>
      <c r="J92" s="91" t="str">
        <f>IF(F407="","",VLOOKUP(F407,$AZ$873:$BA$875,2,TRUE))</f>
        <v>әндегі сөз тіркестерін айтуды (ересектермен бірге) қалыптастыру</v>
      </c>
      <c r="K92" s="91" t="e">
        <f>IF(F408="","",VLOOKUP(F408,$BB$873:$BC$875,2,TRUE))</f>
        <v>#N/A</v>
      </c>
      <c r="L92" s="798"/>
    </row>
    <row r="93" spans="2:12" ht="60" customHeight="1" x14ac:dyDescent="0.25">
      <c r="B93" s="830"/>
      <c r="C93" s="815"/>
      <c r="D93" s="816"/>
      <c r="E93" s="817"/>
      <c r="F93" s="91" t="e">
        <f>IF(F291="","",VLOOKUP(F291,$BD$873:$BE$875,2,TRUE))</f>
        <v>#N/A</v>
      </c>
      <c r="G93" s="91" t="str">
        <f>IF(F292="","",VLOOKUP(F292,$BF$873:$BG$875,2,TRUE))</f>
        <v>музыкалық аспаптарды ажыратуды (барабан, бубен, сылдырмақ, асатаяқ) қалыптастыру</v>
      </c>
      <c r="H93" s="91" t="e">
        <f>IF(F293="","",VLOOKUP(F293,$BH$873:$BI$875,2,TRUE))</f>
        <v>#N/A</v>
      </c>
      <c r="I93" s="91" t="e">
        <f>IF(F409="","",VLOOKUP(F409,$BD$873:$BE$875,2,TRUE))</f>
        <v>#N/A</v>
      </c>
      <c r="J93" s="91" t="str">
        <f>IF(F410="","",VLOOKUP(F410,$BF$873:$BG$875,2,TRUE))</f>
        <v>музыкалық аспаптарды ажыратуды (барабан, бубен, сылдырмақ, асатаяқ) қалыптастыру</v>
      </c>
      <c r="K93" s="91" t="e">
        <f>IF(F411="","",VLOOKUP(F411,$BH$873:$BI$875,2,TRUE))</f>
        <v>#N/A</v>
      </c>
      <c r="L93" s="798"/>
    </row>
    <row r="94" spans="2:12" ht="60" customHeight="1" x14ac:dyDescent="0.25">
      <c r="B94" s="830"/>
      <c r="C94" s="815"/>
      <c r="D94" s="816"/>
      <c r="E94" s="817"/>
      <c r="F94" s="91" t="e">
        <f>IF(F294="","",VLOOKUP(F294,$BJ$873:$BK$875,2,TRUE))</f>
        <v>#N/A</v>
      </c>
      <c r="G94" s="91" t="str">
        <f>IF(F295="","",VLOOKUP(F295,$BL$873:$BM$875,2,TRUE))</f>
        <v>бұрын естіген әндерді тануға үйретуді қалыптастыру</v>
      </c>
      <c r="H94" s="91" t="e">
        <f>IF(F296="","",VLOOKUP(F296,$BN$873:$BO$875,2,TRUE))</f>
        <v>#N/A</v>
      </c>
      <c r="I94" s="91" t="e">
        <f>IF(F412="","",VLOOKUP(F412,$BJ$873:$BK$875,2,TRUE))</f>
        <v>#N/A</v>
      </c>
      <c r="J94" s="91" t="str">
        <f>IF(F413="","",VLOOKUP(F413,$BL$873:$BM$875,2,TRUE))</f>
        <v>бұрын естіген әндерді тануға үйретуді қалыптастыру</v>
      </c>
      <c r="K94" s="91" t="e">
        <f>IF(F414="","",VLOOKUP(F414,$BN$873:$BO$875,2,TRUE))</f>
        <v>#N/A</v>
      </c>
      <c r="L94" s="798"/>
    </row>
    <row r="95" spans="2:12" ht="60" customHeight="1" x14ac:dyDescent="0.25">
      <c r="B95" s="830"/>
      <c r="C95" s="815"/>
      <c r="D95" s="816"/>
      <c r="E95" s="817"/>
      <c r="F95" s="91" t="e">
        <f>IF(F297="","",VLOOKUP(F297,$BP$873:$BQ$875,2,TRUE))</f>
        <v>#N/A</v>
      </c>
      <c r="G95" s="91" t="str">
        <f>IF(F298="","",VLOOKUP(F298,$BR$873:$BS$875,2,TRUE))</f>
        <v>ересектердің көрсеткен қимылдарын қайталауды (шапалақтауды, аяқтарын тарсылдатуды, қолдың білектерін айналдыруды) қалыптастыру</v>
      </c>
      <c r="H95" s="91" t="e">
        <f>IF(F299="","",VLOOKUP(F299,$BT$873:$BU$875,2,TRUE))</f>
        <v>#N/A</v>
      </c>
      <c r="I95" s="91" t="e">
        <f>IF(F415="","",VLOOKUP(F415,$BP$873:$BQ$875,2,TRUE))</f>
        <v>#N/A</v>
      </c>
      <c r="J95" s="91" t="str">
        <f>IF(F416="","",VLOOKUP(F416,$BR$873:$BS$875,2,TRUE))</f>
        <v>ересектердің көрсеткен қимылдарын қайталауды (шапалақтауды, аяқтарын тарсылдатуды, қолдың білектерін айналдыруды) қалыптастыру</v>
      </c>
      <c r="K95" s="91" t="e">
        <f>IF(F417="","",VLOOKUP(F417,$BT$873:$BU$875,2,TRUE))</f>
        <v>#N/A</v>
      </c>
      <c r="L95" s="798"/>
    </row>
    <row r="96" spans="2:12" ht="60" customHeight="1" x14ac:dyDescent="0.25">
      <c r="B96" s="830"/>
      <c r="C96" s="815"/>
      <c r="D96" s="816"/>
      <c r="E96" s="817"/>
      <c r="F96" s="91" t="e">
        <f>IF(F300="","",VLOOKUP(F300,$BV$873:$BW$875,2,TRUE))</f>
        <v>#N/A</v>
      </c>
      <c r="G96" s="91" t="str">
        <f>IF(F301="","",VLOOKUP(F301,$BX$873:$BY$875,2,TRUE))</f>
        <v>әртүрлі кейіпкерлердің қимылдарын ойындарда көрсетуді (қоян секіреді, құс ұшады) қалыптастыру</v>
      </c>
      <c r="H96" s="91" t="e">
        <f>IF(F302="","",VLOOKUP(F302,$BZ$873:$CA$875,2,TRUE))</f>
        <v>#N/A</v>
      </c>
      <c r="I96" s="91" t="e">
        <f>IF(F418="","",VLOOKUP(F418,$BV$873:$BW$875,2,TRUE))</f>
        <v>#N/A</v>
      </c>
      <c r="J96" s="91" t="str">
        <f>IF(F419="","",VLOOKUP(F419,$BX$873:$BY$875,2,TRUE))</f>
        <v>әртүрлі кейіпкерлердің қимылдарын ойындарда көрсетуді (қоян секіреді, құс ұшады) қалыптастыру</v>
      </c>
      <c r="K96" s="91" t="e">
        <f>IF(F420="","",VLOOKUP(F420,$BZ$873:$CA$875,2,TRUE))</f>
        <v>#N/A</v>
      </c>
      <c r="L96" s="798"/>
    </row>
    <row r="97" spans="2:12" ht="60" customHeight="1" thickBot="1" x14ac:dyDescent="0.3">
      <c r="B97" s="831"/>
      <c r="C97" s="818"/>
      <c r="D97" s="819"/>
      <c r="E97" s="820"/>
      <c r="F97" s="91" t="e">
        <f>IF(F306="","",VLOOKUP(F306,$CB$873:$CC$875,2,TRUE))</f>
        <v>#N/A</v>
      </c>
      <c r="G97" s="91" t="str">
        <f>IF(F307="","",VLOOKUP(F307,$CD$873:$CE$875,2,TRUE))</f>
        <v>музыкалық-ырғақтық қимылдарды: денені оңға, солға бұру, басты оңға, солға ию, қолдарды сермеуді орындауды қалыптастыру</v>
      </c>
      <c r="H97" s="91" t="e">
        <f>IF(F308="","",VLOOKUP(F308,$CF$873:$CG$875,2,TRUE))</f>
        <v>#N/A</v>
      </c>
      <c r="I97" s="91" t="e">
        <f>IF(F424="","",VLOOKUP(F424,$CB$873:$CC$875,2,TRUE))</f>
        <v>#N/A</v>
      </c>
      <c r="J97" s="91" t="str">
        <f>IF(F425="","",VLOOKUP(F425,$CD$873:$CE$875,2,TRUE))</f>
        <v>музыкалық-ырғақтық қимылдарды: денені оңға, солға бұру, басты оңға, солға ию, қолдарды сермеуді орындауды қалыптастыру</v>
      </c>
      <c r="K97" s="91" t="e">
        <f>IF(F426="","",VLOOKUP(F426,$CF$873:$CG$875,2,TRUE))</f>
        <v>#N/A</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str">
        <f>IF(G196="","",VLOOKUP(G196,$AT$877:$AU$879,2,TRUE))</f>
        <v>есімін атағанда жауап береді, өзін айнадан және фотосуреттерден тануды қалыптастыру</v>
      </c>
      <c r="H98" s="282" t="e">
        <f>IF(G197="","",VLOOKUP(G197,$AV$877:$AW$879,2,TRUE))</f>
        <v>#N/A</v>
      </c>
      <c r="I98" s="282" t="e">
        <f>IF(G313="","",VLOOKUP(G313,$AR$877:$AS$879,2,TRUE))</f>
        <v>#N/A</v>
      </c>
      <c r="J98" s="282" t="str">
        <f>IF(G314="","",VLOOKUP(G314,$AT$877:$AU$879,2,TRUE))</f>
        <v>есімін атағанда жауап береді, өзін айнадан және фотосуреттерден тануды қалыптастыру</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str">
        <f>IF(G199="","",VLOOKUP(G199,$AZ$877:$BA$879,2,TRUE))</f>
        <v>ата-анасын және өзіне қарап отырған басқа ересектерді тануды, олардың аттарын атауды қалыптастыру</v>
      </c>
      <c r="H99" s="91" t="e">
        <f>IF(G200="","",VLOOKUP(G200,$BB$877:$BC$879,2,TRUE))</f>
        <v>#N/A</v>
      </c>
      <c r="I99" s="91" t="e">
        <f>IF(G316="","",VLOOKUP(G316,$AX$877:$AY$879,2,TRUE))</f>
        <v>#N/A</v>
      </c>
      <c r="J99" s="91" t="str">
        <f>IF(G317="","",VLOOKUP(G317,$AZ$877:$BA$879,2,TRUE))</f>
        <v>ата-анасын және өзіне қарап отырған басқа ересектерді тануды, олардың аттарын атауды қалыптастыру</v>
      </c>
      <c r="K99" s="286" t="e">
        <f>IF(G318="","",VLOOKUP(G318,$BB$877:$BC$879,2,TRUE))</f>
        <v>#N/A</v>
      </c>
      <c r="L99" s="799"/>
    </row>
    <row r="100" spans="2:12" ht="60" customHeight="1" x14ac:dyDescent="0.25">
      <c r="B100" s="830"/>
      <c r="C100" s="281" t="str">
        <f>IF(F128="","",VLOOKUP(F128,$AK$878:$AL$880,2,TRUE))</f>
        <v>қоршаған ортаның заттары мен табиғат құбылыстарына қызығушылық танытуды үйрету</v>
      </c>
      <c r="D100" s="281" t="e">
        <f>IF(F129="","",VLOOKUP(F129,$AM$878:$AN$880,2,TRUE))</f>
        <v>#N/A</v>
      </c>
      <c r="E100" s="281" t="e">
        <f>IF(F130="","",VLOOKUP(F130,$AO$878:$AP$880,2,TRUE))</f>
        <v>#N/A</v>
      </c>
      <c r="F100" s="91" t="e">
        <f>IF(G201="","",VLOOKUP(G201,$BD$877:$BE$879,2,TRUE))</f>
        <v>#N/A</v>
      </c>
      <c r="G100" s="91" t="str">
        <f>IF(G202="","",VLOOKUP(G202,$BF$877:$BG$879,2,TRUE))</f>
        <v>өздері тұратын үйін және пәтерін тануды қалыптастыру</v>
      </c>
      <c r="H100" s="91" t="e">
        <f>IF(G203="","",VLOOKUP(G203,$BH$877:$BI$879,2,TRUE))</f>
        <v>#N/A</v>
      </c>
      <c r="I100" s="91" t="e">
        <f>IF(G319="","",VLOOKUP(G319,$BD$877:$BE$879,2,TRUE))</f>
        <v>#N/A</v>
      </c>
      <c r="J100" s="91" t="str">
        <f>IF(G320="","",VLOOKUP(G320,$BF$877:$BG$879,2,TRUE))</f>
        <v>өздері тұратын үйін және пәтерін тануды қалыптастыру</v>
      </c>
      <c r="K100" s="286" t="e">
        <f>IF(G321="","",VLOOKUP(G321,$BH$877:$BI$879,2,TRUE))</f>
        <v>#N/A</v>
      </c>
      <c r="L100" s="799"/>
    </row>
    <row r="101" spans="2:12" ht="60" customHeight="1" x14ac:dyDescent="0.25">
      <c r="B101" s="830"/>
      <c r="C101" s="281" t="e">
        <f>IF(G131="","",VLOOKUP(G131,$Y$882:$Z$884,2,TRUE))</f>
        <v>#N/A</v>
      </c>
      <c r="D101" s="281" t="str">
        <f>IF(G132="","",VLOOKUP(G132,$AA$882:$AB$884,2,TRUE))</f>
        <v>сумен, құммен ойнауды қалыптастыру</v>
      </c>
      <c r="E101" s="281" t="e">
        <f>IF(G133="","",VLOOKUP(G133,$AC$882:$AD$884,2,TRUE))</f>
        <v>#N/A</v>
      </c>
      <c r="F101" s="91" t="e">
        <f>IF(G204="","",VLOOKUP(G204,$BJ$877:$BK$879,2,TRUE))</f>
        <v>#N/A</v>
      </c>
      <c r="G101" s="91" t="str">
        <f>IF(G205="","",VLOOKUP(G205,$BL$877:$BM$879,2,TRUE))</f>
        <v>заттарды және олармен әрекет етуді, оларды суреттен тануды қалыптастыру</v>
      </c>
      <c r="H101" s="91" t="e">
        <f>IF(G206="","",VLOOKUP(G206,$BN$877:$BO$879,2,TRUE))</f>
        <v>#N/A</v>
      </c>
      <c r="I101" s="91" t="e">
        <f>IF(G322="","",VLOOKUP(G322,$BJ$877:$BK$879,2,TRUE))</f>
        <v>#N/A</v>
      </c>
      <c r="J101" s="91" t="str">
        <f>IF(G323="","",VLOOKUP(G323,$BL$877:$BM$879,2,TRUE))</f>
        <v>заттарды және олармен әрекет етуді, оларды суреттен тануды қалыптастыру</v>
      </c>
      <c r="K101" s="286" t="e">
        <f>IF(G324="","",VLOOKUP(G324,$BN$877:$BO$879,2,TRUE))</f>
        <v>#N/A</v>
      </c>
      <c r="L101" s="799"/>
    </row>
    <row r="102" spans="2:12" ht="60" customHeight="1" x14ac:dyDescent="0.25">
      <c r="B102" s="830"/>
      <c r="C102" s="281" t="e">
        <f>IF(F134="","",VLOOKUP(F134,$AE$882:$AF$884,2,TRUE))</f>
        <v>#N/A</v>
      </c>
      <c r="D102" s="281" t="e">
        <f>IF(F135="","",VLOOKUP(F135,$AG$882:$AH$884,2,TRUE))</f>
        <v>#N/A</v>
      </c>
      <c r="E102" s="281" t="str">
        <f>IF(F136="","",VLOOKUP(F136,$AI$882:$AJ$884,2,TRUE))</f>
        <v>гүлдеп тұрған өсімдікке қызығушылық танытуды бекіту</v>
      </c>
      <c r="F102" s="91" t="e">
        <f>IF(G207="","",VLOOKUP(G207,$AR$881:$AS$883,2,TRUE))</f>
        <v>#N/A</v>
      </c>
      <c r="G102" s="91" t="str">
        <f>IF(G208="","",VLOOKUP(G208,$AT$881:$AU$883,2,TRUE))</f>
        <v>құрдастарымен бірге ойнай алуды қалыптастыру</v>
      </c>
      <c r="H102" s="91" t="e">
        <f>IF(G209="","",VLOOKUP(G209,$AV$881:$AW$883,2,TRUE))</f>
        <v>#N/A</v>
      </c>
      <c r="I102" s="91" t="e">
        <f>IF(G325="","",VLOOKUP(G325,$AR$881:$AS$883,2,TRUE))</f>
        <v>#N/A</v>
      </c>
      <c r="J102" s="91" t="str">
        <f>IF(G326="","",VLOOKUP(G326,$AT$881:$AU$883,2,TRUE))</f>
        <v>құрдастарымен бірге ойнай алуды қалыптастыру</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str">
        <f>IF(G211="","",VLOOKUP(G211,$AZ$881:$BA$883,2,TRUE))</f>
        <v>ересектердің еңбек әрекеттерін бақылауды қалыптастыру</v>
      </c>
      <c r="H103" s="91" t="e">
        <f>IF(G212="","",VLOOKUP(G212,$BB$881:$BC$883,2,TRUE))</f>
        <v>#N/A</v>
      </c>
      <c r="I103" s="91" t="e">
        <f>IF(G328="","",VLOOKUP(G328,$AX$881:$AY$883,2,TRUE))</f>
        <v>#N/A</v>
      </c>
      <c r="J103" s="91" t="str">
        <f>IF(G329="","",VLOOKUP(G329,$AZ$881:$BA$883,2,TRUE))</f>
        <v>ересектердің еңбек әрекеттерін бақылауды қалыптастыру</v>
      </c>
      <c r="K103" s="286" t="e">
        <f>IF(G330="","",VLOOKUP(G330,$BB$881:$BC$883,2,TRUE))</f>
        <v>#N/A</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str">
        <f>IF(G214="","",VLOOKUP(G214,$BF$881:$BG$883,2,TRUE))</f>
        <v>ересектердің әрекеттеріне қызығушылық танытуды қалыптастыру</v>
      </c>
      <c r="H104" s="91" t="e">
        <f>IF(G215="","",VLOOKUP(G215,$BH$881:$BI$883,2,TRUE))</f>
        <v>#N/A</v>
      </c>
      <c r="I104" s="91" t="e">
        <f>IF(G331="","",VLOOKUP(G331,$BD$881:$BE$883,2,TRUE))</f>
        <v>#N/A</v>
      </c>
      <c r="J104" s="91" t="str">
        <f>IF(G332="","",VLOOKUP(G332,$BF$881:$BG$883,2,TRUE))</f>
        <v>ересектердің әрекеттеріне қызығушылық танытуды қалыптастыру</v>
      </c>
      <c r="K104" s="286" t="e">
        <f>IF(G333="","",VLOOKUP(G333,$BH$881:$BI$883,2,TRUE))</f>
        <v>#N/A</v>
      </c>
      <c r="L104" s="799"/>
    </row>
    <row r="105" spans="2:12" ht="60" customHeight="1" x14ac:dyDescent="0.25">
      <c r="B105" s="830"/>
      <c r="C105" s="281" t="e">
        <f>IF(F143="","",VLOOKUP(F143,$AE$886:$AF$888,2,TRUE))</f>
        <v>#N/A</v>
      </c>
      <c r="D105" s="281" t="str">
        <f>IF(F144="","",VLOOKUP(F144,$AG$886:$AH$888,2,TRUE))</f>
        <v>ересектердің дауысын тыңдауды, олардың қимылдарына еліктеуді, оған көмекке жүгінуді қалыптастыру</v>
      </c>
      <c r="E105" s="281" t="e">
        <f>IF(F145="","",VLOOKUP(F145,$AI$886:$AJ$888,2,TRUE))</f>
        <v>#N/A</v>
      </c>
      <c r="F105" s="91" t="e">
        <f>IF(G216="","",VLOOKUP(G216,$BJ$881:$BK$883,2,TRUE))</f>
        <v>#N/A</v>
      </c>
      <c r="G105" s="91" t="str">
        <f>IF(G217="","",VLOOKUP(G217,$BL$881:$BM$883,2,TRUE))</f>
        <v>тұрмыстық қарапайым әрекеттерді орындай отырып, ересектерге еліктеуді қалыптастыру</v>
      </c>
      <c r="H105" s="91" t="e">
        <f>IF(G218="","",VLOOKUP(G218,$BN$881:$BO$883,2,TRUE))</f>
        <v>#N/A</v>
      </c>
      <c r="I105" s="91" t="e">
        <f>IF(G334="","",VLOOKUP(G334,$BJ$881:$BK$883,2,TRUE))</f>
        <v>#N/A</v>
      </c>
      <c r="J105" s="91" t="str">
        <f>IF(G335="","",VLOOKUP(G335,$BL$881:$BM$883,2,TRUE))</f>
        <v>тұрмыстық қарапайым әрекеттерді орындай отырып, ересектерге еліктеуді қалыптастыру</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str">
        <f>IF(G220="","",VLOOKUP(G220,$AT$885:$AU$887,2,TRUE))</f>
        <v>жақындарына жанашырлық, қамқорлық танытуды қалыптастыру</v>
      </c>
      <c r="H106" s="91" t="e">
        <f>IF(G221="","",VLOOKUP(G221,$AV$885:$AW$887,2,TRUE))</f>
        <v>#N/A</v>
      </c>
      <c r="I106" s="91" t="e">
        <f>IF(G337="","",VLOOKUP(G337,$AR$885:$AS$887,2,TRUE))</f>
        <v>#N/A</v>
      </c>
      <c r="J106" s="91" t="str">
        <f>IF(G338="","",VLOOKUP(G338,$AT$885:$AU$887,2,TRUE))</f>
        <v>жақындарына жанашырлық, қамқорлық танытуды қалыптастыру</v>
      </c>
      <c r="K106" s="286" t="e">
        <f>IF(G339="","",VLOOKUP(G339,$AV$885:$AW$887,2,TRUE))</f>
        <v>#N/A</v>
      </c>
      <c r="L106" s="799"/>
    </row>
    <row r="107" spans="2:12" ht="60" customHeight="1" x14ac:dyDescent="0.25">
      <c r="B107" s="830"/>
      <c r="C107" s="281" t="e">
        <f>IF(G149="","",VLOOKUP(G149,$Y$890:$Z$892,2,TRUE))</f>
        <v>#N/A</v>
      </c>
      <c r="D107" s="281" t="e">
        <f>IF(G150="","",VLOOKUP(G150,$AA$890:$AB$892,2,TRUE))</f>
        <v>#N/A</v>
      </c>
      <c r="E107" s="281" t="str">
        <f>IF(G151="","",VLOOKUP(G151,$AC$890:$AD$892,2,TRUE))</f>
        <v>құрдастарына және ересектерге мейірімділік бекіту</v>
      </c>
      <c r="F107" s="91" t="e">
        <f>IF(G222="","",VLOOKUP(G222,$AX$885:$AY$887,2,TRUE))</f>
        <v>#N/A</v>
      </c>
      <c r="G107" s="91" t="str">
        <f>IF(G223="","",VLOOKUP(G223,$AZ$885:$BA$887,2,TRUE))</f>
        <v>дәмі, сыртқы белгілері бойынша көгөністер мен жемістерді ажыратуды және атауды қалыптастыру</v>
      </c>
      <c r="H107" s="91" t="e">
        <f>IF(G224="","",VLOOKUP(G224,$BB$885:$BC$887,2,TRUE))</f>
        <v>#N/A</v>
      </c>
      <c r="I107" s="91" t="e">
        <f>IF(G340="","",VLOOKUP(G340,$AX$885:$AY$887,2,TRUE))</f>
        <v>#N/A</v>
      </c>
      <c r="J107" s="91" t="str">
        <f>IF(G341="","",VLOOKUP(G341,$AZ$885:$BA$887,2,TRUE))</f>
        <v>дәмі, сыртқы белгілері бойынша көгөністер мен жемістерді ажыратуды және атауды қалыптастыру</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str">
        <f>IF(G226="","",VLOOKUP(G226,$BF$885:$BG$887,2,TRUE))</f>
        <v>жануарлардың дене бөліктерін ажыратуды және атауды, олардың мінез-құлқына, сыртқы түріне назар аударуды қалыптастыру</v>
      </c>
      <c r="H108" s="91" t="e">
        <f>IF(G227="","",VLOOKUP(G227,$BH$885:$BI$887,2,TRUE))</f>
        <v>#N/A</v>
      </c>
      <c r="I108" s="91" t="e">
        <f>IF(G343="","",VLOOKUP(G343,$BD$885:$BE$887,2,TRUE))</f>
        <v>#N/A</v>
      </c>
      <c r="J108" s="91" t="str">
        <f>IF(G344="","",VLOOKUP(G344,$BF$885:$BG$887,2,TRUE))</f>
        <v>жануарлардың дене бөліктерін ажыратуды және атауды, олардың мінез-құлқына, сыртқы түріне назар аударуды қалыптастыру</v>
      </c>
      <c r="K108" s="286" t="e">
        <f>IF(G345="","",VLOOKUP(G345,$BH$885:$BI$887,2,TRUE))</f>
        <v>#N/A</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str">
        <f>IF(G229="","",VLOOKUP(G229,$BL$885:$BM$887,2,TRUE))</f>
        <v>үй құстарын тануды және атауды қалыптастыру</v>
      </c>
      <c r="H109" s="91" t="e">
        <f>IF(G230="","",VLOOKUP(G230,$BN$885:$BO$887,2,TRUE))</f>
        <v>#N/A</v>
      </c>
      <c r="I109" s="91" t="e">
        <f>IF(G346="","",VLOOKUP(G346,$BJ$885:$BK$887,2,TRUE))</f>
        <v>#N/A</v>
      </c>
      <c r="J109" s="91" t="str">
        <f>IF(G347="","",VLOOKUP(G347,$BL$885:$BM$887,2,TRUE))</f>
        <v>үй құстарын тануды және атауды қалыптастыру</v>
      </c>
      <c r="K109" s="286" t="e">
        <f>IF(G348="","",VLOOKUP(G348,$BN$885:$BO$887,2,TRUE))</f>
        <v>#N/A</v>
      </c>
      <c r="L109" s="799"/>
    </row>
    <row r="110" spans="2:12" ht="60" customHeight="1" x14ac:dyDescent="0.25">
      <c r="B110" s="830"/>
      <c r="C110" s="281" t="e">
        <f>IF(G158="","",VLOOKUP(G158,$Y$894:$Z$896,2,TRUE))</f>
        <v>#N/A</v>
      </c>
      <c r="D110" s="281" t="str">
        <f>IF(G159="","",VLOOKUP(G159,$AA$894:$AB$896,2,TRUE))</f>
        <v>кейбір көгөністер мен жемістердің шынайы өзін, суретін тануды және атауды қалыптастыру</v>
      </c>
      <c r="E110" s="281" t="e">
        <f>IF(G160="","",VLOOKUP(G160,$AC$894:$AD$896,2,TRUE))</f>
        <v>#N/A</v>
      </c>
      <c r="F110" s="91" t="e">
        <f>IF(G231="","",VLOOKUP(G231,$AR$889:$AS$891,2,TRUE))</f>
        <v>#N/A</v>
      </c>
      <c r="G110" s="91" t="str">
        <f>IF(G232="","",VLOOKUP(G232,$AT$889:$AU$891,2,TRUE))</f>
        <v>табиғаттың маусымдық өзгерістерін атауды қалыптастыру</v>
      </c>
      <c r="H110" s="91" t="e">
        <f>IF(G233="","",VLOOKUP(G233,$AV$889:$AW$891,2,TRUE))</f>
        <v>#N/A</v>
      </c>
      <c r="I110" s="91" t="e">
        <f>IF(G349="","",VLOOKUP(G349,$AR$889:$AS$891,2,TRUE))</f>
        <v>#N/A</v>
      </c>
      <c r="J110" s="91" t="str">
        <f>IF(G350="","",VLOOKUP(G350,$AT$889:$AU$891,2,TRUE))</f>
        <v>табиғаттың маусымдық өзгерістерін атауды қалыптастыру</v>
      </c>
      <c r="K110" s="286" t="e">
        <f>IF(G351="","",VLOOKUP(G351,$AV$889:$AW$891,2,TRUE))</f>
        <v>#N/A</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str">
        <f>IF(G235="","",VLOOKUP(G235,$AZ$889:$BA$891,2,TRUE))</f>
        <v>табиғи материалдардың қасиеттері туралы түсініктерін қалыптастыру</v>
      </c>
      <c r="H111" s="91" t="e">
        <f>IF(G236="","",VLOOKUP(G236,$BB$889:$BC$891,2,TRUE))</f>
        <v>#N/A</v>
      </c>
      <c r="I111" s="91" t="e">
        <f>IF(G352="","",VLOOKUP(G352,$AX$889:$AY$891,2,TRUE))</f>
        <v>#N/A</v>
      </c>
      <c r="J111" s="91" t="str">
        <f>IF(G353="","",VLOOKUP(G353,$AZ$889:$BA$891,2,TRUE))</f>
        <v>табиғи материалдардың қасиеттері туралы түсініктерін қалыптастыру</v>
      </c>
      <c r="K111" s="286" t="e">
        <f>IF(G354="","",VLOOKUP(G354,$BB$889:$BC$891,2,TRUE))</f>
        <v>#N/A</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str">
        <f>IF(G238="","",VLOOKUP(G238,$BF$889:$BG$891,2,TRUE))</f>
        <v>өсімдіктер мен жануарларға қамқорлық танытуды: оларды жақсы көруді,  сипауды қалыптастыру</v>
      </c>
      <c r="H112" s="91" t="e">
        <f>IF(G239="","",VLOOKUP(G239,$BH$889:$BI$891,2,TRUE))</f>
        <v>#N/A</v>
      </c>
      <c r="I112" s="91" t="e">
        <f>IF(G355="","",VLOOKUP(G355,$BD$889:$BE$891,2,TRUE))</f>
        <v>#N/A</v>
      </c>
      <c r="J112" s="91" t="str">
        <f>IF(G356="","",VLOOKUP(G356,$BF$889:$BG$891,2,TRUE))</f>
        <v>өсімдіктер мен жануарларға қамқорлық танытуды: оларды жақсы көруді,  сипауды қалыптастыру</v>
      </c>
      <c r="K112" s="286" t="e">
        <f>IF(G357="","",VLOOKUP(G357,$BH$889:$BI$891,2,TRUE))</f>
        <v>#N/A</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str">
        <f>IF(G241="","",VLOOKUP(G241,$BL$889:$BM$891,2,TRUE))</f>
        <v>басқа балалармен бірге, келісіп ойнауды, бір-біріне көмектесуді және жетістіктерге бірге қуануды  қалыптастыру</v>
      </c>
      <c r="H113" s="91" t="e">
        <f>IF(G242="","",VLOOKUP(G242,$BN$889:$BO$891,2,TRUE))</f>
        <v>#N/A</v>
      </c>
      <c r="I113" s="91" t="e">
        <f>IF(G358="","",VLOOKUP(G358,$BJ$889:$BK$891,2,TRUE))</f>
        <v>#N/A</v>
      </c>
      <c r="J113" s="91" t="str">
        <f>IF(G359="","",VLOOKUP(G359,$BL$889:$BM$891,2,TRUE))</f>
        <v>басқа балалармен бірге, келісіп ойнауды, бір-біріне көмектесуді және жетістіктерге бірге қуануды  қалыптастыру</v>
      </c>
      <c r="K113" s="286" t="e">
        <f>IF(G360="","",VLOOKUP(G360,$BN$889:$BO$891,2,TRUE))</f>
        <v>#N/A</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str">
        <f>IF(G244="","",VLOOKUP(G244,$AT$893:$AU$895,2,TRUE))</f>
        <v>ненің «дұрыс» немесе «дұрыс емес», «жақсы» немесе «жаман» екенін түсінуді қалыптастыру</v>
      </c>
      <c r="H114" s="91" t="e">
        <f>IF(G245="","",VLOOKUP(G245,$AV$893:$AW$895,2,TRUE))</f>
        <v>#N/A</v>
      </c>
      <c r="I114" s="91" t="e">
        <f>IF(G361="","",VLOOKUP(G361,$AR$893:$AS$895,2,TRUE))</f>
        <v>#N/A</v>
      </c>
      <c r="J114" s="91" t="str">
        <f>IF(G362="","",VLOOKUP(G362,$AT$893:$AU$895,2,TRUE))</f>
        <v>ненің «дұрыс» немесе «дұрыс емес», «жақсы» немесе «жаман» екенін түсінуді қалыптастыру</v>
      </c>
      <c r="K114" s="286" t="e">
        <f>IF(G363="","",VLOOKUP(G363,$AV$893:$AW$895,2,TRUE))</f>
        <v>#N/A</v>
      </c>
      <c r="L114" s="799"/>
    </row>
    <row r="115" spans="2:12" ht="60" customHeight="1" x14ac:dyDescent="0.25">
      <c r="B115" s="830"/>
      <c r="C115" s="801"/>
      <c r="D115" s="801"/>
      <c r="E115" s="801"/>
      <c r="F115" s="91" t="e">
        <f>IF(G246="","",VLOOKUP(G246,$AX$893:$AY$895,2,TRUE))</f>
        <v>#N/A</v>
      </c>
      <c r="G115" s="91" t="str">
        <f>IF(G247="","",VLOOKUP(G247,$AZ$893:$BA$895,2,TRUE))</f>
        <v>серуенде, сумен, құммен ойындарда қауіпсіздік ережелерін қалыптастыру</v>
      </c>
      <c r="H115" s="91" t="e">
        <f>IF(G248="","",VLOOKUP(G248,$BB$893:$BC$895,2,TRUE))</f>
        <v>#N/A</v>
      </c>
      <c r="I115" s="91" t="e">
        <f>IF(G364="","",VLOOKUP(G364,$AX$893:$AY$895,2,TRUE))</f>
        <v>#N/A</v>
      </c>
      <c r="J115" s="91" t="str">
        <f>IF(G365="","",VLOOKUP(G365,$AZ$893:$BA$895,2,TRUE))</f>
        <v>серуенде, сумен, құммен ойындарда қауіпсіздік ережелерін қалыптастыру</v>
      </c>
      <c r="K115" s="286" t="e">
        <f>IF(G366="","",VLOOKUP(G366,$BB$893:$BC$895,2,TRUE))</f>
        <v>#N/A</v>
      </c>
      <c r="L115" s="799"/>
    </row>
    <row r="116" spans="2:12" ht="60" customHeight="1" x14ac:dyDescent="0.25">
      <c r="B116" s="830"/>
      <c r="C116" s="801"/>
      <c r="D116" s="801"/>
      <c r="E116" s="801"/>
      <c r="F116" s="91" t="e">
        <f>IF(G249="","",VLOOKUP(G249,$BD$893:$BE$895,2,TRUE))</f>
        <v>#N/A</v>
      </c>
      <c r="G116" s="91" t="str">
        <f>IF(G250="","",VLOOKUP(G250,$BF$893:$BG$895,2,TRUE))</f>
        <v>көлік, көше, жол туралы бастапқы түсініктері бар, көлік құралдарының кейбір түрлерін қалыптастыру</v>
      </c>
      <c r="H116" s="91" t="e">
        <f>IF(G251="","",VLOOKUP(G251,$BH$893:$BI$895,2,TRUE))</f>
        <v>#N/A</v>
      </c>
      <c r="I116" s="91" t="e">
        <f>IF(G367="","",VLOOKUP(G367,$BD$893:$BE$895,2,TRUE))</f>
        <v>#N/A</v>
      </c>
      <c r="J116" s="91" t="str">
        <f>IF(G368="","",VLOOKUP(G368,$BF$893:$BG$895,2,TRUE))</f>
        <v>көлік, көше, жол туралы бастапқы түсініктері бар, көлік құралдарының кейбір түрлерін қалыптастыру</v>
      </c>
      <c r="K116" s="286" t="e">
        <f>IF(G369="","",VLOOKUP(G369,$BH$893:$BI$895,2,TRUE))</f>
        <v>#N/A</v>
      </c>
      <c r="L116" s="799"/>
    </row>
    <row r="117" spans="2:12" ht="60" customHeight="1" thickBot="1" x14ac:dyDescent="0.3">
      <c r="B117" s="831"/>
      <c r="C117" s="802"/>
      <c r="D117" s="802"/>
      <c r="E117" s="802"/>
      <c r="F117" s="283" t="e">
        <f>IF(G252="","",VLOOKUP(G252,$BJ$893:$BK$895,2,TRUE))</f>
        <v>#N/A</v>
      </c>
      <c r="G117" s="283" t="str">
        <f>IF(G253="","",VLOOKUP(G253,$BL$893:$BM$895,2,TRUE))</f>
        <v>жолдардағы қауіпсіздіктің қарапайым ережелерін қалыптастыру</v>
      </c>
      <c r="H117" s="283" t="e">
        <f>IF(G254="","",VLOOKUP(G254,$BN$893:$BO$895,2,TRUE))</f>
        <v>#N/A</v>
      </c>
      <c r="I117" s="283" t="e">
        <f>IF(G370="","",VLOOKUP(G370,$BJ$893:$BK$895,2,TRUE))</f>
        <v>#N/A</v>
      </c>
      <c r="J117" s="283" t="str">
        <f>IF(G371="","",VLOOKUP(G371,$BL$893:$BM$895,2,TRUE))</f>
        <v>жолдардағы қауіпсіздіктің қарапайым ережелерін қалыптастыру</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Ф'!F15</f>
        <v>0</v>
      </c>
      <c r="D122" s="4">
        <f>'2 жастағы К'!F15</f>
        <v>0</v>
      </c>
      <c r="E122" s="4">
        <f>'2 жастағы Т'!F15</f>
        <v>0</v>
      </c>
      <c r="F122" s="4">
        <f>'2 жастағы Ш'!F15</f>
        <v>0</v>
      </c>
      <c r="G122" s="4">
        <f>'2 жастағы Ә'!F15</f>
        <v>0</v>
      </c>
    </row>
    <row r="123" spans="2:12" x14ac:dyDescent="0.25">
      <c r="B123" s="708"/>
      <c r="C123" s="4">
        <f>'2 жастағы Ф'!E15</f>
        <v>0</v>
      </c>
      <c r="D123" s="4">
        <f>'2 жастағы К'!E15</f>
        <v>0</v>
      </c>
      <c r="E123" s="4">
        <f>'2 жастағы Т'!E15</f>
        <v>0</v>
      </c>
      <c r="F123" s="4">
        <f>'2 жастағы Ш'!E15</f>
        <v>0</v>
      </c>
      <c r="G123" s="4">
        <f>'2 жастағы Ә'!E15</f>
        <v>0</v>
      </c>
    </row>
    <row r="124" spans="2:12" x14ac:dyDescent="0.25">
      <c r="B124" s="712"/>
      <c r="C124" s="4">
        <f>'2 жастағы Ф'!D15</f>
        <v>1</v>
      </c>
      <c r="D124" s="4">
        <f>'2 жастағы К'!D15</f>
        <v>1</v>
      </c>
      <c r="E124" s="4">
        <f>'2 жастағы Т'!D15</f>
        <v>1</v>
      </c>
      <c r="F124" s="4">
        <f>'2 жастағы Ш'!D15</f>
        <v>1</v>
      </c>
      <c r="G124" s="4">
        <f>'2 жастағы Ә'!D15</f>
        <v>1</v>
      </c>
    </row>
    <row r="125" spans="2:12" x14ac:dyDescent="0.25">
      <c r="B125" s="707">
        <v>2</v>
      </c>
      <c r="C125" s="4">
        <f>'2 жастағы Ф'!I15</f>
        <v>0</v>
      </c>
      <c r="D125" s="4">
        <f>'2 жастағы К'!I15</f>
        <v>0</v>
      </c>
      <c r="E125" s="4">
        <f>'2 жастағы Т'!I15</f>
        <v>0</v>
      </c>
      <c r="F125" s="4">
        <f>'2 жастағы Ш'!I15</f>
        <v>0</v>
      </c>
      <c r="G125" s="4">
        <f>'2 жастағы Ә'!I15</f>
        <v>0</v>
      </c>
    </row>
    <row r="126" spans="2:12" x14ac:dyDescent="0.25">
      <c r="B126" s="708"/>
      <c r="C126" s="4">
        <f>'2 жастағы Ф'!H15</f>
        <v>1</v>
      </c>
      <c r="D126" s="4">
        <f>'2 жастағы К'!H15</f>
        <v>0</v>
      </c>
      <c r="E126" s="4">
        <f>'2 жастағы Т'!H15</f>
        <v>1</v>
      </c>
      <c r="F126" s="4">
        <f>'2 жастағы Ш'!H15</f>
        <v>1</v>
      </c>
      <c r="G126" s="4">
        <f>'2 жастағы Ә'!H15</f>
        <v>1</v>
      </c>
    </row>
    <row r="127" spans="2:12" x14ac:dyDescent="0.25">
      <c r="B127" s="712"/>
      <c r="C127" s="4">
        <f>'2 жастағы Ф'!G15</f>
        <v>0</v>
      </c>
      <c r="D127" s="4">
        <f>'2 жастағы К'!G15</f>
        <v>1</v>
      </c>
      <c r="E127" s="4">
        <f>'2 жастағы Т'!G15</f>
        <v>0</v>
      </c>
      <c r="F127" s="4">
        <f>'2 жастағы Ш'!G15</f>
        <v>0</v>
      </c>
      <c r="G127" s="4">
        <f>'2 жастағы Ә'!G15</f>
        <v>0</v>
      </c>
    </row>
    <row r="128" spans="2:12" x14ac:dyDescent="0.25">
      <c r="B128" s="707">
        <v>3</v>
      </c>
      <c r="C128" s="4">
        <f>'2 жастағы Ф'!L15</f>
        <v>0</v>
      </c>
      <c r="D128" s="4">
        <f>'2 жастағы К'!L15</f>
        <v>0</v>
      </c>
      <c r="E128" s="4">
        <f>'2 жастағы Т'!L15</f>
        <v>0</v>
      </c>
      <c r="F128" s="4">
        <f>'2 жастағы Ш'!L15</f>
        <v>1</v>
      </c>
      <c r="G128" s="4">
        <f>'2 жастағы Ә'!L15</f>
        <v>0</v>
      </c>
    </row>
    <row r="129" spans="2:7" x14ac:dyDescent="0.25">
      <c r="B129" s="708"/>
      <c r="C129" s="4">
        <f>'2 жастағы Ф'!K15</f>
        <v>0</v>
      </c>
      <c r="D129" s="4">
        <f>'2 жастағы К'!K15</f>
        <v>0</v>
      </c>
      <c r="E129" s="4">
        <f>'2 жастағы Т'!K15</f>
        <v>1</v>
      </c>
      <c r="F129" s="4">
        <f>'2 жастағы Ш'!K15</f>
        <v>0</v>
      </c>
      <c r="G129" s="4">
        <f>'2 жастағы Ә'!K15</f>
        <v>0</v>
      </c>
    </row>
    <row r="130" spans="2:7" x14ac:dyDescent="0.25">
      <c r="B130" s="712"/>
      <c r="C130" s="4">
        <f>'2 жастағы Ф'!J15</f>
        <v>1</v>
      </c>
      <c r="D130" s="4">
        <f>'2 жастағы К'!J15</f>
        <v>1</v>
      </c>
      <c r="E130" s="4">
        <f>'2 жастағы Т'!J15</f>
        <v>0</v>
      </c>
      <c r="F130" s="4">
        <f>'2 жастағы Ш'!J15</f>
        <v>0</v>
      </c>
      <c r="G130" s="4">
        <f>'2 жастағы Ә'!J15</f>
        <v>1</v>
      </c>
    </row>
    <row r="131" spans="2:7" x14ac:dyDescent="0.25">
      <c r="B131" s="707">
        <v>4</v>
      </c>
      <c r="C131" s="4">
        <f>'2 жастағы Ф'!O15</f>
        <v>0</v>
      </c>
      <c r="D131" s="4">
        <f>'2 жастағы К'!O15</f>
        <v>0</v>
      </c>
      <c r="E131" s="4">
        <f>'2 жастағы Т'!O15</f>
        <v>0</v>
      </c>
      <c r="F131" s="4">
        <f>'2 жастағы Ш'!O15</f>
        <v>0</v>
      </c>
      <c r="G131" s="4">
        <f>'2 жастағы Ә'!O15</f>
        <v>0</v>
      </c>
    </row>
    <row r="132" spans="2:7" x14ac:dyDescent="0.25">
      <c r="B132" s="708"/>
      <c r="C132" s="4">
        <f>'2 жастағы Ф'!N15</f>
        <v>1</v>
      </c>
      <c r="D132" s="4">
        <f>'2 жастағы К'!N15</f>
        <v>1</v>
      </c>
      <c r="E132" s="4">
        <f>'2 жастағы Т'!N15</f>
        <v>1</v>
      </c>
      <c r="F132" s="4">
        <f>'2 жастағы Ш'!N15</f>
        <v>1</v>
      </c>
      <c r="G132" s="4">
        <f>'2 жастағы Ә'!N15</f>
        <v>1</v>
      </c>
    </row>
    <row r="133" spans="2:7" x14ac:dyDescent="0.25">
      <c r="B133" s="712"/>
      <c r="C133" s="4">
        <f>'2 жастағы Ф'!M15</f>
        <v>0</v>
      </c>
      <c r="D133" s="4">
        <f>'2 жастағы К'!M15</f>
        <v>0</v>
      </c>
      <c r="E133" s="4">
        <f>'2 жастағы Т'!M15</f>
        <v>0</v>
      </c>
      <c r="F133" s="4">
        <f>'2 жастағы Ш'!M15</f>
        <v>0</v>
      </c>
      <c r="G133" s="4">
        <f>'2 жастағы Ә'!M15</f>
        <v>0</v>
      </c>
    </row>
    <row r="134" spans="2:7" x14ac:dyDescent="0.25">
      <c r="B134" s="707">
        <v>5</v>
      </c>
      <c r="C134" s="4">
        <f>'2 жастағы Ф'!R15</f>
        <v>0</v>
      </c>
      <c r="D134" s="4">
        <f>'2 жастағы К'!R15</f>
        <v>0</v>
      </c>
      <c r="E134" s="4">
        <f>'2 жастағы Т'!R15</f>
        <v>0</v>
      </c>
      <c r="F134" s="4">
        <f>'2 жастағы Ш'!R15</f>
        <v>0</v>
      </c>
      <c r="G134" s="4">
        <f>'2 жастағы Ә'!R15</f>
        <v>0</v>
      </c>
    </row>
    <row r="135" spans="2:7" x14ac:dyDescent="0.25">
      <c r="B135" s="708"/>
      <c r="C135" s="4">
        <f>'2 жастағы Ф'!Q15</f>
        <v>1</v>
      </c>
      <c r="D135" s="4">
        <f>'2 жастағы К'!Q15</f>
        <v>0</v>
      </c>
      <c r="E135" s="4">
        <f>'2 жастағы Т'!Q15</f>
        <v>0</v>
      </c>
      <c r="F135" s="4">
        <f>'2 жастағы Ш'!Q15</f>
        <v>0</v>
      </c>
      <c r="G135" s="4">
        <f>'2 жастағы Ә'!Q15</f>
        <v>0</v>
      </c>
    </row>
    <row r="136" spans="2:7" x14ac:dyDescent="0.25">
      <c r="B136" s="712"/>
      <c r="C136" s="4">
        <f>'2 жастағы Ф'!P15</f>
        <v>0</v>
      </c>
      <c r="D136" s="4">
        <f>'2 жастағы К'!P15</f>
        <v>1</v>
      </c>
      <c r="E136" s="4">
        <f>'2 жастағы Т'!P15</f>
        <v>1</v>
      </c>
      <c r="F136" s="4">
        <f>'2 жастағы Ш'!P15</f>
        <v>1</v>
      </c>
      <c r="G136" s="4">
        <f>'2 жастағы Ә'!P15</f>
        <v>1</v>
      </c>
    </row>
    <row r="137" spans="2:7" x14ac:dyDescent="0.25">
      <c r="B137" s="707">
        <v>6</v>
      </c>
      <c r="C137" s="4">
        <f>'2 жастағы Ф'!U15</f>
        <v>0</v>
      </c>
      <c r="D137" s="4">
        <f>'2 жастағы К'!U15</f>
        <v>0</v>
      </c>
      <c r="E137" s="4">
        <f>'2 жастағы Т'!U15</f>
        <v>0</v>
      </c>
      <c r="F137" s="4">
        <f>'2 жастағы Ш'!U15</f>
        <v>0</v>
      </c>
      <c r="G137" s="4">
        <f>'2 жастағы Ә'!U15</f>
        <v>0</v>
      </c>
    </row>
    <row r="138" spans="2:7" x14ac:dyDescent="0.25">
      <c r="B138" s="708"/>
      <c r="C138" s="4">
        <f>'2 жастағы Ф'!T15</f>
        <v>1</v>
      </c>
      <c r="D138" s="4">
        <f>'2 жастағы К'!T15</f>
        <v>1</v>
      </c>
      <c r="E138" s="4">
        <f>'2 жастағы Т'!T15</f>
        <v>0</v>
      </c>
      <c r="F138" s="4">
        <f>'2 жастағы Ш'!T15</f>
        <v>0</v>
      </c>
      <c r="G138" s="4">
        <f>'2 жастағы Ә'!T15</f>
        <v>1</v>
      </c>
    </row>
    <row r="139" spans="2:7" x14ac:dyDescent="0.25">
      <c r="B139" s="712"/>
      <c r="C139" s="4">
        <f>'2 жастағы Ф'!S15</f>
        <v>0</v>
      </c>
      <c r="D139" s="4">
        <f>'2 жастағы К'!S15</f>
        <v>0</v>
      </c>
      <c r="E139" s="4">
        <f>'2 жастағы Т'!S15</f>
        <v>1</v>
      </c>
      <c r="F139" s="4">
        <f>'2 жастағы Ш'!S15</f>
        <v>1</v>
      </c>
      <c r="G139" s="4">
        <f>'2 жастағы Ә'!S15</f>
        <v>0</v>
      </c>
    </row>
    <row r="140" spans="2:7" x14ac:dyDescent="0.25">
      <c r="B140" s="707">
        <v>7</v>
      </c>
      <c r="C140" s="4">
        <f>'2 жастағы Ф'!X15</f>
        <v>0</v>
      </c>
      <c r="D140" s="4">
        <f>'2 жастағы К'!X15</f>
        <v>0</v>
      </c>
      <c r="E140" s="4">
        <f>'2 жастағы Т'!X15</f>
        <v>0</v>
      </c>
      <c r="F140" s="4">
        <f>'2 жастағы Ш'!X15</f>
        <v>0</v>
      </c>
      <c r="G140" s="4">
        <f>'2 жастағы Ә'!X15</f>
        <v>0</v>
      </c>
    </row>
    <row r="141" spans="2:7" x14ac:dyDescent="0.25">
      <c r="B141" s="708"/>
      <c r="C141" s="4">
        <f>'2 жастағы Ф'!W15</f>
        <v>0</v>
      </c>
      <c r="D141" s="4">
        <f>'2 жастағы К'!W15</f>
        <v>1</v>
      </c>
      <c r="E141" s="4">
        <f>'2 жастағы Т'!W15</f>
        <v>0</v>
      </c>
      <c r="F141" s="4">
        <f>'2 жастағы Ш'!W15</f>
        <v>1</v>
      </c>
      <c r="G141" s="4">
        <f>'2 жастағы Ә'!W15</f>
        <v>0</v>
      </c>
    </row>
    <row r="142" spans="2:7" x14ac:dyDescent="0.25">
      <c r="B142" s="712"/>
      <c r="C142" s="4">
        <f>'2 жастағы Ф'!V15</f>
        <v>1</v>
      </c>
      <c r="D142" s="4">
        <f>'2 жастағы К'!V15</f>
        <v>0</v>
      </c>
      <c r="E142" s="4">
        <f>'2 жастағы Т'!V15</f>
        <v>1</v>
      </c>
      <c r="F142" s="4">
        <f>'2 жастағы Ш'!V15</f>
        <v>0</v>
      </c>
      <c r="G142" s="4">
        <f>'2 жастағы Ә'!V15</f>
        <v>1</v>
      </c>
    </row>
    <row r="143" spans="2:7" x14ac:dyDescent="0.25">
      <c r="B143" s="707">
        <v>8</v>
      </c>
      <c r="C143" s="4">
        <f>'2 жастағы Ф'!AA15</f>
        <v>0</v>
      </c>
      <c r="D143" s="4">
        <f>'2 жастағы К'!AA15</f>
        <v>0</v>
      </c>
      <c r="E143" s="4">
        <f>'2 жастағы Т'!AA15</f>
        <v>0</v>
      </c>
      <c r="F143" s="4">
        <f>'2 жастағы Ш'!AA15</f>
        <v>0</v>
      </c>
      <c r="G143" s="4">
        <f>'2 жастағы Ә'!AA15</f>
        <v>0</v>
      </c>
    </row>
    <row r="144" spans="2:7" x14ac:dyDescent="0.25">
      <c r="B144" s="708"/>
      <c r="C144" s="4">
        <f>'2 жастағы Ф'!Z15</f>
        <v>1</v>
      </c>
      <c r="D144" s="4">
        <f>'2 жастағы К'!Z15</f>
        <v>1</v>
      </c>
      <c r="E144" s="4">
        <f>'2 жастағы Т'!Z15</f>
        <v>0</v>
      </c>
      <c r="F144" s="4">
        <f>'2 жастағы Ш'!Z15</f>
        <v>1</v>
      </c>
      <c r="G144" s="4">
        <f>'2 жастағы Ә'!Z15</f>
        <v>0</v>
      </c>
    </row>
    <row r="145" spans="2:7" x14ac:dyDescent="0.25">
      <c r="B145" s="712"/>
      <c r="C145" s="4">
        <f>'2 жастағы Ф'!Y15</f>
        <v>0</v>
      </c>
      <c r="D145" s="4">
        <f>'2 жастағы К'!Y15</f>
        <v>0</v>
      </c>
      <c r="E145" s="4">
        <f>'2 жастағы Т'!Y15</f>
        <v>1</v>
      </c>
      <c r="F145" s="4">
        <f>'2 жастағы Ш'!Y15</f>
        <v>0</v>
      </c>
      <c r="G145" s="4">
        <f>'2 жастағы Ә'!Y15</f>
        <v>1</v>
      </c>
    </row>
    <row r="146" spans="2:7" x14ac:dyDescent="0.25">
      <c r="B146" s="707">
        <v>9</v>
      </c>
      <c r="C146" s="4">
        <f>'2 жастағы Ф'!AD15</f>
        <v>0</v>
      </c>
      <c r="D146" s="4">
        <f>'2 жастағы К'!AD15</f>
        <v>0</v>
      </c>
      <c r="E146" s="4">
        <f>'2 жастағы Т'!AD15</f>
        <v>0</v>
      </c>
      <c r="F146" s="4">
        <f>'2 жастағы Ш'!AD15</f>
        <v>0</v>
      </c>
      <c r="G146" s="4">
        <f>'2 жастағы Ә'!AD15</f>
        <v>0</v>
      </c>
    </row>
    <row r="147" spans="2:7" x14ac:dyDescent="0.25">
      <c r="B147" s="708"/>
      <c r="C147" s="4">
        <f>'2 жастағы Ф'!AC15</f>
        <v>0</v>
      </c>
      <c r="D147" s="4">
        <f>'2 жастағы К'!AC15</f>
        <v>1</v>
      </c>
      <c r="E147" s="4">
        <f>'2 жастағы Т'!AC15</f>
        <v>0</v>
      </c>
      <c r="F147" s="4">
        <f>'2 жастағы Ш'!AC15</f>
        <v>0</v>
      </c>
      <c r="G147" s="4">
        <f>'2 жастағы Ә'!AC15</f>
        <v>1</v>
      </c>
    </row>
    <row r="148" spans="2:7" x14ac:dyDescent="0.25">
      <c r="B148" s="712"/>
      <c r="C148" s="4">
        <f>'2 жастағы Ф'!AB15</f>
        <v>1</v>
      </c>
      <c r="D148" s="4">
        <f>'2 жастағы К'!AB15</f>
        <v>0</v>
      </c>
      <c r="E148" s="4">
        <f>'2 жастағы Т'!AB15</f>
        <v>1</v>
      </c>
      <c r="F148" s="4">
        <f>'2 жастағы Ш'!AB15</f>
        <v>1</v>
      </c>
      <c r="G148" s="4">
        <f>'2 жастағы Ә'!AB15</f>
        <v>0</v>
      </c>
    </row>
    <row r="149" spans="2:7" x14ac:dyDescent="0.25">
      <c r="B149" s="707">
        <v>10</v>
      </c>
      <c r="C149" s="4">
        <f>'2 жастағы Ф'!AG15</f>
        <v>0</v>
      </c>
      <c r="D149" s="4">
        <f>'2 жастағы К'!AG15</f>
        <v>0</v>
      </c>
      <c r="E149" s="4">
        <f>'2 жастағы Т'!AG15</f>
        <v>0</v>
      </c>
      <c r="F149" s="4">
        <f>'2 жастағы Ш'!AG15</f>
        <v>0</v>
      </c>
      <c r="G149" s="4">
        <f>'2 жастағы Ә'!AG15</f>
        <v>0</v>
      </c>
    </row>
    <row r="150" spans="2:7" x14ac:dyDescent="0.25">
      <c r="B150" s="708"/>
      <c r="C150" s="4">
        <f>'2 жастағы Ф'!AF15</f>
        <v>1</v>
      </c>
      <c r="D150" s="4">
        <f>'2 жастағы К'!AF15</f>
        <v>0</v>
      </c>
      <c r="E150" s="4">
        <f>'2 жастағы Т'!AF15</f>
        <v>1</v>
      </c>
      <c r="F150" s="4">
        <f>'2 жастағы Ш'!AF15</f>
        <v>1</v>
      </c>
      <c r="G150" s="4">
        <f>'2 жастағы Ә'!AF15</f>
        <v>0</v>
      </c>
    </row>
    <row r="151" spans="2:7" x14ac:dyDescent="0.25">
      <c r="B151" s="712"/>
      <c r="C151" s="4">
        <f>'2 жастағы Ф'!AE15</f>
        <v>0</v>
      </c>
      <c r="D151" s="4">
        <f>'2 жастағы К'!AE15</f>
        <v>1</v>
      </c>
      <c r="E151" s="4">
        <f>'2 жастағы Т'!AE15</f>
        <v>0</v>
      </c>
      <c r="F151" s="4">
        <f>'2 жастағы Ш'!AE15</f>
        <v>0</v>
      </c>
      <c r="G151" s="4">
        <f>'2 жастағы Ә'!AE15</f>
        <v>1</v>
      </c>
    </row>
    <row r="152" spans="2:7" x14ac:dyDescent="0.25">
      <c r="B152" s="707">
        <v>11</v>
      </c>
      <c r="C152" s="4">
        <f>'2 жастағы Ф'!AJ15</f>
        <v>0</v>
      </c>
      <c r="D152" s="4">
        <f>'2 жастағы К'!AJ15</f>
        <v>0</v>
      </c>
      <c r="E152" s="827"/>
      <c r="F152" s="4">
        <f>'2 жастағы Ш'!AJ15</f>
        <v>1</v>
      </c>
      <c r="G152" s="4">
        <f>'2 жастағы Ә'!AJ15</f>
        <v>1</v>
      </c>
    </row>
    <row r="153" spans="2:7" x14ac:dyDescent="0.25">
      <c r="B153" s="708"/>
      <c r="C153" s="4">
        <f>'2 жастағы Ф'!AI15</f>
        <v>1</v>
      </c>
      <c r="D153" s="4">
        <f>'2 жастағы К'!AI15</f>
        <v>1</v>
      </c>
      <c r="E153" s="828"/>
      <c r="F153" s="4">
        <f>'2 жастағы Ш'!AI15</f>
        <v>0</v>
      </c>
      <c r="G153" s="4">
        <f>'2 жастағы Ә'!AI15</f>
        <v>0</v>
      </c>
    </row>
    <row r="154" spans="2:7" x14ac:dyDescent="0.25">
      <c r="B154" s="712"/>
      <c r="C154" s="4">
        <f>'2 жастағы Ф'!AH15</f>
        <v>0</v>
      </c>
      <c r="D154" s="4">
        <f>'2 жастағы К'!AH15</f>
        <v>0</v>
      </c>
      <c r="E154" s="828"/>
      <c r="F154" s="4">
        <f>'2 жастағы Ш'!AH15</f>
        <v>0</v>
      </c>
      <c r="G154" s="4">
        <f>'2 жастағы Ә'!AH15</f>
        <v>0</v>
      </c>
    </row>
    <row r="155" spans="2:7" x14ac:dyDescent="0.25">
      <c r="B155" s="707">
        <v>12</v>
      </c>
      <c r="C155" s="4">
        <f>'2 жастағы Ф'!AM15</f>
        <v>0</v>
      </c>
      <c r="D155" s="4">
        <f>'2 жастағы К'!AM15</f>
        <v>0</v>
      </c>
      <c r="E155" s="828"/>
      <c r="F155" s="4">
        <f>'2 жастағы Ш'!AM15</f>
        <v>0</v>
      </c>
      <c r="G155" s="4">
        <f>'2 жастағы Ә'!AM15</f>
        <v>0</v>
      </c>
    </row>
    <row r="156" spans="2:7" x14ac:dyDescent="0.25">
      <c r="B156" s="708"/>
      <c r="C156" s="12">
        <f>'2 жастағы Ф'!AL15</f>
        <v>0</v>
      </c>
      <c r="D156" s="12">
        <f>'2 жастағы К'!AL15</f>
        <v>0</v>
      </c>
      <c r="E156" s="828"/>
      <c r="F156" s="12">
        <f>'2 жастағы Ш'!AL15</f>
        <v>0</v>
      </c>
      <c r="G156" s="12">
        <f>'2 жастағы Ә'!AL15</f>
        <v>1</v>
      </c>
    </row>
    <row r="157" spans="2:7" x14ac:dyDescent="0.25">
      <c r="B157" s="712"/>
      <c r="C157" s="12">
        <f>'2 жастағы Ф'!AK15</f>
        <v>1</v>
      </c>
      <c r="D157" s="12">
        <f>'2 жастағы К'!AK15</f>
        <v>1</v>
      </c>
      <c r="E157" s="828"/>
      <c r="F157" s="12">
        <f>'2 жастағы Ш'!AK15</f>
        <v>1</v>
      </c>
      <c r="G157" s="12">
        <f>'2 жастағы Ә'!AK15</f>
        <v>0</v>
      </c>
    </row>
    <row r="158" spans="2:7" x14ac:dyDescent="0.25">
      <c r="B158" s="707">
        <v>13</v>
      </c>
      <c r="C158" s="825"/>
      <c r="D158" s="4">
        <f>'2 жастағы К'!AP15</f>
        <v>0</v>
      </c>
      <c r="E158" s="828"/>
      <c r="F158" s="4">
        <f>'2 жастағы Ш'!AP15</f>
        <v>0</v>
      </c>
      <c r="G158" s="4">
        <f>'2 жастағы Ә'!AP15</f>
        <v>0</v>
      </c>
    </row>
    <row r="159" spans="2:7" ht="15" customHeight="1" x14ac:dyDescent="0.25">
      <c r="B159" s="708"/>
      <c r="C159" s="826"/>
      <c r="D159" s="4">
        <f>'2 жастағы К'!AO15</f>
        <v>0</v>
      </c>
      <c r="E159" s="828"/>
      <c r="F159" s="4">
        <f>'2 жастағы Ш'!AO15</f>
        <v>0</v>
      </c>
      <c r="G159" s="4">
        <f>'2 жастағы Ә'!AO15</f>
        <v>1</v>
      </c>
    </row>
    <row r="160" spans="2:7" x14ac:dyDescent="0.25">
      <c r="B160" s="712"/>
      <c r="C160" s="826"/>
      <c r="D160" s="4">
        <f>'2 жастағы К'!AN15</f>
        <v>1</v>
      </c>
      <c r="E160" s="828"/>
      <c r="F160" s="4">
        <f>'2 жастағы Ш'!AN15</f>
        <v>1</v>
      </c>
      <c r="G160" s="4">
        <f>'2 жастағы Ә'!AN15</f>
        <v>0</v>
      </c>
    </row>
    <row r="161" spans="2:7" x14ac:dyDescent="0.25">
      <c r="B161" s="707">
        <v>14</v>
      </c>
      <c r="C161" s="826"/>
      <c r="D161" s="4">
        <f>'2 жастағы К'!AS15</f>
        <v>0</v>
      </c>
      <c r="E161" s="828"/>
      <c r="F161" s="4">
        <f>'2 жастағы Ш'!AS15</f>
        <v>0</v>
      </c>
      <c r="G161" s="4">
        <f>'2 жастағы Ә'!AS15</f>
        <v>0</v>
      </c>
    </row>
    <row r="162" spans="2:7" x14ac:dyDescent="0.25">
      <c r="B162" s="708"/>
      <c r="C162" s="826"/>
      <c r="D162" s="4">
        <f>'2 жастағы К'!AR15</f>
        <v>1</v>
      </c>
      <c r="E162" s="828"/>
      <c r="F162" s="4">
        <f>'2 жастағы Ш'!AR15</f>
        <v>1</v>
      </c>
      <c r="G162" s="4">
        <f>'2 жастағы Ә'!AR15</f>
        <v>1</v>
      </c>
    </row>
    <row r="163" spans="2:7" x14ac:dyDescent="0.25">
      <c r="B163" s="712"/>
      <c r="C163" s="826"/>
      <c r="D163" s="4">
        <f>'2 жастағы К'!AQ15</f>
        <v>0</v>
      </c>
      <c r="E163" s="828"/>
      <c r="F163" s="4">
        <f>'2 жастағы Ш'!AQ15</f>
        <v>0</v>
      </c>
      <c r="G163" s="4">
        <f>'2 жастағы Ә'!AQ15</f>
        <v>0</v>
      </c>
    </row>
    <row r="164" spans="2:7" x14ac:dyDescent="0.25">
      <c r="B164" s="707">
        <v>15</v>
      </c>
      <c r="C164" s="826"/>
      <c r="D164" s="4">
        <f>'2 жастағы К'!AV15</f>
        <v>0</v>
      </c>
      <c r="E164" s="828"/>
      <c r="F164" s="825"/>
      <c r="G164" s="4">
        <f>'2 жастағы Ә'!AV15</f>
        <v>0</v>
      </c>
    </row>
    <row r="165" spans="2:7" x14ac:dyDescent="0.25">
      <c r="B165" s="708"/>
      <c r="C165" s="826"/>
      <c r="D165" s="4">
        <f>'2 жастағы К'!AU15</f>
        <v>1</v>
      </c>
      <c r="E165" s="828"/>
      <c r="F165" s="826"/>
      <c r="G165" s="4">
        <f>'2 жастағы Ә'!AU15</f>
        <v>1</v>
      </c>
    </row>
    <row r="166" spans="2:7" x14ac:dyDescent="0.25">
      <c r="B166" s="712"/>
      <c r="C166" s="826"/>
      <c r="D166" s="4">
        <f>'2 жастағы К'!AT15</f>
        <v>0</v>
      </c>
      <c r="E166" s="828"/>
      <c r="F166" s="826"/>
      <c r="G166" s="4">
        <f>'2 жастағы Ә'!AT15</f>
        <v>0</v>
      </c>
    </row>
    <row r="167" spans="2:7" x14ac:dyDescent="0.25">
      <c r="B167" s="707">
        <v>16</v>
      </c>
      <c r="C167" s="826"/>
      <c r="D167" s="4">
        <f>'2 жастағы К'!AY15</f>
        <v>1</v>
      </c>
      <c r="E167" s="828"/>
      <c r="F167" s="826"/>
      <c r="G167" s="4">
        <f>'2 жастағы Ә'!AY15</f>
        <v>0</v>
      </c>
    </row>
    <row r="168" spans="2:7" x14ac:dyDescent="0.25">
      <c r="B168" s="708"/>
      <c r="C168" s="826"/>
      <c r="D168" s="4">
        <f>'2 жастағы К'!AX15</f>
        <v>0</v>
      </c>
      <c r="E168" s="828"/>
      <c r="F168" s="826"/>
      <c r="G168" s="4">
        <f>'2 жастағы Ә'!AX15</f>
        <v>1</v>
      </c>
    </row>
    <row r="169" spans="2:7" x14ac:dyDescent="0.25">
      <c r="B169" s="712"/>
      <c r="C169" s="826"/>
      <c r="D169" s="4">
        <f>'2 жастағы К'!AW15</f>
        <v>0</v>
      </c>
      <c r="E169" s="828"/>
      <c r="F169" s="826"/>
      <c r="G169" s="4">
        <f>'2 жастағы Ә'!AW15</f>
        <v>0</v>
      </c>
    </row>
    <row r="170" spans="2:7" x14ac:dyDescent="0.25">
      <c r="B170" s="707">
        <v>17</v>
      </c>
      <c r="C170" s="826"/>
      <c r="D170" s="4">
        <f>'2 жастағы К'!BB15</f>
        <v>1</v>
      </c>
      <c r="E170" s="828"/>
      <c r="F170" s="826"/>
      <c r="G170" s="4">
        <f>'2 жастағы Ә'!BB15</f>
        <v>0</v>
      </c>
    </row>
    <row r="171" spans="2:7" x14ac:dyDescent="0.25">
      <c r="B171" s="708"/>
      <c r="C171" s="826"/>
      <c r="D171" s="4">
        <f>'2 жастағы К'!BA15</f>
        <v>0</v>
      </c>
      <c r="E171" s="828"/>
      <c r="F171" s="826"/>
      <c r="G171" s="4">
        <f>'2 жастағы Ә'!BA15</f>
        <v>1</v>
      </c>
    </row>
    <row r="172" spans="2:7" x14ac:dyDescent="0.25">
      <c r="B172" s="712"/>
      <c r="C172" s="826"/>
      <c r="D172" s="4">
        <f>'2 жастағы К'!AZ15</f>
        <v>0</v>
      </c>
      <c r="E172" s="828"/>
      <c r="F172" s="826"/>
      <c r="G172" s="4">
        <f>'2 жастағы Ә'!AZ15</f>
        <v>0</v>
      </c>
    </row>
    <row r="173" spans="2:7" x14ac:dyDescent="0.25">
      <c r="B173" s="707">
        <v>18</v>
      </c>
      <c r="C173" s="826"/>
      <c r="D173" s="4">
        <f>'2 жастағы К'!BE15</f>
        <v>1</v>
      </c>
      <c r="E173" s="828"/>
      <c r="F173" s="826"/>
      <c r="G173" s="825"/>
    </row>
    <row r="174" spans="2:7" x14ac:dyDescent="0.25">
      <c r="B174" s="708"/>
      <c r="C174" s="826"/>
      <c r="D174" s="4">
        <f>'2 жастағы К'!BD15</f>
        <v>0</v>
      </c>
      <c r="E174" s="828"/>
      <c r="F174" s="826"/>
      <c r="G174" s="826"/>
    </row>
    <row r="175" spans="2:7" x14ac:dyDescent="0.25">
      <c r="B175" s="712"/>
      <c r="C175" s="826"/>
      <c r="D175" s="4">
        <f>'2 жастағы К'!BC15</f>
        <v>0</v>
      </c>
      <c r="E175" s="828"/>
      <c r="F175" s="826"/>
      <c r="G175" s="826"/>
    </row>
    <row r="176" spans="2:7" x14ac:dyDescent="0.25">
      <c r="B176" s="707">
        <v>19</v>
      </c>
      <c r="C176" s="826"/>
      <c r="D176" s="4">
        <f>'2 жастағы К'!BH15</f>
        <v>0</v>
      </c>
      <c r="E176" s="828"/>
      <c r="F176" s="826"/>
      <c r="G176" s="826"/>
    </row>
    <row r="177" spans="2:7" x14ac:dyDescent="0.25">
      <c r="B177" s="708"/>
      <c r="C177" s="826"/>
      <c r="D177" s="4">
        <f>'2 жастағы К'!BG15</f>
        <v>0</v>
      </c>
      <c r="E177" s="828"/>
      <c r="F177" s="826"/>
      <c r="G177" s="826"/>
    </row>
    <row r="178" spans="2:7" x14ac:dyDescent="0.25">
      <c r="B178" s="712"/>
      <c r="C178" s="826"/>
      <c r="D178" s="4">
        <f>'2 жастағы К'!BF15</f>
        <v>1</v>
      </c>
      <c r="E178" s="828"/>
      <c r="F178" s="826"/>
      <c r="G178" s="826"/>
    </row>
    <row r="179" spans="2:7" x14ac:dyDescent="0.25">
      <c r="B179" s="707">
        <v>20</v>
      </c>
      <c r="C179" s="826"/>
      <c r="D179" s="4">
        <f>'2 жастағы К'!BK15</f>
        <v>0</v>
      </c>
      <c r="E179" s="828"/>
      <c r="F179" s="826"/>
      <c r="G179" s="826"/>
    </row>
    <row r="180" spans="2:7" x14ac:dyDescent="0.25">
      <c r="B180" s="708"/>
      <c r="C180" s="826"/>
      <c r="D180" s="4">
        <f>'2 жастағы К'!BJ15</f>
        <v>1</v>
      </c>
      <c r="E180" s="828"/>
      <c r="F180" s="826"/>
      <c r="G180" s="826"/>
    </row>
    <row r="181" spans="2:7" x14ac:dyDescent="0.25">
      <c r="B181" s="712"/>
      <c r="C181" s="826"/>
      <c r="D181" s="4">
        <f>'2 жастағы К'!BI15</f>
        <v>0</v>
      </c>
      <c r="E181" s="828"/>
      <c r="F181" s="826"/>
      <c r="G181" s="826"/>
    </row>
    <row r="182" spans="2:7" x14ac:dyDescent="0.25">
      <c r="B182" s="707">
        <v>21</v>
      </c>
      <c r="C182" s="826"/>
      <c r="D182" s="4">
        <f>'2 жастағы К'!BN15</f>
        <v>0</v>
      </c>
      <c r="E182" s="828"/>
      <c r="F182" s="826"/>
      <c r="G182" s="826"/>
    </row>
    <row r="183" spans="2:7" x14ac:dyDescent="0.25">
      <c r="B183" s="708"/>
      <c r="C183" s="826"/>
      <c r="D183" s="4">
        <f>'2 жастағы К'!BM15</f>
        <v>1</v>
      </c>
      <c r="E183" s="828"/>
      <c r="F183" s="826"/>
      <c r="G183" s="826"/>
    </row>
    <row r="184" spans="2:7" ht="15" customHeight="1" x14ac:dyDescent="0.25">
      <c r="B184" s="712"/>
      <c r="C184" s="826"/>
      <c r="D184" s="4">
        <f>'2 жастағы К'!BL15</f>
        <v>0</v>
      </c>
      <c r="E184" s="828"/>
      <c r="F184" s="826"/>
      <c r="G184" s="826"/>
    </row>
    <row r="185" spans="2:7" ht="15" customHeight="1" x14ac:dyDescent="0.25">
      <c r="B185" s="707">
        <v>22</v>
      </c>
      <c r="C185" s="826"/>
      <c r="D185" s="4">
        <f>'2 жастағы К'!BQ15</f>
        <v>0</v>
      </c>
      <c r="E185" s="828"/>
      <c r="F185" s="826"/>
      <c r="G185" s="826"/>
    </row>
    <row r="186" spans="2:7" ht="15" customHeight="1" x14ac:dyDescent="0.25">
      <c r="B186" s="708"/>
      <c r="C186" s="826"/>
      <c r="D186" s="4">
        <f>'2 жастағы К'!BP15</f>
        <v>0</v>
      </c>
      <c r="E186" s="828"/>
      <c r="F186" s="826"/>
      <c r="G186" s="826"/>
    </row>
    <row r="187" spans="2:7" ht="15" customHeight="1" thickBot="1" x14ac:dyDescent="0.3">
      <c r="B187" s="708"/>
      <c r="C187" s="826"/>
      <c r="D187" s="65">
        <f>'2 жастағы К'!BO15</f>
        <v>1</v>
      </c>
      <c r="E187" s="828"/>
      <c r="F187" s="826"/>
      <c r="G187" s="826"/>
    </row>
    <row r="188" spans="2:7" ht="15" customHeight="1" x14ac:dyDescent="0.25">
      <c r="B188" s="840" t="s">
        <v>824</v>
      </c>
      <c r="C188" s="66">
        <f>'2 жастағы Ф'!AP15</f>
        <v>0</v>
      </c>
      <c r="D188" s="66">
        <f>'2 жастағы К'!BT15</f>
        <v>3</v>
      </c>
      <c r="E188" s="66">
        <f>'2 жастағы Т'!AJ15</f>
        <v>0</v>
      </c>
      <c r="F188" s="66">
        <f>'2 жастағы Ш'!AV15</f>
        <v>2</v>
      </c>
      <c r="G188" s="67">
        <f>'2 жастағы Ә'!BE15</f>
        <v>1</v>
      </c>
    </row>
    <row r="189" spans="2:7" ht="15" customHeight="1" x14ac:dyDescent="0.25">
      <c r="B189" s="821"/>
      <c r="C189" s="40">
        <f>'2 жастағы Ф'!AO15</f>
        <v>7</v>
      </c>
      <c r="D189" s="40">
        <f>'2 жастағы К'!BS15</f>
        <v>10</v>
      </c>
      <c r="E189" s="40">
        <f>'2 жастағы Т'!AI15</f>
        <v>4</v>
      </c>
      <c r="F189" s="40">
        <f>'2 жастағы Ш'!AU15</f>
        <v>6</v>
      </c>
      <c r="G189" s="68">
        <f>'2 жастағы Ә'!BD15</f>
        <v>10</v>
      </c>
    </row>
    <row r="190" spans="2:7" ht="15" customHeight="1" thickBot="1" x14ac:dyDescent="0.3">
      <c r="B190" s="841"/>
      <c r="C190" s="69">
        <f>'2 жастағы Ф'!AN15</f>
        <v>5</v>
      </c>
      <c r="D190" s="69">
        <f>'2 жастағы К'!BR15</f>
        <v>9</v>
      </c>
      <c r="E190" s="69">
        <f>'2 жастағы Т'!AH15</f>
        <v>6</v>
      </c>
      <c r="F190" s="69">
        <f>'2 жастағы Ш'!AT15</f>
        <v>6</v>
      </c>
      <c r="G190" s="70">
        <f>'2 жастағы Ә'!BC15</f>
        <v>6</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60"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Ф'!F66</f>
        <v>0</v>
      </c>
      <c r="D195" s="4">
        <f>'2 жастағы К'!F66</f>
        <v>0</v>
      </c>
      <c r="E195" s="4">
        <f>'2 жастағы Т'!F66</f>
        <v>0</v>
      </c>
      <c r="F195" s="4">
        <f>'2 жастағы Ш'!F66</f>
        <v>0</v>
      </c>
      <c r="G195" s="4">
        <f>'2 жастағы Ә'!F66</f>
        <v>0</v>
      </c>
      <c r="CO195" s="8"/>
      <c r="CQ195" s="8"/>
      <c r="CS195" s="8"/>
      <c r="CU195" s="8"/>
    </row>
    <row r="196" spans="2:99" ht="15" customHeight="1" x14ac:dyDescent="0.25">
      <c r="B196" s="708"/>
      <c r="C196" s="4">
        <f>'2 жастағы Ф'!E66</f>
        <v>1</v>
      </c>
      <c r="D196" s="4">
        <f>'2 жастағы К'!E66</f>
        <v>1</v>
      </c>
      <c r="E196" s="4">
        <f>'2 жастағы Т'!E66</f>
        <v>1</v>
      </c>
      <c r="F196" s="4">
        <f>'2 жастағы Ш'!E66</f>
        <v>0</v>
      </c>
      <c r="G196" s="4">
        <f>'2 жастағы Ә'!E66</f>
        <v>1</v>
      </c>
      <c r="CO196" s="8"/>
      <c r="CQ196" s="8"/>
      <c r="CS196" s="8"/>
      <c r="CU196" s="8"/>
    </row>
    <row r="197" spans="2:99" ht="15" customHeight="1" x14ac:dyDescent="0.25">
      <c r="B197" s="712"/>
      <c r="C197" s="4">
        <f>'2 жастағы Ф'!D66</f>
        <v>0</v>
      </c>
      <c r="D197" s="4">
        <f>'2 жастағы К'!D66</f>
        <v>0</v>
      </c>
      <c r="E197" s="4">
        <f>'2 жастағы Т'!D66</f>
        <v>0</v>
      </c>
      <c r="F197" s="4">
        <f>'2 жастағы Ш'!D66</f>
        <v>0</v>
      </c>
      <c r="G197" s="4">
        <f>'2 жастағы Ә'!D66</f>
        <v>0</v>
      </c>
    </row>
    <row r="198" spans="2:99" ht="15" customHeight="1" x14ac:dyDescent="0.25">
      <c r="B198" s="707">
        <v>2</v>
      </c>
      <c r="C198" s="4">
        <f>'2 жастағы Ф'!I66</f>
        <v>0</v>
      </c>
      <c r="D198" s="4">
        <f>'2 жастағы К'!I66</f>
        <v>0</v>
      </c>
      <c r="E198" s="4">
        <f>'2 жастағы Т'!I66</f>
        <v>0</v>
      </c>
      <c r="F198" s="4">
        <f>'2 жастағы Ш'!I66</f>
        <v>0</v>
      </c>
      <c r="G198" s="4">
        <f>'2 жастағы Ә'!I66</f>
        <v>0</v>
      </c>
    </row>
    <row r="199" spans="2:99" ht="15" customHeight="1" x14ac:dyDescent="0.25">
      <c r="B199" s="708"/>
      <c r="C199" s="4">
        <f>'2 жастағы Ф'!H66</f>
        <v>1</v>
      </c>
      <c r="D199" s="4">
        <f>'2 жастағы К'!H66</f>
        <v>1</v>
      </c>
      <c r="E199" s="4">
        <f>'2 жастағы Т'!H66</f>
        <v>1</v>
      </c>
      <c r="F199" s="4">
        <f>'2 жастағы Ш'!H66</f>
        <v>0</v>
      </c>
      <c r="G199" s="4">
        <f>'2 жастағы Ә'!H66</f>
        <v>1</v>
      </c>
    </row>
    <row r="200" spans="2:99" ht="15" customHeight="1" x14ac:dyDescent="0.25">
      <c r="B200" s="712"/>
      <c r="C200" s="4">
        <f>'2 жастағы Ф'!G66</f>
        <v>0</v>
      </c>
      <c r="D200" s="4">
        <f>'2 жастағы К'!G66</f>
        <v>0</v>
      </c>
      <c r="E200" s="4">
        <f>'2 жастағы Т'!G66</f>
        <v>0</v>
      </c>
      <c r="F200" s="4">
        <f>'2 жастағы Ш'!G66</f>
        <v>0</v>
      </c>
      <c r="G200" s="4">
        <f>'2 жастағы Ә'!G66</f>
        <v>0</v>
      </c>
    </row>
    <row r="201" spans="2:99" ht="15" customHeight="1" x14ac:dyDescent="0.25">
      <c r="B201" s="707">
        <v>3</v>
      </c>
      <c r="C201" s="4">
        <f>'2 жастағы Ф'!L66</f>
        <v>0</v>
      </c>
      <c r="D201" s="4">
        <f>'2 жастағы К'!L66</f>
        <v>0</v>
      </c>
      <c r="E201" s="4">
        <f>'2 жастағы Т'!L66</f>
        <v>0</v>
      </c>
      <c r="F201" s="4">
        <f>'2 жастағы Ш'!L66</f>
        <v>0</v>
      </c>
      <c r="G201" s="4">
        <f>'2 жастағы Ә'!L66</f>
        <v>0</v>
      </c>
    </row>
    <row r="202" spans="2:99" ht="15" customHeight="1" x14ac:dyDescent="0.25">
      <c r="B202" s="708"/>
      <c r="C202" s="4">
        <f>'2 жастағы Ф'!K66</f>
        <v>1</v>
      </c>
      <c r="D202" s="4">
        <f>'2 жастағы К'!K66</f>
        <v>1</v>
      </c>
      <c r="E202" s="4">
        <f>'2 жастағы Т'!K66</f>
        <v>1</v>
      </c>
      <c r="F202" s="4">
        <f>'2 жастағы Ш'!K66</f>
        <v>0</v>
      </c>
      <c r="G202" s="4">
        <f>'2 жастағы Ә'!K66</f>
        <v>1</v>
      </c>
    </row>
    <row r="203" spans="2:99" ht="15" customHeight="1" x14ac:dyDescent="0.25">
      <c r="B203" s="712"/>
      <c r="C203" s="4">
        <f>'2 жастағы Ф'!J66</f>
        <v>0</v>
      </c>
      <c r="D203" s="4">
        <f>'2 жастағы К'!J66</f>
        <v>0</v>
      </c>
      <c r="E203" s="4">
        <f>'2 жастағы Т'!J66</f>
        <v>0</v>
      </c>
      <c r="F203" s="4">
        <f>'2 жастағы Ш'!J66</f>
        <v>0</v>
      </c>
      <c r="G203" s="4">
        <f>'2 жастағы Ә'!J66</f>
        <v>0</v>
      </c>
    </row>
    <row r="204" spans="2:99" ht="15" customHeight="1" x14ac:dyDescent="0.25">
      <c r="B204" s="707">
        <v>4</v>
      </c>
      <c r="C204" s="4">
        <f>'2 жастағы Ф'!O66</f>
        <v>0</v>
      </c>
      <c r="D204" s="4">
        <f>'2 жастағы К'!O66</f>
        <v>0</v>
      </c>
      <c r="E204" s="4">
        <f>'2 жастағы Т'!O66</f>
        <v>0</v>
      </c>
      <c r="F204" s="4">
        <f>'2 жастағы Ш'!O66</f>
        <v>0</v>
      </c>
      <c r="G204" s="4">
        <f>'2 жастағы Ә'!O66</f>
        <v>0</v>
      </c>
    </row>
    <row r="205" spans="2:99" ht="15" customHeight="1" x14ac:dyDescent="0.25">
      <c r="B205" s="708"/>
      <c r="C205" s="4">
        <f>'2 жастағы Ф'!N66</f>
        <v>1</v>
      </c>
      <c r="D205" s="4">
        <f>'2 жастағы К'!N66</f>
        <v>1</v>
      </c>
      <c r="E205" s="4">
        <f>'2 жастағы Т'!N66</f>
        <v>1</v>
      </c>
      <c r="F205" s="4">
        <f>'2 жастағы Ш'!N66</f>
        <v>0</v>
      </c>
      <c r="G205" s="4">
        <f>'2 жастағы Ә'!N66</f>
        <v>1</v>
      </c>
    </row>
    <row r="206" spans="2:99" ht="15" customHeight="1" x14ac:dyDescent="0.25">
      <c r="B206" s="712"/>
      <c r="C206" s="4">
        <f>'2 жастағы Ф'!M66</f>
        <v>0</v>
      </c>
      <c r="D206" s="4">
        <f>'2 жастағы К'!M66</f>
        <v>0</v>
      </c>
      <c r="E206" s="4">
        <f>'2 жастағы Т'!M66</f>
        <v>0</v>
      </c>
      <c r="F206" s="4">
        <f>'2 жастағы Ш'!M66</f>
        <v>0</v>
      </c>
      <c r="G206" s="4">
        <f>'2 жастағы Ә'!M66</f>
        <v>0</v>
      </c>
    </row>
    <row r="207" spans="2:99" ht="15" customHeight="1" x14ac:dyDescent="0.25">
      <c r="B207" s="707">
        <v>5</v>
      </c>
      <c r="C207" s="4">
        <f>'2 жастағы Ф'!R66</f>
        <v>0</v>
      </c>
      <c r="D207" s="4">
        <f>'2 жастағы К'!R66</f>
        <v>0</v>
      </c>
      <c r="E207" s="4">
        <f>'2 жастағы Т'!R66</f>
        <v>0</v>
      </c>
      <c r="F207" s="4">
        <f>'2 жастағы Ш'!R66</f>
        <v>0</v>
      </c>
      <c r="G207" s="4">
        <f>'2 жастағы Ә'!R66</f>
        <v>0</v>
      </c>
    </row>
    <row r="208" spans="2:99" ht="15" customHeight="1" x14ac:dyDescent="0.25">
      <c r="B208" s="708"/>
      <c r="C208" s="4">
        <f>'2 жастағы Ф'!Q66</f>
        <v>1</v>
      </c>
      <c r="D208" s="4">
        <f>'2 жастағы К'!Q66</f>
        <v>1</v>
      </c>
      <c r="E208" s="4">
        <f>'2 жастағы Т'!Q66</f>
        <v>0</v>
      </c>
      <c r="F208" s="4">
        <f>'2 жастағы Ш'!Q66</f>
        <v>0</v>
      </c>
      <c r="G208" s="4">
        <f>'2 жастағы Ә'!Q66</f>
        <v>1</v>
      </c>
    </row>
    <row r="209" spans="2:7" ht="15" customHeight="1" x14ac:dyDescent="0.25">
      <c r="B209" s="712"/>
      <c r="C209" s="4">
        <f>'2 жастағы Ф'!P66</f>
        <v>0</v>
      </c>
      <c r="D209" s="4">
        <f>'2 жастағы К'!P66</f>
        <v>0</v>
      </c>
      <c r="E209" s="4">
        <f>'2 жастағы Т'!P66</f>
        <v>1</v>
      </c>
      <c r="F209" s="4">
        <f>'2 жастағы Ш'!P66</f>
        <v>0</v>
      </c>
      <c r="G209" s="4">
        <f>'2 жастағы Ә'!P66</f>
        <v>0</v>
      </c>
    </row>
    <row r="210" spans="2:7" ht="15" customHeight="1" x14ac:dyDescent="0.25">
      <c r="B210" s="707">
        <v>6</v>
      </c>
      <c r="C210" s="4">
        <f>'2 жастағы Ф'!U66</f>
        <v>0</v>
      </c>
      <c r="D210" s="4">
        <f>'2 жастағы К'!U66</f>
        <v>0</v>
      </c>
      <c r="E210" s="4">
        <f>'2 жастағы Т'!U66</f>
        <v>0</v>
      </c>
      <c r="F210" s="4">
        <f>'2 жастағы Ш'!U66</f>
        <v>0</v>
      </c>
      <c r="G210" s="4">
        <f>'2 жастағы Ә'!U66</f>
        <v>0</v>
      </c>
    </row>
    <row r="211" spans="2:7" ht="15" customHeight="1" x14ac:dyDescent="0.25">
      <c r="B211" s="708"/>
      <c r="C211" s="4">
        <f>'2 жастағы Ф'!T66</f>
        <v>1</v>
      </c>
      <c r="D211" s="4">
        <f>'2 жастағы К'!T66</f>
        <v>1</v>
      </c>
      <c r="E211" s="4">
        <f>'2 жастағы Т'!T66</f>
        <v>1</v>
      </c>
      <c r="F211" s="4">
        <f>'2 жастағы Ш'!T66</f>
        <v>0</v>
      </c>
      <c r="G211" s="4">
        <f>'2 жастағы Ә'!T66</f>
        <v>1</v>
      </c>
    </row>
    <row r="212" spans="2:7" ht="15" customHeight="1" x14ac:dyDescent="0.25">
      <c r="B212" s="712"/>
      <c r="C212" s="4">
        <f>'2 жастағы Ф'!S66</f>
        <v>0</v>
      </c>
      <c r="D212" s="4">
        <f>'2 жастағы К'!S66</f>
        <v>0</v>
      </c>
      <c r="E212" s="4">
        <f>'2 жастағы Т'!S66</f>
        <v>0</v>
      </c>
      <c r="F212" s="4">
        <f>'2 жастағы Ш'!S66</f>
        <v>0</v>
      </c>
      <c r="G212" s="4">
        <f>'2 жастағы Ә'!S66</f>
        <v>0</v>
      </c>
    </row>
    <row r="213" spans="2:7" ht="15" customHeight="1" x14ac:dyDescent="0.25">
      <c r="B213" s="707">
        <v>7</v>
      </c>
      <c r="C213" s="4">
        <f>'2 жастағы Ф'!X66</f>
        <v>0</v>
      </c>
      <c r="D213" s="4">
        <f>'2 жастағы К'!X66</f>
        <v>0</v>
      </c>
      <c r="E213" s="4">
        <f>'2 жастағы Т'!X66</f>
        <v>0</v>
      </c>
      <c r="F213" s="4">
        <f>'2 жастағы Ш'!X66</f>
        <v>0</v>
      </c>
      <c r="G213" s="4">
        <f>'2 жастағы Ә'!X66</f>
        <v>0</v>
      </c>
    </row>
    <row r="214" spans="2:7" ht="15" customHeight="1" x14ac:dyDescent="0.25">
      <c r="B214" s="708"/>
      <c r="C214" s="4">
        <f>'2 жастағы Ф'!W66</f>
        <v>1</v>
      </c>
      <c r="D214" s="4">
        <f>'2 жастағы К'!W66</f>
        <v>1</v>
      </c>
      <c r="E214" s="4">
        <f>'2 жастағы Т'!W66</f>
        <v>1</v>
      </c>
      <c r="F214" s="4">
        <f>'2 жастағы Ш'!W66</f>
        <v>0</v>
      </c>
      <c r="G214" s="4">
        <f>'2 жастағы Ә'!W66</f>
        <v>1</v>
      </c>
    </row>
    <row r="215" spans="2:7" ht="15" customHeight="1" x14ac:dyDescent="0.25">
      <c r="B215" s="712"/>
      <c r="C215" s="4">
        <f>'2 жастағы Ф'!V66</f>
        <v>0</v>
      </c>
      <c r="D215" s="4">
        <f>'2 жастағы К'!V66</f>
        <v>0</v>
      </c>
      <c r="E215" s="4">
        <f>'2 жастағы Т'!V66</f>
        <v>0</v>
      </c>
      <c r="F215" s="4">
        <f>'2 жастағы Ш'!V66</f>
        <v>0</v>
      </c>
      <c r="G215" s="4">
        <f>'2 жастағы Ә'!V66</f>
        <v>0</v>
      </c>
    </row>
    <row r="216" spans="2:7" ht="15" customHeight="1" x14ac:dyDescent="0.25">
      <c r="B216" s="707">
        <v>8</v>
      </c>
      <c r="C216" s="4">
        <f>'2 жастағы Ф'!AA66</f>
        <v>0</v>
      </c>
      <c r="D216" s="4">
        <f>'2 жастағы К'!AA66</f>
        <v>0</v>
      </c>
      <c r="E216" s="4">
        <f>'2 жастағы Т'!AA66</f>
        <v>0</v>
      </c>
      <c r="F216" s="4">
        <f>'2 жастағы Ш'!AA66</f>
        <v>0</v>
      </c>
      <c r="G216" s="4">
        <f>'2 жастағы Ә'!AA66</f>
        <v>0</v>
      </c>
    </row>
    <row r="217" spans="2:7" ht="15" customHeight="1" x14ac:dyDescent="0.25">
      <c r="B217" s="708"/>
      <c r="C217" s="4">
        <f>'2 жастағы Ф'!Z66</f>
        <v>1</v>
      </c>
      <c r="D217" s="4">
        <f>'2 жастағы К'!Z66</f>
        <v>1</v>
      </c>
      <c r="E217" s="4">
        <f>'2 жастағы Т'!Z66</f>
        <v>1</v>
      </c>
      <c r="F217" s="4">
        <f>'2 жастағы Ш'!Z66</f>
        <v>0</v>
      </c>
      <c r="G217" s="4">
        <f>'2 жастағы Ә'!Z66</f>
        <v>1</v>
      </c>
    </row>
    <row r="218" spans="2:7" ht="15" customHeight="1" x14ac:dyDescent="0.25">
      <c r="B218" s="712"/>
      <c r="C218" s="4">
        <f>'2 жастағы Ф'!Y66</f>
        <v>0</v>
      </c>
      <c r="D218" s="4">
        <f>'2 жастағы К'!Y66</f>
        <v>0</v>
      </c>
      <c r="E218" s="4">
        <f>'2 жастағы Т'!Y66</f>
        <v>0</v>
      </c>
      <c r="F218" s="4">
        <f>'2 жастағы Ш'!Y66</f>
        <v>0</v>
      </c>
      <c r="G218" s="4">
        <f>'2 жастағы Ә'!Y66</f>
        <v>0</v>
      </c>
    </row>
    <row r="219" spans="2:7" x14ac:dyDescent="0.25">
      <c r="B219" s="707">
        <v>9</v>
      </c>
      <c r="C219" s="4">
        <f>'2 жастағы Ф'!AD66</f>
        <v>0</v>
      </c>
      <c r="D219" s="4">
        <f>'2 жастағы К'!AD66</f>
        <v>0</v>
      </c>
      <c r="E219" s="4">
        <f>'2 жастағы Т'!AD66</f>
        <v>0</v>
      </c>
      <c r="F219" s="4">
        <f>'2 жастағы Ш'!AD66</f>
        <v>0</v>
      </c>
      <c r="G219" s="4">
        <f>'2 жастағы Ә'!AD66</f>
        <v>0</v>
      </c>
    </row>
    <row r="220" spans="2:7" x14ac:dyDescent="0.25">
      <c r="B220" s="708"/>
      <c r="C220" s="4">
        <f>'2 жастағы Ф'!AC66</f>
        <v>1</v>
      </c>
      <c r="D220" s="4">
        <f>'2 жастағы К'!AC66</f>
        <v>1</v>
      </c>
      <c r="E220" s="4">
        <f>'2 жастағы Т'!AC66</f>
        <v>1</v>
      </c>
      <c r="F220" s="4">
        <f>'2 жастағы Ш'!AC66</f>
        <v>0</v>
      </c>
      <c r="G220" s="4">
        <f>'2 жастағы Ә'!AC66</f>
        <v>1</v>
      </c>
    </row>
    <row r="221" spans="2:7" x14ac:dyDescent="0.25">
      <c r="B221" s="712"/>
      <c r="C221" s="4">
        <f>'2 жастағы Ф'!AB66</f>
        <v>0</v>
      </c>
      <c r="D221" s="4">
        <f>'2 жастағы К'!AB66</f>
        <v>0</v>
      </c>
      <c r="E221" s="4">
        <f>'2 жастағы Т'!AB66</f>
        <v>0</v>
      </c>
      <c r="F221" s="4">
        <f>'2 жастағы Ш'!AB66</f>
        <v>0</v>
      </c>
      <c r="G221" s="4">
        <f>'2 жастағы Ә'!AB66</f>
        <v>0</v>
      </c>
    </row>
    <row r="222" spans="2:7" x14ac:dyDescent="0.25">
      <c r="B222" s="707">
        <v>10</v>
      </c>
      <c r="C222" s="4">
        <f>'2 жастағы Ф'!AG66</f>
        <v>0</v>
      </c>
      <c r="D222" s="4">
        <f>'2 жастағы К'!AG66</f>
        <v>0</v>
      </c>
      <c r="E222" s="842"/>
      <c r="F222" s="4">
        <f>'2 жастағы Ш'!AG66</f>
        <v>0</v>
      </c>
      <c r="G222" s="4">
        <f>'2 жастағы Ә'!AG66</f>
        <v>0</v>
      </c>
    </row>
    <row r="223" spans="2:7" x14ac:dyDescent="0.25">
      <c r="B223" s="708"/>
      <c r="C223" s="4">
        <f>'2 жастағы Ф'!AF66</f>
        <v>1</v>
      </c>
      <c r="D223" s="4">
        <f>'2 жастағы К'!AF66</f>
        <v>1</v>
      </c>
      <c r="E223" s="843"/>
      <c r="F223" s="4">
        <f>'2 жастағы Ш'!AF66</f>
        <v>0</v>
      </c>
      <c r="G223" s="4">
        <f>'2 жастағы Ә'!AF66</f>
        <v>1</v>
      </c>
    </row>
    <row r="224" spans="2:7" x14ac:dyDescent="0.25">
      <c r="B224" s="712"/>
      <c r="C224" s="4">
        <f>'2 жастағы Ф'!AE66</f>
        <v>0</v>
      </c>
      <c r="D224" s="4">
        <f>'2 жастағы К'!AE66</f>
        <v>0</v>
      </c>
      <c r="E224" s="843"/>
      <c r="F224" s="4">
        <f>'2 жастағы Ш'!AE66</f>
        <v>0</v>
      </c>
      <c r="G224" s="4">
        <f>'2 жастағы Ә'!AE66</f>
        <v>0</v>
      </c>
    </row>
    <row r="225" spans="2:7" x14ac:dyDescent="0.25">
      <c r="B225" s="707">
        <v>11</v>
      </c>
      <c r="C225" s="4">
        <f>'2 жастағы Ф'!AJ66</f>
        <v>0</v>
      </c>
      <c r="D225" s="4">
        <f>'2 жастағы К'!AJ66</f>
        <v>0</v>
      </c>
      <c r="E225" s="843"/>
      <c r="F225" s="4">
        <f>'2 жастағы Ш'!AJ66</f>
        <v>0</v>
      </c>
      <c r="G225" s="4">
        <f>'2 жастағы Ә'!AJ66</f>
        <v>0</v>
      </c>
    </row>
    <row r="226" spans="2:7" x14ac:dyDescent="0.25">
      <c r="B226" s="708"/>
      <c r="C226" s="4">
        <f>'2 жастағы Ф'!AI66</f>
        <v>1</v>
      </c>
      <c r="D226" s="4">
        <f>'2 жастағы К'!AI66</f>
        <v>1</v>
      </c>
      <c r="E226" s="843"/>
      <c r="F226" s="4">
        <f>'2 жастағы Ш'!AI66</f>
        <v>1</v>
      </c>
      <c r="G226" s="4">
        <f>'2 жастағы Ә'!AI66</f>
        <v>1</v>
      </c>
    </row>
    <row r="227" spans="2:7" x14ac:dyDescent="0.25">
      <c r="B227" s="712"/>
      <c r="C227" s="4">
        <f>'2 жастағы Ф'!AH66</f>
        <v>0</v>
      </c>
      <c r="D227" s="4">
        <f>'2 жастағы К'!AH66</f>
        <v>0</v>
      </c>
      <c r="E227" s="843"/>
      <c r="F227" s="4">
        <f>'2 жастағы Ш'!AH66</f>
        <v>0</v>
      </c>
      <c r="G227" s="4">
        <f>'2 жастағы Ә'!AH66</f>
        <v>0</v>
      </c>
    </row>
    <row r="228" spans="2:7" x14ac:dyDescent="0.25">
      <c r="B228" s="707">
        <v>12</v>
      </c>
      <c r="C228" s="4">
        <f>'2 жастағы Ф'!AM66</f>
        <v>0</v>
      </c>
      <c r="D228" s="4">
        <f>'2 жастағы К'!AM66</f>
        <v>0</v>
      </c>
      <c r="E228" s="843"/>
      <c r="F228" s="4">
        <f>'2 жастағы Ш'!AM66</f>
        <v>0</v>
      </c>
      <c r="G228" s="4">
        <f>'2 жастағы Ә'!AM66</f>
        <v>0</v>
      </c>
    </row>
    <row r="229" spans="2:7" x14ac:dyDescent="0.25">
      <c r="B229" s="708"/>
      <c r="C229" s="4">
        <f>'2 жастағы Ф'!AL66</f>
        <v>1</v>
      </c>
      <c r="D229" s="4">
        <f>'2 жастағы К'!AL66</f>
        <v>1</v>
      </c>
      <c r="E229" s="843"/>
      <c r="F229" s="4">
        <f>'2 жастағы Ш'!AL66</f>
        <v>1</v>
      </c>
      <c r="G229" s="4">
        <f>'2 жастағы Ә'!AL66</f>
        <v>1</v>
      </c>
    </row>
    <row r="230" spans="2:7" x14ac:dyDescent="0.25">
      <c r="B230" s="712"/>
      <c r="C230" s="4">
        <f>'2 жастағы Ф'!AK66</f>
        <v>0</v>
      </c>
      <c r="D230" s="160">
        <f>'2 жастағы К'!AK61</f>
        <v>1</v>
      </c>
      <c r="E230" s="843"/>
      <c r="F230" s="4">
        <f>'2 жастағы Ш'!AK66</f>
        <v>0</v>
      </c>
      <c r="G230" s="4">
        <f>'2 жастағы Ә'!AK66</f>
        <v>0</v>
      </c>
    </row>
    <row r="231" spans="2:7" x14ac:dyDescent="0.25">
      <c r="B231" s="707">
        <v>13</v>
      </c>
      <c r="C231" s="4">
        <f>'2 жастағы Ф'!AP66</f>
        <v>0</v>
      </c>
      <c r="D231" s="4">
        <f>'2 жастағы К'!AP66</f>
        <v>0</v>
      </c>
      <c r="E231" s="843"/>
      <c r="F231" s="4">
        <f>'2 жастағы Ш'!AP66</f>
        <v>0</v>
      </c>
      <c r="G231" s="4">
        <f>'2 жастағы Ә'!AP66</f>
        <v>0</v>
      </c>
    </row>
    <row r="232" spans="2:7" x14ac:dyDescent="0.25">
      <c r="B232" s="708"/>
      <c r="C232" s="4">
        <f>'2 жастағы Ф'!AO66</f>
        <v>1</v>
      </c>
      <c r="D232" s="4">
        <f>'2 жастағы К'!AO66</f>
        <v>1</v>
      </c>
      <c r="E232" s="843"/>
      <c r="F232" s="4">
        <f>'2 жастағы Ш'!AO66</f>
        <v>1</v>
      </c>
      <c r="G232" s="4">
        <f>'2 жастағы Ә'!AO66</f>
        <v>1</v>
      </c>
    </row>
    <row r="233" spans="2:7" x14ac:dyDescent="0.25">
      <c r="B233" s="712"/>
      <c r="C233" s="4">
        <f>'2 жастағы Ф'!AN66</f>
        <v>0</v>
      </c>
      <c r="D233" s="4">
        <f>'2 жастағы К'!AN66</f>
        <v>0</v>
      </c>
      <c r="E233" s="843"/>
      <c r="F233" s="4">
        <f>'2 жастағы Ш'!AN66</f>
        <v>0</v>
      </c>
      <c r="G233" s="4">
        <f>'2 жастағы Ә'!AN66</f>
        <v>0</v>
      </c>
    </row>
    <row r="234" spans="2:7" x14ac:dyDescent="0.25">
      <c r="B234" s="707">
        <v>14</v>
      </c>
      <c r="C234" s="4">
        <f>'2 жастағы Ф'!AS66</f>
        <v>0</v>
      </c>
      <c r="D234" s="4">
        <f>'2 жастағы К'!AS66</f>
        <v>0</v>
      </c>
      <c r="E234" s="843"/>
      <c r="F234" s="4">
        <f>'2 жастағы Ш'!AS66</f>
        <v>0</v>
      </c>
      <c r="G234" s="4">
        <f>'2 жастағы Ә'!AS66</f>
        <v>0</v>
      </c>
    </row>
    <row r="235" spans="2:7" x14ac:dyDescent="0.25">
      <c r="B235" s="708"/>
      <c r="C235" s="4">
        <f>'2 жастағы Ф'!AR66</f>
        <v>1</v>
      </c>
      <c r="D235" s="4">
        <f>'2 жастағы К'!AR66</f>
        <v>1</v>
      </c>
      <c r="E235" s="843"/>
      <c r="F235" s="4">
        <f>'2 жастағы Ш'!AR66</f>
        <v>1</v>
      </c>
      <c r="G235" s="4">
        <f>'2 жастағы Ә'!AR66</f>
        <v>1</v>
      </c>
    </row>
    <row r="236" spans="2:7" x14ac:dyDescent="0.25">
      <c r="B236" s="712"/>
      <c r="C236" s="4">
        <f>'2 жастағы Ф'!AQ66</f>
        <v>0</v>
      </c>
      <c r="D236" s="4">
        <f>'2 жастағы К'!AQ66</f>
        <v>0</v>
      </c>
      <c r="E236" s="843"/>
      <c r="F236" s="4">
        <f>'2 жастағы Ш'!AQ66</f>
        <v>0</v>
      </c>
      <c r="G236" s="4">
        <f>'2 жастағы Ә'!AQ66</f>
        <v>0</v>
      </c>
    </row>
    <row r="237" spans="2:7" x14ac:dyDescent="0.25">
      <c r="B237" s="707">
        <v>15</v>
      </c>
      <c r="C237" s="4">
        <f>'2 жастағы Ф'!AV66</f>
        <v>0</v>
      </c>
      <c r="D237" s="4">
        <f>'2 жастағы К'!AV66</f>
        <v>0</v>
      </c>
      <c r="E237" s="843"/>
      <c r="F237" s="4">
        <f>'2 жастағы Ш'!AV66</f>
        <v>0</v>
      </c>
      <c r="G237" s="4">
        <f>'2 жастағы Ә'!AV66</f>
        <v>0</v>
      </c>
    </row>
    <row r="238" spans="2:7" x14ac:dyDescent="0.25">
      <c r="B238" s="708"/>
      <c r="C238" s="4">
        <f>'2 жастағы Ф'!AU66</f>
        <v>1</v>
      </c>
      <c r="D238" s="4">
        <f>'2 жастағы К'!AU66</f>
        <v>1</v>
      </c>
      <c r="E238" s="843"/>
      <c r="F238" s="4">
        <f>'2 жастағы Ш'!AU66</f>
        <v>1</v>
      </c>
      <c r="G238" s="4">
        <f>'2 жастағы Ә'!AU66</f>
        <v>1</v>
      </c>
    </row>
    <row r="239" spans="2:7" x14ac:dyDescent="0.25">
      <c r="B239" s="712"/>
      <c r="C239" s="4">
        <f>'2 жастағы Ф'!AT66</f>
        <v>0</v>
      </c>
      <c r="D239" s="4">
        <f>'2 жастағы К'!AT66</f>
        <v>0</v>
      </c>
      <c r="E239" s="843"/>
      <c r="F239" s="4">
        <f>'2 жастағы Ш'!AT66</f>
        <v>0</v>
      </c>
      <c r="G239" s="4">
        <f>'2 жастағы Ә'!AT66</f>
        <v>0</v>
      </c>
    </row>
    <row r="240" spans="2:7" x14ac:dyDescent="0.25">
      <c r="B240" s="707">
        <v>16</v>
      </c>
      <c r="C240" s="4">
        <f>'2 жастағы Ф'!AY66</f>
        <v>0</v>
      </c>
      <c r="D240" s="4">
        <f>'2 жастағы К'!AY66</f>
        <v>0</v>
      </c>
      <c r="E240" s="843"/>
      <c r="F240" s="4">
        <f>'2 жастағы Ш'!AY66</f>
        <v>0</v>
      </c>
      <c r="G240" s="4">
        <f>'2 жастағы Ә'!AY66</f>
        <v>0</v>
      </c>
    </row>
    <row r="241" spans="2:7" x14ac:dyDescent="0.25">
      <c r="B241" s="708"/>
      <c r="C241" s="4">
        <f>'2 жастағы Ф'!AX66</f>
        <v>1</v>
      </c>
      <c r="D241" s="4">
        <f>'2 жастағы К'!AX66</f>
        <v>1</v>
      </c>
      <c r="E241" s="843"/>
      <c r="F241" s="4">
        <f>'2 жастағы Ш'!AX66</f>
        <v>1</v>
      </c>
      <c r="G241" s="4">
        <f>'2 жастағы Ә'!AX66</f>
        <v>1</v>
      </c>
    </row>
    <row r="242" spans="2:7" x14ac:dyDescent="0.25">
      <c r="B242" s="712"/>
      <c r="C242" s="4">
        <f>'2 жастағы Ф'!AW66</f>
        <v>0</v>
      </c>
      <c r="D242" s="4">
        <f>'2 жастағы К'!AW66</f>
        <v>0</v>
      </c>
      <c r="E242" s="843"/>
      <c r="F242" s="4">
        <f>'2 жастағы Ш'!AW66</f>
        <v>0</v>
      </c>
      <c r="G242" s="4">
        <f>'2 жастағы Ә'!AW66</f>
        <v>0</v>
      </c>
    </row>
    <row r="243" spans="2:7" x14ac:dyDescent="0.25">
      <c r="B243" s="707">
        <v>17</v>
      </c>
      <c r="C243" s="4">
        <f>'2 жастағы Ф'!BB66</f>
        <v>0</v>
      </c>
      <c r="D243" s="4">
        <f>'2 жастағы К'!BB66</f>
        <v>0</v>
      </c>
      <c r="E243" s="843"/>
      <c r="F243" s="4">
        <f>'2 жастағы Ш'!BB66</f>
        <v>0</v>
      </c>
      <c r="G243" s="4">
        <f>'2 жастағы Ә'!BB66</f>
        <v>0</v>
      </c>
    </row>
    <row r="244" spans="2:7" x14ac:dyDescent="0.25">
      <c r="B244" s="708"/>
      <c r="C244" s="4">
        <f>'2 жастағы Ф'!BA66</f>
        <v>1</v>
      </c>
      <c r="D244" s="4">
        <f>'2 жастағы К'!BA66</f>
        <v>1</v>
      </c>
      <c r="E244" s="843"/>
      <c r="F244" s="4">
        <f>'2 жастағы Ш'!BA66</f>
        <v>1</v>
      </c>
      <c r="G244" s="4">
        <f>'2 жастағы Ә'!BA66</f>
        <v>1</v>
      </c>
    </row>
    <row r="245" spans="2:7" x14ac:dyDescent="0.25">
      <c r="B245" s="712"/>
      <c r="C245" s="4">
        <f>'2 жастағы Ф'!AZ66</f>
        <v>0</v>
      </c>
      <c r="D245" s="4">
        <f>'2 жастағы К'!AZ66</f>
        <v>0</v>
      </c>
      <c r="E245" s="843"/>
      <c r="F245" s="4">
        <f>'2 жастағы Ш'!AZ66</f>
        <v>0</v>
      </c>
      <c r="G245" s="4">
        <f>'2 жастағы Ә'!AZ66</f>
        <v>0</v>
      </c>
    </row>
    <row r="246" spans="2:7" x14ac:dyDescent="0.25">
      <c r="B246" s="707">
        <v>18</v>
      </c>
      <c r="C246" s="4">
        <f>'2 жастағы Ф'!BE66</f>
        <v>0</v>
      </c>
      <c r="D246" s="4">
        <f>'2 жастағы К'!BE66</f>
        <v>0</v>
      </c>
      <c r="E246" s="843"/>
      <c r="F246" s="4">
        <f>'2 жастағы Ш'!BE66</f>
        <v>0</v>
      </c>
      <c r="G246" s="4">
        <f>'2 жастағы Ә'!BE66</f>
        <v>0</v>
      </c>
    </row>
    <row r="247" spans="2:7" x14ac:dyDescent="0.25">
      <c r="B247" s="708"/>
      <c r="C247" s="4">
        <f>'2 жастағы Ф'!BD66</f>
        <v>1</v>
      </c>
      <c r="D247" s="4">
        <f>'2 жастағы К'!BD66</f>
        <v>1</v>
      </c>
      <c r="E247" s="843"/>
      <c r="F247" s="4">
        <f>'2 жастағы Ш'!BD66</f>
        <v>1</v>
      </c>
      <c r="G247" s="4">
        <f>'2 жастағы Ә'!BD66</f>
        <v>1</v>
      </c>
    </row>
    <row r="248" spans="2:7" x14ac:dyDescent="0.25">
      <c r="B248" s="712"/>
      <c r="C248" s="4">
        <f>'2 жастағы Ф'!BC66</f>
        <v>0</v>
      </c>
      <c r="D248" s="4">
        <f>'2 жастағы К'!BC66</f>
        <v>0</v>
      </c>
      <c r="E248" s="843"/>
      <c r="F248" s="4">
        <f>'2 жастағы Ш'!BC66</f>
        <v>0</v>
      </c>
      <c r="G248" s="4">
        <f>'2 жастағы Ә'!BC66</f>
        <v>0</v>
      </c>
    </row>
    <row r="249" spans="2:7" x14ac:dyDescent="0.25">
      <c r="B249" s="707">
        <v>19</v>
      </c>
      <c r="C249" s="4">
        <f>'2 жастағы Ф'!BH66</f>
        <v>0</v>
      </c>
      <c r="D249" s="4">
        <f>'2 жастағы К'!BH66</f>
        <v>0</v>
      </c>
      <c r="E249" s="843"/>
      <c r="F249" s="4">
        <f>'2 жастағы Ш'!BH66</f>
        <v>0</v>
      </c>
      <c r="G249" s="4">
        <f>'2 жастағы Ә'!BH66</f>
        <v>0</v>
      </c>
    </row>
    <row r="250" spans="2:7" x14ac:dyDescent="0.25">
      <c r="B250" s="708"/>
      <c r="C250" s="4">
        <f>'2 жастағы Ф'!BG66</f>
        <v>1</v>
      </c>
      <c r="D250" s="4">
        <f>'2 жастағы К'!BG66</f>
        <v>1</v>
      </c>
      <c r="E250" s="843"/>
      <c r="F250" s="4">
        <f>'2 жастағы Ш'!BG66</f>
        <v>1</v>
      </c>
      <c r="G250" s="4">
        <f>'2 жастағы Ә'!BG66</f>
        <v>1</v>
      </c>
    </row>
    <row r="251" spans="2:7" x14ac:dyDescent="0.25">
      <c r="B251" s="712"/>
      <c r="C251" s="4">
        <f>'2 жастағы Ф'!BF66</f>
        <v>0</v>
      </c>
      <c r="D251" s="4">
        <f>'2 жастағы К'!BF66</f>
        <v>0</v>
      </c>
      <c r="E251" s="843"/>
      <c r="F251" s="4">
        <f>'2 жастағы Ш'!BF66</f>
        <v>0</v>
      </c>
      <c r="G251" s="4">
        <f>'2 жастағы Ә'!BF66</f>
        <v>0</v>
      </c>
    </row>
    <row r="252" spans="2:7" x14ac:dyDescent="0.25">
      <c r="B252" s="707">
        <v>20</v>
      </c>
      <c r="C252" s="842"/>
      <c r="D252" s="4">
        <f>'2 жастағы К'!BK66</f>
        <v>0</v>
      </c>
      <c r="E252" s="843"/>
      <c r="F252" s="4">
        <f>'2 жастағы Ш'!BK66</f>
        <v>0</v>
      </c>
      <c r="G252" s="4">
        <f>'2 жастағы Ә'!BK66</f>
        <v>0</v>
      </c>
    </row>
    <row r="253" spans="2:7" x14ac:dyDescent="0.25">
      <c r="B253" s="708"/>
      <c r="C253" s="843"/>
      <c r="D253" s="4">
        <f>'2 жастағы К'!BJ66</f>
        <v>1</v>
      </c>
      <c r="E253" s="843"/>
      <c r="F253" s="4">
        <f>'2 жастағы Ш'!BJ66</f>
        <v>1</v>
      </c>
      <c r="G253" s="4">
        <f>'2 жастағы Ә'!BJ66</f>
        <v>1</v>
      </c>
    </row>
    <row r="254" spans="2:7" x14ac:dyDescent="0.25">
      <c r="B254" s="712"/>
      <c r="C254" s="843"/>
      <c r="D254" s="4">
        <f>'2 жастағы К'!BI66</f>
        <v>0</v>
      </c>
      <c r="E254" s="843"/>
      <c r="F254" s="4">
        <f>'2 жастағы Ш'!BI66</f>
        <v>0</v>
      </c>
      <c r="G254" s="4">
        <f>'2 жастағы Ә'!BI66</f>
        <v>0</v>
      </c>
    </row>
    <row r="255" spans="2:7" x14ac:dyDescent="0.25">
      <c r="B255" s="707">
        <v>21</v>
      </c>
      <c r="C255" s="843"/>
      <c r="D255" s="842"/>
      <c r="E255" s="843"/>
      <c r="F255" s="4">
        <f>'2 жастағы Ш'!BN66</f>
        <v>0</v>
      </c>
      <c r="G255" s="842"/>
    </row>
    <row r="256" spans="2:7" x14ac:dyDescent="0.25">
      <c r="B256" s="708"/>
      <c r="C256" s="843"/>
      <c r="D256" s="843"/>
      <c r="E256" s="843"/>
      <c r="F256" s="4">
        <f>'2 жастағы Ш'!BM66</f>
        <v>1</v>
      </c>
      <c r="G256" s="843"/>
    </row>
    <row r="257" spans="2:7" x14ac:dyDescent="0.25">
      <c r="B257" s="712"/>
      <c r="C257" s="843"/>
      <c r="D257" s="843"/>
      <c r="E257" s="843"/>
      <c r="F257" s="4">
        <f>'2 жастағы Ш'!BL66</f>
        <v>0</v>
      </c>
      <c r="G257" s="843"/>
    </row>
    <row r="258" spans="2:7" x14ac:dyDescent="0.25">
      <c r="B258" s="707">
        <v>22</v>
      </c>
      <c r="C258" s="843"/>
      <c r="D258" s="843"/>
      <c r="E258" s="843"/>
      <c r="F258" s="4">
        <f>'2 жастағы Ш'!BQ66</f>
        <v>0</v>
      </c>
      <c r="G258" s="843"/>
    </row>
    <row r="259" spans="2:7" x14ac:dyDescent="0.25">
      <c r="B259" s="708"/>
      <c r="C259" s="843"/>
      <c r="D259" s="843"/>
      <c r="E259" s="843"/>
      <c r="F259" s="4">
        <f>'2 жастағы Ш'!BP66</f>
        <v>1</v>
      </c>
      <c r="G259" s="843"/>
    </row>
    <row r="260" spans="2:7" x14ac:dyDescent="0.25">
      <c r="B260" s="712"/>
      <c r="C260" s="843"/>
      <c r="D260" s="843"/>
      <c r="E260" s="843"/>
      <c r="F260" s="4">
        <f>'2 жастағы Ш'!BO66</f>
        <v>0</v>
      </c>
      <c r="G260" s="843"/>
    </row>
    <row r="261" spans="2:7" x14ac:dyDescent="0.25">
      <c r="B261" s="707">
        <v>23</v>
      </c>
      <c r="C261" s="843"/>
      <c r="D261" s="843"/>
      <c r="E261" s="843"/>
      <c r="F261" s="4">
        <f>'2 жастағы Ш'!BT66</f>
        <v>0</v>
      </c>
      <c r="G261" s="843"/>
    </row>
    <row r="262" spans="2:7" x14ac:dyDescent="0.25">
      <c r="B262" s="708"/>
      <c r="C262" s="843"/>
      <c r="D262" s="843"/>
      <c r="E262" s="843"/>
      <c r="F262" s="4">
        <f>'2 жастағы Ш'!BS66</f>
        <v>1</v>
      </c>
      <c r="G262" s="843"/>
    </row>
    <row r="263" spans="2:7" x14ac:dyDescent="0.25">
      <c r="B263" s="712"/>
      <c r="C263" s="843"/>
      <c r="D263" s="843"/>
      <c r="E263" s="843"/>
      <c r="F263" s="4">
        <f>'2 жастағы Ш'!BR66</f>
        <v>0</v>
      </c>
      <c r="G263" s="843"/>
    </row>
    <row r="264" spans="2:7" x14ac:dyDescent="0.25">
      <c r="B264" s="707">
        <v>24</v>
      </c>
      <c r="C264" s="843"/>
      <c r="D264" s="843"/>
      <c r="E264" s="843"/>
      <c r="F264" s="4">
        <f>'2 жастағы Ш'!BW66</f>
        <v>0</v>
      </c>
      <c r="G264" s="843"/>
    </row>
    <row r="265" spans="2:7" x14ac:dyDescent="0.25">
      <c r="B265" s="708"/>
      <c r="C265" s="843"/>
      <c r="D265" s="843"/>
      <c r="E265" s="843"/>
      <c r="F265" s="12">
        <f>'2 жастағы Ш'!BV66</f>
        <v>1</v>
      </c>
      <c r="G265" s="843"/>
    </row>
    <row r="266" spans="2:7" x14ac:dyDescent="0.25">
      <c r="B266" s="712"/>
      <c r="C266" s="843"/>
      <c r="D266" s="843"/>
      <c r="E266" s="843"/>
      <c r="F266" s="12">
        <f>'2 жастағы Ш'!BU66</f>
        <v>0</v>
      </c>
      <c r="G266" s="843"/>
    </row>
    <row r="267" spans="2:7" x14ac:dyDescent="0.25">
      <c r="B267" s="707">
        <v>25</v>
      </c>
      <c r="C267" s="843"/>
      <c r="D267" s="843"/>
      <c r="E267" s="843"/>
      <c r="F267" s="4">
        <f>'2 жастағы Ш'!BZ66</f>
        <v>0</v>
      </c>
      <c r="G267" s="843"/>
    </row>
    <row r="268" spans="2:7" x14ac:dyDescent="0.25">
      <c r="B268" s="708"/>
      <c r="C268" s="843"/>
      <c r="D268" s="843"/>
      <c r="E268" s="843"/>
      <c r="F268" s="4">
        <f>'2 жастағы Ш'!BY66</f>
        <v>1</v>
      </c>
      <c r="G268" s="843"/>
    </row>
    <row r="269" spans="2:7" x14ac:dyDescent="0.25">
      <c r="B269" s="712"/>
      <c r="C269" s="843"/>
      <c r="D269" s="843"/>
      <c r="E269" s="843"/>
      <c r="F269" s="4">
        <f>'2 жастағы Ш'!BX66</f>
        <v>0</v>
      </c>
      <c r="G269" s="843"/>
    </row>
    <row r="270" spans="2:7" x14ac:dyDescent="0.25">
      <c r="B270" s="707">
        <v>26</v>
      </c>
      <c r="C270" s="843"/>
      <c r="D270" s="843"/>
      <c r="E270" s="843"/>
      <c r="F270" s="4">
        <f>'2 жастағы Ш'!CC66</f>
        <v>0</v>
      </c>
      <c r="G270" s="843"/>
    </row>
    <row r="271" spans="2:7" x14ac:dyDescent="0.25">
      <c r="B271" s="708"/>
      <c r="C271" s="843"/>
      <c r="D271" s="843"/>
      <c r="E271" s="843"/>
      <c r="F271" s="4">
        <f>'2 жастағы Ш'!CB66</f>
        <v>1</v>
      </c>
      <c r="G271" s="843"/>
    </row>
    <row r="272" spans="2:7" x14ac:dyDescent="0.25">
      <c r="B272" s="712"/>
      <c r="C272" s="843"/>
      <c r="D272" s="843"/>
      <c r="E272" s="843"/>
      <c r="F272" s="4">
        <f>'2 жастағы Ш'!CA66</f>
        <v>0</v>
      </c>
      <c r="G272" s="843"/>
    </row>
    <row r="273" spans="2:7" x14ac:dyDescent="0.25">
      <c r="B273" s="707">
        <v>27</v>
      </c>
      <c r="C273" s="843"/>
      <c r="D273" s="843"/>
      <c r="E273" s="843"/>
      <c r="F273" s="12">
        <f>'2 жастағы Ш'!CF66</f>
        <v>0</v>
      </c>
      <c r="G273" s="843"/>
    </row>
    <row r="274" spans="2:7" x14ac:dyDescent="0.25">
      <c r="B274" s="708"/>
      <c r="C274" s="843"/>
      <c r="D274" s="843"/>
      <c r="E274" s="843"/>
      <c r="F274" s="12">
        <f>'2 жастағы Ш'!CE66</f>
        <v>1</v>
      </c>
      <c r="G274" s="843"/>
    </row>
    <row r="275" spans="2:7" x14ac:dyDescent="0.25">
      <c r="B275" s="712"/>
      <c r="C275" s="843"/>
      <c r="D275" s="843"/>
      <c r="E275" s="843"/>
      <c r="F275" s="12">
        <f>'2 жастағы Ш'!CD66</f>
        <v>0</v>
      </c>
      <c r="G275" s="843"/>
    </row>
    <row r="276" spans="2:7" x14ac:dyDescent="0.25">
      <c r="B276" s="707">
        <v>28</v>
      </c>
      <c r="C276" s="843"/>
      <c r="D276" s="843"/>
      <c r="E276" s="843"/>
      <c r="F276" s="12">
        <f>'2 жастағы Ш'!CI66</f>
        <v>0</v>
      </c>
      <c r="G276" s="843"/>
    </row>
    <row r="277" spans="2:7" x14ac:dyDescent="0.25">
      <c r="B277" s="708"/>
      <c r="C277" s="843"/>
      <c r="D277" s="843"/>
      <c r="E277" s="843"/>
      <c r="F277" s="12">
        <f>'2 жастағы Ш'!CH66</f>
        <v>1</v>
      </c>
      <c r="G277" s="843"/>
    </row>
    <row r="278" spans="2:7" x14ac:dyDescent="0.25">
      <c r="B278" s="712"/>
      <c r="C278" s="843"/>
      <c r="D278" s="843"/>
      <c r="E278" s="843"/>
      <c r="F278" s="12">
        <f>'2 жастағы Ш'!CG66</f>
        <v>0</v>
      </c>
      <c r="G278" s="843"/>
    </row>
    <row r="279" spans="2:7" x14ac:dyDescent="0.25">
      <c r="B279" s="707">
        <v>29</v>
      </c>
      <c r="C279" s="843"/>
      <c r="D279" s="843"/>
      <c r="E279" s="843"/>
      <c r="F279" s="12">
        <f>'2 жастағы Ш'!CL66</f>
        <v>0</v>
      </c>
      <c r="G279" s="843"/>
    </row>
    <row r="280" spans="2:7" x14ac:dyDescent="0.25">
      <c r="B280" s="708"/>
      <c r="C280" s="843"/>
      <c r="D280" s="843"/>
      <c r="E280" s="843"/>
      <c r="F280" s="12">
        <f>'2 жастағы Ш'!CK66</f>
        <v>1</v>
      </c>
      <c r="G280" s="843"/>
    </row>
    <row r="281" spans="2:7" x14ac:dyDescent="0.25">
      <c r="B281" s="712"/>
      <c r="C281" s="843"/>
      <c r="D281" s="843"/>
      <c r="E281" s="843"/>
      <c r="F281" s="12">
        <f>'2 жастағы Ш'!CJ66</f>
        <v>0</v>
      </c>
      <c r="G281" s="843"/>
    </row>
    <row r="282" spans="2:7" x14ac:dyDescent="0.25">
      <c r="B282" s="707">
        <v>30</v>
      </c>
      <c r="C282" s="843"/>
      <c r="D282" s="843"/>
      <c r="E282" s="843"/>
      <c r="F282" s="12">
        <f>'2 жастағы Ш'!CO66</f>
        <v>0</v>
      </c>
      <c r="G282" s="843"/>
    </row>
    <row r="283" spans="2:7" x14ac:dyDescent="0.25">
      <c r="B283" s="708"/>
      <c r="C283" s="843"/>
      <c r="D283" s="843"/>
      <c r="E283" s="843"/>
      <c r="F283" s="12">
        <f>'2 жастағы Ш'!CN66</f>
        <v>1</v>
      </c>
      <c r="G283" s="843"/>
    </row>
    <row r="284" spans="2:7" x14ac:dyDescent="0.25">
      <c r="B284" s="712"/>
      <c r="C284" s="843"/>
      <c r="D284" s="843"/>
      <c r="E284" s="843"/>
      <c r="F284" s="12">
        <f>'2 жастағы Ш'!CM66</f>
        <v>0</v>
      </c>
      <c r="G284" s="843"/>
    </row>
    <row r="285" spans="2:7" x14ac:dyDescent="0.25">
      <c r="B285" s="707">
        <v>31</v>
      </c>
      <c r="C285" s="843"/>
      <c r="D285" s="843"/>
      <c r="E285" s="843"/>
      <c r="F285" s="12">
        <f>'2 жастағы Ш'!CR66</f>
        <v>0</v>
      </c>
      <c r="G285" s="843"/>
    </row>
    <row r="286" spans="2:7" x14ac:dyDescent="0.25">
      <c r="B286" s="708"/>
      <c r="C286" s="843"/>
      <c r="D286" s="843"/>
      <c r="E286" s="843"/>
      <c r="F286" s="12">
        <f>'2 жастағы Ш'!CQ66</f>
        <v>1</v>
      </c>
      <c r="G286" s="843"/>
    </row>
    <row r="287" spans="2:7" x14ac:dyDescent="0.25">
      <c r="B287" s="712"/>
      <c r="C287" s="843"/>
      <c r="D287" s="843"/>
      <c r="E287" s="843"/>
      <c r="F287" s="12">
        <f>'2 жастағы Ш'!CP66</f>
        <v>0</v>
      </c>
      <c r="G287" s="843"/>
    </row>
    <row r="288" spans="2:7" x14ac:dyDescent="0.25">
      <c r="B288" s="707">
        <v>32</v>
      </c>
      <c r="C288" s="843"/>
      <c r="D288" s="843"/>
      <c r="E288" s="843"/>
      <c r="F288" s="12">
        <f>'2 жастағы Ш'!CU66</f>
        <v>0</v>
      </c>
      <c r="G288" s="843"/>
    </row>
    <row r="289" spans="2:7" x14ac:dyDescent="0.25">
      <c r="B289" s="708"/>
      <c r="C289" s="843"/>
      <c r="D289" s="843"/>
      <c r="E289" s="843"/>
      <c r="F289" s="12">
        <f>'2 жастағы Ш'!CT66</f>
        <v>1</v>
      </c>
      <c r="G289" s="843"/>
    </row>
    <row r="290" spans="2:7" x14ac:dyDescent="0.25">
      <c r="B290" s="712"/>
      <c r="C290" s="843"/>
      <c r="D290" s="843"/>
      <c r="E290" s="843"/>
      <c r="F290" s="12">
        <f>'2 жастағы Ш'!CS66</f>
        <v>0</v>
      </c>
      <c r="G290" s="843"/>
    </row>
    <row r="291" spans="2:7" x14ac:dyDescent="0.25">
      <c r="B291" s="707">
        <v>33</v>
      </c>
      <c r="C291" s="843"/>
      <c r="D291" s="843"/>
      <c r="E291" s="843"/>
      <c r="F291" s="12">
        <f>'2 жастағы Ш'!CX66</f>
        <v>0</v>
      </c>
      <c r="G291" s="843"/>
    </row>
    <row r="292" spans="2:7" x14ac:dyDescent="0.25">
      <c r="B292" s="708"/>
      <c r="C292" s="843"/>
      <c r="D292" s="843"/>
      <c r="E292" s="843"/>
      <c r="F292" s="12">
        <f>'2 жастағы Ш'!CW66</f>
        <v>1</v>
      </c>
      <c r="G292" s="843"/>
    </row>
    <row r="293" spans="2:7" x14ac:dyDescent="0.25">
      <c r="B293" s="712"/>
      <c r="C293" s="843"/>
      <c r="D293" s="843"/>
      <c r="E293" s="843"/>
      <c r="F293" s="12">
        <f>'2 жастағы Ш'!CV66</f>
        <v>0</v>
      </c>
      <c r="G293" s="843"/>
    </row>
    <row r="294" spans="2:7" x14ac:dyDescent="0.25">
      <c r="B294" s="707">
        <v>34</v>
      </c>
      <c r="C294" s="843"/>
      <c r="D294" s="843"/>
      <c r="E294" s="843"/>
      <c r="F294" s="12">
        <f>'2 жастағы Ш'!DA66</f>
        <v>0</v>
      </c>
      <c r="G294" s="843"/>
    </row>
    <row r="295" spans="2:7" x14ac:dyDescent="0.25">
      <c r="B295" s="708"/>
      <c r="C295" s="843"/>
      <c r="D295" s="843"/>
      <c r="E295" s="843"/>
      <c r="F295" s="12">
        <f>'2 жастағы Ш'!CZ66</f>
        <v>1</v>
      </c>
      <c r="G295" s="843"/>
    </row>
    <row r="296" spans="2:7" x14ac:dyDescent="0.25">
      <c r="B296" s="712"/>
      <c r="C296" s="843"/>
      <c r="D296" s="843"/>
      <c r="E296" s="843"/>
      <c r="F296" s="12">
        <f>'2 жастағы Ш'!CY66</f>
        <v>0</v>
      </c>
      <c r="G296" s="843"/>
    </row>
    <row r="297" spans="2:7" x14ac:dyDescent="0.25">
      <c r="B297" s="707">
        <v>35</v>
      </c>
      <c r="C297" s="843"/>
      <c r="D297" s="843"/>
      <c r="E297" s="843"/>
      <c r="F297" s="12">
        <f>'2 жастағы Ш'!DD66</f>
        <v>0</v>
      </c>
      <c r="G297" s="843"/>
    </row>
    <row r="298" spans="2:7" x14ac:dyDescent="0.25">
      <c r="B298" s="708"/>
      <c r="C298" s="843"/>
      <c r="D298" s="843"/>
      <c r="E298" s="843"/>
      <c r="F298" s="12">
        <f>'2 жастағы Ш'!DC66</f>
        <v>1</v>
      </c>
      <c r="G298" s="843"/>
    </row>
    <row r="299" spans="2:7" x14ac:dyDescent="0.25">
      <c r="B299" s="712"/>
      <c r="C299" s="843"/>
      <c r="D299" s="843"/>
      <c r="E299" s="843"/>
      <c r="F299" s="12">
        <f>'2 жастағы Ш'!DB66</f>
        <v>0</v>
      </c>
      <c r="G299" s="843"/>
    </row>
    <row r="300" spans="2:7" x14ac:dyDescent="0.25">
      <c r="B300" s="707">
        <v>36</v>
      </c>
      <c r="C300" s="843"/>
      <c r="D300" s="843"/>
      <c r="E300" s="843"/>
      <c r="F300" s="12">
        <f>'2 жастағы Ш'!DG66</f>
        <v>0</v>
      </c>
      <c r="G300" s="843"/>
    </row>
    <row r="301" spans="2:7" x14ac:dyDescent="0.25">
      <c r="B301" s="708"/>
      <c r="C301" s="843"/>
      <c r="D301" s="843"/>
      <c r="E301" s="843"/>
      <c r="F301" s="12">
        <f>'2 жастағы Ш'!DF66</f>
        <v>1</v>
      </c>
      <c r="G301" s="843"/>
    </row>
    <row r="302" spans="2:7" x14ac:dyDescent="0.25">
      <c r="B302" s="708"/>
      <c r="C302" s="843"/>
      <c r="D302" s="843"/>
      <c r="E302" s="843"/>
      <c r="F302" s="334">
        <f>'2 жастағы Ш'!DE66</f>
        <v>0</v>
      </c>
      <c r="G302" s="843"/>
    </row>
    <row r="303" spans="2:7" x14ac:dyDescent="0.25">
      <c r="B303" s="748">
        <v>37</v>
      </c>
      <c r="C303" s="843"/>
      <c r="D303" s="843"/>
      <c r="E303" s="843"/>
      <c r="F303" s="12">
        <f>'2 жастағы Ш'!DJ66</f>
        <v>0</v>
      </c>
      <c r="G303" s="843"/>
    </row>
    <row r="304" spans="2:7" x14ac:dyDescent="0.25">
      <c r="B304" s="748"/>
      <c r="C304" s="843"/>
      <c r="D304" s="843"/>
      <c r="E304" s="843"/>
      <c r="F304" s="12">
        <f>'2 жастағы Ш'!DI66</f>
        <v>1</v>
      </c>
      <c r="G304" s="843"/>
    </row>
    <row r="305" spans="2:7" x14ac:dyDescent="0.25">
      <c r="B305" s="748"/>
      <c r="C305" s="844"/>
      <c r="D305" s="844"/>
      <c r="E305" s="844"/>
      <c r="F305" s="12">
        <f>'2 жастағы Ш'!DH66</f>
        <v>0</v>
      </c>
      <c r="G305" s="844"/>
    </row>
    <row r="306" spans="2:7" ht="18.75" x14ac:dyDescent="0.25">
      <c r="B306" s="848" t="s">
        <v>824</v>
      </c>
      <c r="C306" s="158">
        <f>'2 жастағы Ф'!BK66</f>
        <v>0</v>
      </c>
      <c r="D306" s="158">
        <f>'2 жастағы К'!BN66</f>
        <v>0</v>
      </c>
      <c r="E306" s="158">
        <f>'2 жастағы Т'!AG66</f>
        <v>0</v>
      </c>
      <c r="F306" s="158">
        <f>'2 жастағы Ш'!DM66</f>
        <v>0</v>
      </c>
      <c r="G306" s="159">
        <f>'2 жастағы Ә'!BN66</f>
        <v>0</v>
      </c>
    </row>
    <row r="307" spans="2:7" ht="18.75" x14ac:dyDescent="0.25">
      <c r="B307" s="847"/>
      <c r="C307" s="40">
        <f>'2 жастағы Ф'!BJ66</f>
        <v>19</v>
      </c>
      <c r="D307" s="40">
        <f>'2 жастағы К'!BM66</f>
        <v>20</v>
      </c>
      <c r="E307" s="40">
        <f>'2 жастағы Т'!AF66</f>
        <v>8</v>
      </c>
      <c r="F307" s="40">
        <f>'2 жастағы Ш'!DL66</f>
        <v>27</v>
      </c>
      <c r="G307" s="68">
        <f>'2 жастағы Ә'!BM66</f>
        <v>20</v>
      </c>
    </row>
    <row r="308" spans="2:7" ht="18.75" x14ac:dyDescent="0.25">
      <c r="B308" s="847"/>
      <c r="C308" s="95">
        <f>'2 жастағы Ф'!BI66</f>
        <v>0</v>
      </c>
      <c r="D308" s="95">
        <f>'2 жастағы К'!BL66</f>
        <v>0</v>
      </c>
      <c r="E308" s="95">
        <f>'2 жастағы Т'!AE66</f>
        <v>1</v>
      </c>
      <c r="F308" s="95">
        <f>'2 жастағы Ш'!DK66</f>
        <v>0</v>
      </c>
      <c r="G308" s="96">
        <f>'2 жастағы Ә'!BL66</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Ф'!F120</f>
        <v>0</v>
      </c>
      <c r="D313" s="4">
        <f>'2 жастағы К'!F120</f>
        <v>0</v>
      </c>
      <c r="E313" s="4">
        <f>'2 жастағы Т'!F120</f>
        <v>0</v>
      </c>
      <c r="F313" s="4">
        <f>'2 жастағы Ш'!F120</f>
        <v>0</v>
      </c>
      <c r="G313" s="4">
        <f>'2 жастағы Ә'!F120</f>
        <v>0</v>
      </c>
    </row>
    <row r="314" spans="2:7" x14ac:dyDescent="0.25">
      <c r="B314" s="708"/>
      <c r="C314" s="4">
        <f>'2 жастағы Ф'!E120</f>
        <v>1</v>
      </c>
      <c r="D314" s="4">
        <f>'2 жастағы К'!E120</f>
        <v>1</v>
      </c>
      <c r="E314" s="4">
        <f>'2 жастағы Т'!E120</f>
        <v>1</v>
      </c>
      <c r="F314" s="4">
        <f>'2 жастағы Ш'!E120</f>
        <v>1</v>
      </c>
      <c r="G314" s="4">
        <f>'2 жастағы Ә'!E120</f>
        <v>1</v>
      </c>
    </row>
    <row r="315" spans="2:7" x14ac:dyDescent="0.25">
      <c r="B315" s="712"/>
      <c r="C315" s="4">
        <f>'2 жастағы Ф'!D120</f>
        <v>0</v>
      </c>
      <c r="D315" s="4">
        <f>'2 жастағы К'!D120</f>
        <v>0</v>
      </c>
      <c r="E315" s="4">
        <f>'2 жастағы Т'!D120</f>
        <v>0</v>
      </c>
      <c r="F315" s="4">
        <f>'2 жастағы Ш'!D120</f>
        <v>0</v>
      </c>
      <c r="G315" s="4">
        <f>'2 жастағы Ә'!D120</f>
        <v>0</v>
      </c>
    </row>
    <row r="316" spans="2:7" x14ac:dyDescent="0.25">
      <c r="B316" s="707">
        <v>2</v>
      </c>
      <c r="C316" s="4">
        <f>'2 жастағы Ф'!I120</f>
        <v>0</v>
      </c>
      <c r="D316" s="4">
        <f>'2 жастағы К'!I120</f>
        <v>0</v>
      </c>
      <c r="E316" s="4">
        <f>'2 жастағы Т'!I120</f>
        <v>0</v>
      </c>
      <c r="F316" s="4">
        <f>'2 жастағы Ш'!I120</f>
        <v>0</v>
      </c>
      <c r="G316" s="4">
        <f>'2 жастағы Ә'!I120</f>
        <v>0</v>
      </c>
    </row>
    <row r="317" spans="2:7" x14ac:dyDescent="0.25">
      <c r="B317" s="708"/>
      <c r="C317" s="4">
        <f>'2 жастағы Ф'!H120</f>
        <v>1</v>
      </c>
      <c r="D317" s="4">
        <f>'2 жастағы К'!H120</f>
        <v>1</v>
      </c>
      <c r="E317" s="4">
        <f>'2 жастағы Т'!H120</f>
        <v>1</v>
      </c>
      <c r="F317" s="4">
        <f>'2 жастағы Ш'!H120</f>
        <v>1</v>
      </c>
      <c r="G317" s="4">
        <f>'2 жастағы Ә'!H120</f>
        <v>1</v>
      </c>
    </row>
    <row r="318" spans="2:7" x14ac:dyDescent="0.25">
      <c r="B318" s="712"/>
      <c r="C318" s="4">
        <f>'2 жастағы Ф'!G120</f>
        <v>0</v>
      </c>
      <c r="D318" s="4">
        <f>'2 жастағы К'!G120</f>
        <v>0</v>
      </c>
      <c r="E318" s="4">
        <f>'2 жастағы Т'!G120</f>
        <v>0</v>
      </c>
      <c r="F318" s="4">
        <f>'2 жастағы Ш'!G120</f>
        <v>0</v>
      </c>
      <c r="G318" s="4">
        <f>'2 жастағы Ә'!G120</f>
        <v>0</v>
      </c>
    </row>
    <row r="319" spans="2:7" x14ac:dyDescent="0.25">
      <c r="B319" s="707">
        <v>3</v>
      </c>
      <c r="C319" s="4">
        <f>'2 жастағы Ф'!L120</f>
        <v>0</v>
      </c>
      <c r="D319" s="4">
        <f>'2 жастағы К'!L120</f>
        <v>0</v>
      </c>
      <c r="E319" s="4">
        <f>'2 жастағы Т'!L120</f>
        <v>0</v>
      </c>
      <c r="F319" s="4">
        <f>'2 жастағы Ш'!L120</f>
        <v>0</v>
      </c>
      <c r="G319" s="4">
        <f>'2 жастағы Ә'!L120</f>
        <v>0</v>
      </c>
    </row>
    <row r="320" spans="2:7" x14ac:dyDescent="0.25">
      <c r="B320" s="708"/>
      <c r="C320" s="4">
        <f>'2 жастағы Ф'!K120</f>
        <v>1</v>
      </c>
      <c r="D320" s="4">
        <f>'2 жастағы К'!K120</f>
        <v>1</v>
      </c>
      <c r="E320" s="4">
        <f>'2 жастағы Т'!K120</f>
        <v>1</v>
      </c>
      <c r="F320" s="4">
        <f>'2 жастағы Ш'!K120</f>
        <v>1</v>
      </c>
      <c r="G320" s="4">
        <f>'2 жастағы Ә'!K120</f>
        <v>1</v>
      </c>
    </row>
    <row r="321" spans="2:7" x14ac:dyDescent="0.25">
      <c r="B321" s="712"/>
      <c r="C321" s="4">
        <f>'2 жастағы Ф'!J120</f>
        <v>0</v>
      </c>
      <c r="D321" s="4">
        <f>'2 жастағы К'!J120</f>
        <v>0</v>
      </c>
      <c r="E321" s="4">
        <f>'2 жастағы Т'!J120</f>
        <v>0</v>
      </c>
      <c r="F321" s="4">
        <f>'2 жастағы Ш'!J120</f>
        <v>0</v>
      </c>
      <c r="G321" s="4">
        <f>'2 жастағы Ә'!J120</f>
        <v>0</v>
      </c>
    </row>
    <row r="322" spans="2:7" x14ac:dyDescent="0.25">
      <c r="B322" s="707">
        <v>4</v>
      </c>
      <c r="C322" s="4">
        <f>'2 жастағы Ф'!O120</f>
        <v>0</v>
      </c>
      <c r="D322" s="4">
        <f>'2 жастағы К'!O120</f>
        <v>0</v>
      </c>
      <c r="E322" s="4">
        <f>'2 жастағы Т'!O120</f>
        <v>0</v>
      </c>
      <c r="F322" s="4">
        <f>'2 жастағы Ш'!O120</f>
        <v>0</v>
      </c>
      <c r="G322" s="4">
        <f>'2 жастағы Ә'!O120</f>
        <v>0</v>
      </c>
    </row>
    <row r="323" spans="2:7" x14ac:dyDescent="0.25">
      <c r="B323" s="708"/>
      <c r="C323" s="4">
        <f>'2 жастағы Ф'!N120</f>
        <v>1</v>
      </c>
      <c r="D323" s="4">
        <f>'2 жастағы К'!N120</f>
        <v>1</v>
      </c>
      <c r="E323" s="4">
        <f>'2 жастағы Т'!N120</f>
        <v>1</v>
      </c>
      <c r="F323" s="4">
        <f>'2 жастағы Ш'!N120</f>
        <v>1</v>
      </c>
      <c r="G323" s="4">
        <f>'2 жастағы Ә'!N120</f>
        <v>1</v>
      </c>
    </row>
    <row r="324" spans="2:7" x14ac:dyDescent="0.25">
      <c r="B324" s="712"/>
      <c r="C324" s="4">
        <f>'2 жастағы Ф'!M120</f>
        <v>0</v>
      </c>
      <c r="D324" s="4">
        <f>'2 жастағы К'!M120</f>
        <v>0</v>
      </c>
      <c r="E324" s="4">
        <f>'2 жастағы Т'!M120</f>
        <v>0</v>
      </c>
      <c r="F324" s="4">
        <f>'2 жастағы Ш'!M120</f>
        <v>0</v>
      </c>
      <c r="G324" s="4">
        <f>'2 жастағы Ә'!M120</f>
        <v>0</v>
      </c>
    </row>
    <row r="325" spans="2:7" x14ac:dyDescent="0.25">
      <c r="B325" s="707">
        <v>5</v>
      </c>
      <c r="C325" s="4">
        <f>'2 жастағы Ф'!R120</f>
        <v>0</v>
      </c>
      <c r="D325" s="4">
        <f>'2 жастағы К'!R120</f>
        <v>0</v>
      </c>
      <c r="E325" s="4">
        <f>'2 жастағы Т'!R120</f>
        <v>0</v>
      </c>
      <c r="F325" s="4">
        <f>'2 жастағы Ш'!R120</f>
        <v>0</v>
      </c>
      <c r="G325" s="4">
        <f>'2 жастағы Ә'!R120</f>
        <v>0</v>
      </c>
    </row>
    <row r="326" spans="2:7" x14ac:dyDescent="0.25">
      <c r="B326" s="708"/>
      <c r="C326" s="4">
        <f>'2 жастағы Ф'!Q120</f>
        <v>1</v>
      </c>
      <c r="D326" s="4">
        <f>'2 жастағы К'!Q120</f>
        <v>1</v>
      </c>
      <c r="E326" s="4">
        <f>'2 жастағы Т'!Q120</f>
        <v>1</v>
      </c>
      <c r="F326" s="4">
        <f>'2 жастағы Ш'!Q120</f>
        <v>1</v>
      </c>
      <c r="G326" s="4">
        <f>'2 жастағы Ә'!Q120</f>
        <v>1</v>
      </c>
    </row>
    <row r="327" spans="2:7" x14ac:dyDescent="0.25">
      <c r="B327" s="712"/>
      <c r="C327" s="4">
        <f>'2 жастағы Ф'!P120</f>
        <v>0</v>
      </c>
      <c r="D327" s="4">
        <f>'2 жастағы К'!P120</f>
        <v>0</v>
      </c>
      <c r="E327" s="4">
        <f>'2 жастағы Т'!P120</f>
        <v>0</v>
      </c>
      <c r="F327" s="4">
        <f>'2 жастағы Ш'!P120</f>
        <v>0</v>
      </c>
      <c r="G327" s="4">
        <f>'2 жастағы Ә'!P120</f>
        <v>0</v>
      </c>
    </row>
    <row r="328" spans="2:7" x14ac:dyDescent="0.25">
      <c r="B328" s="707">
        <v>6</v>
      </c>
      <c r="C328" s="4">
        <f>'2 жастағы Ф'!U120</f>
        <v>0</v>
      </c>
      <c r="D328" s="4">
        <f>'2 жастағы К'!U120</f>
        <v>0</v>
      </c>
      <c r="E328" s="4">
        <f>'2 жастағы Т'!U120</f>
        <v>0</v>
      </c>
      <c r="F328" s="4">
        <f>'2 жастағы Ш'!U120</f>
        <v>0</v>
      </c>
      <c r="G328" s="4">
        <f>'2 жастағы Ә'!U120</f>
        <v>0</v>
      </c>
    </row>
    <row r="329" spans="2:7" x14ac:dyDescent="0.25">
      <c r="B329" s="708"/>
      <c r="C329" s="4">
        <f>'2 жастағы Ф'!T120</f>
        <v>1</v>
      </c>
      <c r="D329" s="4">
        <f>'2 жастағы К'!T120</f>
        <v>1</v>
      </c>
      <c r="E329" s="4">
        <f>'2 жастағы Т'!T120</f>
        <v>1</v>
      </c>
      <c r="F329" s="4">
        <f>'2 жастағы Ш'!T120</f>
        <v>1</v>
      </c>
      <c r="G329" s="4">
        <f>'2 жастағы Ә'!T120</f>
        <v>1</v>
      </c>
    </row>
    <row r="330" spans="2:7" x14ac:dyDescent="0.25">
      <c r="B330" s="712"/>
      <c r="C330" s="4">
        <f>'2 жастағы Ф'!S120</f>
        <v>0</v>
      </c>
      <c r="D330" s="4">
        <f>'2 жастағы К'!S120</f>
        <v>0</v>
      </c>
      <c r="E330" s="4">
        <f>'2 жастағы Т'!S120</f>
        <v>0</v>
      </c>
      <c r="F330" s="4">
        <f>'2 жастағы Ш'!S120</f>
        <v>0</v>
      </c>
      <c r="G330" s="4">
        <f>'2 жастағы Ә'!S120</f>
        <v>0</v>
      </c>
    </row>
    <row r="331" spans="2:7" x14ac:dyDescent="0.25">
      <c r="B331" s="707">
        <v>7</v>
      </c>
      <c r="C331" s="4">
        <f>'2 жастағы Ф'!X120</f>
        <v>0</v>
      </c>
      <c r="D331" s="4">
        <f>'2 жастағы К'!X120</f>
        <v>0</v>
      </c>
      <c r="E331" s="4">
        <f>'2 жастағы Т'!X120</f>
        <v>0</v>
      </c>
      <c r="F331" s="4">
        <f>'2 жастағы Ш'!X120</f>
        <v>0</v>
      </c>
      <c r="G331" s="4">
        <f>'2 жастағы Ә'!X120</f>
        <v>0</v>
      </c>
    </row>
    <row r="332" spans="2:7" x14ac:dyDescent="0.25">
      <c r="B332" s="708"/>
      <c r="C332" s="4">
        <f>'2 жастағы Ф'!W120</f>
        <v>1</v>
      </c>
      <c r="D332" s="4">
        <f>'2 жастағы К'!W120</f>
        <v>1</v>
      </c>
      <c r="E332" s="4">
        <f>'2 жастағы Т'!W120</f>
        <v>1</v>
      </c>
      <c r="F332" s="4">
        <f>'2 жастағы Ш'!W120</f>
        <v>1</v>
      </c>
      <c r="G332" s="4">
        <f>'2 жастағы Ә'!W120</f>
        <v>1</v>
      </c>
    </row>
    <row r="333" spans="2:7" x14ac:dyDescent="0.25">
      <c r="B333" s="712"/>
      <c r="C333" s="4">
        <f>'2 жастағы Ф'!V120</f>
        <v>0</v>
      </c>
      <c r="D333" s="4">
        <f>'2 жастағы К'!V120</f>
        <v>0</v>
      </c>
      <c r="E333" s="4">
        <f>'2 жастағы Т'!V120</f>
        <v>0</v>
      </c>
      <c r="F333" s="4">
        <f>'2 жастағы Ш'!V120</f>
        <v>0</v>
      </c>
      <c r="G333" s="4">
        <f>'2 жастағы Ә'!V120</f>
        <v>0</v>
      </c>
    </row>
    <row r="334" spans="2:7" x14ac:dyDescent="0.25">
      <c r="B334" s="707">
        <v>8</v>
      </c>
      <c r="C334" s="4">
        <f>'2 жастағы Ф'!AA120</f>
        <v>0</v>
      </c>
      <c r="D334" s="4">
        <f>'2 жастағы К'!AA120</f>
        <v>0</v>
      </c>
      <c r="E334" s="4">
        <f>'2 жастағы Т'!AA120</f>
        <v>0</v>
      </c>
      <c r="F334" s="4">
        <f>'2 жастағы Ш'!AA120</f>
        <v>0</v>
      </c>
      <c r="G334" s="4">
        <f>'2 жастағы Ә'!AA120</f>
        <v>0</v>
      </c>
    </row>
    <row r="335" spans="2:7" x14ac:dyDescent="0.25">
      <c r="B335" s="708"/>
      <c r="C335" s="4">
        <f>'2 жастағы Ф'!Z120</f>
        <v>1</v>
      </c>
      <c r="D335" s="4">
        <f>'2 жастағы К'!Z120</f>
        <v>1</v>
      </c>
      <c r="E335" s="4">
        <f>'2 жастағы Т'!Z120</f>
        <v>1</v>
      </c>
      <c r="F335" s="4">
        <f>'2 жастағы Ш'!Z120</f>
        <v>1</v>
      </c>
      <c r="G335" s="4">
        <f>'2 жастағы Ә'!Z120</f>
        <v>1</v>
      </c>
    </row>
    <row r="336" spans="2:7" x14ac:dyDescent="0.25">
      <c r="B336" s="712"/>
      <c r="C336" s="4">
        <f>'2 жастағы Ф'!Y120</f>
        <v>0</v>
      </c>
      <c r="D336" s="4">
        <f>'2 жастағы К'!Y120</f>
        <v>0</v>
      </c>
      <c r="E336" s="4">
        <f>'2 жастағы Т'!Y120</f>
        <v>0</v>
      </c>
      <c r="F336" s="4">
        <f>'2 жастағы Ш'!Y120</f>
        <v>0</v>
      </c>
      <c r="G336" s="4">
        <f>'2 жастағы Ә'!Y120</f>
        <v>0</v>
      </c>
    </row>
    <row r="337" spans="2:7" x14ac:dyDescent="0.25">
      <c r="B337" s="707">
        <v>9</v>
      </c>
      <c r="C337" s="4">
        <f>'2 жастағы Ф'!AD120</f>
        <v>0</v>
      </c>
      <c r="D337" s="4">
        <f>'2 жастағы К'!AD120</f>
        <v>0</v>
      </c>
      <c r="E337" s="4">
        <f>'2 жастағы Т'!AD120</f>
        <v>0</v>
      </c>
      <c r="F337" s="4">
        <f>'2 жастағы Ш'!AD120</f>
        <v>0</v>
      </c>
      <c r="G337" s="4">
        <f>'2 жастағы Ә'!AD120</f>
        <v>0</v>
      </c>
    </row>
    <row r="338" spans="2:7" x14ac:dyDescent="0.25">
      <c r="B338" s="708"/>
      <c r="C338" s="4">
        <f>'2 жастағы Ф'!AC120</f>
        <v>1</v>
      </c>
      <c r="D338" s="4">
        <f>'2 жастағы К'!AC120</f>
        <v>1</v>
      </c>
      <c r="E338" s="4">
        <f>'2 жастағы Т'!AC120</f>
        <v>1</v>
      </c>
      <c r="F338" s="4">
        <f>'2 жастағы Ш'!AC120</f>
        <v>1</v>
      </c>
      <c r="G338" s="4">
        <f>'2 жастағы Ә'!AC120</f>
        <v>1</v>
      </c>
    </row>
    <row r="339" spans="2:7" x14ac:dyDescent="0.25">
      <c r="B339" s="712"/>
      <c r="C339" s="4">
        <f>'2 жастағы Ф'!AB120</f>
        <v>0</v>
      </c>
      <c r="D339" s="4">
        <f>'2 жастағы К'!AB120</f>
        <v>0</v>
      </c>
      <c r="E339" s="4">
        <f>'2 жастағы Т'!AB120</f>
        <v>0</v>
      </c>
      <c r="F339" s="4">
        <f>'2 жастағы Ш'!AB120</f>
        <v>0</v>
      </c>
      <c r="G339" s="4">
        <f>'2 жастағы Ә'!AB120</f>
        <v>0</v>
      </c>
    </row>
    <row r="340" spans="2:7" x14ac:dyDescent="0.25">
      <c r="B340" s="707">
        <v>10</v>
      </c>
      <c r="C340" s="4">
        <f>'2 жастағы Ф'!AG120</f>
        <v>0</v>
      </c>
      <c r="D340" s="4">
        <f>'2 жастағы К'!AG120</f>
        <v>0</v>
      </c>
      <c r="E340" s="842"/>
      <c r="F340" s="4">
        <f>'2 жастағы Ш'!AG120</f>
        <v>0</v>
      </c>
      <c r="G340" s="4">
        <f>'2 жастағы Ә'!AG120</f>
        <v>0</v>
      </c>
    </row>
    <row r="341" spans="2:7" x14ac:dyDescent="0.25">
      <c r="B341" s="708"/>
      <c r="C341" s="4">
        <f>'2 жастағы Ф'!AF120</f>
        <v>1</v>
      </c>
      <c r="D341" s="4">
        <f>'2 жастағы К'!AF120</f>
        <v>1</v>
      </c>
      <c r="E341" s="843"/>
      <c r="F341" s="4">
        <f>'2 жастағы Ш'!AF120</f>
        <v>1</v>
      </c>
      <c r="G341" s="4">
        <f>'2 жастағы Ә'!AF120</f>
        <v>1</v>
      </c>
    </row>
    <row r="342" spans="2:7" x14ac:dyDescent="0.25">
      <c r="B342" s="712"/>
      <c r="C342" s="4">
        <f>'2 жастағы Ф'!AE120</f>
        <v>0</v>
      </c>
      <c r="D342" s="4">
        <f>'2 жастағы К'!AE120</f>
        <v>0</v>
      </c>
      <c r="E342" s="843"/>
      <c r="F342" s="4">
        <f>'2 жастағы Ш'!AE120</f>
        <v>0</v>
      </c>
      <c r="G342" s="4">
        <f>'2 жастағы Ә'!AE120</f>
        <v>0</v>
      </c>
    </row>
    <row r="343" spans="2:7" x14ac:dyDescent="0.25">
      <c r="B343" s="707">
        <v>11</v>
      </c>
      <c r="C343" s="4">
        <f>'2 жастағы Ф'!AJ120</f>
        <v>0</v>
      </c>
      <c r="D343" s="4">
        <f>'2 жастағы К'!AJ120</f>
        <v>0</v>
      </c>
      <c r="E343" s="843"/>
      <c r="F343" s="4">
        <f>'2 жастағы Ш'!AJ120</f>
        <v>0</v>
      </c>
      <c r="G343" s="4">
        <f>'2 жастағы Ә'!AJ120</f>
        <v>0</v>
      </c>
    </row>
    <row r="344" spans="2:7" x14ac:dyDescent="0.25">
      <c r="B344" s="708"/>
      <c r="C344" s="4">
        <f>'2 жастағы Ф'!AI120</f>
        <v>1</v>
      </c>
      <c r="D344" s="4">
        <f>'2 жастағы К'!AI120</f>
        <v>1</v>
      </c>
      <c r="E344" s="843"/>
      <c r="F344" s="4">
        <f>'2 жастағы Ш'!AI120</f>
        <v>1</v>
      </c>
      <c r="G344" s="4">
        <f>'2 жастағы Ә'!AI120</f>
        <v>1</v>
      </c>
    </row>
    <row r="345" spans="2:7" x14ac:dyDescent="0.25">
      <c r="B345" s="712"/>
      <c r="C345" s="4">
        <f>'2 жастағы Ф'!AH120</f>
        <v>0</v>
      </c>
      <c r="D345" s="4">
        <f>'2 жастағы К'!AH120</f>
        <v>0</v>
      </c>
      <c r="E345" s="843"/>
      <c r="F345" s="4">
        <f>'2 жастағы Ш'!AH120</f>
        <v>0</v>
      </c>
      <c r="G345" s="4">
        <f>'2 жастағы Ә'!AH120</f>
        <v>0</v>
      </c>
    </row>
    <row r="346" spans="2:7" x14ac:dyDescent="0.25">
      <c r="B346" s="707">
        <v>12</v>
      </c>
      <c r="C346" s="4">
        <f>'2 жастағы Ф'!AM120</f>
        <v>0</v>
      </c>
      <c r="D346" s="4">
        <f>'2 жастағы К'!AM120</f>
        <v>0</v>
      </c>
      <c r="E346" s="843"/>
      <c r="F346" s="4">
        <f>'2 жастағы Ш'!AM120</f>
        <v>0</v>
      </c>
      <c r="G346" s="4">
        <f>'2 жастағы Ә'!AM120</f>
        <v>0</v>
      </c>
    </row>
    <row r="347" spans="2:7" x14ac:dyDescent="0.25">
      <c r="B347" s="708"/>
      <c r="C347" s="4">
        <f>'2 жастағы Ф'!AL120</f>
        <v>1</v>
      </c>
      <c r="D347" s="4">
        <f>'2 жастағы К'!AL120</f>
        <v>1</v>
      </c>
      <c r="E347" s="843"/>
      <c r="F347" s="4">
        <f>'2 жастағы Ш'!AL120</f>
        <v>1</v>
      </c>
      <c r="G347" s="4">
        <f>'2 жастағы Ә'!AL120</f>
        <v>1</v>
      </c>
    </row>
    <row r="348" spans="2:7" x14ac:dyDescent="0.25">
      <c r="B348" s="712"/>
      <c r="C348" s="4">
        <f>'2 жастағы Ф'!AK120</f>
        <v>0</v>
      </c>
      <c r="D348" s="160">
        <f>'2 жастағы К'!AK176</f>
        <v>0</v>
      </c>
      <c r="E348" s="843"/>
      <c r="F348" s="4">
        <f>'2 жастағы Ш'!AK120</f>
        <v>0</v>
      </c>
      <c r="G348" s="4">
        <f>'2 жастағы Ә'!AK120</f>
        <v>0</v>
      </c>
    </row>
    <row r="349" spans="2:7" x14ac:dyDescent="0.25">
      <c r="B349" s="707">
        <v>13</v>
      </c>
      <c r="C349" s="4">
        <f>'2 жастағы Ф'!AP120</f>
        <v>0</v>
      </c>
      <c r="D349" s="4">
        <f>'2 жастағы К'!AP120</f>
        <v>0</v>
      </c>
      <c r="E349" s="843"/>
      <c r="F349" s="4">
        <f>'2 жастағы Ш'!AP120</f>
        <v>0</v>
      </c>
      <c r="G349" s="4">
        <f>'2 жастағы Ә'!AP120</f>
        <v>0</v>
      </c>
    </row>
    <row r="350" spans="2:7" x14ac:dyDescent="0.25">
      <c r="B350" s="708"/>
      <c r="C350" s="4">
        <f>'2 жастағы Ф'!AO120</f>
        <v>1</v>
      </c>
      <c r="D350" s="4">
        <f>'2 жастағы К'!AO120</f>
        <v>1</v>
      </c>
      <c r="E350" s="843"/>
      <c r="F350" s="4">
        <f>'2 жастағы Ш'!AO120</f>
        <v>1</v>
      </c>
      <c r="G350" s="4">
        <f>'2 жастағы Ә'!AO120</f>
        <v>1</v>
      </c>
    </row>
    <row r="351" spans="2:7" x14ac:dyDescent="0.25">
      <c r="B351" s="712"/>
      <c r="C351" s="4">
        <f>'2 жастағы Ф'!AN120</f>
        <v>0</v>
      </c>
      <c r="D351" s="4">
        <f>'2 жастағы К'!AN120</f>
        <v>0</v>
      </c>
      <c r="E351" s="843"/>
      <c r="F351" s="4">
        <f>'2 жастағы Ш'!AN120</f>
        <v>0</v>
      </c>
      <c r="G351" s="4">
        <f>'2 жастағы Ә'!AN120</f>
        <v>0</v>
      </c>
    </row>
    <row r="352" spans="2:7" x14ac:dyDescent="0.25">
      <c r="B352" s="707">
        <v>14</v>
      </c>
      <c r="C352" s="4">
        <f>'2 жастағы Ф'!AS120</f>
        <v>0</v>
      </c>
      <c r="D352" s="4">
        <f>'2 жастағы К'!AS120</f>
        <v>0</v>
      </c>
      <c r="E352" s="843"/>
      <c r="F352" s="4">
        <f>'2 жастағы Ш'!AS120</f>
        <v>0</v>
      </c>
      <c r="G352" s="4">
        <f>'2 жастағы Ә'!AS120</f>
        <v>0</v>
      </c>
    </row>
    <row r="353" spans="2:7" x14ac:dyDescent="0.25">
      <c r="B353" s="708"/>
      <c r="C353" s="4">
        <f>'2 жастағы Ф'!AR120</f>
        <v>1</v>
      </c>
      <c r="D353" s="4">
        <f>'2 жастағы К'!AR120</f>
        <v>1</v>
      </c>
      <c r="E353" s="843"/>
      <c r="F353" s="4">
        <f>'2 жастағы Ш'!AR120</f>
        <v>1</v>
      </c>
      <c r="G353" s="4">
        <f>'2 жастағы Ә'!AR120</f>
        <v>1</v>
      </c>
    </row>
    <row r="354" spans="2:7" x14ac:dyDescent="0.25">
      <c r="B354" s="712"/>
      <c r="C354" s="4">
        <f>'2 жастағы Ф'!AQ120</f>
        <v>0</v>
      </c>
      <c r="D354" s="4">
        <f>'2 жастағы К'!AQ120</f>
        <v>0</v>
      </c>
      <c r="E354" s="843"/>
      <c r="F354" s="4">
        <f>'2 жастағы Ш'!AQ120</f>
        <v>0</v>
      </c>
      <c r="G354" s="4">
        <f>'2 жастағы Ә'!AQ120</f>
        <v>0</v>
      </c>
    </row>
    <row r="355" spans="2:7" x14ac:dyDescent="0.25">
      <c r="B355" s="707">
        <v>15</v>
      </c>
      <c r="C355" s="4">
        <f>'2 жастағы Ф'!AV120</f>
        <v>0</v>
      </c>
      <c r="D355" s="4">
        <f>'2 жастағы К'!AV120</f>
        <v>0</v>
      </c>
      <c r="E355" s="843"/>
      <c r="F355" s="4">
        <f>'2 жастағы Ш'!AV120</f>
        <v>0</v>
      </c>
      <c r="G355" s="4">
        <f>'2 жастағы Ә'!AV120</f>
        <v>0</v>
      </c>
    </row>
    <row r="356" spans="2:7" x14ac:dyDescent="0.25">
      <c r="B356" s="708"/>
      <c r="C356" s="4">
        <f>'2 жастағы Ф'!AU120</f>
        <v>1</v>
      </c>
      <c r="D356" s="4">
        <f>'2 жастағы К'!AU120</f>
        <v>1</v>
      </c>
      <c r="E356" s="843"/>
      <c r="F356" s="4">
        <f>'2 жастағы Ш'!AU120</f>
        <v>1</v>
      </c>
      <c r="G356" s="4">
        <f>'2 жастағы Ә'!AU120</f>
        <v>1</v>
      </c>
    </row>
    <row r="357" spans="2:7" x14ac:dyDescent="0.25">
      <c r="B357" s="712"/>
      <c r="C357" s="4">
        <f>'2 жастағы Ф'!AT120</f>
        <v>0</v>
      </c>
      <c r="D357" s="4">
        <f>'2 жастағы К'!AT120</f>
        <v>0</v>
      </c>
      <c r="E357" s="843"/>
      <c r="F357" s="4">
        <f>'2 жастағы Ш'!AT120</f>
        <v>0</v>
      </c>
      <c r="G357" s="4">
        <f>'2 жастағы Ә'!AT120</f>
        <v>0</v>
      </c>
    </row>
    <row r="358" spans="2:7" x14ac:dyDescent="0.25">
      <c r="B358" s="707">
        <v>16</v>
      </c>
      <c r="C358" s="4">
        <f>'2 жастағы Ф'!AY120</f>
        <v>0</v>
      </c>
      <c r="D358" s="4">
        <f>'2 жастағы К'!AY120</f>
        <v>0</v>
      </c>
      <c r="E358" s="843"/>
      <c r="F358" s="4">
        <f>'2 жастағы Ш'!AY120</f>
        <v>0</v>
      </c>
      <c r="G358" s="4">
        <f>'2 жастағы Ә'!AY120</f>
        <v>0</v>
      </c>
    </row>
    <row r="359" spans="2:7" x14ac:dyDescent="0.25">
      <c r="B359" s="708"/>
      <c r="C359" s="4">
        <f>'2 жастағы Ф'!AX120</f>
        <v>1</v>
      </c>
      <c r="D359" s="4">
        <f>'2 жастағы К'!AX120</f>
        <v>1</v>
      </c>
      <c r="E359" s="843"/>
      <c r="F359" s="4">
        <f>'2 жастағы Ш'!AX120</f>
        <v>1</v>
      </c>
      <c r="G359" s="4">
        <f>'2 жастағы Ә'!AX120</f>
        <v>1</v>
      </c>
    </row>
    <row r="360" spans="2:7" x14ac:dyDescent="0.25">
      <c r="B360" s="712"/>
      <c r="C360" s="4">
        <f>'2 жастағы Ф'!AW120</f>
        <v>0</v>
      </c>
      <c r="D360" s="4">
        <f>'2 жастағы К'!AW120</f>
        <v>0</v>
      </c>
      <c r="E360" s="843"/>
      <c r="F360" s="4">
        <f>'2 жастағы Ш'!AW120</f>
        <v>0</v>
      </c>
      <c r="G360" s="4">
        <f>'2 жастағы Ә'!AW120</f>
        <v>0</v>
      </c>
    </row>
    <row r="361" spans="2:7" x14ac:dyDescent="0.25">
      <c r="B361" s="707">
        <v>17</v>
      </c>
      <c r="C361" s="4">
        <f>'2 жастағы Ф'!BB120</f>
        <v>0</v>
      </c>
      <c r="D361" s="4">
        <f>'2 жастағы К'!BB120</f>
        <v>0</v>
      </c>
      <c r="E361" s="843"/>
      <c r="F361" s="4">
        <f>'2 жастағы Ш'!BB120</f>
        <v>0</v>
      </c>
      <c r="G361" s="4">
        <f>'2 жастағы Ә'!BB120</f>
        <v>0</v>
      </c>
    </row>
    <row r="362" spans="2:7" x14ac:dyDescent="0.25">
      <c r="B362" s="708"/>
      <c r="C362" s="4">
        <f>'2 жастағы Ф'!BA120</f>
        <v>1</v>
      </c>
      <c r="D362" s="4">
        <f>'2 жастағы К'!BA120</f>
        <v>1</v>
      </c>
      <c r="E362" s="843"/>
      <c r="F362" s="4">
        <f>'2 жастағы Ш'!BA120</f>
        <v>1</v>
      </c>
      <c r="G362" s="4">
        <f>'2 жастағы Ә'!BA120</f>
        <v>1</v>
      </c>
    </row>
    <row r="363" spans="2:7" x14ac:dyDescent="0.25">
      <c r="B363" s="712"/>
      <c r="C363" s="4">
        <f>'2 жастағы Ф'!AZ120</f>
        <v>0</v>
      </c>
      <c r="D363" s="4">
        <f>'2 жастағы К'!AZ120</f>
        <v>0</v>
      </c>
      <c r="E363" s="843"/>
      <c r="F363" s="4">
        <f>'2 жастағы Ш'!AZ120</f>
        <v>0</v>
      </c>
      <c r="G363" s="4">
        <f>'2 жастағы Ә'!AZ120</f>
        <v>0</v>
      </c>
    </row>
    <row r="364" spans="2:7" x14ac:dyDescent="0.25">
      <c r="B364" s="707">
        <v>18</v>
      </c>
      <c r="C364" s="4">
        <f>'2 жастағы Ф'!BE120</f>
        <v>0</v>
      </c>
      <c r="D364" s="4">
        <f>'2 жастағы К'!BE120</f>
        <v>0</v>
      </c>
      <c r="E364" s="843"/>
      <c r="F364" s="4">
        <f>'2 жастағы Ш'!BE120</f>
        <v>0</v>
      </c>
      <c r="G364" s="4">
        <f>'2 жастағы Ә'!BE120</f>
        <v>0</v>
      </c>
    </row>
    <row r="365" spans="2:7" x14ac:dyDescent="0.25">
      <c r="B365" s="708"/>
      <c r="C365" s="4">
        <f>'2 жастағы Ф'!BD120</f>
        <v>1</v>
      </c>
      <c r="D365" s="4">
        <f>'2 жастағы К'!BD120</f>
        <v>1</v>
      </c>
      <c r="E365" s="843"/>
      <c r="F365" s="4">
        <f>'2 жастағы Ш'!BD120</f>
        <v>1</v>
      </c>
      <c r="G365" s="4">
        <f>'2 жастағы Ә'!BD120</f>
        <v>1</v>
      </c>
    </row>
    <row r="366" spans="2:7" x14ac:dyDescent="0.25">
      <c r="B366" s="712"/>
      <c r="C366" s="4">
        <f>'2 жастағы Ф'!BC120</f>
        <v>0</v>
      </c>
      <c r="D366" s="4">
        <f>'2 жастағы К'!BC120</f>
        <v>0</v>
      </c>
      <c r="E366" s="843"/>
      <c r="F366" s="4">
        <f>'2 жастағы Ш'!BC120</f>
        <v>0</v>
      </c>
      <c r="G366" s="4">
        <f>'2 жастағы Ә'!BC120</f>
        <v>0</v>
      </c>
    </row>
    <row r="367" spans="2:7" x14ac:dyDescent="0.25">
      <c r="B367" s="707">
        <v>19</v>
      </c>
      <c r="C367" s="4">
        <f>'2 жастағы Ф'!BH120</f>
        <v>0</v>
      </c>
      <c r="D367" s="4">
        <f>'2 жастағы К'!BH120</f>
        <v>0</v>
      </c>
      <c r="E367" s="843"/>
      <c r="F367" s="4">
        <f>'2 жастағы Ш'!BH120</f>
        <v>0</v>
      </c>
      <c r="G367" s="4">
        <f>'2 жастағы Ә'!BH120</f>
        <v>0</v>
      </c>
    </row>
    <row r="368" spans="2:7" x14ac:dyDescent="0.25">
      <c r="B368" s="708"/>
      <c r="C368" s="4">
        <f>'2 жастағы Ф'!BG120</f>
        <v>1</v>
      </c>
      <c r="D368" s="4">
        <f>'2 жастағы К'!BG120</f>
        <v>0</v>
      </c>
      <c r="E368" s="843"/>
      <c r="F368" s="4">
        <f>'2 жастағы Ш'!BG120</f>
        <v>1</v>
      </c>
      <c r="G368" s="4">
        <f>'2 жастағы Ә'!BG120</f>
        <v>1</v>
      </c>
    </row>
    <row r="369" spans="2:7" x14ac:dyDescent="0.25">
      <c r="B369" s="712"/>
      <c r="C369" s="4">
        <f>'2 жастағы Ф'!BF120</f>
        <v>0</v>
      </c>
      <c r="D369" s="4">
        <f>'2 жастағы К'!BF120</f>
        <v>1</v>
      </c>
      <c r="E369" s="843"/>
      <c r="F369" s="4">
        <f>'2 жастағы Ш'!BF120</f>
        <v>0</v>
      </c>
      <c r="G369" s="4">
        <f>'2 жастағы Ә'!BF120</f>
        <v>0</v>
      </c>
    </row>
    <row r="370" spans="2:7" x14ac:dyDescent="0.25">
      <c r="B370" s="707">
        <v>20</v>
      </c>
      <c r="C370" s="842"/>
      <c r="D370" s="4">
        <f>'2 жастағы К'!BK120</f>
        <v>0</v>
      </c>
      <c r="E370" s="843"/>
      <c r="F370" s="4">
        <f>'2 жастағы Ш'!BK120</f>
        <v>0</v>
      </c>
      <c r="G370" s="4">
        <f>'2 жастағы Ә'!BK120</f>
        <v>0</v>
      </c>
    </row>
    <row r="371" spans="2:7" x14ac:dyDescent="0.25">
      <c r="B371" s="708"/>
      <c r="C371" s="843"/>
      <c r="D371" s="4">
        <f>'2 жастағы К'!BJ120</f>
        <v>1</v>
      </c>
      <c r="E371" s="843"/>
      <c r="F371" s="4">
        <f>'2 жастағы Ш'!BJ120</f>
        <v>1</v>
      </c>
      <c r="G371" s="4">
        <f>'2 жастағы Ә'!BJ120</f>
        <v>1</v>
      </c>
    </row>
    <row r="372" spans="2:7" x14ac:dyDescent="0.25">
      <c r="B372" s="712"/>
      <c r="C372" s="843"/>
      <c r="D372" s="4">
        <f>'2 жастағы К'!BI120</f>
        <v>0</v>
      </c>
      <c r="E372" s="843"/>
      <c r="F372" s="4">
        <f>'2 жастағы Ш'!BI120</f>
        <v>0</v>
      </c>
      <c r="G372" s="4">
        <f>'2 жастағы Ә'!BI120</f>
        <v>0</v>
      </c>
    </row>
    <row r="373" spans="2:7" x14ac:dyDescent="0.25">
      <c r="B373" s="707">
        <v>21</v>
      </c>
      <c r="C373" s="843"/>
      <c r="D373" s="842"/>
      <c r="E373" s="843"/>
      <c r="F373" s="4">
        <f>'2 жастағы Ш'!BN120</f>
        <v>0</v>
      </c>
      <c r="G373" s="842"/>
    </row>
    <row r="374" spans="2:7" x14ac:dyDescent="0.25">
      <c r="B374" s="708"/>
      <c r="C374" s="843"/>
      <c r="D374" s="843"/>
      <c r="E374" s="843"/>
      <c r="F374" s="4">
        <f>'2 жастағы Ш'!BM120</f>
        <v>1</v>
      </c>
      <c r="G374" s="843"/>
    </row>
    <row r="375" spans="2:7" x14ac:dyDescent="0.25">
      <c r="B375" s="712"/>
      <c r="C375" s="843"/>
      <c r="D375" s="843"/>
      <c r="E375" s="843"/>
      <c r="F375" s="4">
        <f>'2 жастағы Ш'!BL120</f>
        <v>0</v>
      </c>
      <c r="G375" s="843"/>
    </row>
    <row r="376" spans="2:7" x14ac:dyDescent="0.25">
      <c r="B376" s="707">
        <v>22</v>
      </c>
      <c r="C376" s="843"/>
      <c r="D376" s="843"/>
      <c r="E376" s="843"/>
      <c r="F376" s="4">
        <f>'2 жастағы Ш'!BQ120</f>
        <v>0</v>
      </c>
      <c r="G376" s="843"/>
    </row>
    <row r="377" spans="2:7" x14ac:dyDescent="0.25">
      <c r="B377" s="708"/>
      <c r="C377" s="843"/>
      <c r="D377" s="843"/>
      <c r="E377" s="843"/>
      <c r="F377" s="4">
        <f>'2 жастағы Ш'!BP120</f>
        <v>1</v>
      </c>
      <c r="G377" s="843"/>
    </row>
    <row r="378" spans="2:7" x14ac:dyDescent="0.25">
      <c r="B378" s="712"/>
      <c r="C378" s="843"/>
      <c r="D378" s="843"/>
      <c r="E378" s="843"/>
      <c r="F378" s="4">
        <f>'2 жастағы Ш'!BO120</f>
        <v>0</v>
      </c>
      <c r="G378" s="843"/>
    </row>
    <row r="379" spans="2:7" x14ac:dyDescent="0.25">
      <c r="B379" s="707">
        <v>23</v>
      </c>
      <c r="C379" s="843"/>
      <c r="D379" s="843"/>
      <c r="E379" s="843"/>
      <c r="F379" s="4">
        <f>'2 жастағы Ш'!BT120</f>
        <v>0</v>
      </c>
      <c r="G379" s="843"/>
    </row>
    <row r="380" spans="2:7" x14ac:dyDescent="0.25">
      <c r="B380" s="708"/>
      <c r="C380" s="843"/>
      <c r="D380" s="843"/>
      <c r="E380" s="843"/>
      <c r="F380" s="4">
        <f>'2 жастағы Ш'!BS120</f>
        <v>1</v>
      </c>
      <c r="G380" s="843"/>
    </row>
    <row r="381" spans="2:7" x14ac:dyDescent="0.25">
      <c r="B381" s="712"/>
      <c r="C381" s="843"/>
      <c r="D381" s="843"/>
      <c r="E381" s="843"/>
      <c r="F381" s="4">
        <f>'2 жастағы Ш'!BR120</f>
        <v>0</v>
      </c>
      <c r="G381" s="843"/>
    </row>
    <row r="382" spans="2:7" x14ac:dyDescent="0.25">
      <c r="B382" s="707">
        <v>24</v>
      </c>
      <c r="C382" s="843"/>
      <c r="D382" s="843"/>
      <c r="E382" s="843"/>
      <c r="F382" s="4">
        <f>'2 жастағы Ш'!BW120</f>
        <v>0</v>
      </c>
      <c r="G382" s="843"/>
    </row>
    <row r="383" spans="2:7" x14ac:dyDescent="0.25">
      <c r="B383" s="708"/>
      <c r="C383" s="843"/>
      <c r="D383" s="843"/>
      <c r="E383" s="843"/>
      <c r="F383" s="12">
        <f>'2 жастағы Ш'!BV120</f>
        <v>1</v>
      </c>
      <c r="G383" s="843"/>
    </row>
    <row r="384" spans="2:7" x14ac:dyDescent="0.25">
      <c r="B384" s="712"/>
      <c r="C384" s="843"/>
      <c r="D384" s="843"/>
      <c r="E384" s="843"/>
      <c r="F384" s="12">
        <f>'2 жастағы Ш'!BU120</f>
        <v>0</v>
      </c>
      <c r="G384" s="843"/>
    </row>
    <row r="385" spans="2:7" x14ac:dyDescent="0.25">
      <c r="B385" s="707">
        <v>25</v>
      </c>
      <c r="C385" s="843"/>
      <c r="D385" s="843"/>
      <c r="E385" s="843"/>
      <c r="F385" s="4">
        <f>'2 жастағы Ш'!BZ120</f>
        <v>0</v>
      </c>
      <c r="G385" s="843"/>
    </row>
    <row r="386" spans="2:7" x14ac:dyDescent="0.25">
      <c r="B386" s="708"/>
      <c r="C386" s="843"/>
      <c r="D386" s="843"/>
      <c r="E386" s="843"/>
      <c r="F386" s="4">
        <f>'2 жастағы Ш'!BY120</f>
        <v>1</v>
      </c>
      <c r="G386" s="843"/>
    </row>
    <row r="387" spans="2:7" x14ac:dyDescent="0.25">
      <c r="B387" s="712"/>
      <c r="C387" s="843"/>
      <c r="D387" s="843"/>
      <c r="E387" s="843"/>
      <c r="F387" s="4">
        <f>'2 жастағы Ш'!BX120</f>
        <v>0</v>
      </c>
      <c r="G387" s="843"/>
    </row>
    <row r="388" spans="2:7" x14ac:dyDescent="0.25">
      <c r="B388" s="707">
        <v>26</v>
      </c>
      <c r="C388" s="843"/>
      <c r="D388" s="843"/>
      <c r="E388" s="843"/>
      <c r="F388" s="4">
        <f>'2 жастағы Ш'!CC120</f>
        <v>0</v>
      </c>
      <c r="G388" s="843"/>
    </row>
    <row r="389" spans="2:7" x14ac:dyDescent="0.25">
      <c r="B389" s="708"/>
      <c r="C389" s="843"/>
      <c r="D389" s="843"/>
      <c r="E389" s="843"/>
      <c r="F389" s="4">
        <f>'2 жастағы Ш'!CB120</f>
        <v>1</v>
      </c>
      <c r="G389" s="843"/>
    </row>
    <row r="390" spans="2:7" x14ac:dyDescent="0.25">
      <c r="B390" s="712"/>
      <c r="C390" s="843"/>
      <c r="D390" s="843"/>
      <c r="E390" s="843"/>
      <c r="F390" s="4">
        <f>'2 жастағы Ш'!CA120</f>
        <v>0</v>
      </c>
      <c r="G390" s="843"/>
    </row>
    <row r="391" spans="2:7" x14ac:dyDescent="0.25">
      <c r="B391" s="707">
        <v>27</v>
      </c>
      <c r="C391" s="843"/>
      <c r="D391" s="843"/>
      <c r="E391" s="843"/>
      <c r="F391" s="12">
        <f>'2 жастағы Ш'!CF120</f>
        <v>0</v>
      </c>
      <c r="G391" s="843"/>
    </row>
    <row r="392" spans="2:7" x14ac:dyDescent="0.25">
      <c r="B392" s="708"/>
      <c r="C392" s="843"/>
      <c r="D392" s="843"/>
      <c r="E392" s="843"/>
      <c r="F392" s="12">
        <f>'2 жастағы Ш'!CE120</f>
        <v>1</v>
      </c>
      <c r="G392" s="843"/>
    </row>
    <row r="393" spans="2:7" x14ac:dyDescent="0.25">
      <c r="B393" s="712"/>
      <c r="C393" s="843"/>
      <c r="D393" s="843"/>
      <c r="E393" s="843"/>
      <c r="F393" s="12">
        <f>'2 жастағы Ш'!CD120</f>
        <v>0</v>
      </c>
      <c r="G393" s="843"/>
    </row>
    <row r="394" spans="2:7" x14ac:dyDescent="0.25">
      <c r="B394" s="707">
        <v>28</v>
      </c>
      <c r="C394" s="843"/>
      <c r="D394" s="843"/>
      <c r="E394" s="843"/>
      <c r="F394" s="12">
        <f>'2 жастағы Ш'!CI120</f>
        <v>0</v>
      </c>
      <c r="G394" s="843"/>
    </row>
    <row r="395" spans="2:7" x14ac:dyDescent="0.25">
      <c r="B395" s="708"/>
      <c r="C395" s="843"/>
      <c r="D395" s="843"/>
      <c r="E395" s="843"/>
      <c r="F395" s="12">
        <f>'2 жастағы Ш'!CH120</f>
        <v>1</v>
      </c>
      <c r="G395" s="843"/>
    </row>
    <row r="396" spans="2:7" x14ac:dyDescent="0.25">
      <c r="B396" s="712"/>
      <c r="C396" s="843"/>
      <c r="D396" s="843"/>
      <c r="E396" s="843"/>
      <c r="F396" s="12">
        <f>'2 жастағы Ш'!CG120</f>
        <v>0</v>
      </c>
      <c r="G396" s="843"/>
    </row>
    <row r="397" spans="2:7" x14ac:dyDescent="0.25">
      <c r="B397" s="707">
        <v>29</v>
      </c>
      <c r="C397" s="843"/>
      <c r="D397" s="843"/>
      <c r="E397" s="843"/>
      <c r="F397" s="12">
        <f>'2 жастағы Ш'!CL120</f>
        <v>0</v>
      </c>
      <c r="G397" s="843"/>
    </row>
    <row r="398" spans="2:7" x14ac:dyDescent="0.25">
      <c r="B398" s="708"/>
      <c r="C398" s="843"/>
      <c r="D398" s="843"/>
      <c r="E398" s="843"/>
      <c r="F398" s="12">
        <f>'2 жастағы Ш'!CK120</f>
        <v>1</v>
      </c>
      <c r="G398" s="843"/>
    </row>
    <row r="399" spans="2:7" x14ac:dyDescent="0.25">
      <c r="B399" s="712"/>
      <c r="C399" s="843"/>
      <c r="D399" s="843"/>
      <c r="E399" s="843"/>
      <c r="F399" s="12">
        <f>'2 жастағы Ш'!CJ120</f>
        <v>0</v>
      </c>
      <c r="G399" s="843"/>
    </row>
    <row r="400" spans="2:7" x14ac:dyDescent="0.25">
      <c r="B400" s="707">
        <v>30</v>
      </c>
      <c r="C400" s="843"/>
      <c r="D400" s="843"/>
      <c r="E400" s="843"/>
      <c r="F400" s="12">
        <f>'2 жастағы Ш'!CO120</f>
        <v>0</v>
      </c>
      <c r="G400" s="843"/>
    </row>
    <row r="401" spans="2:7" x14ac:dyDescent="0.25">
      <c r="B401" s="708"/>
      <c r="C401" s="843"/>
      <c r="D401" s="843"/>
      <c r="E401" s="843"/>
      <c r="F401" s="12">
        <f>'2 жастағы Ш'!CN120</f>
        <v>1</v>
      </c>
      <c r="G401" s="843"/>
    </row>
    <row r="402" spans="2:7" x14ac:dyDescent="0.25">
      <c r="B402" s="712"/>
      <c r="C402" s="843"/>
      <c r="D402" s="843"/>
      <c r="E402" s="843"/>
      <c r="F402" s="12">
        <f>'2 жастағы Ш'!CM120</f>
        <v>0</v>
      </c>
      <c r="G402" s="843"/>
    </row>
    <row r="403" spans="2:7" x14ac:dyDescent="0.25">
      <c r="B403" s="707">
        <v>31</v>
      </c>
      <c r="C403" s="843"/>
      <c r="D403" s="843"/>
      <c r="E403" s="843"/>
      <c r="F403" s="12">
        <f>'2 жастағы Ш'!CR120</f>
        <v>0</v>
      </c>
      <c r="G403" s="843"/>
    </row>
    <row r="404" spans="2:7" x14ac:dyDescent="0.25">
      <c r="B404" s="708"/>
      <c r="C404" s="843"/>
      <c r="D404" s="843"/>
      <c r="E404" s="843"/>
      <c r="F404" s="12">
        <f>'2 жастағы Ш'!CQ120</f>
        <v>1</v>
      </c>
      <c r="G404" s="843"/>
    </row>
    <row r="405" spans="2:7" x14ac:dyDescent="0.25">
      <c r="B405" s="712"/>
      <c r="C405" s="843"/>
      <c r="D405" s="843"/>
      <c r="E405" s="843"/>
      <c r="F405" s="12">
        <f>'2 жастағы Ш'!CP120</f>
        <v>0</v>
      </c>
      <c r="G405" s="843"/>
    </row>
    <row r="406" spans="2:7" x14ac:dyDescent="0.25">
      <c r="B406" s="707">
        <v>32</v>
      </c>
      <c r="C406" s="843"/>
      <c r="D406" s="843"/>
      <c r="E406" s="843"/>
      <c r="F406" s="12">
        <f>'2 жастағы Ш'!CU120</f>
        <v>0</v>
      </c>
      <c r="G406" s="843"/>
    </row>
    <row r="407" spans="2:7" x14ac:dyDescent="0.25">
      <c r="B407" s="708"/>
      <c r="C407" s="843"/>
      <c r="D407" s="843"/>
      <c r="E407" s="843"/>
      <c r="F407" s="12">
        <f>'2 жастағы Ш'!CT120</f>
        <v>1</v>
      </c>
      <c r="G407" s="843"/>
    </row>
    <row r="408" spans="2:7" x14ac:dyDescent="0.25">
      <c r="B408" s="712"/>
      <c r="C408" s="843"/>
      <c r="D408" s="843"/>
      <c r="E408" s="843"/>
      <c r="F408" s="12">
        <f>'2 жастағы Ш'!CS120</f>
        <v>0</v>
      </c>
      <c r="G408" s="843"/>
    </row>
    <row r="409" spans="2:7" x14ac:dyDescent="0.25">
      <c r="B409" s="707">
        <v>33</v>
      </c>
      <c r="C409" s="843"/>
      <c r="D409" s="843"/>
      <c r="E409" s="843"/>
      <c r="F409" s="12">
        <f>'2 жастағы Ш'!CX120</f>
        <v>0</v>
      </c>
      <c r="G409" s="843"/>
    </row>
    <row r="410" spans="2:7" x14ac:dyDescent="0.25">
      <c r="B410" s="708"/>
      <c r="C410" s="843"/>
      <c r="D410" s="843"/>
      <c r="E410" s="843"/>
      <c r="F410" s="12">
        <f>'2 жастағы Ш'!CW120</f>
        <v>1</v>
      </c>
      <c r="G410" s="843"/>
    </row>
    <row r="411" spans="2:7" x14ac:dyDescent="0.25">
      <c r="B411" s="712"/>
      <c r="C411" s="843"/>
      <c r="D411" s="843"/>
      <c r="E411" s="843"/>
      <c r="F411" s="12">
        <f>'2 жастағы Ш'!CV120</f>
        <v>0</v>
      </c>
      <c r="G411" s="843"/>
    </row>
    <row r="412" spans="2:7" x14ac:dyDescent="0.25">
      <c r="B412" s="707">
        <v>34</v>
      </c>
      <c r="C412" s="843"/>
      <c r="D412" s="843"/>
      <c r="E412" s="843"/>
      <c r="F412" s="12">
        <f>'2 жастағы Ш'!DA120</f>
        <v>0</v>
      </c>
      <c r="G412" s="843"/>
    </row>
    <row r="413" spans="2:7" x14ac:dyDescent="0.25">
      <c r="B413" s="708"/>
      <c r="C413" s="843"/>
      <c r="D413" s="843"/>
      <c r="E413" s="843"/>
      <c r="F413" s="12">
        <f>'2 жастағы Ш'!CZ120</f>
        <v>1</v>
      </c>
      <c r="G413" s="843"/>
    </row>
    <row r="414" spans="2:7" x14ac:dyDescent="0.25">
      <c r="B414" s="712"/>
      <c r="C414" s="843"/>
      <c r="D414" s="843"/>
      <c r="E414" s="843"/>
      <c r="F414" s="12">
        <f>'2 жастағы Ш'!CY120</f>
        <v>0</v>
      </c>
      <c r="G414" s="843"/>
    </row>
    <row r="415" spans="2:7" x14ac:dyDescent="0.25">
      <c r="B415" s="707">
        <v>35</v>
      </c>
      <c r="C415" s="843"/>
      <c r="D415" s="843"/>
      <c r="E415" s="843"/>
      <c r="F415" s="12">
        <f>'2 жастағы Ш'!DD120</f>
        <v>0</v>
      </c>
      <c r="G415" s="843"/>
    </row>
    <row r="416" spans="2:7" x14ac:dyDescent="0.25">
      <c r="B416" s="708"/>
      <c r="C416" s="843"/>
      <c r="D416" s="843"/>
      <c r="E416" s="843"/>
      <c r="F416" s="12">
        <f>'2 жастағы Ш'!DC120</f>
        <v>1</v>
      </c>
      <c r="G416" s="843"/>
    </row>
    <row r="417" spans="2:7" x14ac:dyDescent="0.25">
      <c r="B417" s="712"/>
      <c r="C417" s="843"/>
      <c r="D417" s="843"/>
      <c r="E417" s="843"/>
      <c r="F417" s="12">
        <f>'2 жастағы Ш'!DB120</f>
        <v>0</v>
      </c>
      <c r="G417" s="843"/>
    </row>
    <row r="418" spans="2:7" x14ac:dyDescent="0.25">
      <c r="B418" s="707">
        <v>36</v>
      </c>
      <c r="C418" s="843"/>
      <c r="D418" s="843"/>
      <c r="E418" s="843"/>
      <c r="F418" s="12">
        <f>'2 жастағы Ш'!DG120</f>
        <v>0</v>
      </c>
      <c r="G418" s="843"/>
    </row>
    <row r="419" spans="2:7" x14ac:dyDescent="0.25">
      <c r="B419" s="708"/>
      <c r="C419" s="843"/>
      <c r="D419" s="843"/>
      <c r="E419" s="843"/>
      <c r="F419" s="12">
        <f>'2 жастағы Ш'!DF120</f>
        <v>1</v>
      </c>
      <c r="G419" s="843"/>
    </row>
    <row r="420" spans="2:7" x14ac:dyDescent="0.25">
      <c r="B420" s="708"/>
      <c r="C420" s="843"/>
      <c r="D420" s="843"/>
      <c r="E420" s="843"/>
      <c r="F420" s="334">
        <f>'2 жастағы Ш'!DE120</f>
        <v>0</v>
      </c>
      <c r="G420" s="843"/>
    </row>
    <row r="421" spans="2:7" x14ac:dyDescent="0.25">
      <c r="B421" s="748">
        <v>37</v>
      </c>
      <c r="C421" s="843"/>
      <c r="D421" s="843"/>
      <c r="E421" s="843"/>
      <c r="F421" s="12">
        <f>'2 жастағы Ш'!DJ120</f>
        <v>0</v>
      </c>
      <c r="G421" s="843"/>
    </row>
    <row r="422" spans="2:7" x14ac:dyDescent="0.25">
      <c r="B422" s="748"/>
      <c r="C422" s="843"/>
      <c r="D422" s="843"/>
      <c r="E422" s="843"/>
      <c r="F422" s="12">
        <f>'2 жастағы Ш'!DI120</f>
        <v>1</v>
      </c>
      <c r="G422" s="843"/>
    </row>
    <row r="423" spans="2:7" x14ac:dyDescent="0.25">
      <c r="B423" s="748"/>
      <c r="C423" s="844"/>
      <c r="D423" s="844"/>
      <c r="E423" s="844"/>
      <c r="F423" s="12">
        <f>'2 жастағы Ш'!DH120</f>
        <v>0</v>
      </c>
      <c r="G423" s="844"/>
    </row>
    <row r="424" spans="2:7" ht="18.75" x14ac:dyDescent="0.25">
      <c r="B424" s="821" t="s">
        <v>824</v>
      </c>
      <c r="C424" s="158">
        <f>'2 жастағы Ф'!BK120</f>
        <v>0</v>
      </c>
      <c r="D424" s="158">
        <f>'2 жастағы К'!BN120</f>
        <v>0</v>
      </c>
      <c r="E424" s="158">
        <f>'2 жастағы Т'!AG120</f>
        <v>0</v>
      </c>
      <c r="F424" s="158">
        <f>'2 жастағы Ш'!DM120</f>
        <v>0</v>
      </c>
      <c r="G424" s="159">
        <f>'2 жастағы Ә'!BN120</f>
        <v>0</v>
      </c>
    </row>
    <row r="425" spans="2:7" ht="18.75" x14ac:dyDescent="0.25">
      <c r="B425" s="821"/>
      <c r="C425" s="40">
        <f>'2 жастағы Ф'!BJ120</f>
        <v>19</v>
      </c>
      <c r="D425" s="40">
        <f>'2 жастағы К'!BM120</f>
        <v>19</v>
      </c>
      <c r="E425" s="40">
        <f>'2 жастағы Т'!AF120</f>
        <v>9</v>
      </c>
      <c r="F425" s="40">
        <f>'2 жастағы Ш'!DL120</f>
        <v>37</v>
      </c>
      <c r="G425" s="68">
        <f>'2 жастағы Ә'!BM120</f>
        <v>20</v>
      </c>
    </row>
    <row r="426" spans="2:7" ht="18.75" x14ac:dyDescent="0.25">
      <c r="B426" s="821"/>
      <c r="C426" s="95">
        <f>'2 жастағы Ф'!BI120</f>
        <v>0</v>
      </c>
      <c r="D426" s="95">
        <f>'2 жастағы К'!BL120</f>
        <v>1</v>
      </c>
      <c r="E426" s="95">
        <f>'2 жастағы Т'!AE120</f>
        <v>0</v>
      </c>
      <c r="F426" s="95">
        <f>'2 жастағы Ш'!DK120</f>
        <v>0</v>
      </c>
      <c r="G426" s="96">
        <f>'2 жастағы Ә'!BL120</f>
        <v>0</v>
      </c>
    </row>
    <row r="427" spans="2:7" x14ac:dyDescent="0.25">
      <c r="B427" s="157">
        <f>СВОД!V107</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t="str">
        <f>'2 жастағы Ф'!C16</f>
        <v>Серік Айша</v>
      </c>
      <c r="E4" s="27"/>
      <c r="F4" s="27"/>
      <c r="G4" s="23"/>
      <c r="H4" s="23"/>
    </row>
    <row r="5" spans="2:12" ht="18.75" x14ac:dyDescent="0.3">
      <c r="B5" s="833" t="s">
        <v>105</v>
      </c>
      <c r="C5" s="833"/>
      <c r="D5" s="26">
        <f>'2 жастағы Ф'!A16</f>
        <v>43963</v>
      </c>
      <c r="E5" s="26"/>
      <c r="F5" s="26"/>
      <c r="G5" s="23"/>
      <c r="H5" s="23"/>
    </row>
    <row r="6" spans="2:12" ht="87"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str">
        <f>IF(C124="","",VLOOKUP(C124,$AC$794:$AD$796,2,TRUE))</f>
        <v>негізгі қимыл түрлерінің бастапқы дағдыларын, өзіне-өзі қызмет көрсету дағдыларын бекіту</v>
      </c>
      <c r="F10" s="282" t="e">
        <f>IF(C195="","",VLOOKUP(C195,$AR$794:$AS$796,2,TRUE))</f>
        <v>#N/A</v>
      </c>
      <c r="G10" s="282" t="str">
        <f>IF(C196="","",VLOOKUP(C196,$AT$794:$AU$796,2,TRUE))</f>
        <v>әртүрлі бағытта және берілген бағытта шеңбер бойымен қолдарын әртүрлі қалыпта ұстап жүруді қалыптастыру</v>
      </c>
      <c r="H10" s="282" t="e">
        <f>IF(C197="","",VLOOKUP(C197,$AV$794:$AW$796,2,TRUE))</f>
        <v>#N/A</v>
      </c>
      <c r="I10" s="282" t="e">
        <f>IF(C313="","",VLOOKUP(C313,$AR$794:$AS$796,2,TRUE))</f>
        <v>#N/A</v>
      </c>
      <c r="J10" s="282" t="str">
        <f>IF(C314="","",VLOOKUP(C314,$AT$794:$AU$796,2,TRUE))</f>
        <v>әртүрлі бағытта және берілген бағытта шеңбер бойымен қолдарын әртүрлі қалыпта ұстап жүруді қалыптастыру</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str">
        <f>IF(C127="","",VLOOKUP(C127,$AI$794:$AJ$796,2,TRUE))</f>
        <v>дене жаттығуларын орындауға ықылас танытуды, ересектердің көмегімен өзін ретке келтіруді бекіту</v>
      </c>
      <c r="F11" s="91" t="e">
        <f>IF(C198="","",VLOOKUP(C198,$AX$794:$AY$796,2,TRUE))</f>
        <v>#N/A</v>
      </c>
      <c r="G11" s="91" t="str">
        <f>IF(C199="","",VLOOKUP(C199,$AZ$794:$BA$796,2,TRUE))</f>
        <v>шағын топпен және бүкіл топпен қарқынды өзгертіп жүруді қалыптастыру</v>
      </c>
      <c r="H11" s="91" t="e">
        <f>IF(C200="","",VLOOKUP(C200,$BB$794:$BC$796,2,TRUE))</f>
        <v>#N/A</v>
      </c>
      <c r="I11" s="91" t="e">
        <f>IF(C316="","",VLOOKUP(C316,$AX$794:$AY$796,2,TRUE))</f>
        <v>#N/A</v>
      </c>
      <c r="J11" s="91" t="str">
        <f>IF(C317="","",VLOOKUP(C317,$AZ$794:$BA$796,2,TRUE))</f>
        <v>шағын топпен және бүкіл топпен қарқынды өзгертіп жүруді қалыптастыру</v>
      </c>
      <c r="K11" s="91" t="e">
        <f>IF(C318="","",VLOOKUP(C318,$BB$794:$BC$796,2,TRUE))</f>
        <v>#N/A</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str">
        <f>IF(C202="","",VLOOKUP(C202,$BF$794:$BG$796,2,TRUE))</f>
        <v>белгі бойынша тоқтап жүруді қалыптастыру</v>
      </c>
      <c r="H12" s="91" t="e">
        <f>IF(C203="","",VLOOKUP(C203,$BH$794:$BI$796,2,TRUE))</f>
        <v>#N/A</v>
      </c>
      <c r="I12" s="91" t="e">
        <f>IF(C319="","",VLOOKUP(C319,$BD$794:$BE$796,2,TRUE))</f>
        <v>#N/A</v>
      </c>
      <c r="J12" s="91" t="str">
        <f>IF(C320="","",VLOOKUP(C320,$BF$794:$BG$796,2,TRUE))</f>
        <v>белгі бойынша тоқтап жүруді қалыптастыру</v>
      </c>
      <c r="K12" s="91" t="e">
        <f>IF(C321="","",VLOOKUP(C321,$BH$794:$BI$796,2,TRUE))</f>
        <v>#N/A</v>
      </c>
      <c r="L12" s="798"/>
    </row>
    <row r="13" spans="2:12" ht="60" customHeight="1" x14ac:dyDescent="0.25">
      <c r="B13" s="830"/>
      <c r="C13" s="281" t="e">
        <f>IF(C131="","",VLOOKUP(C131,$Y$798:$Z$800,2,TRUE))</f>
        <v>#N/A</v>
      </c>
      <c r="D13" s="281" t="e">
        <f>IF(C132="","",VLOOKUP(C132,$AA$798:$AB$800,2,TRUE))</f>
        <v>#N/A</v>
      </c>
      <c r="E13" s="281" t="str">
        <f>IF(C133="","",VLOOKUP(C133,$AC$798:$AD$800,2,TRUE))</f>
        <v>тура жолдың бойымен жүруді бекіту</v>
      </c>
      <c r="F13" s="91" t="e">
        <f>IF(C204="","",VLOOKUP(C204,$BJ$794:$BK$796,2,TRUE))</f>
        <v>#N/A</v>
      </c>
      <c r="G13" s="91" t="str">
        <f>IF(C205="","",VLOOKUP(C205,$BL$794:$BM$796,2,TRUE))</f>
        <v>жүруде тепе-теңдікті сақтауды қалыптастыру</v>
      </c>
      <c r="H13" s="91" t="e">
        <f>IF(C206="","",VLOOKUP(C206,$BN$794:$BO$796,2,TRUE))</f>
        <v>#N/A</v>
      </c>
      <c r="I13" s="91" t="e">
        <f>IF(C322="","",VLOOKUP(C322,$BJ$794:$BK$796,2,TRUE))</f>
        <v>#N/A</v>
      </c>
      <c r="J13" s="91" t="str">
        <f>IF(C323="","",VLOOKUP(C323,$BL$794:$BM$796,2,TRUE))</f>
        <v>жүруде тепе-теңдікті сақтауды қалыптастыру</v>
      </c>
      <c r="K13" s="91" t="e">
        <f>IF(C324="","",VLOOKUP(C324,$BN$794:$BO$796,2,TRUE))</f>
        <v>#N/A</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str">
        <f>IF(C208="","",VLOOKUP(C208,$BR$794:$BS$796,2,TRUE))</f>
        <v>заттардың бойымен, астымен еңбектеуді қалыптастыру</v>
      </c>
      <c r="H14" s="91" t="e">
        <f>IF(C209="","",VLOOKUP(C209,$BT$794:$BU$796,2,TRUE))</f>
        <v>#N/A</v>
      </c>
      <c r="I14" s="91" t="e">
        <f>IF(C325="","",VLOOKUP(C325,$BP$794:$BQ$796,2,TRUE))</f>
        <v>#N/A</v>
      </c>
      <c r="J14" s="91" t="str">
        <f>IF(C326="","",VLOOKUP(C326,$BR$794:$BS$796,2,TRUE))</f>
        <v>заттардың бойымен, астымен еңбектеуді қалыптастыру</v>
      </c>
      <c r="K14" s="91" t="e">
        <f>IF(C327="","",VLOOKUP(C327,$BT$794:$BU$796,2,TRUE))</f>
        <v>#N/A</v>
      </c>
      <c r="L14" s="798"/>
    </row>
    <row r="15" spans="2:12" ht="60" customHeight="1" x14ac:dyDescent="0.25">
      <c r="B15" s="830"/>
      <c r="C15" s="281" t="e">
        <f>IF(C137="","",VLOOKUP(C137,$AK$798:$AL$800,2,TRUE))</f>
        <v>#N/A</v>
      </c>
      <c r="D15" s="281" t="e">
        <f>IF(C138="","",VLOOKUP(C138,$AM$798:$AN$800,2,TRUE))</f>
        <v>#N/A</v>
      </c>
      <c r="E15" s="281" t="str">
        <f>IF(C139="","",VLOOKUP(C139,$AO$798:$AP$800,2,TRUE))</f>
        <v>негізгі қимыл түрлерін жетілдіруге арналған қимылды ойындарға қызығушылық танытуды бекіту</v>
      </c>
      <c r="F15" s="91" t="e">
        <f>IF(C210="","",VLOOKUP(C210,$AR$798:$AS$800,2,TRUE))</f>
        <v>#N/A</v>
      </c>
      <c r="G15" s="91" t="str">
        <f>IF(C211="","",VLOOKUP(C211,$AT$798:$AU$800,2,TRUE))</f>
        <v>ересектермен бірге дене жаттығуларын орындауды қалыптастыру</v>
      </c>
      <c r="H15" s="91" t="e">
        <f>IF(C212="","",VLOOKUP(C212,$AV$798:$AW$800,2,TRUE))</f>
        <v>#N/A</v>
      </c>
      <c r="I15" s="91" t="e">
        <f>IF(C328="","",VLOOKUP(C328,$AR$798:$AS$800,2,TRUE))</f>
        <v>#N/A</v>
      </c>
      <c r="J15" s="91" t="str">
        <f>IF(C329="","",VLOOKUP(C329,$AT$798:$AU$800,2,TRUE))</f>
        <v>ересектермен бірге дене жаттығуларын орындауды қалыптастыру</v>
      </c>
      <c r="K15" s="91" t="e">
        <f>IF(C330="","",VLOOKUP(C330,$AV$798:$AW$800,2,TRUE))</f>
        <v>#N/A</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str">
        <f>IF(C214="","",VLOOKUP(C214,$AZ$798:$BA$800,2,TRUE))</f>
        <v>спорттық жаттығуларды орындау техникасын білуді қалыптастыру</v>
      </c>
      <c r="H16" s="91" t="e">
        <f>IF(C215="","",VLOOKUP(C215,$BB$798:$BC$800,2,TRUE))</f>
        <v>#N/A</v>
      </c>
      <c r="I16" s="91" t="e">
        <f>IF(C331="","",VLOOKUP(C331,$AX$798:$AY$800,2,TRUE))</f>
        <v>#N/A</v>
      </c>
      <c r="J16" s="91" t="str">
        <f>IF(C332="","",VLOOKUP(C332,$AZ$798:$BA$800,2,TRUE))</f>
        <v>спорттық жаттығуларды орындау техникасын білуді қалыптастыру</v>
      </c>
      <c r="K16" s="91" t="e">
        <f>IF(C333="","",VLOOKUP(C333,$BB$798:$BC$800,2,TRUE))</f>
        <v>#N/A</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str">
        <f>IF(C217="","",VLOOKUP(C217,$BF$798:$BG$800,2,TRUE))</f>
        <v>шананы жібінен сүйретуді, ойыншықтарды шанамен сырғанатуды қалыптастыру</v>
      </c>
      <c r="H17" s="91" t="e">
        <f>IF(C218="","",VLOOKUP(C218,$BH$798:$BI$800,2,TRUE))</f>
        <v>#N/A</v>
      </c>
      <c r="I17" s="91" t="e">
        <f>IF(C334="","",VLOOKUP(C334,$BD$798:$BE$800,2,TRUE))</f>
        <v>#N/A</v>
      </c>
      <c r="J17" s="91" t="str">
        <f>IF(C335="","",VLOOKUP(C335,$BF$798:$BG$800,2,TRUE))</f>
        <v>шананы жібінен сүйретуді, ойыншықтарды шанамен сырғанатуды қалыптастыру</v>
      </c>
      <c r="K17" s="91" t="e">
        <f>IF(C336="","",VLOOKUP(C336,$BH$798:$BI$800,2,TRUE))</f>
        <v>#N/A</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str">
        <f>IF(C220="","",VLOOKUP(C220,$BL$798:$BM$800,2,TRUE))</f>
        <v>допты нысанаға лақтыруды қалыптастыру</v>
      </c>
      <c r="H18" s="91" t="e">
        <f>IF(C221="","",VLOOKUP(C221,$BN$798:$BO$800,2,TRUE))</f>
        <v>#N/A</v>
      </c>
      <c r="I18" s="91" t="e">
        <f>IF(C337="","",VLOOKUP(C337,$BJ$798:$BK$800,2,TRUE))</f>
        <v>#N/A</v>
      </c>
      <c r="J18" s="91" t="str">
        <f>IF(C338="","",VLOOKUP(C338,$BL$798:$BM$800,2,TRUE))</f>
        <v>допты нысанаға лақтыруды қалыптастыру</v>
      </c>
      <c r="K18" s="91" t="e">
        <f>IF(C339="","",VLOOKUP(C339,$BN$798:$BO$800,2,TRUE))</f>
        <v>#N/A</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str">
        <f>IF(C223="","",VLOOKUP(C223,$BR$798:$BS$800,2,TRUE))</f>
        <v>доптарды заттардың арасымен, бір-біріне домалатуды қалыптастыру</v>
      </c>
      <c r="H19" s="91" t="e">
        <f>IF(C224="","",VLOOKUP(C224,$BT$798:$BU$800,2,TRUE))</f>
        <v>#N/A</v>
      </c>
      <c r="I19" s="91" t="e">
        <f>IF(C340="","",VLOOKUP(C340,$BP$798:$BQ$800,2,TRUE))</f>
        <v>#N/A</v>
      </c>
      <c r="J19" s="91" t="str">
        <f>IF(C341="","",VLOOKUP(C341,$BR$798:$BS$800,2,TRUE))</f>
        <v>доптарды заттардың арасымен, бір-біріне домалатуды қалыптастыру</v>
      </c>
      <c r="K19" s="91" t="e">
        <f>IF(C342="","",VLOOKUP(C342,$BT$798:$BU$800,2,TRUE))</f>
        <v>#N/A</v>
      </c>
      <c r="L19" s="798"/>
    </row>
    <row r="20" spans="2:12" ht="60" customHeight="1" x14ac:dyDescent="0.25">
      <c r="B20" s="830"/>
      <c r="C20" s="281" t="e">
        <f>IF(C152="","",VLOOKUP(C152,$AE$806:$AF$808,2,TRUE))</f>
        <v>#N/A</v>
      </c>
      <c r="D20" s="281" t="e">
        <f>IF(C153="","",VLOOKUP(C153,$AG$806:$AH$808,2,TRUE))</f>
        <v>#N/A</v>
      </c>
      <c r="E20" s="281" t="str">
        <f>IF(C154="","",VLOOKUP(C154,$AI$806:$AJ$808,2,TRUE))</f>
        <v>ересектердің көрсетуімен жалпы дамытушы жаттығуларды орындауды бекіту</v>
      </c>
      <c r="F20" s="91" t="e">
        <f>IF(C225="","",VLOOKUP(C225,$AR$802:$AS$804,2,TRUE))</f>
        <v>#N/A</v>
      </c>
      <c r="G20" s="91" t="str">
        <f>IF(C226="","",VLOOKUP(C226,$AT$802:$AU$804,2,TRUE))</f>
        <v>жеке гигиенаның бастапқы дағдыларын меңгергуді қалыптастыру</v>
      </c>
      <c r="H20" s="91" t="e">
        <f>IF(C227="","",VLOOKUP(C227,$AV$802:$AW$804,2,TRUE))</f>
        <v>#N/A</v>
      </c>
      <c r="I20" s="91" t="e">
        <f>IF(C343="","",VLOOKUP(C343,$AR$802:$AS$804,2,TRUE))</f>
        <v>#N/A</v>
      </c>
      <c r="J20" s="91" t="str">
        <f>IF(C344="","",VLOOKUP(C344,$AT$802:$AU$804,2,TRUE))</f>
        <v>жеке гигиенаның бастапқы дағдыларын меңгергуді қалыптастыру</v>
      </c>
      <c r="K20" s="91" t="e">
        <f>IF(C345="","",VLOOKUP(C345,$AV$802:$AW$804,2,TRUE))</f>
        <v>#N/A</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str">
        <f>IF(C229="","",VLOOKUP(C229,$AZ$802:$BA$804,2,TRUE))</f>
        <v>шынықтыру шараларын өткізу кезінде жағымды көңіл-күй танытуды үйрету</v>
      </c>
      <c r="H21" s="91" t="e">
        <f>IF(C230="","",VLOOKUP(C230,$BB$802:$BC$804,2,TRUE))</f>
        <v>#N/A</v>
      </c>
      <c r="I21" s="91" t="e">
        <f>IF(C346="","",VLOOKUP(C346,$AX$802:$AY$804,2,TRUE))</f>
        <v>#N/A</v>
      </c>
      <c r="J21" s="91" t="str">
        <f>IF(C347="","",VLOOKUP(C347,$AZ$802:$BA$804,2,TRUE))</f>
        <v>шынықтыру шараларын өткізу кезінде жағымды көңіл-күй танытуды үйрету</v>
      </c>
      <c r="K21" s="91" t="e">
        <f>IF(C348="","",VLOOKUP(C348,$BB$802:$BC$804,2,TRUE))</f>
        <v>#N/A</v>
      </c>
      <c r="L21" s="798"/>
    </row>
    <row r="22" spans="2:12" ht="60" customHeight="1" x14ac:dyDescent="0.25">
      <c r="B22" s="830"/>
      <c r="C22" s="812"/>
      <c r="D22" s="813"/>
      <c r="E22" s="814"/>
      <c r="F22" s="91" t="e">
        <f>IF(C231="","",VLOOKUP(C231,$BD$802:$BE$804,2,TRUE))</f>
        <v>#N/A</v>
      </c>
      <c r="G22" s="91" t="str">
        <f>IF(C232="","",VLOOKUP(C232,$BF$802:$BG$804,2,TRUE))</f>
        <v>қимылды ойындарды қуана ойнауды қалыптастыру</v>
      </c>
      <c r="H22" s="91" t="e">
        <f>IF(C233="","",VLOOKUP(C233,$BH$802:$BI$804,2,TRUE))</f>
        <v>#N/A</v>
      </c>
      <c r="I22" s="91" t="e">
        <f>IF(C349="","",VLOOKUP(C349,$BD$802:$BE$804,2,TRUE))</f>
        <v>#N/A</v>
      </c>
      <c r="J22" s="91" t="str">
        <f>IF(C350="","",VLOOKUP(C350,$BF$802:$BG$804,2,TRUE))</f>
        <v>қимылды ойындарды қуана ойнауды қалыптастыру</v>
      </c>
      <c r="K22" s="91" t="e">
        <f>IF(C351="","",VLOOKUP(C351,$BH$802:$BI$804,2,TRUE))</f>
        <v>#N/A</v>
      </c>
      <c r="L22" s="798"/>
    </row>
    <row r="23" spans="2:12" ht="60" customHeight="1" x14ac:dyDescent="0.25">
      <c r="B23" s="830"/>
      <c r="C23" s="815"/>
      <c r="D23" s="816"/>
      <c r="E23" s="817"/>
      <c r="F23" s="91" t="e">
        <f>IF(C234="","",VLOOKUP(C234,$BJ$802:$BK$804,2,TRUE))</f>
        <v>#N/A</v>
      </c>
      <c r="G23" s="91" t="str">
        <f>IF(C235="","",VLOOKUP(C235,$BL$802:$BM$804,2,TRUE))</f>
        <v>қимыл белсенділігіне жағымды эмоция білдіруді қалыптастыру</v>
      </c>
      <c r="H23" s="91" t="e">
        <f>IF(C236="","",VLOOKUP(C236,$BN$802:$BO$804,2,TRUE))</f>
        <v>#N/A</v>
      </c>
      <c r="I23" s="91" t="e">
        <f>IF(C352="","",VLOOKUP(C352,$BJ$802:$BK$804,2,TRUE))</f>
        <v>#N/A</v>
      </c>
      <c r="J23" s="91" t="str">
        <f>IF(C353="","",VLOOKUP(C353,$BL$802:$BM$804,2,TRUE))</f>
        <v>қимыл белсенділігіне жағымды эмоция білдіруді қалыптастыру</v>
      </c>
      <c r="K23" s="91" t="e">
        <f>IF(C354="","",VLOOKUP(C354,$BN$802:$BO$804,2,TRUE))</f>
        <v>#N/A</v>
      </c>
      <c r="L23" s="798"/>
    </row>
    <row r="24" spans="2:12" ht="60" customHeight="1" x14ac:dyDescent="0.25">
      <c r="B24" s="830"/>
      <c r="C24" s="815"/>
      <c r="D24" s="816"/>
      <c r="E24" s="817"/>
      <c r="F24" s="91" t="e">
        <f>IF(C237="","",VLOOKUP(C237,$BP$802:$BQ$804,2,TRUE))</f>
        <v>#N/A</v>
      </c>
      <c r="G24" s="91" t="str">
        <f>IF(C238="","",VLOOKUP(C238,$BR$802:$BS$804,2,TRUE))</f>
        <v>бұрын меңгерген қимылдарды өз бетінше орындауды қалыптастыру</v>
      </c>
      <c r="H24" s="91" t="e">
        <f>IF(C239="","",VLOOKUP(C239,$BT$802:$BU$804,2,TRUE))</f>
        <v>#N/A</v>
      </c>
      <c r="I24" s="91" t="e">
        <f>IF(C355="","",VLOOKUP(C355,$BP$802:$BQ$804,2,TRUE))</f>
        <v>#N/A</v>
      </c>
      <c r="J24" s="91" t="str">
        <f>IF(C356="","",VLOOKUP(C356,$BR$802:$BS$804,2,TRUE))</f>
        <v>бұрын меңгерген қимылдарды өз бетінше орындауды қалыптастыру</v>
      </c>
      <c r="K24" s="91" t="e">
        <f>IF(C357="","",VLOOKUP(C357,$BT$802:$BU$804,2,TRUE))</f>
        <v>#N/A</v>
      </c>
      <c r="L24" s="798"/>
    </row>
    <row r="25" spans="2:12" ht="60" customHeight="1" x14ac:dyDescent="0.25">
      <c r="B25" s="830"/>
      <c r="C25" s="815"/>
      <c r="D25" s="816"/>
      <c r="E25" s="817"/>
      <c r="F25" s="91" t="e">
        <f>IF(C240="","",VLOOKUP(C240,$AR$806:$AS$808,2,TRUE))</f>
        <v>#N/A</v>
      </c>
      <c r="G25" s="91" t="str">
        <f>IF(C241="","",VLOOKUP(C241,$AT$806:$AU$808,2,TRUE))</f>
        <v>бетін, қолдарын өз бетінше жууды қалыптастыру</v>
      </c>
      <c r="H25" s="91" t="e">
        <f>IF(C242="","",VLOOKUP(C242,$AV$806:$AW$808,2,TRUE))</f>
        <v>#N/A</v>
      </c>
      <c r="I25" s="91" t="e">
        <f>IF(C358="","",VLOOKUP(C358,$AR$806:$AS$808,2,TRUE))</f>
        <v>#N/A</v>
      </c>
      <c r="J25" s="91" t="str">
        <f>IF(C359="","",VLOOKUP(C359,$AT$806:$AU$808,2,TRUE))</f>
        <v>бетін, қолдарын өз бетінше жууды қалыптастыру</v>
      </c>
      <c r="K25" s="91" t="e">
        <f>IF(C360="","",VLOOKUP(C360,$AV$806:$AW$808,2,TRUE))</f>
        <v>#N/A</v>
      </c>
      <c r="L25" s="798"/>
    </row>
    <row r="26" spans="2:12" ht="60" customHeight="1" x14ac:dyDescent="0.25">
      <c r="B26" s="830"/>
      <c r="C26" s="815"/>
      <c r="D26" s="816"/>
      <c r="E26" s="817"/>
      <c r="F26" s="91" t="e">
        <f>IF(C243="","",VLOOKUP(C243,$AX$806:$AY$808,2,TRUE))</f>
        <v>#N/A</v>
      </c>
      <c r="G26" s="91" t="str">
        <f>IF(C244="","",VLOOKUP(C244,$AZ$806:$BA$808,2,TRUE))</f>
        <v>жеке заттарды қолдануды қалыптастыру</v>
      </c>
      <c r="H26" s="91" t="e">
        <f>IF(C245="","",VLOOKUP(C245,$BB$806:$BC$807,2,TRUE))</f>
        <v>#N/A</v>
      </c>
      <c r="I26" s="91" t="e">
        <f>IF(C361="","",VLOOKUP(C361,$AX$806:$AY$808,2,TRUE))</f>
        <v>#N/A</v>
      </c>
      <c r="J26" s="91" t="str">
        <f>IF(C362="","",VLOOKUP(C362,$AZ$806:$BA$808,2,TRUE))</f>
        <v>жеке заттарды қолдануды қалыптастыру</v>
      </c>
      <c r="K26" s="91" t="e">
        <f>IF(C363="","",VLOOKUP(C363,$BB$806:$BC$807,2,TRUE))</f>
        <v>#N/A</v>
      </c>
      <c r="L26" s="798"/>
    </row>
    <row r="27" spans="2:12" ht="60" customHeight="1" x14ac:dyDescent="0.25">
      <c r="B27" s="830"/>
      <c r="C27" s="815"/>
      <c r="D27" s="816"/>
      <c r="E27" s="817"/>
      <c r="F27" s="91" t="e">
        <f>IF(C246="","",VLOOKUP(C246,$BD$806:$BE$808,2,TRUE))</f>
        <v>#N/A</v>
      </c>
      <c r="G27" s="91" t="str">
        <f>IF(C247="","",VLOOKUP(C247,$BF$806:$BG$808,2,TRUE))</f>
        <v>белгілі бір ретпен киінуді және шешінуді қалыптастыру</v>
      </c>
      <c r="H27" s="91" t="e">
        <f>IF(C248="","",VLOOKUP(C248,$BH$806:$BI$808,2,TRUE))</f>
        <v>#N/A</v>
      </c>
      <c r="I27" s="91" t="e">
        <f>IF(C364="","",VLOOKUP(C364,$BD$806:$BE$808,2,TRUE))</f>
        <v>#N/A</v>
      </c>
      <c r="J27" s="91" t="str">
        <f>IF(C365="","",VLOOKUP(C365,$BF$806:$BG$808,2,TRUE))</f>
        <v>белгілі бір ретпен киінуді және шешінуді қалыптастыру</v>
      </c>
      <c r="K27" s="91" t="e">
        <f>IF(C366="","",VLOOKUP(C366,$BH$806:$BI$808,2,TRUE))</f>
        <v>#N/A</v>
      </c>
      <c r="L27" s="798"/>
    </row>
    <row r="28" spans="2:12" ht="60" customHeight="1" thickBot="1" x14ac:dyDescent="0.3">
      <c r="B28" s="831"/>
      <c r="C28" s="818"/>
      <c r="D28" s="819"/>
      <c r="E28" s="820"/>
      <c r="F28" s="283" t="e">
        <f>IF(C249="","",VLOOKUP(C249,$BJ$806:$BK$808,2,TRUE))</f>
        <v>#N/A</v>
      </c>
      <c r="G28" s="283" t="str">
        <f>IF(C250="","",VLOOKUP(C250,$BL$806:$BM$808,2,TRUE))</f>
        <v>үстел басындағы мәдениеттің қарапайым дағдыларын қалыптастыру</v>
      </c>
      <c r="H28" s="283" t="e">
        <f>IF(C251="","",VLOOKUP(C251,$BN$806:$BO$808,2,TRUE))</f>
        <v>#N/A</v>
      </c>
      <c r="I28" s="283" t="e">
        <f>IF(C367="","",VLOOKUP(C367,$BJ$806:$BK$808,2,TRUE))</f>
        <v>#N/A</v>
      </c>
      <c r="J28" s="283" t="str">
        <f>IF(C368="","",VLOOKUP(C368,$BL$806:$BM$808,2,TRUE))</f>
        <v>үстел басындағы мәдениеттің қарапайым дағдыларын қалыптастыру</v>
      </c>
      <c r="K28" s="283" t="e">
        <f>IF(C369="","",VLOOKUP(C369,$BN$806:$BO$808,2,TRUE))</f>
        <v>#N/A</v>
      </c>
      <c r="L28" s="798"/>
    </row>
    <row r="29" spans="2:12" ht="60" customHeight="1" x14ac:dyDescent="0.25">
      <c r="B29" s="836" t="s">
        <v>113</v>
      </c>
      <c r="C29" s="290" t="e">
        <f>IF(D122="","",VLOOKUP(D122,$Y$810:$Z$812,2,TRUE))</f>
        <v>#N/A</v>
      </c>
      <c r="D29" s="290" t="e">
        <f>IF(D123="","",VLOOKUP(D123,$AA$810:$AB$812,2,TRUE))</f>
        <v>#N/A</v>
      </c>
      <c r="E29" s="290" t="str">
        <f>IF(D124="","",VLOOKUP(D124,$AC$810:$AD$812,2,TRUE))</f>
        <v>суреттерден айтылған сөзге сәйкес келетін ойыншықтарды, заттарды табады және көрсетуді бекіту</v>
      </c>
      <c r="F29" s="284" t="e">
        <f>IF(D195="","",VLOOKUP(D195,$AR$810:$AS$812,2,TRUE))</f>
        <v>#N/A</v>
      </c>
      <c r="G29" s="284" t="str">
        <f>IF(D196="","",VLOOKUP(D196,$AT$810:$AU$812,2,TRUE))</f>
        <v>ересектердің сөзін тыңдауды және түсінуді қалыптастыру</v>
      </c>
      <c r="H29" s="284" t="e">
        <f>IF(D197="","",VLOOKUP(D197,$AV$810:$AW$812,2,TRUE))</f>
        <v>#N/A</v>
      </c>
      <c r="I29" s="284" t="e">
        <f>IF(D313="","",VLOOKUP(D313,$AR$810:$AS$812,2,TRUE))</f>
        <v>#N/A</v>
      </c>
      <c r="J29" s="284" t="str">
        <f>IF(D314="","",VLOOKUP(D314,$AT$810:$AU$812,2,TRUE))</f>
        <v>ересектердің сөзін тыңдауды және түсінуді қалыптастыру</v>
      </c>
      <c r="K29" s="284" t="e">
        <f>IF(D315="","",VLOOKUP(D315,$AV$810:$AW$812,2,TRUE))</f>
        <v>#N/A</v>
      </c>
      <c r="L29" s="798"/>
    </row>
    <row r="30" spans="2:12" ht="60" customHeight="1" x14ac:dyDescent="0.25">
      <c r="B30" s="837"/>
      <c r="C30" s="281" t="e">
        <f>IF(D125="","",VLOOKUP(D125,$AE$810:$AF$812,2,TRUE))</f>
        <v>#N/A</v>
      </c>
      <c r="D30" s="281" t="str">
        <f>IF(D126="","",VLOOKUP(D126,$AG$810:$AH$812,2,TRUE))</f>
        <v>ойыншық жануарлардың дене мүшелерін, тұрмыстық және ойын әрекеттерін, заттардың түстерін, өлшемдері мен пішіндерін көрсетуді және атуды қалыптастыру</v>
      </c>
      <c r="E30" s="281" t="e">
        <f>IF(D127="","",VLOOKUP(D127,$AI$810:$AJ$812,2,TRUE))</f>
        <v>#N/A</v>
      </c>
      <c r="F30" s="91" t="e">
        <f>IF(D198="","",VLOOKUP(D198,$AX$810:$AY$812,2,TRUE))</f>
        <v>#N/A</v>
      </c>
      <c r="G30" s="91" t="str">
        <f>IF(D199="","",VLOOKUP(D199,$AZ$810:$BA$812,2,TRUE))</f>
        <v>жеке дауысты және дауыссыз дыбыстарды, еліктеу сөздерін айта алуға қалыптастыру</v>
      </c>
      <c r="H30" s="91" t="e">
        <f>IF(D200="","",VLOOKUP(D200,$BB$810:$BC$812,2,TRUE))</f>
        <v>#N/A</v>
      </c>
      <c r="I30" s="91" t="e">
        <f>IF(D316="","",VLOOKUP(D316,$AX$810:$AY$812,2,TRUE))</f>
        <v>#N/A</v>
      </c>
      <c r="J30" s="91" t="str">
        <f>IF(D317="","",VLOOKUP(D317,$AZ$810:$BA$812,2,TRUE))</f>
        <v>жеке дауысты және дауыссыз дыбыстарды, еліктеу сөздерін айта алуға қалыптастыру</v>
      </c>
      <c r="K30" s="91" t="e">
        <f>IF(D318="","",VLOOKUP(D318,$BB$810:$BC$812,2,TRUE))</f>
        <v>#N/A</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e">
        <f>IF(D130="","",VLOOKUP(D130,$AO$810:$AP$812,2,TRUE))</f>
        <v>#N/A</v>
      </c>
      <c r="F31" s="91" t="e">
        <f>IF(D201="","",VLOOKUP(D201,$BD$810:$BE$812,2,TRUE))</f>
        <v>#N/A</v>
      </c>
      <c r="G31" s="91" t="str">
        <f>IF(D202="","",VLOOKUP(D202,$BF$810:$BG$812,2,TRUE))</f>
        <v>сөздерді және қарапайым сөз тіркестерін (2-4 сөз) қайталап айтуды қалыптастыру;</v>
      </c>
      <c r="H31" s="91" t="e">
        <f>IF(D203="","",VLOOKUP(D203,$BH$810:$BI$812,2,TRUE))</f>
        <v>#N/A</v>
      </c>
      <c r="I31" s="91" t="e">
        <f>IF(D319="","",VLOOKUP(D319,$BD$810:$BE$812,2,TRUE))</f>
        <v>#N/A</v>
      </c>
      <c r="J31" s="91" t="str">
        <f>IF(D320="","",VLOOKUP(D320,$BF$810:$BG$812,2,TRUE))</f>
        <v>сөздерді және қарапайым сөз тіркестерін (2-4 сөз) қайталап айтуды қалыптастыру;</v>
      </c>
      <c r="K31" s="91" t="e">
        <f>IF(D321="","",VLOOKUP(D321,$BH$810:$BI$812,2,TRUE))</f>
        <v>#N/A</v>
      </c>
      <c r="L31" s="798"/>
    </row>
    <row r="32" spans="2:12" ht="60" customHeight="1" x14ac:dyDescent="0.25">
      <c r="B32" s="837"/>
      <c r="C32" s="281" t="e">
        <f>IF(D131="","",VLOOKUP(D131,$Y$814:$Z$816,2,TRUE))</f>
        <v>#N/A</v>
      </c>
      <c r="D32" s="281" t="e">
        <f>IF(D132="","",VLOOKUP(D132,$AA$814:$AB$816,2,TRUE))</f>
        <v>#N/A</v>
      </c>
      <c r="E32" s="281" t="str">
        <f>IF(D133="","",VLOOKUP(D133,$AC$814:$AD$816,2,TRUE))</f>
        <v>өтініштерді орындайды</v>
      </c>
      <c r="F32" s="91" t="e">
        <f>IF(D204="","",VLOOKUP(D204,$AR$814:$AS$816,2,TRUE))</f>
        <v>#N/A</v>
      </c>
      <c r="G32" s="91" t="str">
        <f>IF(D205="","",VLOOKUP(D205,$AT$814:$AU$816,2,TRUE))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H32" s="91" t="e">
        <f>IF(D206="","",VLOOKUP(D206,$AV$814:$AW$816,2,TRUE))</f>
        <v>#N/A</v>
      </c>
      <c r="I32" s="91" t="e">
        <f>IF(D322="","",VLOOKUP(D322,$AR$814:$AS$816,2,TRUE))</f>
        <v>#N/A</v>
      </c>
      <c r="J32" s="91" t="str">
        <f>IF(D323="","",VLOOKUP(D323,$AT$814:$AU$816,2,TRUE))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K32" s="91" t="e">
        <f>IF(D324="","",VLOOKUP(D324,$AV$814:$AW$816,2,TRUE))</f>
        <v>#N/A</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str">
        <f>IF(D208="","",VLOOKUP(D208,$AZ$814:$BA$816,2,TRUE))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H33" s="91" t="e">
        <f>IF(D209="","",VLOOKUP(D209,$BB$814:$BC$816,2,TRUE))</f>
        <v>#N/A</v>
      </c>
      <c r="I33" s="91" t="e">
        <f>IF(D325="","",VLOOKUP(D325,$AX$814:$AY$816,2,TRUE))</f>
        <v>#N/A</v>
      </c>
      <c r="J33" s="91" t="str">
        <f>IF(D326="","",VLOOKUP(D326,$AZ$814:$BA$816,2,TRUE))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str">
        <f>IF(D211="","",VLOOKUP(D211,$BF$814:$BG$816,2,TRUE))</f>
        <v>сөйлегенде заттарды сипаттау үшін зат есімдер мен етістіктерді, сын есімдерді қолдануды қалыптастыру;</v>
      </c>
      <c r="H34" s="91" t="e">
        <f>IF(D212="","",VLOOKUP(D212,$BH$814:$BI$816,2,TRUE))</f>
        <v>#N/A</v>
      </c>
      <c r="I34" s="91" t="e">
        <f>IF(D328="","",VLOOKUP(D328,$BD$814:$BE$816,2,TRUE))</f>
        <v>#N/A</v>
      </c>
      <c r="J34" s="91" t="str">
        <f>IF(D329="","",VLOOKUP(D329,$BF$814:$BG$816,2,TRUE))</f>
        <v>сөйлегенде заттарды сипаттау үшін зат есімдер мен етістіктерді, сын есімдерді қолдануды қалыптастыру;</v>
      </c>
      <c r="K34" s="91" t="e">
        <f>IF(D330="","",VLOOKUP(D330,$BH$814:$BI$816,2,TRUE))</f>
        <v>#N/A</v>
      </c>
      <c r="L34" s="798"/>
    </row>
    <row r="35" spans="2:12" ht="60" customHeight="1" x14ac:dyDescent="0.25">
      <c r="B35" s="837"/>
      <c r="C35" s="281" t="e">
        <f>IF(D140="","",VLOOKUP(D140,$Y$818:$Z$820,2,TRUE))</f>
        <v>#N/A</v>
      </c>
      <c r="D35" s="281" t="e">
        <f>IF(D141="","",VLOOKUP(D141,$AA$818:$AB$820,2,TRUE))</f>
        <v>#N/A</v>
      </c>
      <c r="E35" s="281" t="str">
        <f>IF(D142="","",VLOOKUP(D142,$AC$818:$AD$820,2,TRUE))</f>
        <v>эмоционалды көңіл-күйді түсінеді және өзінің эмоциясын ым-ишарамен көрсетуді бекіту</v>
      </c>
      <c r="F35" s="91" t="e">
        <f>IF(D213="","",VLOOKUP(D213,$AR$818:$AS$820,2,TRUE))</f>
        <v>#N/A</v>
      </c>
      <c r="G35" s="91" t="str">
        <f>IF(D214="","",VLOOKUP(D214,$AT$818:$AU$818,2,TRUE))</f>
        <v>қазақ халқының құндылықтарына қызығушылық танытуды қалыптастыру</v>
      </c>
      <c r="H35" s="91" t="e">
        <f>IF(D215="","",VLOOKUP(D215,$AV$818:$AW$820,2,TRUE))</f>
        <v>#N/A</v>
      </c>
      <c r="I35" s="91" t="e">
        <f>IF(D331="","",VLOOKUP(D331,$AR$818:$AS$820,2,TRUE))</f>
        <v>#N/A</v>
      </c>
      <c r="J35" s="91" t="str">
        <f>IF(D332="","",VLOOKUP(D332,$AT$818:$AU$818,2,TRUE))</f>
        <v>қазақ халқының құндылықтарына қызығушылық танытуды қалыптастыру</v>
      </c>
      <c r="K35" s="91" t="e">
        <f>IF(D333="","",VLOOKUP(D333,$AV$818:$AW$820,2,TRUE))</f>
        <v>#N/A</v>
      </c>
      <c r="L35" s="798"/>
    </row>
    <row r="36" spans="2:12" ht="60" customHeight="1" x14ac:dyDescent="0.25">
      <c r="B36" s="837"/>
      <c r="C36" s="281" t="e">
        <f>IF(D143="","",VLOOKUP(D143,$AE$818:$AF$820,2,TRUE))</f>
        <v>#N/A</v>
      </c>
      <c r="D36" s="281" t="e">
        <f>IF(D144="","",VLOOKUP(D144,$AG$818:$AH$820,2,TRUE))</f>
        <v>#N/A</v>
      </c>
      <c r="E36" s="281" t="str">
        <f>IF(D145="","",VLOOKUP(D145,$AI$818:$AJ$820,2,TRUE))</f>
        <v>дыбыстық тіркестерді еліктеп, дұрыс қайталауды бекіту</v>
      </c>
      <c r="F36" s="91" t="e">
        <f>IF(D216="","",VLOOKUP(D216,$AX$818:$AY$820,2,TRUE))</f>
        <v>#N/A</v>
      </c>
      <c r="G36" s="91" t="str">
        <f>IF(D217="","",VLOOKUP(D217,$AZ$818:$BA$820,2,TRUE))</f>
        <v>меңгерілген сөздерді ауызша сөйлеуде өз бетінше қолдануды қалыптастыру;</v>
      </c>
      <c r="H36" s="91" t="e">
        <f>IF(D218="","",VLOOKUP(D218,$BB$818:$BC$820,2,TRUE))</f>
        <v>#N/A</v>
      </c>
      <c r="I36" s="91" t="e">
        <f>IF(D334="","",VLOOKUP(D334,$AX$818:$AY$820,2,TRUE))</f>
        <v>#N/A</v>
      </c>
      <c r="J36" s="91" t="str">
        <f>IF(D335="","",VLOOKUP(D335,$AZ$818:$BA$820,2,TRUE))</f>
        <v>меңгерілген сөздерді ауызша сөйлеуде өз бетінше қолдануды қалыптастыру;</v>
      </c>
      <c r="K36" s="91" t="e">
        <f>IF(D336="","",VLOOKUP(D336,$BB$818:$BC$820,2,TRUE))</f>
        <v>#N/A</v>
      </c>
      <c r="L36" s="798"/>
    </row>
    <row r="37" spans="2:12" ht="60" customHeight="1" x14ac:dyDescent="0.25">
      <c r="B37" s="837"/>
      <c r="C37" s="281" t="e">
        <f>IF(D146="","",VLOOKUP(D146,$AK$818:$AL$820,2,TRUE))</f>
        <v>#N/A</v>
      </c>
      <c r="D37" s="281" t="e">
        <f>IF(D147="","",VLOOKUP(D147,$AM$818:$AN$820,2,TRUE))</f>
        <v>#N/A</v>
      </c>
      <c r="E37" s="281" t="str">
        <f>IF(D148="","",VLOOKUP(D148,$AO$818:$AP$820,2,TRUE))</f>
        <v>ересектерді тыңдайды, түсінеді, тапсырманы орындауын бекіту</v>
      </c>
      <c r="F37" s="91" t="e">
        <f>IF(D219="","",VLOOKUP(D219,$BD$818:$BE$820,2,TRUE))</f>
        <v>#N/A</v>
      </c>
      <c r="G37" s="91" t="str">
        <f>IF(D220="","",VLOOKUP(D220,$BF$818:$BG$820,2,TRUE))</f>
        <v>ересектердің сөзін түсінуді, өз ойын айтуды қалыптастыру</v>
      </c>
      <c r="H37" s="91" t="e">
        <f>IF(D221="","",VLOOKUP(D221,$BH$818:$BI$820,2,TRUE))</f>
        <v>#N/A</v>
      </c>
      <c r="I37" s="91" t="e">
        <f>IF(D337="","",VLOOKUP(D337,$BD$818:$BE$820,2,TRUE))</f>
        <v>#N/A</v>
      </c>
      <c r="J37" s="91" t="str">
        <f>IF(D338="","",VLOOKUP(D338,$BF$818:$BG$820,2,TRUE))</f>
        <v>ересектердің сөзін түсінуді, өз ойын айтуды қалыптастыру</v>
      </c>
      <c r="K37" s="91" t="e">
        <f>IF(D339="","",VLOOKUP(D339,$BH$818:$BI$820,2,TRUE))</f>
        <v>#N/A</v>
      </c>
      <c r="L37" s="798"/>
    </row>
    <row r="38" spans="2:12" ht="60" customHeight="1" x14ac:dyDescent="0.25">
      <c r="B38" s="837"/>
      <c r="C38" s="281" t="e">
        <f>IF(D149="","",VLOOKUP(D149,$Y$822:$Z$824,2,TRUE))</f>
        <v>#N/A</v>
      </c>
      <c r="D38" s="281" t="e">
        <f>IF(D150="","",VLOOKUP(D150,$AA$822:$AB$824,2,TRUE))</f>
        <v>#N/A</v>
      </c>
      <c r="E38" s="281" t="str">
        <f>IF(D151="","",VLOOKUP(D151,$AC$822:$AD$824,2,TRUE))</f>
        <v>заттардың атын, түсін, мөлшерін, көлемін, орнын біледі және атауды бекіту</v>
      </c>
      <c r="F38" s="91" t="e">
        <f>IF(D222="","",VLOOKUP(D222,$AR$822:$AS$824,2,TRUE))</f>
        <v>#N/A</v>
      </c>
      <c r="G38" s="91" t="str">
        <f>IF(D223="","",VLOOKUP(D223,$AT$822:$AU$824,2,TRUE))</f>
        <v>шағын әңгімелерді көрнекі сүйемелдеусіз тыңдап, қарапайым сұрақтарға жауап беруді қалыптастыру</v>
      </c>
      <c r="H38" s="91" t="e">
        <f>IF(D224="","",VLOOKUP(D224,$AV$822:$AW$824,2,TRUE))</f>
        <v>#N/A</v>
      </c>
      <c r="I38" s="91" t="e">
        <f>IF(D340="","",VLOOKUP(D340,$AR$822:$AS$824,2,TRUE))</f>
        <v>#N/A</v>
      </c>
      <c r="J38" s="91" t="str">
        <f>IF(D341="","",VLOOKUP(D341,$AT$822:$AU$824,2,TRUE))</f>
        <v>шағын әңгімелерді көрнекі сүйемелдеусіз тыңдап, қарапайым сұрақтарға жауап беруді қалыптастыру</v>
      </c>
      <c r="K38" s="91" t="e">
        <f>IF(D342="","",VLOOKUP(D342,$AV$822:$AW$824,2,TRUE))</f>
        <v>#N/A</v>
      </c>
      <c r="L38" s="798"/>
    </row>
    <row r="39" spans="2:12" ht="60" customHeight="1" x14ac:dyDescent="0.25">
      <c r="B39" s="837"/>
      <c r="C39" s="281" t="e">
        <f>IF(D152="","",VLOOKUP(D152,$AE$822:$AF$824,2,TRUE))</f>
        <v>#N/A</v>
      </c>
      <c r="D39" s="281" t="e">
        <f>IF(D153="","",VLOOKUP(D153,$AG$822:$AH$824,2,TRUE))</f>
        <v>#N/A</v>
      </c>
      <c r="E39" s="281" t="str">
        <f>IF(D154="","",VLOOKUP(D154,$AI$822:$AJ$824,2,TRUE))</f>
        <v>сөзбен немесе қысқа сөз тіркестерімен өз өтінішін білдіруді бекіту</v>
      </c>
      <c r="F39" s="91" t="e">
        <f>IF(D225="","",VLOOKUP(D225,$AX$822:$AY$824,2,TRUE))</f>
        <v>#N/A</v>
      </c>
      <c r="G39" s="91" t="str">
        <f>IF(D226="","",VLOOKUP(D226,$AZ$822:$BA$824,2,TRUE))</f>
        <v>кітаптағы суреттерді қарауды, олардың мазмұны бойынша сұрақтарға жауап беруді қалыптастыру</v>
      </c>
      <c r="H39" s="91" t="e">
        <f>IF(D227="","",VLOOKUP(D227,$BB$822:$BC$824,2,TRUE))</f>
        <v>#N/A</v>
      </c>
      <c r="I39" s="91" t="e">
        <f>IF(D343="","",VLOOKUP(D343,$AX$822:$AY$824,2,TRUE))</f>
        <v>#N/A</v>
      </c>
      <c r="J39" s="91" t="str">
        <f>IF(D344="","",VLOOKUP(D344,$AZ$822:$BA$824,2,TRUE))</f>
        <v>кітаптағы суреттерді қарауды, олардың мазмұны бойынша сұрақтарға жауап беруді қалыптастыру</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str">
        <f>IF(D229="","",VLOOKUP(D229,$BF$822:$BG$824,2,TRUE))</f>
        <v>кейіпкерлердің әрекеттерін (қимылдарын) қайталап ойнауды қалыптастыру</v>
      </c>
      <c r="H40" s="91" t="str">
        <f>IF(D230="","",VLOOKUP(D230,$BH$822:$BI$824,2,TRUE))</f>
        <v>кейіпкерлердің әрекеттерін (қимылдарын) қайталап ойнауды бекіту</v>
      </c>
      <c r="I40" s="91" t="e">
        <f>IF(D346="","",VLOOKUP(D346,$BD$822:$BE$824,2,TRUE))</f>
        <v>#N/A</v>
      </c>
      <c r="J40" s="91" t="str">
        <f>IF(D347="","",VLOOKUP(D347,$BF$822:$BG$824,2,TRUE))</f>
        <v>кейіпкерлердің әрекеттерін (қимылдарын) қайталап ойнауды қалыптастыру</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str">
        <f>IF(D232="","",VLOOKUP(D232,$AT$826:$AU$828,2,TRUE))</f>
        <v>артикуляциялық жаттығуларды орындауды қалыптастыру</v>
      </c>
      <c r="H41" s="91" t="e">
        <f>IF(D233="","",VLOOKUP(D233,$AV$826:$AW$828,2,TRUE))</f>
        <v>#N/A</v>
      </c>
      <c r="I41" s="91" t="e">
        <f>IF(D349="","",VLOOKUP(D349,$AR$826:$AS$828,2,TRUE))</f>
        <v>#N/A</v>
      </c>
      <c r="J41" s="91" t="str">
        <f>IF(D350="","",VLOOKUP(D350,$AT$826:$AU$828,2,TRUE))</f>
        <v>артикуляциялық жаттығуларды орындауды қалыптастыру</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str">
        <f>IF(D235="","",VLOOKUP(D235,$AZ$826:$BA$828,2,TRUE))</f>
        <v>көркем шығармаларды эмоционалды қабылдауды қалыптастыру</v>
      </c>
      <c r="H42" s="91" t="e">
        <f>IF(D236="","",VLOOKUP(D236,$BB$826:$BC$828,2,TRUE))</f>
        <v>#N/A</v>
      </c>
      <c r="I42" s="91" t="e">
        <f>IF(D352="","",VLOOKUP(D352,$AX$826:$AY$828,2,TRUE))</f>
        <v>#N/A</v>
      </c>
      <c r="J42" s="91" t="str">
        <f>IF(D353="","",VLOOKUP(D353,$AZ$826:$BA$828,2,TRUE))</f>
        <v>көркем шығармаларды эмоционалды қабылдауды қалыптастыру</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str">
        <f>IF(D238="","",VLOOKUP(D238,$BF$826:$BG$828,2,TRUE))</f>
        <v>бесік жырларын, халық әндерін, ертегілерді, авторлық шығармаларды тыңдауды қалыптастыру</v>
      </c>
      <c r="H43" s="91" t="e">
        <f>IF(D239="","",VLOOKUP(D239,$BH$826:$BI$828,2,TRUE))</f>
        <v>#N/A</v>
      </c>
      <c r="I43" s="91" t="e">
        <f>IF(D355="","",VLOOKUP(D355,$BD$826:$BE$828,2,TRUE))</f>
        <v>#N/A</v>
      </c>
      <c r="J43" s="91" t="str">
        <f>IF(D356="","",VLOOKUP(D356,$BF$826:$BG$828,2,TRUE))</f>
        <v>бесік жырларын, халық әндерін, ертегілерді, авторлық шығармаларды тыңдауды қалыптастыру</v>
      </c>
      <c r="K43" s="91" t="e">
        <f>IF(D357="","",VLOOKUP(D357,$BH$826:$BI$828,2,TRUE))</f>
        <v>#N/A</v>
      </c>
      <c r="L43" s="798"/>
    </row>
    <row r="44" spans="2:12" ht="60" customHeight="1" x14ac:dyDescent="0.25">
      <c r="B44" s="837"/>
      <c r="C44" s="281" t="e">
        <f>IF(D167="","",VLOOKUP(D167,$Y$794:$Z$796,2,TRUE))</f>
        <v>#N/A</v>
      </c>
      <c r="D44" s="281" t="str">
        <f>IF(D168="","",VLOOKUP(D168,$AA$794:$AB$796,2,TRUE))</f>
        <v>негізгі қимыл түрлерінің бастапқы дағдыларын, өзіне-өзі қызмет көрсету дағдыларын меңгергеруді қалыптастыру</v>
      </c>
      <c r="E44" s="281" t="e">
        <f>IF(D169="","",VLOOKUP(D169,$AC$794:$AD$796,2,TRUE))</f>
        <v>#N/A</v>
      </c>
      <c r="F44" s="91" t="e">
        <f>IF(D240="","",VLOOKUP(D240,$AR$830:$AS$832,2,TRUE))</f>
        <v>#N/A</v>
      </c>
      <c r="G44" s="91" t="str">
        <f>IF(D241="","",VLOOKUP(D241,$AT$830:$AU$832,2,TRUE))</f>
        <v>оқылған шығармадағы жекелеген сөздерді қосылып қайталап айтуды қалыптастыру</v>
      </c>
      <c r="H44" s="91" t="e">
        <f>IF(D242="","",VLOOKUP(D242,$AV$830:$AW$832,2,TRUE))</f>
        <v>#N/A</v>
      </c>
      <c r="I44" s="91" t="e">
        <f>IF(D358="","",VLOOKUP(D358,$AR$830:$AS$832,2,TRUE))</f>
        <v>#N/A</v>
      </c>
      <c r="J44" s="91" t="str">
        <f>IF(D359="","",VLOOKUP(D359,$AT$830:$AU$832,2,TRUE))</f>
        <v>оқылған шығармадағы жекелеген сөздерді қосылып қайталап айтуды қалыптастыру</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str">
        <f>IF(D244="","",VLOOKUP(D244,$AZ$830:$BA$832,2,TRUE))</f>
        <v>таныс шығармаларды көрнекіліксіз тыңдауды қалыптастыру</v>
      </c>
      <c r="H45" s="91" t="e">
        <f>IF(D245="","",VLOOKUP(D245,$BB$830:$BC$832,2,TRUE))</f>
        <v>#N/A</v>
      </c>
      <c r="I45" s="91" t="e">
        <f>IF(D361="","",VLOOKUP(D361,$AX$830:$AY$832,2,TRUE))</f>
        <v>#N/A</v>
      </c>
      <c r="J45" s="91" t="str">
        <f>IF(D362="","",VLOOKUP(D362,$AZ$830:$BA$832,2,TRUE))</f>
        <v>таныс шығармаларды көрнекіліксіз тыңдауды қалыптастыру</v>
      </c>
      <c r="K45" s="91" t="e">
        <f>IF(D363="","",VLOOKUP(D363,$BB$830:$BC$832,2,TRUE))</f>
        <v>#N/A</v>
      </c>
      <c r="L45" s="798"/>
    </row>
    <row r="46" spans="2:12" ht="60" customHeight="1" x14ac:dyDescent="0.25">
      <c r="B46" s="837"/>
      <c r="C46" s="281" t="str">
        <f>IF(D173="","",VLOOKUP(D173,$AK$794:$AL$796,2,TRUE))</f>
        <v>тазалық пен ұқыптылыққа қанағаттанған сезімін білдіредіруді үйрету</v>
      </c>
      <c r="D46" s="281" t="e">
        <f>IF(D174="","",VLOOKUP(D174,$AM$794:$AN$796,2,TRUE))</f>
        <v>#N/A</v>
      </c>
      <c r="E46" s="281" t="e">
        <f>IF(D175="","",VLOOKUP(D175,$AO$794:$AP$796,2,TRUE))</f>
        <v>#N/A</v>
      </c>
      <c r="F46" s="91" t="e">
        <f>IF(D246="","",VLOOKUP(D246,$BD$830:$BE$832,2,TRUE))</f>
        <v>#N/A</v>
      </c>
      <c r="G46" s="91" t="str">
        <f>IF(D247="","",VLOOKUP(D247,$BF$830:$BG$832,2,TRUE))</f>
        <v>кітаптардағы иллюстрацияларды қарауды, суреттердің мазмұны бойынша қойылған сұрақтарға жауап беруді қалыптастыру</v>
      </c>
      <c r="H46" s="91" t="e">
        <f>IF(D248="","",VLOOKUP(D248,$BH$830:$BI$832,2,TRUE))</f>
        <v>#N/A</v>
      </c>
      <c r="I46" s="91" t="e">
        <f>IF(D364="","",VLOOKUP(D364,$BD$830:$BE$832,2,TRUE))</f>
        <v>#N/A</v>
      </c>
      <c r="J46" s="91" t="str">
        <f>IF(D365="","",VLOOKUP(D365,$BF$830:$BG$832,2,TRUE))</f>
        <v>кітаптардағы иллюстрацияларды қарауды, суреттердің мазмұны бойынша қойылған сұрақтарға жауап беруді қалыптастыру</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str">
        <f>IF(D250="","",VLOOKUP(D250,$AT$834:$AU$836,2,TRUE))</f>
        <v>ойындарда кейіпкерлердің бейнелерін қарапайым түрде бере алуды қалыптастыру</v>
      </c>
      <c r="H47" s="91" t="e">
        <f>IF(D251="","",VLOOKUP(D251,$AV$834:$AW$836,2,TRUE))</f>
        <v>#N/A</v>
      </c>
      <c r="I47" s="91" t="e">
        <f>IF(D367="","",VLOOKUP(D367,$AR$834:$AS$836,2,TRUE))</f>
        <v>#N/A</v>
      </c>
      <c r="J47" s="91" t="e">
        <f>IF(D368="","",VLOOKUP(D368,$AT$834:$AU$836,2,TRUE))</f>
        <v>#N/A</v>
      </c>
      <c r="K47" s="91" t="str">
        <f>IF(D369="","",VLOOKUP(D369,$AV$834:$AW$836,2,TRUE))</f>
        <v>ойындарда кейіпкерлердің бейнелерін қарапайым түрде бере алуды бекіту</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str">
        <f>IF(D253="","",VLOOKUP(D253,$AZ$834:$BA$836,2,TRUE))</f>
        <v>педагогтің көмегімен шағын тақпақтарды қайталап айтуды қалыптастыру</v>
      </c>
      <c r="H48" s="91" t="e">
        <f>IF(D254="","",VLOOKUP(D254,$BB$834:$BC$836,2,TRUE))</f>
        <v>#N/A</v>
      </c>
      <c r="I48" s="91" t="e">
        <f>IF(D370="","",VLOOKUP(D370,$AX$834:$AY$836,2,TRUE))</f>
        <v>#N/A</v>
      </c>
      <c r="J48" s="91" t="str">
        <f>IF(D371="","",VLOOKUP(D371,$AZ$834:$BA$836,2,TRUE))</f>
        <v>педагогтің көмегімен шағын тақпақтарды қайталап айтуды қалыптастыру</v>
      </c>
      <c r="K48" s="91" t="e">
        <f>IF(D372="","",VLOOKUP(D372,$BB$834:$BC$836,2,TRUE))</f>
        <v>#N/A</v>
      </c>
      <c r="L48" s="798"/>
    </row>
    <row r="49" spans="2:12" ht="60" customHeight="1" x14ac:dyDescent="0.25">
      <c r="B49" s="837"/>
      <c r="C49" s="281" t="e">
        <f>IF(D182="","",VLOOKUP(D182,$AK$794:$AL$796,2,TRUE))</f>
        <v>#N/A</v>
      </c>
      <c r="D49" s="281" t="str">
        <f>IF(D183="","",VLOOKUP(D183,$AM$794:$AN$796,2,TRUE))</f>
        <v>тазалық пен ұқыптылыққа қанағаттанған сезімін қалыптастыру</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str">
        <f>IF(E196="","",VLOOKUP(E196,$AT$842:$AU$844,2,TRUE))</f>
        <v>үлгі мен ауызша нұсқауға сүйеніп, тапсырмаларды орындауды қалыптастыру</v>
      </c>
      <c r="H51" s="282" t="e">
        <f>IF(E197="","",VLOOKUP(E197,$AV$842:$AW$844,2,TRUE))</f>
        <v>#N/A</v>
      </c>
      <c r="I51" s="282" t="e">
        <f>IF(E313="","",VLOOKUP(E313,$AR$842:$AS$844,2,TRUE))</f>
        <v>#N/A</v>
      </c>
      <c r="J51" s="282" t="str">
        <f>IF(E314="","",VLOOKUP(E314,$AT$842:$AU$844,2,TRUE))</f>
        <v>үлгі мен ауызша нұсқауға сүйеніп, тапсырмаларды орындауды қалыптастыру</v>
      </c>
      <c r="K51" s="282" t="e">
        <f>IF(E315="","",VLOOKUP(E315,$AV$842:$AW$844,2,TRUE))</f>
        <v>#N/A</v>
      </c>
      <c r="L51" s="798"/>
    </row>
    <row r="52" spans="2:12" ht="60" customHeight="1" x14ac:dyDescent="0.25">
      <c r="B52" s="837"/>
      <c r="C52" s="281" t="e">
        <f>IF(E125="","",VLOOKUP(E125,$AE$842:$AF$844,2,TRUE))</f>
        <v>#N/A</v>
      </c>
      <c r="D52" s="281" t="e">
        <f>IF(E126="","",VLOOKUP(E126,$AG$842:$AH$844,2,TRUE))</f>
        <v>#N/A</v>
      </c>
      <c r="E52" s="281" t="str">
        <f>IF(E127="","",VLOOKUP(E127,$AI$842:$AJ$844,2,TRUE))</f>
        <v>түсі, өлшемі бойынша заттарды ажыратуға үйретуді бекіту</v>
      </c>
      <c r="F52" s="91" t="e">
        <f>IF(E198="","",VLOOKUP(E198,$AX$842:$AY$844,2,TRUE))</f>
        <v>#N/A</v>
      </c>
      <c r="G52" s="91" t="str">
        <f>IF(E199="","",VLOOKUP(E199,$AZ$842:$BA$844,2,TRUE))</f>
        <v>қимылдарды, қолдың ұсақ моторикасын үйлестіру дағдыларын меңгергеруді қалыптастыру</v>
      </c>
      <c r="H52" s="91" t="e">
        <f>IF(E200="","",VLOOKUP(E200,$BB$842:$BC$844,2,TRUE))</f>
        <v>#N/A</v>
      </c>
      <c r="I52" s="91" t="e">
        <f>IF(E316="","",VLOOKUP(E316,$AX$842:$AY$844,2,TRUE))</f>
        <v>#N/A</v>
      </c>
      <c r="J52" s="91" t="str">
        <f>IF(E317="","",VLOOKUP(E317,$AZ$842:$BA$844,2,TRUE))</f>
        <v>қимылдарды, қолдың ұсақ моторикасын үйлестіру дағдыларын меңгергеруді қалыптастыру</v>
      </c>
      <c r="K52" s="91" t="e">
        <f>IF(E318="","",VLOOKUP(E318,$BB$842:$BC$844,2,TRUE))</f>
        <v>#N/A</v>
      </c>
      <c r="L52" s="798"/>
    </row>
    <row r="53" spans="2:12" ht="60" customHeight="1" x14ac:dyDescent="0.25">
      <c r="B53" s="837"/>
      <c r="C53" s="281" t="e">
        <f>IF(E128="","",VLOOKUP(E128,$AK$842:$AL$844,2,TRUE))</f>
        <v>#N/A</v>
      </c>
      <c r="D53" s="281" t="e">
        <f>IF(E129="","",VLOOKUP(E129,$AM$842:$AN$844,2,TRUE))</f>
        <v>#N/A</v>
      </c>
      <c r="E53" s="281" t="str">
        <f>IF(E130="","",VLOOKUP(E130,$AO$842:$AP$844,2,TRUE))</f>
        <v>заттарды өлшемі немесе пішініне қарай сәйкес ұяларға орналастыруды бекіту;</v>
      </c>
      <c r="F53" s="91" t="e">
        <f>IF(E201="","",VLOOKUP(E201,$BD$842:$BE$844,2,TRUE))</f>
        <v>#N/A</v>
      </c>
      <c r="G53" s="91" t="str">
        <f>IF(E202="","",VLOOKUP(E202,$BF$842:$BG$844,2,TRUE))</f>
        <v>ересектердің нұсқауымен түсі, өлшемі бойынша заттарды табуды қалыптастыру</v>
      </c>
      <c r="H53" s="91" t="e">
        <f>IF(E203="","",VLOOKUP(E203,$BH$842:$BI$844,2,TRUE))</f>
        <v>#N/A</v>
      </c>
      <c r="I53" s="91" t="e">
        <f>IF(E319="","",VLOOKUP(E319,$BD$842:$BE$844,2,TRUE))</f>
        <v>#N/A</v>
      </c>
      <c r="J53" s="91" t="str">
        <f>IF(E320="","",VLOOKUP(E320,$BF$842:$BG$844,2,TRUE))</f>
        <v>ересектердің нұсқауымен түсі, өлшемі бойынша заттарды табуды қалыптастыру</v>
      </c>
      <c r="K53" s="91" t="e">
        <f>IF(E321="","",VLOOKUP(E321,$BH$842:$BI$844,2,TRUE))</f>
        <v>#N/A</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str">
        <f>IF(E205="","",VLOOKUP(E205,$AT$846:$AU$848,2,TRUE))</f>
        <v>түрлі көлемдегі геометриялық фигураларды негізгі қасиеттері бойынша салыстыруды қалыптастыру</v>
      </c>
      <c r="H54" s="91" t="e">
        <f>IF(E206="","",VLOOKUP(E206,$AV$846:$AW$848,2,TRUE))</f>
        <v>#N/A</v>
      </c>
      <c r="I54" s="91" t="e">
        <f>IF(E322="","",VLOOKUP(E322,$AR$846:$AS$848,2,TRUE))</f>
        <v>#N/A</v>
      </c>
      <c r="J54" s="91" t="str">
        <f>IF(E323="","",VLOOKUP(E323,$AT$846:$AU$848,2,TRUE))</f>
        <v>түрлі көлемдегі геометриялық фигураларды негізгі қасиеттері бойынша салыстыруды қалыптастыру</v>
      </c>
      <c r="K54" s="91" t="e">
        <f>IF(E324="","",VLOOKUP(E324,$AV$846:$AW$848,2,TRUE))</f>
        <v>#N/A</v>
      </c>
      <c r="L54" s="798"/>
    </row>
    <row r="55" spans="2:12" ht="60" customHeight="1" x14ac:dyDescent="0.25">
      <c r="B55" s="837"/>
      <c r="C55" s="281" t="e">
        <f>IF(E134="","",VLOOKUP(E134,$AE$846:$AF$848,2,TRUE))</f>
        <v>#N/A</v>
      </c>
      <c r="D55" s="281" t="e">
        <f>IF(E135="","",VLOOKUP(E135,$AG$846:$AH$848,2,TRUE))</f>
        <v>#N/A</v>
      </c>
      <c r="E55" s="281" t="str">
        <f>IF(E136="","",VLOOKUP(E136,$AI$846:$AJ$848,2,TRUE))</f>
        <v>біртекті заттарды ортақ белгісі (өлшемі, пішіні) бойынша топтастыра білуді бекіту;</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str">
        <f>IF(E326="","",VLOOKUP(E326,$AZ$846:$BA$848,2,TRUE))</f>
        <v>қарапайым көру-қимыл үйлесімділігін меңгерге қалыптастыру</v>
      </c>
      <c r="K55" s="91" t="e">
        <f>IF(E327="","",VLOOKUP(E327,$BB$846:$BC$848,2,TRUE))</f>
        <v>#N/A</v>
      </c>
      <c r="L55" s="798"/>
    </row>
    <row r="56" spans="2:12" ht="60" customHeight="1" x14ac:dyDescent="0.25">
      <c r="B56" s="837"/>
      <c r="C56" s="281" t="e">
        <f>IF(E137="","",VLOOKUP(E137,$AK$846:$AL$848,2,TRUE))</f>
        <v>#N/A</v>
      </c>
      <c r="D56" s="281" t="e">
        <f>IF(E138="","",VLOOKUP(E138,$AM$846:$AN$848,2,TRUE))</f>
        <v>#N/A</v>
      </c>
      <c r="E56" s="281" t="str">
        <f>IF(E139="","",VLOOKUP(E139,$AO$846:$AP$848,2,TRUE))</f>
        <v>ересектің көмегімен 4-5 сақинадан (үлкенінен кішіге қарай) тұратын пирамиданы жинауды бекіту</v>
      </c>
      <c r="F56" s="91" t="e">
        <f>IF(E210="","",VLOOKUP(E210,$BD$846:$BE$848,2,TRUE))</f>
        <v>#N/A</v>
      </c>
      <c r="G56" s="91" t="str">
        <f>IF(E211="","",VLOOKUP(E211,$BF$846:$BG$848,2,TRUE))</f>
        <v>көлемі, пішіні, түсі бойынша ұқсас біртекті заттарды топтастыруды қалыптастыру</v>
      </c>
      <c r="H56" s="91" t="e">
        <f>IF(E212="","",VLOOKUP(E212,$BH$846:$BI$848,2,TRUE))</f>
        <v>#N/A</v>
      </c>
      <c r="I56" s="91" t="e">
        <f>IF(E328="","",VLOOKUP(E328,$BD$846:$BE$848,2,TRUE))</f>
        <v>#N/A</v>
      </c>
      <c r="J56" s="91" t="str">
        <f>IF(E329="","",VLOOKUP(E329,$BF$846:$BG$848,2,TRUE))</f>
        <v>көлемі, пішіні, түсі бойынша ұқсас біртекті заттарды топтастыруды қалыптастыру</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str">
        <f>IF(E214="","",VLOOKUP(E214,$AT$850:$AU$852,2,TRUE))</f>
        <v>заттардың көлемін, түсін және пішінін білдіретін сөздерді түсінуді қалыптастыру</v>
      </c>
      <c r="H57" s="91" t="e">
        <f>IF(E215="","",VLOOKUP(E215,$AV$850:$AW$852,2,TRUE))</f>
        <v>#N/A</v>
      </c>
      <c r="I57" s="91" t="e">
        <f>IF(E331="","",VLOOKUP(E331,$AR$850:$AS$852,2,TRUE))</f>
        <v>#N/A</v>
      </c>
      <c r="J57" s="91" t="str">
        <f>IF(E332="","",VLOOKUP(E332,$AT$850:$AU$852,2,TRUE))</f>
        <v>заттардың көлемін, түсін және пішінін білдіретін сөздерді түсінуді қалыптастыру</v>
      </c>
      <c r="K57" s="91" t="e">
        <f>IF(E333="","",VLOOKUP(E333,$AV$850:$AW$852,2,TRUE))</f>
        <v>#N/A</v>
      </c>
      <c r="L57" s="798"/>
    </row>
    <row r="58" spans="2:12" ht="60" customHeight="1" x14ac:dyDescent="0.25">
      <c r="B58" s="837"/>
      <c r="C58" s="281" t="e">
        <f>IF(E143="","",VLOOKUP(E143,$AE$850:$AF$852,2,TRUE))</f>
        <v>#N/A</v>
      </c>
      <c r="D58" s="281" t="e">
        <f>IF(E144="","",VLOOKUP(E144,$AG$850:$AH$852,2,TRUE))</f>
        <v>#N/A</v>
      </c>
      <c r="E58" s="281" t="str">
        <f>IF(E145="","",VLOOKUP(E145,$AI$850:$AJ$852,2,TRUE))</f>
        <v>күрделі заттармен әрекеттерді орындауды бекіту</v>
      </c>
      <c r="F58" s="91" t="e">
        <f>IF(E216="","",VLOOKUP(E216,$AX$850:$AY$852,2,TRUE))</f>
        <v>#N/A</v>
      </c>
      <c r="G58" s="91" t="str">
        <f>IF(E217="","",VLOOKUP(E217,$AZ$850:$BA$852,2,TRUE))</f>
        <v>заттардың санын ажыратуды (біреу-көп) қалыптастыру</v>
      </c>
      <c r="H58" s="91" t="e">
        <f>IF(E218="","",VLOOKUP(E218,$BB$850:$BC$852,2,TRUE))</f>
        <v>#N/A</v>
      </c>
      <c r="I58" s="91" t="e">
        <f>IF(E334="","",VLOOKUP(E334,$AX$850:$AY$852,2,TRUE))</f>
        <v>#N/A</v>
      </c>
      <c r="J58" s="91" t="str">
        <f>IF(E335="","",VLOOKUP(E335,$AZ$850:$BA$852,2,TRUE))</f>
        <v>заттардың санын ажыратуды (біреу-көп) қалыптастыру</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str">
        <f>IF(E220="","",VLOOKUP(E220,$BF$850:$BG$852,2,TRUE))</f>
        <v>түсі, көлемі, пішіні бойынша заттарды өз бетінше зерттеуді және салыстыруды қалыптастыру</v>
      </c>
      <c r="H59" s="91" t="e">
        <f>IF(E221="","",VLOOKUP(E221,$BH$850:$BI$852,2,TRUE))</f>
        <v>#N/A</v>
      </c>
      <c r="I59" s="91" t="e">
        <f>IF(E337="","",VLOOKUP(E337,$BD$850:$BE$852,2,TRUE))</f>
        <v>#N/A</v>
      </c>
      <c r="J59" s="91" t="str">
        <f>IF(E338="","",VLOOKUP(E338,$BF$850:$BG$852,2,TRUE))</f>
        <v>түсі, көлемі, пішіні бойынша заттарды өз бетінше зерттеуді және салыстыруды қалыптастыру</v>
      </c>
      <c r="K59" s="91" t="e">
        <f>IF(E339="","",VLOOKUP(E339,$BH$850:$BI$852,2,TRUE))</f>
        <v>#N/A</v>
      </c>
      <c r="L59" s="798"/>
    </row>
    <row r="60" spans="2:12" ht="60" customHeight="1" thickBot="1" x14ac:dyDescent="0.3">
      <c r="B60" s="838"/>
      <c r="C60" s="291" t="e">
        <f>IF(E149="","",VLOOKUP(E149,$Y$854:$Z$856,2,TRUE))</f>
        <v>#N/A</v>
      </c>
      <c r="D60" s="291" t="str">
        <f>IF(E150="","",VLOOKUP(E150,$AA$810:$AB$812,2,TRUE))</f>
        <v>суреттерден айтылған сөзге сәйкес келетін ойыншықтарды, заттарды табады және көрсетуді қалыптастыру</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str">
        <f>IF(F314="","",VLOOKUP(F314,$AT$857:$AU$859,2,TRUE))</f>
        <v>қаламды дұрыс ұстауды, тік және тұйықталған дөңгелек сызықтарды қағаз бетінде жеңіл жүргізуді қалыптастыру</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str">
        <f>IF(F317="","",VLOOKUP(F317,$AZ$857:$BA$859,2,TRUE))</f>
        <v>түстерді ажыратуды және оларды дұрыс атауды қалыптастыру</v>
      </c>
      <c r="K62" s="91" t="e">
        <f>IF(F318="","",VLOOKUP(F318,$BB$857:$BC$859,2,TRUE))</f>
        <v>#N/A</v>
      </c>
      <c r="L62" s="798"/>
    </row>
    <row r="63" spans="2:12" ht="60" customHeight="1" x14ac:dyDescent="0.25">
      <c r="B63" s="830"/>
      <c r="C63" s="281" t="str">
        <f>IF(F128="","",VLOOKUP(F128,$AK$858:$AL$860,2,TRUE))</f>
        <v>тәрбиешінің көрсетуі бойынша алынған пішіндерді құрастыра білуге үйрету</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str">
        <f>IF(F320="","",VLOOKUP(F320,$BF$857:$BG$859,2,TRUE))</f>
        <v>өзінің салған суретіне қуануды, онда не бейнеленгенін айтуды қалыптастыру</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str">
        <f>IF(F323="","",VLOOKUP(F323,$BL$857:$BM$859,2,TRUE))</f>
        <v>қағаз бетін бағдарлауды қалыптастыру</v>
      </c>
      <c r="K64" s="91" t="e">
        <f>IF(F324="","",VLOOKUP(F324,$BN$857:$BO$859,2,TRUE))</f>
        <v>#N/A</v>
      </c>
      <c r="L64" s="798"/>
    </row>
    <row r="65" spans="2:12" ht="60" customHeight="1" x14ac:dyDescent="0.25">
      <c r="B65" s="830"/>
      <c r="C65" s="281" t="e">
        <f>IF(F134="","",VLOOKUP(F134,$AE$862:$AF$864,2,TRUE))</f>
        <v>#N/A</v>
      </c>
      <c r="D65" s="281" t="e">
        <f>IF(F135="","",VLOOKUP(F135,$AG$862:$AH$864,2,TRUE))</f>
        <v>#N/A</v>
      </c>
      <c r="E65" s="281" t="str">
        <f>IF(F136="","",VLOOKUP(F136,$AI$862:$AJ$864,2,TRUE))</f>
        <v>музыканы эмоционалды қабылдауды бекіту</v>
      </c>
      <c r="F65" s="91" t="e">
        <f>IF(F207="","",VLOOKUP(F207,$BP$857:$BQ$859,2,TRUE))</f>
        <v>#N/A</v>
      </c>
      <c r="G65" s="91" t="e">
        <f>IF(F208="","",VLOOKUP(F208,$BR$857:$BS$859,2,TRUE))</f>
        <v>#N/A</v>
      </c>
      <c r="H65" s="91" t="e">
        <f>IF(F209="","",VLOOKUP(F209,$BT$857:$BU$859,2,TRUE))</f>
        <v>#N/A</v>
      </c>
      <c r="I65" s="91" t="e">
        <f>IF(F325="","",VLOOKUP(F325,$BP$857:$BQ$859,2,TRUE))</f>
        <v>#N/A</v>
      </c>
      <c r="J65" s="91" t="str">
        <f>IF(F326="","",VLOOKUP(F326,$BR$857:$BS$859,2,TRUE))</f>
        <v>қағаз бетіне бояулармен сызықтар, жақпалар салуды қалыптастыру</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str">
        <f>IF(F329="","",VLOOKUP(F329,$BX$857:$BY$859,2,TRUE))</f>
        <v>дөңгелек, ұзын пішіндерге ұқсас заттарды бейнелеуді қалыптастыру</v>
      </c>
      <c r="K66" s="91" t="e">
        <f>IF(F330="","",VLOOKUP(F330,$BZ$857:$CA$859,2,TRUE))</f>
        <v>#N/A</v>
      </c>
      <c r="L66" s="798"/>
    </row>
    <row r="67" spans="2:12" ht="60" customHeight="1" x14ac:dyDescent="0.25">
      <c r="B67" s="830"/>
      <c r="C67" s="281" t="e">
        <f>IF(F140="","",VLOOKUP(F140,$Y$866:$Z$868,2,TRUE))</f>
        <v>#N/A</v>
      </c>
      <c r="D67" s="281" t="e">
        <f>IF(F141="","",VLOOKUP(F141,$AA$866:$AB$868,2,TRUE))</f>
        <v>#N/A</v>
      </c>
      <c r="E67" s="281" t="str">
        <f>IF(F142="","",VLOOKUP(F142,$AC$866:$AD$868,2,TRUE))</f>
        <v>ересектердің орындаған әндерін тыңдауын бекіту</v>
      </c>
      <c r="F67" s="91" t="e">
        <f>IF(F213="","",VLOOKUP(F213,$CB$857:$CC$859,2,TRUE))</f>
        <v>#N/A</v>
      </c>
      <c r="G67" s="91" t="e">
        <f>IF(F214="","",VLOOKUP(F214,$CD$857:$CE$859,2,TRUE))</f>
        <v>#N/A</v>
      </c>
      <c r="H67" s="91" t="e">
        <f>IF(F215="","",VLOOKUP(F215,$CF$857:$CG$859,2,TRUE))</f>
        <v>#N/A</v>
      </c>
      <c r="I67" s="91" t="e">
        <f>IF(F331="","",VLOOKUP(F331,$CB$857:$CC$859,2,TRUE))</f>
        <v>#N/A</v>
      </c>
      <c r="J67" s="91" t="str">
        <f>IF(F332="","",VLOOKUP(F332,$CD$857:$CE$859,2,TRUE))</f>
        <v>қағаздың қасиеттерін қалыптастыру</v>
      </c>
      <c r="K67" s="91" t="e">
        <f>IF(F333="","",VLOOKUP(F333,$CF$857:$CG$859,2,TRUE))</f>
        <v>#N/A</v>
      </c>
      <c r="L67" s="798"/>
    </row>
    <row r="68" spans="2:12" ht="60" customHeight="1" x14ac:dyDescent="0.25">
      <c r="B68" s="830"/>
      <c r="C68" s="281" t="e">
        <f>IF(F143="","",VLOOKUP(F143,$AE$866:$AF$868,2,TRUE))</f>
        <v>#N/A</v>
      </c>
      <c r="D68" s="281" t="e">
        <f>IF(F144="","",VLOOKUP(F144,$AG$866:$AH$868,2,TRUE))</f>
        <v>#N/A</v>
      </c>
      <c r="E68" s="281" t="str">
        <f>IF(F145="","",VLOOKUP(F145,$AI$866:$AJ$868,2,TRUE))</f>
        <v>музыканың сүйемелдеуімен ойын әрекеттерін орындауын бекіту</v>
      </c>
      <c r="F68" s="91" t="e">
        <f>IF(F216="","",VLOOKUP(F216,$CH$857:$CI$859,2,TRUE))</f>
        <v>#N/A</v>
      </c>
      <c r="G68" s="91" t="e">
        <f>IF(F217="","",VLOOKUP(F217,$CJ$857:$CK$859,2,TRUE))</f>
        <v>#N/A</v>
      </c>
      <c r="H68" s="91" t="e">
        <f>IF(F218="","",VLOOKUP(F218,$CL$857:$CM$859,2,TRUE))</f>
        <v>#N/A</v>
      </c>
      <c r="I68" s="91" t="e">
        <f>IF(F334="","",VLOOKUP(F334,$CH$857:$CI$859,2,TRUE))</f>
        <v>#N/A</v>
      </c>
      <c r="J68" s="91" t="str">
        <f>IF(F335="","",VLOOKUP(F335,$CJ$857:$CK$859,2,TRUE))</f>
        <v>қағазға және құмға сурет салудың бастапқы техникасын қалыптастыру</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str">
        <f>IF(F338="","",VLOOKUP(F338,$AT$861:$AU$863,2,TRUE))</f>
        <v>сазбалшықтың, ермексаздың қасиеттерін білуді қалыптастыру</v>
      </c>
      <c r="K69" s="91" t="e">
        <f>IF(F339="","",VLOOKUP(F339,$AV$861:$AW$863,2,TRUE))</f>
        <v>#N/A</v>
      </c>
      <c r="L69" s="798"/>
    </row>
    <row r="70" spans="2:12" ht="60" customHeight="1" x14ac:dyDescent="0.25">
      <c r="B70" s="830"/>
      <c r="C70" s="281" t="e">
        <f>IF(F149="","",VLOOKUP(F149,$Y$870:$Z$872,2,TRUE))</f>
        <v>#N/A</v>
      </c>
      <c r="D70" s="281" t="str">
        <f>IF(F150="","",VLOOKUP(F150,$AA$870:$AB$872,2,TRUE))</f>
        <v>ересекпен қосылып әннің кейбір сөздерін айтуды қалыптастыру</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str">
        <f>IF(F341="","",VLOOKUP(F341,$AZ$861:$BA$863,2,TRUE))</f>
        <v>сазбалшықпен, ермексазбен жұмыстың бастапқы дағдыларын қалыптастыру</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str">
        <f>IF(F226="","",VLOOKUP(F226,$BF$861:$BG$863,2,TRUE))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H71" s="91" t="e">
        <f>IF(F227="","",VLOOKUP(F227,$BH$861:$BI$863,2,TRUE))</f>
        <v>#N/A</v>
      </c>
      <c r="I71" s="91" t="e">
        <f>IF(F343="","",VLOOKUP(F343,$BD$861:$BE$863,2,TRUE))</f>
        <v>#N/A</v>
      </c>
      <c r="J71" s="91" t="str">
        <f>IF(F344="","",VLOOKUP(F344,$BF$861:$BG$863,2,TRUE))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K71" s="91" t="e">
        <f>IF(F345="","",VLOOKUP(F345,$BH$861:$BI$863,2,TRUE))</f>
        <v>#N/A</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str">
        <f>IF(F229="","",VLOOKUP(F229,$BL$861:$BM$863,2,TRUE))</f>
        <v>мүсіндейтін заттарды зерттеуді қалыптастыру</v>
      </c>
      <c r="H72" s="91" t="e">
        <f>IF(F230="","",VLOOKUP(F230,$BN$861:$BO$863,2,TRUE))</f>
        <v>#N/A</v>
      </c>
      <c r="I72" s="91" t="e">
        <f>IF(F346="","",VLOOKUP(F346,$BJ$861:$BK$863,2,TRUE))</f>
        <v>#N/A</v>
      </c>
      <c r="J72" s="91" t="str">
        <f>IF(F347="","",VLOOKUP(F347,$BL$861:$BM$863,2,TRUE))</f>
        <v>мүсіндейтін заттарды зерттеуді қалыптастыру</v>
      </c>
      <c r="K72" s="91" t="e">
        <f>IF(F348="","",VLOOKUP(F348,$BN$861:$BO$863,2,TRUE))</f>
        <v>#N/A</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str">
        <f>IF(F232="","",VLOOKUP(F232,$BR$861:$BS$863,2,TRUE))</f>
        <v>кесе, тостаған, табақты мүсіндеуде пішіннің жоғары бөлігін саусақпен басып, тереңдетуді қалыптастыру</v>
      </c>
      <c r="H73" s="91" t="e">
        <f>IF(F233="","",VLOOKUP(F233,$BT$861:$BU$863,2,TRUE))</f>
        <v>#N/A</v>
      </c>
      <c r="I73" s="91" t="e">
        <f>IF(F349="","",VLOOKUP(F349,$BP$861:$BQ$863,2,TRUE))</f>
        <v>#N/A</v>
      </c>
      <c r="J73" s="91" t="str">
        <f>IF(F350="","",VLOOKUP(F350,$BR$861:$BS$863,2,TRUE))</f>
        <v>кесе, тостаған, табақты мүсіндеуде пішіннің жоғары бөлігін саусақпен басып, тереңдетуді қалыптастыру</v>
      </c>
      <c r="K73" s="91" t="e">
        <f>IF(F351="","",VLOOKUP(F351,$BT$861:$BU$863,2,TRUE))</f>
        <v>#N/A</v>
      </c>
      <c r="L73" s="798"/>
    </row>
    <row r="74" spans="2:12" ht="60" customHeight="1" x14ac:dyDescent="0.25">
      <c r="B74" s="830"/>
      <c r="C74" s="281" t="e">
        <f>IF(F161="","",VLOOKUP(F161,$AE$874:$AF$876,2,TRUE))</f>
        <v>#N/A</v>
      </c>
      <c r="D74" s="281" t="str">
        <f>IF(F162="","",VLOOKUP(F162,$AG$874:$AH$876,2,TRUE))</f>
        <v>қимылдарды дыбыстармен және сөздермен сүйемелдеп, ойындар ойнайуы қалыптастыру</v>
      </c>
      <c r="E74" s="281" t="e">
        <f>IF(F163="","",VLOOKUP(F163,$AI$874:$AJ$876,2,TRUE))</f>
        <v>#N/A</v>
      </c>
      <c r="F74" s="91" t="e">
        <f>IF(F234="","",VLOOKUP(F234,$BV$861:$BW$863,2,TRUE))</f>
        <v>#N/A</v>
      </c>
      <c r="G74" s="91" t="str">
        <f>IF(F235="","",VLOOKUP(F235,$BX$861:$BY$863,2,TRUE))</f>
        <v>дайын болған бұйымды тұғырға орналастыруды, жұмыстан кейін материалдарды жинастыруды қалыптастыру</v>
      </c>
      <c r="H74" s="91" t="e">
        <f>IF(F236="","",VLOOKUP(F236,$BZ$861:$CA$863,2,TRUE))</f>
        <v>#N/A</v>
      </c>
      <c r="I74" s="91" t="e">
        <f>IF(F352="","",VLOOKUP(F352,$BV$861:$BW$863,2,TRUE))</f>
        <v>#N/A</v>
      </c>
      <c r="J74" s="91" t="str">
        <f>IF(F353="","",VLOOKUP(F353,$BX$861:$BY$863,2,TRUE))</f>
        <v>дайын болған бұйымды тұғырға орналастыруды, жұмыстан кейін материалдарды жинастыруды қалыптастыру</v>
      </c>
      <c r="K74" s="91" t="e">
        <f>IF(F354="","",VLOOKUP(F354,$BZ$861:$CA$863,2,TRUE))</f>
        <v>#N/A</v>
      </c>
      <c r="L74" s="798"/>
    </row>
    <row r="75" spans="2:12" ht="60" customHeight="1" x14ac:dyDescent="0.25">
      <c r="B75" s="830"/>
      <c r="C75" s="812"/>
      <c r="D75" s="813"/>
      <c r="E75" s="814"/>
      <c r="F75" s="91" t="e">
        <f>IF(F237="","",VLOOKUP(F237,$CB$861:$CC$863,2,TRUE))</f>
        <v>#N/A</v>
      </c>
      <c r="G75" s="91" t="str">
        <f>IF(F238="","",VLOOKUP(F238,$CD$861:$CE$863,2,TRUE))</f>
        <v>мүсінделген заттардың пішіндерін таныс заттармен салыстыруды қалыптастыру</v>
      </c>
      <c r="H75" s="91" t="e">
        <f>IF(F239="","",VLOOKUP(F239,$CF$861:$CG$863,2,TRUE))</f>
        <v>#N/A</v>
      </c>
      <c r="I75" s="91" t="e">
        <f>IF(F355="","",VLOOKUP(F355,$CB$861:$CC$863,2,TRUE))</f>
        <v>#N/A</v>
      </c>
      <c r="J75" s="91" t="str">
        <f>IF(F356="","",VLOOKUP(F356,$CD$861:$CE$863,2,TRUE))</f>
        <v>мүсінделген заттардың пішіндерін таныс заттармен салыстыруды қалыптастыру</v>
      </c>
      <c r="K75" s="91" t="e">
        <f>IF(F357="","",VLOOKUP(F357,$CF$861:$CG$863,2,TRUE))</f>
        <v>#N/A</v>
      </c>
      <c r="L75" s="798"/>
    </row>
    <row r="76" spans="2:12" ht="60" customHeight="1" x14ac:dyDescent="0.25">
      <c r="B76" s="830"/>
      <c r="C76" s="815"/>
      <c r="D76" s="816"/>
      <c r="E76" s="817"/>
      <c r="F76" s="91" t="e">
        <f>IF(F240="","",VLOOKUP(F240,$CH$861:$CI$863,2,TRUE))</f>
        <v>#N/A</v>
      </c>
      <c r="G76" s="91" t="str">
        <f>IF(F241="","",VLOOKUP(F241,$CJ$861:$CK$863,2,TRUE))</f>
        <v>қағазды қолданудың қарапайым әдістерін (ұсақтау, жырту, бүктеу) қалыптастыру</v>
      </c>
      <c r="H76" s="91" t="e">
        <f>IF(F242="","",VLOOKUP(F242,$CL$861:$CM$863,2,TRUE))</f>
        <v>#N/A</v>
      </c>
      <c r="I76" s="91" t="e">
        <f>IF(F358="","",VLOOKUP(F358,$CH$861:$CI$863,2,TRUE))</f>
        <v>#N/A</v>
      </c>
      <c r="J76" s="91" t="str">
        <f>IF(F359="","",VLOOKUP(F359,$CJ$861:$CK$863,2,TRUE))</f>
        <v>қағазды қолданудың қарапайым әдістерін (ұсақтау, жырту, бүктеу) қалыптастыру</v>
      </c>
      <c r="K76" s="91" t="e">
        <f>IF(F360="","",VLOOKUP(F360,$CL$861:$CM$863,2,TRUE))</f>
        <v>#N/A</v>
      </c>
      <c r="L76" s="798"/>
    </row>
    <row r="77" spans="2:12" ht="60" customHeight="1" x14ac:dyDescent="0.25">
      <c r="B77" s="830"/>
      <c r="C77" s="815"/>
      <c r="D77" s="816"/>
      <c r="E77" s="817"/>
      <c r="F77" s="91" t="e">
        <f>IF(F243="","",VLOOKUP(F243,$AR$865:$AS$867,2,TRUE))</f>
        <v>#N/A</v>
      </c>
      <c r="G77" s="91" t="str">
        <f>IF(F244="","",VLOOKUP(F244,$AT$865:$AU$867,2,TRUE))</f>
        <v>бейнелерді фланелеграфта (сызықтарда, шаршыда), қағаз бетіне қоюды және құрастыруды қалыптастыру</v>
      </c>
      <c r="H77" s="91" t="e">
        <f>IF(F245="","",VLOOKUP(F245,$AV$865:$AW$867,2,TRUE))</f>
        <v>#N/A</v>
      </c>
      <c r="I77" s="91" t="e">
        <f>IF(F361="","",VLOOKUP(F361,$AR$865:$AS$867,2,TRUE))</f>
        <v>#N/A</v>
      </c>
      <c r="J77" s="91" t="str">
        <f>IF(F362="","",VLOOKUP(F362,$AT$865:$AU$867,2,TRUE))</f>
        <v>бейнелерді фланелеграфта (сызықтарда, шаршыда), қағаз бетіне қоюды және құрастыруды қалыптастыру</v>
      </c>
      <c r="K77" s="91" t="e">
        <f>IF(F363="","",VLOOKUP(F363,$AV$865:$AW$867,2,TRUE))</f>
        <v>#N/A</v>
      </c>
      <c r="L77" s="798"/>
    </row>
    <row r="78" spans="2:12" ht="60" customHeight="1" x14ac:dyDescent="0.25">
      <c r="B78" s="830"/>
      <c r="C78" s="815"/>
      <c r="D78" s="816"/>
      <c r="E78" s="817"/>
      <c r="F78" s="91" t="e">
        <f>IF(F246="","",VLOOKUP(F246,$AX$865:$AY$867,2,TRUE))</f>
        <v>#N/A</v>
      </c>
      <c r="G78" s="91" t="str">
        <f>IF(F247="","",VLOOKUP(F247,$AZ$865:$BA$867,2,TRUE))</f>
        <v>фланелеграфта қарапайым композицияларды орналастыруды және құрастыруды қалыптастыру</v>
      </c>
      <c r="H78" s="91" t="e">
        <f>IF(F248="","",VLOOKUP(F248,$BB$865:$BC$867,2,TRUE))</f>
        <v>#N/A</v>
      </c>
      <c r="I78" s="91" t="e">
        <f>IF(F364="","",VLOOKUP(F364,$AX$865:$AY$867,2,TRUE))</f>
        <v>#N/A</v>
      </c>
      <c r="J78" s="91" t="str">
        <f>IF(F365="","",VLOOKUP(F365,$AZ$865:$BA$867,2,TRUE))</f>
        <v>фланелеграфта қарапайым композицияларды орналастыруды және құрастыруды қалыптастыру</v>
      </c>
      <c r="K78" s="91" t="e">
        <f>IF(F366="","",VLOOKUP(F366,$BB$865:$BC$867,2,TRUE))</f>
        <v>#N/A</v>
      </c>
      <c r="L78" s="798"/>
    </row>
    <row r="79" spans="2:12" ht="60" customHeight="1" x14ac:dyDescent="0.25">
      <c r="B79" s="830"/>
      <c r="C79" s="815"/>
      <c r="D79" s="816"/>
      <c r="E79" s="817"/>
      <c r="F79" s="91" t="e">
        <f>IF(F249="","",VLOOKUP(F249,$BD$865:$BE$867,2,TRUE))</f>
        <v>#N/A</v>
      </c>
      <c r="G79" s="91" t="str">
        <f>IF(F250="","",VLOOKUP(F250,$BF$865:$BG$867,2,TRUE))</f>
        <v>симметриялық пішіндерді, ою-өрнектерді орналастыруды қалыптастыру</v>
      </c>
      <c r="H79" s="91" t="e">
        <f>IF(F251="","",VLOOKUP(F251,$BH$865:$BI$867,2,TRUE))</f>
        <v>#N/A</v>
      </c>
      <c r="I79" s="91" t="e">
        <f>IF(F367="","",VLOOKUP(F367,$BD$865:$BE$867,2,TRUE))</f>
        <v>#N/A</v>
      </c>
      <c r="J79" s="91" t="str">
        <f>IF(F368="","",VLOOKUP(F368,$BF$865:$BG$867,2,TRUE))</f>
        <v>симметриялық пішіндерді, ою-өрнектерді орналастыруды қалыптастыру</v>
      </c>
      <c r="K79" s="91" t="e">
        <f>IF(F369="","",VLOOKUP(F369,$BH$865:$BI$867,2,TRUE))</f>
        <v>#N/A</v>
      </c>
      <c r="L79" s="798"/>
    </row>
    <row r="80" spans="2:12" ht="60" customHeight="1" x14ac:dyDescent="0.25">
      <c r="B80" s="830"/>
      <c r="C80" s="815"/>
      <c r="D80" s="816"/>
      <c r="E80" s="817"/>
      <c r="F80" s="91" t="e">
        <f>IF(F252="","",VLOOKUP(F252,$BJ$865:$BK$867,2,TRUE))</f>
        <v>#N/A</v>
      </c>
      <c r="G80" s="91" t="str">
        <f>IF(F253="","",VLOOKUP(F253,$BL$865:$BM$867,2,TRUE))</f>
        <v>құрылыс материалдарынан және конструкторлардың ірі бөлшектерінен құрастыра алуды қалыптастыру</v>
      </c>
      <c r="H80" s="91" t="e">
        <f>IF(F254="","",VLOOKUP(F254,$BN$865:$BO$867,2,TRUE))</f>
        <v>#N/A</v>
      </c>
      <c r="I80" s="91" t="e">
        <f>IF(F370="","",VLOOKUP(F370,$BJ$865:$BK$867,2,TRUE))</f>
        <v>#N/A</v>
      </c>
      <c r="J80" s="91" t="str">
        <f>IF(F371="","",VLOOKUP(F371,$BL$865:$BM$867,2,TRUE))</f>
        <v>құрылыс материалдарынан және конструкторлардың ірі бөлшектерінен құрастыра алуды қалыптастыру</v>
      </c>
      <c r="K80" s="91" t="e">
        <f>IF(F372="","",VLOOKUP(F372,$BN$865:$BO$867,2,TRUE))</f>
        <v>#N/A</v>
      </c>
      <c r="L80" s="798"/>
    </row>
    <row r="81" spans="2:12" ht="60" customHeight="1" x14ac:dyDescent="0.25">
      <c r="B81" s="830"/>
      <c r="C81" s="815"/>
      <c r="D81" s="816"/>
      <c r="E81" s="817"/>
      <c r="F81" s="91" t="e">
        <f>IF(F255="","",VLOOKUP(F255,$BP$865:$BQ$867,2,TRUE))</f>
        <v>#N/A</v>
      </c>
      <c r="G81" s="91" t="str">
        <f>IF(F256="","",VLOOKUP(F256,$BR$865:$BS$867,2,TRUE))</f>
        <v>қарапайым құрылысты үлгі бойынша құрастыруды қалыптастыру</v>
      </c>
      <c r="H81" s="91" t="e">
        <f>IF(F257="","",VLOOKUP(F257,$BT$865:$BU$867,2,TRUE))</f>
        <v>#N/A</v>
      </c>
      <c r="I81" s="91" t="e">
        <f>IF(F373="","",VLOOKUP(F373,$BP$865:$BQ$867,2,TRUE))</f>
        <v>#N/A</v>
      </c>
      <c r="J81" s="91" t="str">
        <f>IF(F374="","",VLOOKUP(F374,$BR$865:$BS$867,2,TRUE))</f>
        <v>қарапайым құрылысты үлгі бойынша құрастыруды қалыптастыру</v>
      </c>
      <c r="K81" s="91" t="e">
        <f>IF(F375="","",VLOOKUP(F375,$BT$865:$BU$867,2,TRUE))</f>
        <v>#N/A</v>
      </c>
      <c r="L81" s="798"/>
    </row>
    <row r="82" spans="2:12" ht="60" customHeight="1" x14ac:dyDescent="0.25">
      <c r="B82" s="830"/>
      <c r="C82" s="815"/>
      <c r="D82" s="816"/>
      <c r="E82" s="817"/>
      <c r="F82" s="91" t="e">
        <f>IF(F258="","",VLOOKUP(F258,$BV$865:$BW$867,2,TRUE))</f>
        <v>#N/A</v>
      </c>
      <c r="G82" s="91" t="str">
        <f>IF(F259="","",VLOOKUP(F259,$BX$865:$BY$867,2,TRUE))</f>
        <v>құрылыс материалдарын (текшелер, кірпіштер) ажырата алуды қалыптастыру</v>
      </c>
      <c r="H82" s="91" t="e">
        <f>IF(F260="","",VLOOKUP(F260,$BZ$865:$CA$867,2,TRUE))</f>
        <v>#N/A</v>
      </c>
      <c r="I82" s="91" t="e">
        <f>IF(F376="","",VLOOKUP(F376,$BV$865:$BW$867,2,TRUE))</f>
        <v>#N/A</v>
      </c>
      <c r="J82" s="91" t="str">
        <f>IF(F377="","",VLOOKUP(F377,$BX$865:$BY$867,2,TRUE))</f>
        <v>құрылыс материалдарын (текшелер, кірпіштер) ажырата алуды қалыптастыру</v>
      </c>
      <c r="K82" s="91" t="e">
        <f>IF(F378="","",VLOOKUP(F378,$BZ$865:$CA$867,2,TRUE))</f>
        <v>#N/A</v>
      </c>
      <c r="L82" s="798"/>
    </row>
    <row r="83" spans="2:12" ht="60" customHeight="1" x14ac:dyDescent="0.25">
      <c r="B83" s="830"/>
      <c r="C83" s="815"/>
      <c r="D83" s="816"/>
      <c r="E83" s="817"/>
      <c r="F83" s="91" t="e">
        <f>IF(F261="","",VLOOKUP(F261,$CB$865:$CC$867,2,TRUE))</f>
        <v>#N/A</v>
      </c>
      <c r="G83" s="91" t="str">
        <f>IF(F262="","",VLOOKUP(F262,$CD$865:$CE$867,2,TRUE))</f>
        <v>тұрғызылған қарапайым құрылыстарды атауды және ойыншықтарды қолдана отырып, олармен ойнауды қалыптастыру</v>
      </c>
      <c r="H83" s="91" t="e">
        <f>IF(F263="","",VLOOKUP(F263,$CF$865:$CG$867,2,TRUE))</f>
        <v>#N/A</v>
      </c>
      <c r="I83" s="91" t="e">
        <f>IF(F379="","",VLOOKUP(F379,$CB$865:$CC$867,2,TRUE))</f>
        <v>#N/A</v>
      </c>
      <c r="J83" s="91" t="str">
        <f>IF(F380="","",VLOOKUP(F380,$CD$865:$CE$867,2,TRUE))</f>
        <v>тұрғызылған қарапайым құрылыстарды атауды және ойыншықтарды қолдана отырып, олармен ойнауды қалыптастыру</v>
      </c>
      <c r="K83" s="91" t="e">
        <f>IF(F381="","",VLOOKUP(F381,$CF$865:$CG$867,2,TRUE))</f>
        <v>#N/A</v>
      </c>
      <c r="L83" s="798"/>
    </row>
    <row r="84" spans="2:12" ht="60" customHeight="1" x14ac:dyDescent="0.25">
      <c r="B84" s="830"/>
      <c r="C84" s="815"/>
      <c r="D84" s="816"/>
      <c r="E84" s="817"/>
      <c r="F84" s="91" t="e">
        <f>IF(F264="","",VLOOKUP(F264,$AR$869:$AS$871,2,TRUE))</f>
        <v>#N/A</v>
      </c>
      <c r="G84" s="91" t="str">
        <f>IF(F265="","",VLOOKUP(F265,$AT$869:$AU$871,2,TRUE))</f>
        <v>өз бетінше құрастыруға қалыптастыру</v>
      </c>
      <c r="H84" s="91" t="e">
        <f>IF(F266="","",VLOOKUP(F266,$AV$869:$AW$871,2,TRUE))</f>
        <v>#N/A</v>
      </c>
      <c r="I84" s="91" t="e">
        <f>IF(F382="","",VLOOKUP(F382,$AR$869:$AS$871,2,TRUE))</f>
        <v>#N/A</v>
      </c>
      <c r="J84" s="91" t="str">
        <f>IF(F383="","",VLOOKUP(F383,$AT$869:$AU$871,2,TRUE))</f>
        <v>өз бетінше құрастыруға қалыптастыру</v>
      </c>
      <c r="K84" s="91" t="e">
        <f>IF(F384="","",VLOOKUP(F384,$AV$869:$AW$871,2,TRUE))</f>
        <v>#N/A</v>
      </c>
      <c r="L84" s="798"/>
    </row>
    <row r="85" spans="2:12" ht="60" customHeight="1" x14ac:dyDescent="0.25">
      <c r="B85" s="830"/>
      <c r="C85" s="815"/>
      <c r="D85" s="816"/>
      <c r="E85" s="817"/>
      <c r="F85" s="91" t="e">
        <f>IF(F267="","",VLOOKUP(F267,$AX$869:$AY$871,2,TRUE))</f>
        <v>#N/A</v>
      </c>
      <c r="G85" s="91" t="str">
        <f>IF(F268="","",VLOOKUP(F268,$AZ$869:$BA$871,2,TRUE))</f>
        <v>қорапқа құрылыс бөлшектерін жинастыруды қалыптастыру</v>
      </c>
      <c r="H85" s="91" t="e">
        <f>IF(F269="","",VLOOKUP(F269,$BB$869:$BC$871,2,TRUE))</f>
        <v>#N/A</v>
      </c>
      <c r="I85" s="91" t="e">
        <f>IF(F385="","",VLOOKUP(F385,$AX$869:$AY$871,2,TRUE))</f>
        <v>#N/A</v>
      </c>
      <c r="J85" s="91" t="str">
        <f>IF(F386="","",VLOOKUP(F386,$AZ$869:$BA$871,2,TRUE))</f>
        <v>қорапқа құрылыс бөлшектерін жинастыруды қалыптастыру</v>
      </c>
      <c r="K85" s="91" t="e">
        <f>IF(F387="","",VLOOKUP(F387,$BB$869:$BC$871,2,TRUE))</f>
        <v>#N/A</v>
      </c>
      <c r="L85" s="798"/>
    </row>
    <row r="86" spans="2:12" ht="60" customHeight="1" x14ac:dyDescent="0.25">
      <c r="B86" s="830"/>
      <c r="C86" s="815"/>
      <c r="D86" s="816"/>
      <c r="E86" s="817"/>
      <c r="F86" s="91" t="e">
        <f>IF(F270="","",VLOOKUP(F270,$BD$869:$BE$871,2,TRUE))</f>
        <v>#N/A</v>
      </c>
      <c r="G86" s="91" t="str">
        <f>IF(F271="","",VLOOKUP(F271,$BF$869:$BG$871,2,TRUE))</f>
        <v>табиғи материалдармен (құм, су, тас) ойнауды қалыптастыру</v>
      </c>
      <c r="H86" s="91" t="e">
        <f>IF(F272="","",VLOOKUP(F272,$BH$869:$BI$871,2,TRUE))</f>
        <v>#N/A</v>
      </c>
      <c r="I86" s="91" t="e">
        <f>IF(F388="","",VLOOKUP(F388,$BD$869:$BE$871,2,TRUE))</f>
        <v>#N/A</v>
      </c>
      <c r="J86" s="91" t="str">
        <f>IF(F389="","",VLOOKUP(F389,$BF$869:$BG$871,2,TRUE))</f>
        <v>табиғи материалдармен (құм, су, тас) ойнауды қалыптастыру</v>
      </c>
      <c r="K86" s="91" t="e">
        <f>IF(F390="","",VLOOKUP(F390,$BH$869:$BI$871,2,TRUE))</f>
        <v>#N/A</v>
      </c>
      <c r="L86" s="798"/>
    </row>
    <row r="87" spans="2:12" ht="60" customHeight="1" x14ac:dyDescent="0.25">
      <c r="B87" s="830"/>
      <c r="C87" s="815"/>
      <c r="D87" s="816"/>
      <c r="E87" s="817"/>
      <c r="F87" s="91" t="e">
        <f>IF(F273="","",VLOOKUP(F273,$BJ$869:$BK$871,2,TRUE))</f>
        <v>#N/A</v>
      </c>
      <c r="G87" s="91" t="str">
        <f>IF(F274="","",VLOOKUP(F274,$BL$869:$BM$871,2,TRUE))</f>
        <v>тұрғызылған қарапайым құрылыстарды атауды қалыптастыру</v>
      </c>
      <c r="H87" s="91" t="e">
        <f>IF(F275="","",VLOOKUP(F275,$BN$869:$BO$871,2,TRUE))</f>
        <v>#N/A</v>
      </c>
      <c r="I87" s="91" t="e">
        <f>IF(F391="","",VLOOKUP(F391,$BJ$869:$BK$871,2,TRUE))</f>
        <v>#N/A</v>
      </c>
      <c r="J87" s="91" t="str">
        <f>IF(F392="","",VLOOKUP(F392,$BL$869:$BM$871,2,TRUE))</f>
        <v>тұрғызылған қарапайым құрылыстарды атауды қалыптастыру</v>
      </c>
      <c r="K87" s="91" t="e">
        <f>IF(F393="","",VLOOKUP(F393,$BN$869:$BO$871,2,TRUE))</f>
        <v>#N/A</v>
      </c>
      <c r="L87" s="798"/>
    </row>
    <row r="88" spans="2:12" ht="60" customHeight="1" x14ac:dyDescent="0.25">
      <c r="B88" s="830"/>
      <c r="C88" s="815"/>
      <c r="D88" s="816"/>
      <c r="E88" s="817"/>
      <c r="F88" s="91" t="e">
        <f>IF(F276="","",VLOOKUP(F276,$BP$869:$BQ$871,2,TRUE))</f>
        <v>#N/A</v>
      </c>
      <c r="G88" s="91" t="str">
        <f>IF(F277="","",VLOOKUP(F277,$BR$869:$BS$871,2,TRUE))</f>
        <v>музыканы эмоционалды көңіл-күймен қабылдауды қалыптастыру</v>
      </c>
      <c r="H88" s="91" t="e">
        <f>IF(F278="","",VLOOKUP(F278,$BT$869:$BU$871,2,TRUE))</f>
        <v>#N/A</v>
      </c>
      <c r="I88" s="91" t="e">
        <f>IF(F394="","",VLOOKUP(F394,$BP$869:$BQ$871,2,TRUE))</f>
        <v>#N/A</v>
      </c>
      <c r="J88" s="91" t="str">
        <f>IF(F395="","",VLOOKUP(F395,$BR$869:$BS$871,2,TRUE))</f>
        <v>музыканы эмоционалды көңіл-күймен қабылдауды қалыптастыру</v>
      </c>
      <c r="K88" s="91" t="e">
        <f>IF(F396="","",VLOOKUP(F396,$BT$869:$BU$871,2,TRUE))</f>
        <v>#N/A</v>
      </c>
      <c r="L88" s="798"/>
    </row>
    <row r="89" spans="2:12" ht="60" customHeight="1" x14ac:dyDescent="0.25">
      <c r="B89" s="830"/>
      <c r="C89" s="815"/>
      <c r="D89" s="816"/>
      <c r="E89" s="817"/>
      <c r="F89" s="91" t="e">
        <f>IF(F279="","",VLOOKUP(F279,$BV$869:$BW$871,2,TRUE))</f>
        <v>#N/A</v>
      </c>
      <c r="G89" s="91" t="str">
        <f>IF(F280="","",VLOOKUP(F280,$BX$869:$BY$871,2,TRUE))</f>
        <v>музыкалық шығармалардың сипатын ажыратуды (баяу және көңілді әндер) қалыптастыру</v>
      </c>
      <c r="H89" s="91" t="e">
        <f>IF(F281="","",VLOOKUP(F281,$BZ$869:$CA$871,2,TRUE))</f>
        <v>#N/A</v>
      </c>
      <c r="I89" s="91" t="e">
        <f>IF(F397="","",VLOOKUP(F397,$BV$869:$BW$871,2,TRUE))</f>
        <v>#N/A</v>
      </c>
      <c r="J89" s="91" t="str">
        <f>IF(F398="","",VLOOKUP(F398,$BX$869:$BY$871,2,TRUE))</f>
        <v>музыкалық шығармалардың сипатын ажыратуды (баяу және көңілді әндер) қалыптастыру</v>
      </c>
      <c r="K89" s="91" t="e">
        <f>IF(F399="","",VLOOKUP(F399,$BZ$869:$CA$871,2,TRUE))</f>
        <v>#N/A</v>
      </c>
      <c r="L89" s="798"/>
    </row>
    <row r="90" spans="2:12" ht="60" customHeight="1" x14ac:dyDescent="0.25">
      <c r="B90" s="830"/>
      <c r="C90" s="815"/>
      <c r="D90" s="816"/>
      <c r="E90" s="817"/>
      <c r="F90" s="91" t="e">
        <f>IF(F282="","",VLOOKUP(F282,$CB$869:$CC$871,2,TRUE))</f>
        <v>#N/A</v>
      </c>
      <c r="G90" s="91" t="str">
        <f>IF(F283="","",VLOOKUP(F283,$CD$869:$CE$871,2,TRUE))</f>
        <v>қоңыраулардың жоғары және төмен дыбысталуын, фортепианоның дыбысталуын ажыратуды қалыптастыру</v>
      </c>
      <c r="H90" s="91" t="e">
        <f>IF(F284="","",VLOOKUP(F284,$CF$869:$CG$871,2,TRUE))</f>
        <v>#N/A</v>
      </c>
      <c r="I90" s="91" t="e">
        <f>IF(F400="","",VLOOKUP(F400,$CB$869:$CC$871,2,TRUE))</f>
        <v>#N/A</v>
      </c>
      <c r="J90" s="91" t="str">
        <f>IF(F401="","",VLOOKUP(F401,$CD$869:$CE$871,2,TRUE))</f>
        <v>қоңыраулардың жоғары және төмен дыбысталуын, фортепианоның дыбысталуын ажыратуды қалыптастыру</v>
      </c>
      <c r="K90" s="91" t="e">
        <f>IF(F402="","",VLOOKUP(F402,$CF$869:$CG$871,2,TRUE))</f>
        <v>#N/A</v>
      </c>
      <c r="L90" s="798"/>
    </row>
    <row r="91" spans="2:12" ht="60" customHeight="1" x14ac:dyDescent="0.25">
      <c r="B91" s="830"/>
      <c r="C91" s="815"/>
      <c r="D91" s="816"/>
      <c r="E91" s="817"/>
      <c r="F91" s="91" t="e">
        <f>IF(F285="","",VLOOKUP(F285,$AR$873:$AS$875,2,TRUE))</f>
        <v>#N/A</v>
      </c>
      <c r="G91" s="91" t="str">
        <f>IF(F286="","",VLOOKUP(F286,$AT$873:$AU$875,2,TRUE))</f>
        <v>педагогтің дауыс ырғағына, сөздердің созылыңқы дыбысталуына еліктей отырып, жекелеген сөздер мен буындарды қосып айтуды қалыптастыру</v>
      </c>
      <c r="H91" s="91" t="e">
        <f>IF(F287="","",VLOOKUP(F287,$AV$873:$AW$875,2,TRUE))</f>
        <v>#N/A</v>
      </c>
      <c r="I91" s="91" t="e">
        <f>IF(F403="","",VLOOKUP(F403,$AR$873:$AS$875,2,TRUE))</f>
        <v>#N/A</v>
      </c>
      <c r="J91" s="91" t="str">
        <f>IF(F404="","",VLOOKUP(F404,$AT$873:$AU$875,2,TRUE))</f>
        <v>педагогтің дауыс ырғағына, сөздердің созылыңқы дыбысталуына еліктей отырып, жекелеген сөздер мен буындарды қосып айтуды қалыптастыру</v>
      </c>
      <c r="K91" s="91" t="e">
        <f>IF(F405="","",VLOOKUP(F405,$AV$873:$AW$875,2,TRUE))</f>
        <v>#N/A</v>
      </c>
      <c r="L91" s="798"/>
    </row>
    <row r="92" spans="2:12" ht="60" customHeight="1" x14ac:dyDescent="0.25">
      <c r="B92" s="830"/>
      <c r="C92" s="815"/>
      <c r="D92" s="816"/>
      <c r="E92" s="817"/>
      <c r="F92" s="91" t="e">
        <f>IF(F288="","",VLOOKUP(F288,$AX$873:$AY$875,2,TRUE))</f>
        <v>#N/A</v>
      </c>
      <c r="G92" s="91" t="str">
        <f>IF(F289="","",VLOOKUP(F289,$AZ$873:$BA$875,2,TRUE))</f>
        <v>әндегі сөз тіркестерін айтуды (ересектермен бірге) қалыптастыру</v>
      </c>
      <c r="H92" s="91" t="e">
        <f>IF(F290="","",VLOOKUP(F290,$BB$873:$BC$875,2,TRUE))</f>
        <v>#N/A</v>
      </c>
      <c r="I92" s="91" t="e">
        <f>IF(F406="","",VLOOKUP(F406,$AX$873:$AY$875,2,TRUE))</f>
        <v>#N/A</v>
      </c>
      <c r="J92" s="91" t="str">
        <f>IF(F407="","",VLOOKUP(F407,$AZ$873:$BA$875,2,TRUE))</f>
        <v>әндегі сөз тіркестерін айтуды (ересектермен бірге) қалыптастыру</v>
      </c>
      <c r="K92" s="91" t="e">
        <f>IF(F408="","",VLOOKUP(F408,$BB$873:$BC$875,2,TRUE))</f>
        <v>#N/A</v>
      </c>
      <c r="L92" s="798"/>
    </row>
    <row r="93" spans="2:12" ht="60" customHeight="1" x14ac:dyDescent="0.25">
      <c r="B93" s="830"/>
      <c r="C93" s="815"/>
      <c r="D93" s="816"/>
      <c r="E93" s="817"/>
      <c r="F93" s="91" t="e">
        <f>IF(F291="","",VLOOKUP(F291,$BD$873:$BE$875,2,TRUE))</f>
        <v>#N/A</v>
      </c>
      <c r="G93" s="91" t="str">
        <f>IF(F292="","",VLOOKUP(F292,$BF$873:$BG$875,2,TRUE))</f>
        <v>музыкалық аспаптарды ажыратуды (барабан, бубен, сылдырмақ, асатаяқ) қалыптастыру</v>
      </c>
      <c r="H93" s="91" t="e">
        <f>IF(F293="","",VLOOKUP(F293,$BH$873:$BI$875,2,TRUE))</f>
        <v>#N/A</v>
      </c>
      <c r="I93" s="91" t="e">
        <f>IF(F409="","",VLOOKUP(F409,$BD$873:$BE$875,2,TRUE))</f>
        <v>#N/A</v>
      </c>
      <c r="J93" s="91" t="str">
        <f>IF(F410="","",VLOOKUP(F410,$BF$873:$BG$875,2,TRUE))</f>
        <v>музыкалық аспаптарды ажыратуды (барабан, бубен, сылдырмақ, асатаяқ) қалыптастыру</v>
      </c>
      <c r="K93" s="91" t="e">
        <f>IF(F411="","",VLOOKUP(F411,$BH$873:$BI$875,2,TRUE))</f>
        <v>#N/A</v>
      </c>
      <c r="L93" s="798"/>
    </row>
    <row r="94" spans="2:12" ht="60" customHeight="1" x14ac:dyDescent="0.25">
      <c r="B94" s="830"/>
      <c r="C94" s="815"/>
      <c r="D94" s="816"/>
      <c r="E94" s="817"/>
      <c r="F94" s="91" t="e">
        <f>IF(F294="","",VLOOKUP(F294,$BJ$873:$BK$875,2,TRUE))</f>
        <v>#N/A</v>
      </c>
      <c r="G94" s="91" t="str">
        <f>IF(F295="","",VLOOKUP(F295,$BL$873:$BM$875,2,TRUE))</f>
        <v>бұрын естіген әндерді тануға үйретуді қалыптастыру</v>
      </c>
      <c r="H94" s="91" t="e">
        <f>IF(F296="","",VLOOKUP(F296,$BN$873:$BO$875,2,TRUE))</f>
        <v>#N/A</v>
      </c>
      <c r="I94" s="91" t="e">
        <f>IF(F412="","",VLOOKUP(F412,$BJ$873:$BK$875,2,TRUE))</f>
        <v>#N/A</v>
      </c>
      <c r="J94" s="91" t="str">
        <f>IF(F413="","",VLOOKUP(F413,$BL$873:$BM$875,2,TRUE))</f>
        <v>бұрын естіген әндерді тануға үйретуді қалыптастыру</v>
      </c>
      <c r="K94" s="91" t="e">
        <f>IF(F414="","",VLOOKUP(F414,$BN$873:$BO$875,2,TRUE))</f>
        <v>#N/A</v>
      </c>
      <c r="L94" s="798"/>
    </row>
    <row r="95" spans="2:12" ht="60" customHeight="1" x14ac:dyDescent="0.25">
      <c r="B95" s="830"/>
      <c r="C95" s="815"/>
      <c r="D95" s="816"/>
      <c r="E95" s="817"/>
      <c r="F95" s="91" t="e">
        <f>IF(F297="","",VLOOKUP(F297,$BP$873:$BQ$875,2,TRUE))</f>
        <v>#N/A</v>
      </c>
      <c r="G95" s="91" t="str">
        <f>IF(F298="","",VLOOKUP(F298,$BR$873:$BS$875,2,TRUE))</f>
        <v>ересектердің көрсеткен қимылдарын қайталауды (шапалақтауды, аяқтарын тарсылдатуды, қолдың білектерін айналдыруды) қалыптастыру</v>
      </c>
      <c r="H95" s="91" t="e">
        <f>IF(F299="","",VLOOKUP(F299,$BT$873:$BU$875,2,TRUE))</f>
        <v>#N/A</v>
      </c>
      <c r="I95" s="91" t="e">
        <f>IF(F415="","",VLOOKUP(F415,$BP$873:$BQ$875,2,TRUE))</f>
        <v>#N/A</v>
      </c>
      <c r="J95" s="91" t="str">
        <f>IF(F416="","",VLOOKUP(F416,$BR$873:$BS$875,2,TRUE))</f>
        <v>ересектердің көрсеткен қимылдарын қайталауды (шапалақтауды, аяқтарын тарсылдатуды, қолдың білектерін айналдыруды) қалыптастыру</v>
      </c>
      <c r="K95" s="91" t="e">
        <f>IF(F417="","",VLOOKUP(F417,$BT$873:$BU$875,2,TRUE))</f>
        <v>#N/A</v>
      </c>
      <c r="L95" s="798"/>
    </row>
    <row r="96" spans="2:12" ht="60" customHeight="1" x14ac:dyDescent="0.25">
      <c r="B96" s="830"/>
      <c r="C96" s="815"/>
      <c r="D96" s="816"/>
      <c r="E96" s="817"/>
      <c r="F96" s="91" t="e">
        <f>IF(F300="","",VLOOKUP(F300,$BV$873:$BW$875,2,TRUE))</f>
        <v>#N/A</v>
      </c>
      <c r="G96" s="91" t="str">
        <f>IF(F301="","",VLOOKUP(F301,$BX$873:$BY$875,2,TRUE))</f>
        <v>әртүрлі кейіпкерлердің қимылдарын ойындарда көрсетуді (қоян секіреді, құс ұшады) қалыптастыру</v>
      </c>
      <c r="H96" s="91" t="e">
        <f>IF(F302="","",VLOOKUP(F302,$BZ$873:$CA$875,2,TRUE))</f>
        <v>#N/A</v>
      </c>
      <c r="I96" s="91" t="e">
        <f>IF(F418="","",VLOOKUP(F418,$BV$873:$BW$875,2,TRUE))</f>
        <v>#N/A</v>
      </c>
      <c r="J96" s="91" t="str">
        <f>IF(F419="","",VLOOKUP(F419,$BX$873:$BY$875,2,TRUE))</f>
        <v>әртүрлі кейіпкерлердің қимылдарын ойындарда көрсетуді (қоян секіреді, құс ұшады) қалыптастыру</v>
      </c>
      <c r="K96" s="91" t="e">
        <f>IF(F420="","",VLOOKUP(F420,$BZ$873:$CA$875,2,TRUE))</f>
        <v>#N/A</v>
      </c>
      <c r="L96" s="798"/>
    </row>
    <row r="97" spans="2:12" ht="60" customHeight="1" thickBot="1" x14ac:dyDescent="0.3">
      <c r="B97" s="831"/>
      <c r="C97" s="818"/>
      <c r="D97" s="819"/>
      <c r="E97" s="820"/>
      <c r="F97" s="91" t="e">
        <f>IF(F306="","",VLOOKUP(F306,$CB$873:$CC$875,2,TRUE))</f>
        <v>#N/A</v>
      </c>
      <c r="G97" s="91" t="str">
        <f>IF(F307="","",VLOOKUP(F307,$CD$873:$CE$875,2,TRUE))</f>
        <v>музыкалық-ырғақтық қимылдарды: денені оңға, солға бұру, басты оңға, солға ию, қолдарды сермеуді орындауды қалыптастыру</v>
      </c>
      <c r="H97" s="91" t="e">
        <f>IF(F308="","",VLOOKUP(F308,$CF$873:$CG$875,2,TRUE))</f>
        <v>#N/A</v>
      </c>
      <c r="I97" s="91" t="e">
        <f>IF(F424="","",VLOOKUP(F424,$CB$873:$CC$875,2,TRUE))</f>
        <v>#N/A</v>
      </c>
      <c r="J97" s="91" t="str">
        <f>IF(F425="","",VLOOKUP(F425,$CD$873:$CE$875,2,TRUE))</f>
        <v>музыкалық-ырғақтық қимылдарды: денені оңға, солға бұру, басты оңға, солға ию, қолдарды сермеуді орындауды қалыптастыру</v>
      </c>
      <c r="K97" s="91" t="e">
        <f>IF(F426="","",VLOOKUP(F426,$CF$873:$CG$875,2,TRUE))</f>
        <v>#N/A</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str">
        <f>IF(G196="","",VLOOKUP(G196,$AT$877:$AU$879,2,TRUE))</f>
        <v>есімін атағанда жауап береді, өзін айнадан және фотосуреттерден тануды қалыптастыру</v>
      </c>
      <c r="H98" s="282" t="e">
        <f>IF(G197="","",VLOOKUP(G197,$AV$877:$AW$879,2,TRUE))</f>
        <v>#N/A</v>
      </c>
      <c r="I98" s="282" t="e">
        <f>IF(G313="","",VLOOKUP(G313,$AR$877:$AS$879,2,TRUE))</f>
        <v>#N/A</v>
      </c>
      <c r="J98" s="282" t="str">
        <f>IF(G314="","",VLOOKUP(G314,$AT$877:$AU$879,2,TRUE))</f>
        <v>есімін атағанда жауап береді, өзін айнадан және фотосуреттерден тануды қалыптастыру</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str">
        <f>IF(G199="","",VLOOKUP(G199,$AZ$877:$BA$879,2,TRUE))</f>
        <v>ата-анасын және өзіне қарап отырған басқа ересектерді тануды, олардың аттарын атауды қалыптастыру</v>
      </c>
      <c r="H99" s="91" t="e">
        <f>IF(G200="","",VLOOKUP(G200,$BB$877:$BC$879,2,TRUE))</f>
        <v>#N/A</v>
      </c>
      <c r="I99" s="91" t="e">
        <f>IF(G316="","",VLOOKUP(G316,$AX$877:$AY$879,2,TRUE))</f>
        <v>#N/A</v>
      </c>
      <c r="J99" s="91" t="str">
        <f>IF(G317="","",VLOOKUP(G317,$AZ$877:$BA$879,2,TRUE))</f>
        <v>ата-анасын және өзіне қарап отырған басқа ересектерді тануды, олардың аттарын атауды қалыптастыру</v>
      </c>
      <c r="K99" s="286" t="e">
        <f>IF(G318="","",VLOOKUP(G318,$BB$877:$BC$879,2,TRUE))</f>
        <v>#N/A</v>
      </c>
      <c r="L99" s="799"/>
    </row>
    <row r="100" spans="2:12" ht="60" customHeight="1" x14ac:dyDescent="0.25">
      <c r="B100" s="830"/>
      <c r="C100" s="281" t="str">
        <f>IF(F128="","",VLOOKUP(F128,$AK$878:$AL$880,2,TRUE))</f>
        <v>қоршаған ортаның заттары мен табиғат құбылыстарына қызығушылық танытуды үйрету</v>
      </c>
      <c r="D100" s="281" t="e">
        <f>IF(F129="","",VLOOKUP(F129,$AM$878:$AN$880,2,TRUE))</f>
        <v>#N/A</v>
      </c>
      <c r="E100" s="281" t="e">
        <f>IF(F130="","",VLOOKUP(F130,$AO$878:$AP$880,2,TRUE))</f>
        <v>#N/A</v>
      </c>
      <c r="F100" s="91" t="e">
        <f>IF(G201="","",VLOOKUP(G201,$BD$877:$BE$879,2,TRUE))</f>
        <v>#N/A</v>
      </c>
      <c r="G100" s="91" t="str">
        <f>IF(G202="","",VLOOKUP(G202,$BF$877:$BG$879,2,TRUE))</f>
        <v>өздері тұратын үйін және пәтерін тануды қалыптастыру</v>
      </c>
      <c r="H100" s="91" t="e">
        <f>IF(G203="","",VLOOKUP(G203,$BH$877:$BI$879,2,TRUE))</f>
        <v>#N/A</v>
      </c>
      <c r="I100" s="91" t="e">
        <f>IF(G319="","",VLOOKUP(G319,$BD$877:$BE$879,2,TRUE))</f>
        <v>#N/A</v>
      </c>
      <c r="J100" s="91" t="str">
        <f>IF(G320="","",VLOOKUP(G320,$BF$877:$BG$879,2,TRUE))</f>
        <v>өздері тұратын үйін және пәтерін тануды қалыптастыру</v>
      </c>
      <c r="K100" s="286" t="e">
        <f>IF(G321="","",VLOOKUP(G321,$BH$877:$BI$879,2,TRUE))</f>
        <v>#N/A</v>
      </c>
      <c r="L100" s="799"/>
    </row>
    <row r="101" spans="2:12" ht="60" customHeight="1" x14ac:dyDescent="0.25">
      <c r="B101" s="830"/>
      <c r="C101" s="281" t="e">
        <f>IF(G131="","",VLOOKUP(G131,$Y$882:$Z$884,2,TRUE))</f>
        <v>#N/A</v>
      </c>
      <c r="D101" s="281" t="e">
        <f>IF(G132="","",VLOOKUP(G132,$AA$882:$AB$884,2,TRUE))</f>
        <v>#N/A</v>
      </c>
      <c r="E101" s="281" t="str">
        <f>IF(G133="","",VLOOKUP(G133,$AC$882:$AD$884,2,TRUE))</f>
        <v>сумен, құммен ойнауды бекіту</v>
      </c>
      <c r="F101" s="91" t="e">
        <f>IF(G204="","",VLOOKUP(G204,$BJ$877:$BK$879,2,TRUE))</f>
        <v>#N/A</v>
      </c>
      <c r="G101" s="91" t="str">
        <f>IF(G205="","",VLOOKUP(G205,$BL$877:$BM$879,2,TRUE))</f>
        <v>заттарды және олармен әрекет етуді, оларды суреттен тануды қалыптастыру</v>
      </c>
      <c r="H101" s="91" t="e">
        <f>IF(G206="","",VLOOKUP(G206,$BN$877:$BO$879,2,TRUE))</f>
        <v>#N/A</v>
      </c>
      <c r="I101" s="91" t="e">
        <f>IF(G322="","",VLOOKUP(G322,$BJ$877:$BK$879,2,TRUE))</f>
        <v>#N/A</v>
      </c>
      <c r="J101" s="91" t="str">
        <f>IF(G323="","",VLOOKUP(G323,$BL$877:$BM$879,2,TRUE))</f>
        <v>заттарды және олармен әрекет етуді, оларды суреттен тануды қалыптастыру</v>
      </c>
      <c r="K101" s="286" t="e">
        <f>IF(G324="","",VLOOKUP(G324,$BN$877:$BO$879,2,TRUE))</f>
        <v>#N/A</v>
      </c>
      <c r="L101" s="799"/>
    </row>
    <row r="102" spans="2:12" ht="60" customHeight="1" x14ac:dyDescent="0.25">
      <c r="B102" s="830"/>
      <c r="C102" s="281" t="e">
        <f>IF(F134="","",VLOOKUP(F134,$AE$882:$AF$884,2,TRUE))</f>
        <v>#N/A</v>
      </c>
      <c r="D102" s="281" t="e">
        <f>IF(F135="","",VLOOKUP(F135,$AG$882:$AH$884,2,TRUE))</f>
        <v>#N/A</v>
      </c>
      <c r="E102" s="281" t="str">
        <f>IF(F136="","",VLOOKUP(F136,$AI$882:$AJ$884,2,TRUE))</f>
        <v>гүлдеп тұрған өсімдікке қызығушылық танытуды бекіту</v>
      </c>
      <c r="F102" s="91" t="e">
        <f>IF(G207="","",VLOOKUP(G207,$AR$881:$AS$883,2,TRUE))</f>
        <v>#N/A</v>
      </c>
      <c r="G102" s="91" t="str">
        <f>IF(G208="","",VLOOKUP(G208,$AT$881:$AU$883,2,TRUE))</f>
        <v>құрдастарымен бірге ойнай алуды қалыптастыру</v>
      </c>
      <c r="H102" s="91" t="e">
        <f>IF(G209="","",VLOOKUP(G209,$AV$881:$AW$883,2,TRUE))</f>
        <v>#N/A</v>
      </c>
      <c r="I102" s="91" t="e">
        <f>IF(G325="","",VLOOKUP(G325,$AR$881:$AS$883,2,TRUE))</f>
        <v>#N/A</v>
      </c>
      <c r="J102" s="91" t="str">
        <f>IF(G326="","",VLOOKUP(G326,$AT$881:$AU$883,2,TRUE))</f>
        <v>құрдастарымен бірге ойнай алуды қалыптастыру</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str">
        <f>IF(G211="","",VLOOKUP(G211,$AZ$881:$BA$883,2,TRUE))</f>
        <v>ересектердің еңбек әрекеттерін бақылауды қалыптастыру</v>
      </c>
      <c r="H103" s="91" t="e">
        <f>IF(G212="","",VLOOKUP(G212,$BB$881:$BC$883,2,TRUE))</f>
        <v>#N/A</v>
      </c>
      <c r="I103" s="91" t="e">
        <f>IF(G328="","",VLOOKUP(G328,$AX$881:$AY$883,2,TRUE))</f>
        <v>#N/A</v>
      </c>
      <c r="J103" s="91" t="str">
        <f>IF(G329="","",VLOOKUP(G329,$AZ$881:$BA$883,2,TRUE))</f>
        <v>ересектердің еңбек әрекеттерін бақылауды қалыптастыру</v>
      </c>
      <c r="K103" s="286" t="e">
        <f>IF(G330="","",VLOOKUP(G330,$BB$881:$BC$883,2,TRUE))</f>
        <v>#N/A</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str">
        <f>IF(G214="","",VLOOKUP(G214,$BF$881:$BG$883,2,TRUE))</f>
        <v>ересектердің әрекеттеріне қызығушылық танытуды қалыптастыру</v>
      </c>
      <c r="H104" s="91" t="e">
        <f>IF(G215="","",VLOOKUP(G215,$BH$881:$BI$883,2,TRUE))</f>
        <v>#N/A</v>
      </c>
      <c r="I104" s="91" t="e">
        <f>IF(G331="","",VLOOKUP(G331,$BD$881:$BE$883,2,TRUE))</f>
        <v>#N/A</v>
      </c>
      <c r="J104" s="91" t="str">
        <f>IF(G332="","",VLOOKUP(G332,$BF$881:$BG$883,2,TRUE))</f>
        <v>ересектердің әрекеттеріне қызығушылық танытуды қалыптастыру</v>
      </c>
      <c r="K104" s="286" t="e">
        <f>IF(G333="","",VLOOKUP(G333,$BH$881:$BI$883,2,TRUE))</f>
        <v>#N/A</v>
      </c>
      <c r="L104" s="799"/>
    </row>
    <row r="105" spans="2:12" ht="60" customHeight="1" x14ac:dyDescent="0.25">
      <c r="B105" s="830"/>
      <c r="C105" s="281" t="e">
        <f>IF(F143="","",VLOOKUP(F143,$AE$886:$AF$888,2,TRUE))</f>
        <v>#N/A</v>
      </c>
      <c r="D105" s="281" t="e">
        <f>IF(F144="","",VLOOKUP(F144,$AG$886:$AH$888,2,TRUE))</f>
        <v>#N/A</v>
      </c>
      <c r="E105" s="281" t="str">
        <f>IF(F145="","",VLOOKUP(F145,$AI$886:$AJ$888,2,TRUE))</f>
        <v>ересектердің дауысын тыңдауды, олардың қимылдарына еліктеуді, оған көмекке жүгінуді бекіту</v>
      </c>
      <c r="F105" s="91" t="e">
        <f>IF(G216="","",VLOOKUP(G216,$BJ$881:$BK$883,2,TRUE))</f>
        <v>#N/A</v>
      </c>
      <c r="G105" s="91" t="str">
        <f>IF(G217="","",VLOOKUP(G217,$BL$881:$BM$883,2,TRUE))</f>
        <v>тұрмыстық қарапайым әрекеттерді орындай отырып, ересектерге еліктеуді қалыптастыру</v>
      </c>
      <c r="H105" s="91" t="e">
        <f>IF(G218="","",VLOOKUP(G218,$BN$881:$BO$883,2,TRUE))</f>
        <v>#N/A</v>
      </c>
      <c r="I105" s="91" t="e">
        <f>IF(G334="","",VLOOKUP(G334,$BJ$881:$BK$883,2,TRUE))</f>
        <v>#N/A</v>
      </c>
      <c r="J105" s="91" t="str">
        <f>IF(G335="","",VLOOKUP(G335,$BL$881:$BM$883,2,TRUE))</f>
        <v>тұрмыстық қарапайым әрекеттерді орындай отырып, ересектерге еліктеуді қалыптастыру</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str">
        <f>IF(G220="","",VLOOKUP(G220,$AT$885:$AU$887,2,TRUE))</f>
        <v>жақындарына жанашырлық, қамқорлық танытуды қалыптастыру</v>
      </c>
      <c r="H106" s="91" t="e">
        <f>IF(G221="","",VLOOKUP(G221,$AV$885:$AW$887,2,TRUE))</f>
        <v>#N/A</v>
      </c>
      <c r="I106" s="91" t="e">
        <f>IF(G337="","",VLOOKUP(G337,$AR$885:$AS$887,2,TRUE))</f>
        <v>#N/A</v>
      </c>
      <c r="J106" s="91" t="str">
        <f>IF(G338="","",VLOOKUP(G338,$AT$885:$AU$887,2,TRUE))</f>
        <v>жақындарына жанашырлық, қамқорлық танытуды қалыптастыру</v>
      </c>
      <c r="K106" s="286" t="e">
        <f>IF(G339="","",VLOOKUP(G339,$AV$885:$AW$887,2,TRUE))</f>
        <v>#N/A</v>
      </c>
      <c r="L106" s="799"/>
    </row>
    <row r="107" spans="2:12" ht="60" customHeight="1" x14ac:dyDescent="0.25">
      <c r="B107" s="830"/>
      <c r="C107" s="281" t="e">
        <f>IF(G149="","",VLOOKUP(G149,$Y$890:$Z$892,2,TRUE))</f>
        <v>#N/A</v>
      </c>
      <c r="D107" s="281" t="str">
        <f>IF(G150="","",VLOOKUP(G150,$AA$890:$AB$892,2,TRUE))</f>
        <v>құрдастарына және ересектерге мейірімділік қалыптастыру</v>
      </c>
      <c r="E107" s="281" t="e">
        <f>IF(G151="","",VLOOKUP(G151,$AC$890:$AD$892,2,TRUE))</f>
        <v>#N/A</v>
      </c>
      <c r="F107" s="91" t="e">
        <f>IF(G222="","",VLOOKUP(G222,$AX$885:$AY$887,2,TRUE))</f>
        <v>#N/A</v>
      </c>
      <c r="G107" s="91" t="str">
        <f>IF(G223="","",VLOOKUP(G223,$AZ$885:$BA$887,2,TRUE))</f>
        <v>дәмі, сыртқы белгілері бойынша көгөністер мен жемістерді ажыратуды және атауды қалыптастыру</v>
      </c>
      <c r="H107" s="91" t="e">
        <f>IF(G224="","",VLOOKUP(G224,$BB$885:$BC$887,2,TRUE))</f>
        <v>#N/A</v>
      </c>
      <c r="I107" s="91" t="e">
        <f>IF(G340="","",VLOOKUP(G340,$AX$885:$AY$887,2,TRUE))</f>
        <v>#N/A</v>
      </c>
      <c r="J107" s="91" t="str">
        <f>IF(G341="","",VLOOKUP(G341,$AZ$885:$BA$887,2,TRUE))</f>
        <v>дәмі, сыртқы белгілері бойынша көгөністер мен жемістерді ажыратуды және атауды қалыптастыру</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str">
        <f>IF(G226="","",VLOOKUP(G226,$BF$885:$BG$887,2,TRUE))</f>
        <v>жануарлардың дене бөліктерін ажыратуды және атауды, олардың мінез-құлқына, сыртқы түріне назар аударуды қалыптастыру</v>
      </c>
      <c r="H108" s="91" t="e">
        <f>IF(G227="","",VLOOKUP(G227,$BH$885:$BI$887,2,TRUE))</f>
        <v>#N/A</v>
      </c>
      <c r="I108" s="91" t="e">
        <f>IF(G343="","",VLOOKUP(G343,$BD$885:$BE$887,2,TRUE))</f>
        <v>#N/A</v>
      </c>
      <c r="J108" s="91" t="str">
        <f>IF(G344="","",VLOOKUP(G344,$BF$885:$BG$887,2,TRUE))</f>
        <v>жануарлардың дене бөліктерін ажыратуды және атауды, олардың мінез-құлқына, сыртқы түріне назар аударуды қалыптастыру</v>
      </c>
      <c r="K108" s="286" t="e">
        <f>IF(G345="","",VLOOKUP(G345,$BH$885:$BI$887,2,TRUE))</f>
        <v>#N/A</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str">
        <f>IF(G229="","",VLOOKUP(G229,$BL$885:$BM$887,2,TRUE))</f>
        <v>үй құстарын тануды және атауды қалыптастыру</v>
      </c>
      <c r="H109" s="91" t="e">
        <f>IF(G230="","",VLOOKUP(G230,$BN$885:$BO$887,2,TRUE))</f>
        <v>#N/A</v>
      </c>
      <c r="I109" s="91" t="e">
        <f>IF(G346="","",VLOOKUP(G346,$BJ$885:$BK$887,2,TRUE))</f>
        <v>#N/A</v>
      </c>
      <c r="J109" s="91" t="str">
        <f>IF(G347="","",VLOOKUP(G347,$BL$885:$BM$887,2,TRUE))</f>
        <v>үй құстарын тануды және атауды қалыптастыру</v>
      </c>
      <c r="K109" s="286" t="e">
        <f>IF(G348="","",VLOOKUP(G348,$BN$885:$BO$887,2,TRUE))</f>
        <v>#N/A</v>
      </c>
      <c r="L109" s="799"/>
    </row>
    <row r="110" spans="2:12" ht="60" customHeight="1" x14ac:dyDescent="0.25">
      <c r="B110" s="830"/>
      <c r="C110" s="281" t="e">
        <f>IF(G158="","",VLOOKUP(G158,$Y$894:$Z$896,2,TRUE))</f>
        <v>#N/A</v>
      </c>
      <c r="D110" s="281" t="str">
        <f>IF(G159="","",VLOOKUP(G159,$AA$894:$AB$896,2,TRUE))</f>
        <v>кейбір көгөністер мен жемістердің шынайы өзін, суретін тануды және атауды қалыптастыру</v>
      </c>
      <c r="E110" s="281" t="e">
        <f>IF(G160="","",VLOOKUP(G160,$AC$894:$AD$896,2,TRUE))</f>
        <v>#N/A</v>
      </c>
      <c r="F110" s="91" t="e">
        <f>IF(G231="","",VLOOKUP(G231,$AR$889:$AS$891,2,TRUE))</f>
        <v>#N/A</v>
      </c>
      <c r="G110" s="91" t="str">
        <f>IF(G232="","",VLOOKUP(G232,$AT$889:$AU$891,2,TRUE))</f>
        <v>табиғаттың маусымдық өзгерістерін атауды қалыптастыру</v>
      </c>
      <c r="H110" s="91" t="e">
        <f>IF(G233="","",VLOOKUP(G233,$AV$889:$AW$891,2,TRUE))</f>
        <v>#N/A</v>
      </c>
      <c r="I110" s="91" t="e">
        <f>IF(G349="","",VLOOKUP(G349,$AR$889:$AS$891,2,TRUE))</f>
        <v>#N/A</v>
      </c>
      <c r="J110" s="91" t="str">
        <f>IF(G350="","",VLOOKUP(G350,$AT$889:$AU$891,2,TRUE))</f>
        <v>табиғаттың маусымдық өзгерістерін атауды қалыптастыру</v>
      </c>
      <c r="K110" s="286" t="e">
        <f>IF(G351="","",VLOOKUP(G351,$AV$889:$AW$891,2,TRUE))</f>
        <v>#N/A</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str">
        <f>IF(G235="","",VLOOKUP(G235,$AZ$889:$BA$891,2,TRUE))</f>
        <v>табиғи материалдардың қасиеттері туралы түсініктерін қалыптастыру</v>
      </c>
      <c r="H111" s="91" t="e">
        <f>IF(G236="","",VLOOKUP(G236,$BB$889:$BC$891,2,TRUE))</f>
        <v>#N/A</v>
      </c>
      <c r="I111" s="91" t="e">
        <f>IF(G352="","",VLOOKUP(G352,$AX$889:$AY$891,2,TRUE))</f>
        <v>#N/A</v>
      </c>
      <c r="J111" s="91" t="str">
        <f>IF(G353="","",VLOOKUP(G353,$AZ$889:$BA$891,2,TRUE))</f>
        <v>табиғи материалдардың қасиеттері туралы түсініктерін қалыптастыру</v>
      </c>
      <c r="K111" s="286" t="e">
        <f>IF(G354="","",VLOOKUP(G354,$BB$889:$BC$891,2,TRUE))</f>
        <v>#N/A</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str">
        <f>IF(G238="","",VLOOKUP(G238,$BF$889:$BG$891,2,TRUE))</f>
        <v>өсімдіктер мен жануарларға қамқорлық танытуды: оларды жақсы көруді,  сипауды қалыптастыру</v>
      </c>
      <c r="H112" s="91" t="e">
        <f>IF(G239="","",VLOOKUP(G239,$BH$889:$BI$891,2,TRUE))</f>
        <v>#N/A</v>
      </c>
      <c r="I112" s="91" t="e">
        <f>IF(G355="","",VLOOKUP(G355,$BD$889:$BE$891,2,TRUE))</f>
        <v>#N/A</v>
      </c>
      <c r="J112" s="91" t="str">
        <f>IF(G356="","",VLOOKUP(G356,$BF$889:$BG$891,2,TRUE))</f>
        <v>өсімдіктер мен жануарларға қамқорлық танытуды: оларды жақсы көруді,  сипауды қалыптастыру</v>
      </c>
      <c r="K112" s="286" t="e">
        <f>IF(G357="","",VLOOKUP(G357,$BH$889:$BI$891,2,TRUE))</f>
        <v>#N/A</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str">
        <f>IF(G241="","",VLOOKUP(G241,$BL$889:$BM$891,2,TRUE))</f>
        <v>басқа балалармен бірге, келісіп ойнауды, бір-біріне көмектесуді және жетістіктерге бірге қуануды  қалыптастыру</v>
      </c>
      <c r="H113" s="91" t="e">
        <f>IF(G242="","",VLOOKUP(G242,$BN$889:$BO$891,2,TRUE))</f>
        <v>#N/A</v>
      </c>
      <c r="I113" s="91" t="e">
        <f>IF(G358="","",VLOOKUP(G358,$BJ$889:$BK$891,2,TRUE))</f>
        <v>#N/A</v>
      </c>
      <c r="J113" s="91" t="str">
        <f>IF(G359="","",VLOOKUP(G359,$BL$889:$BM$891,2,TRUE))</f>
        <v>басқа балалармен бірге, келісіп ойнауды, бір-біріне көмектесуді және жетістіктерге бірге қуануды  қалыптастыру</v>
      </c>
      <c r="K113" s="286" t="e">
        <f>IF(G360="","",VLOOKUP(G360,$BN$889:$BO$891,2,TRUE))</f>
        <v>#N/A</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str">
        <f>IF(G244="","",VLOOKUP(G244,$AT$893:$AU$895,2,TRUE))</f>
        <v>ненің «дұрыс» немесе «дұрыс емес», «жақсы» немесе «жаман» екенін түсінуді қалыптастыру</v>
      </c>
      <c r="H114" s="91" t="e">
        <f>IF(G245="","",VLOOKUP(G245,$AV$893:$AW$895,2,TRUE))</f>
        <v>#N/A</v>
      </c>
      <c r="I114" s="91" t="e">
        <f>IF(G361="","",VLOOKUP(G361,$AR$893:$AS$895,2,TRUE))</f>
        <v>#N/A</v>
      </c>
      <c r="J114" s="91" t="str">
        <f>IF(G362="","",VLOOKUP(G362,$AT$893:$AU$895,2,TRUE))</f>
        <v>ненің «дұрыс» немесе «дұрыс емес», «жақсы» немесе «жаман» екенін түсінуді қалыптастыру</v>
      </c>
      <c r="K114" s="286" t="e">
        <f>IF(G363="","",VLOOKUP(G363,$AV$893:$AW$895,2,TRUE))</f>
        <v>#N/A</v>
      </c>
      <c r="L114" s="799"/>
    </row>
    <row r="115" spans="2:12" ht="60" customHeight="1" x14ac:dyDescent="0.25">
      <c r="B115" s="830"/>
      <c r="C115" s="801"/>
      <c r="D115" s="801"/>
      <c r="E115" s="801"/>
      <c r="F115" s="91" t="e">
        <f>IF(G246="","",VLOOKUP(G246,$AX$893:$AY$895,2,TRUE))</f>
        <v>#N/A</v>
      </c>
      <c r="G115" s="91" t="str">
        <f>IF(G247="","",VLOOKUP(G247,$AZ$893:$BA$895,2,TRUE))</f>
        <v>серуенде, сумен, құммен ойындарда қауіпсіздік ережелерін қалыптастыру</v>
      </c>
      <c r="H115" s="91" t="e">
        <f>IF(G248="","",VLOOKUP(G248,$BB$893:$BC$895,2,TRUE))</f>
        <v>#N/A</v>
      </c>
      <c r="I115" s="91" t="e">
        <f>IF(G364="","",VLOOKUP(G364,$AX$893:$AY$895,2,TRUE))</f>
        <v>#N/A</v>
      </c>
      <c r="J115" s="91" t="str">
        <f>IF(G365="","",VLOOKUP(G365,$AZ$893:$BA$895,2,TRUE))</f>
        <v>серуенде, сумен, құммен ойындарда қауіпсіздік ережелерін қалыптастыру</v>
      </c>
      <c r="K115" s="286" t="e">
        <f>IF(G366="","",VLOOKUP(G366,$BB$893:$BC$895,2,TRUE))</f>
        <v>#N/A</v>
      </c>
      <c r="L115" s="799"/>
    </row>
    <row r="116" spans="2:12" ht="60" customHeight="1" x14ac:dyDescent="0.25">
      <c r="B116" s="830"/>
      <c r="C116" s="801"/>
      <c r="D116" s="801"/>
      <c r="E116" s="801"/>
      <c r="F116" s="91" t="e">
        <f>IF(G249="","",VLOOKUP(G249,$BD$893:$BE$895,2,TRUE))</f>
        <v>#N/A</v>
      </c>
      <c r="G116" s="91" t="str">
        <f>IF(G250="","",VLOOKUP(G250,$BF$893:$BG$895,2,TRUE))</f>
        <v>көлік, көше, жол туралы бастапқы түсініктері бар, көлік құралдарының кейбір түрлерін қалыптастыру</v>
      </c>
      <c r="H116" s="91" t="e">
        <f>IF(G251="","",VLOOKUP(G251,$BH$893:$BI$895,2,TRUE))</f>
        <v>#N/A</v>
      </c>
      <c r="I116" s="91" t="e">
        <f>IF(G367="","",VLOOKUP(G367,$BD$893:$BE$895,2,TRUE))</f>
        <v>#N/A</v>
      </c>
      <c r="J116" s="91" t="str">
        <f>IF(G368="","",VLOOKUP(G368,$BF$893:$BG$895,2,TRUE))</f>
        <v>көлік, көше, жол туралы бастапқы түсініктері бар, көлік құралдарының кейбір түрлерін қалыптастыру</v>
      </c>
      <c r="K116" s="286" t="e">
        <f>IF(G369="","",VLOOKUP(G369,$BH$893:$BI$895,2,TRUE))</f>
        <v>#N/A</v>
      </c>
      <c r="L116" s="799"/>
    </row>
    <row r="117" spans="2:12" ht="60" customHeight="1" thickBot="1" x14ac:dyDescent="0.3">
      <c r="B117" s="831"/>
      <c r="C117" s="802"/>
      <c r="D117" s="802"/>
      <c r="E117" s="802"/>
      <c r="F117" s="283" t="e">
        <f>IF(G252="","",VLOOKUP(G252,$BJ$893:$BK$895,2,TRUE))</f>
        <v>#N/A</v>
      </c>
      <c r="G117" s="283" t="str">
        <f>IF(G253="","",VLOOKUP(G253,$BL$893:$BM$895,2,TRUE))</f>
        <v>жолдардағы қауіпсіздіктің қарапайым ережелерін қалыптастыру</v>
      </c>
      <c r="H117" s="283" t="e">
        <f>IF(G254="","",VLOOKUP(G254,$BN$893:$BO$895,2,TRUE))</f>
        <v>#N/A</v>
      </c>
      <c r="I117" s="283" t="e">
        <f>IF(G370="","",VLOOKUP(G370,$BJ$893:$BK$895,2,TRUE))</f>
        <v>#N/A</v>
      </c>
      <c r="J117" s="283" t="str">
        <f>IF(G371="","",VLOOKUP(G371,$BL$893:$BM$895,2,TRUE))</f>
        <v>жолдардағы қауіпсіздіктің қарапайым ережелерін қалыптастыру</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Ф'!F16</f>
        <v>0</v>
      </c>
      <c r="D122" s="4">
        <f>'2 жастағы К'!F16</f>
        <v>0</v>
      </c>
      <c r="E122" s="4">
        <f>'2 жастағы Т'!F16</f>
        <v>0</v>
      </c>
      <c r="F122" s="4">
        <f>'2 жастағы Ш'!F16</f>
        <v>0</v>
      </c>
      <c r="G122" s="4">
        <f>'2 жастағы Ә'!F16</f>
        <v>0</v>
      </c>
    </row>
    <row r="123" spans="2:12" x14ac:dyDescent="0.25">
      <c r="B123" s="708"/>
      <c r="C123" s="4">
        <f>'2 жастағы Ф'!E16</f>
        <v>0</v>
      </c>
      <c r="D123" s="4">
        <f>'2 жастағы К'!E16</f>
        <v>0</v>
      </c>
      <c r="E123" s="4">
        <f>'2 жастағы Т'!E16</f>
        <v>0</v>
      </c>
      <c r="F123" s="4">
        <f>'2 жастағы Ш'!E16</f>
        <v>0</v>
      </c>
      <c r="G123" s="4">
        <f>'2 жастағы Ә'!E16</f>
        <v>0</v>
      </c>
    </row>
    <row r="124" spans="2:12" x14ac:dyDescent="0.25">
      <c r="B124" s="712"/>
      <c r="C124" s="4">
        <f>'2 жастағы Ф'!D16</f>
        <v>1</v>
      </c>
      <c r="D124" s="4">
        <f>'2 жастағы К'!D16</f>
        <v>1</v>
      </c>
      <c r="E124" s="4">
        <f>'2 жастағы Т'!D16</f>
        <v>1</v>
      </c>
      <c r="F124" s="4">
        <f>'2 жастағы Ш'!D16</f>
        <v>1</v>
      </c>
      <c r="G124" s="4">
        <f>'2 жастағы Ә'!D16</f>
        <v>1</v>
      </c>
    </row>
    <row r="125" spans="2:12" x14ac:dyDescent="0.25">
      <c r="B125" s="707">
        <v>2</v>
      </c>
      <c r="C125" s="4">
        <f>'2 жастағы Ф'!I16</f>
        <v>0</v>
      </c>
      <c r="D125" s="4">
        <f>'2 жастағы К'!I16</f>
        <v>0</v>
      </c>
      <c r="E125" s="4">
        <f>'2 жастағы Т'!I16</f>
        <v>0</v>
      </c>
      <c r="F125" s="4">
        <f>'2 жастағы Ш'!I16</f>
        <v>0</v>
      </c>
      <c r="G125" s="4">
        <f>'2 жастағы Ә'!I16</f>
        <v>0</v>
      </c>
    </row>
    <row r="126" spans="2:12" x14ac:dyDescent="0.25">
      <c r="B126" s="708"/>
      <c r="C126" s="4">
        <f>'2 жастағы Ф'!H16</f>
        <v>0</v>
      </c>
      <c r="D126" s="4">
        <f>'2 жастағы К'!H16</f>
        <v>1</v>
      </c>
      <c r="E126" s="4">
        <f>'2 жастағы Т'!H16</f>
        <v>0</v>
      </c>
      <c r="F126" s="4">
        <f>'2 жастағы Ш'!H16</f>
        <v>1</v>
      </c>
      <c r="G126" s="4">
        <f>'2 жастағы Ә'!H16</f>
        <v>1</v>
      </c>
    </row>
    <row r="127" spans="2:12" x14ac:dyDescent="0.25">
      <c r="B127" s="712"/>
      <c r="C127" s="4">
        <f>'2 жастағы Ф'!G16</f>
        <v>1</v>
      </c>
      <c r="D127" s="4">
        <f>'2 жастағы К'!G16</f>
        <v>0</v>
      </c>
      <c r="E127" s="4">
        <f>'2 жастағы Т'!G16</f>
        <v>1</v>
      </c>
      <c r="F127" s="4">
        <f>'2 жастағы Ш'!G16</f>
        <v>0</v>
      </c>
      <c r="G127" s="4">
        <f>'2 жастағы Ә'!G16</f>
        <v>0</v>
      </c>
    </row>
    <row r="128" spans="2:12" x14ac:dyDescent="0.25">
      <c r="B128" s="707">
        <v>3</v>
      </c>
      <c r="C128" s="4">
        <f>'2 жастағы Ф'!L16</f>
        <v>0</v>
      </c>
      <c r="D128" s="4">
        <f>'2 жастағы К'!L16</f>
        <v>0</v>
      </c>
      <c r="E128" s="4">
        <f>'2 жастағы Т'!L16</f>
        <v>0</v>
      </c>
      <c r="F128" s="4">
        <f>'2 жастағы Ш'!L16</f>
        <v>1</v>
      </c>
      <c r="G128" s="4">
        <f>'2 жастағы Ә'!L16</f>
        <v>0</v>
      </c>
    </row>
    <row r="129" spans="2:7" x14ac:dyDescent="0.25">
      <c r="B129" s="708"/>
      <c r="C129" s="4">
        <f>'2 жастағы Ф'!K16</f>
        <v>0</v>
      </c>
      <c r="D129" s="4">
        <f>'2 жастағы К'!K16</f>
        <v>1</v>
      </c>
      <c r="E129" s="4">
        <f>'2 жастағы Т'!K16</f>
        <v>0</v>
      </c>
      <c r="F129" s="4">
        <f>'2 жастағы Ш'!K16</f>
        <v>0</v>
      </c>
      <c r="G129" s="4">
        <f>'2 жастағы Ә'!K16</f>
        <v>1</v>
      </c>
    </row>
    <row r="130" spans="2:7" x14ac:dyDescent="0.25">
      <c r="B130" s="712"/>
      <c r="C130" s="4">
        <f>'2 жастағы Ф'!J16</f>
        <v>1</v>
      </c>
      <c r="D130" s="4">
        <f>'2 жастағы К'!J16</f>
        <v>0</v>
      </c>
      <c r="E130" s="4">
        <f>'2 жастағы Т'!J16</f>
        <v>1</v>
      </c>
      <c r="F130" s="4">
        <f>'2 жастағы Ш'!J16</f>
        <v>0</v>
      </c>
      <c r="G130" s="4">
        <f>'2 жастағы Ә'!J16</f>
        <v>1</v>
      </c>
    </row>
    <row r="131" spans="2:7" x14ac:dyDescent="0.25">
      <c r="B131" s="707">
        <v>4</v>
      </c>
      <c r="C131" s="4">
        <f>'2 жастағы Ф'!O16</f>
        <v>0</v>
      </c>
      <c r="D131" s="4">
        <f>'2 жастағы К'!O16</f>
        <v>0</v>
      </c>
      <c r="E131" s="4">
        <f>'2 жастағы Т'!O16</f>
        <v>0</v>
      </c>
      <c r="F131" s="4">
        <f>'2 жастағы Ш'!O16</f>
        <v>0</v>
      </c>
      <c r="G131" s="4">
        <f>'2 жастағы Ә'!O16</f>
        <v>0</v>
      </c>
    </row>
    <row r="132" spans="2:7" x14ac:dyDescent="0.25">
      <c r="B132" s="708"/>
      <c r="C132" s="4">
        <f>'2 жастағы Ф'!N16</f>
        <v>0</v>
      </c>
      <c r="D132" s="4">
        <f>'2 жастағы К'!N16</f>
        <v>0</v>
      </c>
      <c r="E132" s="4">
        <f>'2 жастағы Т'!N16</f>
        <v>1</v>
      </c>
      <c r="F132" s="4">
        <f>'2 жастағы Ш'!N16</f>
        <v>1</v>
      </c>
      <c r="G132" s="4">
        <f>'2 жастағы Ә'!N16</f>
        <v>0</v>
      </c>
    </row>
    <row r="133" spans="2:7" x14ac:dyDescent="0.25">
      <c r="B133" s="712"/>
      <c r="C133" s="4">
        <f>'2 жастағы Ф'!M16</f>
        <v>1</v>
      </c>
      <c r="D133" s="4">
        <f>'2 жастағы К'!M16</f>
        <v>1</v>
      </c>
      <c r="E133" s="4">
        <f>'2 жастағы Т'!M16</f>
        <v>0</v>
      </c>
      <c r="F133" s="4">
        <f>'2 жастағы Ш'!M16</f>
        <v>0</v>
      </c>
      <c r="G133" s="4">
        <f>'2 жастағы Ә'!M16</f>
        <v>1</v>
      </c>
    </row>
    <row r="134" spans="2:7" x14ac:dyDescent="0.25">
      <c r="B134" s="707">
        <v>5</v>
      </c>
      <c r="C134" s="4">
        <f>'2 жастағы Ф'!R16</f>
        <v>0</v>
      </c>
      <c r="D134" s="4">
        <f>'2 жастағы К'!R16</f>
        <v>0</v>
      </c>
      <c r="E134" s="4">
        <f>'2 жастағы Т'!R16</f>
        <v>0</v>
      </c>
      <c r="F134" s="4">
        <f>'2 жастағы Ш'!R16</f>
        <v>0</v>
      </c>
      <c r="G134" s="4">
        <f>'2 жастағы Ә'!R16</f>
        <v>0</v>
      </c>
    </row>
    <row r="135" spans="2:7" x14ac:dyDescent="0.25">
      <c r="B135" s="708"/>
      <c r="C135" s="4">
        <f>'2 жастағы Ф'!Q16</f>
        <v>1</v>
      </c>
      <c r="D135" s="4">
        <f>'2 жастағы К'!Q16</f>
        <v>0</v>
      </c>
      <c r="E135" s="4">
        <f>'2 жастағы Т'!Q16</f>
        <v>0</v>
      </c>
      <c r="F135" s="4">
        <f>'2 жастағы Ш'!Q16</f>
        <v>0</v>
      </c>
      <c r="G135" s="4">
        <f>'2 жастағы Ә'!Q16</f>
        <v>0</v>
      </c>
    </row>
    <row r="136" spans="2:7" x14ac:dyDescent="0.25">
      <c r="B136" s="712"/>
      <c r="C136" s="4">
        <f>'2 жастағы Ф'!P16</f>
        <v>0</v>
      </c>
      <c r="D136" s="4">
        <f>'2 жастағы К'!P16</f>
        <v>1</v>
      </c>
      <c r="E136" s="4">
        <f>'2 жастағы Т'!P16</f>
        <v>1</v>
      </c>
      <c r="F136" s="4">
        <f>'2 жастағы Ш'!P16</f>
        <v>1</v>
      </c>
      <c r="G136" s="4">
        <f>'2 жастағы Ә'!P16</f>
        <v>1</v>
      </c>
    </row>
    <row r="137" spans="2:7" x14ac:dyDescent="0.25">
      <c r="B137" s="707">
        <v>6</v>
      </c>
      <c r="C137" s="4">
        <f>'2 жастағы Ф'!U16</f>
        <v>0</v>
      </c>
      <c r="D137" s="4">
        <f>'2 жастағы К'!U16</f>
        <v>0</v>
      </c>
      <c r="E137" s="4">
        <f>'2 жастағы Т'!U16</f>
        <v>0</v>
      </c>
      <c r="F137" s="4">
        <f>'2 жастағы Ш'!U16</f>
        <v>0</v>
      </c>
      <c r="G137" s="4">
        <f>'2 жастағы Ә'!U16</f>
        <v>0</v>
      </c>
    </row>
    <row r="138" spans="2:7" x14ac:dyDescent="0.25">
      <c r="B138" s="708"/>
      <c r="C138" s="4">
        <f>'2 жастағы Ф'!T16</f>
        <v>0</v>
      </c>
      <c r="D138" s="4">
        <f>'2 жастағы К'!T16</f>
        <v>1</v>
      </c>
      <c r="E138" s="4">
        <f>'2 жастағы Т'!T16</f>
        <v>0</v>
      </c>
      <c r="F138" s="4">
        <f>'2 жастағы Ш'!T16</f>
        <v>0</v>
      </c>
      <c r="G138" s="4">
        <f>'2 жастағы Ә'!T16</f>
        <v>1</v>
      </c>
    </row>
    <row r="139" spans="2:7" x14ac:dyDescent="0.25">
      <c r="B139" s="712"/>
      <c r="C139" s="4">
        <f>'2 жастағы Ф'!S16</f>
        <v>1</v>
      </c>
      <c r="D139" s="4">
        <f>'2 жастағы К'!S16</f>
        <v>0</v>
      </c>
      <c r="E139" s="4">
        <f>'2 жастағы Т'!S16</f>
        <v>1</v>
      </c>
      <c r="F139" s="4">
        <f>'2 жастағы Ш'!S16</f>
        <v>1</v>
      </c>
      <c r="G139" s="4">
        <f>'2 жастағы Ә'!S16</f>
        <v>0</v>
      </c>
    </row>
    <row r="140" spans="2:7" x14ac:dyDescent="0.25">
      <c r="B140" s="707">
        <v>7</v>
      </c>
      <c r="C140" s="4">
        <f>'2 жастағы Ф'!X16</f>
        <v>0</v>
      </c>
      <c r="D140" s="4">
        <f>'2 жастағы К'!X16</f>
        <v>0</v>
      </c>
      <c r="E140" s="4">
        <f>'2 жастағы Т'!X16</f>
        <v>0</v>
      </c>
      <c r="F140" s="4">
        <f>'2 жастағы Ш'!X16</f>
        <v>0</v>
      </c>
      <c r="G140" s="4">
        <f>'2 жастағы Ә'!X16</f>
        <v>0</v>
      </c>
    </row>
    <row r="141" spans="2:7" x14ac:dyDescent="0.25">
      <c r="B141" s="708"/>
      <c r="C141" s="4">
        <f>'2 жастағы Ф'!W16</f>
        <v>0</v>
      </c>
      <c r="D141" s="4">
        <f>'2 жастағы К'!W16</f>
        <v>0</v>
      </c>
      <c r="E141" s="4">
        <f>'2 жастағы Т'!W16</f>
        <v>0</v>
      </c>
      <c r="F141" s="4">
        <f>'2 жастағы Ш'!W16</f>
        <v>0</v>
      </c>
      <c r="G141" s="4">
        <f>'2 жастағы Ә'!W16</f>
        <v>0</v>
      </c>
    </row>
    <row r="142" spans="2:7" x14ac:dyDescent="0.25">
      <c r="B142" s="712"/>
      <c r="C142" s="4">
        <f>'2 жастағы Ф'!V16</f>
        <v>1</v>
      </c>
      <c r="D142" s="4">
        <f>'2 жастағы К'!V16</f>
        <v>1</v>
      </c>
      <c r="E142" s="4">
        <f>'2 жастағы Т'!V16</f>
        <v>1</v>
      </c>
      <c r="F142" s="4">
        <f>'2 жастағы Ш'!V16</f>
        <v>1</v>
      </c>
      <c r="G142" s="4">
        <f>'2 жастағы Ә'!V16</f>
        <v>1</v>
      </c>
    </row>
    <row r="143" spans="2:7" x14ac:dyDescent="0.25">
      <c r="B143" s="707">
        <v>8</v>
      </c>
      <c r="C143" s="4">
        <f>'2 жастағы Ф'!AA16</f>
        <v>0</v>
      </c>
      <c r="D143" s="4">
        <f>'2 жастағы К'!AA16</f>
        <v>0</v>
      </c>
      <c r="E143" s="4">
        <f>'2 жастағы Т'!AA16</f>
        <v>0</v>
      </c>
      <c r="F143" s="4">
        <f>'2 жастағы Ш'!AA16</f>
        <v>0</v>
      </c>
      <c r="G143" s="4">
        <f>'2 жастағы Ә'!AA16</f>
        <v>0</v>
      </c>
    </row>
    <row r="144" spans="2:7" x14ac:dyDescent="0.25">
      <c r="B144" s="708"/>
      <c r="C144" s="4">
        <f>'2 жастағы Ф'!Z16</f>
        <v>1</v>
      </c>
      <c r="D144" s="4">
        <f>'2 жастағы К'!Z16</f>
        <v>0</v>
      </c>
      <c r="E144" s="4">
        <f>'2 жастағы Т'!Z16</f>
        <v>0</v>
      </c>
      <c r="F144" s="4">
        <f>'2 жастағы Ш'!Z16</f>
        <v>0</v>
      </c>
      <c r="G144" s="4">
        <f>'2 жастағы Ә'!Z16</f>
        <v>0</v>
      </c>
    </row>
    <row r="145" spans="2:7" x14ac:dyDescent="0.25">
      <c r="B145" s="712"/>
      <c r="C145" s="4">
        <f>'2 жастағы Ф'!Y16</f>
        <v>0</v>
      </c>
      <c r="D145" s="4">
        <f>'2 жастағы К'!Y16</f>
        <v>1</v>
      </c>
      <c r="E145" s="4">
        <f>'2 жастағы Т'!Y16</f>
        <v>1</v>
      </c>
      <c r="F145" s="4">
        <f>'2 жастағы Ш'!Y16</f>
        <v>1</v>
      </c>
      <c r="G145" s="4">
        <f>'2 жастағы Ә'!Y16</f>
        <v>1</v>
      </c>
    </row>
    <row r="146" spans="2:7" x14ac:dyDescent="0.25">
      <c r="B146" s="707">
        <v>9</v>
      </c>
      <c r="C146" s="4">
        <f>'2 жастағы Ф'!AD16</f>
        <v>0</v>
      </c>
      <c r="D146" s="4">
        <f>'2 жастағы К'!AD16</f>
        <v>0</v>
      </c>
      <c r="E146" s="4">
        <f>'2 жастағы Т'!AD16</f>
        <v>0</v>
      </c>
      <c r="F146" s="4">
        <f>'2 жастағы Ш'!AD16</f>
        <v>0</v>
      </c>
      <c r="G146" s="4">
        <f>'2 жастағы Ә'!AD16</f>
        <v>0</v>
      </c>
    </row>
    <row r="147" spans="2:7" x14ac:dyDescent="0.25">
      <c r="B147" s="708"/>
      <c r="C147" s="4">
        <f>'2 жастағы Ф'!AC16</f>
        <v>0</v>
      </c>
      <c r="D147" s="4">
        <f>'2 жастағы К'!AC16</f>
        <v>0</v>
      </c>
      <c r="E147" s="4">
        <f>'2 жастағы Т'!AC16</f>
        <v>0</v>
      </c>
      <c r="F147" s="4">
        <f>'2 жастағы Ш'!AC16</f>
        <v>0</v>
      </c>
      <c r="G147" s="4">
        <f>'2 жастағы Ә'!AC16</f>
        <v>1</v>
      </c>
    </row>
    <row r="148" spans="2:7" x14ac:dyDescent="0.25">
      <c r="B148" s="712"/>
      <c r="C148" s="4">
        <f>'2 жастағы Ф'!AB16</f>
        <v>1</v>
      </c>
      <c r="D148" s="4">
        <f>'2 жастағы К'!AB16</f>
        <v>1</v>
      </c>
      <c r="E148" s="4">
        <f>'2 жастағы Т'!AB16</f>
        <v>1</v>
      </c>
      <c r="F148" s="4">
        <f>'2 жастағы Ш'!AB16</f>
        <v>1</v>
      </c>
      <c r="G148" s="4">
        <f>'2 жастағы Ә'!AB16</f>
        <v>0</v>
      </c>
    </row>
    <row r="149" spans="2:7" x14ac:dyDescent="0.25">
      <c r="B149" s="707">
        <v>10</v>
      </c>
      <c r="C149" s="4">
        <f>'2 жастағы Ф'!AG16</f>
        <v>0</v>
      </c>
      <c r="D149" s="4">
        <f>'2 жастағы К'!AG16</f>
        <v>0</v>
      </c>
      <c r="E149" s="4">
        <f>'2 жастағы Т'!AG16</f>
        <v>0</v>
      </c>
      <c r="F149" s="4">
        <f>'2 жастағы Ш'!AG16</f>
        <v>0</v>
      </c>
      <c r="G149" s="4">
        <f>'2 жастағы Ә'!AG16</f>
        <v>0</v>
      </c>
    </row>
    <row r="150" spans="2:7" x14ac:dyDescent="0.25">
      <c r="B150" s="708"/>
      <c r="C150" s="4">
        <f>'2 жастағы Ф'!AF16</f>
        <v>1</v>
      </c>
      <c r="D150" s="4">
        <f>'2 жастағы К'!AF16</f>
        <v>0</v>
      </c>
      <c r="E150" s="4">
        <f>'2 жастағы Т'!AF16</f>
        <v>1</v>
      </c>
      <c r="F150" s="4">
        <f>'2 жастағы Ш'!AF16</f>
        <v>1</v>
      </c>
      <c r="G150" s="4">
        <f>'2 жастағы Ә'!AF16</f>
        <v>1</v>
      </c>
    </row>
    <row r="151" spans="2:7" x14ac:dyDescent="0.25">
      <c r="B151" s="712"/>
      <c r="C151" s="4">
        <f>'2 жастағы Ф'!AE16</f>
        <v>0</v>
      </c>
      <c r="D151" s="4">
        <f>'2 жастағы К'!AE16</f>
        <v>1</v>
      </c>
      <c r="E151" s="4">
        <f>'2 жастағы Т'!AE16</f>
        <v>0</v>
      </c>
      <c r="F151" s="4">
        <f>'2 жастағы Ш'!AE16</f>
        <v>0</v>
      </c>
      <c r="G151" s="4">
        <f>'2 жастағы Ә'!AE16</f>
        <v>0</v>
      </c>
    </row>
    <row r="152" spans="2:7" x14ac:dyDescent="0.25">
      <c r="B152" s="707">
        <v>11</v>
      </c>
      <c r="C152" s="4">
        <f>'2 жастағы Ф'!AJ16</f>
        <v>0</v>
      </c>
      <c r="D152" s="4">
        <f>'2 жастағы К'!AJ16</f>
        <v>0</v>
      </c>
      <c r="E152" s="827"/>
      <c r="F152" s="4">
        <f>'2 жастағы Ш'!AJ16</f>
        <v>1</v>
      </c>
      <c r="G152" s="4">
        <f>'2 жастағы Ә'!AJ16</f>
        <v>1</v>
      </c>
    </row>
    <row r="153" spans="2:7" x14ac:dyDescent="0.25">
      <c r="B153" s="708"/>
      <c r="C153" s="4">
        <f>'2 жастағы Ф'!AI16</f>
        <v>0</v>
      </c>
      <c r="D153" s="4">
        <f>'2 жастағы К'!AI16</f>
        <v>0</v>
      </c>
      <c r="E153" s="828"/>
      <c r="F153" s="4">
        <f>'2 жастағы Ш'!AI16</f>
        <v>0</v>
      </c>
      <c r="G153" s="4">
        <f>'2 жастағы Ә'!AI16</f>
        <v>0</v>
      </c>
    </row>
    <row r="154" spans="2:7" x14ac:dyDescent="0.25">
      <c r="B154" s="712"/>
      <c r="C154" s="4">
        <f>'2 жастағы Ф'!AH16</f>
        <v>1</v>
      </c>
      <c r="D154" s="4">
        <f>'2 жастағы К'!AH16</f>
        <v>1</v>
      </c>
      <c r="E154" s="828"/>
      <c r="F154" s="4">
        <f>'2 жастағы Ш'!AH16</f>
        <v>0</v>
      </c>
      <c r="G154" s="4">
        <f>'2 жастағы Ә'!AH16</f>
        <v>0</v>
      </c>
    </row>
    <row r="155" spans="2:7" x14ac:dyDescent="0.25">
      <c r="B155" s="707">
        <v>12</v>
      </c>
      <c r="C155" s="4">
        <f>'2 жастағы Ф'!AM16</f>
        <v>0</v>
      </c>
      <c r="D155" s="4">
        <f>'2 жастағы К'!AM16</f>
        <v>0</v>
      </c>
      <c r="E155" s="828"/>
      <c r="F155" s="4">
        <f>'2 жастағы Ш'!AM16</f>
        <v>0</v>
      </c>
      <c r="G155" s="4">
        <f>'2 жастағы Ә'!AM16</f>
        <v>0</v>
      </c>
    </row>
    <row r="156" spans="2:7" x14ac:dyDescent="0.25">
      <c r="B156" s="708"/>
      <c r="C156" s="12">
        <f>'2 жастағы Ф'!AL16</f>
        <v>0</v>
      </c>
      <c r="D156" s="12">
        <f>'2 жастағы К'!AL16</f>
        <v>0</v>
      </c>
      <c r="E156" s="828"/>
      <c r="F156" s="12">
        <f>'2 жастағы Ш'!AL16</f>
        <v>0</v>
      </c>
      <c r="G156" s="12">
        <f>'2 жастағы Ә'!AL16</f>
        <v>1</v>
      </c>
    </row>
    <row r="157" spans="2:7" x14ac:dyDescent="0.25">
      <c r="B157" s="712"/>
      <c r="C157" s="12">
        <f>'2 жастағы Ф'!AK16</f>
        <v>1</v>
      </c>
      <c r="D157" s="12">
        <f>'2 жастағы К'!AK16</f>
        <v>1</v>
      </c>
      <c r="E157" s="828"/>
      <c r="F157" s="12">
        <f>'2 жастағы Ш'!AK16</f>
        <v>1</v>
      </c>
      <c r="G157" s="12">
        <f>'2 жастағы Ә'!AK16</f>
        <v>0</v>
      </c>
    </row>
    <row r="158" spans="2:7" x14ac:dyDescent="0.25">
      <c r="B158" s="707">
        <v>13</v>
      </c>
      <c r="C158" s="825"/>
      <c r="D158" s="4">
        <f>'2 жастағы К'!AP16</f>
        <v>0</v>
      </c>
      <c r="E158" s="828"/>
      <c r="F158" s="4">
        <f>'2 жастағы Ш'!AP16</f>
        <v>0</v>
      </c>
      <c r="G158" s="4">
        <f>'2 жастағы Ә'!AP16</f>
        <v>0</v>
      </c>
    </row>
    <row r="159" spans="2:7" ht="15" customHeight="1" x14ac:dyDescent="0.25">
      <c r="B159" s="708"/>
      <c r="C159" s="826"/>
      <c r="D159" s="4">
        <f>'2 жастағы К'!AO16</f>
        <v>1</v>
      </c>
      <c r="E159" s="828"/>
      <c r="F159" s="4">
        <f>'2 жастағы Ш'!AO16</f>
        <v>1</v>
      </c>
      <c r="G159" s="4">
        <f>'2 жастағы Ә'!AO16</f>
        <v>1</v>
      </c>
    </row>
    <row r="160" spans="2:7" x14ac:dyDescent="0.25">
      <c r="B160" s="712"/>
      <c r="C160" s="826"/>
      <c r="D160" s="4">
        <f>'2 жастағы К'!AN16</f>
        <v>0</v>
      </c>
      <c r="E160" s="828"/>
      <c r="F160" s="4">
        <f>'2 жастағы Ш'!AN16</f>
        <v>0</v>
      </c>
      <c r="G160" s="4">
        <f>'2 жастағы Ә'!AN16</f>
        <v>0</v>
      </c>
    </row>
    <row r="161" spans="2:7" x14ac:dyDescent="0.25">
      <c r="B161" s="707">
        <v>14</v>
      </c>
      <c r="C161" s="826"/>
      <c r="D161" s="4">
        <f>'2 жастағы К'!AS16</f>
        <v>0</v>
      </c>
      <c r="E161" s="828"/>
      <c r="F161" s="4">
        <f>'2 жастағы Ш'!AS16</f>
        <v>0</v>
      </c>
      <c r="G161" s="4">
        <f>'2 жастағы Ә'!AS16</f>
        <v>0</v>
      </c>
    </row>
    <row r="162" spans="2:7" x14ac:dyDescent="0.25">
      <c r="B162" s="708"/>
      <c r="C162" s="826"/>
      <c r="D162" s="4">
        <f>'2 жастағы К'!AR16</f>
        <v>1</v>
      </c>
      <c r="E162" s="828"/>
      <c r="F162" s="4">
        <f>'2 жастағы Ш'!AR16</f>
        <v>1</v>
      </c>
      <c r="G162" s="4">
        <f>'2 жастағы Ә'!AR16</f>
        <v>1</v>
      </c>
    </row>
    <row r="163" spans="2:7" x14ac:dyDescent="0.25">
      <c r="B163" s="712"/>
      <c r="C163" s="826"/>
      <c r="D163" s="4">
        <f>'2 жастағы К'!AQ16</f>
        <v>0</v>
      </c>
      <c r="E163" s="828"/>
      <c r="F163" s="4">
        <f>'2 жастағы Ш'!AQ16</f>
        <v>0</v>
      </c>
      <c r="G163" s="4">
        <f>'2 жастағы Ә'!AQ16</f>
        <v>0</v>
      </c>
    </row>
    <row r="164" spans="2:7" x14ac:dyDescent="0.25">
      <c r="B164" s="707">
        <v>15</v>
      </c>
      <c r="C164" s="826"/>
      <c r="D164" s="4">
        <f>'2 жастағы К'!AV16</f>
        <v>0</v>
      </c>
      <c r="E164" s="828"/>
      <c r="F164" s="825"/>
      <c r="G164" s="4">
        <f>'2 жастағы Ә'!AV16</f>
        <v>0</v>
      </c>
    </row>
    <row r="165" spans="2:7" x14ac:dyDescent="0.25">
      <c r="B165" s="708"/>
      <c r="C165" s="826"/>
      <c r="D165" s="4">
        <f>'2 жастағы К'!AU16</f>
        <v>1</v>
      </c>
      <c r="E165" s="828"/>
      <c r="F165" s="826"/>
      <c r="G165" s="4">
        <f>'2 жастағы Ә'!AU16</f>
        <v>1</v>
      </c>
    </row>
    <row r="166" spans="2:7" x14ac:dyDescent="0.25">
      <c r="B166" s="712"/>
      <c r="C166" s="826"/>
      <c r="D166" s="4">
        <f>'2 жастағы К'!AT16</f>
        <v>0</v>
      </c>
      <c r="E166" s="828"/>
      <c r="F166" s="826"/>
      <c r="G166" s="4">
        <f>'2 жастағы Ә'!AT16</f>
        <v>0</v>
      </c>
    </row>
    <row r="167" spans="2:7" x14ac:dyDescent="0.25">
      <c r="B167" s="707">
        <v>16</v>
      </c>
      <c r="C167" s="826"/>
      <c r="D167" s="4">
        <f>'2 жастағы К'!AY16</f>
        <v>0</v>
      </c>
      <c r="E167" s="828"/>
      <c r="F167" s="826"/>
      <c r="G167" s="4">
        <f>'2 жастағы Ә'!AY16</f>
        <v>0</v>
      </c>
    </row>
    <row r="168" spans="2:7" x14ac:dyDescent="0.25">
      <c r="B168" s="708"/>
      <c r="C168" s="826"/>
      <c r="D168" s="4">
        <f>'2 жастағы К'!AX16</f>
        <v>1</v>
      </c>
      <c r="E168" s="828"/>
      <c r="F168" s="826"/>
      <c r="G168" s="4">
        <f>'2 жастағы Ә'!AX16</f>
        <v>1</v>
      </c>
    </row>
    <row r="169" spans="2:7" x14ac:dyDescent="0.25">
      <c r="B169" s="712"/>
      <c r="C169" s="826"/>
      <c r="D169" s="4">
        <f>'2 жастағы К'!AW16</f>
        <v>0</v>
      </c>
      <c r="E169" s="828"/>
      <c r="F169" s="826"/>
      <c r="G169" s="4">
        <f>'2 жастағы Ә'!AW16</f>
        <v>0</v>
      </c>
    </row>
    <row r="170" spans="2:7" x14ac:dyDescent="0.25">
      <c r="B170" s="707">
        <v>17</v>
      </c>
      <c r="C170" s="826"/>
      <c r="D170" s="4">
        <f>'2 жастағы К'!BB16</f>
        <v>1</v>
      </c>
      <c r="E170" s="828"/>
      <c r="F170" s="826"/>
      <c r="G170" s="4">
        <f>'2 жастағы Ә'!BB16</f>
        <v>0</v>
      </c>
    </row>
    <row r="171" spans="2:7" x14ac:dyDescent="0.25">
      <c r="B171" s="708"/>
      <c r="C171" s="826"/>
      <c r="D171" s="4">
        <f>'2 жастағы К'!BA16</f>
        <v>0</v>
      </c>
      <c r="E171" s="828"/>
      <c r="F171" s="826"/>
      <c r="G171" s="4">
        <f>'2 жастағы Ә'!BA16</f>
        <v>1</v>
      </c>
    </row>
    <row r="172" spans="2:7" x14ac:dyDescent="0.25">
      <c r="B172" s="712"/>
      <c r="C172" s="826"/>
      <c r="D172" s="4">
        <f>'2 жастағы К'!AZ16</f>
        <v>0</v>
      </c>
      <c r="E172" s="828"/>
      <c r="F172" s="826"/>
      <c r="G172" s="4">
        <f>'2 жастағы Ә'!AZ16</f>
        <v>0</v>
      </c>
    </row>
    <row r="173" spans="2:7" x14ac:dyDescent="0.25">
      <c r="B173" s="707">
        <v>18</v>
      </c>
      <c r="C173" s="826"/>
      <c r="D173" s="4">
        <f>'2 жастағы К'!BE16</f>
        <v>1</v>
      </c>
      <c r="E173" s="828"/>
      <c r="F173" s="826"/>
      <c r="G173" s="825"/>
    </row>
    <row r="174" spans="2:7" x14ac:dyDescent="0.25">
      <c r="B174" s="708"/>
      <c r="C174" s="826"/>
      <c r="D174" s="4">
        <f>'2 жастағы К'!BD16</f>
        <v>0</v>
      </c>
      <c r="E174" s="828"/>
      <c r="F174" s="826"/>
      <c r="G174" s="826"/>
    </row>
    <row r="175" spans="2:7" x14ac:dyDescent="0.25">
      <c r="B175" s="712"/>
      <c r="C175" s="826"/>
      <c r="D175" s="4">
        <f>'2 жастағы К'!BC16</f>
        <v>0</v>
      </c>
      <c r="E175" s="828"/>
      <c r="F175" s="826"/>
      <c r="G175" s="826"/>
    </row>
    <row r="176" spans="2:7" x14ac:dyDescent="0.25">
      <c r="B176" s="707">
        <v>19</v>
      </c>
      <c r="C176" s="826"/>
      <c r="D176" s="4">
        <f>'2 жастағы К'!BH16</f>
        <v>0</v>
      </c>
      <c r="E176" s="828"/>
      <c r="F176" s="826"/>
      <c r="G176" s="826"/>
    </row>
    <row r="177" spans="2:7" x14ac:dyDescent="0.25">
      <c r="B177" s="708"/>
      <c r="C177" s="826"/>
      <c r="D177" s="4">
        <f>'2 жастағы К'!BG16</f>
        <v>0</v>
      </c>
      <c r="E177" s="828"/>
      <c r="F177" s="826"/>
      <c r="G177" s="826"/>
    </row>
    <row r="178" spans="2:7" x14ac:dyDescent="0.25">
      <c r="B178" s="712"/>
      <c r="C178" s="826"/>
      <c r="D178" s="4">
        <f>'2 жастағы К'!BF16</f>
        <v>1</v>
      </c>
      <c r="E178" s="828"/>
      <c r="F178" s="826"/>
      <c r="G178" s="826"/>
    </row>
    <row r="179" spans="2:7" x14ac:dyDescent="0.25">
      <c r="B179" s="707">
        <v>20</v>
      </c>
      <c r="C179" s="826"/>
      <c r="D179" s="4">
        <f>'2 жастағы К'!BK16</f>
        <v>0</v>
      </c>
      <c r="E179" s="828"/>
      <c r="F179" s="826"/>
      <c r="G179" s="826"/>
    </row>
    <row r="180" spans="2:7" x14ac:dyDescent="0.25">
      <c r="B180" s="708"/>
      <c r="C180" s="826"/>
      <c r="D180" s="4">
        <f>'2 жастағы К'!BJ16</f>
        <v>1</v>
      </c>
      <c r="E180" s="828"/>
      <c r="F180" s="826"/>
      <c r="G180" s="826"/>
    </row>
    <row r="181" spans="2:7" x14ac:dyDescent="0.25">
      <c r="B181" s="712"/>
      <c r="C181" s="826"/>
      <c r="D181" s="4">
        <f>'2 жастағы К'!BI16</f>
        <v>0</v>
      </c>
      <c r="E181" s="828"/>
      <c r="F181" s="826"/>
      <c r="G181" s="826"/>
    </row>
    <row r="182" spans="2:7" x14ac:dyDescent="0.25">
      <c r="B182" s="707">
        <v>21</v>
      </c>
      <c r="C182" s="826"/>
      <c r="D182" s="4">
        <f>'2 жастағы К'!BN16</f>
        <v>0</v>
      </c>
      <c r="E182" s="828"/>
      <c r="F182" s="826"/>
      <c r="G182" s="826"/>
    </row>
    <row r="183" spans="2:7" x14ac:dyDescent="0.25">
      <c r="B183" s="708"/>
      <c r="C183" s="826"/>
      <c r="D183" s="4">
        <f>'2 жастағы К'!BM16</f>
        <v>1</v>
      </c>
      <c r="E183" s="828"/>
      <c r="F183" s="826"/>
      <c r="G183" s="826"/>
    </row>
    <row r="184" spans="2:7" ht="15" customHeight="1" x14ac:dyDescent="0.25">
      <c r="B184" s="712"/>
      <c r="C184" s="826"/>
      <c r="D184" s="4">
        <f>'2 жастағы К'!BL16</f>
        <v>0</v>
      </c>
      <c r="E184" s="828"/>
      <c r="F184" s="826"/>
      <c r="G184" s="826"/>
    </row>
    <row r="185" spans="2:7" ht="15" customHeight="1" x14ac:dyDescent="0.25">
      <c r="B185" s="707">
        <v>22</v>
      </c>
      <c r="C185" s="826"/>
      <c r="D185" s="4">
        <f>'2 жастағы К'!BQ16</f>
        <v>0</v>
      </c>
      <c r="E185" s="828"/>
      <c r="F185" s="826"/>
      <c r="G185" s="826"/>
    </row>
    <row r="186" spans="2:7" ht="15" customHeight="1" x14ac:dyDescent="0.25">
      <c r="B186" s="708"/>
      <c r="C186" s="826"/>
      <c r="D186" s="4">
        <f>'2 жастағы К'!BP16</f>
        <v>0</v>
      </c>
      <c r="E186" s="828"/>
      <c r="F186" s="826"/>
      <c r="G186" s="826"/>
    </row>
    <row r="187" spans="2:7" ht="15" customHeight="1" thickBot="1" x14ac:dyDescent="0.3">
      <c r="B187" s="708"/>
      <c r="C187" s="826"/>
      <c r="D187" s="65">
        <f>'2 жастағы К'!BO16</f>
        <v>1</v>
      </c>
      <c r="E187" s="828"/>
      <c r="F187" s="826"/>
      <c r="G187" s="826"/>
    </row>
    <row r="188" spans="2:7" ht="15" customHeight="1" x14ac:dyDescent="0.25">
      <c r="B188" s="840" t="s">
        <v>824</v>
      </c>
      <c r="C188" s="66">
        <f>'2 жастағы Ф'!AP16</f>
        <v>0</v>
      </c>
      <c r="D188" s="66">
        <f>'2 жастағы К'!BT16</f>
        <v>2</v>
      </c>
      <c r="E188" s="66">
        <f>'2 жастағы Т'!AJ16</f>
        <v>0</v>
      </c>
      <c r="F188" s="66">
        <f>'2 жастағы Ш'!AV16</f>
        <v>2</v>
      </c>
      <c r="G188" s="67">
        <f>'2 жастағы Ә'!BE16</f>
        <v>1</v>
      </c>
    </row>
    <row r="189" spans="2:7" ht="15" customHeight="1" x14ac:dyDescent="0.25">
      <c r="B189" s="821"/>
      <c r="C189" s="40">
        <f>'2 жастағы Ф'!AO16</f>
        <v>3</v>
      </c>
      <c r="D189" s="40">
        <f>'2 жастағы К'!BS16</f>
        <v>9</v>
      </c>
      <c r="E189" s="40">
        <f>'2 жастағы Т'!AI16</f>
        <v>2</v>
      </c>
      <c r="F189" s="40">
        <f>'2 жастағы Ш'!AU16</f>
        <v>5</v>
      </c>
      <c r="G189" s="68">
        <f>'2 жастағы Ә'!BD16</f>
        <v>11</v>
      </c>
    </row>
    <row r="190" spans="2:7" ht="15" customHeight="1" thickBot="1" x14ac:dyDescent="0.3">
      <c r="B190" s="841"/>
      <c r="C190" s="69">
        <f>'2 жастағы Ф'!AN16</f>
        <v>9</v>
      </c>
      <c r="D190" s="69">
        <f>'2 жастағы К'!BR16</f>
        <v>11</v>
      </c>
      <c r="E190" s="69">
        <f>'2 жастағы Т'!AH16</f>
        <v>8</v>
      </c>
      <c r="F190" s="69">
        <f>'2 жастағы Ш'!AT16</f>
        <v>7</v>
      </c>
      <c r="G190" s="70">
        <f>'2 жастағы Ә'!BC16</f>
        <v>6</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60"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Ф'!F67</f>
        <v>0</v>
      </c>
      <c r="D195" s="4">
        <f>'2 жастағы К'!F67</f>
        <v>0</v>
      </c>
      <c r="E195" s="4">
        <f>'2 жастағы Т'!F67</f>
        <v>0</v>
      </c>
      <c r="F195" s="4">
        <f>'2 жастағы Ш'!F67</f>
        <v>0</v>
      </c>
      <c r="G195" s="4">
        <f>'2 жастағы Ә'!F67</f>
        <v>0</v>
      </c>
      <c r="CO195" s="8"/>
      <c r="CQ195" s="8"/>
      <c r="CS195" s="8"/>
      <c r="CU195" s="8"/>
    </row>
    <row r="196" spans="2:99" ht="15" customHeight="1" x14ac:dyDescent="0.25">
      <c r="B196" s="708"/>
      <c r="C196" s="4">
        <f>'2 жастағы Ф'!E67</f>
        <v>1</v>
      </c>
      <c r="D196" s="4">
        <f>'2 жастағы К'!E67</f>
        <v>1</v>
      </c>
      <c r="E196" s="4">
        <f>'2 жастағы Т'!E67</f>
        <v>1</v>
      </c>
      <c r="F196" s="4">
        <f>'2 жастағы Ш'!E67</f>
        <v>0</v>
      </c>
      <c r="G196" s="4">
        <f>'2 жастағы Ә'!E67</f>
        <v>1</v>
      </c>
      <c r="CO196" s="8"/>
      <c r="CQ196" s="8"/>
      <c r="CS196" s="8"/>
      <c r="CU196" s="8"/>
    </row>
    <row r="197" spans="2:99" ht="15" customHeight="1" x14ac:dyDescent="0.25">
      <c r="B197" s="712"/>
      <c r="C197" s="4">
        <f>'2 жастағы Ф'!D67</f>
        <v>0</v>
      </c>
      <c r="D197" s="4">
        <f>'2 жастағы К'!D67</f>
        <v>0</v>
      </c>
      <c r="E197" s="4">
        <f>'2 жастағы Т'!D67</f>
        <v>0</v>
      </c>
      <c r="F197" s="4">
        <f>'2 жастағы Ш'!D67</f>
        <v>0</v>
      </c>
      <c r="G197" s="4">
        <f>'2 жастағы Ә'!D67</f>
        <v>0</v>
      </c>
    </row>
    <row r="198" spans="2:99" ht="15" customHeight="1" x14ac:dyDescent="0.25">
      <c r="B198" s="707">
        <v>2</v>
      </c>
      <c r="C198" s="4">
        <f>'2 жастағы Ф'!I67</f>
        <v>0</v>
      </c>
      <c r="D198" s="4">
        <f>'2 жастағы К'!I67</f>
        <v>0</v>
      </c>
      <c r="E198" s="4">
        <f>'2 жастағы Т'!I67</f>
        <v>0</v>
      </c>
      <c r="F198" s="4">
        <f>'2 жастағы Ш'!I67</f>
        <v>0</v>
      </c>
      <c r="G198" s="4">
        <f>'2 жастағы Ә'!I67</f>
        <v>0</v>
      </c>
    </row>
    <row r="199" spans="2:99" ht="15" customHeight="1" x14ac:dyDescent="0.25">
      <c r="B199" s="708"/>
      <c r="C199" s="4">
        <f>'2 жастағы Ф'!H67</f>
        <v>1</v>
      </c>
      <c r="D199" s="4">
        <f>'2 жастағы К'!H67</f>
        <v>1</v>
      </c>
      <c r="E199" s="4">
        <f>'2 жастағы Т'!H67</f>
        <v>1</v>
      </c>
      <c r="F199" s="4">
        <f>'2 жастағы Ш'!H67</f>
        <v>0</v>
      </c>
      <c r="G199" s="4">
        <f>'2 жастағы Ә'!H67</f>
        <v>1</v>
      </c>
    </row>
    <row r="200" spans="2:99" ht="15" customHeight="1" x14ac:dyDescent="0.25">
      <c r="B200" s="712"/>
      <c r="C200" s="4">
        <f>'2 жастағы Ф'!G67</f>
        <v>0</v>
      </c>
      <c r="D200" s="4">
        <f>'2 жастағы К'!G67</f>
        <v>0</v>
      </c>
      <c r="E200" s="4">
        <f>'2 жастағы Т'!G67</f>
        <v>0</v>
      </c>
      <c r="F200" s="4">
        <f>'2 жастағы Ш'!G67</f>
        <v>0</v>
      </c>
      <c r="G200" s="4">
        <f>'2 жастағы Ә'!G67</f>
        <v>0</v>
      </c>
    </row>
    <row r="201" spans="2:99" ht="15" customHeight="1" x14ac:dyDescent="0.25">
      <c r="B201" s="707">
        <v>3</v>
      </c>
      <c r="C201" s="4">
        <f>'2 жастағы Ф'!L67</f>
        <v>0</v>
      </c>
      <c r="D201" s="4">
        <f>'2 жастағы К'!L67</f>
        <v>0</v>
      </c>
      <c r="E201" s="4">
        <f>'2 жастағы Т'!L67</f>
        <v>0</v>
      </c>
      <c r="F201" s="4">
        <f>'2 жастағы Ш'!L67</f>
        <v>0</v>
      </c>
      <c r="G201" s="4">
        <f>'2 жастағы Ә'!L67</f>
        <v>0</v>
      </c>
    </row>
    <row r="202" spans="2:99" ht="15" customHeight="1" x14ac:dyDescent="0.25">
      <c r="B202" s="708"/>
      <c r="C202" s="4">
        <f>'2 жастағы Ф'!K67</f>
        <v>1</v>
      </c>
      <c r="D202" s="4">
        <f>'2 жастағы К'!K67</f>
        <v>1</v>
      </c>
      <c r="E202" s="4">
        <f>'2 жастағы Т'!K67</f>
        <v>1</v>
      </c>
      <c r="F202" s="4">
        <f>'2 жастағы Ш'!K67</f>
        <v>0</v>
      </c>
      <c r="G202" s="4">
        <f>'2 жастағы Ә'!K67</f>
        <v>1</v>
      </c>
    </row>
    <row r="203" spans="2:99" ht="15" customHeight="1" x14ac:dyDescent="0.25">
      <c r="B203" s="712"/>
      <c r="C203" s="4">
        <f>'2 жастағы Ф'!J67</f>
        <v>0</v>
      </c>
      <c r="D203" s="4">
        <f>'2 жастағы К'!J67</f>
        <v>0</v>
      </c>
      <c r="E203" s="4">
        <f>'2 жастағы Т'!J67</f>
        <v>0</v>
      </c>
      <c r="F203" s="4">
        <f>'2 жастағы Ш'!J67</f>
        <v>0</v>
      </c>
      <c r="G203" s="4">
        <f>'2 жастағы Ә'!J67</f>
        <v>0</v>
      </c>
    </row>
    <row r="204" spans="2:99" ht="15" customHeight="1" x14ac:dyDescent="0.25">
      <c r="B204" s="707">
        <v>4</v>
      </c>
      <c r="C204" s="4">
        <f>'2 жастағы Ф'!O67</f>
        <v>0</v>
      </c>
      <c r="D204" s="4">
        <f>'2 жастағы К'!O67</f>
        <v>0</v>
      </c>
      <c r="E204" s="4">
        <f>'2 жастағы Т'!O67</f>
        <v>0</v>
      </c>
      <c r="F204" s="4">
        <f>'2 жастағы Ш'!O67</f>
        <v>0</v>
      </c>
      <c r="G204" s="4">
        <f>'2 жастағы Ә'!O67</f>
        <v>0</v>
      </c>
    </row>
    <row r="205" spans="2:99" ht="15" customHeight="1" x14ac:dyDescent="0.25">
      <c r="B205" s="708"/>
      <c r="C205" s="4">
        <f>'2 жастағы Ф'!N67</f>
        <v>1</v>
      </c>
      <c r="D205" s="4">
        <f>'2 жастағы К'!N67</f>
        <v>1</v>
      </c>
      <c r="E205" s="4">
        <f>'2 жастағы Т'!N67</f>
        <v>1</v>
      </c>
      <c r="F205" s="4">
        <f>'2 жастағы Ш'!N67</f>
        <v>0</v>
      </c>
      <c r="G205" s="4">
        <f>'2 жастағы Ә'!N67</f>
        <v>1</v>
      </c>
    </row>
    <row r="206" spans="2:99" ht="15" customHeight="1" x14ac:dyDescent="0.25">
      <c r="B206" s="712"/>
      <c r="C206" s="4">
        <f>'2 жастағы Ф'!M67</f>
        <v>0</v>
      </c>
      <c r="D206" s="4">
        <f>'2 жастағы К'!M67</f>
        <v>0</v>
      </c>
      <c r="E206" s="4">
        <f>'2 жастағы Т'!M67</f>
        <v>0</v>
      </c>
      <c r="F206" s="4">
        <f>'2 жастағы Ш'!M67</f>
        <v>0</v>
      </c>
      <c r="G206" s="4">
        <f>'2 жастағы Ә'!M67</f>
        <v>0</v>
      </c>
    </row>
    <row r="207" spans="2:99" ht="15" customHeight="1" x14ac:dyDescent="0.25">
      <c r="B207" s="707">
        <v>5</v>
      </c>
      <c r="C207" s="4">
        <f>'2 жастағы Ф'!R67</f>
        <v>0</v>
      </c>
      <c r="D207" s="4">
        <f>'2 жастағы К'!R67</f>
        <v>0</v>
      </c>
      <c r="E207" s="4">
        <f>'2 жастағы Т'!R67</f>
        <v>0</v>
      </c>
      <c r="F207" s="4">
        <f>'2 жастағы Ш'!R67</f>
        <v>0</v>
      </c>
      <c r="G207" s="4">
        <f>'2 жастағы Ә'!R67</f>
        <v>0</v>
      </c>
    </row>
    <row r="208" spans="2:99" ht="15" customHeight="1" x14ac:dyDescent="0.25">
      <c r="B208" s="708"/>
      <c r="C208" s="4">
        <f>'2 жастағы Ф'!Q67</f>
        <v>1</v>
      </c>
      <c r="D208" s="4">
        <f>'2 жастағы К'!Q67</f>
        <v>1</v>
      </c>
      <c r="E208" s="4">
        <f>'2 жастағы Т'!Q67</f>
        <v>0</v>
      </c>
      <c r="F208" s="4">
        <f>'2 жастағы Ш'!Q67</f>
        <v>0</v>
      </c>
      <c r="G208" s="4">
        <f>'2 жастағы Ә'!Q67</f>
        <v>1</v>
      </c>
    </row>
    <row r="209" spans="2:7" ht="15" customHeight="1" x14ac:dyDescent="0.25">
      <c r="B209" s="712"/>
      <c r="C209" s="4">
        <f>'2 жастағы Ф'!P67</f>
        <v>0</v>
      </c>
      <c r="D209" s="4">
        <f>'2 жастағы К'!P67</f>
        <v>0</v>
      </c>
      <c r="E209" s="4">
        <f>'2 жастағы Т'!P67</f>
        <v>1</v>
      </c>
      <c r="F209" s="4">
        <f>'2 жастағы Ш'!P67</f>
        <v>0</v>
      </c>
      <c r="G209" s="4">
        <f>'2 жастағы Ә'!P67</f>
        <v>0</v>
      </c>
    </row>
    <row r="210" spans="2:7" ht="15" customHeight="1" x14ac:dyDescent="0.25">
      <c r="B210" s="707">
        <v>6</v>
      </c>
      <c r="C210" s="4">
        <f>'2 жастағы Ф'!U67</f>
        <v>0</v>
      </c>
      <c r="D210" s="4">
        <f>'2 жастағы К'!U67</f>
        <v>0</v>
      </c>
      <c r="E210" s="4">
        <f>'2 жастағы Т'!U67</f>
        <v>0</v>
      </c>
      <c r="F210" s="4">
        <f>'2 жастағы Ш'!U67</f>
        <v>0</v>
      </c>
      <c r="G210" s="4">
        <f>'2 жастағы Ә'!U67</f>
        <v>0</v>
      </c>
    </row>
    <row r="211" spans="2:7" ht="15" customHeight="1" x14ac:dyDescent="0.25">
      <c r="B211" s="708"/>
      <c r="C211" s="4">
        <f>'2 жастағы Ф'!T67</f>
        <v>1</v>
      </c>
      <c r="D211" s="4">
        <f>'2 жастағы К'!T67</f>
        <v>1</v>
      </c>
      <c r="E211" s="4">
        <f>'2 жастағы Т'!T67</f>
        <v>1</v>
      </c>
      <c r="F211" s="4">
        <f>'2 жастағы Ш'!T67</f>
        <v>0</v>
      </c>
      <c r="G211" s="4">
        <f>'2 жастағы Ә'!T67</f>
        <v>1</v>
      </c>
    </row>
    <row r="212" spans="2:7" ht="15" customHeight="1" x14ac:dyDescent="0.25">
      <c r="B212" s="712"/>
      <c r="C212" s="4">
        <f>'2 жастағы Ф'!S67</f>
        <v>0</v>
      </c>
      <c r="D212" s="4">
        <f>'2 жастағы К'!S67</f>
        <v>0</v>
      </c>
      <c r="E212" s="4">
        <f>'2 жастағы Т'!S67</f>
        <v>0</v>
      </c>
      <c r="F212" s="4">
        <f>'2 жастағы Ш'!S67</f>
        <v>0</v>
      </c>
      <c r="G212" s="4">
        <f>'2 жастағы Ә'!S67</f>
        <v>0</v>
      </c>
    </row>
    <row r="213" spans="2:7" ht="15" customHeight="1" x14ac:dyDescent="0.25">
      <c r="B213" s="707">
        <v>7</v>
      </c>
      <c r="C213" s="4">
        <f>'2 жастағы Ф'!X67</f>
        <v>0</v>
      </c>
      <c r="D213" s="4">
        <f>'2 жастағы К'!X67</f>
        <v>0</v>
      </c>
      <c r="E213" s="4">
        <f>'2 жастағы Т'!X67</f>
        <v>0</v>
      </c>
      <c r="F213" s="4">
        <f>'2 жастағы Ш'!X67</f>
        <v>0</v>
      </c>
      <c r="G213" s="4">
        <f>'2 жастағы Ә'!X67</f>
        <v>0</v>
      </c>
    </row>
    <row r="214" spans="2:7" ht="15" customHeight="1" x14ac:dyDescent="0.25">
      <c r="B214" s="708"/>
      <c r="C214" s="4">
        <f>'2 жастағы Ф'!W67</f>
        <v>1</v>
      </c>
      <c r="D214" s="4">
        <f>'2 жастағы К'!W67</f>
        <v>1</v>
      </c>
      <c r="E214" s="4">
        <f>'2 жастағы Т'!W67</f>
        <v>1</v>
      </c>
      <c r="F214" s="4">
        <f>'2 жастағы Ш'!W67</f>
        <v>0</v>
      </c>
      <c r="G214" s="4">
        <f>'2 жастағы Ә'!W67</f>
        <v>1</v>
      </c>
    </row>
    <row r="215" spans="2:7" ht="15" customHeight="1" x14ac:dyDescent="0.25">
      <c r="B215" s="712"/>
      <c r="C215" s="4">
        <f>'2 жастағы Ф'!V67</f>
        <v>0</v>
      </c>
      <c r="D215" s="4">
        <f>'2 жастағы К'!V67</f>
        <v>0</v>
      </c>
      <c r="E215" s="4">
        <f>'2 жастағы Т'!V67</f>
        <v>0</v>
      </c>
      <c r="F215" s="4">
        <f>'2 жастағы Ш'!V67</f>
        <v>0</v>
      </c>
      <c r="G215" s="4">
        <f>'2 жастағы Ә'!V67</f>
        <v>0</v>
      </c>
    </row>
    <row r="216" spans="2:7" ht="15" customHeight="1" x14ac:dyDescent="0.25">
      <c r="B216" s="707">
        <v>8</v>
      </c>
      <c r="C216" s="4">
        <f>'2 жастағы Ф'!AA67</f>
        <v>0</v>
      </c>
      <c r="D216" s="4">
        <f>'2 жастағы К'!AA67</f>
        <v>0</v>
      </c>
      <c r="E216" s="4">
        <f>'2 жастағы Т'!AA67</f>
        <v>0</v>
      </c>
      <c r="F216" s="4">
        <f>'2 жастағы Ш'!AA67</f>
        <v>0</v>
      </c>
      <c r="G216" s="4">
        <f>'2 жастағы Ә'!AA67</f>
        <v>0</v>
      </c>
    </row>
    <row r="217" spans="2:7" ht="15" customHeight="1" x14ac:dyDescent="0.25">
      <c r="B217" s="708"/>
      <c r="C217" s="4">
        <f>'2 жастағы Ф'!Z67</f>
        <v>1</v>
      </c>
      <c r="D217" s="4">
        <f>'2 жастағы К'!Z67</f>
        <v>1</v>
      </c>
      <c r="E217" s="4">
        <f>'2 жастағы Т'!Z67</f>
        <v>1</v>
      </c>
      <c r="F217" s="4">
        <f>'2 жастағы Ш'!Z67</f>
        <v>0</v>
      </c>
      <c r="G217" s="4">
        <f>'2 жастағы Ә'!Z67</f>
        <v>1</v>
      </c>
    </row>
    <row r="218" spans="2:7" ht="15" customHeight="1" x14ac:dyDescent="0.25">
      <c r="B218" s="712"/>
      <c r="C218" s="4">
        <f>'2 жастағы Ф'!Y67</f>
        <v>0</v>
      </c>
      <c r="D218" s="4">
        <f>'2 жастағы К'!Y67</f>
        <v>0</v>
      </c>
      <c r="E218" s="4">
        <f>'2 жастағы Т'!Y67</f>
        <v>0</v>
      </c>
      <c r="F218" s="4">
        <f>'2 жастағы Ш'!Y67</f>
        <v>0</v>
      </c>
      <c r="G218" s="4">
        <f>'2 жастағы Ә'!Y67</f>
        <v>0</v>
      </c>
    </row>
    <row r="219" spans="2:7" x14ac:dyDescent="0.25">
      <c r="B219" s="707">
        <v>9</v>
      </c>
      <c r="C219" s="4">
        <f>'2 жастағы Ф'!AD67</f>
        <v>0</v>
      </c>
      <c r="D219" s="4">
        <f>'2 жастағы К'!AD67</f>
        <v>0</v>
      </c>
      <c r="E219" s="4">
        <f>'2 жастағы Т'!AD67</f>
        <v>0</v>
      </c>
      <c r="F219" s="4">
        <f>'2 жастағы Ш'!AD67</f>
        <v>0</v>
      </c>
      <c r="G219" s="4">
        <f>'2 жастағы Ә'!AD67</f>
        <v>0</v>
      </c>
    </row>
    <row r="220" spans="2:7" x14ac:dyDescent="0.25">
      <c r="B220" s="708"/>
      <c r="C220" s="4">
        <f>'2 жастағы Ф'!AC67</f>
        <v>1</v>
      </c>
      <c r="D220" s="4">
        <f>'2 жастағы К'!AC67</f>
        <v>1</v>
      </c>
      <c r="E220" s="4">
        <f>'2 жастағы Т'!AC67</f>
        <v>1</v>
      </c>
      <c r="F220" s="4">
        <f>'2 жастағы Ш'!AC67</f>
        <v>0</v>
      </c>
      <c r="G220" s="4">
        <f>'2 жастағы Ә'!AC67</f>
        <v>1</v>
      </c>
    </row>
    <row r="221" spans="2:7" x14ac:dyDescent="0.25">
      <c r="B221" s="712"/>
      <c r="C221" s="4">
        <f>'2 жастағы Ф'!AB67</f>
        <v>0</v>
      </c>
      <c r="D221" s="4">
        <f>'2 жастағы К'!AB67</f>
        <v>0</v>
      </c>
      <c r="E221" s="4">
        <f>'2 жастағы Т'!AB67</f>
        <v>0</v>
      </c>
      <c r="F221" s="4">
        <f>'2 жастағы Ш'!AB67</f>
        <v>0</v>
      </c>
      <c r="G221" s="4">
        <f>'2 жастағы Ә'!AB67</f>
        <v>0</v>
      </c>
    </row>
    <row r="222" spans="2:7" x14ac:dyDescent="0.25">
      <c r="B222" s="707">
        <v>10</v>
      </c>
      <c r="C222" s="4">
        <f>'2 жастағы Ф'!AG67</f>
        <v>0</v>
      </c>
      <c r="D222" s="4">
        <f>'2 жастағы К'!AG67</f>
        <v>0</v>
      </c>
      <c r="E222" s="842"/>
      <c r="F222" s="4">
        <f>'2 жастағы Ш'!AG67</f>
        <v>0</v>
      </c>
      <c r="G222" s="4">
        <f>'2 жастағы Ә'!AG67</f>
        <v>0</v>
      </c>
    </row>
    <row r="223" spans="2:7" x14ac:dyDescent="0.25">
      <c r="B223" s="708"/>
      <c r="C223" s="4">
        <f>'2 жастағы Ф'!AF67</f>
        <v>1</v>
      </c>
      <c r="D223" s="4">
        <f>'2 жастағы К'!AF67</f>
        <v>1</v>
      </c>
      <c r="E223" s="843"/>
      <c r="F223" s="4">
        <f>'2 жастағы Ш'!AF67</f>
        <v>0</v>
      </c>
      <c r="G223" s="4">
        <f>'2 жастағы Ә'!AF67</f>
        <v>1</v>
      </c>
    </row>
    <row r="224" spans="2:7" x14ac:dyDescent="0.25">
      <c r="B224" s="712"/>
      <c r="C224" s="4">
        <f>'2 жастағы Ф'!AE67</f>
        <v>0</v>
      </c>
      <c r="D224" s="4">
        <f>'2 жастағы К'!AE67</f>
        <v>0</v>
      </c>
      <c r="E224" s="843"/>
      <c r="F224" s="4">
        <f>'2 жастағы Ш'!AE67</f>
        <v>0</v>
      </c>
      <c r="G224" s="4">
        <f>'2 жастағы Ә'!AE67</f>
        <v>0</v>
      </c>
    </row>
    <row r="225" spans="2:7" x14ac:dyDescent="0.25">
      <c r="B225" s="707">
        <v>11</v>
      </c>
      <c r="C225" s="4">
        <f>'2 жастағы Ф'!AJ67</f>
        <v>0</v>
      </c>
      <c r="D225" s="4">
        <f>'2 жастағы К'!AJ67</f>
        <v>0</v>
      </c>
      <c r="E225" s="843"/>
      <c r="F225" s="4">
        <f>'2 жастағы Ш'!AJ67</f>
        <v>0</v>
      </c>
      <c r="G225" s="4">
        <f>'2 жастағы Ә'!AJ67</f>
        <v>0</v>
      </c>
    </row>
    <row r="226" spans="2:7" x14ac:dyDescent="0.25">
      <c r="B226" s="708"/>
      <c r="C226" s="4">
        <f>'2 жастағы Ф'!AI67</f>
        <v>1</v>
      </c>
      <c r="D226" s="4">
        <f>'2 жастағы К'!AI67</f>
        <v>1</v>
      </c>
      <c r="E226" s="843"/>
      <c r="F226" s="4">
        <f>'2 жастағы Ш'!AI67</f>
        <v>1</v>
      </c>
      <c r="G226" s="4">
        <f>'2 жастағы Ә'!AI67</f>
        <v>1</v>
      </c>
    </row>
    <row r="227" spans="2:7" x14ac:dyDescent="0.25">
      <c r="B227" s="712"/>
      <c r="C227" s="4">
        <f>'2 жастағы Ф'!AH67</f>
        <v>0</v>
      </c>
      <c r="D227" s="4">
        <f>'2 жастағы К'!AH67</f>
        <v>0</v>
      </c>
      <c r="E227" s="843"/>
      <c r="F227" s="4">
        <f>'2 жастағы Ш'!AH67</f>
        <v>0</v>
      </c>
      <c r="G227" s="4">
        <f>'2 жастағы Ә'!AH67</f>
        <v>0</v>
      </c>
    </row>
    <row r="228" spans="2:7" x14ac:dyDescent="0.25">
      <c r="B228" s="707">
        <v>12</v>
      </c>
      <c r="C228" s="4">
        <f>'2 жастағы Ф'!AM67</f>
        <v>0</v>
      </c>
      <c r="D228" s="4">
        <f>'2 жастағы К'!AM67</f>
        <v>0</v>
      </c>
      <c r="E228" s="843"/>
      <c r="F228" s="4">
        <f>'2 жастағы Ш'!AM67</f>
        <v>0</v>
      </c>
      <c r="G228" s="4">
        <f>'2 жастағы Ә'!AM67</f>
        <v>0</v>
      </c>
    </row>
    <row r="229" spans="2:7" x14ac:dyDescent="0.25">
      <c r="B229" s="708"/>
      <c r="C229" s="4">
        <f>'2 жастағы Ф'!AL67</f>
        <v>1</v>
      </c>
      <c r="D229" s="4">
        <f>'2 жастағы К'!AL67</f>
        <v>1</v>
      </c>
      <c r="E229" s="843"/>
      <c r="F229" s="4">
        <f>'2 жастағы Ш'!AL67</f>
        <v>1</v>
      </c>
      <c r="G229" s="4">
        <f>'2 жастағы Ә'!AL67</f>
        <v>1</v>
      </c>
    </row>
    <row r="230" spans="2:7" x14ac:dyDescent="0.25">
      <c r="B230" s="712"/>
      <c r="C230" s="4">
        <f>'2 жастағы Ф'!AK67</f>
        <v>0</v>
      </c>
      <c r="D230" s="160">
        <f>'2 жастағы К'!AK61</f>
        <v>1</v>
      </c>
      <c r="E230" s="843"/>
      <c r="F230" s="4">
        <f>'2 жастағы Ш'!AK67</f>
        <v>0</v>
      </c>
      <c r="G230" s="4">
        <f>'2 жастағы Ә'!AK67</f>
        <v>0</v>
      </c>
    </row>
    <row r="231" spans="2:7" x14ac:dyDescent="0.25">
      <c r="B231" s="707">
        <v>13</v>
      </c>
      <c r="C231" s="4">
        <f>'2 жастағы Ф'!AP67</f>
        <v>0</v>
      </c>
      <c r="D231" s="4">
        <f>'2 жастағы К'!AP67</f>
        <v>0</v>
      </c>
      <c r="E231" s="843"/>
      <c r="F231" s="4">
        <f>'2 жастағы Ш'!AP67</f>
        <v>0</v>
      </c>
      <c r="G231" s="4">
        <f>'2 жастағы Ә'!AP67</f>
        <v>0</v>
      </c>
    </row>
    <row r="232" spans="2:7" x14ac:dyDescent="0.25">
      <c r="B232" s="708"/>
      <c r="C232" s="4">
        <f>'2 жастағы Ф'!AO67</f>
        <v>1</v>
      </c>
      <c r="D232" s="4">
        <f>'2 жастағы К'!AO67</f>
        <v>1</v>
      </c>
      <c r="E232" s="843"/>
      <c r="F232" s="4">
        <f>'2 жастағы Ш'!AO67</f>
        <v>1</v>
      </c>
      <c r="G232" s="4">
        <f>'2 жастағы Ә'!AO67</f>
        <v>1</v>
      </c>
    </row>
    <row r="233" spans="2:7" x14ac:dyDescent="0.25">
      <c r="B233" s="712"/>
      <c r="C233" s="4">
        <f>'2 жастағы Ф'!AN67</f>
        <v>0</v>
      </c>
      <c r="D233" s="4">
        <f>'2 жастағы К'!AN67</f>
        <v>0</v>
      </c>
      <c r="E233" s="843"/>
      <c r="F233" s="4">
        <f>'2 жастағы Ш'!AN67</f>
        <v>0</v>
      </c>
      <c r="G233" s="4">
        <f>'2 жастағы Ә'!AN67</f>
        <v>0</v>
      </c>
    </row>
    <row r="234" spans="2:7" x14ac:dyDescent="0.25">
      <c r="B234" s="707">
        <v>14</v>
      </c>
      <c r="C234" s="4">
        <f>'2 жастағы Ф'!AS67</f>
        <v>0</v>
      </c>
      <c r="D234" s="4">
        <f>'2 жастағы К'!AS67</f>
        <v>0</v>
      </c>
      <c r="E234" s="843"/>
      <c r="F234" s="4">
        <f>'2 жастағы Ш'!AS67</f>
        <v>0</v>
      </c>
      <c r="G234" s="4">
        <f>'2 жастағы Ә'!AS67</f>
        <v>0</v>
      </c>
    </row>
    <row r="235" spans="2:7" x14ac:dyDescent="0.25">
      <c r="B235" s="708"/>
      <c r="C235" s="4">
        <f>'2 жастағы Ф'!AR67</f>
        <v>1</v>
      </c>
      <c r="D235" s="4">
        <f>'2 жастағы К'!AR67</f>
        <v>1</v>
      </c>
      <c r="E235" s="843"/>
      <c r="F235" s="4">
        <f>'2 жастағы Ш'!AR67</f>
        <v>1</v>
      </c>
      <c r="G235" s="4">
        <f>'2 жастағы Ә'!AR67</f>
        <v>1</v>
      </c>
    </row>
    <row r="236" spans="2:7" x14ac:dyDescent="0.25">
      <c r="B236" s="712"/>
      <c r="C236" s="4">
        <f>'2 жастағы Ф'!AQ67</f>
        <v>0</v>
      </c>
      <c r="D236" s="4">
        <f>'2 жастағы К'!AQ67</f>
        <v>0</v>
      </c>
      <c r="E236" s="843"/>
      <c r="F236" s="4">
        <f>'2 жастағы Ш'!AQ67</f>
        <v>0</v>
      </c>
      <c r="G236" s="4">
        <f>'2 жастағы Ә'!AQ67</f>
        <v>0</v>
      </c>
    </row>
    <row r="237" spans="2:7" x14ac:dyDescent="0.25">
      <c r="B237" s="707">
        <v>15</v>
      </c>
      <c r="C237" s="4">
        <f>'2 жастағы Ф'!AV67</f>
        <v>0</v>
      </c>
      <c r="D237" s="4">
        <f>'2 жастағы К'!AV67</f>
        <v>0</v>
      </c>
      <c r="E237" s="843"/>
      <c r="F237" s="4">
        <f>'2 жастағы Ш'!AV67</f>
        <v>0</v>
      </c>
      <c r="G237" s="4">
        <f>'2 жастағы Ә'!AV67</f>
        <v>0</v>
      </c>
    </row>
    <row r="238" spans="2:7" x14ac:dyDescent="0.25">
      <c r="B238" s="708"/>
      <c r="C238" s="4">
        <f>'2 жастағы Ф'!AU67</f>
        <v>1</v>
      </c>
      <c r="D238" s="4">
        <f>'2 жастағы К'!AU67</f>
        <v>1</v>
      </c>
      <c r="E238" s="843"/>
      <c r="F238" s="4">
        <f>'2 жастағы Ш'!AU67</f>
        <v>1</v>
      </c>
      <c r="G238" s="4">
        <f>'2 жастағы Ә'!AU67</f>
        <v>1</v>
      </c>
    </row>
    <row r="239" spans="2:7" x14ac:dyDescent="0.25">
      <c r="B239" s="712"/>
      <c r="C239" s="4">
        <f>'2 жастағы Ф'!AT67</f>
        <v>0</v>
      </c>
      <c r="D239" s="4">
        <f>'2 жастағы К'!AT67</f>
        <v>0</v>
      </c>
      <c r="E239" s="843"/>
      <c r="F239" s="4">
        <f>'2 жастағы Ш'!AT67</f>
        <v>0</v>
      </c>
      <c r="G239" s="4">
        <f>'2 жастағы Ә'!AT67</f>
        <v>0</v>
      </c>
    </row>
    <row r="240" spans="2:7" x14ac:dyDescent="0.25">
      <c r="B240" s="707">
        <v>16</v>
      </c>
      <c r="C240" s="4">
        <f>'2 жастағы Ф'!AY67</f>
        <v>0</v>
      </c>
      <c r="D240" s="4">
        <f>'2 жастағы К'!AY67</f>
        <v>0</v>
      </c>
      <c r="E240" s="843"/>
      <c r="F240" s="4">
        <f>'2 жастағы Ш'!AY67</f>
        <v>0</v>
      </c>
      <c r="G240" s="4">
        <f>'2 жастағы Ә'!AY67</f>
        <v>0</v>
      </c>
    </row>
    <row r="241" spans="2:7" x14ac:dyDescent="0.25">
      <c r="B241" s="708"/>
      <c r="C241" s="4">
        <f>'2 жастағы Ф'!AX67</f>
        <v>1</v>
      </c>
      <c r="D241" s="4">
        <f>'2 жастағы К'!AX67</f>
        <v>1</v>
      </c>
      <c r="E241" s="843"/>
      <c r="F241" s="4">
        <f>'2 жастағы Ш'!AX67</f>
        <v>1</v>
      </c>
      <c r="G241" s="4">
        <f>'2 жастағы Ә'!AX67</f>
        <v>1</v>
      </c>
    </row>
    <row r="242" spans="2:7" x14ac:dyDescent="0.25">
      <c r="B242" s="712"/>
      <c r="C242" s="4">
        <f>'2 жастағы Ф'!AW67</f>
        <v>0</v>
      </c>
      <c r="D242" s="4">
        <f>'2 жастағы К'!AW67</f>
        <v>0</v>
      </c>
      <c r="E242" s="843"/>
      <c r="F242" s="4">
        <f>'2 жастағы Ш'!AW67</f>
        <v>0</v>
      </c>
      <c r="G242" s="4">
        <f>'2 жастағы Ә'!AW67</f>
        <v>0</v>
      </c>
    </row>
    <row r="243" spans="2:7" x14ac:dyDescent="0.25">
      <c r="B243" s="707">
        <v>17</v>
      </c>
      <c r="C243" s="4">
        <f>'2 жастағы Ф'!BB67</f>
        <v>0</v>
      </c>
      <c r="D243" s="4">
        <f>'2 жастағы К'!BB67</f>
        <v>0</v>
      </c>
      <c r="E243" s="843"/>
      <c r="F243" s="4">
        <f>'2 жастағы Ш'!BB67</f>
        <v>0</v>
      </c>
      <c r="G243" s="4">
        <f>'2 жастағы Ә'!BB67</f>
        <v>0</v>
      </c>
    </row>
    <row r="244" spans="2:7" x14ac:dyDescent="0.25">
      <c r="B244" s="708"/>
      <c r="C244" s="4">
        <f>'2 жастағы Ф'!BA67</f>
        <v>1</v>
      </c>
      <c r="D244" s="4">
        <f>'2 жастағы К'!BA67</f>
        <v>1</v>
      </c>
      <c r="E244" s="843"/>
      <c r="F244" s="4">
        <f>'2 жастағы Ш'!BA67</f>
        <v>1</v>
      </c>
      <c r="G244" s="4">
        <f>'2 жастағы Ә'!BA67</f>
        <v>1</v>
      </c>
    </row>
    <row r="245" spans="2:7" x14ac:dyDescent="0.25">
      <c r="B245" s="712"/>
      <c r="C245" s="4">
        <f>'2 жастағы Ф'!AZ67</f>
        <v>0</v>
      </c>
      <c r="D245" s="4">
        <f>'2 жастағы К'!AZ67</f>
        <v>0</v>
      </c>
      <c r="E245" s="843"/>
      <c r="F245" s="4">
        <f>'2 жастағы Ш'!AZ67</f>
        <v>0</v>
      </c>
      <c r="G245" s="4">
        <f>'2 жастағы Ә'!AZ67</f>
        <v>0</v>
      </c>
    </row>
    <row r="246" spans="2:7" x14ac:dyDescent="0.25">
      <c r="B246" s="707">
        <v>18</v>
      </c>
      <c r="C246" s="4">
        <f>'2 жастағы Ф'!BE67</f>
        <v>0</v>
      </c>
      <c r="D246" s="4">
        <f>'2 жастағы К'!BE67</f>
        <v>0</v>
      </c>
      <c r="E246" s="843"/>
      <c r="F246" s="4">
        <f>'2 жастағы Ш'!BE67</f>
        <v>0</v>
      </c>
      <c r="G246" s="4">
        <f>'2 жастағы Ә'!BE67</f>
        <v>0</v>
      </c>
    </row>
    <row r="247" spans="2:7" x14ac:dyDescent="0.25">
      <c r="B247" s="708"/>
      <c r="C247" s="4">
        <f>'2 жастағы Ф'!BD67</f>
        <v>1</v>
      </c>
      <c r="D247" s="4">
        <f>'2 жастағы К'!BD67</f>
        <v>1</v>
      </c>
      <c r="E247" s="843"/>
      <c r="F247" s="4">
        <f>'2 жастағы Ш'!BD67</f>
        <v>1</v>
      </c>
      <c r="G247" s="4">
        <f>'2 жастағы Ә'!BD67</f>
        <v>1</v>
      </c>
    </row>
    <row r="248" spans="2:7" x14ac:dyDescent="0.25">
      <c r="B248" s="712"/>
      <c r="C248" s="4">
        <f>'2 жастағы Ф'!BC67</f>
        <v>0</v>
      </c>
      <c r="D248" s="4">
        <f>'2 жастағы К'!BC67</f>
        <v>0</v>
      </c>
      <c r="E248" s="843"/>
      <c r="F248" s="4">
        <f>'2 жастағы Ш'!BC67</f>
        <v>0</v>
      </c>
      <c r="G248" s="4">
        <f>'2 жастағы Ә'!BC67</f>
        <v>0</v>
      </c>
    </row>
    <row r="249" spans="2:7" x14ac:dyDescent="0.25">
      <c r="B249" s="707">
        <v>19</v>
      </c>
      <c r="C249" s="4">
        <f>'2 жастағы Ф'!BH67</f>
        <v>0</v>
      </c>
      <c r="D249" s="4">
        <f>'2 жастағы К'!BH67</f>
        <v>0</v>
      </c>
      <c r="E249" s="843"/>
      <c r="F249" s="4">
        <f>'2 жастағы Ш'!BH67</f>
        <v>0</v>
      </c>
      <c r="G249" s="4">
        <f>'2 жастағы Ә'!BH67</f>
        <v>0</v>
      </c>
    </row>
    <row r="250" spans="2:7" x14ac:dyDescent="0.25">
      <c r="B250" s="708"/>
      <c r="C250" s="4">
        <f>'2 жастағы Ф'!BG67</f>
        <v>1</v>
      </c>
      <c r="D250" s="4">
        <f>'2 жастағы К'!BG67</f>
        <v>1</v>
      </c>
      <c r="E250" s="843"/>
      <c r="F250" s="4">
        <f>'2 жастағы Ш'!BG67</f>
        <v>1</v>
      </c>
      <c r="G250" s="4">
        <f>'2 жастағы Ә'!BG67</f>
        <v>1</v>
      </c>
    </row>
    <row r="251" spans="2:7" x14ac:dyDescent="0.25">
      <c r="B251" s="712"/>
      <c r="C251" s="4">
        <f>'2 жастағы Ф'!BF67</f>
        <v>0</v>
      </c>
      <c r="D251" s="4">
        <f>'2 жастағы К'!BF67</f>
        <v>0</v>
      </c>
      <c r="E251" s="843"/>
      <c r="F251" s="4">
        <f>'2 жастағы Ш'!BF67</f>
        <v>0</v>
      </c>
      <c r="G251" s="4">
        <f>'2 жастағы Ә'!BF67</f>
        <v>0</v>
      </c>
    </row>
    <row r="252" spans="2:7" x14ac:dyDescent="0.25">
      <c r="B252" s="707">
        <v>20</v>
      </c>
      <c r="C252" s="842"/>
      <c r="D252" s="4">
        <f>'2 жастағы К'!BK67</f>
        <v>0</v>
      </c>
      <c r="E252" s="843"/>
      <c r="F252" s="4">
        <f>'2 жастағы Ш'!BK67</f>
        <v>0</v>
      </c>
      <c r="G252" s="4">
        <f>'2 жастағы Ә'!BK67</f>
        <v>0</v>
      </c>
    </row>
    <row r="253" spans="2:7" x14ac:dyDescent="0.25">
      <c r="B253" s="708"/>
      <c r="C253" s="843"/>
      <c r="D253" s="4">
        <f>'2 жастағы К'!BJ67</f>
        <v>1</v>
      </c>
      <c r="E253" s="843"/>
      <c r="F253" s="4">
        <f>'2 жастағы Ш'!BJ67</f>
        <v>1</v>
      </c>
      <c r="G253" s="4">
        <f>'2 жастағы Ә'!BJ67</f>
        <v>1</v>
      </c>
    </row>
    <row r="254" spans="2:7" x14ac:dyDescent="0.25">
      <c r="B254" s="712"/>
      <c r="C254" s="843"/>
      <c r="D254" s="4">
        <f>'2 жастағы К'!BI67</f>
        <v>0</v>
      </c>
      <c r="E254" s="843"/>
      <c r="F254" s="4">
        <f>'2 жастағы Ш'!BI67</f>
        <v>0</v>
      </c>
      <c r="G254" s="4">
        <f>'2 жастағы Ә'!BI67</f>
        <v>0</v>
      </c>
    </row>
    <row r="255" spans="2:7" x14ac:dyDescent="0.25">
      <c r="B255" s="707">
        <v>21</v>
      </c>
      <c r="C255" s="843"/>
      <c r="D255" s="842"/>
      <c r="E255" s="843"/>
      <c r="F255" s="4">
        <f>'2 жастағы Ш'!BN67</f>
        <v>0</v>
      </c>
      <c r="G255" s="842"/>
    </row>
    <row r="256" spans="2:7" x14ac:dyDescent="0.25">
      <c r="B256" s="708"/>
      <c r="C256" s="843"/>
      <c r="D256" s="843"/>
      <c r="E256" s="843"/>
      <c r="F256" s="4">
        <f>'2 жастағы Ш'!BM67</f>
        <v>1</v>
      </c>
      <c r="G256" s="843"/>
    </row>
    <row r="257" spans="2:7" x14ac:dyDescent="0.25">
      <c r="B257" s="712"/>
      <c r="C257" s="843"/>
      <c r="D257" s="843"/>
      <c r="E257" s="843"/>
      <c r="F257" s="4">
        <f>'2 жастағы Ш'!BL67</f>
        <v>0</v>
      </c>
      <c r="G257" s="843"/>
    </row>
    <row r="258" spans="2:7" x14ac:dyDescent="0.25">
      <c r="B258" s="707">
        <v>22</v>
      </c>
      <c r="C258" s="843"/>
      <c r="D258" s="843"/>
      <c r="E258" s="843"/>
      <c r="F258" s="4">
        <f>'2 жастағы Ш'!BQ67</f>
        <v>0</v>
      </c>
      <c r="G258" s="843"/>
    </row>
    <row r="259" spans="2:7" x14ac:dyDescent="0.25">
      <c r="B259" s="708"/>
      <c r="C259" s="843"/>
      <c r="D259" s="843"/>
      <c r="E259" s="843"/>
      <c r="F259" s="4">
        <f>'2 жастағы Ш'!BP67</f>
        <v>1</v>
      </c>
      <c r="G259" s="843"/>
    </row>
    <row r="260" spans="2:7" x14ac:dyDescent="0.25">
      <c r="B260" s="712"/>
      <c r="C260" s="843"/>
      <c r="D260" s="843"/>
      <c r="E260" s="843"/>
      <c r="F260" s="4">
        <f>'2 жастағы Ш'!BO67</f>
        <v>0</v>
      </c>
      <c r="G260" s="843"/>
    </row>
    <row r="261" spans="2:7" x14ac:dyDescent="0.25">
      <c r="B261" s="707">
        <v>23</v>
      </c>
      <c r="C261" s="843"/>
      <c r="D261" s="843"/>
      <c r="E261" s="843"/>
      <c r="F261" s="4">
        <f>'2 жастағы Ш'!BT67</f>
        <v>0</v>
      </c>
      <c r="G261" s="843"/>
    </row>
    <row r="262" spans="2:7" x14ac:dyDescent="0.25">
      <c r="B262" s="708"/>
      <c r="C262" s="843"/>
      <c r="D262" s="843"/>
      <c r="E262" s="843"/>
      <c r="F262" s="4">
        <f>'2 жастағы Ш'!BS67</f>
        <v>1</v>
      </c>
      <c r="G262" s="843"/>
    </row>
    <row r="263" spans="2:7" x14ac:dyDescent="0.25">
      <c r="B263" s="712"/>
      <c r="C263" s="843"/>
      <c r="D263" s="843"/>
      <c r="E263" s="843"/>
      <c r="F263" s="4">
        <f>'2 жастағы Ш'!BR67</f>
        <v>0</v>
      </c>
      <c r="G263" s="843"/>
    </row>
    <row r="264" spans="2:7" x14ac:dyDescent="0.25">
      <c r="B264" s="707">
        <v>24</v>
      </c>
      <c r="C264" s="843"/>
      <c r="D264" s="843"/>
      <c r="E264" s="843"/>
      <c r="F264" s="4">
        <f>'2 жастағы Ш'!BW67</f>
        <v>0</v>
      </c>
      <c r="G264" s="843"/>
    </row>
    <row r="265" spans="2:7" x14ac:dyDescent="0.25">
      <c r="B265" s="708"/>
      <c r="C265" s="843"/>
      <c r="D265" s="843"/>
      <c r="E265" s="843"/>
      <c r="F265" s="12">
        <f>'2 жастағы Ш'!BV67</f>
        <v>1</v>
      </c>
      <c r="G265" s="843"/>
    </row>
    <row r="266" spans="2:7" x14ac:dyDescent="0.25">
      <c r="B266" s="712"/>
      <c r="C266" s="843"/>
      <c r="D266" s="843"/>
      <c r="E266" s="843"/>
      <c r="F266" s="12">
        <f>'2 жастағы Ш'!BU67</f>
        <v>0</v>
      </c>
      <c r="G266" s="843"/>
    </row>
    <row r="267" spans="2:7" x14ac:dyDescent="0.25">
      <c r="B267" s="707">
        <v>25</v>
      </c>
      <c r="C267" s="843"/>
      <c r="D267" s="843"/>
      <c r="E267" s="843"/>
      <c r="F267" s="4">
        <f>'2 жастағы Ш'!BZ67</f>
        <v>0</v>
      </c>
      <c r="G267" s="843"/>
    </row>
    <row r="268" spans="2:7" x14ac:dyDescent="0.25">
      <c r="B268" s="708"/>
      <c r="C268" s="843"/>
      <c r="D268" s="843"/>
      <c r="E268" s="843"/>
      <c r="F268" s="4">
        <f>'2 жастағы Ш'!BY67</f>
        <v>1</v>
      </c>
      <c r="G268" s="843"/>
    </row>
    <row r="269" spans="2:7" x14ac:dyDescent="0.25">
      <c r="B269" s="712"/>
      <c r="C269" s="843"/>
      <c r="D269" s="843"/>
      <c r="E269" s="843"/>
      <c r="F269" s="4">
        <f>'2 жастағы Ш'!BX67</f>
        <v>0</v>
      </c>
      <c r="G269" s="843"/>
    </row>
    <row r="270" spans="2:7" x14ac:dyDescent="0.25">
      <c r="B270" s="707">
        <v>26</v>
      </c>
      <c r="C270" s="843"/>
      <c r="D270" s="843"/>
      <c r="E270" s="843"/>
      <c r="F270" s="4">
        <f>'2 жастағы Ш'!CC67</f>
        <v>0</v>
      </c>
      <c r="G270" s="843"/>
    </row>
    <row r="271" spans="2:7" x14ac:dyDescent="0.25">
      <c r="B271" s="708"/>
      <c r="C271" s="843"/>
      <c r="D271" s="843"/>
      <c r="E271" s="843"/>
      <c r="F271" s="4">
        <f>'2 жастағы Ш'!CB67</f>
        <v>1</v>
      </c>
      <c r="G271" s="843"/>
    </row>
    <row r="272" spans="2:7" x14ac:dyDescent="0.25">
      <c r="B272" s="712"/>
      <c r="C272" s="843"/>
      <c r="D272" s="843"/>
      <c r="E272" s="843"/>
      <c r="F272" s="4">
        <f>'2 жастағы Ш'!CA67</f>
        <v>0</v>
      </c>
      <c r="G272" s="843"/>
    </row>
    <row r="273" spans="2:7" x14ac:dyDescent="0.25">
      <c r="B273" s="707">
        <v>27</v>
      </c>
      <c r="C273" s="843"/>
      <c r="D273" s="843"/>
      <c r="E273" s="843"/>
      <c r="F273" s="12">
        <f>'2 жастағы Ш'!CF67</f>
        <v>0</v>
      </c>
      <c r="G273" s="843"/>
    </row>
    <row r="274" spans="2:7" x14ac:dyDescent="0.25">
      <c r="B274" s="708"/>
      <c r="C274" s="843"/>
      <c r="D274" s="843"/>
      <c r="E274" s="843"/>
      <c r="F274" s="12">
        <f>'2 жастағы Ш'!CE67</f>
        <v>1</v>
      </c>
      <c r="G274" s="843"/>
    </row>
    <row r="275" spans="2:7" x14ac:dyDescent="0.25">
      <c r="B275" s="712"/>
      <c r="C275" s="843"/>
      <c r="D275" s="843"/>
      <c r="E275" s="843"/>
      <c r="F275" s="12">
        <f>'2 жастағы Ш'!CD67</f>
        <v>0</v>
      </c>
      <c r="G275" s="843"/>
    </row>
    <row r="276" spans="2:7" x14ac:dyDescent="0.25">
      <c r="B276" s="707">
        <v>28</v>
      </c>
      <c r="C276" s="843"/>
      <c r="D276" s="843"/>
      <c r="E276" s="843"/>
      <c r="F276" s="12">
        <f>'2 жастағы Ш'!CI67</f>
        <v>0</v>
      </c>
      <c r="G276" s="843"/>
    </row>
    <row r="277" spans="2:7" x14ac:dyDescent="0.25">
      <c r="B277" s="708"/>
      <c r="C277" s="843"/>
      <c r="D277" s="843"/>
      <c r="E277" s="843"/>
      <c r="F277" s="12">
        <f>'2 жастағы Ш'!CH67</f>
        <v>1</v>
      </c>
      <c r="G277" s="843"/>
    </row>
    <row r="278" spans="2:7" x14ac:dyDescent="0.25">
      <c r="B278" s="712"/>
      <c r="C278" s="843"/>
      <c r="D278" s="843"/>
      <c r="E278" s="843"/>
      <c r="F278" s="12">
        <f>'2 жастағы Ш'!CG67</f>
        <v>0</v>
      </c>
      <c r="G278" s="843"/>
    </row>
    <row r="279" spans="2:7" x14ac:dyDescent="0.25">
      <c r="B279" s="707">
        <v>29</v>
      </c>
      <c r="C279" s="843"/>
      <c r="D279" s="843"/>
      <c r="E279" s="843"/>
      <c r="F279" s="12">
        <f>'2 жастағы Ш'!CL67</f>
        <v>0</v>
      </c>
      <c r="G279" s="843"/>
    </row>
    <row r="280" spans="2:7" x14ac:dyDescent="0.25">
      <c r="B280" s="708"/>
      <c r="C280" s="843"/>
      <c r="D280" s="843"/>
      <c r="E280" s="843"/>
      <c r="F280" s="12">
        <f>'2 жастағы Ш'!CK67</f>
        <v>1</v>
      </c>
      <c r="G280" s="843"/>
    </row>
    <row r="281" spans="2:7" x14ac:dyDescent="0.25">
      <c r="B281" s="712"/>
      <c r="C281" s="843"/>
      <c r="D281" s="843"/>
      <c r="E281" s="843"/>
      <c r="F281" s="12">
        <f>'2 жастағы Ш'!CJ67</f>
        <v>0</v>
      </c>
      <c r="G281" s="843"/>
    </row>
    <row r="282" spans="2:7" x14ac:dyDescent="0.25">
      <c r="B282" s="707">
        <v>30</v>
      </c>
      <c r="C282" s="843"/>
      <c r="D282" s="843"/>
      <c r="E282" s="843"/>
      <c r="F282" s="12">
        <f>'2 жастағы Ш'!CO67</f>
        <v>0</v>
      </c>
      <c r="G282" s="843"/>
    </row>
    <row r="283" spans="2:7" x14ac:dyDescent="0.25">
      <c r="B283" s="708"/>
      <c r="C283" s="843"/>
      <c r="D283" s="843"/>
      <c r="E283" s="843"/>
      <c r="F283" s="12">
        <f>'2 жастағы Ш'!CN67</f>
        <v>1</v>
      </c>
      <c r="G283" s="843"/>
    </row>
    <row r="284" spans="2:7" x14ac:dyDescent="0.25">
      <c r="B284" s="712"/>
      <c r="C284" s="843"/>
      <c r="D284" s="843"/>
      <c r="E284" s="843"/>
      <c r="F284" s="12">
        <f>'2 жастағы Ш'!CM67</f>
        <v>0</v>
      </c>
      <c r="G284" s="843"/>
    </row>
    <row r="285" spans="2:7" x14ac:dyDescent="0.25">
      <c r="B285" s="707">
        <v>31</v>
      </c>
      <c r="C285" s="843"/>
      <c r="D285" s="843"/>
      <c r="E285" s="843"/>
      <c r="F285" s="12">
        <f>'2 жастағы Ш'!CR67</f>
        <v>0</v>
      </c>
      <c r="G285" s="843"/>
    </row>
    <row r="286" spans="2:7" x14ac:dyDescent="0.25">
      <c r="B286" s="708"/>
      <c r="C286" s="843"/>
      <c r="D286" s="843"/>
      <c r="E286" s="843"/>
      <c r="F286" s="12">
        <f>'2 жастағы Ш'!CQ67</f>
        <v>1</v>
      </c>
      <c r="G286" s="843"/>
    </row>
    <row r="287" spans="2:7" x14ac:dyDescent="0.25">
      <c r="B287" s="712"/>
      <c r="C287" s="843"/>
      <c r="D287" s="843"/>
      <c r="E287" s="843"/>
      <c r="F287" s="12">
        <f>'2 жастағы Ш'!CP67</f>
        <v>0</v>
      </c>
      <c r="G287" s="843"/>
    </row>
    <row r="288" spans="2:7" x14ac:dyDescent="0.25">
      <c r="B288" s="707">
        <v>32</v>
      </c>
      <c r="C288" s="843"/>
      <c r="D288" s="843"/>
      <c r="E288" s="843"/>
      <c r="F288" s="12">
        <f>'2 жастағы Ш'!CU67</f>
        <v>0</v>
      </c>
      <c r="G288" s="843"/>
    </row>
    <row r="289" spans="2:7" x14ac:dyDescent="0.25">
      <c r="B289" s="708"/>
      <c r="C289" s="843"/>
      <c r="D289" s="843"/>
      <c r="E289" s="843"/>
      <c r="F289" s="12">
        <f>'2 жастағы Ш'!CT67</f>
        <v>1</v>
      </c>
      <c r="G289" s="843"/>
    </row>
    <row r="290" spans="2:7" x14ac:dyDescent="0.25">
      <c r="B290" s="712"/>
      <c r="C290" s="843"/>
      <c r="D290" s="843"/>
      <c r="E290" s="843"/>
      <c r="F290" s="12">
        <f>'2 жастағы Ш'!CS67</f>
        <v>0</v>
      </c>
      <c r="G290" s="843"/>
    </row>
    <row r="291" spans="2:7" x14ac:dyDescent="0.25">
      <c r="B291" s="707">
        <v>33</v>
      </c>
      <c r="C291" s="843"/>
      <c r="D291" s="843"/>
      <c r="E291" s="843"/>
      <c r="F291" s="12">
        <f>'2 жастағы Ш'!CX67</f>
        <v>0</v>
      </c>
      <c r="G291" s="843"/>
    </row>
    <row r="292" spans="2:7" x14ac:dyDescent="0.25">
      <c r="B292" s="708"/>
      <c r="C292" s="843"/>
      <c r="D292" s="843"/>
      <c r="E292" s="843"/>
      <c r="F292" s="12">
        <f>'2 жастағы Ш'!CW67</f>
        <v>1</v>
      </c>
      <c r="G292" s="843"/>
    </row>
    <row r="293" spans="2:7" x14ac:dyDescent="0.25">
      <c r="B293" s="712"/>
      <c r="C293" s="843"/>
      <c r="D293" s="843"/>
      <c r="E293" s="843"/>
      <c r="F293" s="12">
        <f>'2 жастағы Ш'!CV67</f>
        <v>0</v>
      </c>
      <c r="G293" s="843"/>
    </row>
    <row r="294" spans="2:7" x14ac:dyDescent="0.25">
      <c r="B294" s="707">
        <v>34</v>
      </c>
      <c r="C294" s="843"/>
      <c r="D294" s="843"/>
      <c r="E294" s="843"/>
      <c r="F294" s="12">
        <f>'2 жастағы Ш'!DA67</f>
        <v>0</v>
      </c>
      <c r="G294" s="843"/>
    </row>
    <row r="295" spans="2:7" x14ac:dyDescent="0.25">
      <c r="B295" s="708"/>
      <c r="C295" s="843"/>
      <c r="D295" s="843"/>
      <c r="E295" s="843"/>
      <c r="F295" s="12">
        <f>'2 жастағы Ш'!CZ67</f>
        <v>1</v>
      </c>
      <c r="G295" s="843"/>
    </row>
    <row r="296" spans="2:7" x14ac:dyDescent="0.25">
      <c r="B296" s="712"/>
      <c r="C296" s="843"/>
      <c r="D296" s="843"/>
      <c r="E296" s="843"/>
      <c r="F296" s="12">
        <f>'2 жастағы Ш'!CY67</f>
        <v>0</v>
      </c>
      <c r="G296" s="843"/>
    </row>
    <row r="297" spans="2:7" x14ac:dyDescent="0.25">
      <c r="B297" s="707">
        <v>35</v>
      </c>
      <c r="C297" s="843"/>
      <c r="D297" s="843"/>
      <c r="E297" s="843"/>
      <c r="F297" s="12">
        <f>'2 жастағы Ш'!DD67</f>
        <v>0</v>
      </c>
      <c r="G297" s="843"/>
    </row>
    <row r="298" spans="2:7" x14ac:dyDescent="0.25">
      <c r="B298" s="708"/>
      <c r="C298" s="843"/>
      <c r="D298" s="843"/>
      <c r="E298" s="843"/>
      <c r="F298" s="12">
        <f>'2 жастағы Ш'!DC67</f>
        <v>1</v>
      </c>
      <c r="G298" s="843"/>
    </row>
    <row r="299" spans="2:7" x14ac:dyDescent="0.25">
      <c r="B299" s="712"/>
      <c r="C299" s="843"/>
      <c r="D299" s="843"/>
      <c r="E299" s="843"/>
      <c r="F299" s="12">
        <f>'2 жастағы Ш'!DB67</f>
        <v>0</v>
      </c>
      <c r="G299" s="843"/>
    </row>
    <row r="300" spans="2:7" x14ac:dyDescent="0.25">
      <c r="B300" s="707">
        <v>36</v>
      </c>
      <c r="C300" s="843"/>
      <c r="D300" s="843"/>
      <c r="E300" s="843"/>
      <c r="F300" s="12">
        <f>'2 жастағы Ш'!DG67</f>
        <v>0</v>
      </c>
      <c r="G300" s="843"/>
    </row>
    <row r="301" spans="2:7" x14ac:dyDescent="0.25">
      <c r="B301" s="708"/>
      <c r="C301" s="843"/>
      <c r="D301" s="843"/>
      <c r="E301" s="843"/>
      <c r="F301" s="12">
        <f>'2 жастағы Ш'!DF67</f>
        <v>1</v>
      </c>
      <c r="G301" s="843"/>
    </row>
    <row r="302" spans="2:7" x14ac:dyDescent="0.25">
      <c r="B302" s="708"/>
      <c r="C302" s="843"/>
      <c r="D302" s="843"/>
      <c r="E302" s="843"/>
      <c r="F302" s="334">
        <f>'2 жастағы Ш'!DE67</f>
        <v>0</v>
      </c>
      <c r="G302" s="843"/>
    </row>
    <row r="303" spans="2:7" x14ac:dyDescent="0.25">
      <c r="B303" s="748">
        <v>37</v>
      </c>
      <c r="C303" s="843"/>
      <c r="D303" s="843"/>
      <c r="E303" s="843"/>
      <c r="F303" s="12">
        <f>'2 жастағы Ш'!DJ67</f>
        <v>0</v>
      </c>
      <c r="G303" s="843"/>
    </row>
    <row r="304" spans="2:7" x14ac:dyDescent="0.25">
      <c r="B304" s="748"/>
      <c r="C304" s="843"/>
      <c r="D304" s="843"/>
      <c r="E304" s="843"/>
      <c r="F304" s="12">
        <f>'2 жастағы Ш'!DI67</f>
        <v>1</v>
      </c>
      <c r="G304" s="843"/>
    </row>
    <row r="305" spans="2:7" x14ac:dyDescent="0.25">
      <c r="B305" s="748"/>
      <c r="C305" s="844"/>
      <c r="D305" s="844"/>
      <c r="E305" s="844"/>
      <c r="F305" s="12">
        <f>'2 жастағы Ш'!DH67</f>
        <v>0</v>
      </c>
      <c r="G305" s="844"/>
    </row>
    <row r="306" spans="2:7" ht="18.75" x14ac:dyDescent="0.25">
      <c r="B306" s="848" t="s">
        <v>824</v>
      </c>
      <c r="C306" s="158">
        <f>'2 жастағы Ф'!BK67</f>
        <v>0</v>
      </c>
      <c r="D306" s="158">
        <f>'2 жастағы К'!BN67</f>
        <v>0</v>
      </c>
      <c r="E306" s="158">
        <f>'2 жастағы Т'!AG67</f>
        <v>0</v>
      </c>
      <c r="F306" s="158">
        <f>'2 жастағы Ш'!DM67</f>
        <v>0</v>
      </c>
      <c r="G306" s="159">
        <f>'2 жастағы Ә'!BN67</f>
        <v>0</v>
      </c>
    </row>
    <row r="307" spans="2:7" ht="18.75" x14ac:dyDescent="0.25">
      <c r="B307" s="847"/>
      <c r="C307" s="40">
        <f>'2 жастағы Ф'!BJ67</f>
        <v>19</v>
      </c>
      <c r="D307" s="40">
        <f>'2 жастағы К'!BM67</f>
        <v>20</v>
      </c>
      <c r="E307" s="40">
        <f>'2 жастағы Т'!AF67</f>
        <v>8</v>
      </c>
      <c r="F307" s="40">
        <f>'2 жастағы Ш'!DL67</f>
        <v>27</v>
      </c>
      <c r="G307" s="68">
        <f>'2 жастағы Ә'!BM67</f>
        <v>20</v>
      </c>
    </row>
    <row r="308" spans="2:7" ht="18.75" x14ac:dyDescent="0.25">
      <c r="B308" s="847"/>
      <c r="C308" s="95">
        <f>'2 жастағы Ф'!BI67</f>
        <v>0</v>
      </c>
      <c r="D308" s="95">
        <f>'2 жастағы К'!BL67</f>
        <v>0</v>
      </c>
      <c r="E308" s="95">
        <f>'2 жастағы Т'!AE67</f>
        <v>1</v>
      </c>
      <c r="F308" s="95">
        <f>'2 жастағы Ш'!DK67</f>
        <v>0</v>
      </c>
      <c r="G308" s="96">
        <f>'2 жастағы Ә'!BL67</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Ф'!F121</f>
        <v>0</v>
      </c>
      <c r="D313" s="4">
        <f>'2 жастағы К'!F121</f>
        <v>0</v>
      </c>
      <c r="E313" s="4">
        <f>'2 жастағы Т'!F121</f>
        <v>0</v>
      </c>
      <c r="F313" s="4">
        <f>'2 жастағы Ш'!F121</f>
        <v>0</v>
      </c>
      <c r="G313" s="4">
        <f>'2 жастағы Ә'!F121</f>
        <v>0</v>
      </c>
    </row>
    <row r="314" spans="2:7" x14ac:dyDescent="0.25">
      <c r="B314" s="708"/>
      <c r="C314" s="4">
        <f>'2 жастағы Ф'!E121</f>
        <v>1</v>
      </c>
      <c r="D314" s="4">
        <f>'2 жастағы К'!E121</f>
        <v>1</v>
      </c>
      <c r="E314" s="4">
        <f>'2 жастағы Т'!E121</f>
        <v>1</v>
      </c>
      <c r="F314" s="4">
        <f>'2 жастағы Ш'!E121</f>
        <v>1</v>
      </c>
      <c r="G314" s="4">
        <f>'2 жастағы Ә'!E121</f>
        <v>1</v>
      </c>
    </row>
    <row r="315" spans="2:7" x14ac:dyDescent="0.25">
      <c r="B315" s="712"/>
      <c r="C315" s="4">
        <f>'2 жастағы Ф'!D121</f>
        <v>0</v>
      </c>
      <c r="D315" s="4">
        <f>'2 жастағы К'!D121</f>
        <v>0</v>
      </c>
      <c r="E315" s="4">
        <f>'2 жастағы Т'!D121</f>
        <v>0</v>
      </c>
      <c r="F315" s="4">
        <f>'2 жастағы Ш'!D121</f>
        <v>0</v>
      </c>
      <c r="G315" s="4">
        <f>'2 жастағы Ә'!D121</f>
        <v>0</v>
      </c>
    </row>
    <row r="316" spans="2:7" x14ac:dyDescent="0.25">
      <c r="B316" s="707">
        <v>2</v>
      </c>
      <c r="C316" s="4">
        <f>'2 жастағы Ф'!I121</f>
        <v>0</v>
      </c>
      <c r="D316" s="4">
        <f>'2 жастағы К'!I121</f>
        <v>0</v>
      </c>
      <c r="E316" s="4">
        <f>'2 жастағы Т'!I121</f>
        <v>0</v>
      </c>
      <c r="F316" s="4">
        <f>'2 жастағы Ш'!I121</f>
        <v>0</v>
      </c>
      <c r="G316" s="4">
        <f>'2 жастағы Ә'!I121</f>
        <v>0</v>
      </c>
    </row>
    <row r="317" spans="2:7" x14ac:dyDescent="0.25">
      <c r="B317" s="708"/>
      <c r="C317" s="4">
        <f>'2 жастағы Ф'!H121</f>
        <v>1</v>
      </c>
      <c r="D317" s="4">
        <f>'2 жастағы К'!H121</f>
        <v>1</v>
      </c>
      <c r="E317" s="4">
        <f>'2 жастағы Т'!H121</f>
        <v>1</v>
      </c>
      <c r="F317" s="4">
        <f>'2 жастағы Ш'!H121</f>
        <v>1</v>
      </c>
      <c r="G317" s="4">
        <f>'2 жастағы Ә'!H121</f>
        <v>1</v>
      </c>
    </row>
    <row r="318" spans="2:7" x14ac:dyDescent="0.25">
      <c r="B318" s="712"/>
      <c r="C318" s="4">
        <f>'2 жастағы Ф'!G121</f>
        <v>0</v>
      </c>
      <c r="D318" s="4">
        <f>'2 жастағы К'!G121</f>
        <v>0</v>
      </c>
      <c r="E318" s="4">
        <f>'2 жастағы Т'!G121</f>
        <v>0</v>
      </c>
      <c r="F318" s="4">
        <f>'2 жастағы Ш'!G121</f>
        <v>0</v>
      </c>
      <c r="G318" s="4">
        <f>'2 жастағы Ә'!G121</f>
        <v>0</v>
      </c>
    </row>
    <row r="319" spans="2:7" x14ac:dyDescent="0.25">
      <c r="B319" s="707">
        <v>3</v>
      </c>
      <c r="C319" s="4">
        <f>'2 жастағы Ф'!L121</f>
        <v>0</v>
      </c>
      <c r="D319" s="4">
        <f>'2 жастағы К'!L121</f>
        <v>0</v>
      </c>
      <c r="E319" s="4">
        <f>'2 жастағы Т'!L121</f>
        <v>0</v>
      </c>
      <c r="F319" s="4">
        <f>'2 жастағы Ш'!L121</f>
        <v>0</v>
      </c>
      <c r="G319" s="4">
        <f>'2 жастағы Ә'!L121</f>
        <v>0</v>
      </c>
    </row>
    <row r="320" spans="2:7" x14ac:dyDescent="0.25">
      <c r="B320" s="708"/>
      <c r="C320" s="4">
        <f>'2 жастағы Ф'!K121</f>
        <v>1</v>
      </c>
      <c r="D320" s="4">
        <f>'2 жастағы К'!K121</f>
        <v>1</v>
      </c>
      <c r="E320" s="4">
        <f>'2 жастағы Т'!K121</f>
        <v>1</v>
      </c>
      <c r="F320" s="4">
        <f>'2 жастағы Ш'!K121</f>
        <v>1</v>
      </c>
      <c r="G320" s="4">
        <f>'2 жастағы Ә'!K121</f>
        <v>1</v>
      </c>
    </row>
    <row r="321" spans="2:7" x14ac:dyDescent="0.25">
      <c r="B321" s="712"/>
      <c r="C321" s="4">
        <f>'2 жастағы Ф'!J121</f>
        <v>0</v>
      </c>
      <c r="D321" s="4">
        <f>'2 жастағы К'!J121</f>
        <v>0</v>
      </c>
      <c r="E321" s="4">
        <f>'2 жастағы Т'!J121</f>
        <v>0</v>
      </c>
      <c r="F321" s="4">
        <f>'2 жастағы Ш'!J121</f>
        <v>0</v>
      </c>
      <c r="G321" s="4">
        <f>'2 жастағы Ә'!J121</f>
        <v>0</v>
      </c>
    </row>
    <row r="322" spans="2:7" x14ac:dyDescent="0.25">
      <c r="B322" s="707">
        <v>4</v>
      </c>
      <c r="C322" s="4">
        <f>'2 жастағы Ф'!O121</f>
        <v>0</v>
      </c>
      <c r="D322" s="4">
        <f>'2 жастағы К'!O121</f>
        <v>0</v>
      </c>
      <c r="E322" s="4">
        <f>'2 жастағы Т'!O121</f>
        <v>0</v>
      </c>
      <c r="F322" s="4">
        <f>'2 жастағы Ш'!O121</f>
        <v>0</v>
      </c>
      <c r="G322" s="4">
        <f>'2 жастағы Ә'!O121</f>
        <v>0</v>
      </c>
    </row>
    <row r="323" spans="2:7" x14ac:dyDescent="0.25">
      <c r="B323" s="708"/>
      <c r="C323" s="4">
        <f>'2 жастағы Ф'!N121</f>
        <v>1</v>
      </c>
      <c r="D323" s="4">
        <f>'2 жастағы К'!N121</f>
        <v>1</v>
      </c>
      <c r="E323" s="4">
        <f>'2 жастағы Т'!N121</f>
        <v>1</v>
      </c>
      <c r="F323" s="4">
        <f>'2 жастағы Ш'!N121</f>
        <v>1</v>
      </c>
      <c r="G323" s="4">
        <f>'2 жастағы Ә'!N121</f>
        <v>1</v>
      </c>
    </row>
    <row r="324" spans="2:7" x14ac:dyDescent="0.25">
      <c r="B324" s="712"/>
      <c r="C324" s="4">
        <f>'2 жастағы Ф'!M121</f>
        <v>0</v>
      </c>
      <c r="D324" s="4">
        <f>'2 жастағы К'!M121</f>
        <v>0</v>
      </c>
      <c r="E324" s="4">
        <f>'2 жастағы Т'!M121</f>
        <v>0</v>
      </c>
      <c r="F324" s="4">
        <f>'2 жастағы Ш'!M121</f>
        <v>0</v>
      </c>
      <c r="G324" s="4">
        <f>'2 жастағы Ә'!M121</f>
        <v>0</v>
      </c>
    </row>
    <row r="325" spans="2:7" x14ac:dyDescent="0.25">
      <c r="B325" s="707">
        <v>5</v>
      </c>
      <c r="C325" s="4">
        <f>'2 жастағы Ф'!R121</f>
        <v>0</v>
      </c>
      <c r="D325" s="4">
        <f>'2 жастағы К'!R121</f>
        <v>0</v>
      </c>
      <c r="E325" s="4">
        <f>'2 жастағы Т'!R121</f>
        <v>0</v>
      </c>
      <c r="F325" s="4">
        <f>'2 жастағы Ш'!R121</f>
        <v>0</v>
      </c>
      <c r="G325" s="4">
        <f>'2 жастағы Ә'!R121</f>
        <v>0</v>
      </c>
    </row>
    <row r="326" spans="2:7" x14ac:dyDescent="0.25">
      <c r="B326" s="708"/>
      <c r="C326" s="4">
        <f>'2 жастағы Ф'!Q121</f>
        <v>1</v>
      </c>
      <c r="D326" s="4">
        <f>'2 жастағы К'!Q121</f>
        <v>1</v>
      </c>
      <c r="E326" s="4">
        <f>'2 жастағы Т'!Q121</f>
        <v>1</v>
      </c>
      <c r="F326" s="4">
        <f>'2 жастағы Ш'!Q121</f>
        <v>1</v>
      </c>
      <c r="G326" s="4">
        <f>'2 жастағы Ә'!Q121</f>
        <v>1</v>
      </c>
    </row>
    <row r="327" spans="2:7" x14ac:dyDescent="0.25">
      <c r="B327" s="712"/>
      <c r="C327" s="4">
        <f>'2 жастағы Ф'!P121</f>
        <v>0</v>
      </c>
      <c r="D327" s="4">
        <f>'2 жастағы К'!P121</f>
        <v>0</v>
      </c>
      <c r="E327" s="4">
        <f>'2 жастағы Т'!P121</f>
        <v>0</v>
      </c>
      <c r="F327" s="4">
        <f>'2 жастағы Ш'!P121</f>
        <v>0</v>
      </c>
      <c r="G327" s="4">
        <f>'2 жастағы Ә'!P121</f>
        <v>0</v>
      </c>
    </row>
    <row r="328" spans="2:7" x14ac:dyDescent="0.25">
      <c r="B328" s="707">
        <v>6</v>
      </c>
      <c r="C328" s="4">
        <f>'2 жастағы Ф'!U121</f>
        <v>0</v>
      </c>
      <c r="D328" s="4">
        <f>'2 жастағы К'!U121</f>
        <v>0</v>
      </c>
      <c r="E328" s="4">
        <f>'2 жастағы Т'!U121</f>
        <v>0</v>
      </c>
      <c r="F328" s="4">
        <f>'2 жастағы Ш'!U121</f>
        <v>0</v>
      </c>
      <c r="G328" s="4">
        <f>'2 жастағы Ә'!U121</f>
        <v>0</v>
      </c>
    </row>
    <row r="329" spans="2:7" x14ac:dyDescent="0.25">
      <c r="B329" s="708"/>
      <c r="C329" s="4">
        <f>'2 жастағы Ф'!T121</f>
        <v>1</v>
      </c>
      <c r="D329" s="4">
        <f>'2 жастағы К'!T121</f>
        <v>1</v>
      </c>
      <c r="E329" s="4">
        <f>'2 жастағы Т'!T121</f>
        <v>1</v>
      </c>
      <c r="F329" s="4">
        <f>'2 жастағы Ш'!T121</f>
        <v>1</v>
      </c>
      <c r="G329" s="4">
        <f>'2 жастағы Ә'!T121</f>
        <v>1</v>
      </c>
    </row>
    <row r="330" spans="2:7" x14ac:dyDescent="0.25">
      <c r="B330" s="712"/>
      <c r="C330" s="4">
        <f>'2 жастағы Ф'!S121</f>
        <v>0</v>
      </c>
      <c r="D330" s="4">
        <f>'2 жастағы К'!S121</f>
        <v>0</v>
      </c>
      <c r="E330" s="4">
        <f>'2 жастағы Т'!S121</f>
        <v>0</v>
      </c>
      <c r="F330" s="4">
        <f>'2 жастағы Ш'!S121</f>
        <v>0</v>
      </c>
      <c r="G330" s="4">
        <f>'2 жастағы Ә'!S121</f>
        <v>0</v>
      </c>
    </row>
    <row r="331" spans="2:7" x14ac:dyDescent="0.25">
      <c r="B331" s="707">
        <v>7</v>
      </c>
      <c r="C331" s="4">
        <f>'2 жастағы Ф'!X121</f>
        <v>0</v>
      </c>
      <c r="D331" s="4">
        <f>'2 жастағы К'!X121</f>
        <v>0</v>
      </c>
      <c r="E331" s="4">
        <f>'2 жастағы Т'!X121</f>
        <v>0</v>
      </c>
      <c r="F331" s="4">
        <f>'2 жастағы Ш'!X121</f>
        <v>0</v>
      </c>
      <c r="G331" s="4">
        <f>'2 жастағы Ә'!X121</f>
        <v>0</v>
      </c>
    </row>
    <row r="332" spans="2:7" x14ac:dyDescent="0.25">
      <c r="B332" s="708"/>
      <c r="C332" s="4">
        <f>'2 жастағы Ф'!W121</f>
        <v>1</v>
      </c>
      <c r="D332" s="4">
        <f>'2 жастағы К'!W121</f>
        <v>1</v>
      </c>
      <c r="E332" s="4">
        <f>'2 жастағы Т'!W121</f>
        <v>1</v>
      </c>
      <c r="F332" s="4">
        <f>'2 жастағы Ш'!W121</f>
        <v>1</v>
      </c>
      <c r="G332" s="4">
        <f>'2 жастағы Ә'!W121</f>
        <v>1</v>
      </c>
    </row>
    <row r="333" spans="2:7" x14ac:dyDescent="0.25">
      <c r="B333" s="712"/>
      <c r="C333" s="4">
        <f>'2 жастағы Ф'!V121</f>
        <v>0</v>
      </c>
      <c r="D333" s="4">
        <f>'2 жастағы К'!V121</f>
        <v>0</v>
      </c>
      <c r="E333" s="4">
        <f>'2 жастағы Т'!V121</f>
        <v>0</v>
      </c>
      <c r="F333" s="4">
        <f>'2 жастағы Ш'!V121</f>
        <v>0</v>
      </c>
      <c r="G333" s="4">
        <f>'2 жастағы Ә'!V121</f>
        <v>0</v>
      </c>
    </row>
    <row r="334" spans="2:7" x14ac:dyDescent="0.25">
      <c r="B334" s="707">
        <v>8</v>
      </c>
      <c r="C334" s="4">
        <f>'2 жастағы Ф'!AA121</f>
        <v>0</v>
      </c>
      <c r="D334" s="4">
        <f>'2 жастағы К'!AA121</f>
        <v>0</v>
      </c>
      <c r="E334" s="4">
        <f>'2 жастағы Т'!AA121</f>
        <v>0</v>
      </c>
      <c r="F334" s="4">
        <f>'2 жастағы Ш'!AA121</f>
        <v>0</v>
      </c>
      <c r="G334" s="4">
        <f>'2 жастағы Ә'!AA121</f>
        <v>0</v>
      </c>
    </row>
    <row r="335" spans="2:7" x14ac:dyDescent="0.25">
      <c r="B335" s="708"/>
      <c r="C335" s="4">
        <f>'2 жастағы Ф'!Z121</f>
        <v>1</v>
      </c>
      <c r="D335" s="4">
        <f>'2 жастағы К'!Z121</f>
        <v>1</v>
      </c>
      <c r="E335" s="4">
        <f>'2 жастағы Т'!Z121</f>
        <v>1</v>
      </c>
      <c r="F335" s="4">
        <f>'2 жастағы Ш'!Z121</f>
        <v>1</v>
      </c>
      <c r="G335" s="4">
        <f>'2 жастағы Ә'!Z121</f>
        <v>1</v>
      </c>
    </row>
    <row r="336" spans="2:7" x14ac:dyDescent="0.25">
      <c r="B336" s="712"/>
      <c r="C336" s="4">
        <f>'2 жастағы Ф'!Y121</f>
        <v>0</v>
      </c>
      <c r="D336" s="4">
        <f>'2 жастағы К'!Y121</f>
        <v>0</v>
      </c>
      <c r="E336" s="4">
        <f>'2 жастағы Т'!Y121</f>
        <v>0</v>
      </c>
      <c r="F336" s="4">
        <f>'2 жастағы Ш'!Y121</f>
        <v>0</v>
      </c>
      <c r="G336" s="4">
        <f>'2 жастағы Ә'!Y121</f>
        <v>0</v>
      </c>
    </row>
    <row r="337" spans="2:7" x14ac:dyDescent="0.25">
      <c r="B337" s="707">
        <v>9</v>
      </c>
      <c r="C337" s="4">
        <f>'2 жастағы Ф'!AD121</f>
        <v>0</v>
      </c>
      <c r="D337" s="4">
        <f>'2 жастағы К'!AD121</f>
        <v>0</v>
      </c>
      <c r="E337" s="4">
        <f>'2 жастағы Т'!AD121</f>
        <v>0</v>
      </c>
      <c r="F337" s="4">
        <f>'2 жастағы Ш'!AD121</f>
        <v>0</v>
      </c>
      <c r="G337" s="4">
        <f>'2 жастағы Ә'!AD121</f>
        <v>0</v>
      </c>
    </row>
    <row r="338" spans="2:7" x14ac:dyDescent="0.25">
      <c r="B338" s="708"/>
      <c r="C338" s="4">
        <f>'2 жастағы Ф'!AC121</f>
        <v>1</v>
      </c>
      <c r="D338" s="4">
        <f>'2 жастағы К'!AC121</f>
        <v>1</v>
      </c>
      <c r="E338" s="4">
        <f>'2 жастағы Т'!AC121</f>
        <v>1</v>
      </c>
      <c r="F338" s="4">
        <f>'2 жастағы Ш'!AC121</f>
        <v>1</v>
      </c>
      <c r="G338" s="4">
        <f>'2 жастағы Ә'!AC121</f>
        <v>1</v>
      </c>
    </row>
    <row r="339" spans="2:7" x14ac:dyDescent="0.25">
      <c r="B339" s="712"/>
      <c r="C339" s="4">
        <f>'2 жастағы Ф'!AB121</f>
        <v>0</v>
      </c>
      <c r="D339" s="4">
        <f>'2 жастағы К'!AB121</f>
        <v>0</v>
      </c>
      <c r="E339" s="4">
        <f>'2 жастағы Т'!AB121</f>
        <v>0</v>
      </c>
      <c r="F339" s="4">
        <f>'2 жастағы Ш'!AB121</f>
        <v>0</v>
      </c>
      <c r="G339" s="4">
        <f>'2 жастағы Ә'!AB121</f>
        <v>0</v>
      </c>
    </row>
    <row r="340" spans="2:7" x14ac:dyDescent="0.25">
      <c r="B340" s="707">
        <v>10</v>
      </c>
      <c r="C340" s="4">
        <f>'2 жастағы Ф'!AG121</f>
        <v>0</v>
      </c>
      <c r="D340" s="4">
        <f>'2 жастағы К'!AG121</f>
        <v>0</v>
      </c>
      <c r="E340" s="842"/>
      <c r="F340" s="4">
        <f>'2 жастағы Ш'!AG121</f>
        <v>0</v>
      </c>
      <c r="G340" s="4">
        <f>'2 жастағы Ә'!AG121</f>
        <v>0</v>
      </c>
    </row>
    <row r="341" spans="2:7" x14ac:dyDescent="0.25">
      <c r="B341" s="708"/>
      <c r="C341" s="4">
        <f>'2 жастағы Ф'!AF121</f>
        <v>1</v>
      </c>
      <c r="D341" s="4">
        <f>'2 жастағы К'!AF121</f>
        <v>1</v>
      </c>
      <c r="E341" s="843"/>
      <c r="F341" s="4">
        <f>'2 жастағы Ш'!AF121</f>
        <v>1</v>
      </c>
      <c r="G341" s="4">
        <f>'2 жастағы Ә'!AF121</f>
        <v>1</v>
      </c>
    </row>
    <row r="342" spans="2:7" x14ac:dyDescent="0.25">
      <c r="B342" s="712"/>
      <c r="C342" s="4">
        <f>'2 жастағы Ф'!AE121</f>
        <v>0</v>
      </c>
      <c r="D342" s="4">
        <f>'2 жастағы К'!AE121</f>
        <v>0</v>
      </c>
      <c r="E342" s="843"/>
      <c r="F342" s="4">
        <f>'2 жастағы Ш'!AE121</f>
        <v>0</v>
      </c>
      <c r="G342" s="4">
        <f>'2 жастағы Ә'!AE121</f>
        <v>0</v>
      </c>
    </row>
    <row r="343" spans="2:7" x14ac:dyDescent="0.25">
      <c r="B343" s="707">
        <v>11</v>
      </c>
      <c r="C343" s="4">
        <f>'2 жастағы Ф'!AJ121</f>
        <v>0</v>
      </c>
      <c r="D343" s="4">
        <f>'2 жастағы К'!AJ121</f>
        <v>0</v>
      </c>
      <c r="E343" s="843"/>
      <c r="F343" s="4">
        <f>'2 жастағы Ш'!AJ121</f>
        <v>0</v>
      </c>
      <c r="G343" s="4">
        <f>'2 жастағы Ә'!AJ121</f>
        <v>0</v>
      </c>
    </row>
    <row r="344" spans="2:7" x14ac:dyDescent="0.25">
      <c r="B344" s="708"/>
      <c r="C344" s="4">
        <f>'2 жастағы Ф'!AI121</f>
        <v>1</v>
      </c>
      <c r="D344" s="4">
        <f>'2 жастағы К'!AI121</f>
        <v>1</v>
      </c>
      <c r="E344" s="843"/>
      <c r="F344" s="4">
        <f>'2 жастағы Ш'!AI121</f>
        <v>1</v>
      </c>
      <c r="G344" s="4">
        <f>'2 жастағы Ә'!AI121</f>
        <v>1</v>
      </c>
    </row>
    <row r="345" spans="2:7" x14ac:dyDescent="0.25">
      <c r="B345" s="712"/>
      <c r="C345" s="4">
        <f>'2 жастағы Ф'!AH121</f>
        <v>0</v>
      </c>
      <c r="D345" s="4">
        <f>'2 жастағы К'!AH121</f>
        <v>0</v>
      </c>
      <c r="E345" s="843"/>
      <c r="F345" s="4">
        <f>'2 жастағы Ш'!AH121</f>
        <v>0</v>
      </c>
      <c r="G345" s="4">
        <f>'2 жастағы Ә'!AH121</f>
        <v>0</v>
      </c>
    </row>
    <row r="346" spans="2:7" x14ac:dyDescent="0.25">
      <c r="B346" s="707">
        <v>12</v>
      </c>
      <c r="C346" s="4">
        <f>'2 жастағы Ф'!AM121</f>
        <v>0</v>
      </c>
      <c r="D346" s="4">
        <f>'2 жастағы К'!AM121</f>
        <v>0</v>
      </c>
      <c r="E346" s="843"/>
      <c r="F346" s="4">
        <f>'2 жастағы Ш'!AM121</f>
        <v>0</v>
      </c>
      <c r="G346" s="4">
        <f>'2 жастағы Ә'!AM121</f>
        <v>0</v>
      </c>
    </row>
    <row r="347" spans="2:7" x14ac:dyDescent="0.25">
      <c r="B347" s="708"/>
      <c r="C347" s="4">
        <f>'2 жастағы Ф'!AL121</f>
        <v>1</v>
      </c>
      <c r="D347" s="4">
        <f>'2 жастағы К'!AL121</f>
        <v>1</v>
      </c>
      <c r="E347" s="843"/>
      <c r="F347" s="4">
        <f>'2 жастағы Ш'!AL121</f>
        <v>1</v>
      </c>
      <c r="G347" s="4">
        <f>'2 жастағы Ә'!AL121</f>
        <v>1</v>
      </c>
    </row>
    <row r="348" spans="2:7" x14ac:dyDescent="0.25">
      <c r="B348" s="712"/>
      <c r="C348" s="4">
        <f>'2 жастағы Ф'!AK121</f>
        <v>0</v>
      </c>
      <c r="D348" s="160">
        <f>'2 жастағы К'!AK176</f>
        <v>0</v>
      </c>
      <c r="E348" s="843"/>
      <c r="F348" s="4">
        <f>'2 жастағы Ш'!AK121</f>
        <v>0</v>
      </c>
      <c r="G348" s="4">
        <f>'2 жастағы Ә'!AK121</f>
        <v>0</v>
      </c>
    </row>
    <row r="349" spans="2:7" x14ac:dyDescent="0.25">
      <c r="B349" s="707">
        <v>13</v>
      </c>
      <c r="C349" s="4">
        <f>'2 жастағы Ф'!AP121</f>
        <v>0</v>
      </c>
      <c r="D349" s="4">
        <f>'2 жастағы К'!AP121</f>
        <v>0</v>
      </c>
      <c r="E349" s="843"/>
      <c r="F349" s="4">
        <f>'2 жастағы Ш'!AP121</f>
        <v>0</v>
      </c>
      <c r="G349" s="4">
        <f>'2 жастағы Ә'!AP121</f>
        <v>0</v>
      </c>
    </row>
    <row r="350" spans="2:7" x14ac:dyDescent="0.25">
      <c r="B350" s="708"/>
      <c r="C350" s="4">
        <f>'2 жастағы Ф'!AO121</f>
        <v>1</v>
      </c>
      <c r="D350" s="4">
        <f>'2 жастағы К'!AO121</f>
        <v>1</v>
      </c>
      <c r="E350" s="843"/>
      <c r="F350" s="4">
        <f>'2 жастағы Ш'!AO121</f>
        <v>1</v>
      </c>
      <c r="G350" s="4">
        <f>'2 жастағы Ә'!AO121</f>
        <v>1</v>
      </c>
    </row>
    <row r="351" spans="2:7" x14ac:dyDescent="0.25">
      <c r="B351" s="712"/>
      <c r="C351" s="4">
        <f>'2 жастағы Ф'!AN121</f>
        <v>0</v>
      </c>
      <c r="D351" s="4">
        <f>'2 жастағы К'!AN121</f>
        <v>0</v>
      </c>
      <c r="E351" s="843"/>
      <c r="F351" s="4">
        <f>'2 жастағы Ш'!AN121</f>
        <v>0</v>
      </c>
      <c r="G351" s="4">
        <f>'2 жастағы Ә'!AN121</f>
        <v>0</v>
      </c>
    </row>
    <row r="352" spans="2:7" x14ac:dyDescent="0.25">
      <c r="B352" s="707">
        <v>14</v>
      </c>
      <c r="C352" s="4">
        <f>'2 жастағы Ф'!AS121</f>
        <v>0</v>
      </c>
      <c r="D352" s="4">
        <f>'2 жастағы К'!AS121</f>
        <v>0</v>
      </c>
      <c r="E352" s="843"/>
      <c r="F352" s="4">
        <f>'2 жастағы Ш'!AS121</f>
        <v>0</v>
      </c>
      <c r="G352" s="4">
        <f>'2 жастағы Ә'!AS121</f>
        <v>0</v>
      </c>
    </row>
    <row r="353" spans="2:7" x14ac:dyDescent="0.25">
      <c r="B353" s="708"/>
      <c r="C353" s="4">
        <f>'2 жастағы Ф'!AR121</f>
        <v>1</v>
      </c>
      <c r="D353" s="4">
        <f>'2 жастағы К'!AR121</f>
        <v>1</v>
      </c>
      <c r="E353" s="843"/>
      <c r="F353" s="4">
        <f>'2 жастағы Ш'!AR121</f>
        <v>1</v>
      </c>
      <c r="G353" s="4">
        <f>'2 жастағы Ә'!AR121</f>
        <v>1</v>
      </c>
    </row>
    <row r="354" spans="2:7" x14ac:dyDescent="0.25">
      <c r="B354" s="712"/>
      <c r="C354" s="4">
        <f>'2 жастағы Ф'!AQ121</f>
        <v>0</v>
      </c>
      <c r="D354" s="4">
        <f>'2 жастағы К'!AQ121</f>
        <v>0</v>
      </c>
      <c r="E354" s="843"/>
      <c r="F354" s="4">
        <f>'2 жастағы Ш'!AQ121</f>
        <v>0</v>
      </c>
      <c r="G354" s="4">
        <f>'2 жастағы Ә'!AQ121</f>
        <v>0</v>
      </c>
    </row>
    <row r="355" spans="2:7" x14ac:dyDescent="0.25">
      <c r="B355" s="707">
        <v>15</v>
      </c>
      <c r="C355" s="4">
        <f>'2 жастағы Ф'!AV121</f>
        <v>0</v>
      </c>
      <c r="D355" s="4">
        <f>'2 жастағы К'!AV121</f>
        <v>0</v>
      </c>
      <c r="E355" s="843"/>
      <c r="F355" s="4">
        <f>'2 жастағы Ш'!AV121</f>
        <v>0</v>
      </c>
      <c r="G355" s="4">
        <f>'2 жастағы Ә'!AV121</f>
        <v>0</v>
      </c>
    </row>
    <row r="356" spans="2:7" x14ac:dyDescent="0.25">
      <c r="B356" s="708"/>
      <c r="C356" s="4">
        <f>'2 жастағы Ф'!AU121</f>
        <v>1</v>
      </c>
      <c r="D356" s="4">
        <f>'2 жастағы К'!AU121</f>
        <v>1</v>
      </c>
      <c r="E356" s="843"/>
      <c r="F356" s="4">
        <f>'2 жастағы Ш'!AU121</f>
        <v>1</v>
      </c>
      <c r="G356" s="4">
        <f>'2 жастағы Ә'!AU121</f>
        <v>1</v>
      </c>
    </row>
    <row r="357" spans="2:7" x14ac:dyDescent="0.25">
      <c r="B357" s="712"/>
      <c r="C357" s="4">
        <f>'2 жастағы Ф'!AT121</f>
        <v>0</v>
      </c>
      <c r="D357" s="4">
        <f>'2 жастағы К'!AT121</f>
        <v>0</v>
      </c>
      <c r="E357" s="843"/>
      <c r="F357" s="4">
        <f>'2 жастағы Ш'!AT121</f>
        <v>0</v>
      </c>
      <c r="G357" s="4">
        <f>'2 жастағы Ә'!AT121</f>
        <v>0</v>
      </c>
    </row>
    <row r="358" spans="2:7" x14ac:dyDescent="0.25">
      <c r="B358" s="707">
        <v>16</v>
      </c>
      <c r="C358" s="4">
        <f>'2 жастағы Ф'!AY121</f>
        <v>0</v>
      </c>
      <c r="D358" s="4">
        <f>'2 жастағы К'!AY121</f>
        <v>0</v>
      </c>
      <c r="E358" s="843"/>
      <c r="F358" s="4">
        <f>'2 жастағы Ш'!AY121</f>
        <v>0</v>
      </c>
      <c r="G358" s="4">
        <f>'2 жастағы Ә'!AY121</f>
        <v>0</v>
      </c>
    </row>
    <row r="359" spans="2:7" x14ac:dyDescent="0.25">
      <c r="B359" s="708"/>
      <c r="C359" s="4">
        <f>'2 жастағы Ф'!AX121</f>
        <v>1</v>
      </c>
      <c r="D359" s="4">
        <f>'2 жастағы К'!AX121</f>
        <v>1</v>
      </c>
      <c r="E359" s="843"/>
      <c r="F359" s="4">
        <f>'2 жастағы Ш'!AX121</f>
        <v>1</v>
      </c>
      <c r="G359" s="4">
        <f>'2 жастағы Ә'!AX121</f>
        <v>1</v>
      </c>
    </row>
    <row r="360" spans="2:7" x14ac:dyDescent="0.25">
      <c r="B360" s="712"/>
      <c r="C360" s="4">
        <f>'2 жастағы Ф'!AW121</f>
        <v>0</v>
      </c>
      <c r="D360" s="4">
        <f>'2 жастағы К'!AW121</f>
        <v>0</v>
      </c>
      <c r="E360" s="843"/>
      <c r="F360" s="4">
        <f>'2 жастағы Ш'!AW121</f>
        <v>0</v>
      </c>
      <c r="G360" s="4">
        <f>'2 жастағы Ә'!AW121</f>
        <v>0</v>
      </c>
    </row>
    <row r="361" spans="2:7" x14ac:dyDescent="0.25">
      <c r="B361" s="707">
        <v>17</v>
      </c>
      <c r="C361" s="4">
        <f>'2 жастағы Ф'!BB121</f>
        <v>0</v>
      </c>
      <c r="D361" s="4">
        <f>'2 жастағы К'!BB121</f>
        <v>0</v>
      </c>
      <c r="E361" s="843"/>
      <c r="F361" s="4">
        <f>'2 жастағы Ш'!BB121</f>
        <v>0</v>
      </c>
      <c r="G361" s="4">
        <f>'2 жастағы Ә'!BB121</f>
        <v>0</v>
      </c>
    </row>
    <row r="362" spans="2:7" x14ac:dyDescent="0.25">
      <c r="B362" s="708"/>
      <c r="C362" s="4">
        <f>'2 жастағы Ф'!BA121</f>
        <v>1</v>
      </c>
      <c r="D362" s="4">
        <f>'2 жастағы К'!BA121</f>
        <v>1</v>
      </c>
      <c r="E362" s="843"/>
      <c r="F362" s="4">
        <f>'2 жастағы Ш'!BA121</f>
        <v>1</v>
      </c>
      <c r="G362" s="4">
        <f>'2 жастағы Ә'!BA121</f>
        <v>1</v>
      </c>
    </row>
    <row r="363" spans="2:7" x14ac:dyDescent="0.25">
      <c r="B363" s="712"/>
      <c r="C363" s="4">
        <f>'2 жастағы Ф'!AZ121</f>
        <v>0</v>
      </c>
      <c r="D363" s="4">
        <f>'2 жастағы К'!AZ121</f>
        <v>0</v>
      </c>
      <c r="E363" s="843"/>
      <c r="F363" s="4">
        <f>'2 жастағы Ш'!AZ121</f>
        <v>0</v>
      </c>
      <c r="G363" s="4">
        <f>'2 жастағы Ә'!AZ121</f>
        <v>0</v>
      </c>
    </row>
    <row r="364" spans="2:7" x14ac:dyDescent="0.25">
      <c r="B364" s="707">
        <v>18</v>
      </c>
      <c r="C364" s="4">
        <f>'2 жастағы Ф'!BE121</f>
        <v>0</v>
      </c>
      <c r="D364" s="4">
        <f>'2 жастағы К'!BE121</f>
        <v>0</v>
      </c>
      <c r="E364" s="843"/>
      <c r="F364" s="4">
        <f>'2 жастағы Ш'!BE121</f>
        <v>0</v>
      </c>
      <c r="G364" s="4">
        <f>'2 жастағы Ә'!BE121</f>
        <v>0</v>
      </c>
    </row>
    <row r="365" spans="2:7" x14ac:dyDescent="0.25">
      <c r="B365" s="708"/>
      <c r="C365" s="4">
        <f>'2 жастағы Ф'!BD121</f>
        <v>1</v>
      </c>
      <c r="D365" s="4">
        <f>'2 жастағы К'!BD121</f>
        <v>1</v>
      </c>
      <c r="E365" s="843"/>
      <c r="F365" s="4">
        <f>'2 жастағы Ш'!BD121</f>
        <v>1</v>
      </c>
      <c r="G365" s="4">
        <f>'2 жастағы Ә'!BD121</f>
        <v>1</v>
      </c>
    </row>
    <row r="366" spans="2:7" x14ac:dyDescent="0.25">
      <c r="B366" s="712"/>
      <c r="C366" s="4">
        <f>'2 жастағы Ф'!BC121</f>
        <v>0</v>
      </c>
      <c r="D366" s="4">
        <f>'2 жастағы К'!BC121</f>
        <v>0</v>
      </c>
      <c r="E366" s="843"/>
      <c r="F366" s="4">
        <f>'2 жастағы Ш'!BC121</f>
        <v>0</v>
      </c>
      <c r="G366" s="4">
        <f>'2 жастағы Ә'!BC121</f>
        <v>0</v>
      </c>
    </row>
    <row r="367" spans="2:7" x14ac:dyDescent="0.25">
      <c r="B367" s="707">
        <v>19</v>
      </c>
      <c r="C367" s="4">
        <f>'2 жастағы Ф'!BH121</f>
        <v>0</v>
      </c>
      <c r="D367" s="4">
        <f>'2 жастағы К'!BH121</f>
        <v>0</v>
      </c>
      <c r="E367" s="843"/>
      <c r="F367" s="4">
        <f>'2 жастағы Ш'!BH121</f>
        <v>0</v>
      </c>
      <c r="G367" s="4">
        <f>'2 жастағы Ә'!BH121</f>
        <v>0</v>
      </c>
    </row>
    <row r="368" spans="2:7" x14ac:dyDescent="0.25">
      <c r="B368" s="708"/>
      <c r="C368" s="4">
        <f>'2 жастағы Ф'!BG121</f>
        <v>1</v>
      </c>
      <c r="D368" s="4">
        <f>'2 жастағы К'!BG121</f>
        <v>0</v>
      </c>
      <c r="E368" s="843"/>
      <c r="F368" s="4">
        <f>'2 жастағы Ш'!BG121</f>
        <v>1</v>
      </c>
      <c r="G368" s="4">
        <f>'2 жастағы Ә'!BG121</f>
        <v>1</v>
      </c>
    </row>
    <row r="369" spans="2:7" x14ac:dyDescent="0.25">
      <c r="B369" s="712"/>
      <c r="C369" s="4">
        <f>'2 жастағы Ф'!BF121</f>
        <v>0</v>
      </c>
      <c r="D369" s="4">
        <f>'2 жастағы К'!BF121</f>
        <v>1</v>
      </c>
      <c r="E369" s="843"/>
      <c r="F369" s="4">
        <f>'2 жастағы Ш'!BF121</f>
        <v>0</v>
      </c>
      <c r="G369" s="4">
        <f>'2 жастағы Ә'!BF121</f>
        <v>0</v>
      </c>
    </row>
    <row r="370" spans="2:7" x14ac:dyDescent="0.25">
      <c r="B370" s="707">
        <v>20</v>
      </c>
      <c r="C370" s="842"/>
      <c r="D370" s="4">
        <f>'2 жастағы К'!BK121</f>
        <v>0</v>
      </c>
      <c r="E370" s="843"/>
      <c r="F370" s="4">
        <f>'2 жастағы Ш'!BK121</f>
        <v>0</v>
      </c>
      <c r="G370" s="4">
        <f>'2 жастағы Ә'!BK121</f>
        <v>0</v>
      </c>
    </row>
    <row r="371" spans="2:7" x14ac:dyDescent="0.25">
      <c r="B371" s="708"/>
      <c r="C371" s="843"/>
      <c r="D371" s="4">
        <f>'2 жастағы К'!BJ121</f>
        <v>1</v>
      </c>
      <c r="E371" s="843"/>
      <c r="F371" s="4">
        <f>'2 жастағы Ш'!BJ121</f>
        <v>1</v>
      </c>
      <c r="G371" s="4">
        <f>'2 жастағы Ә'!BJ121</f>
        <v>1</v>
      </c>
    </row>
    <row r="372" spans="2:7" x14ac:dyDescent="0.25">
      <c r="B372" s="712"/>
      <c r="C372" s="843"/>
      <c r="D372" s="4">
        <f>'2 жастағы К'!BI121</f>
        <v>0</v>
      </c>
      <c r="E372" s="843"/>
      <c r="F372" s="4">
        <f>'2 жастағы Ш'!BI121</f>
        <v>0</v>
      </c>
      <c r="G372" s="4">
        <f>'2 жастағы Ә'!BI121</f>
        <v>0</v>
      </c>
    </row>
    <row r="373" spans="2:7" x14ac:dyDescent="0.25">
      <c r="B373" s="707">
        <v>21</v>
      </c>
      <c r="C373" s="843"/>
      <c r="D373" s="842"/>
      <c r="E373" s="843"/>
      <c r="F373" s="4">
        <f>'2 жастағы Ш'!BN121</f>
        <v>0</v>
      </c>
      <c r="G373" s="842"/>
    </row>
    <row r="374" spans="2:7" x14ac:dyDescent="0.25">
      <c r="B374" s="708"/>
      <c r="C374" s="843"/>
      <c r="D374" s="843"/>
      <c r="E374" s="843"/>
      <c r="F374" s="4">
        <f>'2 жастағы Ш'!BM121</f>
        <v>1</v>
      </c>
      <c r="G374" s="843"/>
    </row>
    <row r="375" spans="2:7" x14ac:dyDescent="0.25">
      <c r="B375" s="712"/>
      <c r="C375" s="843"/>
      <c r="D375" s="843"/>
      <c r="E375" s="843"/>
      <c r="F375" s="4">
        <f>'2 жастағы Ш'!BL121</f>
        <v>0</v>
      </c>
      <c r="G375" s="843"/>
    </row>
    <row r="376" spans="2:7" x14ac:dyDescent="0.25">
      <c r="B376" s="707">
        <v>22</v>
      </c>
      <c r="C376" s="843"/>
      <c r="D376" s="843"/>
      <c r="E376" s="843"/>
      <c r="F376" s="4">
        <f>'2 жастағы Ш'!BQ121</f>
        <v>0</v>
      </c>
      <c r="G376" s="843"/>
    </row>
    <row r="377" spans="2:7" x14ac:dyDescent="0.25">
      <c r="B377" s="708"/>
      <c r="C377" s="843"/>
      <c r="D377" s="843"/>
      <c r="E377" s="843"/>
      <c r="F377" s="4">
        <f>'2 жастағы Ш'!BP121</f>
        <v>1</v>
      </c>
      <c r="G377" s="843"/>
    </row>
    <row r="378" spans="2:7" x14ac:dyDescent="0.25">
      <c r="B378" s="712"/>
      <c r="C378" s="843"/>
      <c r="D378" s="843"/>
      <c r="E378" s="843"/>
      <c r="F378" s="4">
        <f>'2 жастағы Ш'!BO121</f>
        <v>0</v>
      </c>
      <c r="G378" s="843"/>
    </row>
    <row r="379" spans="2:7" x14ac:dyDescent="0.25">
      <c r="B379" s="707">
        <v>23</v>
      </c>
      <c r="C379" s="843"/>
      <c r="D379" s="843"/>
      <c r="E379" s="843"/>
      <c r="F379" s="4">
        <f>'2 жастағы Ш'!BT121</f>
        <v>0</v>
      </c>
      <c r="G379" s="843"/>
    </row>
    <row r="380" spans="2:7" x14ac:dyDescent="0.25">
      <c r="B380" s="708"/>
      <c r="C380" s="843"/>
      <c r="D380" s="843"/>
      <c r="E380" s="843"/>
      <c r="F380" s="4">
        <f>'2 жастағы Ш'!BS121</f>
        <v>1</v>
      </c>
      <c r="G380" s="843"/>
    </row>
    <row r="381" spans="2:7" x14ac:dyDescent="0.25">
      <c r="B381" s="712"/>
      <c r="C381" s="843"/>
      <c r="D381" s="843"/>
      <c r="E381" s="843"/>
      <c r="F381" s="4">
        <f>'2 жастағы Ш'!BR121</f>
        <v>0</v>
      </c>
      <c r="G381" s="843"/>
    </row>
    <row r="382" spans="2:7" x14ac:dyDescent="0.25">
      <c r="B382" s="707">
        <v>24</v>
      </c>
      <c r="C382" s="843"/>
      <c r="D382" s="843"/>
      <c r="E382" s="843"/>
      <c r="F382" s="4">
        <f>'2 жастағы Ш'!BW121</f>
        <v>0</v>
      </c>
      <c r="G382" s="843"/>
    </row>
    <row r="383" spans="2:7" x14ac:dyDescent="0.25">
      <c r="B383" s="708"/>
      <c r="C383" s="843"/>
      <c r="D383" s="843"/>
      <c r="E383" s="843"/>
      <c r="F383" s="12">
        <f>'2 жастағы Ш'!BV121</f>
        <v>1</v>
      </c>
      <c r="G383" s="843"/>
    </row>
    <row r="384" spans="2:7" x14ac:dyDescent="0.25">
      <c r="B384" s="712"/>
      <c r="C384" s="843"/>
      <c r="D384" s="843"/>
      <c r="E384" s="843"/>
      <c r="F384" s="12">
        <f>'2 жастағы Ш'!BU121</f>
        <v>0</v>
      </c>
      <c r="G384" s="843"/>
    </row>
    <row r="385" spans="2:7" x14ac:dyDescent="0.25">
      <c r="B385" s="707">
        <v>25</v>
      </c>
      <c r="C385" s="843"/>
      <c r="D385" s="843"/>
      <c r="E385" s="843"/>
      <c r="F385" s="4">
        <f>'2 жастағы Ш'!BZ121</f>
        <v>0</v>
      </c>
      <c r="G385" s="843"/>
    </row>
    <row r="386" spans="2:7" x14ac:dyDescent="0.25">
      <c r="B386" s="708"/>
      <c r="C386" s="843"/>
      <c r="D386" s="843"/>
      <c r="E386" s="843"/>
      <c r="F386" s="4">
        <f>'2 жастағы Ш'!BY121</f>
        <v>1</v>
      </c>
      <c r="G386" s="843"/>
    </row>
    <row r="387" spans="2:7" x14ac:dyDescent="0.25">
      <c r="B387" s="712"/>
      <c r="C387" s="843"/>
      <c r="D387" s="843"/>
      <c r="E387" s="843"/>
      <c r="F387" s="4">
        <f>'2 жастағы Ш'!BX121</f>
        <v>0</v>
      </c>
      <c r="G387" s="843"/>
    </row>
    <row r="388" spans="2:7" x14ac:dyDescent="0.25">
      <c r="B388" s="707">
        <v>26</v>
      </c>
      <c r="C388" s="843"/>
      <c r="D388" s="843"/>
      <c r="E388" s="843"/>
      <c r="F388" s="4">
        <f>'2 жастағы Ш'!CC121</f>
        <v>0</v>
      </c>
      <c r="G388" s="843"/>
    </row>
    <row r="389" spans="2:7" x14ac:dyDescent="0.25">
      <c r="B389" s="708"/>
      <c r="C389" s="843"/>
      <c r="D389" s="843"/>
      <c r="E389" s="843"/>
      <c r="F389" s="4">
        <f>'2 жастағы Ш'!CB121</f>
        <v>1</v>
      </c>
      <c r="G389" s="843"/>
    </row>
    <row r="390" spans="2:7" x14ac:dyDescent="0.25">
      <c r="B390" s="712"/>
      <c r="C390" s="843"/>
      <c r="D390" s="843"/>
      <c r="E390" s="843"/>
      <c r="F390" s="4">
        <f>'2 жастағы Ш'!CA121</f>
        <v>0</v>
      </c>
      <c r="G390" s="843"/>
    </row>
    <row r="391" spans="2:7" x14ac:dyDescent="0.25">
      <c r="B391" s="707">
        <v>27</v>
      </c>
      <c r="C391" s="843"/>
      <c r="D391" s="843"/>
      <c r="E391" s="843"/>
      <c r="F391" s="12">
        <f>'2 жастағы Ш'!CF121</f>
        <v>0</v>
      </c>
      <c r="G391" s="843"/>
    </row>
    <row r="392" spans="2:7" x14ac:dyDescent="0.25">
      <c r="B392" s="708"/>
      <c r="C392" s="843"/>
      <c r="D392" s="843"/>
      <c r="E392" s="843"/>
      <c r="F392" s="12">
        <f>'2 жастағы Ш'!CE121</f>
        <v>1</v>
      </c>
      <c r="G392" s="843"/>
    </row>
    <row r="393" spans="2:7" x14ac:dyDescent="0.25">
      <c r="B393" s="712"/>
      <c r="C393" s="843"/>
      <c r="D393" s="843"/>
      <c r="E393" s="843"/>
      <c r="F393" s="12">
        <f>'2 жастағы Ш'!CD121</f>
        <v>0</v>
      </c>
      <c r="G393" s="843"/>
    </row>
    <row r="394" spans="2:7" x14ac:dyDescent="0.25">
      <c r="B394" s="707">
        <v>28</v>
      </c>
      <c r="C394" s="843"/>
      <c r="D394" s="843"/>
      <c r="E394" s="843"/>
      <c r="F394" s="12">
        <f>'2 жастағы Ш'!CI121</f>
        <v>0</v>
      </c>
      <c r="G394" s="843"/>
    </row>
    <row r="395" spans="2:7" x14ac:dyDescent="0.25">
      <c r="B395" s="708"/>
      <c r="C395" s="843"/>
      <c r="D395" s="843"/>
      <c r="E395" s="843"/>
      <c r="F395" s="12">
        <f>'2 жастағы Ш'!CH121</f>
        <v>1</v>
      </c>
      <c r="G395" s="843"/>
    </row>
    <row r="396" spans="2:7" x14ac:dyDescent="0.25">
      <c r="B396" s="712"/>
      <c r="C396" s="843"/>
      <c r="D396" s="843"/>
      <c r="E396" s="843"/>
      <c r="F396" s="12">
        <f>'2 жастағы Ш'!CG121</f>
        <v>0</v>
      </c>
      <c r="G396" s="843"/>
    </row>
    <row r="397" spans="2:7" x14ac:dyDescent="0.25">
      <c r="B397" s="707">
        <v>29</v>
      </c>
      <c r="C397" s="843"/>
      <c r="D397" s="843"/>
      <c r="E397" s="843"/>
      <c r="F397" s="12">
        <f>'2 жастағы Ш'!CL121</f>
        <v>0</v>
      </c>
      <c r="G397" s="843"/>
    </row>
    <row r="398" spans="2:7" x14ac:dyDescent="0.25">
      <c r="B398" s="708"/>
      <c r="C398" s="843"/>
      <c r="D398" s="843"/>
      <c r="E398" s="843"/>
      <c r="F398" s="12">
        <f>'2 жастағы Ш'!CK121</f>
        <v>1</v>
      </c>
      <c r="G398" s="843"/>
    </row>
    <row r="399" spans="2:7" x14ac:dyDescent="0.25">
      <c r="B399" s="712"/>
      <c r="C399" s="843"/>
      <c r="D399" s="843"/>
      <c r="E399" s="843"/>
      <c r="F399" s="12">
        <f>'2 жастағы Ш'!CJ121</f>
        <v>0</v>
      </c>
      <c r="G399" s="843"/>
    </row>
    <row r="400" spans="2:7" x14ac:dyDescent="0.25">
      <c r="B400" s="707">
        <v>30</v>
      </c>
      <c r="C400" s="843"/>
      <c r="D400" s="843"/>
      <c r="E400" s="843"/>
      <c r="F400" s="12">
        <f>'2 жастағы Ш'!CO121</f>
        <v>0</v>
      </c>
      <c r="G400" s="843"/>
    </row>
    <row r="401" spans="2:7" x14ac:dyDescent="0.25">
      <c r="B401" s="708"/>
      <c r="C401" s="843"/>
      <c r="D401" s="843"/>
      <c r="E401" s="843"/>
      <c r="F401" s="12">
        <f>'2 жастағы Ш'!CN121</f>
        <v>1</v>
      </c>
      <c r="G401" s="843"/>
    </row>
    <row r="402" spans="2:7" x14ac:dyDescent="0.25">
      <c r="B402" s="712"/>
      <c r="C402" s="843"/>
      <c r="D402" s="843"/>
      <c r="E402" s="843"/>
      <c r="F402" s="12">
        <f>'2 жастағы Ш'!CM121</f>
        <v>0</v>
      </c>
      <c r="G402" s="843"/>
    </row>
    <row r="403" spans="2:7" x14ac:dyDescent="0.25">
      <c r="B403" s="707">
        <v>31</v>
      </c>
      <c r="C403" s="843"/>
      <c r="D403" s="843"/>
      <c r="E403" s="843"/>
      <c r="F403" s="12">
        <f>'2 жастағы Ш'!CR121</f>
        <v>0</v>
      </c>
      <c r="G403" s="843"/>
    </row>
    <row r="404" spans="2:7" x14ac:dyDescent="0.25">
      <c r="B404" s="708"/>
      <c r="C404" s="843"/>
      <c r="D404" s="843"/>
      <c r="E404" s="843"/>
      <c r="F404" s="12">
        <f>'2 жастағы Ш'!CQ121</f>
        <v>1</v>
      </c>
      <c r="G404" s="843"/>
    </row>
    <row r="405" spans="2:7" x14ac:dyDescent="0.25">
      <c r="B405" s="712"/>
      <c r="C405" s="843"/>
      <c r="D405" s="843"/>
      <c r="E405" s="843"/>
      <c r="F405" s="12">
        <f>'2 жастағы Ш'!CP121</f>
        <v>0</v>
      </c>
      <c r="G405" s="843"/>
    </row>
    <row r="406" spans="2:7" x14ac:dyDescent="0.25">
      <c r="B406" s="707">
        <v>32</v>
      </c>
      <c r="C406" s="843"/>
      <c r="D406" s="843"/>
      <c r="E406" s="843"/>
      <c r="F406" s="12">
        <f>'2 жастағы Ш'!CU121</f>
        <v>0</v>
      </c>
      <c r="G406" s="843"/>
    </row>
    <row r="407" spans="2:7" x14ac:dyDescent="0.25">
      <c r="B407" s="708"/>
      <c r="C407" s="843"/>
      <c r="D407" s="843"/>
      <c r="E407" s="843"/>
      <c r="F407" s="12">
        <f>'2 жастағы Ш'!CT121</f>
        <v>1</v>
      </c>
      <c r="G407" s="843"/>
    </row>
    <row r="408" spans="2:7" x14ac:dyDescent="0.25">
      <c r="B408" s="712"/>
      <c r="C408" s="843"/>
      <c r="D408" s="843"/>
      <c r="E408" s="843"/>
      <c r="F408" s="12">
        <f>'2 жастағы Ш'!CS121</f>
        <v>0</v>
      </c>
      <c r="G408" s="843"/>
    </row>
    <row r="409" spans="2:7" x14ac:dyDescent="0.25">
      <c r="B409" s="707">
        <v>33</v>
      </c>
      <c r="C409" s="843"/>
      <c r="D409" s="843"/>
      <c r="E409" s="843"/>
      <c r="F409" s="12">
        <f>'2 жастағы Ш'!CX121</f>
        <v>0</v>
      </c>
      <c r="G409" s="843"/>
    </row>
    <row r="410" spans="2:7" x14ac:dyDescent="0.25">
      <c r="B410" s="708"/>
      <c r="C410" s="843"/>
      <c r="D410" s="843"/>
      <c r="E410" s="843"/>
      <c r="F410" s="12">
        <f>'2 жастағы Ш'!CW121</f>
        <v>1</v>
      </c>
      <c r="G410" s="843"/>
    </row>
    <row r="411" spans="2:7" x14ac:dyDescent="0.25">
      <c r="B411" s="712"/>
      <c r="C411" s="843"/>
      <c r="D411" s="843"/>
      <c r="E411" s="843"/>
      <c r="F411" s="12">
        <f>'2 жастағы Ш'!CV121</f>
        <v>0</v>
      </c>
      <c r="G411" s="843"/>
    </row>
    <row r="412" spans="2:7" x14ac:dyDescent="0.25">
      <c r="B412" s="707">
        <v>34</v>
      </c>
      <c r="C412" s="843"/>
      <c r="D412" s="843"/>
      <c r="E412" s="843"/>
      <c r="F412" s="12">
        <f>'2 жастағы Ш'!DA121</f>
        <v>0</v>
      </c>
      <c r="G412" s="843"/>
    </row>
    <row r="413" spans="2:7" x14ac:dyDescent="0.25">
      <c r="B413" s="708"/>
      <c r="C413" s="843"/>
      <c r="D413" s="843"/>
      <c r="E413" s="843"/>
      <c r="F413" s="12">
        <f>'2 жастағы Ш'!CZ121</f>
        <v>1</v>
      </c>
      <c r="G413" s="843"/>
    </row>
    <row r="414" spans="2:7" x14ac:dyDescent="0.25">
      <c r="B414" s="712"/>
      <c r="C414" s="843"/>
      <c r="D414" s="843"/>
      <c r="E414" s="843"/>
      <c r="F414" s="12">
        <f>'2 жастағы Ш'!CY121</f>
        <v>0</v>
      </c>
      <c r="G414" s="843"/>
    </row>
    <row r="415" spans="2:7" x14ac:dyDescent="0.25">
      <c r="B415" s="707">
        <v>35</v>
      </c>
      <c r="C415" s="843"/>
      <c r="D415" s="843"/>
      <c r="E415" s="843"/>
      <c r="F415" s="12">
        <f>'2 жастағы Ш'!DD121</f>
        <v>0</v>
      </c>
      <c r="G415" s="843"/>
    </row>
    <row r="416" spans="2:7" x14ac:dyDescent="0.25">
      <c r="B416" s="708"/>
      <c r="C416" s="843"/>
      <c r="D416" s="843"/>
      <c r="E416" s="843"/>
      <c r="F416" s="12">
        <f>'2 жастағы Ш'!DC121</f>
        <v>1</v>
      </c>
      <c r="G416" s="843"/>
    </row>
    <row r="417" spans="2:7" x14ac:dyDescent="0.25">
      <c r="B417" s="712"/>
      <c r="C417" s="843"/>
      <c r="D417" s="843"/>
      <c r="E417" s="843"/>
      <c r="F417" s="12">
        <f>'2 жастағы Ш'!DB121</f>
        <v>0</v>
      </c>
      <c r="G417" s="843"/>
    </row>
    <row r="418" spans="2:7" x14ac:dyDescent="0.25">
      <c r="B418" s="707">
        <v>36</v>
      </c>
      <c r="C418" s="843"/>
      <c r="D418" s="843"/>
      <c r="E418" s="843"/>
      <c r="F418" s="12">
        <f>'2 жастағы Ш'!DG121</f>
        <v>0</v>
      </c>
      <c r="G418" s="843"/>
    </row>
    <row r="419" spans="2:7" x14ac:dyDescent="0.25">
      <c r="B419" s="708"/>
      <c r="C419" s="843"/>
      <c r="D419" s="843"/>
      <c r="E419" s="843"/>
      <c r="F419" s="12">
        <f>'2 жастағы Ш'!DF121</f>
        <v>1</v>
      </c>
      <c r="G419" s="843"/>
    </row>
    <row r="420" spans="2:7" x14ac:dyDescent="0.25">
      <c r="B420" s="708"/>
      <c r="C420" s="843"/>
      <c r="D420" s="843"/>
      <c r="E420" s="843"/>
      <c r="F420" s="334">
        <f>'2 жастағы Ш'!DE121</f>
        <v>0</v>
      </c>
      <c r="G420" s="843"/>
    </row>
    <row r="421" spans="2:7" x14ac:dyDescent="0.25">
      <c r="B421" s="748">
        <v>37</v>
      </c>
      <c r="C421" s="843"/>
      <c r="D421" s="843"/>
      <c r="E421" s="843"/>
      <c r="F421" s="12">
        <f>'2 жастағы Ш'!DJ121</f>
        <v>0</v>
      </c>
      <c r="G421" s="843"/>
    </row>
    <row r="422" spans="2:7" x14ac:dyDescent="0.25">
      <c r="B422" s="748"/>
      <c r="C422" s="843"/>
      <c r="D422" s="843"/>
      <c r="E422" s="843"/>
      <c r="F422" s="12">
        <f>'2 жастағы Ш'!DI121</f>
        <v>1</v>
      </c>
      <c r="G422" s="843"/>
    </row>
    <row r="423" spans="2:7" x14ac:dyDescent="0.25">
      <c r="B423" s="748"/>
      <c r="C423" s="844"/>
      <c r="D423" s="844"/>
      <c r="E423" s="844"/>
      <c r="F423" s="12">
        <f>'2 жастағы Ш'!DH121</f>
        <v>0</v>
      </c>
      <c r="G423" s="844"/>
    </row>
    <row r="424" spans="2:7" ht="18.75" x14ac:dyDescent="0.25">
      <c r="B424" s="821" t="s">
        <v>824</v>
      </c>
      <c r="C424" s="158">
        <f>'2 жастағы Ф'!BK121</f>
        <v>0</v>
      </c>
      <c r="D424" s="158">
        <f>'2 жастағы К'!BN121</f>
        <v>0</v>
      </c>
      <c r="E424" s="158">
        <f>'2 жастағы Т'!AG121</f>
        <v>0</v>
      </c>
      <c r="F424" s="158">
        <f>'2 жастағы Ш'!DM121</f>
        <v>0</v>
      </c>
      <c r="G424" s="159">
        <f>'2 жастағы Ә'!BN121</f>
        <v>0</v>
      </c>
    </row>
    <row r="425" spans="2:7" ht="18.75" x14ac:dyDescent="0.25">
      <c r="B425" s="821"/>
      <c r="C425" s="40">
        <f>'2 жастағы Ф'!BJ121</f>
        <v>19</v>
      </c>
      <c r="D425" s="40">
        <f>'2 жастағы К'!BM121</f>
        <v>19</v>
      </c>
      <c r="E425" s="40">
        <f>'2 жастағы Т'!AF121</f>
        <v>9</v>
      </c>
      <c r="F425" s="40">
        <f>'2 жастағы Ш'!DL121</f>
        <v>37</v>
      </c>
      <c r="G425" s="68">
        <f>'2 жастағы Ә'!BM121</f>
        <v>20</v>
      </c>
    </row>
    <row r="426" spans="2:7" ht="18.75" x14ac:dyDescent="0.25">
      <c r="B426" s="821"/>
      <c r="C426" s="95">
        <f>'2 жастағы Ф'!BI121</f>
        <v>0</v>
      </c>
      <c r="D426" s="95">
        <f>'2 жастағы К'!BL121</f>
        <v>1</v>
      </c>
      <c r="E426" s="95">
        <f>'2 жастағы Т'!AE121</f>
        <v>0</v>
      </c>
      <c r="F426" s="95">
        <f>'2 жастағы Ш'!DK121</f>
        <v>0</v>
      </c>
      <c r="G426" s="96">
        <f>'2 жастағы Ә'!BL121</f>
        <v>0</v>
      </c>
    </row>
    <row r="427" spans="2:7" x14ac:dyDescent="0.25">
      <c r="B427" s="157">
        <f>СВОД!V108</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4.75" customHeight="1" x14ac:dyDescent="0.3">
      <c r="B4" s="832" t="s">
        <v>129</v>
      </c>
      <c r="C4" s="832"/>
      <c r="D4" s="25" t="str">
        <f>'2 жастағы Ф'!C17</f>
        <v>Бутаев Мирон</v>
      </c>
      <c r="E4" s="27"/>
      <c r="F4" s="27"/>
      <c r="G4" s="23"/>
      <c r="H4" s="23"/>
    </row>
    <row r="5" spans="2:12" ht="18.75" x14ac:dyDescent="0.3">
      <c r="B5" s="833" t="s">
        <v>105</v>
      </c>
      <c r="C5" s="833"/>
      <c r="D5" s="26">
        <f>'2 жастағы Ф'!A17</f>
        <v>44184</v>
      </c>
      <c r="E5" s="26"/>
      <c r="F5" s="26"/>
      <c r="G5" s="23"/>
      <c r="H5" s="23"/>
    </row>
    <row r="6" spans="2:12" ht="82.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str">
        <f>IF(C124="","",VLOOKUP(C124,$AC$794:$AD$796,2,TRUE))</f>
        <v>негізгі қимыл түрлерінің бастапқы дағдыларын, өзіне-өзі қызмет көрсету дағдыларын бекіту</v>
      </c>
      <c r="F10" s="282" t="e">
        <f>IF(C195="","",VLOOKUP(C195,$AR$794:$AS$796,2,TRUE))</f>
        <v>#N/A</v>
      </c>
      <c r="G10" s="282" t="str">
        <f>IF(C196="","",VLOOKUP(C196,$AT$794:$AU$796,2,TRUE))</f>
        <v>әртүрлі бағытта және берілген бағытта шеңбер бойымен қолдарын әртүрлі қалыпта ұстап жүруді қалыптастыру</v>
      </c>
      <c r="H10" s="282" t="e">
        <f>IF(C197="","",VLOOKUP(C197,$AV$794:$AW$796,2,TRUE))</f>
        <v>#N/A</v>
      </c>
      <c r="I10" s="282" t="e">
        <f>IF(C313="","",VLOOKUP(C313,$AR$794:$AS$796,2,TRUE))</f>
        <v>#N/A</v>
      </c>
      <c r="J10" s="282" t="str">
        <f>IF(C314="","",VLOOKUP(C314,$AT$794:$AU$796,2,TRUE))</f>
        <v>әртүрлі бағытта және берілген бағытта шеңбер бойымен қолдарын әртүрлі қалыпта ұстап жүруді қалыптастыру</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str">
        <f>IF(C127="","",VLOOKUP(C127,$AI$794:$AJ$796,2,TRUE))</f>
        <v>дене жаттығуларын орындауға ықылас танытуды, ересектердің көмегімен өзін ретке келтіруді бекіту</v>
      </c>
      <c r="F11" s="91" t="e">
        <f>IF(C198="","",VLOOKUP(C198,$AX$794:$AY$796,2,TRUE))</f>
        <v>#N/A</v>
      </c>
      <c r="G11" s="91" t="str">
        <f>IF(C199="","",VLOOKUP(C199,$AZ$794:$BA$796,2,TRUE))</f>
        <v>шағын топпен және бүкіл топпен қарқынды өзгертіп жүруді қалыптастыру</v>
      </c>
      <c r="H11" s="91" t="e">
        <f>IF(C200="","",VLOOKUP(C200,$BB$794:$BC$796,2,TRUE))</f>
        <v>#N/A</v>
      </c>
      <c r="I11" s="91" t="e">
        <f>IF(C316="","",VLOOKUP(C316,$AX$794:$AY$796,2,TRUE))</f>
        <v>#N/A</v>
      </c>
      <c r="J11" s="91" t="str">
        <f>IF(C317="","",VLOOKUP(C317,$AZ$794:$BA$796,2,TRUE))</f>
        <v>шағын топпен және бүкіл топпен қарқынды өзгертіп жүруді қалыптастыру</v>
      </c>
      <c r="K11" s="91" t="e">
        <f>IF(C318="","",VLOOKUP(C318,$BB$794:$BC$796,2,TRUE))</f>
        <v>#N/A</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str">
        <f>IF(C202="","",VLOOKUP(C202,$BF$794:$BG$796,2,TRUE))</f>
        <v>белгі бойынша тоқтап жүруді қалыптастыру</v>
      </c>
      <c r="H12" s="91" t="e">
        <f>IF(C203="","",VLOOKUP(C203,$BH$794:$BI$796,2,TRUE))</f>
        <v>#N/A</v>
      </c>
      <c r="I12" s="91" t="e">
        <f>IF(C319="","",VLOOKUP(C319,$BD$794:$BE$796,2,TRUE))</f>
        <v>#N/A</v>
      </c>
      <c r="J12" s="91" t="str">
        <f>IF(C320="","",VLOOKUP(C320,$BF$794:$BG$796,2,TRUE))</f>
        <v>белгі бойынша тоқтап жүруді қалыптастыру</v>
      </c>
      <c r="K12" s="91" t="e">
        <f>IF(C321="","",VLOOKUP(C321,$BH$794:$BI$796,2,TRUE))</f>
        <v>#N/A</v>
      </c>
      <c r="L12" s="798"/>
    </row>
    <row r="13" spans="2:12" ht="60" customHeight="1" x14ac:dyDescent="0.25">
      <c r="B13" s="830"/>
      <c r="C13" s="281" t="e">
        <f>IF(C131="","",VLOOKUP(C131,$Y$798:$Z$800,2,TRUE))</f>
        <v>#N/A</v>
      </c>
      <c r="D13" s="281" t="e">
        <f>IF(C132="","",VLOOKUP(C132,$AA$798:$AB$800,2,TRUE))</f>
        <v>#N/A</v>
      </c>
      <c r="E13" s="281" t="str">
        <f>IF(C133="","",VLOOKUP(C133,$AC$798:$AD$800,2,TRUE))</f>
        <v>тура жолдың бойымен жүруді бекіту</v>
      </c>
      <c r="F13" s="91" t="e">
        <f>IF(C204="","",VLOOKUP(C204,$BJ$794:$BK$796,2,TRUE))</f>
        <v>#N/A</v>
      </c>
      <c r="G13" s="91" t="str">
        <f>IF(C205="","",VLOOKUP(C205,$BL$794:$BM$796,2,TRUE))</f>
        <v>жүруде тепе-теңдікті сақтауды қалыптастыру</v>
      </c>
      <c r="H13" s="91" t="e">
        <f>IF(C206="","",VLOOKUP(C206,$BN$794:$BO$796,2,TRUE))</f>
        <v>#N/A</v>
      </c>
      <c r="I13" s="91" t="e">
        <f>IF(C322="","",VLOOKUP(C322,$BJ$794:$BK$796,2,TRUE))</f>
        <v>#N/A</v>
      </c>
      <c r="J13" s="91" t="str">
        <f>IF(C323="","",VLOOKUP(C323,$BL$794:$BM$796,2,TRUE))</f>
        <v>жүруде тепе-теңдікті сақтауды қалыптастыру</v>
      </c>
      <c r="K13" s="91" t="e">
        <f>IF(C324="","",VLOOKUP(C324,$BN$794:$BO$796,2,TRUE))</f>
        <v>#N/A</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str">
        <f>IF(C208="","",VLOOKUP(C208,$BR$794:$BS$796,2,TRUE))</f>
        <v>заттардың бойымен, астымен еңбектеуді қалыптастыру</v>
      </c>
      <c r="H14" s="91" t="e">
        <f>IF(C209="","",VLOOKUP(C209,$BT$794:$BU$796,2,TRUE))</f>
        <v>#N/A</v>
      </c>
      <c r="I14" s="91" t="e">
        <f>IF(C325="","",VLOOKUP(C325,$BP$794:$BQ$796,2,TRUE))</f>
        <v>#N/A</v>
      </c>
      <c r="J14" s="91" t="str">
        <f>IF(C326="","",VLOOKUP(C326,$BR$794:$BS$796,2,TRUE))</f>
        <v>заттардың бойымен, астымен еңбектеуді қалыптастыру</v>
      </c>
      <c r="K14" s="91" t="e">
        <f>IF(C327="","",VLOOKUP(C327,$BT$794:$BU$796,2,TRUE))</f>
        <v>#N/A</v>
      </c>
      <c r="L14" s="798"/>
    </row>
    <row r="15" spans="2:12" ht="60" customHeight="1" x14ac:dyDescent="0.25">
      <c r="B15" s="830"/>
      <c r="C15" s="281" t="e">
        <f>IF(C137="","",VLOOKUP(C137,$AK$798:$AL$800,2,TRUE))</f>
        <v>#N/A</v>
      </c>
      <c r="D15" s="281" t="str">
        <f>IF(C138="","",VLOOKUP(C138,$AM$798:$AN$800,2,TRUE))</f>
        <v>негізгі қимыл түрлерін жетілдіруге арналған қимылды ойындарға қызығушылықты қалыптастыру</v>
      </c>
      <c r="E15" s="281" t="e">
        <f>IF(C139="","",VLOOKUP(C139,$AO$798:$AP$800,2,TRUE))</f>
        <v>#N/A</v>
      </c>
      <c r="F15" s="91" t="e">
        <f>IF(C210="","",VLOOKUP(C210,$AR$798:$AS$800,2,TRUE))</f>
        <v>#N/A</v>
      </c>
      <c r="G15" s="91" t="str">
        <f>IF(C211="","",VLOOKUP(C211,$AT$798:$AU$800,2,TRUE))</f>
        <v>ересектермен бірге дене жаттығуларын орындауды қалыптастыру</v>
      </c>
      <c r="H15" s="91" t="e">
        <f>IF(C212="","",VLOOKUP(C212,$AV$798:$AW$800,2,TRUE))</f>
        <v>#N/A</v>
      </c>
      <c r="I15" s="91" t="e">
        <f>IF(C328="","",VLOOKUP(C328,$AR$798:$AS$800,2,TRUE))</f>
        <v>#N/A</v>
      </c>
      <c r="J15" s="91" t="str">
        <f>IF(C329="","",VLOOKUP(C329,$AT$798:$AU$800,2,TRUE))</f>
        <v>ересектермен бірге дене жаттығуларын орындауды қалыптастыру</v>
      </c>
      <c r="K15" s="91" t="e">
        <f>IF(C330="","",VLOOKUP(C330,$AV$798:$AW$800,2,TRUE))</f>
        <v>#N/A</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str">
        <f>IF(C214="","",VLOOKUP(C214,$AZ$798:$BA$800,2,TRUE))</f>
        <v>спорттық жаттығуларды орындау техникасын білуді қалыптастыру</v>
      </c>
      <c r="H16" s="91" t="e">
        <f>IF(C215="","",VLOOKUP(C215,$BB$798:$BC$800,2,TRUE))</f>
        <v>#N/A</v>
      </c>
      <c r="I16" s="91" t="e">
        <f>IF(C331="","",VLOOKUP(C331,$AX$798:$AY$800,2,TRUE))</f>
        <v>#N/A</v>
      </c>
      <c r="J16" s="91" t="str">
        <f>IF(C332="","",VLOOKUP(C332,$AZ$798:$BA$800,2,TRUE))</f>
        <v>спорттық жаттығуларды орындау техникасын білуді қалыптастыру</v>
      </c>
      <c r="K16" s="91" t="e">
        <f>IF(C333="","",VLOOKUP(C333,$BB$798:$BC$800,2,TRUE))</f>
        <v>#N/A</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str">
        <f>IF(C217="","",VLOOKUP(C217,$BF$798:$BG$800,2,TRUE))</f>
        <v>шананы жібінен сүйретуді, ойыншықтарды шанамен сырғанатуды қалыптастыру</v>
      </c>
      <c r="H17" s="91" t="e">
        <f>IF(C218="","",VLOOKUP(C218,$BH$798:$BI$800,2,TRUE))</f>
        <v>#N/A</v>
      </c>
      <c r="I17" s="91" t="e">
        <f>IF(C334="","",VLOOKUP(C334,$BD$798:$BE$800,2,TRUE))</f>
        <v>#N/A</v>
      </c>
      <c r="J17" s="91" t="str">
        <f>IF(C335="","",VLOOKUP(C335,$BF$798:$BG$800,2,TRUE))</f>
        <v>шананы жібінен сүйретуді, ойыншықтарды шанамен сырғанатуды қалыптастыру</v>
      </c>
      <c r="K17" s="91" t="e">
        <f>IF(C336="","",VLOOKUP(C336,$BH$798:$BI$800,2,TRUE))</f>
        <v>#N/A</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str">
        <f>IF(C220="","",VLOOKUP(C220,$BL$798:$BM$800,2,TRUE))</f>
        <v>допты нысанаға лақтыруды қалыптастыру</v>
      </c>
      <c r="H18" s="91" t="e">
        <f>IF(C221="","",VLOOKUP(C221,$BN$798:$BO$800,2,TRUE))</f>
        <v>#N/A</v>
      </c>
      <c r="I18" s="91" t="e">
        <f>IF(C337="","",VLOOKUP(C337,$BJ$798:$BK$800,2,TRUE))</f>
        <v>#N/A</v>
      </c>
      <c r="J18" s="91" t="str">
        <f>IF(C338="","",VLOOKUP(C338,$BL$798:$BM$800,2,TRUE))</f>
        <v>допты нысанаға лақтыруды қалыптастыру</v>
      </c>
      <c r="K18" s="91" t="e">
        <f>IF(C339="","",VLOOKUP(C339,$BN$798:$BO$800,2,TRUE))</f>
        <v>#N/A</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str">
        <f>IF(C223="","",VLOOKUP(C223,$BR$798:$BS$800,2,TRUE))</f>
        <v>доптарды заттардың арасымен, бір-біріне домалатуды қалыптастыру</v>
      </c>
      <c r="H19" s="91" t="e">
        <f>IF(C224="","",VLOOKUP(C224,$BT$798:$BU$800,2,TRUE))</f>
        <v>#N/A</v>
      </c>
      <c r="I19" s="91" t="e">
        <f>IF(C340="","",VLOOKUP(C340,$BP$798:$BQ$800,2,TRUE))</f>
        <v>#N/A</v>
      </c>
      <c r="J19" s="91" t="str">
        <f>IF(C341="","",VLOOKUP(C341,$BR$798:$BS$800,2,TRUE))</f>
        <v>доптарды заттардың арасымен, бір-біріне домалатуды қалыптастыру</v>
      </c>
      <c r="K19" s="91" t="e">
        <f>IF(C342="","",VLOOKUP(C342,$BT$798:$BU$800,2,TRUE))</f>
        <v>#N/A</v>
      </c>
      <c r="L19" s="798"/>
    </row>
    <row r="20" spans="2:12" ht="60" customHeight="1" x14ac:dyDescent="0.25">
      <c r="B20" s="830"/>
      <c r="C20" s="281" t="e">
        <f>IF(C152="","",VLOOKUP(C152,$AE$806:$AF$808,2,TRUE))</f>
        <v>#N/A</v>
      </c>
      <c r="D20" s="281" t="e">
        <f>IF(C153="","",VLOOKUP(C153,$AG$806:$AH$808,2,TRUE))</f>
        <v>#N/A</v>
      </c>
      <c r="E20" s="281" t="str">
        <f>IF(C154="","",VLOOKUP(C154,$AI$806:$AJ$808,2,TRUE))</f>
        <v>ересектердің көрсетуімен жалпы дамытушы жаттығуларды орындауды бекіту</v>
      </c>
      <c r="F20" s="91" t="e">
        <f>IF(C225="","",VLOOKUP(C225,$AR$802:$AS$804,2,TRUE))</f>
        <v>#N/A</v>
      </c>
      <c r="G20" s="91" t="str">
        <f>IF(C226="","",VLOOKUP(C226,$AT$802:$AU$804,2,TRUE))</f>
        <v>жеке гигиенаның бастапқы дағдыларын меңгергуді қалыптастыру</v>
      </c>
      <c r="H20" s="91" t="e">
        <f>IF(C227="","",VLOOKUP(C227,$AV$802:$AW$804,2,TRUE))</f>
        <v>#N/A</v>
      </c>
      <c r="I20" s="91" t="e">
        <f>IF(C343="","",VLOOKUP(C343,$AR$802:$AS$804,2,TRUE))</f>
        <v>#N/A</v>
      </c>
      <c r="J20" s="91" t="str">
        <f>IF(C344="","",VLOOKUP(C344,$AT$802:$AU$804,2,TRUE))</f>
        <v>жеке гигиенаның бастапқы дағдыларын меңгергуді қалыптастыру</v>
      </c>
      <c r="K20" s="91" t="e">
        <f>IF(C345="","",VLOOKUP(C345,$AV$802:$AW$804,2,TRUE))</f>
        <v>#N/A</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str">
        <f>IF(C229="","",VLOOKUP(C229,$AZ$802:$BA$804,2,TRUE))</f>
        <v>шынықтыру шараларын өткізу кезінде жағымды көңіл-күй танытуды үйрету</v>
      </c>
      <c r="H21" s="91" t="e">
        <f>IF(C230="","",VLOOKUP(C230,$BB$802:$BC$804,2,TRUE))</f>
        <v>#N/A</v>
      </c>
      <c r="I21" s="91" t="e">
        <f>IF(C346="","",VLOOKUP(C346,$AX$802:$AY$804,2,TRUE))</f>
        <v>#N/A</v>
      </c>
      <c r="J21" s="91" t="str">
        <f>IF(C347="","",VLOOKUP(C347,$AZ$802:$BA$804,2,TRUE))</f>
        <v>шынықтыру шараларын өткізу кезінде жағымды көңіл-күй танытуды үйрету</v>
      </c>
      <c r="K21" s="91" t="e">
        <f>IF(C348="","",VLOOKUP(C348,$BB$802:$BC$804,2,TRUE))</f>
        <v>#N/A</v>
      </c>
      <c r="L21" s="798"/>
    </row>
    <row r="22" spans="2:12" ht="60" customHeight="1" x14ac:dyDescent="0.25">
      <c r="B22" s="830"/>
      <c r="C22" s="812"/>
      <c r="D22" s="813"/>
      <c r="E22" s="814"/>
      <c r="F22" s="91" t="e">
        <f>IF(C231="","",VLOOKUP(C231,$BD$802:$BE$804,2,TRUE))</f>
        <v>#N/A</v>
      </c>
      <c r="G22" s="91" t="str">
        <f>IF(C232="","",VLOOKUP(C232,$BF$802:$BG$804,2,TRUE))</f>
        <v>қимылды ойындарды қуана ойнауды қалыптастыру</v>
      </c>
      <c r="H22" s="91" t="e">
        <f>IF(C233="","",VLOOKUP(C233,$BH$802:$BI$804,2,TRUE))</f>
        <v>#N/A</v>
      </c>
      <c r="I22" s="91" t="e">
        <f>IF(C349="","",VLOOKUP(C349,$BD$802:$BE$804,2,TRUE))</f>
        <v>#N/A</v>
      </c>
      <c r="J22" s="91" t="str">
        <f>IF(C350="","",VLOOKUP(C350,$BF$802:$BG$804,2,TRUE))</f>
        <v>қимылды ойындарды қуана ойнауды қалыптастыру</v>
      </c>
      <c r="K22" s="91" t="e">
        <f>IF(C351="","",VLOOKUP(C351,$BH$802:$BI$804,2,TRUE))</f>
        <v>#N/A</v>
      </c>
      <c r="L22" s="798"/>
    </row>
    <row r="23" spans="2:12" ht="60" customHeight="1" x14ac:dyDescent="0.25">
      <c r="B23" s="830"/>
      <c r="C23" s="815"/>
      <c r="D23" s="816"/>
      <c r="E23" s="817"/>
      <c r="F23" s="91" t="e">
        <f>IF(C234="","",VLOOKUP(C234,$BJ$802:$BK$804,2,TRUE))</f>
        <v>#N/A</v>
      </c>
      <c r="G23" s="91" t="str">
        <f>IF(C235="","",VLOOKUP(C235,$BL$802:$BM$804,2,TRUE))</f>
        <v>қимыл белсенділігіне жағымды эмоция білдіруді қалыптастыру</v>
      </c>
      <c r="H23" s="91" t="e">
        <f>IF(C236="","",VLOOKUP(C236,$BN$802:$BO$804,2,TRUE))</f>
        <v>#N/A</v>
      </c>
      <c r="I23" s="91" t="e">
        <f>IF(C352="","",VLOOKUP(C352,$BJ$802:$BK$804,2,TRUE))</f>
        <v>#N/A</v>
      </c>
      <c r="J23" s="91" t="str">
        <f>IF(C353="","",VLOOKUP(C353,$BL$802:$BM$804,2,TRUE))</f>
        <v>қимыл белсенділігіне жағымды эмоция білдіруді қалыптастыру</v>
      </c>
      <c r="K23" s="91" t="e">
        <f>IF(C354="","",VLOOKUP(C354,$BN$802:$BO$804,2,TRUE))</f>
        <v>#N/A</v>
      </c>
      <c r="L23" s="798"/>
    </row>
    <row r="24" spans="2:12" ht="60" customHeight="1" x14ac:dyDescent="0.25">
      <c r="B24" s="830"/>
      <c r="C24" s="815"/>
      <c r="D24" s="816"/>
      <c r="E24" s="817"/>
      <c r="F24" s="91" t="e">
        <f>IF(C237="","",VLOOKUP(C237,$BP$802:$BQ$804,2,TRUE))</f>
        <v>#N/A</v>
      </c>
      <c r="G24" s="91" t="str">
        <f>IF(C238="","",VLOOKUP(C238,$BR$802:$BS$804,2,TRUE))</f>
        <v>бұрын меңгерген қимылдарды өз бетінше орындауды қалыптастыру</v>
      </c>
      <c r="H24" s="91" t="e">
        <f>IF(C239="","",VLOOKUP(C239,$BT$802:$BU$804,2,TRUE))</f>
        <v>#N/A</v>
      </c>
      <c r="I24" s="91" t="e">
        <f>IF(C355="","",VLOOKUP(C355,$BP$802:$BQ$804,2,TRUE))</f>
        <v>#N/A</v>
      </c>
      <c r="J24" s="91" t="str">
        <f>IF(C356="","",VLOOKUP(C356,$BR$802:$BS$804,2,TRUE))</f>
        <v>бұрын меңгерген қимылдарды өз бетінше орындауды қалыптастыру</v>
      </c>
      <c r="K24" s="91" t="e">
        <f>IF(C357="","",VLOOKUP(C357,$BT$802:$BU$804,2,TRUE))</f>
        <v>#N/A</v>
      </c>
      <c r="L24" s="798"/>
    </row>
    <row r="25" spans="2:12" ht="60" customHeight="1" x14ac:dyDescent="0.25">
      <c r="B25" s="830"/>
      <c r="C25" s="815"/>
      <c r="D25" s="816"/>
      <c r="E25" s="817"/>
      <c r="F25" s="91" t="e">
        <f>IF(C240="","",VLOOKUP(C240,$AR$806:$AS$808,2,TRUE))</f>
        <v>#N/A</v>
      </c>
      <c r="G25" s="91" t="str">
        <f>IF(C241="","",VLOOKUP(C241,$AT$806:$AU$808,2,TRUE))</f>
        <v>бетін, қолдарын өз бетінше жууды қалыптастыру</v>
      </c>
      <c r="H25" s="91" t="e">
        <f>IF(C242="","",VLOOKUP(C242,$AV$806:$AW$808,2,TRUE))</f>
        <v>#N/A</v>
      </c>
      <c r="I25" s="91" t="e">
        <f>IF(C358="","",VLOOKUP(C358,$AR$806:$AS$808,2,TRUE))</f>
        <v>#N/A</v>
      </c>
      <c r="J25" s="91" t="str">
        <f>IF(C359="","",VLOOKUP(C359,$AT$806:$AU$808,2,TRUE))</f>
        <v>бетін, қолдарын өз бетінше жууды қалыптастыру</v>
      </c>
      <c r="K25" s="91" t="e">
        <f>IF(C360="","",VLOOKUP(C360,$AV$806:$AW$808,2,TRUE))</f>
        <v>#N/A</v>
      </c>
      <c r="L25" s="798"/>
    </row>
    <row r="26" spans="2:12" ht="60" customHeight="1" x14ac:dyDescent="0.25">
      <c r="B26" s="830"/>
      <c r="C26" s="815"/>
      <c r="D26" s="816"/>
      <c r="E26" s="817"/>
      <c r="F26" s="91" t="e">
        <f>IF(C243="","",VLOOKUP(C243,$AX$806:$AY$808,2,TRUE))</f>
        <v>#N/A</v>
      </c>
      <c r="G26" s="91" t="str">
        <f>IF(C244="","",VLOOKUP(C244,$AZ$806:$BA$808,2,TRUE))</f>
        <v>жеке заттарды қолдануды қалыптастыру</v>
      </c>
      <c r="H26" s="91" t="e">
        <f>IF(C245="","",VLOOKUP(C245,$BB$806:$BC$807,2,TRUE))</f>
        <v>#N/A</v>
      </c>
      <c r="I26" s="91" t="e">
        <f>IF(C361="","",VLOOKUP(C361,$AX$806:$AY$808,2,TRUE))</f>
        <v>#N/A</v>
      </c>
      <c r="J26" s="91" t="str">
        <f>IF(C362="","",VLOOKUP(C362,$AZ$806:$BA$808,2,TRUE))</f>
        <v>жеке заттарды қолдануды қалыптастыру</v>
      </c>
      <c r="K26" s="91" t="e">
        <f>IF(C363="","",VLOOKUP(C363,$BB$806:$BC$807,2,TRUE))</f>
        <v>#N/A</v>
      </c>
      <c r="L26" s="798"/>
    </row>
    <row r="27" spans="2:12" ht="60" customHeight="1" x14ac:dyDescent="0.25">
      <c r="B27" s="830"/>
      <c r="C27" s="815"/>
      <c r="D27" s="816"/>
      <c r="E27" s="817"/>
      <c r="F27" s="91" t="e">
        <f>IF(C246="","",VLOOKUP(C246,$BD$806:$BE$808,2,TRUE))</f>
        <v>#N/A</v>
      </c>
      <c r="G27" s="91" t="str">
        <f>IF(C247="","",VLOOKUP(C247,$BF$806:$BG$808,2,TRUE))</f>
        <v>белгілі бір ретпен киінуді және шешінуді қалыптастыру</v>
      </c>
      <c r="H27" s="91" t="e">
        <f>IF(C248="","",VLOOKUP(C248,$BH$806:$BI$808,2,TRUE))</f>
        <v>#N/A</v>
      </c>
      <c r="I27" s="91" t="e">
        <f>IF(C364="","",VLOOKUP(C364,$BD$806:$BE$808,2,TRUE))</f>
        <v>#N/A</v>
      </c>
      <c r="J27" s="91" t="str">
        <f>IF(C365="","",VLOOKUP(C365,$BF$806:$BG$808,2,TRUE))</f>
        <v>белгілі бір ретпен киінуді және шешінуді қалыптастыру</v>
      </c>
      <c r="K27" s="91" t="e">
        <f>IF(C366="","",VLOOKUP(C366,$BH$806:$BI$808,2,TRUE))</f>
        <v>#N/A</v>
      </c>
      <c r="L27" s="798"/>
    </row>
    <row r="28" spans="2:12" ht="60" customHeight="1" thickBot="1" x14ac:dyDescent="0.3">
      <c r="B28" s="831"/>
      <c r="C28" s="818"/>
      <c r="D28" s="819"/>
      <c r="E28" s="820"/>
      <c r="F28" s="283" t="e">
        <f>IF(C249="","",VLOOKUP(C249,$BJ$806:$BK$808,2,TRUE))</f>
        <v>#N/A</v>
      </c>
      <c r="G28" s="283" t="str">
        <f>IF(C250="","",VLOOKUP(C250,$BL$806:$BM$808,2,TRUE))</f>
        <v>үстел басындағы мәдениеттің қарапайым дағдыларын қалыптастыру</v>
      </c>
      <c r="H28" s="283" t="e">
        <f>IF(C251="","",VLOOKUP(C251,$BN$806:$BO$808,2,TRUE))</f>
        <v>#N/A</v>
      </c>
      <c r="I28" s="283" t="e">
        <f>IF(C367="","",VLOOKUP(C367,$BJ$806:$BK$808,2,TRUE))</f>
        <v>#N/A</v>
      </c>
      <c r="J28" s="283" t="str">
        <f>IF(C368="","",VLOOKUP(C368,$BL$806:$BM$808,2,TRUE))</f>
        <v>үстел басындағы мәдениеттің қарапайым дағдыларын қалыптастыру</v>
      </c>
      <c r="K28" s="283" t="e">
        <f>IF(C369="","",VLOOKUP(C369,$BN$806:$BO$808,2,TRUE))</f>
        <v>#N/A</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str">
        <f>IF(D196="","",VLOOKUP(D196,$AT$810:$AU$812,2,TRUE))</f>
        <v>ересектердің сөзін тыңдауды және түсінуді қалыптастыру</v>
      </c>
      <c r="H29" s="284" t="e">
        <f>IF(D197="","",VLOOKUP(D197,$AV$810:$AW$812,2,TRUE))</f>
        <v>#N/A</v>
      </c>
      <c r="I29" s="284" t="e">
        <f>IF(D313="","",VLOOKUP(D313,$AR$810:$AS$812,2,TRUE))</f>
        <v>#N/A</v>
      </c>
      <c r="J29" s="284" t="str">
        <f>IF(D314="","",VLOOKUP(D314,$AT$810:$AU$812,2,TRUE))</f>
        <v>ересектердің сөзін тыңдауды және түсінуді қалыптастыру</v>
      </c>
      <c r="K29" s="284" t="e">
        <f>IF(D315="","",VLOOKUP(D315,$AV$810:$AW$812,2,TRUE))</f>
        <v>#N/A</v>
      </c>
      <c r="L29" s="798"/>
    </row>
    <row r="30" spans="2:12" ht="60" customHeight="1" x14ac:dyDescent="0.25">
      <c r="B30" s="837"/>
      <c r="C30" s="281" t="e">
        <f>IF(D125="","",VLOOKUP(D125,$AE$810:$AF$812,2,TRUE))</f>
        <v>#N/A</v>
      </c>
      <c r="D30" s="281" t="e">
        <f>IF(D126="","",VLOOKUP(D126,$AG$810:$AH$812,2,TRUE))</f>
        <v>#N/A</v>
      </c>
      <c r="E30" s="281" t="str">
        <f>IF(D127="","",VLOOKUP(D127,$AI$810:$AJ$812,2,TRUE))</f>
        <v>ойыншық жануарлардың дене мүшелерін, тұрмыстық және ойын әрекеттерін, заттардың түстерін, өлшемдері мен пішіндерін көрсетуді және атуды бекіту</v>
      </c>
      <c r="F30" s="91" t="e">
        <f>IF(D198="","",VLOOKUP(D198,$AX$810:$AY$812,2,TRUE))</f>
        <v>#N/A</v>
      </c>
      <c r="G30" s="91" t="str">
        <f>IF(D199="","",VLOOKUP(D199,$AZ$810:$BA$812,2,TRUE))</f>
        <v>жеке дауысты және дауыссыз дыбыстарды, еліктеу сөздерін айта алуға қалыптастыру</v>
      </c>
      <c r="H30" s="91" t="e">
        <f>IF(D200="","",VLOOKUP(D200,$BB$810:$BC$812,2,TRUE))</f>
        <v>#N/A</v>
      </c>
      <c r="I30" s="91" t="e">
        <f>IF(D316="","",VLOOKUP(D316,$AX$810:$AY$812,2,TRUE))</f>
        <v>#N/A</v>
      </c>
      <c r="J30" s="91" t="str">
        <f>IF(D317="","",VLOOKUP(D317,$AZ$810:$BA$812,2,TRUE))</f>
        <v>жеке дауысты және дауыссыз дыбыстарды, еліктеу сөздерін айта алуға қалыптастыру</v>
      </c>
      <c r="K30" s="91" t="e">
        <f>IF(D318="","",VLOOKUP(D318,$BB$810:$BC$812,2,TRUE))</f>
        <v>#N/A</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e">
        <f>IF(D130="","",VLOOKUP(D130,$AO$810:$AP$812,2,TRUE))</f>
        <v>#N/A</v>
      </c>
      <c r="F31" s="91" t="e">
        <f>IF(D201="","",VLOOKUP(D201,$BD$810:$BE$812,2,TRUE))</f>
        <v>#N/A</v>
      </c>
      <c r="G31" s="91" t="str">
        <f>IF(D202="","",VLOOKUP(D202,$BF$810:$BG$812,2,TRUE))</f>
        <v>сөздерді және қарапайым сөз тіркестерін (2-4 сөз) қайталап айтуды қалыптастыру;</v>
      </c>
      <c r="H31" s="91" t="e">
        <f>IF(D203="","",VLOOKUP(D203,$BH$810:$BI$812,2,TRUE))</f>
        <v>#N/A</v>
      </c>
      <c r="I31" s="91" t="e">
        <f>IF(D319="","",VLOOKUP(D319,$BD$810:$BE$812,2,TRUE))</f>
        <v>#N/A</v>
      </c>
      <c r="J31" s="91" t="str">
        <f>IF(D320="","",VLOOKUP(D320,$BF$810:$BG$812,2,TRUE))</f>
        <v>сөздерді және қарапайым сөз тіркестерін (2-4 сөз) қайталап айтуды қалыптастыру;</v>
      </c>
      <c r="K31" s="91" t="e">
        <f>IF(D321="","",VLOOKUP(D321,$BH$810:$BI$812,2,TRUE))</f>
        <v>#N/A</v>
      </c>
      <c r="L31" s="798"/>
    </row>
    <row r="32" spans="2:12" ht="60" customHeight="1" x14ac:dyDescent="0.25">
      <c r="B32" s="837"/>
      <c r="C32" s="281" t="e">
        <f>IF(D131="","",VLOOKUP(D131,$Y$814:$Z$816,2,TRUE))</f>
        <v>#N/A</v>
      </c>
      <c r="D32" s="281" t="str">
        <f>IF(D132="","",VLOOKUP(D132,$AA$814:$AB$816,2,TRUE))</f>
        <v>өтініштерді орындауды қалыптастыру</v>
      </c>
      <c r="E32" s="281" t="e">
        <f>IF(D133="","",VLOOKUP(D133,$AC$814:$AD$816,2,TRUE))</f>
        <v>#N/A</v>
      </c>
      <c r="F32" s="91" t="e">
        <f>IF(D204="","",VLOOKUP(D204,$AR$814:$AS$816,2,TRUE))</f>
        <v>#N/A</v>
      </c>
      <c r="G32" s="91" t="str">
        <f>IF(D205="","",VLOOKUP(D205,$AT$814:$AU$816,2,TRUE))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H32" s="91" t="e">
        <f>IF(D206="","",VLOOKUP(D206,$AV$814:$AW$816,2,TRUE))</f>
        <v>#N/A</v>
      </c>
      <c r="I32" s="91" t="e">
        <f>IF(D322="","",VLOOKUP(D322,$AR$814:$AS$816,2,TRUE))</f>
        <v>#N/A</v>
      </c>
      <c r="J32" s="91" t="str">
        <f>IF(D323="","",VLOOKUP(D323,$AT$814:$AU$816,2,TRUE))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K32" s="91" t="e">
        <f>IF(D324="","",VLOOKUP(D324,$AV$814:$AW$816,2,TRUE))</f>
        <v>#N/A</v>
      </c>
      <c r="L32" s="798"/>
    </row>
    <row r="33" spans="2:12" ht="60" customHeight="1" x14ac:dyDescent="0.25">
      <c r="B33" s="837"/>
      <c r="C33" s="281" t="e">
        <f>IF(D134="","",VLOOKUP(D134,$AE$814:$AF$816,2,TRUE))</f>
        <v>#N/A</v>
      </c>
      <c r="D33" s="281" t="str">
        <f>IF(D135="","",VLOOKUP(D135,$AG$814:$AH$816,2,TRUE))</f>
        <v>ойыншықтармен күрделі емес бейнелі ойындарды ойнауды қалыптастыру</v>
      </c>
      <c r="E33" s="281" t="e">
        <f>IF(D136="","",VLOOKUP(D136,$AI$814:$AJ$816,2,TRUE))</f>
        <v>#N/A</v>
      </c>
      <c r="F33" s="91" t="e">
        <f>IF(D207="","",VLOOKUP(D207,$AX$814:$AY$816,2,TRUE))</f>
        <v>#N/A</v>
      </c>
      <c r="G33" s="91" t="str">
        <f>IF(D208="","",VLOOKUP(D208,$AZ$814:$BA$816,2,TRUE))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H33" s="91" t="e">
        <f>IF(D209="","",VLOOKUP(D209,$BB$814:$BC$816,2,TRUE))</f>
        <v>#N/A</v>
      </c>
      <c r="I33" s="91" t="e">
        <f>IF(D325="","",VLOOKUP(D325,$AX$814:$AY$816,2,TRUE))</f>
        <v>#N/A</v>
      </c>
      <c r="J33" s="91" t="str">
        <f>IF(D326="","",VLOOKUP(D326,$AZ$814:$BA$816,2,TRUE))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str">
        <f>IF(D211="","",VLOOKUP(D211,$BF$814:$BG$816,2,TRUE))</f>
        <v>сөйлегенде заттарды сипаттау үшін зат есімдер мен етістіктерді, сын есімдерді қолдануды қалыптастыру;</v>
      </c>
      <c r="H34" s="91" t="e">
        <f>IF(D212="","",VLOOKUP(D212,$BH$814:$BI$816,2,TRUE))</f>
        <v>#N/A</v>
      </c>
      <c r="I34" s="91" t="e">
        <f>IF(D328="","",VLOOKUP(D328,$BD$814:$BE$816,2,TRUE))</f>
        <v>#N/A</v>
      </c>
      <c r="J34" s="91" t="str">
        <f>IF(D329="","",VLOOKUP(D329,$BF$814:$BG$816,2,TRUE))</f>
        <v>сөйлегенде заттарды сипаттау үшін зат есімдер мен етістіктерді, сын есімдерді қолдануды қалыптастыру;</v>
      </c>
      <c r="K34" s="91" t="e">
        <f>IF(D330="","",VLOOKUP(D330,$BH$814:$BI$816,2,TRUE))</f>
        <v>#N/A</v>
      </c>
      <c r="L34" s="798"/>
    </row>
    <row r="35" spans="2:12" ht="60" customHeight="1" x14ac:dyDescent="0.25">
      <c r="B35" s="837"/>
      <c r="C35" s="281" t="e">
        <f>IF(D140="","",VLOOKUP(D140,$Y$818:$Z$820,2,TRUE))</f>
        <v>#N/A</v>
      </c>
      <c r="D35" s="281" t="e">
        <f>IF(D141="","",VLOOKUP(D141,$AA$818:$AB$820,2,TRUE))</f>
        <v>#N/A</v>
      </c>
      <c r="E35" s="281" t="str">
        <f>IF(D142="","",VLOOKUP(D142,$AC$818:$AD$820,2,TRUE))</f>
        <v>эмоционалды көңіл-күйді түсінеді және өзінің эмоциясын ым-ишарамен көрсетуді бекіту</v>
      </c>
      <c r="F35" s="91" t="e">
        <f>IF(D213="","",VLOOKUP(D213,$AR$818:$AS$820,2,TRUE))</f>
        <v>#N/A</v>
      </c>
      <c r="G35" s="91" t="str">
        <f>IF(D214="","",VLOOKUP(D214,$AT$818:$AU$818,2,TRUE))</f>
        <v>қазақ халқының құндылықтарына қызығушылық танытуды қалыптастыру</v>
      </c>
      <c r="H35" s="91" t="e">
        <f>IF(D215="","",VLOOKUP(D215,$AV$818:$AW$820,2,TRUE))</f>
        <v>#N/A</v>
      </c>
      <c r="I35" s="91" t="e">
        <f>IF(D331="","",VLOOKUP(D331,$AR$818:$AS$820,2,TRUE))</f>
        <v>#N/A</v>
      </c>
      <c r="J35" s="91" t="str">
        <f>IF(D332="","",VLOOKUP(D332,$AT$818:$AU$818,2,TRUE))</f>
        <v>қазақ халқының құндылықтарына қызығушылық танытуды қалыптастыру</v>
      </c>
      <c r="K35" s="91" t="e">
        <f>IF(D333="","",VLOOKUP(D333,$AV$818:$AW$820,2,TRUE))</f>
        <v>#N/A</v>
      </c>
      <c r="L35" s="798"/>
    </row>
    <row r="36" spans="2:12" ht="60" customHeight="1" x14ac:dyDescent="0.25">
      <c r="B36" s="837"/>
      <c r="C36" s="281" t="e">
        <f>IF(D143="","",VLOOKUP(D143,$AE$818:$AF$820,2,TRUE))</f>
        <v>#N/A</v>
      </c>
      <c r="D36" s="281" t="e">
        <f>IF(D144="","",VLOOKUP(D144,$AG$818:$AH$820,2,TRUE))</f>
        <v>#N/A</v>
      </c>
      <c r="E36" s="281" t="str">
        <f>IF(D145="","",VLOOKUP(D145,$AI$818:$AJ$820,2,TRUE))</f>
        <v>дыбыстық тіркестерді еліктеп, дұрыс қайталауды бекіту</v>
      </c>
      <c r="F36" s="91" t="e">
        <f>IF(D216="","",VLOOKUP(D216,$AX$818:$AY$820,2,TRUE))</f>
        <v>#N/A</v>
      </c>
      <c r="G36" s="91" t="str">
        <f>IF(D217="","",VLOOKUP(D217,$AZ$818:$BA$820,2,TRUE))</f>
        <v>меңгерілген сөздерді ауызша сөйлеуде өз бетінше қолдануды қалыптастыру;</v>
      </c>
      <c r="H36" s="91" t="e">
        <f>IF(D218="","",VLOOKUP(D218,$BB$818:$BC$820,2,TRUE))</f>
        <v>#N/A</v>
      </c>
      <c r="I36" s="91" t="e">
        <f>IF(D334="","",VLOOKUP(D334,$AX$818:$AY$820,2,TRUE))</f>
        <v>#N/A</v>
      </c>
      <c r="J36" s="91" t="str">
        <f>IF(D335="","",VLOOKUP(D335,$AZ$818:$BA$820,2,TRUE))</f>
        <v>меңгерілген сөздерді ауызша сөйлеуде өз бетінше қолдануды қалыптастыру;</v>
      </c>
      <c r="K36" s="91" t="e">
        <f>IF(D336="","",VLOOKUP(D336,$BB$818:$BC$820,2,TRUE))</f>
        <v>#N/A</v>
      </c>
      <c r="L36" s="798"/>
    </row>
    <row r="37" spans="2:12" ht="60" customHeight="1" x14ac:dyDescent="0.25">
      <c r="B37" s="837"/>
      <c r="C37" s="281" t="e">
        <f>IF(D146="","",VLOOKUP(D146,$AK$818:$AL$820,2,TRUE))</f>
        <v>#N/A</v>
      </c>
      <c r="D37" s="281" t="e">
        <f>IF(D147="","",VLOOKUP(D147,$AM$818:$AN$820,2,TRUE))</f>
        <v>#N/A</v>
      </c>
      <c r="E37" s="281" t="str">
        <f>IF(D148="","",VLOOKUP(D148,$AO$818:$AP$820,2,TRUE))</f>
        <v>ересектерді тыңдайды, түсінеді, тапсырманы орындауын бекіту</v>
      </c>
      <c r="F37" s="91" t="e">
        <f>IF(D219="","",VLOOKUP(D219,$BD$818:$BE$820,2,TRUE))</f>
        <v>#N/A</v>
      </c>
      <c r="G37" s="91" t="str">
        <f>IF(D220="","",VLOOKUP(D220,$BF$818:$BG$820,2,TRUE))</f>
        <v>ересектердің сөзін түсінуді, өз ойын айтуды қалыптастыру</v>
      </c>
      <c r="H37" s="91" t="e">
        <f>IF(D221="","",VLOOKUP(D221,$BH$818:$BI$820,2,TRUE))</f>
        <v>#N/A</v>
      </c>
      <c r="I37" s="91" t="e">
        <f>IF(D337="","",VLOOKUP(D337,$BD$818:$BE$820,2,TRUE))</f>
        <v>#N/A</v>
      </c>
      <c r="J37" s="91" t="str">
        <f>IF(D338="","",VLOOKUP(D338,$BF$818:$BG$820,2,TRUE))</f>
        <v>ересектердің сөзін түсінуді, өз ойын айтуды қалыптастыру</v>
      </c>
      <c r="K37" s="91" t="e">
        <f>IF(D339="","",VLOOKUP(D339,$BH$818:$BI$820,2,TRUE))</f>
        <v>#N/A</v>
      </c>
      <c r="L37" s="798"/>
    </row>
    <row r="38" spans="2:12" ht="60" customHeight="1" x14ac:dyDescent="0.25">
      <c r="B38" s="837"/>
      <c r="C38" s="281" t="e">
        <f>IF(D149="","",VLOOKUP(D149,$Y$822:$Z$824,2,TRUE))</f>
        <v>#N/A</v>
      </c>
      <c r="D38" s="281" t="str">
        <f>IF(D150="","",VLOOKUP(D150,$AA$822:$AB$824,2,TRUE))</f>
        <v>заттардың атын, түсін, мөлшерін, көлемін, орнын біледі және атауды қалыптастыру</v>
      </c>
      <c r="E38" s="281" t="e">
        <f>IF(D151="","",VLOOKUP(D151,$AC$822:$AD$824,2,TRUE))</f>
        <v>#N/A</v>
      </c>
      <c r="F38" s="91" t="e">
        <f>IF(D222="","",VLOOKUP(D222,$AR$822:$AS$824,2,TRUE))</f>
        <v>#N/A</v>
      </c>
      <c r="G38" s="91" t="str">
        <f>IF(D223="","",VLOOKUP(D223,$AT$822:$AU$824,2,TRUE))</f>
        <v>шағын әңгімелерді көрнекі сүйемелдеусіз тыңдап, қарапайым сұрақтарға жауап беруді қалыптастыру</v>
      </c>
      <c r="H38" s="91" t="e">
        <f>IF(D224="","",VLOOKUP(D224,$AV$822:$AW$824,2,TRUE))</f>
        <v>#N/A</v>
      </c>
      <c r="I38" s="91" t="e">
        <f>IF(D340="","",VLOOKUP(D340,$AR$822:$AS$824,2,TRUE))</f>
        <v>#N/A</v>
      </c>
      <c r="J38" s="91" t="str">
        <f>IF(D341="","",VLOOKUP(D341,$AT$822:$AU$824,2,TRUE))</f>
        <v>шағын әңгімелерді көрнекі сүйемелдеусіз тыңдап, қарапайым сұрақтарға жауап беруді қалыптастыру</v>
      </c>
      <c r="K38" s="91" t="e">
        <f>IF(D342="","",VLOOKUP(D342,$AV$822:$AW$824,2,TRUE))</f>
        <v>#N/A</v>
      </c>
      <c r="L38" s="798"/>
    </row>
    <row r="39" spans="2:12" ht="60" customHeight="1" x14ac:dyDescent="0.25">
      <c r="B39" s="837"/>
      <c r="C39" s="281" t="e">
        <f>IF(D152="","",VLOOKUP(D152,$AE$822:$AF$824,2,TRUE))</f>
        <v>#N/A</v>
      </c>
      <c r="D39" s="281" t="e">
        <f>IF(D153="","",VLOOKUP(D153,$AG$822:$AH$824,2,TRUE))</f>
        <v>#N/A</v>
      </c>
      <c r="E39" s="281" t="str">
        <f>IF(D154="","",VLOOKUP(D154,$AI$822:$AJ$824,2,TRUE))</f>
        <v>сөзбен немесе қысқа сөз тіркестерімен өз өтінішін білдіруді бекіту</v>
      </c>
      <c r="F39" s="91" t="e">
        <f>IF(D225="","",VLOOKUP(D225,$AX$822:$AY$824,2,TRUE))</f>
        <v>#N/A</v>
      </c>
      <c r="G39" s="91" t="str">
        <f>IF(D226="","",VLOOKUP(D226,$AZ$822:$BA$824,2,TRUE))</f>
        <v>кітаптағы суреттерді қарауды, олардың мазмұны бойынша сұрақтарға жауап беруді қалыптастыру</v>
      </c>
      <c r="H39" s="91" t="e">
        <f>IF(D227="","",VLOOKUP(D227,$BB$822:$BC$824,2,TRUE))</f>
        <v>#N/A</v>
      </c>
      <c r="I39" s="91" t="e">
        <f>IF(D343="","",VLOOKUP(D343,$AX$822:$AY$824,2,TRUE))</f>
        <v>#N/A</v>
      </c>
      <c r="J39" s="91" t="str">
        <f>IF(D344="","",VLOOKUP(D344,$AZ$822:$BA$824,2,TRUE))</f>
        <v>кітаптағы суреттерді қарауды, олардың мазмұны бойынша сұрақтарға жауап беруді қалыптастыру</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str">
        <f>IF(D229="","",VLOOKUP(D229,$BF$822:$BG$824,2,TRUE))</f>
        <v>кейіпкерлердің әрекеттерін (қимылдарын) қайталап ойнауды қалыптастыру</v>
      </c>
      <c r="H40" s="91" t="str">
        <f>IF(D230="","",VLOOKUP(D230,$BH$822:$BI$824,2,TRUE))</f>
        <v>кейіпкерлердің әрекеттерін (қимылдарын) қайталап ойнауды бекіту</v>
      </c>
      <c r="I40" s="91" t="e">
        <f>IF(D346="","",VLOOKUP(D346,$BD$822:$BE$824,2,TRUE))</f>
        <v>#N/A</v>
      </c>
      <c r="J40" s="91" t="str">
        <f>IF(D347="","",VLOOKUP(D347,$BF$822:$BG$824,2,TRUE))</f>
        <v>кейіпкерлердің әрекеттерін (қимылдарын) қайталап ойнауды қалыптастыру</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str">
        <f>IF(D232="","",VLOOKUP(D232,$AT$826:$AU$828,2,TRUE))</f>
        <v>артикуляциялық жаттығуларды орындауды қалыптастыру</v>
      </c>
      <c r="H41" s="91" t="e">
        <f>IF(D233="","",VLOOKUP(D233,$AV$826:$AW$828,2,TRUE))</f>
        <v>#N/A</v>
      </c>
      <c r="I41" s="91" t="e">
        <f>IF(D349="","",VLOOKUP(D349,$AR$826:$AS$828,2,TRUE))</f>
        <v>#N/A</v>
      </c>
      <c r="J41" s="91" t="str">
        <f>IF(D350="","",VLOOKUP(D350,$AT$826:$AU$828,2,TRUE))</f>
        <v>артикуляциялық жаттығуларды орындауды қалыптастыру</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str">
        <f>IF(D235="","",VLOOKUP(D235,$AZ$826:$BA$828,2,TRUE))</f>
        <v>көркем шығармаларды эмоционалды қабылдауды қалыптастыру</v>
      </c>
      <c r="H42" s="91" t="e">
        <f>IF(D236="","",VLOOKUP(D236,$BB$826:$BC$828,2,TRUE))</f>
        <v>#N/A</v>
      </c>
      <c r="I42" s="91" t="e">
        <f>IF(D352="","",VLOOKUP(D352,$AX$826:$AY$828,2,TRUE))</f>
        <v>#N/A</v>
      </c>
      <c r="J42" s="91" t="str">
        <f>IF(D353="","",VLOOKUP(D353,$AZ$826:$BA$828,2,TRUE))</f>
        <v>көркем шығармаларды эмоционалды қабылдауды қалыптастыру</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str">
        <f>IF(D238="","",VLOOKUP(D238,$BF$826:$BG$828,2,TRUE))</f>
        <v>бесік жырларын, халық әндерін, ертегілерді, авторлық шығармаларды тыңдауды қалыптастыру</v>
      </c>
      <c r="H43" s="91" t="e">
        <f>IF(D239="","",VLOOKUP(D239,$BH$826:$BI$828,2,TRUE))</f>
        <v>#N/A</v>
      </c>
      <c r="I43" s="91" t="e">
        <f>IF(D355="","",VLOOKUP(D355,$BD$826:$BE$828,2,TRUE))</f>
        <v>#N/A</v>
      </c>
      <c r="J43" s="91" t="str">
        <f>IF(D356="","",VLOOKUP(D356,$BF$826:$BG$828,2,TRUE))</f>
        <v>бесік жырларын, халық әндерін, ертегілерді, авторлық шығармаларды тыңдауды қалыптастыру</v>
      </c>
      <c r="K43" s="91" t="e">
        <f>IF(D357="","",VLOOKUP(D357,$BH$826:$BI$828,2,TRUE))</f>
        <v>#N/A</v>
      </c>
      <c r="L43" s="798"/>
    </row>
    <row r="44" spans="2:12" ht="60" customHeight="1" x14ac:dyDescent="0.25">
      <c r="B44" s="837"/>
      <c r="C44" s="281" t="e">
        <f>IF(D167="","",VLOOKUP(D167,$Y$794:$Z$796,2,TRUE))</f>
        <v>#N/A</v>
      </c>
      <c r="D44" s="281" t="str">
        <f>IF(D168="","",VLOOKUP(D168,$AA$794:$AB$796,2,TRUE))</f>
        <v>негізгі қимыл түрлерінің бастапқы дағдыларын, өзіне-өзі қызмет көрсету дағдыларын меңгергеруді қалыптастыру</v>
      </c>
      <c r="E44" s="281" t="e">
        <f>IF(D169="","",VLOOKUP(D169,$AC$794:$AD$796,2,TRUE))</f>
        <v>#N/A</v>
      </c>
      <c r="F44" s="91" t="e">
        <f>IF(D240="","",VLOOKUP(D240,$AR$830:$AS$832,2,TRUE))</f>
        <v>#N/A</v>
      </c>
      <c r="G44" s="91" t="str">
        <f>IF(D241="","",VLOOKUP(D241,$AT$830:$AU$832,2,TRUE))</f>
        <v>оқылған шығармадағы жекелеген сөздерді қосылып қайталап айтуды қалыптастыру</v>
      </c>
      <c r="H44" s="91" t="e">
        <f>IF(D242="","",VLOOKUP(D242,$AV$830:$AW$832,2,TRUE))</f>
        <v>#N/A</v>
      </c>
      <c r="I44" s="91" t="e">
        <f>IF(D358="","",VLOOKUP(D358,$AR$830:$AS$832,2,TRUE))</f>
        <v>#N/A</v>
      </c>
      <c r="J44" s="91" t="str">
        <f>IF(D359="","",VLOOKUP(D359,$AT$830:$AU$832,2,TRUE))</f>
        <v>оқылған шығармадағы жекелеген сөздерді қосылып қайталап айтуды қалыптастыру</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str">
        <f>IF(D244="","",VLOOKUP(D244,$AZ$830:$BA$832,2,TRUE))</f>
        <v>таныс шығармаларды көрнекіліксіз тыңдауды қалыптастыру</v>
      </c>
      <c r="H45" s="91" t="e">
        <f>IF(D245="","",VLOOKUP(D245,$BB$830:$BC$832,2,TRUE))</f>
        <v>#N/A</v>
      </c>
      <c r="I45" s="91" t="e">
        <f>IF(D361="","",VLOOKUP(D361,$AX$830:$AY$832,2,TRUE))</f>
        <v>#N/A</v>
      </c>
      <c r="J45" s="91" t="str">
        <f>IF(D362="","",VLOOKUP(D362,$AZ$830:$BA$832,2,TRUE))</f>
        <v>таныс шығармаларды көрнекіліксіз тыңдауды қалыптастыру</v>
      </c>
      <c r="K45" s="91" t="e">
        <f>IF(D363="","",VLOOKUP(D363,$BB$830:$BC$832,2,TRUE))</f>
        <v>#N/A</v>
      </c>
      <c r="L45" s="798"/>
    </row>
    <row r="46" spans="2:12" ht="60" customHeight="1" x14ac:dyDescent="0.25">
      <c r="B46" s="837"/>
      <c r="C46" s="281" t="str">
        <f>IF(D173="","",VLOOKUP(D173,$AK$794:$AL$796,2,TRUE))</f>
        <v>тазалық пен ұқыптылыққа қанағаттанған сезімін білдіредіруді үйрету</v>
      </c>
      <c r="D46" s="281" t="e">
        <f>IF(D174="","",VLOOKUP(D174,$AM$794:$AN$796,2,TRUE))</f>
        <v>#N/A</v>
      </c>
      <c r="E46" s="281" t="e">
        <f>IF(D175="","",VLOOKUP(D175,$AO$794:$AP$796,2,TRUE))</f>
        <v>#N/A</v>
      </c>
      <c r="F46" s="91" t="e">
        <f>IF(D246="","",VLOOKUP(D246,$BD$830:$BE$832,2,TRUE))</f>
        <v>#N/A</v>
      </c>
      <c r="G46" s="91" t="str">
        <f>IF(D247="","",VLOOKUP(D247,$BF$830:$BG$832,2,TRUE))</f>
        <v>кітаптардағы иллюстрацияларды қарауды, суреттердің мазмұны бойынша қойылған сұрақтарға жауап беруді қалыптастыру</v>
      </c>
      <c r="H46" s="91" t="e">
        <f>IF(D248="","",VLOOKUP(D248,$BH$830:$BI$832,2,TRUE))</f>
        <v>#N/A</v>
      </c>
      <c r="I46" s="91" t="e">
        <f>IF(D364="","",VLOOKUP(D364,$BD$830:$BE$832,2,TRUE))</f>
        <v>#N/A</v>
      </c>
      <c r="J46" s="91" t="str">
        <f>IF(D365="","",VLOOKUP(D365,$BF$830:$BG$832,2,TRUE))</f>
        <v>кітаптардағы иллюстрацияларды қарауды, суреттердің мазмұны бойынша қойылған сұрақтарға жауап беруді қалыптастыру</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str">
        <f>IF(D250="","",VLOOKUP(D250,$AT$834:$AU$836,2,TRUE))</f>
        <v>ойындарда кейіпкерлердің бейнелерін қарапайым түрде бере алуды қалыптастыру</v>
      </c>
      <c r="H47" s="91" t="e">
        <f>IF(D251="","",VLOOKUP(D251,$AV$834:$AW$836,2,TRUE))</f>
        <v>#N/A</v>
      </c>
      <c r="I47" s="91" t="e">
        <f>IF(D367="","",VLOOKUP(D367,$AR$834:$AS$836,2,TRUE))</f>
        <v>#N/A</v>
      </c>
      <c r="J47" s="91" t="e">
        <f>IF(D368="","",VLOOKUP(D368,$AT$834:$AU$836,2,TRUE))</f>
        <v>#N/A</v>
      </c>
      <c r="K47" s="91" t="str">
        <f>IF(D369="","",VLOOKUP(D369,$AV$834:$AW$836,2,TRUE))</f>
        <v>ойындарда кейіпкерлердің бейнелерін қарапайым түрде бере алуды бекіту</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str">
        <f>IF(D253="","",VLOOKUP(D253,$AZ$834:$BA$836,2,TRUE))</f>
        <v>педагогтің көмегімен шағын тақпақтарды қайталап айтуды қалыптастыру</v>
      </c>
      <c r="H48" s="91" t="e">
        <f>IF(D254="","",VLOOKUP(D254,$BB$834:$BC$836,2,TRUE))</f>
        <v>#N/A</v>
      </c>
      <c r="I48" s="91" t="e">
        <f>IF(D370="","",VLOOKUP(D370,$AX$834:$AY$836,2,TRUE))</f>
        <v>#N/A</v>
      </c>
      <c r="J48" s="91" t="str">
        <f>IF(D371="","",VLOOKUP(D371,$AZ$834:$BA$836,2,TRUE))</f>
        <v>педагогтің көмегімен шағын тақпақтарды қайталап айтуды қалыптастыру</v>
      </c>
      <c r="K48" s="91" t="e">
        <f>IF(D372="","",VLOOKUP(D372,$BB$834:$BC$836,2,TRUE))</f>
        <v>#N/A</v>
      </c>
      <c r="L48" s="798"/>
    </row>
    <row r="49" spans="2:12" ht="60" customHeight="1" x14ac:dyDescent="0.25">
      <c r="B49" s="837"/>
      <c r="C49" s="281" t="e">
        <f>IF(D182="","",VLOOKUP(D182,$AK$794:$AL$796,2,TRUE))</f>
        <v>#N/A</v>
      </c>
      <c r="D49" s="281" t="str">
        <f>IF(D183="","",VLOOKUP(D183,$AM$794:$AN$796,2,TRUE))</f>
        <v>тазалық пен ұқыптылыққа қанағаттанған сезімін қалыптастыру</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str">
        <f>IF(E196="","",VLOOKUP(E196,$AT$842:$AU$844,2,TRUE))</f>
        <v>үлгі мен ауызша нұсқауға сүйеніп, тапсырмаларды орындауды қалыптастыру</v>
      </c>
      <c r="H51" s="282" t="e">
        <f>IF(E197="","",VLOOKUP(E197,$AV$842:$AW$844,2,TRUE))</f>
        <v>#N/A</v>
      </c>
      <c r="I51" s="282" t="e">
        <f>IF(E313="","",VLOOKUP(E313,$AR$842:$AS$844,2,TRUE))</f>
        <v>#N/A</v>
      </c>
      <c r="J51" s="282" t="str">
        <f>IF(E314="","",VLOOKUP(E314,$AT$842:$AU$844,2,TRUE))</f>
        <v>үлгі мен ауызша нұсқауға сүйеніп, тапсырмаларды орындауды қалыптастыру</v>
      </c>
      <c r="K51" s="282" t="e">
        <f>IF(E315="","",VLOOKUP(E315,$AV$842:$AW$844,2,TRUE))</f>
        <v>#N/A</v>
      </c>
      <c r="L51" s="798"/>
    </row>
    <row r="52" spans="2:12" ht="60" customHeight="1" x14ac:dyDescent="0.25">
      <c r="B52" s="837"/>
      <c r="C52" s="281" t="e">
        <f>IF(E125="","",VLOOKUP(E125,$AE$842:$AF$844,2,TRUE))</f>
        <v>#N/A</v>
      </c>
      <c r="D52" s="281" t="e">
        <f>IF(E126="","",VLOOKUP(E126,$AG$842:$AH$844,2,TRUE))</f>
        <v>#N/A</v>
      </c>
      <c r="E52" s="281" t="str">
        <f>IF(E127="","",VLOOKUP(E127,$AI$842:$AJ$844,2,TRUE))</f>
        <v>түсі, өлшемі бойынша заттарды ажыратуға үйретуді бекіту</v>
      </c>
      <c r="F52" s="91" t="e">
        <f>IF(E198="","",VLOOKUP(E198,$AX$842:$AY$844,2,TRUE))</f>
        <v>#N/A</v>
      </c>
      <c r="G52" s="91" t="str">
        <f>IF(E199="","",VLOOKUP(E199,$AZ$842:$BA$844,2,TRUE))</f>
        <v>қимылдарды, қолдың ұсақ моторикасын үйлестіру дағдыларын меңгергеруді қалыптастыру</v>
      </c>
      <c r="H52" s="91" t="e">
        <f>IF(E200="","",VLOOKUP(E200,$BB$842:$BC$844,2,TRUE))</f>
        <v>#N/A</v>
      </c>
      <c r="I52" s="91" t="e">
        <f>IF(E316="","",VLOOKUP(E316,$AX$842:$AY$844,2,TRUE))</f>
        <v>#N/A</v>
      </c>
      <c r="J52" s="91" t="str">
        <f>IF(E317="","",VLOOKUP(E317,$AZ$842:$BA$844,2,TRUE))</f>
        <v>қимылдарды, қолдың ұсақ моторикасын үйлестіру дағдыларын меңгергеруді қалыптастыру</v>
      </c>
      <c r="K52" s="91" t="e">
        <f>IF(E318="","",VLOOKUP(E318,$BB$842:$BC$844,2,TRUE))</f>
        <v>#N/A</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str">
        <f>IF(E202="","",VLOOKUP(E202,$BF$842:$BG$844,2,TRUE))</f>
        <v>ересектердің нұсқауымен түсі, өлшемі бойынша заттарды табуды қалыптастыру</v>
      </c>
      <c r="H53" s="91" t="e">
        <f>IF(E203="","",VLOOKUP(E203,$BH$842:$BI$844,2,TRUE))</f>
        <v>#N/A</v>
      </c>
      <c r="I53" s="91" t="e">
        <f>IF(E319="","",VLOOKUP(E319,$BD$842:$BE$844,2,TRUE))</f>
        <v>#N/A</v>
      </c>
      <c r="J53" s="91" t="str">
        <f>IF(E320="","",VLOOKUP(E320,$BF$842:$BG$844,2,TRUE))</f>
        <v>ересектердің нұсқауымен түсі, өлшемі бойынша заттарды табуды қалыптастыру</v>
      </c>
      <c r="K53" s="91" t="e">
        <f>IF(E321="","",VLOOKUP(E321,$BH$842:$BI$844,2,TRUE))</f>
        <v>#N/A</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str">
        <f>IF(E205="","",VLOOKUP(E205,$AT$846:$AU$848,2,TRUE))</f>
        <v>түрлі көлемдегі геометриялық фигураларды негізгі қасиеттері бойынша салыстыруды қалыптастыру</v>
      </c>
      <c r="H54" s="91" t="e">
        <f>IF(E206="","",VLOOKUP(E206,$AV$846:$AW$848,2,TRUE))</f>
        <v>#N/A</v>
      </c>
      <c r="I54" s="91" t="e">
        <f>IF(E322="","",VLOOKUP(E322,$AR$846:$AS$848,2,TRUE))</f>
        <v>#N/A</v>
      </c>
      <c r="J54" s="91" t="str">
        <f>IF(E323="","",VLOOKUP(E323,$AT$846:$AU$848,2,TRUE))</f>
        <v>түрлі көлемдегі геометриялық фигураларды негізгі қасиеттері бойынша салыстыруды қалыптастыру</v>
      </c>
      <c r="K54" s="91" t="e">
        <f>IF(E324="","",VLOOKUP(E324,$AV$846:$AW$848,2,TRUE))</f>
        <v>#N/A</v>
      </c>
      <c r="L54" s="798"/>
    </row>
    <row r="55" spans="2:12" ht="60" customHeight="1" x14ac:dyDescent="0.25">
      <c r="B55" s="837"/>
      <c r="C55" s="281" t="e">
        <f>IF(E134="","",VLOOKUP(E134,$AE$846:$AF$848,2,TRUE))</f>
        <v>#N/A</v>
      </c>
      <c r="D55" s="281" t="str">
        <f>IF(E135="","",VLOOKUP(E135,$AG$846:$AH$848,2,TRUE))</f>
        <v>біртекті заттарды ортақ белгісі (өлшемі, пішіні) бойынша топтастыра білуді қалыптастыру;</v>
      </c>
      <c r="E55" s="281" t="e">
        <f>IF(E136="","",VLOOKUP(E136,$AI$846:$AJ$848,2,TRUE))</f>
        <v>#N/A</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str">
        <f>IF(E326="","",VLOOKUP(E326,$AZ$846:$BA$848,2,TRUE))</f>
        <v>қарапайым көру-қимыл үйлесімділігін меңгерге қалыптастыру</v>
      </c>
      <c r="K55" s="91" t="e">
        <f>IF(E327="","",VLOOKUP(E327,$BB$846:$BC$848,2,TRUE))</f>
        <v>#N/A</v>
      </c>
      <c r="L55" s="798"/>
    </row>
    <row r="56" spans="2:12" ht="60" customHeight="1" x14ac:dyDescent="0.25">
      <c r="B56" s="837"/>
      <c r="C56" s="281" t="e">
        <f>IF(E137="","",VLOOKUP(E137,$AK$846:$AL$848,2,TRUE))</f>
        <v>#N/A</v>
      </c>
      <c r="D56" s="281" t="str">
        <f>IF(E138="","",VLOOKUP(E138,$AM$846:$AN$848,2,TRUE))</f>
        <v>ересектің көмегімен 4-5 сақинадан (үлкенінен кішіге қарай) тұратын пирамиданы жинауды үйретуді жалғастыру</v>
      </c>
      <c r="E56" s="281" t="e">
        <f>IF(E139="","",VLOOKUP(E139,$AO$846:$AP$848,2,TRUE))</f>
        <v>#N/A</v>
      </c>
      <c r="F56" s="91" t="e">
        <f>IF(E210="","",VLOOKUP(E210,$BD$846:$BE$848,2,TRUE))</f>
        <v>#N/A</v>
      </c>
      <c r="G56" s="91" t="str">
        <f>IF(E211="","",VLOOKUP(E211,$BF$846:$BG$848,2,TRUE))</f>
        <v>көлемі, пішіні, түсі бойынша ұқсас біртекті заттарды топтастыруды қалыптастыру</v>
      </c>
      <c r="H56" s="91" t="e">
        <f>IF(E212="","",VLOOKUP(E212,$BH$846:$BI$848,2,TRUE))</f>
        <v>#N/A</v>
      </c>
      <c r="I56" s="91" t="e">
        <f>IF(E328="","",VLOOKUP(E328,$BD$846:$BE$848,2,TRUE))</f>
        <v>#N/A</v>
      </c>
      <c r="J56" s="91" t="str">
        <f>IF(E329="","",VLOOKUP(E329,$BF$846:$BG$848,2,TRUE))</f>
        <v>көлемі, пішіні, түсі бойынша ұқсас біртекті заттарды топтастыруды қалыптастыру</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str">
        <f>IF(E214="","",VLOOKUP(E214,$AT$850:$AU$852,2,TRUE))</f>
        <v>заттардың көлемін, түсін және пішінін білдіретін сөздерді түсінуді қалыптастыру</v>
      </c>
      <c r="H57" s="91" t="e">
        <f>IF(E215="","",VLOOKUP(E215,$AV$850:$AW$852,2,TRUE))</f>
        <v>#N/A</v>
      </c>
      <c r="I57" s="91" t="e">
        <f>IF(E331="","",VLOOKUP(E331,$AR$850:$AS$852,2,TRUE))</f>
        <v>#N/A</v>
      </c>
      <c r="J57" s="91" t="str">
        <f>IF(E332="","",VLOOKUP(E332,$AT$850:$AU$852,2,TRUE))</f>
        <v>заттардың көлемін, түсін және пішінін білдіретін сөздерді түсінуді қалыптастыру</v>
      </c>
      <c r="K57" s="91" t="e">
        <f>IF(E333="","",VLOOKUP(E333,$AV$850:$AW$852,2,TRUE))</f>
        <v>#N/A</v>
      </c>
      <c r="L57" s="798"/>
    </row>
    <row r="58" spans="2:12" ht="60" customHeight="1" x14ac:dyDescent="0.25">
      <c r="B58" s="837"/>
      <c r="C58" s="281" t="e">
        <f>IF(E143="","",VLOOKUP(E143,$AE$850:$AF$852,2,TRUE))</f>
        <v>#N/A</v>
      </c>
      <c r="D58" s="281" t="e">
        <f>IF(E144="","",VLOOKUP(E144,$AG$850:$AH$852,2,TRUE))</f>
        <v>#N/A</v>
      </c>
      <c r="E58" s="281" t="str">
        <f>IF(E145="","",VLOOKUP(E145,$AI$850:$AJ$852,2,TRUE))</f>
        <v>күрделі заттармен әрекеттерді орындауды бекіту</v>
      </c>
      <c r="F58" s="91" t="e">
        <f>IF(E216="","",VLOOKUP(E216,$AX$850:$AY$852,2,TRUE))</f>
        <v>#N/A</v>
      </c>
      <c r="G58" s="91" t="str">
        <f>IF(E217="","",VLOOKUP(E217,$AZ$850:$BA$852,2,TRUE))</f>
        <v>заттардың санын ажыратуды (біреу-көп) қалыптастыру</v>
      </c>
      <c r="H58" s="91" t="e">
        <f>IF(E218="","",VLOOKUP(E218,$BB$850:$BC$852,2,TRUE))</f>
        <v>#N/A</v>
      </c>
      <c r="I58" s="91" t="e">
        <f>IF(E334="","",VLOOKUP(E334,$AX$850:$AY$852,2,TRUE))</f>
        <v>#N/A</v>
      </c>
      <c r="J58" s="91" t="str">
        <f>IF(E335="","",VLOOKUP(E335,$AZ$850:$BA$852,2,TRUE))</f>
        <v>заттардың санын ажыратуды (біреу-көп) қалыптастыру</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str">
        <f>IF(E220="","",VLOOKUP(E220,$BF$850:$BG$852,2,TRUE))</f>
        <v>түсі, көлемі, пішіні бойынша заттарды өз бетінше зерттеуді және салыстыруды қалыптастыру</v>
      </c>
      <c r="H59" s="91" t="e">
        <f>IF(E221="","",VLOOKUP(E221,$BH$850:$BI$852,2,TRUE))</f>
        <v>#N/A</v>
      </c>
      <c r="I59" s="91" t="e">
        <f>IF(E337="","",VLOOKUP(E337,$BD$850:$BE$852,2,TRUE))</f>
        <v>#N/A</v>
      </c>
      <c r="J59" s="91" t="str">
        <f>IF(E338="","",VLOOKUP(E338,$BF$850:$BG$852,2,TRUE))</f>
        <v>түсі, көлемі, пішіні бойынша заттарды өз бетінше зерттеуді және салыстыруды қалыптастыру</v>
      </c>
      <c r="K59" s="91" t="e">
        <f>IF(E339="","",VLOOKUP(E339,$BH$850:$BI$852,2,TRUE))</f>
        <v>#N/A</v>
      </c>
      <c r="L59" s="798"/>
    </row>
    <row r="60" spans="2:12" ht="60" customHeight="1" thickBot="1" x14ac:dyDescent="0.3">
      <c r="B60" s="838"/>
      <c r="C60" s="291" t="e">
        <f>IF(E149="","",VLOOKUP(E149,$Y$854:$Z$856,2,TRUE))</f>
        <v>#N/A</v>
      </c>
      <c r="D60" s="291" t="e">
        <f>IF(E150="","",VLOOKUP(E150,$AA$810:$AB$812,2,TRUE))</f>
        <v>#N/A</v>
      </c>
      <c r="E60" s="291" t="str">
        <f>IF(E151="","",VLOOKUP(E151,$AC$810:$AD$812,2,TRUE))</f>
        <v>суреттерден айтылған сөзге сәйкес келетін ойыншықтарды, заттарды табады және көрсетуді бекіту</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str">
        <f>IF(F314="","",VLOOKUP(F314,$AT$857:$AU$859,2,TRUE))</f>
        <v>қаламды дұрыс ұстауды, тік және тұйықталған дөңгелек сызықтарды қағаз бетінде жеңіл жүргізуді қалыптастыру</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str">
        <f>IF(F317="","",VLOOKUP(F317,$AZ$857:$BA$859,2,TRUE))</f>
        <v>түстерді ажыратуды және оларды дұрыс атауды қалыптастыру</v>
      </c>
      <c r="K62" s="91" t="e">
        <f>IF(F318="","",VLOOKUP(F318,$BB$857:$BC$859,2,TRUE))</f>
        <v>#N/A</v>
      </c>
      <c r="L62" s="798"/>
    </row>
    <row r="63" spans="2:12" ht="60" customHeight="1" x14ac:dyDescent="0.25">
      <c r="B63" s="830"/>
      <c r="C63" s="281" t="str">
        <f>IF(F128="","",VLOOKUP(F128,$AK$858:$AL$860,2,TRUE))</f>
        <v>тәрбиешінің көрсетуі бойынша алынған пішіндерді құрастыра білуге үйрету</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str">
        <f>IF(F320="","",VLOOKUP(F320,$BF$857:$BG$859,2,TRUE))</f>
        <v>өзінің салған суретіне қуануды, онда не бейнеленгенін айтуды қалыптастыру</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str">
        <f>IF(F323="","",VLOOKUP(F323,$BL$857:$BM$859,2,TRUE))</f>
        <v>қағаз бетін бағдарлауды қалыптастыру</v>
      </c>
      <c r="K64" s="91" t="e">
        <f>IF(F324="","",VLOOKUP(F324,$BN$857:$BO$859,2,TRUE))</f>
        <v>#N/A</v>
      </c>
      <c r="L64" s="798"/>
    </row>
    <row r="65" spans="2:12" ht="60" customHeight="1" x14ac:dyDescent="0.25">
      <c r="B65" s="830"/>
      <c r="C65" s="281" t="e">
        <f>IF(F134="","",VLOOKUP(F134,$AE$862:$AF$864,2,TRUE))</f>
        <v>#N/A</v>
      </c>
      <c r="D65" s="281" t="str">
        <f>IF(F135="","",VLOOKUP(F135,$AG$862:$AH$864,2,TRUE))</f>
        <v>музыканы эмоционалды қабылдауды қалыптастыру</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str">
        <f>IF(F326="","",VLOOKUP(F326,$BR$857:$BS$859,2,TRUE))</f>
        <v>қағаз бетіне бояулармен сызықтар, жақпалар салуды қалыптастыру</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str">
        <f>IF(F329="","",VLOOKUP(F329,$BX$857:$BY$859,2,TRUE))</f>
        <v>дөңгелек, ұзын пішіндерге ұқсас заттарды бейнелеуді қалыптастыру</v>
      </c>
      <c r="K66" s="91" t="e">
        <f>IF(F330="","",VLOOKUP(F330,$BZ$857:$CA$859,2,TRUE))</f>
        <v>#N/A</v>
      </c>
      <c r="L66" s="798"/>
    </row>
    <row r="67" spans="2:12" ht="60" customHeight="1" x14ac:dyDescent="0.25">
      <c r="B67" s="830"/>
      <c r="C67" s="281" t="e">
        <f>IF(F140="","",VLOOKUP(F140,$Y$866:$Z$868,2,TRUE))</f>
        <v>#N/A</v>
      </c>
      <c r="D67" s="281" t="e">
        <f>IF(F141="","",VLOOKUP(F141,$AA$866:$AB$868,2,TRUE))</f>
        <v>#N/A</v>
      </c>
      <c r="E67" s="281" t="str">
        <f>IF(F142="","",VLOOKUP(F142,$AC$866:$AD$868,2,TRUE))</f>
        <v>ересектердің орындаған әндерін тыңдауын бекіту</v>
      </c>
      <c r="F67" s="91" t="e">
        <f>IF(F213="","",VLOOKUP(F213,$CB$857:$CC$859,2,TRUE))</f>
        <v>#N/A</v>
      </c>
      <c r="G67" s="91" t="e">
        <f>IF(F214="","",VLOOKUP(F214,$CD$857:$CE$859,2,TRUE))</f>
        <v>#N/A</v>
      </c>
      <c r="H67" s="91" t="e">
        <f>IF(F215="","",VLOOKUP(F215,$CF$857:$CG$859,2,TRUE))</f>
        <v>#N/A</v>
      </c>
      <c r="I67" s="91" t="e">
        <f>IF(F331="","",VLOOKUP(F331,$CB$857:$CC$859,2,TRUE))</f>
        <v>#N/A</v>
      </c>
      <c r="J67" s="91" t="str">
        <f>IF(F332="","",VLOOKUP(F332,$CD$857:$CE$859,2,TRUE))</f>
        <v>қағаздың қасиеттерін қалыптастыру</v>
      </c>
      <c r="K67" s="91" t="e">
        <f>IF(F333="","",VLOOKUP(F333,$CF$857:$CG$859,2,TRUE))</f>
        <v>#N/A</v>
      </c>
      <c r="L67" s="798"/>
    </row>
    <row r="68" spans="2:12" ht="60" customHeight="1" x14ac:dyDescent="0.25">
      <c r="B68" s="830"/>
      <c r="C68" s="281" t="e">
        <f>IF(F143="","",VLOOKUP(F143,$AE$866:$AF$868,2,TRUE))</f>
        <v>#N/A</v>
      </c>
      <c r="D68" s="281" t="str">
        <f>IF(F144="","",VLOOKUP(F144,$AG$866:$AH$868,2,TRUE))</f>
        <v>музыканың сүйемелдеуімен ойын әрекеттерін орындауын қалыптастыру</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str">
        <f>IF(F335="","",VLOOKUP(F335,$CJ$857:$CK$859,2,TRUE))</f>
        <v>қағазға және құмға сурет салудың бастапқы техникасын қалыптастыру</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str">
        <f>IF(F338="","",VLOOKUP(F338,$AT$861:$AU$863,2,TRUE))</f>
        <v>сазбалшықтың, ермексаздың қасиеттерін білуді қалыптастыру</v>
      </c>
      <c r="K69" s="91" t="e">
        <f>IF(F339="","",VLOOKUP(F339,$AV$861:$AW$863,2,TRUE))</f>
        <v>#N/A</v>
      </c>
      <c r="L69" s="798"/>
    </row>
    <row r="70" spans="2:12" ht="60" customHeight="1" x14ac:dyDescent="0.25">
      <c r="B70" s="830"/>
      <c r="C70" s="281" t="e">
        <f>IF(F149="","",VLOOKUP(F149,$Y$870:$Z$872,2,TRUE))</f>
        <v>#N/A</v>
      </c>
      <c r="D70" s="281" t="str">
        <f>IF(F150="","",VLOOKUP(F150,$AA$870:$AB$872,2,TRUE))</f>
        <v>ересекпен қосылып әннің кейбір сөздерін айтуды қалыптастыру</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str">
        <f>IF(F341="","",VLOOKUP(F341,$AZ$861:$BA$863,2,TRUE))</f>
        <v>сазбалшықпен, ермексазбен жұмыстың бастапқы дағдыларын қалыптастыру</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str">
        <f>IF(F226="","",VLOOKUP(F226,$BF$861:$BG$863,2,TRUE))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H71" s="91" t="e">
        <f>IF(F227="","",VLOOKUP(F227,$BH$861:$BI$863,2,TRUE))</f>
        <v>#N/A</v>
      </c>
      <c r="I71" s="91" t="e">
        <f>IF(F343="","",VLOOKUP(F343,$BD$861:$BE$863,2,TRUE))</f>
        <v>#N/A</v>
      </c>
      <c r="J71" s="91" t="str">
        <f>IF(F344="","",VLOOKUP(F344,$BF$861:$BG$863,2,TRUE))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K71" s="91" t="e">
        <f>IF(F345="","",VLOOKUP(F345,$BH$861:$BI$863,2,TRUE))</f>
        <v>#N/A</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str">
        <f>IF(F229="","",VLOOKUP(F229,$BL$861:$BM$863,2,TRUE))</f>
        <v>мүсіндейтін заттарды зерттеуді қалыптастыру</v>
      </c>
      <c r="H72" s="91" t="e">
        <f>IF(F230="","",VLOOKUP(F230,$BN$861:$BO$863,2,TRUE))</f>
        <v>#N/A</v>
      </c>
      <c r="I72" s="91" t="e">
        <f>IF(F346="","",VLOOKUP(F346,$BJ$861:$BK$863,2,TRUE))</f>
        <v>#N/A</v>
      </c>
      <c r="J72" s="91" t="str">
        <f>IF(F347="","",VLOOKUP(F347,$BL$861:$BM$863,2,TRUE))</f>
        <v>мүсіндейтін заттарды зерттеуді қалыптастыру</v>
      </c>
      <c r="K72" s="91" t="e">
        <f>IF(F348="","",VLOOKUP(F348,$BN$861:$BO$863,2,TRUE))</f>
        <v>#N/A</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str">
        <f>IF(F232="","",VLOOKUP(F232,$BR$861:$BS$863,2,TRUE))</f>
        <v>кесе, тостаған, табақты мүсіндеуде пішіннің жоғары бөлігін саусақпен басып, тереңдетуді қалыптастыру</v>
      </c>
      <c r="H73" s="91" t="e">
        <f>IF(F233="","",VLOOKUP(F233,$BT$861:$BU$863,2,TRUE))</f>
        <v>#N/A</v>
      </c>
      <c r="I73" s="91" t="e">
        <f>IF(F349="","",VLOOKUP(F349,$BP$861:$BQ$863,2,TRUE))</f>
        <v>#N/A</v>
      </c>
      <c r="J73" s="91" t="str">
        <f>IF(F350="","",VLOOKUP(F350,$BR$861:$BS$863,2,TRUE))</f>
        <v>кесе, тостаған, табақты мүсіндеуде пішіннің жоғары бөлігін саусақпен басып, тереңдетуді қалыптастыру</v>
      </c>
      <c r="K73" s="91" t="e">
        <f>IF(F351="","",VLOOKUP(F351,$BT$861:$BU$863,2,TRUE))</f>
        <v>#N/A</v>
      </c>
      <c r="L73" s="798"/>
    </row>
    <row r="74" spans="2:12" ht="60" customHeight="1" x14ac:dyDescent="0.25">
      <c r="B74" s="830"/>
      <c r="C74" s="281" t="e">
        <f>IF(F161="","",VLOOKUP(F161,$AE$874:$AF$876,2,TRUE))</f>
        <v>#N/A</v>
      </c>
      <c r="D74" s="281" t="str">
        <f>IF(F162="","",VLOOKUP(F162,$AG$874:$AH$876,2,TRUE))</f>
        <v>қимылдарды дыбыстармен және сөздермен сүйемелдеп, ойындар ойнайуы қалыптастыру</v>
      </c>
      <c r="E74" s="281" t="e">
        <f>IF(F163="","",VLOOKUP(F163,$AI$874:$AJ$876,2,TRUE))</f>
        <v>#N/A</v>
      </c>
      <c r="F74" s="91" t="e">
        <f>IF(F234="","",VLOOKUP(F234,$BV$861:$BW$863,2,TRUE))</f>
        <v>#N/A</v>
      </c>
      <c r="G74" s="91" t="str">
        <f>IF(F235="","",VLOOKUP(F235,$BX$861:$BY$863,2,TRUE))</f>
        <v>дайын болған бұйымды тұғырға орналастыруды, жұмыстан кейін материалдарды жинастыруды қалыптастыру</v>
      </c>
      <c r="H74" s="91" t="e">
        <f>IF(F236="","",VLOOKUP(F236,$BZ$861:$CA$863,2,TRUE))</f>
        <v>#N/A</v>
      </c>
      <c r="I74" s="91" t="e">
        <f>IF(F352="","",VLOOKUP(F352,$BV$861:$BW$863,2,TRUE))</f>
        <v>#N/A</v>
      </c>
      <c r="J74" s="91" t="str">
        <f>IF(F353="","",VLOOKUP(F353,$BX$861:$BY$863,2,TRUE))</f>
        <v>дайын болған бұйымды тұғырға орналастыруды, жұмыстан кейін материалдарды жинастыруды қалыптастыру</v>
      </c>
      <c r="K74" s="91" t="e">
        <f>IF(F354="","",VLOOKUP(F354,$BZ$861:$CA$863,2,TRUE))</f>
        <v>#N/A</v>
      </c>
      <c r="L74" s="798"/>
    </row>
    <row r="75" spans="2:12" ht="60" customHeight="1" x14ac:dyDescent="0.25">
      <c r="B75" s="830"/>
      <c r="C75" s="812"/>
      <c r="D75" s="813"/>
      <c r="E75" s="814"/>
      <c r="F75" s="91" t="e">
        <f>IF(F237="","",VLOOKUP(F237,$CB$861:$CC$863,2,TRUE))</f>
        <v>#N/A</v>
      </c>
      <c r="G75" s="91" t="str">
        <f>IF(F238="","",VLOOKUP(F238,$CD$861:$CE$863,2,TRUE))</f>
        <v>мүсінделген заттардың пішіндерін таныс заттармен салыстыруды қалыптастыру</v>
      </c>
      <c r="H75" s="91" t="e">
        <f>IF(F239="","",VLOOKUP(F239,$CF$861:$CG$863,2,TRUE))</f>
        <v>#N/A</v>
      </c>
      <c r="I75" s="91" t="e">
        <f>IF(F355="","",VLOOKUP(F355,$CB$861:$CC$863,2,TRUE))</f>
        <v>#N/A</v>
      </c>
      <c r="J75" s="91" t="str">
        <f>IF(F356="","",VLOOKUP(F356,$CD$861:$CE$863,2,TRUE))</f>
        <v>мүсінделген заттардың пішіндерін таныс заттармен салыстыруды қалыптастыру</v>
      </c>
      <c r="K75" s="91" t="e">
        <f>IF(F357="","",VLOOKUP(F357,$CF$861:$CG$863,2,TRUE))</f>
        <v>#N/A</v>
      </c>
      <c r="L75" s="798"/>
    </row>
    <row r="76" spans="2:12" ht="60" customHeight="1" x14ac:dyDescent="0.25">
      <c r="B76" s="830"/>
      <c r="C76" s="815"/>
      <c r="D76" s="816"/>
      <c r="E76" s="817"/>
      <c r="F76" s="91" t="e">
        <f>IF(F240="","",VLOOKUP(F240,$CH$861:$CI$863,2,TRUE))</f>
        <v>#N/A</v>
      </c>
      <c r="G76" s="91" t="str">
        <f>IF(F241="","",VLOOKUP(F241,$CJ$861:$CK$863,2,TRUE))</f>
        <v>қағазды қолданудың қарапайым әдістерін (ұсақтау, жырту, бүктеу) қалыптастыру</v>
      </c>
      <c r="H76" s="91" t="e">
        <f>IF(F242="","",VLOOKUP(F242,$CL$861:$CM$863,2,TRUE))</f>
        <v>#N/A</v>
      </c>
      <c r="I76" s="91" t="e">
        <f>IF(F358="","",VLOOKUP(F358,$CH$861:$CI$863,2,TRUE))</f>
        <v>#N/A</v>
      </c>
      <c r="J76" s="91" t="str">
        <f>IF(F359="","",VLOOKUP(F359,$CJ$861:$CK$863,2,TRUE))</f>
        <v>қағазды қолданудың қарапайым әдістерін (ұсақтау, жырту, бүктеу) қалыптастыру</v>
      </c>
      <c r="K76" s="91" t="e">
        <f>IF(F360="","",VLOOKUP(F360,$CL$861:$CM$863,2,TRUE))</f>
        <v>#N/A</v>
      </c>
      <c r="L76" s="798"/>
    </row>
    <row r="77" spans="2:12" ht="60" customHeight="1" x14ac:dyDescent="0.25">
      <c r="B77" s="830"/>
      <c r="C77" s="815"/>
      <c r="D77" s="816"/>
      <c r="E77" s="817"/>
      <c r="F77" s="91" t="e">
        <f>IF(F243="","",VLOOKUP(F243,$AR$865:$AS$867,2,TRUE))</f>
        <v>#N/A</v>
      </c>
      <c r="G77" s="91" t="str">
        <f>IF(F244="","",VLOOKUP(F244,$AT$865:$AU$867,2,TRUE))</f>
        <v>бейнелерді фланелеграфта (сызықтарда, шаршыда), қағаз бетіне қоюды және құрастыруды қалыптастыру</v>
      </c>
      <c r="H77" s="91" t="e">
        <f>IF(F245="","",VLOOKUP(F245,$AV$865:$AW$867,2,TRUE))</f>
        <v>#N/A</v>
      </c>
      <c r="I77" s="91" t="e">
        <f>IF(F361="","",VLOOKUP(F361,$AR$865:$AS$867,2,TRUE))</f>
        <v>#N/A</v>
      </c>
      <c r="J77" s="91" t="str">
        <f>IF(F362="","",VLOOKUP(F362,$AT$865:$AU$867,2,TRUE))</f>
        <v>бейнелерді фланелеграфта (сызықтарда, шаршыда), қағаз бетіне қоюды және құрастыруды қалыптастыру</v>
      </c>
      <c r="K77" s="91" t="e">
        <f>IF(F363="","",VLOOKUP(F363,$AV$865:$AW$867,2,TRUE))</f>
        <v>#N/A</v>
      </c>
      <c r="L77" s="798"/>
    </row>
    <row r="78" spans="2:12" ht="60" customHeight="1" x14ac:dyDescent="0.25">
      <c r="B78" s="830"/>
      <c r="C78" s="815"/>
      <c r="D78" s="816"/>
      <c r="E78" s="817"/>
      <c r="F78" s="91" t="e">
        <f>IF(F246="","",VLOOKUP(F246,$AX$865:$AY$867,2,TRUE))</f>
        <v>#N/A</v>
      </c>
      <c r="G78" s="91" t="str">
        <f>IF(F247="","",VLOOKUP(F247,$AZ$865:$BA$867,2,TRUE))</f>
        <v>фланелеграфта қарапайым композицияларды орналастыруды және құрастыруды қалыптастыру</v>
      </c>
      <c r="H78" s="91" t="e">
        <f>IF(F248="","",VLOOKUP(F248,$BB$865:$BC$867,2,TRUE))</f>
        <v>#N/A</v>
      </c>
      <c r="I78" s="91" t="e">
        <f>IF(F364="","",VLOOKUP(F364,$AX$865:$AY$867,2,TRUE))</f>
        <v>#N/A</v>
      </c>
      <c r="J78" s="91" t="str">
        <f>IF(F365="","",VLOOKUP(F365,$AZ$865:$BA$867,2,TRUE))</f>
        <v>фланелеграфта қарапайым композицияларды орналастыруды және құрастыруды қалыптастыру</v>
      </c>
      <c r="K78" s="91" t="e">
        <f>IF(F366="","",VLOOKUP(F366,$BB$865:$BC$867,2,TRUE))</f>
        <v>#N/A</v>
      </c>
      <c r="L78" s="798"/>
    </row>
    <row r="79" spans="2:12" ht="60" customHeight="1" x14ac:dyDescent="0.25">
      <c r="B79" s="830"/>
      <c r="C79" s="815"/>
      <c r="D79" s="816"/>
      <c r="E79" s="817"/>
      <c r="F79" s="91" t="e">
        <f>IF(F249="","",VLOOKUP(F249,$BD$865:$BE$867,2,TRUE))</f>
        <v>#N/A</v>
      </c>
      <c r="G79" s="91" t="str">
        <f>IF(F250="","",VLOOKUP(F250,$BF$865:$BG$867,2,TRUE))</f>
        <v>симметриялық пішіндерді, ою-өрнектерді орналастыруды қалыптастыру</v>
      </c>
      <c r="H79" s="91" t="e">
        <f>IF(F251="","",VLOOKUP(F251,$BH$865:$BI$867,2,TRUE))</f>
        <v>#N/A</v>
      </c>
      <c r="I79" s="91" t="e">
        <f>IF(F367="","",VLOOKUP(F367,$BD$865:$BE$867,2,TRUE))</f>
        <v>#N/A</v>
      </c>
      <c r="J79" s="91" t="str">
        <f>IF(F368="","",VLOOKUP(F368,$BF$865:$BG$867,2,TRUE))</f>
        <v>симметриялық пішіндерді, ою-өрнектерді орналастыруды қалыптастыру</v>
      </c>
      <c r="K79" s="91" t="e">
        <f>IF(F369="","",VLOOKUP(F369,$BH$865:$BI$867,2,TRUE))</f>
        <v>#N/A</v>
      </c>
      <c r="L79" s="798"/>
    </row>
    <row r="80" spans="2:12" ht="60" customHeight="1" x14ac:dyDescent="0.25">
      <c r="B80" s="830"/>
      <c r="C80" s="815"/>
      <c r="D80" s="816"/>
      <c r="E80" s="817"/>
      <c r="F80" s="91" t="e">
        <f>IF(F252="","",VLOOKUP(F252,$BJ$865:$BK$867,2,TRUE))</f>
        <v>#N/A</v>
      </c>
      <c r="G80" s="91" t="str">
        <f>IF(F253="","",VLOOKUP(F253,$BL$865:$BM$867,2,TRUE))</f>
        <v>құрылыс материалдарынан және конструкторлардың ірі бөлшектерінен құрастыра алуды қалыптастыру</v>
      </c>
      <c r="H80" s="91" t="e">
        <f>IF(F254="","",VLOOKUP(F254,$BN$865:$BO$867,2,TRUE))</f>
        <v>#N/A</v>
      </c>
      <c r="I80" s="91" t="e">
        <f>IF(F370="","",VLOOKUP(F370,$BJ$865:$BK$867,2,TRUE))</f>
        <v>#N/A</v>
      </c>
      <c r="J80" s="91" t="str">
        <f>IF(F371="","",VLOOKUP(F371,$BL$865:$BM$867,2,TRUE))</f>
        <v>құрылыс материалдарынан және конструкторлардың ірі бөлшектерінен құрастыра алуды қалыптастыру</v>
      </c>
      <c r="K80" s="91" t="e">
        <f>IF(F372="","",VLOOKUP(F372,$BN$865:$BO$867,2,TRUE))</f>
        <v>#N/A</v>
      </c>
      <c r="L80" s="798"/>
    </row>
    <row r="81" spans="2:12" ht="60" customHeight="1" x14ac:dyDescent="0.25">
      <c r="B81" s="830"/>
      <c r="C81" s="815"/>
      <c r="D81" s="816"/>
      <c r="E81" s="817"/>
      <c r="F81" s="91" t="e">
        <f>IF(F255="","",VLOOKUP(F255,$BP$865:$BQ$867,2,TRUE))</f>
        <v>#N/A</v>
      </c>
      <c r="G81" s="91" t="str">
        <f>IF(F256="","",VLOOKUP(F256,$BR$865:$BS$867,2,TRUE))</f>
        <v>қарапайым құрылысты үлгі бойынша құрастыруды қалыптастыру</v>
      </c>
      <c r="H81" s="91" t="e">
        <f>IF(F257="","",VLOOKUP(F257,$BT$865:$BU$867,2,TRUE))</f>
        <v>#N/A</v>
      </c>
      <c r="I81" s="91" t="e">
        <f>IF(F373="","",VLOOKUP(F373,$BP$865:$BQ$867,2,TRUE))</f>
        <v>#N/A</v>
      </c>
      <c r="J81" s="91" t="str">
        <f>IF(F374="","",VLOOKUP(F374,$BR$865:$BS$867,2,TRUE))</f>
        <v>қарапайым құрылысты үлгі бойынша құрастыруды қалыптастыру</v>
      </c>
      <c r="K81" s="91" t="e">
        <f>IF(F375="","",VLOOKUP(F375,$BT$865:$BU$867,2,TRUE))</f>
        <v>#N/A</v>
      </c>
      <c r="L81" s="798"/>
    </row>
    <row r="82" spans="2:12" ht="60" customHeight="1" x14ac:dyDescent="0.25">
      <c r="B82" s="830"/>
      <c r="C82" s="815"/>
      <c r="D82" s="816"/>
      <c r="E82" s="817"/>
      <c r="F82" s="91" t="e">
        <f>IF(F258="","",VLOOKUP(F258,$BV$865:$BW$867,2,TRUE))</f>
        <v>#N/A</v>
      </c>
      <c r="G82" s="91" t="str">
        <f>IF(F259="","",VLOOKUP(F259,$BX$865:$BY$867,2,TRUE))</f>
        <v>құрылыс материалдарын (текшелер, кірпіштер) ажырата алуды қалыптастыру</v>
      </c>
      <c r="H82" s="91" t="e">
        <f>IF(F260="","",VLOOKUP(F260,$BZ$865:$CA$867,2,TRUE))</f>
        <v>#N/A</v>
      </c>
      <c r="I82" s="91" t="e">
        <f>IF(F376="","",VLOOKUP(F376,$BV$865:$BW$867,2,TRUE))</f>
        <v>#N/A</v>
      </c>
      <c r="J82" s="91" t="str">
        <f>IF(F377="","",VLOOKUP(F377,$BX$865:$BY$867,2,TRUE))</f>
        <v>құрылыс материалдарын (текшелер, кірпіштер) ажырата алуды қалыптастыру</v>
      </c>
      <c r="K82" s="91" t="e">
        <f>IF(F378="","",VLOOKUP(F378,$BZ$865:$CA$867,2,TRUE))</f>
        <v>#N/A</v>
      </c>
      <c r="L82" s="798"/>
    </row>
    <row r="83" spans="2:12" ht="60" customHeight="1" x14ac:dyDescent="0.25">
      <c r="B83" s="830"/>
      <c r="C83" s="815"/>
      <c r="D83" s="816"/>
      <c r="E83" s="817"/>
      <c r="F83" s="91" t="e">
        <f>IF(F261="","",VLOOKUP(F261,$CB$865:$CC$867,2,TRUE))</f>
        <v>#N/A</v>
      </c>
      <c r="G83" s="91" t="str">
        <f>IF(F262="","",VLOOKUP(F262,$CD$865:$CE$867,2,TRUE))</f>
        <v>тұрғызылған қарапайым құрылыстарды атауды және ойыншықтарды қолдана отырып, олармен ойнауды қалыптастыру</v>
      </c>
      <c r="H83" s="91" t="e">
        <f>IF(F263="","",VLOOKUP(F263,$CF$865:$CG$867,2,TRUE))</f>
        <v>#N/A</v>
      </c>
      <c r="I83" s="91" t="e">
        <f>IF(F379="","",VLOOKUP(F379,$CB$865:$CC$867,2,TRUE))</f>
        <v>#N/A</v>
      </c>
      <c r="J83" s="91" t="str">
        <f>IF(F380="","",VLOOKUP(F380,$CD$865:$CE$867,2,TRUE))</f>
        <v>тұрғызылған қарапайым құрылыстарды атауды және ойыншықтарды қолдана отырып, олармен ойнауды қалыптастыру</v>
      </c>
      <c r="K83" s="91" t="e">
        <f>IF(F381="","",VLOOKUP(F381,$CF$865:$CG$867,2,TRUE))</f>
        <v>#N/A</v>
      </c>
      <c r="L83" s="798"/>
    </row>
    <row r="84" spans="2:12" ht="60" customHeight="1" x14ac:dyDescent="0.25">
      <c r="B84" s="830"/>
      <c r="C84" s="815"/>
      <c r="D84" s="816"/>
      <c r="E84" s="817"/>
      <c r="F84" s="91" t="e">
        <f>IF(F264="","",VLOOKUP(F264,$AR$869:$AS$871,2,TRUE))</f>
        <v>#N/A</v>
      </c>
      <c r="G84" s="91" t="str">
        <f>IF(F265="","",VLOOKUP(F265,$AT$869:$AU$871,2,TRUE))</f>
        <v>өз бетінше құрастыруға қалыптастыру</v>
      </c>
      <c r="H84" s="91" t="e">
        <f>IF(F266="","",VLOOKUP(F266,$AV$869:$AW$871,2,TRUE))</f>
        <v>#N/A</v>
      </c>
      <c r="I84" s="91" t="e">
        <f>IF(F382="","",VLOOKUP(F382,$AR$869:$AS$871,2,TRUE))</f>
        <v>#N/A</v>
      </c>
      <c r="J84" s="91" t="str">
        <f>IF(F383="","",VLOOKUP(F383,$AT$869:$AU$871,2,TRUE))</f>
        <v>өз бетінше құрастыруға қалыптастыру</v>
      </c>
      <c r="K84" s="91" t="e">
        <f>IF(F384="","",VLOOKUP(F384,$AV$869:$AW$871,2,TRUE))</f>
        <v>#N/A</v>
      </c>
      <c r="L84" s="798"/>
    </row>
    <row r="85" spans="2:12" ht="60" customHeight="1" x14ac:dyDescent="0.25">
      <c r="B85" s="830"/>
      <c r="C85" s="815"/>
      <c r="D85" s="816"/>
      <c r="E85" s="817"/>
      <c r="F85" s="91" t="e">
        <f>IF(F267="","",VLOOKUP(F267,$AX$869:$AY$871,2,TRUE))</f>
        <v>#N/A</v>
      </c>
      <c r="G85" s="91" t="str">
        <f>IF(F268="","",VLOOKUP(F268,$AZ$869:$BA$871,2,TRUE))</f>
        <v>қорапқа құрылыс бөлшектерін жинастыруды қалыптастыру</v>
      </c>
      <c r="H85" s="91" t="e">
        <f>IF(F269="","",VLOOKUP(F269,$BB$869:$BC$871,2,TRUE))</f>
        <v>#N/A</v>
      </c>
      <c r="I85" s="91" t="e">
        <f>IF(F385="","",VLOOKUP(F385,$AX$869:$AY$871,2,TRUE))</f>
        <v>#N/A</v>
      </c>
      <c r="J85" s="91" t="str">
        <f>IF(F386="","",VLOOKUP(F386,$AZ$869:$BA$871,2,TRUE))</f>
        <v>қорапқа құрылыс бөлшектерін жинастыруды қалыптастыру</v>
      </c>
      <c r="K85" s="91" t="e">
        <f>IF(F387="","",VLOOKUP(F387,$BB$869:$BC$871,2,TRUE))</f>
        <v>#N/A</v>
      </c>
      <c r="L85" s="798"/>
    </row>
    <row r="86" spans="2:12" ht="60" customHeight="1" x14ac:dyDescent="0.25">
      <c r="B86" s="830"/>
      <c r="C86" s="815"/>
      <c r="D86" s="816"/>
      <c r="E86" s="817"/>
      <c r="F86" s="91" t="e">
        <f>IF(F270="","",VLOOKUP(F270,$BD$869:$BE$871,2,TRUE))</f>
        <v>#N/A</v>
      </c>
      <c r="G86" s="91" t="str">
        <f>IF(F271="","",VLOOKUP(F271,$BF$869:$BG$871,2,TRUE))</f>
        <v>табиғи материалдармен (құм, су, тас) ойнауды қалыптастыру</v>
      </c>
      <c r="H86" s="91" t="e">
        <f>IF(F272="","",VLOOKUP(F272,$BH$869:$BI$871,2,TRUE))</f>
        <v>#N/A</v>
      </c>
      <c r="I86" s="91" t="e">
        <f>IF(F388="","",VLOOKUP(F388,$BD$869:$BE$871,2,TRUE))</f>
        <v>#N/A</v>
      </c>
      <c r="J86" s="91" t="str">
        <f>IF(F389="","",VLOOKUP(F389,$BF$869:$BG$871,2,TRUE))</f>
        <v>табиғи материалдармен (құм, су, тас) ойнауды қалыптастыру</v>
      </c>
      <c r="K86" s="91" t="e">
        <f>IF(F390="","",VLOOKUP(F390,$BH$869:$BI$871,2,TRUE))</f>
        <v>#N/A</v>
      </c>
      <c r="L86" s="798"/>
    </row>
    <row r="87" spans="2:12" ht="60" customHeight="1" x14ac:dyDescent="0.25">
      <c r="B87" s="830"/>
      <c r="C87" s="815"/>
      <c r="D87" s="816"/>
      <c r="E87" s="817"/>
      <c r="F87" s="91" t="e">
        <f>IF(F273="","",VLOOKUP(F273,$BJ$869:$BK$871,2,TRUE))</f>
        <v>#N/A</v>
      </c>
      <c r="G87" s="91" t="str">
        <f>IF(F274="","",VLOOKUP(F274,$BL$869:$BM$871,2,TRUE))</f>
        <v>тұрғызылған қарапайым құрылыстарды атауды қалыптастыру</v>
      </c>
      <c r="H87" s="91" t="e">
        <f>IF(F275="","",VLOOKUP(F275,$BN$869:$BO$871,2,TRUE))</f>
        <v>#N/A</v>
      </c>
      <c r="I87" s="91" t="e">
        <f>IF(F391="","",VLOOKUP(F391,$BJ$869:$BK$871,2,TRUE))</f>
        <v>#N/A</v>
      </c>
      <c r="J87" s="91" t="str">
        <f>IF(F392="","",VLOOKUP(F392,$BL$869:$BM$871,2,TRUE))</f>
        <v>тұрғызылған қарапайым құрылыстарды атауды қалыптастыру</v>
      </c>
      <c r="K87" s="91" t="e">
        <f>IF(F393="","",VLOOKUP(F393,$BN$869:$BO$871,2,TRUE))</f>
        <v>#N/A</v>
      </c>
      <c r="L87" s="798"/>
    </row>
    <row r="88" spans="2:12" ht="60" customHeight="1" x14ac:dyDescent="0.25">
      <c r="B88" s="830"/>
      <c r="C88" s="815"/>
      <c r="D88" s="816"/>
      <c r="E88" s="817"/>
      <c r="F88" s="91" t="e">
        <f>IF(F276="","",VLOOKUP(F276,$BP$869:$BQ$871,2,TRUE))</f>
        <v>#N/A</v>
      </c>
      <c r="G88" s="91" t="str">
        <f>IF(F277="","",VLOOKUP(F277,$BR$869:$BS$871,2,TRUE))</f>
        <v>музыканы эмоционалды көңіл-күймен қабылдауды қалыптастыру</v>
      </c>
      <c r="H88" s="91" t="e">
        <f>IF(F278="","",VLOOKUP(F278,$BT$869:$BU$871,2,TRUE))</f>
        <v>#N/A</v>
      </c>
      <c r="I88" s="91" t="e">
        <f>IF(F394="","",VLOOKUP(F394,$BP$869:$BQ$871,2,TRUE))</f>
        <v>#N/A</v>
      </c>
      <c r="J88" s="91" t="str">
        <f>IF(F395="","",VLOOKUP(F395,$BR$869:$BS$871,2,TRUE))</f>
        <v>музыканы эмоционалды көңіл-күймен қабылдауды қалыптастыру</v>
      </c>
      <c r="K88" s="91" t="e">
        <f>IF(F396="","",VLOOKUP(F396,$BT$869:$BU$871,2,TRUE))</f>
        <v>#N/A</v>
      </c>
      <c r="L88" s="798"/>
    </row>
    <row r="89" spans="2:12" ht="60" customHeight="1" x14ac:dyDescent="0.25">
      <c r="B89" s="830"/>
      <c r="C89" s="815"/>
      <c r="D89" s="816"/>
      <c r="E89" s="817"/>
      <c r="F89" s="91" t="e">
        <f>IF(F279="","",VLOOKUP(F279,$BV$869:$BW$871,2,TRUE))</f>
        <v>#N/A</v>
      </c>
      <c r="G89" s="91" t="str">
        <f>IF(F280="","",VLOOKUP(F280,$BX$869:$BY$871,2,TRUE))</f>
        <v>музыкалық шығармалардың сипатын ажыратуды (баяу және көңілді әндер) қалыптастыру</v>
      </c>
      <c r="H89" s="91" t="e">
        <f>IF(F281="","",VLOOKUP(F281,$BZ$869:$CA$871,2,TRUE))</f>
        <v>#N/A</v>
      </c>
      <c r="I89" s="91" t="e">
        <f>IF(F397="","",VLOOKUP(F397,$BV$869:$BW$871,2,TRUE))</f>
        <v>#N/A</v>
      </c>
      <c r="J89" s="91" t="str">
        <f>IF(F398="","",VLOOKUP(F398,$BX$869:$BY$871,2,TRUE))</f>
        <v>музыкалық шығармалардың сипатын ажыратуды (баяу және көңілді әндер) қалыптастыру</v>
      </c>
      <c r="K89" s="91" t="e">
        <f>IF(F399="","",VLOOKUP(F399,$BZ$869:$CA$871,2,TRUE))</f>
        <v>#N/A</v>
      </c>
      <c r="L89" s="798"/>
    </row>
    <row r="90" spans="2:12" ht="60" customHeight="1" x14ac:dyDescent="0.25">
      <c r="B90" s="830"/>
      <c r="C90" s="815"/>
      <c r="D90" s="816"/>
      <c r="E90" s="817"/>
      <c r="F90" s="91" t="e">
        <f>IF(F282="","",VLOOKUP(F282,$CB$869:$CC$871,2,TRUE))</f>
        <v>#N/A</v>
      </c>
      <c r="G90" s="91" t="str">
        <f>IF(F283="","",VLOOKUP(F283,$CD$869:$CE$871,2,TRUE))</f>
        <v>қоңыраулардың жоғары және төмен дыбысталуын, фортепианоның дыбысталуын ажыратуды қалыптастыру</v>
      </c>
      <c r="H90" s="91" t="e">
        <f>IF(F284="","",VLOOKUP(F284,$CF$869:$CG$871,2,TRUE))</f>
        <v>#N/A</v>
      </c>
      <c r="I90" s="91" t="e">
        <f>IF(F400="","",VLOOKUP(F400,$CB$869:$CC$871,2,TRUE))</f>
        <v>#N/A</v>
      </c>
      <c r="J90" s="91" t="str">
        <f>IF(F401="","",VLOOKUP(F401,$CD$869:$CE$871,2,TRUE))</f>
        <v>қоңыраулардың жоғары және төмен дыбысталуын, фортепианоның дыбысталуын ажыратуды қалыптастыру</v>
      </c>
      <c r="K90" s="91" t="e">
        <f>IF(F402="","",VLOOKUP(F402,$CF$869:$CG$871,2,TRUE))</f>
        <v>#N/A</v>
      </c>
      <c r="L90" s="798"/>
    </row>
    <row r="91" spans="2:12" ht="60" customHeight="1" x14ac:dyDescent="0.25">
      <c r="B91" s="830"/>
      <c r="C91" s="815"/>
      <c r="D91" s="816"/>
      <c r="E91" s="817"/>
      <c r="F91" s="91" t="e">
        <f>IF(F285="","",VLOOKUP(F285,$AR$873:$AS$875,2,TRUE))</f>
        <v>#N/A</v>
      </c>
      <c r="G91" s="91" t="str">
        <f>IF(F286="","",VLOOKUP(F286,$AT$873:$AU$875,2,TRUE))</f>
        <v>педагогтің дауыс ырғағына, сөздердің созылыңқы дыбысталуына еліктей отырып, жекелеген сөздер мен буындарды қосып айтуды қалыптастыру</v>
      </c>
      <c r="H91" s="91" t="e">
        <f>IF(F287="","",VLOOKUP(F287,$AV$873:$AW$875,2,TRUE))</f>
        <v>#N/A</v>
      </c>
      <c r="I91" s="91" t="e">
        <f>IF(F403="","",VLOOKUP(F403,$AR$873:$AS$875,2,TRUE))</f>
        <v>#N/A</v>
      </c>
      <c r="J91" s="91" t="str">
        <f>IF(F404="","",VLOOKUP(F404,$AT$873:$AU$875,2,TRUE))</f>
        <v>педагогтің дауыс ырғағына, сөздердің созылыңқы дыбысталуына еліктей отырып, жекелеген сөздер мен буындарды қосып айтуды қалыптастыру</v>
      </c>
      <c r="K91" s="91" t="e">
        <f>IF(F405="","",VLOOKUP(F405,$AV$873:$AW$875,2,TRUE))</f>
        <v>#N/A</v>
      </c>
      <c r="L91" s="798"/>
    </row>
    <row r="92" spans="2:12" ht="60" customHeight="1" x14ac:dyDescent="0.25">
      <c r="B92" s="830"/>
      <c r="C92" s="815"/>
      <c r="D92" s="816"/>
      <c r="E92" s="817"/>
      <c r="F92" s="91" t="e">
        <f>IF(F288="","",VLOOKUP(F288,$AX$873:$AY$875,2,TRUE))</f>
        <v>#N/A</v>
      </c>
      <c r="G92" s="91" t="str">
        <f>IF(F289="","",VLOOKUP(F289,$AZ$873:$BA$875,2,TRUE))</f>
        <v>әндегі сөз тіркестерін айтуды (ересектермен бірге) қалыптастыру</v>
      </c>
      <c r="H92" s="91" t="e">
        <f>IF(F290="","",VLOOKUP(F290,$BB$873:$BC$875,2,TRUE))</f>
        <v>#N/A</v>
      </c>
      <c r="I92" s="91" t="e">
        <f>IF(F406="","",VLOOKUP(F406,$AX$873:$AY$875,2,TRUE))</f>
        <v>#N/A</v>
      </c>
      <c r="J92" s="91" t="str">
        <f>IF(F407="","",VLOOKUP(F407,$AZ$873:$BA$875,2,TRUE))</f>
        <v>әндегі сөз тіркестерін айтуды (ересектермен бірге) қалыптастыру</v>
      </c>
      <c r="K92" s="91" t="e">
        <f>IF(F408="","",VLOOKUP(F408,$BB$873:$BC$875,2,TRUE))</f>
        <v>#N/A</v>
      </c>
      <c r="L92" s="798"/>
    </row>
    <row r="93" spans="2:12" ht="60" customHeight="1" x14ac:dyDescent="0.25">
      <c r="B93" s="830"/>
      <c r="C93" s="815"/>
      <c r="D93" s="816"/>
      <c r="E93" s="817"/>
      <c r="F93" s="91" t="e">
        <f>IF(F291="","",VLOOKUP(F291,$BD$873:$BE$875,2,TRUE))</f>
        <v>#N/A</v>
      </c>
      <c r="G93" s="91" t="str">
        <f>IF(F292="","",VLOOKUP(F292,$BF$873:$BG$875,2,TRUE))</f>
        <v>музыкалық аспаптарды ажыратуды (барабан, бубен, сылдырмақ, асатаяқ) қалыптастыру</v>
      </c>
      <c r="H93" s="91" t="e">
        <f>IF(F293="","",VLOOKUP(F293,$BH$873:$BI$875,2,TRUE))</f>
        <v>#N/A</v>
      </c>
      <c r="I93" s="91" t="e">
        <f>IF(F409="","",VLOOKUP(F409,$BD$873:$BE$875,2,TRUE))</f>
        <v>#N/A</v>
      </c>
      <c r="J93" s="91" t="str">
        <f>IF(F410="","",VLOOKUP(F410,$BF$873:$BG$875,2,TRUE))</f>
        <v>музыкалық аспаптарды ажыратуды (барабан, бубен, сылдырмақ, асатаяқ) қалыптастыру</v>
      </c>
      <c r="K93" s="91" t="e">
        <f>IF(F411="","",VLOOKUP(F411,$BH$873:$BI$875,2,TRUE))</f>
        <v>#N/A</v>
      </c>
      <c r="L93" s="798"/>
    </row>
    <row r="94" spans="2:12" ht="60" customHeight="1" x14ac:dyDescent="0.25">
      <c r="B94" s="830"/>
      <c r="C94" s="815"/>
      <c r="D94" s="816"/>
      <c r="E94" s="817"/>
      <c r="F94" s="91" t="e">
        <f>IF(F294="","",VLOOKUP(F294,$BJ$873:$BK$875,2,TRUE))</f>
        <v>#N/A</v>
      </c>
      <c r="G94" s="91" t="str">
        <f>IF(F295="","",VLOOKUP(F295,$BL$873:$BM$875,2,TRUE))</f>
        <v>бұрын естіген әндерді тануға үйретуді қалыптастыру</v>
      </c>
      <c r="H94" s="91" t="e">
        <f>IF(F296="","",VLOOKUP(F296,$BN$873:$BO$875,2,TRUE))</f>
        <v>#N/A</v>
      </c>
      <c r="I94" s="91" t="e">
        <f>IF(F412="","",VLOOKUP(F412,$BJ$873:$BK$875,2,TRUE))</f>
        <v>#N/A</v>
      </c>
      <c r="J94" s="91" t="str">
        <f>IF(F413="","",VLOOKUP(F413,$BL$873:$BM$875,2,TRUE))</f>
        <v>бұрын естіген әндерді тануға үйретуді қалыптастыру</v>
      </c>
      <c r="K94" s="91" t="e">
        <f>IF(F414="","",VLOOKUP(F414,$BN$873:$BO$875,2,TRUE))</f>
        <v>#N/A</v>
      </c>
      <c r="L94" s="798"/>
    </row>
    <row r="95" spans="2:12" ht="60" customHeight="1" x14ac:dyDescent="0.25">
      <c r="B95" s="830"/>
      <c r="C95" s="815"/>
      <c r="D95" s="816"/>
      <c r="E95" s="817"/>
      <c r="F95" s="91" t="e">
        <f>IF(F297="","",VLOOKUP(F297,$BP$873:$BQ$875,2,TRUE))</f>
        <v>#N/A</v>
      </c>
      <c r="G95" s="91" t="str">
        <f>IF(F298="","",VLOOKUP(F298,$BR$873:$BS$875,2,TRUE))</f>
        <v>ересектердің көрсеткен қимылдарын қайталауды (шапалақтауды, аяқтарын тарсылдатуды, қолдың білектерін айналдыруды) қалыптастыру</v>
      </c>
      <c r="H95" s="91" t="e">
        <f>IF(F299="","",VLOOKUP(F299,$BT$873:$BU$875,2,TRUE))</f>
        <v>#N/A</v>
      </c>
      <c r="I95" s="91" t="e">
        <f>IF(F415="","",VLOOKUP(F415,$BP$873:$BQ$875,2,TRUE))</f>
        <v>#N/A</v>
      </c>
      <c r="J95" s="91" t="str">
        <f>IF(F416="","",VLOOKUP(F416,$BR$873:$BS$875,2,TRUE))</f>
        <v>ересектердің көрсеткен қимылдарын қайталауды (шапалақтауды, аяқтарын тарсылдатуды, қолдың білектерін айналдыруды) қалыптастыру</v>
      </c>
      <c r="K95" s="91" t="e">
        <f>IF(F417="","",VLOOKUP(F417,$BT$873:$BU$875,2,TRUE))</f>
        <v>#N/A</v>
      </c>
      <c r="L95" s="798"/>
    </row>
    <row r="96" spans="2:12" ht="60" customHeight="1" x14ac:dyDescent="0.25">
      <c r="B96" s="830"/>
      <c r="C96" s="815"/>
      <c r="D96" s="816"/>
      <c r="E96" s="817"/>
      <c r="F96" s="91" t="e">
        <f>IF(F300="","",VLOOKUP(F300,$BV$873:$BW$875,2,TRUE))</f>
        <v>#N/A</v>
      </c>
      <c r="G96" s="91" t="str">
        <f>IF(F301="","",VLOOKUP(F301,$BX$873:$BY$875,2,TRUE))</f>
        <v>әртүрлі кейіпкерлердің қимылдарын ойындарда көрсетуді (қоян секіреді, құс ұшады) қалыптастыру</v>
      </c>
      <c r="H96" s="91" t="e">
        <f>IF(F302="","",VLOOKUP(F302,$BZ$873:$CA$875,2,TRUE))</f>
        <v>#N/A</v>
      </c>
      <c r="I96" s="91" t="e">
        <f>IF(F418="","",VLOOKUP(F418,$BV$873:$BW$875,2,TRUE))</f>
        <v>#N/A</v>
      </c>
      <c r="J96" s="91" t="str">
        <f>IF(F419="","",VLOOKUP(F419,$BX$873:$BY$875,2,TRUE))</f>
        <v>әртүрлі кейіпкерлердің қимылдарын ойындарда көрсетуді (қоян секіреді, құс ұшады) қалыптастыру</v>
      </c>
      <c r="K96" s="91" t="e">
        <f>IF(F420="","",VLOOKUP(F420,$BZ$873:$CA$875,2,TRUE))</f>
        <v>#N/A</v>
      </c>
      <c r="L96" s="798"/>
    </row>
    <row r="97" spans="2:12" ht="60" customHeight="1" thickBot="1" x14ac:dyDescent="0.3">
      <c r="B97" s="831"/>
      <c r="C97" s="818"/>
      <c r="D97" s="819"/>
      <c r="E97" s="820"/>
      <c r="F97" s="91" t="e">
        <f>IF(F306="","",VLOOKUP(F306,$CB$873:$CC$875,2,TRUE))</f>
        <v>#N/A</v>
      </c>
      <c r="G97" s="91" t="str">
        <f>IF(F307="","",VLOOKUP(F307,$CD$873:$CE$875,2,TRUE))</f>
        <v>музыкалық-ырғақтық қимылдарды: денені оңға, солға бұру, басты оңға, солға ию, қолдарды сермеуді орындауды қалыптастыру</v>
      </c>
      <c r="H97" s="91" t="e">
        <f>IF(F308="","",VLOOKUP(F308,$CF$873:$CG$875,2,TRUE))</f>
        <v>#N/A</v>
      </c>
      <c r="I97" s="91" t="e">
        <f>IF(F424="","",VLOOKUP(F424,$CB$873:$CC$875,2,TRUE))</f>
        <v>#N/A</v>
      </c>
      <c r="J97" s="91" t="str">
        <f>IF(F425="","",VLOOKUP(F425,$CD$873:$CE$875,2,TRUE))</f>
        <v>музыкалық-ырғақтық қимылдарды: денені оңға, солға бұру, басты оңға, солға ию, қолдарды сермеуді орындауды қалыптастыру</v>
      </c>
      <c r="K97" s="91" t="e">
        <f>IF(F426="","",VLOOKUP(F426,$CF$873:$CG$875,2,TRUE))</f>
        <v>#N/A</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str">
        <f>IF(G196="","",VLOOKUP(G196,$AT$877:$AU$879,2,TRUE))</f>
        <v>есімін атағанда жауап береді, өзін айнадан және фотосуреттерден тануды қалыптастыру</v>
      </c>
      <c r="H98" s="282" t="e">
        <f>IF(G197="","",VLOOKUP(G197,$AV$877:$AW$879,2,TRUE))</f>
        <v>#N/A</v>
      </c>
      <c r="I98" s="282" t="e">
        <f>IF(G313="","",VLOOKUP(G313,$AR$877:$AS$879,2,TRUE))</f>
        <v>#N/A</v>
      </c>
      <c r="J98" s="282" t="str">
        <f>IF(G314="","",VLOOKUP(G314,$AT$877:$AU$879,2,TRUE))</f>
        <v>есімін атағанда жауап береді, өзін айнадан және фотосуреттерден тануды қалыптастыру</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str">
        <f>IF(G199="","",VLOOKUP(G199,$AZ$877:$BA$879,2,TRUE))</f>
        <v>ата-анасын және өзіне қарап отырған басқа ересектерді тануды, олардың аттарын атауды қалыптастыру</v>
      </c>
      <c r="H99" s="91" t="e">
        <f>IF(G200="","",VLOOKUP(G200,$BB$877:$BC$879,2,TRUE))</f>
        <v>#N/A</v>
      </c>
      <c r="I99" s="91" t="e">
        <f>IF(G316="","",VLOOKUP(G316,$AX$877:$AY$879,2,TRUE))</f>
        <v>#N/A</v>
      </c>
      <c r="J99" s="91" t="str">
        <f>IF(G317="","",VLOOKUP(G317,$AZ$877:$BA$879,2,TRUE))</f>
        <v>ата-анасын және өзіне қарап отырған басқа ересектерді тануды, олардың аттарын атауды қалыптастыру</v>
      </c>
      <c r="K99" s="286" t="e">
        <f>IF(G318="","",VLOOKUP(G318,$BB$877:$BC$879,2,TRUE))</f>
        <v>#N/A</v>
      </c>
      <c r="L99" s="799"/>
    </row>
    <row r="100" spans="2:12" ht="60" customHeight="1" x14ac:dyDescent="0.25">
      <c r="B100" s="830"/>
      <c r="C100" s="281" t="str">
        <f>IF(F128="","",VLOOKUP(F128,$AK$878:$AL$880,2,TRUE))</f>
        <v>қоршаған ортаның заттары мен табиғат құбылыстарына қызығушылық танытуды үйрету</v>
      </c>
      <c r="D100" s="281" t="e">
        <f>IF(F129="","",VLOOKUP(F129,$AM$878:$AN$880,2,TRUE))</f>
        <v>#N/A</v>
      </c>
      <c r="E100" s="281" t="e">
        <f>IF(F130="","",VLOOKUP(F130,$AO$878:$AP$880,2,TRUE))</f>
        <v>#N/A</v>
      </c>
      <c r="F100" s="91" t="e">
        <f>IF(G201="","",VLOOKUP(G201,$BD$877:$BE$879,2,TRUE))</f>
        <v>#N/A</v>
      </c>
      <c r="G100" s="91" t="str">
        <f>IF(G202="","",VLOOKUP(G202,$BF$877:$BG$879,2,TRUE))</f>
        <v>өздері тұратын үйін және пәтерін тануды қалыптастыру</v>
      </c>
      <c r="H100" s="91" t="e">
        <f>IF(G203="","",VLOOKUP(G203,$BH$877:$BI$879,2,TRUE))</f>
        <v>#N/A</v>
      </c>
      <c r="I100" s="91" t="e">
        <f>IF(G319="","",VLOOKUP(G319,$BD$877:$BE$879,2,TRUE))</f>
        <v>#N/A</v>
      </c>
      <c r="J100" s="91" t="str">
        <f>IF(G320="","",VLOOKUP(G320,$BF$877:$BG$879,2,TRUE))</f>
        <v>өздері тұратын үйін және пәтерін тануды қалыптастыру</v>
      </c>
      <c r="K100" s="286" t="e">
        <f>IF(G321="","",VLOOKUP(G321,$BH$877:$BI$879,2,TRUE))</f>
        <v>#N/A</v>
      </c>
      <c r="L100" s="799"/>
    </row>
    <row r="101" spans="2:12" ht="60" customHeight="1" x14ac:dyDescent="0.25">
      <c r="B101" s="830"/>
      <c r="C101" s="281" t="e">
        <f>IF(G131="","",VLOOKUP(G131,$Y$882:$Z$884,2,TRUE))</f>
        <v>#N/A</v>
      </c>
      <c r="D101" s="281" t="str">
        <f>IF(G132="","",VLOOKUP(G132,$AA$882:$AB$884,2,TRUE))</f>
        <v>сумен, құммен ойнауды қалыптастыру</v>
      </c>
      <c r="E101" s="281" t="e">
        <f>IF(G133="","",VLOOKUP(G133,$AC$882:$AD$884,2,TRUE))</f>
        <v>#N/A</v>
      </c>
      <c r="F101" s="91" t="e">
        <f>IF(G204="","",VLOOKUP(G204,$BJ$877:$BK$879,2,TRUE))</f>
        <v>#N/A</v>
      </c>
      <c r="G101" s="91" t="str">
        <f>IF(G205="","",VLOOKUP(G205,$BL$877:$BM$879,2,TRUE))</f>
        <v>заттарды және олармен әрекет етуді, оларды суреттен тануды қалыптастыру</v>
      </c>
      <c r="H101" s="91" t="e">
        <f>IF(G206="","",VLOOKUP(G206,$BN$877:$BO$879,2,TRUE))</f>
        <v>#N/A</v>
      </c>
      <c r="I101" s="91" t="e">
        <f>IF(G322="","",VLOOKUP(G322,$BJ$877:$BK$879,2,TRUE))</f>
        <v>#N/A</v>
      </c>
      <c r="J101" s="91" t="str">
        <f>IF(G323="","",VLOOKUP(G323,$BL$877:$BM$879,2,TRUE))</f>
        <v>заттарды және олармен әрекет етуді, оларды суреттен тануды қалыптастыру</v>
      </c>
      <c r="K101" s="286" t="e">
        <f>IF(G324="","",VLOOKUP(G324,$BN$877:$BO$879,2,TRUE))</f>
        <v>#N/A</v>
      </c>
      <c r="L101" s="799"/>
    </row>
    <row r="102" spans="2:12" ht="60" customHeight="1" x14ac:dyDescent="0.25">
      <c r="B102" s="830"/>
      <c r="C102" s="281" t="e">
        <f>IF(F134="","",VLOOKUP(F134,$AE$882:$AF$884,2,TRUE))</f>
        <v>#N/A</v>
      </c>
      <c r="D102" s="281" t="str">
        <f>IF(F135="","",VLOOKUP(F135,$AG$882:$AH$884,2,TRUE))</f>
        <v>гүлдеп тұрған өсімдікке қызығушылық танытуды қалыптастыру</v>
      </c>
      <c r="E102" s="281" t="e">
        <f>IF(F136="","",VLOOKUP(F136,$AI$882:$AJ$884,2,TRUE))</f>
        <v>#N/A</v>
      </c>
      <c r="F102" s="91" t="e">
        <f>IF(G207="","",VLOOKUP(G207,$AR$881:$AS$883,2,TRUE))</f>
        <v>#N/A</v>
      </c>
      <c r="G102" s="91" t="str">
        <f>IF(G208="","",VLOOKUP(G208,$AT$881:$AU$883,2,TRUE))</f>
        <v>құрдастарымен бірге ойнай алуды қалыптастыру</v>
      </c>
      <c r="H102" s="91" t="e">
        <f>IF(G209="","",VLOOKUP(G209,$AV$881:$AW$883,2,TRUE))</f>
        <v>#N/A</v>
      </c>
      <c r="I102" s="91" t="e">
        <f>IF(G325="","",VLOOKUP(G325,$AR$881:$AS$883,2,TRUE))</f>
        <v>#N/A</v>
      </c>
      <c r="J102" s="91" t="str">
        <f>IF(G326="","",VLOOKUP(G326,$AT$881:$AU$883,2,TRUE))</f>
        <v>құрдастарымен бірге ойнай алуды қалыптастыру</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str">
        <f>IF(G211="","",VLOOKUP(G211,$AZ$881:$BA$883,2,TRUE))</f>
        <v>ересектердің еңбек әрекеттерін бақылауды қалыптастыру</v>
      </c>
      <c r="H103" s="91" t="e">
        <f>IF(G212="","",VLOOKUP(G212,$BB$881:$BC$883,2,TRUE))</f>
        <v>#N/A</v>
      </c>
      <c r="I103" s="91" t="e">
        <f>IF(G328="","",VLOOKUP(G328,$AX$881:$AY$883,2,TRUE))</f>
        <v>#N/A</v>
      </c>
      <c r="J103" s="91" t="str">
        <f>IF(G329="","",VLOOKUP(G329,$AZ$881:$BA$883,2,TRUE))</f>
        <v>ересектердің еңбек әрекеттерін бақылауды қалыптастыру</v>
      </c>
      <c r="K103" s="286" t="e">
        <f>IF(G330="","",VLOOKUP(G330,$BB$881:$BC$883,2,TRUE))</f>
        <v>#N/A</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str">
        <f>IF(G214="","",VLOOKUP(G214,$BF$881:$BG$883,2,TRUE))</f>
        <v>ересектердің әрекеттеріне қызығушылық танытуды қалыптастыру</v>
      </c>
      <c r="H104" s="91" t="e">
        <f>IF(G215="","",VLOOKUP(G215,$BH$881:$BI$883,2,TRUE))</f>
        <v>#N/A</v>
      </c>
      <c r="I104" s="91" t="e">
        <f>IF(G331="","",VLOOKUP(G331,$BD$881:$BE$883,2,TRUE))</f>
        <v>#N/A</v>
      </c>
      <c r="J104" s="91" t="str">
        <f>IF(G332="","",VLOOKUP(G332,$BF$881:$BG$883,2,TRUE))</f>
        <v>ересектердің әрекеттеріне қызығушылық танытуды қалыптастыру</v>
      </c>
      <c r="K104" s="286" t="e">
        <f>IF(G333="","",VLOOKUP(G333,$BH$881:$BI$883,2,TRUE))</f>
        <v>#N/A</v>
      </c>
      <c r="L104" s="799"/>
    </row>
    <row r="105" spans="2:12" ht="60" customHeight="1" x14ac:dyDescent="0.25">
      <c r="B105" s="830"/>
      <c r="C105" s="281" t="e">
        <f>IF(F143="","",VLOOKUP(F143,$AE$886:$AF$888,2,TRUE))</f>
        <v>#N/A</v>
      </c>
      <c r="D105" s="281" t="str">
        <f>IF(F144="","",VLOOKUP(F144,$AG$886:$AH$888,2,TRUE))</f>
        <v>ересектердің дауысын тыңдауды, олардың қимылдарына еліктеуді, оған көмекке жүгінуді қалыптастыру</v>
      </c>
      <c r="E105" s="281" t="e">
        <f>IF(F145="","",VLOOKUP(F145,$AI$886:$AJ$888,2,TRUE))</f>
        <v>#N/A</v>
      </c>
      <c r="F105" s="91" t="e">
        <f>IF(G216="","",VLOOKUP(G216,$BJ$881:$BK$883,2,TRUE))</f>
        <v>#N/A</v>
      </c>
      <c r="G105" s="91" t="str">
        <f>IF(G217="","",VLOOKUP(G217,$BL$881:$BM$883,2,TRUE))</f>
        <v>тұрмыстық қарапайым әрекеттерді орындай отырып, ересектерге еліктеуді қалыптастыру</v>
      </c>
      <c r="H105" s="91" t="e">
        <f>IF(G218="","",VLOOKUP(G218,$BN$881:$BO$883,2,TRUE))</f>
        <v>#N/A</v>
      </c>
      <c r="I105" s="91" t="e">
        <f>IF(G334="","",VLOOKUP(G334,$BJ$881:$BK$883,2,TRUE))</f>
        <v>#N/A</v>
      </c>
      <c r="J105" s="91" t="str">
        <f>IF(G335="","",VLOOKUP(G335,$BL$881:$BM$883,2,TRUE))</f>
        <v>тұрмыстық қарапайым әрекеттерді орындай отырып, ересектерге еліктеуді қалыптастыру</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str">
        <f>IF(G220="","",VLOOKUP(G220,$AT$885:$AU$887,2,TRUE))</f>
        <v>жақындарына жанашырлық, қамқорлық танытуды қалыптастыру</v>
      </c>
      <c r="H106" s="91" t="e">
        <f>IF(G221="","",VLOOKUP(G221,$AV$885:$AW$887,2,TRUE))</f>
        <v>#N/A</v>
      </c>
      <c r="I106" s="91" t="e">
        <f>IF(G337="","",VLOOKUP(G337,$AR$885:$AS$887,2,TRUE))</f>
        <v>#N/A</v>
      </c>
      <c r="J106" s="91" t="str">
        <f>IF(G338="","",VLOOKUP(G338,$AT$885:$AU$887,2,TRUE))</f>
        <v>жақындарына жанашырлық, қамқорлық танытуды қалыптастыру</v>
      </c>
      <c r="K106" s="286" t="e">
        <f>IF(G339="","",VLOOKUP(G339,$AV$885:$AW$887,2,TRUE))</f>
        <v>#N/A</v>
      </c>
      <c r="L106" s="799"/>
    </row>
    <row r="107" spans="2:12" ht="60" customHeight="1" x14ac:dyDescent="0.25">
      <c r="B107" s="830"/>
      <c r="C107" s="281" t="e">
        <f>IF(G149="","",VLOOKUP(G149,$Y$890:$Z$892,2,TRUE))</f>
        <v>#N/A</v>
      </c>
      <c r="D107" s="281" t="str">
        <f>IF(G150="","",VLOOKUP(G150,$AA$890:$AB$892,2,TRUE))</f>
        <v>құрдастарына және ересектерге мейірімділік қалыптастыру</v>
      </c>
      <c r="E107" s="281" t="e">
        <f>IF(G151="","",VLOOKUP(G151,$AC$890:$AD$892,2,TRUE))</f>
        <v>#N/A</v>
      </c>
      <c r="F107" s="91" t="e">
        <f>IF(G222="","",VLOOKUP(G222,$AX$885:$AY$887,2,TRUE))</f>
        <v>#N/A</v>
      </c>
      <c r="G107" s="91" t="str">
        <f>IF(G223="","",VLOOKUP(G223,$AZ$885:$BA$887,2,TRUE))</f>
        <v>дәмі, сыртқы белгілері бойынша көгөністер мен жемістерді ажыратуды және атауды қалыптастыру</v>
      </c>
      <c r="H107" s="91" t="e">
        <f>IF(G224="","",VLOOKUP(G224,$BB$885:$BC$887,2,TRUE))</f>
        <v>#N/A</v>
      </c>
      <c r="I107" s="91" t="e">
        <f>IF(G340="","",VLOOKUP(G340,$AX$885:$AY$887,2,TRUE))</f>
        <v>#N/A</v>
      </c>
      <c r="J107" s="91" t="str">
        <f>IF(G341="","",VLOOKUP(G341,$AZ$885:$BA$887,2,TRUE))</f>
        <v>дәмі, сыртқы белгілері бойынша көгөністер мен жемістерді ажыратуды және атауды қалыптастыру</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str">
        <f>IF(G226="","",VLOOKUP(G226,$BF$885:$BG$887,2,TRUE))</f>
        <v>жануарлардың дене бөліктерін ажыратуды және атауды, олардың мінез-құлқына, сыртқы түріне назар аударуды қалыптастыру</v>
      </c>
      <c r="H108" s="91" t="e">
        <f>IF(G227="","",VLOOKUP(G227,$BH$885:$BI$887,2,TRUE))</f>
        <v>#N/A</v>
      </c>
      <c r="I108" s="91" t="e">
        <f>IF(G343="","",VLOOKUP(G343,$BD$885:$BE$887,2,TRUE))</f>
        <v>#N/A</v>
      </c>
      <c r="J108" s="91" t="str">
        <f>IF(G344="","",VLOOKUP(G344,$BF$885:$BG$887,2,TRUE))</f>
        <v>жануарлардың дене бөліктерін ажыратуды және атауды, олардың мінез-құлқына, сыртқы түріне назар аударуды қалыптастыру</v>
      </c>
      <c r="K108" s="286" t="e">
        <f>IF(G345="","",VLOOKUP(G345,$BH$885:$BI$887,2,TRUE))</f>
        <v>#N/A</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str">
        <f>IF(G229="","",VLOOKUP(G229,$BL$885:$BM$887,2,TRUE))</f>
        <v>үй құстарын тануды және атауды қалыптастыру</v>
      </c>
      <c r="H109" s="91" t="e">
        <f>IF(G230="","",VLOOKUP(G230,$BN$885:$BO$887,2,TRUE))</f>
        <v>#N/A</v>
      </c>
      <c r="I109" s="91" t="e">
        <f>IF(G346="","",VLOOKUP(G346,$BJ$885:$BK$887,2,TRUE))</f>
        <v>#N/A</v>
      </c>
      <c r="J109" s="91" t="str">
        <f>IF(G347="","",VLOOKUP(G347,$BL$885:$BM$887,2,TRUE))</f>
        <v>үй құстарын тануды және атауды қалыптастыру</v>
      </c>
      <c r="K109" s="286" t="e">
        <f>IF(G348="","",VLOOKUP(G348,$BN$885:$BO$887,2,TRUE))</f>
        <v>#N/A</v>
      </c>
      <c r="L109" s="799"/>
    </row>
    <row r="110" spans="2:12" ht="60" customHeight="1" x14ac:dyDescent="0.25">
      <c r="B110" s="830"/>
      <c r="C110" s="281" t="e">
        <f>IF(G158="","",VLOOKUP(G158,$Y$894:$Z$896,2,TRUE))</f>
        <v>#N/A</v>
      </c>
      <c r="D110" s="281" t="str">
        <f>IF(G159="","",VLOOKUP(G159,$AA$894:$AB$896,2,TRUE))</f>
        <v>кейбір көгөністер мен жемістердің шынайы өзін, суретін тануды және атауды қалыптастыру</v>
      </c>
      <c r="E110" s="281" t="e">
        <f>IF(G160="","",VLOOKUP(G160,$AC$894:$AD$896,2,TRUE))</f>
        <v>#N/A</v>
      </c>
      <c r="F110" s="91" t="e">
        <f>IF(G231="","",VLOOKUP(G231,$AR$889:$AS$891,2,TRUE))</f>
        <v>#N/A</v>
      </c>
      <c r="G110" s="91" t="str">
        <f>IF(G232="","",VLOOKUP(G232,$AT$889:$AU$891,2,TRUE))</f>
        <v>табиғаттың маусымдық өзгерістерін атауды қалыптастыру</v>
      </c>
      <c r="H110" s="91" t="e">
        <f>IF(G233="","",VLOOKUP(G233,$AV$889:$AW$891,2,TRUE))</f>
        <v>#N/A</v>
      </c>
      <c r="I110" s="91" t="e">
        <f>IF(G349="","",VLOOKUP(G349,$AR$889:$AS$891,2,TRUE))</f>
        <v>#N/A</v>
      </c>
      <c r="J110" s="91" t="str">
        <f>IF(G350="","",VLOOKUP(G350,$AT$889:$AU$891,2,TRUE))</f>
        <v>табиғаттың маусымдық өзгерістерін атауды қалыптастыру</v>
      </c>
      <c r="K110" s="286" t="e">
        <f>IF(G351="","",VLOOKUP(G351,$AV$889:$AW$891,2,TRUE))</f>
        <v>#N/A</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str">
        <f>IF(G235="","",VLOOKUP(G235,$AZ$889:$BA$891,2,TRUE))</f>
        <v>табиғи материалдардың қасиеттері туралы түсініктерін қалыптастыру</v>
      </c>
      <c r="H111" s="91" t="e">
        <f>IF(G236="","",VLOOKUP(G236,$BB$889:$BC$891,2,TRUE))</f>
        <v>#N/A</v>
      </c>
      <c r="I111" s="91" t="e">
        <f>IF(G352="","",VLOOKUP(G352,$AX$889:$AY$891,2,TRUE))</f>
        <v>#N/A</v>
      </c>
      <c r="J111" s="91" t="str">
        <f>IF(G353="","",VLOOKUP(G353,$AZ$889:$BA$891,2,TRUE))</f>
        <v>табиғи материалдардың қасиеттері туралы түсініктерін қалыптастыру</v>
      </c>
      <c r="K111" s="286" t="e">
        <f>IF(G354="","",VLOOKUP(G354,$BB$889:$BC$891,2,TRUE))</f>
        <v>#N/A</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str">
        <f>IF(G238="","",VLOOKUP(G238,$BF$889:$BG$891,2,TRUE))</f>
        <v>өсімдіктер мен жануарларға қамқорлық танытуды: оларды жақсы көруді,  сипауды қалыптастыру</v>
      </c>
      <c r="H112" s="91" t="e">
        <f>IF(G239="","",VLOOKUP(G239,$BH$889:$BI$891,2,TRUE))</f>
        <v>#N/A</v>
      </c>
      <c r="I112" s="91" t="e">
        <f>IF(G355="","",VLOOKUP(G355,$BD$889:$BE$891,2,TRUE))</f>
        <v>#N/A</v>
      </c>
      <c r="J112" s="91" t="str">
        <f>IF(G356="","",VLOOKUP(G356,$BF$889:$BG$891,2,TRUE))</f>
        <v>өсімдіктер мен жануарларға қамқорлық танытуды: оларды жақсы көруді,  сипауды қалыптастыру</v>
      </c>
      <c r="K112" s="286" t="e">
        <f>IF(G357="","",VLOOKUP(G357,$BH$889:$BI$891,2,TRUE))</f>
        <v>#N/A</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str">
        <f>IF(G241="","",VLOOKUP(G241,$BL$889:$BM$891,2,TRUE))</f>
        <v>басқа балалармен бірге, келісіп ойнауды, бір-біріне көмектесуді және жетістіктерге бірге қуануды  қалыптастыру</v>
      </c>
      <c r="H113" s="91" t="e">
        <f>IF(G242="","",VLOOKUP(G242,$BN$889:$BO$891,2,TRUE))</f>
        <v>#N/A</v>
      </c>
      <c r="I113" s="91" t="e">
        <f>IF(G358="","",VLOOKUP(G358,$BJ$889:$BK$891,2,TRUE))</f>
        <v>#N/A</v>
      </c>
      <c r="J113" s="91" t="str">
        <f>IF(G359="","",VLOOKUP(G359,$BL$889:$BM$891,2,TRUE))</f>
        <v>басқа балалармен бірге, келісіп ойнауды, бір-біріне көмектесуді және жетістіктерге бірге қуануды  қалыптастыру</v>
      </c>
      <c r="K113" s="286" t="e">
        <f>IF(G360="","",VLOOKUP(G360,$BN$889:$BO$891,2,TRUE))</f>
        <v>#N/A</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str">
        <f>IF(G244="","",VLOOKUP(G244,$AT$893:$AU$895,2,TRUE))</f>
        <v>ненің «дұрыс» немесе «дұрыс емес», «жақсы» немесе «жаман» екенін түсінуді қалыптастыру</v>
      </c>
      <c r="H114" s="91" t="e">
        <f>IF(G245="","",VLOOKUP(G245,$AV$893:$AW$895,2,TRUE))</f>
        <v>#N/A</v>
      </c>
      <c r="I114" s="91" t="e">
        <f>IF(G361="","",VLOOKUP(G361,$AR$893:$AS$895,2,TRUE))</f>
        <v>#N/A</v>
      </c>
      <c r="J114" s="91" t="str">
        <f>IF(G362="","",VLOOKUP(G362,$AT$893:$AU$895,2,TRUE))</f>
        <v>ненің «дұрыс» немесе «дұрыс емес», «жақсы» немесе «жаман» екенін түсінуді қалыптастыру</v>
      </c>
      <c r="K114" s="286" t="e">
        <f>IF(G363="","",VLOOKUP(G363,$AV$893:$AW$895,2,TRUE))</f>
        <v>#N/A</v>
      </c>
      <c r="L114" s="799"/>
    </row>
    <row r="115" spans="2:12" ht="60" customHeight="1" x14ac:dyDescent="0.25">
      <c r="B115" s="830"/>
      <c r="C115" s="801"/>
      <c r="D115" s="801"/>
      <c r="E115" s="801"/>
      <c r="F115" s="91" t="e">
        <f>IF(G246="","",VLOOKUP(G246,$AX$893:$AY$895,2,TRUE))</f>
        <v>#N/A</v>
      </c>
      <c r="G115" s="91" t="str">
        <f>IF(G247="","",VLOOKUP(G247,$AZ$893:$BA$895,2,TRUE))</f>
        <v>серуенде, сумен, құммен ойындарда қауіпсіздік ережелерін қалыптастыру</v>
      </c>
      <c r="H115" s="91" t="e">
        <f>IF(G248="","",VLOOKUP(G248,$BB$893:$BC$895,2,TRUE))</f>
        <v>#N/A</v>
      </c>
      <c r="I115" s="91" t="e">
        <f>IF(G364="","",VLOOKUP(G364,$AX$893:$AY$895,2,TRUE))</f>
        <v>#N/A</v>
      </c>
      <c r="J115" s="91" t="str">
        <f>IF(G365="","",VLOOKUP(G365,$AZ$893:$BA$895,2,TRUE))</f>
        <v>серуенде, сумен, құммен ойындарда қауіпсіздік ережелерін қалыптастыру</v>
      </c>
      <c r="K115" s="286" t="e">
        <f>IF(G366="","",VLOOKUP(G366,$BB$893:$BC$895,2,TRUE))</f>
        <v>#N/A</v>
      </c>
      <c r="L115" s="799"/>
    </row>
    <row r="116" spans="2:12" ht="60" customHeight="1" x14ac:dyDescent="0.25">
      <c r="B116" s="830"/>
      <c r="C116" s="801"/>
      <c r="D116" s="801"/>
      <c r="E116" s="801"/>
      <c r="F116" s="91" t="e">
        <f>IF(G249="","",VLOOKUP(G249,$BD$893:$BE$895,2,TRUE))</f>
        <v>#N/A</v>
      </c>
      <c r="G116" s="91" t="str">
        <f>IF(G250="","",VLOOKUP(G250,$BF$893:$BG$895,2,TRUE))</f>
        <v>көлік, көше, жол туралы бастапқы түсініктері бар, көлік құралдарының кейбір түрлерін қалыптастыру</v>
      </c>
      <c r="H116" s="91" t="e">
        <f>IF(G251="","",VLOOKUP(G251,$BH$893:$BI$895,2,TRUE))</f>
        <v>#N/A</v>
      </c>
      <c r="I116" s="91" t="e">
        <f>IF(G367="","",VLOOKUP(G367,$BD$893:$BE$895,2,TRUE))</f>
        <v>#N/A</v>
      </c>
      <c r="J116" s="91" t="str">
        <f>IF(G368="","",VLOOKUP(G368,$BF$893:$BG$895,2,TRUE))</f>
        <v>көлік, көше, жол туралы бастапқы түсініктері бар, көлік құралдарының кейбір түрлерін қалыптастыру</v>
      </c>
      <c r="K116" s="286" t="e">
        <f>IF(G369="","",VLOOKUP(G369,$BH$893:$BI$895,2,TRUE))</f>
        <v>#N/A</v>
      </c>
      <c r="L116" s="799"/>
    </row>
    <row r="117" spans="2:12" ht="60" customHeight="1" thickBot="1" x14ac:dyDescent="0.3">
      <c r="B117" s="831"/>
      <c r="C117" s="802"/>
      <c r="D117" s="802"/>
      <c r="E117" s="802"/>
      <c r="F117" s="283" t="e">
        <f>IF(G252="","",VLOOKUP(G252,$BJ$893:$BK$895,2,TRUE))</f>
        <v>#N/A</v>
      </c>
      <c r="G117" s="283" t="str">
        <f>IF(G253="","",VLOOKUP(G253,$BL$893:$BM$895,2,TRUE))</f>
        <v>жолдардағы қауіпсіздіктің қарапайым ережелерін қалыптастыру</v>
      </c>
      <c r="H117" s="283" t="e">
        <f>IF(G254="","",VLOOKUP(G254,$BN$893:$BO$895,2,TRUE))</f>
        <v>#N/A</v>
      </c>
      <c r="I117" s="283" t="e">
        <f>IF(G370="","",VLOOKUP(G370,$BJ$893:$BK$895,2,TRUE))</f>
        <v>#N/A</v>
      </c>
      <c r="J117" s="283" t="str">
        <f>IF(G371="","",VLOOKUP(G371,$BL$893:$BM$895,2,TRUE))</f>
        <v>жолдардағы қауіпсіздіктің қарапайым ережелерін қалыптастыру</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Ф'!F17</f>
        <v>0</v>
      </c>
      <c r="D122" s="4">
        <f>'2 жастағы К'!F17</f>
        <v>0</v>
      </c>
      <c r="E122" s="4">
        <f>'2 жастағы Т'!F17</f>
        <v>0</v>
      </c>
      <c r="F122" s="4">
        <f>'2 жастағы Ш'!F17</f>
        <v>0</v>
      </c>
      <c r="G122" s="4">
        <f>'2 жастағы Ә'!F17</f>
        <v>0</v>
      </c>
    </row>
    <row r="123" spans="2:12" x14ac:dyDescent="0.25">
      <c r="B123" s="708"/>
      <c r="C123" s="4">
        <f>'2 жастағы Ф'!E17</f>
        <v>0</v>
      </c>
      <c r="D123" s="4">
        <f>'2 жастағы К'!E17</f>
        <v>1</v>
      </c>
      <c r="E123" s="4">
        <f>'2 жастағы Т'!E17</f>
        <v>0</v>
      </c>
      <c r="F123" s="4">
        <f>'2 жастағы Ш'!E17</f>
        <v>0</v>
      </c>
      <c r="G123" s="4">
        <f>'2 жастағы Ә'!E17</f>
        <v>0</v>
      </c>
    </row>
    <row r="124" spans="2:12" x14ac:dyDescent="0.25">
      <c r="B124" s="712"/>
      <c r="C124" s="4">
        <f>'2 жастағы Ф'!D17</f>
        <v>1</v>
      </c>
      <c r="D124" s="4">
        <f>'2 жастағы К'!D17</f>
        <v>0</v>
      </c>
      <c r="E124" s="4">
        <f>'2 жастағы Т'!D17</f>
        <v>1</v>
      </c>
      <c r="F124" s="4">
        <f>'2 жастағы Ш'!D17</f>
        <v>1</v>
      </c>
      <c r="G124" s="4">
        <f>'2 жастағы Ә'!D17</f>
        <v>1</v>
      </c>
    </row>
    <row r="125" spans="2:12" x14ac:dyDescent="0.25">
      <c r="B125" s="707">
        <v>2</v>
      </c>
      <c r="C125" s="4">
        <f>'2 жастағы Ф'!I17</f>
        <v>0</v>
      </c>
      <c r="D125" s="4">
        <f>'2 жастағы К'!I17</f>
        <v>0</v>
      </c>
      <c r="E125" s="4">
        <f>'2 жастағы Т'!I17</f>
        <v>0</v>
      </c>
      <c r="F125" s="4">
        <f>'2 жастағы Ш'!I17</f>
        <v>0</v>
      </c>
      <c r="G125" s="4">
        <f>'2 жастағы Ә'!I17</f>
        <v>0</v>
      </c>
    </row>
    <row r="126" spans="2:12" x14ac:dyDescent="0.25">
      <c r="B126" s="708"/>
      <c r="C126" s="4">
        <f>'2 жастағы Ф'!H17</f>
        <v>0</v>
      </c>
      <c r="D126" s="4">
        <f>'2 жастағы К'!H17</f>
        <v>0</v>
      </c>
      <c r="E126" s="4">
        <f>'2 жастағы Т'!H17</f>
        <v>0</v>
      </c>
      <c r="F126" s="4">
        <f>'2 жастағы Ш'!H17</f>
        <v>1</v>
      </c>
      <c r="G126" s="4">
        <f>'2 жастағы Ә'!H17</f>
        <v>1</v>
      </c>
    </row>
    <row r="127" spans="2:12" x14ac:dyDescent="0.25">
      <c r="B127" s="712"/>
      <c r="C127" s="4">
        <f>'2 жастағы Ф'!G17</f>
        <v>1</v>
      </c>
      <c r="D127" s="4">
        <f>'2 жастағы К'!G17</f>
        <v>1</v>
      </c>
      <c r="E127" s="4">
        <f>'2 жастағы Т'!G17</f>
        <v>1</v>
      </c>
      <c r="F127" s="4">
        <f>'2 жастағы Ш'!G17</f>
        <v>0</v>
      </c>
      <c r="G127" s="4">
        <f>'2 жастағы Ә'!G17</f>
        <v>0</v>
      </c>
    </row>
    <row r="128" spans="2:12" x14ac:dyDescent="0.25">
      <c r="B128" s="707">
        <v>3</v>
      </c>
      <c r="C128" s="4">
        <f>'2 жастағы Ф'!L17</f>
        <v>0</v>
      </c>
      <c r="D128" s="4">
        <f>'2 жастағы К'!L17</f>
        <v>0</v>
      </c>
      <c r="E128" s="4">
        <f>'2 жастағы Т'!L17</f>
        <v>0</v>
      </c>
      <c r="F128" s="4">
        <f>'2 жастағы Ш'!L17</f>
        <v>1</v>
      </c>
      <c r="G128" s="4">
        <f>'2 жастағы Ә'!L17</f>
        <v>0</v>
      </c>
    </row>
    <row r="129" spans="2:7" x14ac:dyDescent="0.25">
      <c r="B129" s="708"/>
      <c r="C129" s="4">
        <f>'2 жастағы Ф'!K17</f>
        <v>0</v>
      </c>
      <c r="D129" s="4">
        <f>'2 жастағы К'!K17</f>
        <v>1</v>
      </c>
      <c r="E129" s="4">
        <f>'2 жастағы Т'!K17</f>
        <v>1</v>
      </c>
      <c r="F129" s="4">
        <f>'2 жастағы Ш'!K17</f>
        <v>0</v>
      </c>
      <c r="G129" s="4">
        <f>'2 жастағы Ә'!K17</f>
        <v>1</v>
      </c>
    </row>
    <row r="130" spans="2:7" x14ac:dyDescent="0.25">
      <c r="B130" s="712"/>
      <c r="C130" s="4">
        <f>'2 жастағы Ф'!J17</f>
        <v>1</v>
      </c>
      <c r="D130" s="4">
        <f>'2 жастағы К'!J17</f>
        <v>0</v>
      </c>
      <c r="E130" s="4">
        <f>'2 жастағы Т'!J17</f>
        <v>0</v>
      </c>
      <c r="F130" s="4">
        <f>'2 жастағы Ш'!J17</f>
        <v>0</v>
      </c>
      <c r="G130" s="4">
        <f>'2 жастағы Ә'!J17</f>
        <v>0</v>
      </c>
    </row>
    <row r="131" spans="2:7" x14ac:dyDescent="0.25">
      <c r="B131" s="707">
        <v>4</v>
      </c>
      <c r="C131" s="4">
        <f>'2 жастағы Ф'!O17</f>
        <v>0</v>
      </c>
      <c r="D131" s="4">
        <f>'2 жастағы К'!O17</f>
        <v>0</v>
      </c>
      <c r="E131" s="4">
        <f>'2 жастағы Т'!O17</f>
        <v>0</v>
      </c>
      <c r="F131" s="4">
        <f>'2 жастағы Ш'!O17</f>
        <v>0</v>
      </c>
      <c r="G131" s="4">
        <f>'2 жастағы Ә'!O17</f>
        <v>0</v>
      </c>
    </row>
    <row r="132" spans="2:7" x14ac:dyDescent="0.25">
      <c r="B132" s="708"/>
      <c r="C132" s="4">
        <f>'2 жастағы Ф'!N17</f>
        <v>0</v>
      </c>
      <c r="D132" s="4">
        <f>'2 жастағы К'!N17</f>
        <v>1</v>
      </c>
      <c r="E132" s="4">
        <f>'2 жастағы Т'!N17</f>
        <v>1</v>
      </c>
      <c r="F132" s="4">
        <f>'2 жастағы Ш'!N17</f>
        <v>1</v>
      </c>
      <c r="G132" s="4">
        <f>'2 жастағы Ә'!N17</f>
        <v>1</v>
      </c>
    </row>
    <row r="133" spans="2:7" x14ac:dyDescent="0.25">
      <c r="B133" s="712"/>
      <c r="C133" s="4">
        <f>'2 жастағы Ф'!M17</f>
        <v>1</v>
      </c>
      <c r="D133" s="4">
        <f>'2 жастағы К'!M17</f>
        <v>0</v>
      </c>
      <c r="E133" s="4">
        <f>'2 жастағы Т'!M17</f>
        <v>0</v>
      </c>
      <c r="F133" s="4">
        <f>'2 жастағы Ш'!M17</f>
        <v>0</v>
      </c>
      <c r="G133" s="4">
        <f>'2 жастағы Ә'!M17</f>
        <v>0</v>
      </c>
    </row>
    <row r="134" spans="2:7" x14ac:dyDescent="0.25">
      <c r="B134" s="707">
        <v>5</v>
      </c>
      <c r="C134" s="4">
        <f>'2 жастағы Ф'!R17</f>
        <v>0</v>
      </c>
      <c r="D134" s="4">
        <f>'2 жастағы К'!R17</f>
        <v>0</v>
      </c>
      <c r="E134" s="4">
        <f>'2 жастағы Т'!R17</f>
        <v>0</v>
      </c>
      <c r="F134" s="4">
        <f>'2 жастағы Ш'!R17</f>
        <v>0</v>
      </c>
      <c r="G134" s="4">
        <f>'2 жастағы Ә'!R17</f>
        <v>0</v>
      </c>
    </row>
    <row r="135" spans="2:7" x14ac:dyDescent="0.25">
      <c r="B135" s="708"/>
      <c r="C135" s="4">
        <f>'2 жастағы Ф'!Q17</f>
        <v>1</v>
      </c>
      <c r="D135" s="4">
        <f>'2 жастағы К'!Q17</f>
        <v>1</v>
      </c>
      <c r="E135" s="4">
        <f>'2 жастағы Т'!Q17</f>
        <v>1</v>
      </c>
      <c r="F135" s="4">
        <f>'2 жастағы Ш'!Q17</f>
        <v>1</v>
      </c>
      <c r="G135" s="4">
        <f>'2 жастағы Ә'!Q17</f>
        <v>0</v>
      </c>
    </row>
    <row r="136" spans="2:7" x14ac:dyDescent="0.25">
      <c r="B136" s="712"/>
      <c r="C136" s="4">
        <f>'2 жастағы Ф'!P17</f>
        <v>0</v>
      </c>
      <c r="D136" s="4">
        <f>'2 жастағы К'!P17</f>
        <v>0</v>
      </c>
      <c r="E136" s="4">
        <f>'2 жастағы Т'!P17</f>
        <v>0</v>
      </c>
      <c r="F136" s="4">
        <f>'2 жастағы Ш'!P17</f>
        <v>0</v>
      </c>
      <c r="G136" s="4">
        <f>'2 жастағы Ә'!P17</f>
        <v>1</v>
      </c>
    </row>
    <row r="137" spans="2:7" x14ac:dyDescent="0.25">
      <c r="B137" s="707">
        <v>6</v>
      </c>
      <c r="C137" s="4">
        <f>'2 жастағы Ф'!U17</f>
        <v>0</v>
      </c>
      <c r="D137" s="4">
        <f>'2 жастағы К'!U17</f>
        <v>0</v>
      </c>
      <c r="E137" s="4">
        <f>'2 жастағы Т'!U17</f>
        <v>0</v>
      </c>
      <c r="F137" s="4">
        <f>'2 жастағы Ш'!U17</f>
        <v>0</v>
      </c>
      <c r="G137" s="4">
        <f>'2 жастағы Ә'!U17</f>
        <v>0</v>
      </c>
    </row>
    <row r="138" spans="2:7" x14ac:dyDescent="0.25">
      <c r="B138" s="708"/>
      <c r="C138" s="4">
        <f>'2 жастағы Ф'!T17</f>
        <v>1</v>
      </c>
      <c r="D138" s="4">
        <f>'2 жастағы К'!T17</f>
        <v>1</v>
      </c>
      <c r="E138" s="4">
        <f>'2 жастағы Т'!T17</f>
        <v>1</v>
      </c>
      <c r="F138" s="4">
        <f>'2 жастағы Ш'!T17</f>
        <v>0</v>
      </c>
      <c r="G138" s="4">
        <f>'2 жастағы Ә'!T17</f>
        <v>1</v>
      </c>
    </row>
    <row r="139" spans="2:7" x14ac:dyDescent="0.25">
      <c r="B139" s="712"/>
      <c r="C139" s="4">
        <f>'2 жастағы Ф'!S17</f>
        <v>0</v>
      </c>
      <c r="D139" s="4">
        <f>'2 жастағы К'!S17</f>
        <v>0</v>
      </c>
      <c r="E139" s="4">
        <f>'2 жастағы Т'!S17</f>
        <v>0</v>
      </c>
      <c r="F139" s="4">
        <f>'2 жастағы Ш'!S17</f>
        <v>1</v>
      </c>
      <c r="G139" s="4">
        <f>'2 жастағы Ә'!S17</f>
        <v>0</v>
      </c>
    </row>
    <row r="140" spans="2:7" x14ac:dyDescent="0.25">
      <c r="B140" s="707">
        <v>7</v>
      </c>
      <c r="C140" s="4">
        <f>'2 жастағы Ф'!X17</f>
        <v>0</v>
      </c>
      <c r="D140" s="4">
        <f>'2 жастағы К'!X17</f>
        <v>0</v>
      </c>
      <c r="E140" s="4">
        <f>'2 жастағы Т'!X17</f>
        <v>0</v>
      </c>
      <c r="F140" s="4">
        <f>'2 жастағы Ш'!X17</f>
        <v>0</v>
      </c>
      <c r="G140" s="4">
        <f>'2 жастағы Ә'!X17</f>
        <v>0</v>
      </c>
    </row>
    <row r="141" spans="2:7" x14ac:dyDescent="0.25">
      <c r="B141" s="708"/>
      <c r="C141" s="4">
        <f>'2 жастағы Ф'!W17</f>
        <v>0</v>
      </c>
      <c r="D141" s="4">
        <f>'2 жастағы К'!W17</f>
        <v>0</v>
      </c>
      <c r="E141" s="4">
        <f>'2 жастағы Т'!W17</f>
        <v>0</v>
      </c>
      <c r="F141" s="4">
        <f>'2 жастағы Ш'!W17</f>
        <v>0</v>
      </c>
      <c r="G141" s="4">
        <f>'2 жастағы Ә'!W17</f>
        <v>0</v>
      </c>
    </row>
    <row r="142" spans="2:7" x14ac:dyDescent="0.25">
      <c r="B142" s="712"/>
      <c r="C142" s="4">
        <f>'2 жастағы Ф'!V17</f>
        <v>1</v>
      </c>
      <c r="D142" s="4">
        <f>'2 жастағы К'!V17</f>
        <v>1</v>
      </c>
      <c r="E142" s="4">
        <f>'2 жастағы Т'!V17</f>
        <v>1</v>
      </c>
      <c r="F142" s="4">
        <f>'2 жастағы Ш'!V17</f>
        <v>1</v>
      </c>
      <c r="G142" s="4">
        <f>'2 жастағы Ә'!V17</f>
        <v>1</v>
      </c>
    </row>
    <row r="143" spans="2:7" x14ac:dyDescent="0.25">
      <c r="B143" s="707">
        <v>8</v>
      </c>
      <c r="C143" s="4">
        <f>'2 жастағы Ф'!AA17</f>
        <v>0</v>
      </c>
      <c r="D143" s="4">
        <f>'2 жастағы К'!AA17</f>
        <v>0</v>
      </c>
      <c r="E143" s="4">
        <f>'2 жастағы Т'!AA17</f>
        <v>0</v>
      </c>
      <c r="F143" s="4">
        <f>'2 жастағы Ш'!AA17</f>
        <v>0</v>
      </c>
      <c r="G143" s="4">
        <f>'2 жастағы Ә'!AA17</f>
        <v>0</v>
      </c>
    </row>
    <row r="144" spans="2:7" x14ac:dyDescent="0.25">
      <c r="B144" s="708"/>
      <c r="C144" s="4">
        <f>'2 жастағы Ф'!Z17</f>
        <v>1</v>
      </c>
      <c r="D144" s="4">
        <f>'2 жастағы К'!Z17</f>
        <v>0</v>
      </c>
      <c r="E144" s="4">
        <f>'2 жастағы Т'!Z17</f>
        <v>0</v>
      </c>
      <c r="F144" s="4">
        <f>'2 жастағы Ш'!Z17</f>
        <v>1</v>
      </c>
      <c r="G144" s="4">
        <f>'2 жастағы Ә'!Z17</f>
        <v>1</v>
      </c>
    </row>
    <row r="145" spans="2:7" x14ac:dyDescent="0.25">
      <c r="B145" s="712"/>
      <c r="C145" s="4">
        <f>'2 жастағы Ф'!Y17</f>
        <v>0</v>
      </c>
      <c r="D145" s="4">
        <f>'2 жастағы К'!Y17</f>
        <v>1</v>
      </c>
      <c r="E145" s="4">
        <f>'2 жастағы Т'!Y17</f>
        <v>1</v>
      </c>
      <c r="F145" s="4">
        <f>'2 жастағы Ш'!Y17</f>
        <v>0</v>
      </c>
      <c r="G145" s="4">
        <f>'2 жастағы Ә'!Y17</f>
        <v>0</v>
      </c>
    </row>
    <row r="146" spans="2:7" x14ac:dyDescent="0.25">
      <c r="B146" s="707">
        <v>9</v>
      </c>
      <c r="C146" s="4">
        <f>'2 жастағы Ф'!AD17</f>
        <v>0</v>
      </c>
      <c r="D146" s="4">
        <f>'2 жастағы К'!AD17</f>
        <v>0</v>
      </c>
      <c r="E146" s="4">
        <f>'2 жастағы Т'!AD17</f>
        <v>0</v>
      </c>
      <c r="F146" s="4">
        <f>'2 жастағы Ш'!AD17</f>
        <v>0</v>
      </c>
      <c r="G146" s="4">
        <f>'2 жастағы Ә'!AD17</f>
        <v>0</v>
      </c>
    </row>
    <row r="147" spans="2:7" x14ac:dyDescent="0.25">
      <c r="B147" s="708"/>
      <c r="C147" s="4">
        <f>'2 жастағы Ф'!AC17</f>
        <v>0</v>
      </c>
      <c r="D147" s="4">
        <f>'2 жастағы К'!AC17</f>
        <v>0</v>
      </c>
      <c r="E147" s="4">
        <f>'2 жастағы Т'!AC17</f>
        <v>0</v>
      </c>
      <c r="F147" s="4">
        <f>'2 жастағы Ш'!AC17</f>
        <v>0</v>
      </c>
      <c r="G147" s="4">
        <f>'2 жастағы Ә'!AC17</f>
        <v>1</v>
      </c>
    </row>
    <row r="148" spans="2:7" x14ac:dyDescent="0.25">
      <c r="B148" s="712"/>
      <c r="C148" s="4">
        <f>'2 жастағы Ф'!AB17</f>
        <v>1</v>
      </c>
      <c r="D148" s="4">
        <f>'2 жастағы К'!AB17</f>
        <v>1</v>
      </c>
      <c r="E148" s="4">
        <f>'2 жастағы Т'!AB17</f>
        <v>1</v>
      </c>
      <c r="F148" s="4">
        <f>'2 жастағы Ш'!AB17</f>
        <v>1</v>
      </c>
      <c r="G148" s="4">
        <f>'2 жастағы Ә'!AB17</f>
        <v>0</v>
      </c>
    </row>
    <row r="149" spans="2:7" x14ac:dyDescent="0.25">
      <c r="B149" s="707">
        <v>10</v>
      </c>
      <c r="C149" s="4">
        <f>'2 жастағы Ф'!AG17</f>
        <v>0</v>
      </c>
      <c r="D149" s="4">
        <f>'2 жастағы К'!AG17</f>
        <v>0</v>
      </c>
      <c r="E149" s="4">
        <f>'2 жастағы Т'!AG17</f>
        <v>0</v>
      </c>
      <c r="F149" s="4">
        <f>'2 жастағы Ш'!AG17</f>
        <v>0</v>
      </c>
      <c r="G149" s="4">
        <f>'2 жастағы Ә'!AG17</f>
        <v>0</v>
      </c>
    </row>
    <row r="150" spans="2:7" x14ac:dyDescent="0.25">
      <c r="B150" s="708"/>
      <c r="C150" s="4">
        <f>'2 жастағы Ф'!AF17</f>
        <v>1</v>
      </c>
      <c r="D150" s="4">
        <f>'2 жастағы К'!AF17</f>
        <v>1</v>
      </c>
      <c r="E150" s="4">
        <f>'2 жастағы Т'!AF17</f>
        <v>0</v>
      </c>
      <c r="F150" s="4">
        <f>'2 жастағы Ш'!AF17</f>
        <v>1</v>
      </c>
      <c r="G150" s="4">
        <f>'2 жастағы Ә'!AF17</f>
        <v>1</v>
      </c>
    </row>
    <row r="151" spans="2:7" x14ac:dyDescent="0.25">
      <c r="B151" s="712"/>
      <c r="C151" s="4">
        <f>'2 жастағы Ф'!AE17</f>
        <v>0</v>
      </c>
      <c r="D151" s="4">
        <f>'2 жастағы К'!AE17</f>
        <v>0</v>
      </c>
      <c r="E151" s="4">
        <f>'2 жастағы Т'!AE17</f>
        <v>1</v>
      </c>
      <c r="F151" s="4">
        <f>'2 жастағы Ш'!AE17</f>
        <v>0</v>
      </c>
      <c r="G151" s="4">
        <f>'2 жастағы Ә'!AE17</f>
        <v>0</v>
      </c>
    </row>
    <row r="152" spans="2:7" x14ac:dyDescent="0.25">
      <c r="B152" s="707">
        <v>11</v>
      </c>
      <c r="C152" s="4">
        <f>'2 жастағы Ф'!AJ17</f>
        <v>0</v>
      </c>
      <c r="D152" s="4">
        <f>'2 жастағы К'!AJ17</f>
        <v>0</v>
      </c>
      <c r="E152" s="827"/>
      <c r="F152" s="4">
        <f>'2 жастағы Ш'!AJ17</f>
        <v>1</v>
      </c>
      <c r="G152" s="4">
        <f>'2 жастағы Ә'!AJ17</f>
        <v>1</v>
      </c>
    </row>
    <row r="153" spans="2:7" x14ac:dyDescent="0.25">
      <c r="B153" s="708"/>
      <c r="C153" s="4">
        <f>'2 жастағы Ф'!AI17</f>
        <v>0</v>
      </c>
      <c r="D153" s="4">
        <f>'2 жастағы К'!AI17</f>
        <v>0</v>
      </c>
      <c r="E153" s="828"/>
      <c r="F153" s="4">
        <f>'2 жастағы Ш'!AI17</f>
        <v>0</v>
      </c>
      <c r="G153" s="4">
        <f>'2 жастағы Ә'!AI17</f>
        <v>0</v>
      </c>
    </row>
    <row r="154" spans="2:7" x14ac:dyDescent="0.25">
      <c r="B154" s="712"/>
      <c r="C154" s="4">
        <f>'2 жастағы Ф'!AH17</f>
        <v>1</v>
      </c>
      <c r="D154" s="4">
        <f>'2 жастағы К'!AH17</f>
        <v>1</v>
      </c>
      <c r="E154" s="828"/>
      <c r="F154" s="4">
        <f>'2 жастағы Ш'!AH17</f>
        <v>0</v>
      </c>
      <c r="G154" s="4">
        <f>'2 жастағы Ә'!AH17</f>
        <v>0</v>
      </c>
    </row>
    <row r="155" spans="2:7" x14ac:dyDescent="0.25">
      <c r="B155" s="707">
        <v>12</v>
      </c>
      <c r="C155" s="4">
        <f>'2 жастағы Ф'!AM17</f>
        <v>0</v>
      </c>
      <c r="D155" s="4">
        <f>'2 жастағы К'!AM17</f>
        <v>0</v>
      </c>
      <c r="E155" s="828"/>
      <c r="F155" s="4">
        <f>'2 жастағы Ш'!AM17</f>
        <v>0</v>
      </c>
      <c r="G155" s="4">
        <f>'2 жастағы Ә'!AM17</f>
        <v>0</v>
      </c>
    </row>
    <row r="156" spans="2:7" x14ac:dyDescent="0.25">
      <c r="B156" s="708"/>
      <c r="C156" s="12">
        <f>'2 жастағы Ф'!AL17</f>
        <v>0</v>
      </c>
      <c r="D156" s="12">
        <f>'2 жастағы К'!AL17</f>
        <v>0</v>
      </c>
      <c r="E156" s="828"/>
      <c r="F156" s="12">
        <f>'2 жастағы Ш'!AL17</f>
        <v>0</v>
      </c>
      <c r="G156" s="12">
        <f>'2 жастағы Ә'!AL17</f>
        <v>1</v>
      </c>
    </row>
    <row r="157" spans="2:7" x14ac:dyDescent="0.25">
      <c r="B157" s="712"/>
      <c r="C157" s="12">
        <f>'2 жастағы Ф'!AK17</f>
        <v>1</v>
      </c>
      <c r="D157" s="12">
        <f>'2 жастағы К'!AK17</f>
        <v>1</v>
      </c>
      <c r="E157" s="828"/>
      <c r="F157" s="12">
        <f>'2 жастағы Ш'!AK17</f>
        <v>1</v>
      </c>
      <c r="G157" s="12">
        <f>'2 жастағы Ә'!AK17</f>
        <v>0</v>
      </c>
    </row>
    <row r="158" spans="2:7" x14ac:dyDescent="0.25">
      <c r="B158" s="707">
        <v>13</v>
      </c>
      <c r="C158" s="825"/>
      <c r="D158" s="4">
        <f>'2 жастағы К'!AP17</f>
        <v>0</v>
      </c>
      <c r="E158" s="828"/>
      <c r="F158" s="4">
        <f>'2 жастағы Ш'!AP17</f>
        <v>0</v>
      </c>
      <c r="G158" s="4">
        <f>'2 жастағы Ә'!AP17</f>
        <v>0</v>
      </c>
    </row>
    <row r="159" spans="2:7" ht="15" customHeight="1" x14ac:dyDescent="0.25">
      <c r="B159" s="708"/>
      <c r="C159" s="826"/>
      <c r="D159" s="4">
        <f>'2 жастағы К'!AO17</f>
        <v>1</v>
      </c>
      <c r="E159" s="828"/>
      <c r="F159" s="4">
        <f>'2 жастағы Ш'!AO17</f>
        <v>1</v>
      </c>
      <c r="G159" s="4">
        <f>'2 жастағы Ә'!AO17</f>
        <v>1</v>
      </c>
    </row>
    <row r="160" spans="2:7" x14ac:dyDescent="0.25">
      <c r="B160" s="712"/>
      <c r="C160" s="826"/>
      <c r="D160" s="4">
        <f>'2 жастағы К'!AN17</f>
        <v>0</v>
      </c>
      <c r="E160" s="828"/>
      <c r="F160" s="4">
        <f>'2 жастағы Ш'!AN17</f>
        <v>0</v>
      </c>
      <c r="G160" s="4">
        <f>'2 жастағы Ә'!AN17</f>
        <v>0</v>
      </c>
    </row>
    <row r="161" spans="2:7" x14ac:dyDescent="0.25">
      <c r="B161" s="707">
        <v>14</v>
      </c>
      <c r="C161" s="826"/>
      <c r="D161" s="4">
        <f>'2 жастағы К'!AS17</f>
        <v>0</v>
      </c>
      <c r="E161" s="828"/>
      <c r="F161" s="4">
        <f>'2 жастағы Ш'!AS17</f>
        <v>0</v>
      </c>
      <c r="G161" s="4">
        <f>'2 жастағы Ә'!AS17</f>
        <v>0</v>
      </c>
    </row>
    <row r="162" spans="2:7" x14ac:dyDescent="0.25">
      <c r="B162" s="708"/>
      <c r="C162" s="826"/>
      <c r="D162" s="4">
        <f>'2 жастағы К'!AR17</f>
        <v>1</v>
      </c>
      <c r="E162" s="828"/>
      <c r="F162" s="4">
        <f>'2 жастағы Ш'!AR17</f>
        <v>1</v>
      </c>
      <c r="G162" s="4">
        <f>'2 жастағы Ә'!AR17</f>
        <v>1</v>
      </c>
    </row>
    <row r="163" spans="2:7" x14ac:dyDescent="0.25">
      <c r="B163" s="712"/>
      <c r="C163" s="826"/>
      <c r="D163" s="4">
        <f>'2 жастағы К'!AQ17</f>
        <v>0</v>
      </c>
      <c r="E163" s="828"/>
      <c r="F163" s="4">
        <f>'2 жастағы Ш'!AQ17</f>
        <v>0</v>
      </c>
      <c r="G163" s="4">
        <f>'2 жастағы Ә'!AQ17</f>
        <v>0</v>
      </c>
    </row>
    <row r="164" spans="2:7" x14ac:dyDescent="0.25">
      <c r="B164" s="707">
        <v>15</v>
      </c>
      <c r="C164" s="826"/>
      <c r="D164" s="4">
        <f>'2 жастағы К'!AV17</f>
        <v>0</v>
      </c>
      <c r="E164" s="828"/>
      <c r="F164" s="825"/>
      <c r="G164" s="4">
        <f>'2 жастағы Ә'!AV17</f>
        <v>0</v>
      </c>
    </row>
    <row r="165" spans="2:7" x14ac:dyDescent="0.25">
      <c r="B165" s="708"/>
      <c r="C165" s="826"/>
      <c r="D165" s="4">
        <f>'2 жастағы К'!AU17</f>
        <v>1</v>
      </c>
      <c r="E165" s="828"/>
      <c r="F165" s="826"/>
      <c r="G165" s="4">
        <f>'2 жастағы Ә'!AU17</f>
        <v>1</v>
      </c>
    </row>
    <row r="166" spans="2:7" x14ac:dyDescent="0.25">
      <c r="B166" s="712"/>
      <c r="C166" s="826"/>
      <c r="D166" s="4">
        <f>'2 жастағы К'!AT17</f>
        <v>0</v>
      </c>
      <c r="E166" s="828"/>
      <c r="F166" s="826"/>
      <c r="G166" s="4">
        <f>'2 жастағы Ә'!AT17</f>
        <v>0</v>
      </c>
    </row>
    <row r="167" spans="2:7" x14ac:dyDescent="0.25">
      <c r="B167" s="707">
        <v>16</v>
      </c>
      <c r="C167" s="826"/>
      <c r="D167" s="4">
        <f>'2 жастағы К'!AY17</f>
        <v>0</v>
      </c>
      <c r="E167" s="828"/>
      <c r="F167" s="826"/>
      <c r="G167" s="4">
        <f>'2 жастағы Ә'!AY17</f>
        <v>0</v>
      </c>
    </row>
    <row r="168" spans="2:7" x14ac:dyDescent="0.25">
      <c r="B168" s="708"/>
      <c r="C168" s="826"/>
      <c r="D168" s="4">
        <f>'2 жастағы К'!AX17</f>
        <v>1</v>
      </c>
      <c r="E168" s="828"/>
      <c r="F168" s="826"/>
      <c r="G168" s="4">
        <f>'2 жастағы Ә'!AX17</f>
        <v>1</v>
      </c>
    </row>
    <row r="169" spans="2:7" x14ac:dyDescent="0.25">
      <c r="B169" s="712"/>
      <c r="C169" s="826"/>
      <c r="D169" s="4">
        <f>'2 жастағы К'!AW17</f>
        <v>0</v>
      </c>
      <c r="E169" s="828"/>
      <c r="F169" s="826"/>
      <c r="G169" s="4">
        <f>'2 жастағы Ә'!AW17</f>
        <v>0</v>
      </c>
    </row>
    <row r="170" spans="2:7" x14ac:dyDescent="0.25">
      <c r="B170" s="707">
        <v>17</v>
      </c>
      <c r="C170" s="826"/>
      <c r="D170" s="4">
        <f>'2 жастағы К'!BB17</f>
        <v>1</v>
      </c>
      <c r="E170" s="828"/>
      <c r="F170" s="826"/>
      <c r="G170" s="4">
        <f>'2 жастағы Ә'!BB17</f>
        <v>0</v>
      </c>
    </row>
    <row r="171" spans="2:7" x14ac:dyDescent="0.25">
      <c r="B171" s="708"/>
      <c r="C171" s="826"/>
      <c r="D171" s="4">
        <f>'2 жастағы К'!BA17</f>
        <v>0</v>
      </c>
      <c r="E171" s="828"/>
      <c r="F171" s="826"/>
      <c r="G171" s="4">
        <f>'2 жастағы Ә'!BA17</f>
        <v>1</v>
      </c>
    </row>
    <row r="172" spans="2:7" x14ac:dyDescent="0.25">
      <c r="B172" s="712"/>
      <c r="C172" s="826"/>
      <c r="D172" s="4">
        <f>'2 жастағы К'!AZ17</f>
        <v>0</v>
      </c>
      <c r="E172" s="828"/>
      <c r="F172" s="826"/>
      <c r="G172" s="4">
        <f>'2 жастағы Ә'!AZ17</f>
        <v>0</v>
      </c>
    </row>
    <row r="173" spans="2:7" x14ac:dyDescent="0.25">
      <c r="B173" s="707">
        <v>18</v>
      </c>
      <c r="C173" s="826"/>
      <c r="D173" s="4">
        <f>'2 жастағы К'!BE17</f>
        <v>1</v>
      </c>
      <c r="E173" s="828"/>
      <c r="F173" s="826"/>
      <c r="G173" s="825"/>
    </row>
    <row r="174" spans="2:7" x14ac:dyDescent="0.25">
      <c r="B174" s="708"/>
      <c r="C174" s="826"/>
      <c r="D174" s="4">
        <f>'2 жастағы К'!BD17</f>
        <v>0</v>
      </c>
      <c r="E174" s="828"/>
      <c r="F174" s="826"/>
      <c r="G174" s="826"/>
    </row>
    <row r="175" spans="2:7" x14ac:dyDescent="0.25">
      <c r="B175" s="712"/>
      <c r="C175" s="826"/>
      <c r="D175" s="4">
        <f>'2 жастағы К'!BC17</f>
        <v>0</v>
      </c>
      <c r="E175" s="828"/>
      <c r="F175" s="826"/>
      <c r="G175" s="826"/>
    </row>
    <row r="176" spans="2:7" x14ac:dyDescent="0.25">
      <c r="B176" s="707">
        <v>19</v>
      </c>
      <c r="C176" s="826"/>
      <c r="D176" s="4">
        <f>'2 жастағы К'!BH17</f>
        <v>0</v>
      </c>
      <c r="E176" s="828"/>
      <c r="F176" s="826"/>
      <c r="G176" s="826"/>
    </row>
    <row r="177" spans="2:7" x14ac:dyDescent="0.25">
      <c r="B177" s="708"/>
      <c r="C177" s="826"/>
      <c r="D177" s="4">
        <f>'2 жастағы К'!BG17</f>
        <v>0</v>
      </c>
      <c r="E177" s="828"/>
      <c r="F177" s="826"/>
      <c r="G177" s="826"/>
    </row>
    <row r="178" spans="2:7" x14ac:dyDescent="0.25">
      <c r="B178" s="712"/>
      <c r="C178" s="826"/>
      <c r="D178" s="4">
        <f>'2 жастағы К'!BF17</f>
        <v>1</v>
      </c>
      <c r="E178" s="828"/>
      <c r="F178" s="826"/>
      <c r="G178" s="826"/>
    </row>
    <row r="179" spans="2:7" x14ac:dyDescent="0.25">
      <c r="B179" s="707">
        <v>20</v>
      </c>
      <c r="C179" s="826"/>
      <c r="D179" s="4">
        <f>'2 жастағы К'!BK17</f>
        <v>0</v>
      </c>
      <c r="E179" s="828"/>
      <c r="F179" s="826"/>
      <c r="G179" s="826"/>
    </row>
    <row r="180" spans="2:7" x14ac:dyDescent="0.25">
      <c r="B180" s="708"/>
      <c r="C180" s="826"/>
      <c r="D180" s="4">
        <f>'2 жастағы К'!BJ17</f>
        <v>1</v>
      </c>
      <c r="E180" s="828"/>
      <c r="F180" s="826"/>
      <c r="G180" s="826"/>
    </row>
    <row r="181" spans="2:7" x14ac:dyDescent="0.25">
      <c r="B181" s="712"/>
      <c r="C181" s="826"/>
      <c r="D181" s="4">
        <f>'2 жастағы К'!BI17</f>
        <v>0</v>
      </c>
      <c r="E181" s="828"/>
      <c r="F181" s="826"/>
      <c r="G181" s="826"/>
    </row>
    <row r="182" spans="2:7" x14ac:dyDescent="0.25">
      <c r="B182" s="707">
        <v>21</v>
      </c>
      <c r="C182" s="826"/>
      <c r="D182" s="4">
        <f>'2 жастағы К'!BN17</f>
        <v>0</v>
      </c>
      <c r="E182" s="828"/>
      <c r="F182" s="826"/>
      <c r="G182" s="826"/>
    </row>
    <row r="183" spans="2:7" x14ac:dyDescent="0.25">
      <c r="B183" s="708"/>
      <c r="C183" s="826"/>
      <c r="D183" s="4">
        <f>'2 жастағы К'!BM17</f>
        <v>1</v>
      </c>
      <c r="E183" s="828"/>
      <c r="F183" s="826"/>
      <c r="G183" s="826"/>
    </row>
    <row r="184" spans="2:7" ht="15" customHeight="1" x14ac:dyDescent="0.25">
      <c r="B184" s="712"/>
      <c r="C184" s="826"/>
      <c r="D184" s="4">
        <f>'2 жастағы К'!BL17</f>
        <v>0</v>
      </c>
      <c r="E184" s="828"/>
      <c r="F184" s="826"/>
      <c r="G184" s="826"/>
    </row>
    <row r="185" spans="2:7" ht="15" customHeight="1" x14ac:dyDescent="0.25">
      <c r="B185" s="707">
        <v>22</v>
      </c>
      <c r="C185" s="826"/>
      <c r="D185" s="4">
        <f>'2 жастағы К'!BQ17</f>
        <v>0</v>
      </c>
      <c r="E185" s="828"/>
      <c r="F185" s="826"/>
      <c r="G185" s="826"/>
    </row>
    <row r="186" spans="2:7" ht="15" customHeight="1" x14ac:dyDescent="0.25">
      <c r="B186" s="708"/>
      <c r="C186" s="826"/>
      <c r="D186" s="4">
        <f>'2 жастағы К'!BP17</f>
        <v>0</v>
      </c>
      <c r="E186" s="828"/>
      <c r="F186" s="826"/>
      <c r="G186" s="826"/>
    </row>
    <row r="187" spans="2:7" ht="15.75" thickBot="1" x14ac:dyDescent="0.3">
      <c r="B187" s="708"/>
      <c r="C187" s="826"/>
      <c r="D187" s="65">
        <f>'2 жастағы К'!BO17</f>
        <v>1</v>
      </c>
      <c r="E187" s="828"/>
      <c r="F187" s="826"/>
      <c r="G187" s="826"/>
    </row>
    <row r="188" spans="2:7" ht="15" customHeight="1" x14ac:dyDescent="0.25">
      <c r="B188" s="840" t="s">
        <v>824</v>
      </c>
      <c r="C188" s="66">
        <f>'2 жастағы Ф'!AP17</f>
        <v>0</v>
      </c>
      <c r="D188" s="66">
        <f>'2 жастағы К'!BT17</f>
        <v>2</v>
      </c>
      <c r="E188" s="66">
        <f>'2 жастағы Т'!AJ17</f>
        <v>0</v>
      </c>
      <c r="F188" s="66">
        <f>'2 жастағы Ш'!AV17</f>
        <v>2</v>
      </c>
      <c r="G188" s="67">
        <f>'2 жастағы Ә'!BE17</f>
        <v>1</v>
      </c>
    </row>
    <row r="189" spans="2:7" ht="15" customHeight="1" x14ac:dyDescent="0.25">
      <c r="B189" s="821"/>
      <c r="C189" s="40">
        <f>'2 жастағы Ф'!AO17</f>
        <v>4</v>
      </c>
      <c r="D189" s="40">
        <f>'2 жастағы К'!BS17</f>
        <v>12</v>
      </c>
      <c r="E189" s="40">
        <f>'2 жастағы Т'!AI17</f>
        <v>4</v>
      </c>
      <c r="F189" s="40">
        <f>'2 жастағы Ш'!AU17</f>
        <v>7</v>
      </c>
      <c r="G189" s="68">
        <f>'2 жастағы Ә'!BD17</f>
        <v>13</v>
      </c>
    </row>
    <row r="190" spans="2:7" ht="15" customHeight="1" thickBot="1" x14ac:dyDescent="0.3">
      <c r="B190" s="841"/>
      <c r="C190" s="69">
        <f>'2 жастағы Ф'!AN17</f>
        <v>8</v>
      </c>
      <c r="D190" s="69">
        <f>'2 жастағы К'!BR17</f>
        <v>8</v>
      </c>
      <c r="E190" s="69">
        <f>'2 жастағы Т'!AH17</f>
        <v>6</v>
      </c>
      <c r="F190" s="69">
        <f>'2 жастағы Ш'!AT17</f>
        <v>5</v>
      </c>
      <c r="G190" s="70">
        <f>'2 жастағы Ә'!BC17</f>
        <v>3</v>
      </c>
    </row>
    <row r="191" spans="2:7" ht="18.75"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8.5" customHeight="1"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Ф'!F68</f>
        <v>0</v>
      </c>
      <c r="D195" s="4">
        <f>'2 жастағы К'!F68</f>
        <v>0</v>
      </c>
      <c r="E195" s="4">
        <f>'2 жастағы Т'!F68</f>
        <v>0</v>
      </c>
      <c r="F195" s="4">
        <f>'2 жастағы Ш'!F68</f>
        <v>0</v>
      </c>
      <c r="G195" s="4">
        <f>'2 жастағы Ә'!F68</f>
        <v>0</v>
      </c>
      <c r="CO195" s="8"/>
      <c r="CQ195" s="8"/>
      <c r="CS195" s="8"/>
      <c r="CU195" s="8"/>
    </row>
    <row r="196" spans="2:99" ht="15" customHeight="1" x14ac:dyDescent="0.25">
      <c r="B196" s="708"/>
      <c r="C196" s="4">
        <f>'2 жастағы Ф'!E68</f>
        <v>1</v>
      </c>
      <c r="D196" s="4">
        <f>'2 жастағы К'!E68</f>
        <v>1</v>
      </c>
      <c r="E196" s="4">
        <f>'2 жастағы Т'!E68</f>
        <v>1</v>
      </c>
      <c r="F196" s="4">
        <f>'2 жастағы Ш'!E68</f>
        <v>0</v>
      </c>
      <c r="G196" s="4">
        <f>'2 жастағы Ә'!E68</f>
        <v>1</v>
      </c>
      <c r="CO196" s="8"/>
      <c r="CQ196" s="8"/>
      <c r="CS196" s="8"/>
      <c r="CU196" s="8"/>
    </row>
    <row r="197" spans="2:99" ht="15" customHeight="1" x14ac:dyDescent="0.25">
      <c r="B197" s="712"/>
      <c r="C197" s="4">
        <f>'2 жастағы Ф'!D68</f>
        <v>0</v>
      </c>
      <c r="D197" s="4">
        <f>'2 жастағы К'!D68</f>
        <v>0</v>
      </c>
      <c r="E197" s="4">
        <f>'2 жастағы Т'!D68</f>
        <v>0</v>
      </c>
      <c r="F197" s="4">
        <f>'2 жастағы Ш'!D68</f>
        <v>0</v>
      </c>
      <c r="G197" s="4">
        <f>'2 жастағы Ә'!D68</f>
        <v>0</v>
      </c>
    </row>
    <row r="198" spans="2:99" ht="15" customHeight="1" x14ac:dyDescent="0.25">
      <c r="B198" s="707">
        <v>2</v>
      </c>
      <c r="C198" s="4">
        <f>'2 жастағы Ф'!I68</f>
        <v>0</v>
      </c>
      <c r="D198" s="4">
        <f>'2 жастағы К'!I68</f>
        <v>0</v>
      </c>
      <c r="E198" s="4">
        <f>'2 жастағы Т'!I68</f>
        <v>0</v>
      </c>
      <c r="F198" s="4">
        <f>'2 жастағы Ш'!I68</f>
        <v>0</v>
      </c>
      <c r="G198" s="4">
        <f>'2 жастағы Ә'!I68</f>
        <v>0</v>
      </c>
    </row>
    <row r="199" spans="2:99" x14ac:dyDescent="0.25">
      <c r="B199" s="708"/>
      <c r="C199" s="4">
        <f>'2 жастағы Ф'!H68</f>
        <v>1</v>
      </c>
      <c r="D199" s="4">
        <f>'2 жастағы К'!H68</f>
        <v>1</v>
      </c>
      <c r="E199" s="4">
        <f>'2 жастағы Т'!H68</f>
        <v>1</v>
      </c>
      <c r="F199" s="4">
        <f>'2 жастағы Ш'!H68</f>
        <v>0</v>
      </c>
      <c r="G199" s="4">
        <f>'2 жастағы Ә'!H68</f>
        <v>1</v>
      </c>
    </row>
    <row r="200" spans="2:99" ht="15" customHeight="1" x14ac:dyDescent="0.25">
      <c r="B200" s="712"/>
      <c r="C200" s="4">
        <f>'2 жастағы Ф'!G68</f>
        <v>0</v>
      </c>
      <c r="D200" s="4">
        <f>'2 жастағы К'!G68</f>
        <v>0</v>
      </c>
      <c r="E200" s="4">
        <f>'2 жастағы Т'!G68</f>
        <v>0</v>
      </c>
      <c r="F200" s="4">
        <f>'2 жастағы Ш'!G68</f>
        <v>0</v>
      </c>
      <c r="G200" s="4">
        <f>'2 жастағы Ә'!G68</f>
        <v>0</v>
      </c>
    </row>
    <row r="201" spans="2:99" ht="15" customHeight="1" x14ac:dyDescent="0.25">
      <c r="B201" s="707">
        <v>3</v>
      </c>
      <c r="C201" s="4">
        <f>'2 жастағы Ф'!L68</f>
        <v>0</v>
      </c>
      <c r="D201" s="4">
        <f>'2 жастағы К'!L68</f>
        <v>0</v>
      </c>
      <c r="E201" s="4">
        <f>'2 жастағы Т'!L68</f>
        <v>0</v>
      </c>
      <c r="F201" s="4">
        <f>'2 жастағы Ш'!L68</f>
        <v>0</v>
      </c>
      <c r="G201" s="4">
        <f>'2 жастағы Ә'!L68</f>
        <v>0</v>
      </c>
    </row>
    <row r="202" spans="2:99" ht="15" customHeight="1" x14ac:dyDescent="0.25">
      <c r="B202" s="708"/>
      <c r="C202" s="4">
        <f>'2 жастағы Ф'!K68</f>
        <v>1</v>
      </c>
      <c r="D202" s="4">
        <f>'2 жастағы К'!K68</f>
        <v>1</v>
      </c>
      <c r="E202" s="4">
        <f>'2 жастағы Т'!K68</f>
        <v>1</v>
      </c>
      <c r="F202" s="4">
        <f>'2 жастағы Ш'!K68</f>
        <v>0</v>
      </c>
      <c r="G202" s="4">
        <f>'2 жастағы Ә'!K68</f>
        <v>1</v>
      </c>
    </row>
    <row r="203" spans="2:99" x14ac:dyDescent="0.25">
      <c r="B203" s="712"/>
      <c r="C203" s="4">
        <f>'2 жастағы Ф'!J68</f>
        <v>0</v>
      </c>
      <c r="D203" s="4">
        <f>'2 жастағы К'!J68</f>
        <v>0</v>
      </c>
      <c r="E203" s="4">
        <f>'2 жастағы Т'!J68</f>
        <v>0</v>
      </c>
      <c r="F203" s="4">
        <f>'2 жастағы Ш'!J68</f>
        <v>0</v>
      </c>
      <c r="G203" s="4">
        <f>'2 жастағы Ә'!J68</f>
        <v>0</v>
      </c>
    </row>
    <row r="204" spans="2:99" ht="15" customHeight="1" x14ac:dyDescent="0.25">
      <c r="B204" s="707">
        <v>4</v>
      </c>
      <c r="C204" s="4">
        <f>'2 жастағы Ф'!O68</f>
        <v>0</v>
      </c>
      <c r="D204" s="4">
        <f>'2 жастағы К'!O68</f>
        <v>0</v>
      </c>
      <c r="E204" s="4">
        <f>'2 жастағы Т'!O68</f>
        <v>0</v>
      </c>
      <c r="F204" s="4">
        <f>'2 жастағы Ш'!O68</f>
        <v>0</v>
      </c>
      <c r="G204" s="4">
        <f>'2 жастағы Ә'!O68</f>
        <v>0</v>
      </c>
    </row>
    <row r="205" spans="2:99" ht="15" customHeight="1" x14ac:dyDescent="0.25">
      <c r="B205" s="708"/>
      <c r="C205" s="4">
        <f>'2 жастағы Ф'!N68</f>
        <v>1</v>
      </c>
      <c r="D205" s="4">
        <f>'2 жастағы К'!N68</f>
        <v>1</v>
      </c>
      <c r="E205" s="4">
        <f>'2 жастағы Т'!N68</f>
        <v>1</v>
      </c>
      <c r="F205" s="4">
        <f>'2 жастағы Ш'!N68</f>
        <v>0</v>
      </c>
      <c r="G205" s="4">
        <f>'2 жастағы Ә'!N68</f>
        <v>1</v>
      </c>
    </row>
    <row r="206" spans="2:99" ht="15" customHeight="1" x14ac:dyDescent="0.25">
      <c r="B206" s="712"/>
      <c r="C206" s="4">
        <f>'2 жастағы Ф'!M68</f>
        <v>0</v>
      </c>
      <c r="D206" s="4">
        <f>'2 жастағы К'!M68</f>
        <v>0</v>
      </c>
      <c r="E206" s="4">
        <f>'2 жастағы Т'!M68</f>
        <v>0</v>
      </c>
      <c r="F206" s="4">
        <f>'2 жастағы Ш'!M68</f>
        <v>0</v>
      </c>
      <c r="G206" s="4">
        <f>'2 жастағы Ә'!M68</f>
        <v>0</v>
      </c>
    </row>
    <row r="207" spans="2:99" x14ac:dyDescent="0.25">
      <c r="B207" s="707">
        <v>5</v>
      </c>
      <c r="C207" s="4">
        <f>'2 жастағы Ф'!R68</f>
        <v>0</v>
      </c>
      <c r="D207" s="4">
        <f>'2 жастағы К'!R68</f>
        <v>0</v>
      </c>
      <c r="E207" s="4">
        <f>'2 жастағы Т'!R68</f>
        <v>0</v>
      </c>
      <c r="F207" s="4">
        <f>'2 жастағы Ш'!R68</f>
        <v>0</v>
      </c>
      <c r="G207" s="4">
        <f>'2 жастағы Ә'!R68</f>
        <v>0</v>
      </c>
    </row>
    <row r="208" spans="2:99" ht="15" customHeight="1" x14ac:dyDescent="0.25">
      <c r="B208" s="708"/>
      <c r="C208" s="4">
        <f>'2 жастағы Ф'!Q68</f>
        <v>1</v>
      </c>
      <c r="D208" s="4">
        <f>'2 жастағы К'!Q68</f>
        <v>1</v>
      </c>
      <c r="E208" s="4">
        <f>'2 жастағы Т'!Q68</f>
        <v>0</v>
      </c>
      <c r="F208" s="4">
        <f>'2 жастағы Ш'!Q68</f>
        <v>0</v>
      </c>
      <c r="G208" s="4">
        <f>'2 жастағы Ә'!Q68</f>
        <v>1</v>
      </c>
    </row>
    <row r="209" spans="2:7" ht="15" customHeight="1" x14ac:dyDescent="0.25">
      <c r="B209" s="712"/>
      <c r="C209" s="4">
        <f>'2 жастағы Ф'!P68</f>
        <v>0</v>
      </c>
      <c r="D209" s="4">
        <f>'2 жастағы К'!P68</f>
        <v>0</v>
      </c>
      <c r="E209" s="4">
        <f>'2 жастағы Т'!P68</f>
        <v>1</v>
      </c>
      <c r="F209" s="4">
        <f>'2 жастағы Ш'!P68</f>
        <v>0</v>
      </c>
      <c r="G209" s="4">
        <f>'2 жастағы Ә'!P68</f>
        <v>0</v>
      </c>
    </row>
    <row r="210" spans="2:7" ht="15" customHeight="1" x14ac:dyDescent="0.25">
      <c r="B210" s="707">
        <v>6</v>
      </c>
      <c r="C210" s="4">
        <f>'2 жастағы Ф'!U68</f>
        <v>0</v>
      </c>
      <c r="D210" s="4">
        <f>'2 жастағы К'!U68</f>
        <v>0</v>
      </c>
      <c r="E210" s="4">
        <f>'2 жастағы Т'!U68</f>
        <v>0</v>
      </c>
      <c r="F210" s="4">
        <f>'2 жастағы Ш'!U68</f>
        <v>0</v>
      </c>
      <c r="G210" s="4">
        <f>'2 жастағы Ә'!U68</f>
        <v>0</v>
      </c>
    </row>
    <row r="211" spans="2:7" x14ac:dyDescent="0.25">
      <c r="B211" s="708"/>
      <c r="C211" s="4">
        <f>'2 жастағы Ф'!T68</f>
        <v>1</v>
      </c>
      <c r="D211" s="4">
        <f>'2 жастағы К'!T68</f>
        <v>1</v>
      </c>
      <c r="E211" s="4">
        <f>'2 жастағы Т'!T68</f>
        <v>1</v>
      </c>
      <c r="F211" s="4">
        <f>'2 жастағы Ш'!T68</f>
        <v>0</v>
      </c>
      <c r="G211" s="4">
        <f>'2 жастағы Ә'!T68</f>
        <v>1</v>
      </c>
    </row>
    <row r="212" spans="2:7" ht="15" customHeight="1" x14ac:dyDescent="0.25">
      <c r="B212" s="712"/>
      <c r="C212" s="4">
        <f>'2 жастағы Ф'!S68</f>
        <v>0</v>
      </c>
      <c r="D212" s="4">
        <f>'2 жастағы К'!S68</f>
        <v>0</v>
      </c>
      <c r="E212" s="4">
        <f>'2 жастағы Т'!S68</f>
        <v>0</v>
      </c>
      <c r="F212" s="4">
        <f>'2 жастағы Ш'!S68</f>
        <v>0</v>
      </c>
      <c r="G212" s="4">
        <f>'2 жастағы Ә'!S68</f>
        <v>0</v>
      </c>
    </row>
    <row r="213" spans="2:7" ht="15" customHeight="1" x14ac:dyDescent="0.25">
      <c r="B213" s="707">
        <v>7</v>
      </c>
      <c r="C213" s="4">
        <f>'2 жастағы Ф'!X68</f>
        <v>0</v>
      </c>
      <c r="D213" s="4">
        <f>'2 жастағы К'!X68</f>
        <v>0</v>
      </c>
      <c r="E213" s="4">
        <f>'2 жастағы Т'!X68</f>
        <v>0</v>
      </c>
      <c r="F213" s="4">
        <f>'2 жастағы Ш'!X68</f>
        <v>0</v>
      </c>
      <c r="G213" s="4">
        <f>'2 жастағы Ә'!X68</f>
        <v>0</v>
      </c>
    </row>
    <row r="214" spans="2:7" ht="15" customHeight="1" x14ac:dyDescent="0.25">
      <c r="B214" s="708"/>
      <c r="C214" s="4">
        <f>'2 жастағы Ф'!W68</f>
        <v>1</v>
      </c>
      <c r="D214" s="4">
        <f>'2 жастағы К'!W68</f>
        <v>1</v>
      </c>
      <c r="E214" s="4">
        <f>'2 жастағы Т'!W68</f>
        <v>1</v>
      </c>
      <c r="F214" s="4">
        <f>'2 жастағы Ш'!W68</f>
        <v>0</v>
      </c>
      <c r="G214" s="4">
        <f>'2 жастағы Ә'!W68</f>
        <v>1</v>
      </c>
    </row>
    <row r="215" spans="2:7" x14ac:dyDescent="0.25">
      <c r="B215" s="712"/>
      <c r="C215" s="4">
        <f>'2 жастағы Ф'!V68</f>
        <v>0</v>
      </c>
      <c r="D215" s="4">
        <f>'2 жастағы К'!V68</f>
        <v>0</v>
      </c>
      <c r="E215" s="4">
        <f>'2 жастағы Т'!V68</f>
        <v>0</v>
      </c>
      <c r="F215" s="4">
        <f>'2 жастағы Ш'!V68</f>
        <v>0</v>
      </c>
      <c r="G215" s="4">
        <f>'2 жастағы Ә'!V68</f>
        <v>0</v>
      </c>
    </row>
    <row r="216" spans="2:7" ht="15" customHeight="1" x14ac:dyDescent="0.25">
      <c r="B216" s="707">
        <v>8</v>
      </c>
      <c r="C216" s="4">
        <f>'2 жастағы Ф'!AA68</f>
        <v>0</v>
      </c>
      <c r="D216" s="4">
        <f>'2 жастағы К'!AA68</f>
        <v>0</v>
      </c>
      <c r="E216" s="4">
        <f>'2 жастағы Т'!AA68</f>
        <v>0</v>
      </c>
      <c r="F216" s="4">
        <f>'2 жастағы Ш'!AA68</f>
        <v>0</v>
      </c>
      <c r="G216" s="4">
        <f>'2 жастағы Ә'!AA68</f>
        <v>0</v>
      </c>
    </row>
    <row r="217" spans="2:7" ht="15" customHeight="1" x14ac:dyDescent="0.25">
      <c r="B217" s="708"/>
      <c r="C217" s="4">
        <f>'2 жастағы Ф'!Z68</f>
        <v>1</v>
      </c>
      <c r="D217" s="4">
        <f>'2 жастағы К'!Z68</f>
        <v>1</v>
      </c>
      <c r="E217" s="4">
        <f>'2 жастағы Т'!Z68</f>
        <v>1</v>
      </c>
      <c r="F217" s="4">
        <f>'2 жастағы Ш'!Z68</f>
        <v>0</v>
      </c>
      <c r="G217" s="4">
        <f>'2 жастағы Ә'!Z68</f>
        <v>1</v>
      </c>
    </row>
    <row r="218" spans="2:7" ht="15" customHeight="1" x14ac:dyDescent="0.25">
      <c r="B218" s="712"/>
      <c r="C218" s="4">
        <f>'2 жастағы Ф'!Y68</f>
        <v>0</v>
      </c>
      <c r="D218" s="4">
        <f>'2 жастағы К'!Y68</f>
        <v>0</v>
      </c>
      <c r="E218" s="4">
        <f>'2 жастағы Т'!Y68</f>
        <v>0</v>
      </c>
      <c r="F218" s="4">
        <f>'2 жастағы Ш'!Y68</f>
        <v>0</v>
      </c>
      <c r="G218" s="4">
        <f>'2 жастағы Ә'!Y68</f>
        <v>0</v>
      </c>
    </row>
    <row r="219" spans="2:7" x14ac:dyDescent="0.25">
      <c r="B219" s="707">
        <v>9</v>
      </c>
      <c r="C219" s="4">
        <f>'2 жастағы Ф'!AD68</f>
        <v>0</v>
      </c>
      <c r="D219" s="4">
        <f>'2 жастағы К'!AD68</f>
        <v>0</v>
      </c>
      <c r="E219" s="4">
        <f>'2 жастағы Т'!AD68</f>
        <v>0</v>
      </c>
      <c r="F219" s="4">
        <f>'2 жастағы Ш'!AD68</f>
        <v>0</v>
      </c>
      <c r="G219" s="4">
        <f>'2 жастағы Ә'!AD68</f>
        <v>0</v>
      </c>
    </row>
    <row r="220" spans="2:7" x14ac:dyDescent="0.25">
      <c r="B220" s="708"/>
      <c r="C220" s="4">
        <f>'2 жастағы Ф'!AC68</f>
        <v>1</v>
      </c>
      <c r="D220" s="4">
        <f>'2 жастағы К'!AC68</f>
        <v>1</v>
      </c>
      <c r="E220" s="4">
        <f>'2 жастағы Т'!AC68</f>
        <v>1</v>
      </c>
      <c r="F220" s="4">
        <f>'2 жастағы Ш'!AC68</f>
        <v>0</v>
      </c>
      <c r="G220" s="4">
        <f>'2 жастағы Ә'!AC68</f>
        <v>1</v>
      </c>
    </row>
    <row r="221" spans="2:7" x14ac:dyDescent="0.25">
      <c r="B221" s="712"/>
      <c r="C221" s="4">
        <f>'2 жастағы Ф'!AB68</f>
        <v>0</v>
      </c>
      <c r="D221" s="4">
        <f>'2 жастағы К'!AB68</f>
        <v>0</v>
      </c>
      <c r="E221" s="4">
        <f>'2 жастағы Т'!AB68</f>
        <v>0</v>
      </c>
      <c r="F221" s="4">
        <f>'2 жастағы Ш'!AB68</f>
        <v>0</v>
      </c>
      <c r="G221" s="4">
        <f>'2 жастағы Ә'!AB68</f>
        <v>0</v>
      </c>
    </row>
    <row r="222" spans="2:7" x14ac:dyDescent="0.25">
      <c r="B222" s="707">
        <v>10</v>
      </c>
      <c r="C222" s="4">
        <f>'2 жастағы Ф'!AG68</f>
        <v>0</v>
      </c>
      <c r="D222" s="4">
        <f>'2 жастағы К'!AG68</f>
        <v>0</v>
      </c>
      <c r="E222" s="842"/>
      <c r="F222" s="4">
        <f>'2 жастағы Ш'!AG68</f>
        <v>0</v>
      </c>
      <c r="G222" s="4">
        <f>'2 жастағы Ә'!AG68</f>
        <v>0</v>
      </c>
    </row>
    <row r="223" spans="2:7" x14ac:dyDescent="0.25">
      <c r="B223" s="708"/>
      <c r="C223" s="4">
        <f>'2 жастағы Ф'!AF68</f>
        <v>1</v>
      </c>
      <c r="D223" s="4">
        <f>'2 жастағы К'!AF68</f>
        <v>1</v>
      </c>
      <c r="E223" s="843"/>
      <c r="F223" s="4">
        <f>'2 жастағы Ш'!AF68</f>
        <v>0</v>
      </c>
      <c r="G223" s="4">
        <f>'2 жастағы Ә'!AF68</f>
        <v>1</v>
      </c>
    </row>
    <row r="224" spans="2:7" x14ac:dyDescent="0.25">
      <c r="B224" s="712"/>
      <c r="C224" s="4">
        <f>'2 жастағы Ф'!AE68</f>
        <v>0</v>
      </c>
      <c r="D224" s="4">
        <f>'2 жастағы К'!AE68</f>
        <v>0</v>
      </c>
      <c r="E224" s="843"/>
      <c r="F224" s="4">
        <f>'2 жастағы Ш'!AE68</f>
        <v>0</v>
      </c>
      <c r="G224" s="4">
        <f>'2 жастағы Ә'!AE68</f>
        <v>0</v>
      </c>
    </row>
    <row r="225" spans="2:7" x14ac:dyDescent="0.25">
      <c r="B225" s="707">
        <v>11</v>
      </c>
      <c r="C225" s="4">
        <f>'2 жастағы Ф'!AJ68</f>
        <v>0</v>
      </c>
      <c r="D225" s="4">
        <f>'2 жастағы К'!AJ68</f>
        <v>0</v>
      </c>
      <c r="E225" s="843"/>
      <c r="F225" s="4">
        <f>'2 жастағы Ш'!AJ68</f>
        <v>0</v>
      </c>
      <c r="G225" s="4">
        <f>'2 жастағы Ә'!AJ68</f>
        <v>0</v>
      </c>
    </row>
    <row r="226" spans="2:7" x14ac:dyDescent="0.25">
      <c r="B226" s="708"/>
      <c r="C226" s="4">
        <f>'2 жастағы Ф'!AI68</f>
        <v>1</v>
      </c>
      <c r="D226" s="4">
        <f>'2 жастағы К'!AI68</f>
        <v>1</v>
      </c>
      <c r="E226" s="843"/>
      <c r="F226" s="4">
        <f>'2 жастағы Ш'!AI68</f>
        <v>1</v>
      </c>
      <c r="G226" s="4">
        <f>'2 жастағы Ә'!AI68</f>
        <v>1</v>
      </c>
    </row>
    <row r="227" spans="2:7" x14ac:dyDescent="0.25">
      <c r="B227" s="712"/>
      <c r="C227" s="4">
        <f>'2 жастағы Ф'!AH68</f>
        <v>0</v>
      </c>
      <c r="D227" s="4">
        <f>'2 жастағы К'!AH68</f>
        <v>0</v>
      </c>
      <c r="E227" s="843"/>
      <c r="F227" s="4">
        <f>'2 жастағы Ш'!AH68</f>
        <v>0</v>
      </c>
      <c r="G227" s="4">
        <f>'2 жастағы Ә'!AH68</f>
        <v>0</v>
      </c>
    </row>
    <row r="228" spans="2:7" x14ac:dyDescent="0.25">
      <c r="B228" s="707">
        <v>12</v>
      </c>
      <c r="C228" s="4">
        <f>'2 жастағы Ф'!AM68</f>
        <v>0</v>
      </c>
      <c r="D228" s="4">
        <f>'2 жастағы К'!AM68</f>
        <v>0</v>
      </c>
      <c r="E228" s="843"/>
      <c r="F228" s="4">
        <f>'2 жастағы Ш'!AM68</f>
        <v>0</v>
      </c>
      <c r="G228" s="4">
        <f>'2 жастағы Ә'!AM68</f>
        <v>0</v>
      </c>
    </row>
    <row r="229" spans="2:7" x14ac:dyDescent="0.25">
      <c r="B229" s="708"/>
      <c r="C229" s="4">
        <f>'2 жастағы Ф'!AL68</f>
        <v>1</v>
      </c>
      <c r="D229" s="4">
        <f>'2 жастағы К'!AL68</f>
        <v>1</v>
      </c>
      <c r="E229" s="843"/>
      <c r="F229" s="4">
        <f>'2 жастағы Ш'!AL68</f>
        <v>1</v>
      </c>
      <c r="G229" s="4">
        <f>'2 жастағы Ә'!AL68</f>
        <v>1</v>
      </c>
    </row>
    <row r="230" spans="2:7" x14ac:dyDescent="0.25">
      <c r="B230" s="712"/>
      <c r="C230" s="4">
        <f>'2 жастағы Ф'!AK68</f>
        <v>0</v>
      </c>
      <c r="D230" s="160">
        <f>'2 жастағы К'!AK61</f>
        <v>1</v>
      </c>
      <c r="E230" s="843"/>
      <c r="F230" s="4">
        <f>'2 жастағы Ш'!AK68</f>
        <v>0</v>
      </c>
      <c r="G230" s="4">
        <f>'2 жастағы Ә'!AK68</f>
        <v>0</v>
      </c>
    </row>
    <row r="231" spans="2:7" x14ac:dyDescent="0.25">
      <c r="B231" s="707">
        <v>13</v>
      </c>
      <c r="C231" s="4">
        <f>'2 жастағы Ф'!AP68</f>
        <v>0</v>
      </c>
      <c r="D231" s="4">
        <f>'2 жастағы К'!AP68</f>
        <v>0</v>
      </c>
      <c r="E231" s="843"/>
      <c r="F231" s="4">
        <f>'2 жастағы Ш'!AP68</f>
        <v>0</v>
      </c>
      <c r="G231" s="4">
        <f>'2 жастағы Ә'!AP68</f>
        <v>0</v>
      </c>
    </row>
    <row r="232" spans="2:7" x14ac:dyDescent="0.25">
      <c r="B232" s="708"/>
      <c r="C232" s="4">
        <f>'2 жастағы Ф'!AO68</f>
        <v>1</v>
      </c>
      <c r="D232" s="4">
        <f>'2 жастағы К'!AO68</f>
        <v>1</v>
      </c>
      <c r="E232" s="843"/>
      <c r="F232" s="4">
        <f>'2 жастағы Ш'!AO68</f>
        <v>1</v>
      </c>
      <c r="G232" s="4">
        <f>'2 жастағы Ә'!AO68</f>
        <v>1</v>
      </c>
    </row>
    <row r="233" spans="2:7" x14ac:dyDescent="0.25">
      <c r="B233" s="712"/>
      <c r="C233" s="4">
        <f>'2 жастағы Ф'!AN68</f>
        <v>0</v>
      </c>
      <c r="D233" s="4">
        <f>'2 жастағы К'!AN68</f>
        <v>0</v>
      </c>
      <c r="E233" s="843"/>
      <c r="F233" s="4">
        <f>'2 жастағы Ш'!AN68</f>
        <v>0</v>
      </c>
      <c r="G233" s="4">
        <f>'2 жастағы Ә'!AN68</f>
        <v>0</v>
      </c>
    </row>
    <row r="234" spans="2:7" x14ac:dyDescent="0.25">
      <c r="B234" s="707">
        <v>14</v>
      </c>
      <c r="C234" s="4">
        <f>'2 жастағы Ф'!AS68</f>
        <v>0</v>
      </c>
      <c r="D234" s="4">
        <f>'2 жастағы К'!AS68</f>
        <v>0</v>
      </c>
      <c r="E234" s="843"/>
      <c r="F234" s="4">
        <f>'2 жастағы Ш'!AS68</f>
        <v>0</v>
      </c>
      <c r="G234" s="4">
        <f>'2 жастағы Ә'!AS68</f>
        <v>0</v>
      </c>
    </row>
    <row r="235" spans="2:7" x14ac:dyDescent="0.25">
      <c r="B235" s="708"/>
      <c r="C235" s="4">
        <f>'2 жастағы Ф'!AR68</f>
        <v>1</v>
      </c>
      <c r="D235" s="4">
        <f>'2 жастағы К'!AR68</f>
        <v>1</v>
      </c>
      <c r="E235" s="843"/>
      <c r="F235" s="4">
        <f>'2 жастағы Ш'!AR68</f>
        <v>1</v>
      </c>
      <c r="G235" s="4">
        <f>'2 жастағы Ә'!AR68</f>
        <v>1</v>
      </c>
    </row>
    <row r="236" spans="2:7" x14ac:dyDescent="0.25">
      <c r="B236" s="712"/>
      <c r="C236" s="4">
        <f>'2 жастағы Ф'!AQ68</f>
        <v>0</v>
      </c>
      <c r="D236" s="4">
        <f>'2 жастағы К'!AQ68</f>
        <v>0</v>
      </c>
      <c r="E236" s="843"/>
      <c r="F236" s="4">
        <f>'2 жастағы Ш'!AQ68</f>
        <v>0</v>
      </c>
      <c r="G236" s="4">
        <f>'2 жастағы Ә'!AQ68</f>
        <v>0</v>
      </c>
    </row>
    <row r="237" spans="2:7" x14ac:dyDescent="0.25">
      <c r="B237" s="707">
        <v>15</v>
      </c>
      <c r="C237" s="4">
        <f>'2 жастағы Ф'!AV68</f>
        <v>0</v>
      </c>
      <c r="D237" s="4">
        <f>'2 жастағы К'!AV68</f>
        <v>0</v>
      </c>
      <c r="E237" s="843"/>
      <c r="F237" s="4">
        <f>'2 жастағы Ш'!AV68</f>
        <v>0</v>
      </c>
      <c r="G237" s="4">
        <f>'2 жастағы Ә'!AV68</f>
        <v>0</v>
      </c>
    </row>
    <row r="238" spans="2:7" x14ac:dyDescent="0.25">
      <c r="B238" s="708"/>
      <c r="C238" s="4">
        <f>'2 жастағы Ф'!AU68</f>
        <v>1</v>
      </c>
      <c r="D238" s="4">
        <f>'2 жастағы К'!AU68</f>
        <v>1</v>
      </c>
      <c r="E238" s="843"/>
      <c r="F238" s="4">
        <f>'2 жастағы Ш'!AU68</f>
        <v>1</v>
      </c>
      <c r="G238" s="4">
        <f>'2 жастағы Ә'!AU68</f>
        <v>1</v>
      </c>
    </row>
    <row r="239" spans="2:7" x14ac:dyDescent="0.25">
      <c r="B239" s="712"/>
      <c r="C239" s="4">
        <f>'2 жастағы Ф'!AT68</f>
        <v>0</v>
      </c>
      <c r="D239" s="4">
        <f>'2 жастағы К'!AT68</f>
        <v>0</v>
      </c>
      <c r="E239" s="843"/>
      <c r="F239" s="4">
        <f>'2 жастағы Ш'!AT68</f>
        <v>0</v>
      </c>
      <c r="G239" s="4">
        <f>'2 жастағы Ә'!AT68</f>
        <v>0</v>
      </c>
    </row>
    <row r="240" spans="2:7" x14ac:dyDescent="0.25">
      <c r="B240" s="707">
        <v>16</v>
      </c>
      <c r="C240" s="4">
        <f>'2 жастағы Ф'!AY68</f>
        <v>0</v>
      </c>
      <c r="D240" s="4">
        <f>'2 жастағы К'!AY68</f>
        <v>0</v>
      </c>
      <c r="E240" s="843"/>
      <c r="F240" s="4">
        <f>'2 жастағы Ш'!AY68</f>
        <v>0</v>
      </c>
      <c r="G240" s="4">
        <f>'2 жастағы Ә'!AY68</f>
        <v>0</v>
      </c>
    </row>
    <row r="241" spans="2:7" x14ac:dyDescent="0.25">
      <c r="B241" s="708"/>
      <c r="C241" s="4">
        <f>'2 жастағы Ф'!AX68</f>
        <v>1</v>
      </c>
      <c r="D241" s="4">
        <f>'2 жастағы К'!AX68</f>
        <v>1</v>
      </c>
      <c r="E241" s="843"/>
      <c r="F241" s="4">
        <f>'2 жастағы Ш'!AX68</f>
        <v>1</v>
      </c>
      <c r="G241" s="4">
        <f>'2 жастағы Ә'!AX68</f>
        <v>1</v>
      </c>
    </row>
    <row r="242" spans="2:7" x14ac:dyDescent="0.25">
      <c r="B242" s="712"/>
      <c r="C242" s="4">
        <f>'2 жастағы Ф'!AW68</f>
        <v>0</v>
      </c>
      <c r="D242" s="4">
        <f>'2 жастағы К'!AW68</f>
        <v>0</v>
      </c>
      <c r="E242" s="843"/>
      <c r="F242" s="4">
        <f>'2 жастағы Ш'!AW68</f>
        <v>0</v>
      </c>
      <c r="G242" s="4">
        <f>'2 жастағы Ә'!AW68</f>
        <v>0</v>
      </c>
    </row>
    <row r="243" spans="2:7" x14ac:dyDescent="0.25">
      <c r="B243" s="707">
        <v>17</v>
      </c>
      <c r="C243" s="4">
        <f>'2 жастағы Ф'!BB68</f>
        <v>0</v>
      </c>
      <c r="D243" s="4">
        <f>'2 жастағы К'!BB68</f>
        <v>0</v>
      </c>
      <c r="E243" s="843"/>
      <c r="F243" s="4">
        <f>'2 жастағы Ш'!BB68</f>
        <v>0</v>
      </c>
      <c r="G243" s="4">
        <f>'2 жастағы Ә'!BB68</f>
        <v>0</v>
      </c>
    </row>
    <row r="244" spans="2:7" x14ac:dyDescent="0.25">
      <c r="B244" s="708"/>
      <c r="C244" s="4">
        <f>'2 жастағы Ф'!BA68</f>
        <v>1</v>
      </c>
      <c r="D244" s="4">
        <f>'2 жастағы К'!BA68</f>
        <v>1</v>
      </c>
      <c r="E244" s="843"/>
      <c r="F244" s="4">
        <f>'2 жастағы Ш'!BA68</f>
        <v>1</v>
      </c>
      <c r="G244" s="4">
        <f>'2 жастағы Ә'!BA68</f>
        <v>1</v>
      </c>
    </row>
    <row r="245" spans="2:7" x14ac:dyDescent="0.25">
      <c r="B245" s="712"/>
      <c r="C245" s="4">
        <f>'2 жастағы Ф'!AZ68</f>
        <v>0</v>
      </c>
      <c r="D245" s="4">
        <f>'2 жастағы К'!AZ68</f>
        <v>0</v>
      </c>
      <c r="E245" s="843"/>
      <c r="F245" s="4">
        <f>'2 жастағы Ш'!AZ68</f>
        <v>0</v>
      </c>
      <c r="G245" s="4">
        <f>'2 жастағы Ә'!AZ68</f>
        <v>0</v>
      </c>
    </row>
    <row r="246" spans="2:7" x14ac:dyDescent="0.25">
      <c r="B246" s="707">
        <v>18</v>
      </c>
      <c r="C246" s="4">
        <f>'2 жастағы Ф'!BE68</f>
        <v>0</v>
      </c>
      <c r="D246" s="4">
        <f>'2 жастағы К'!BE68</f>
        <v>0</v>
      </c>
      <c r="E246" s="843"/>
      <c r="F246" s="4">
        <f>'2 жастағы Ш'!BE68</f>
        <v>0</v>
      </c>
      <c r="G246" s="4">
        <f>'2 жастағы Ә'!BE68</f>
        <v>0</v>
      </c>
    </row>
    <row r="247" spans="2:7" x14ac:dyDescent="0.25">
      <c r="B247" s="708"/>
      <c r="C247" s="4">
        <f>'2 жастағы Ф'!BD68</f>
        <v>1</v>
      </c>
      <c r="D247" s="4">
        <f>'2 жастағы К'!BD68</f>
        <v>1</v>
      </c>
      <c r="E247" s="843"/>
      <c r="F247" s="4">
        <f>'2 жастағы Ш'!BD68</f>
        <v>1</v>
      </c>
      <c r="G247" s="4">
        <f>'2 жастағы Ә'!BD68</f>
        <v>1</v>
      </c>
    </row>
    <row r="248" spans="2:7" x14ac:dyDescent="0.25">
      <c r="B248" s="712"/>
      <c r="C248" s="4">
        <f>'2 жастағы Ф'!BC68</f>
        <v>0</v>
      </c>
      <c r="D248" s="4">
        <f>'2 жастағы К'!BC68</f>
        <v>0</v>
      </c>
      <c r="E248" s="843"/>
      <c r="F248" s="4">
        <f>'2 жастағы Ш'!BC68</f>
        <v>0</v>
      </c>
      <c r="G248" s="4">
        <f>'2 жастағы Ә'!BC68</f>
        <v>0</v>
      </c>
    </row>
    <row r="249" spans="2:7" x14ac:dyDescent="0.25">
      <c r="B249" s="707">
        <v>19</v>
      </c>
      <c r="C249" s="4">
        <f>'2 жастағы Ф'!BH68</f>
        <v>0</v>
      </c>
      <c r="D249" s="4">
        <f>'2 жастағы К'!BH68</f>
        <v>0</v>
      </c>
      <c r="E249" s="843"/>
      <c r="F249" s="4">
        <f>'2 жастағы Ш'!BH68</f>
        <v>0</v>
      </c>
      <c r="G249" s="4">
        <f>'2 жастағы Ә'!BH68</f>
        <v>0</v>
      </c>
    </row>
    <row r="250" spans="2:7" x14ac:dyDescent="0.25">
      <c r="B250" s="708"/>
      <c r="C250" s="4">
        <f>'2 жастағы Ф'!BG68</f>
        <v>1</v>
      </c>
      <c r="D250" s="4">
        <f>'2 жастағы К'!BG68</f>
        <v>1</v>
      </c>
      <c r="E250" s="843"/>
      <c r="F250" s="4">
        <f>'2 жастағы Ш'!BG68</f>
        <v>1</v>
      </c>
      <c r="G250" s="4">
        <f>'2 жастағы Ә'!BG68</f>
        <v>1</v>
      </c>
    </row>
    <row r="251" spans="2:7" x14ac:dyDescent="0.25">
      <c r="B251" s="712"/>
      <c r="C251" s="4">
        <f>'2 жастағы Ф'!BF68</f>
        <v>0</v>
      </c>
      <c r="D251" s="4">
        <f>'2 жастағы К'!BF68</f>
        <v>0</v>
      </c>
      <c r="E251" s="843"/>
      <c r="F251" s="4">
        <f>'2 жастағы Ш'!BF68</f>
        <v>0</v>
      </c>
      <c r="G251" s="4">
        <f>'2 жастағы Ә'!BF68</f>
        <v>0</v>
      </c>
    </row>
    <row r="252" spans="2:7" x14ac:dyDescent="0.25">
      <c r="B252" s="707">
        <v>20</v>
      </c>
      <c r="C252" s="842"/>
      <c r="D252" s="4">
        <f>'2 жастағы К'!BK68</f>
        <v>0</v>
      </c>
      <c r="E252" s="843"/>
      <c r="F252" s="4">
        <f>'2 жастағы Ш'!BK68</f>
        <v>0</v>
      </c>
      <c r="G252" s="4">
        <f>'2 жастағы Ә'!BK68</f>
        <v>0</v>
      </c>
    </row>
    <row r="253" spans="2:7" x14ac:dyDescent="0.25">
      <c r="B253" s="708"/>
      <c r="C253" s="843"/>
      <c r="D253" s="4">
        <f>'2 жастағы К'!BJ68</f>
        <v>1</v>
      </c>
      <c r="E253" s="843"/>
      <c r="F253" s="4">
        <f>'2 жастағы Ш'!BJ68</f>
        <v>1</v>
      </c>
      <c r="G253" s="4">
        <f>'2 жастағы Ә'!BJ68</f>
        <v>1</v>
      </c>
    </row>
    <row r="254" spans="2:7" x14ac:dyDescent="0.25">
      <c r="B254" s="712"/>
      <c r="C254" s="843"/>
      <c r="D254" s="4">
        <f>'2 жастағы К'!BI68</f>
        <v>0</v>
      </c>
      <c r="E254" s="843"/>
      <c r="F254" s="4">
        <f>'2 жастағы Ш'!BI68</f>
        <v>0</v>
      </c>
      <c r="G254" s="4">
        <f>'2 жастағы Ә'!BI68</f>
        <v>0</v>
      </c>
    </row>
    <row r="255" spans="2:7" x14ac:dyDescent="0.25">
      <c r="B255" s="707">
        <v>21</v>
      </c>
      <c r="C255" s="843"/>
      <c r="D255" s="842"/>
      <c r="E255" s="843"/>
      <c r="F255" s="4">
        <f>'2 жастағы Ш'!BN68</f>
        <v>0</v>
      </c>
      <c r="G255" s="842"/>
    </row>
    <row r="256" spans="2:7" x14ac:dyDescent="0.25">
      <c r="B256" s="708"/>
      <c r="C256" s="843"/>
      <c r="D256" s="843"/>
      <c r="E256" s="843"/>
      <c r="F256" s="4">
        <f>'2 жастағы Ш'!BM68</f>
        <v>1</v>
      </c>
      <c r="G256" s="843"/>
    </row>
    <row r="257" spans="2:7" x14ac:dyDescent="0.25">
      <c r="B257" s="712"/>
      <c r="C257" s="843"/>
      <c r="D257" s="843"/>
      <c r="E257" s="843"/>
      <c r="F257" s="4">
        <f>'2 жастағы Ш'!BL68</f>
        <v>0</v>
      </c>
      <c r="G257" s="843"/>
    </row>
    <row r="258" spans="2:7" x14ac:dyDescent="0.25">
      <c r="B258" s="707">
        <v>22</v>
      </c>
      <c r="C258" s="843"/>
      <c r="D258" s="843"/>
      <c r="E258" s="843"/>
      <c r="F258" s="4">
        <f>'2 жастағы Ш'!BQ68</f>
        <v>0</v>
      </c>
      <c r="G258" s="843"/>
    </row>
    <row r="259" spans="2:7" x14ac:dyDescent="0.25">
      <c r="B259" s="708"/>
      <c r="C259" s="843"/>
      <c r="D259" s="843"/>
      <c r="E259" s="843"/>
      <c r="F259" s="4">
        <f>'2 жастағы Ш'!BP68</f>
        <v>1</v>
      </c>
      <c r="G259" s="843"/>
    </row>
    <row r="260" spans="2:7" x14ac:dyDescent="0.25">
      <c r="B260" s="712"/>
      <c r="C260" s="843"/>
      <c r="D260" s="843"/>
      <c r="E260" s="843"/>
      <c r="F260" s="4">
        <f>'2 жастағы Ш'!BO68</f>
        <v>0</v>
      </c>
      <c r="G260" s="843"/>
    </row>
    <row r="261" spans="2:7" x14ac:dyDescent="0.25">
      <c r="B261" s="707">
        <v>23</v>
      </c>
      <c r="C261" s="843"/>
      <c r="D261" s="843"/>
      <c r="E261" s="843"/>
      <c r="F261" s="4">
        <f>'2 жастағы Ш'!BT68</f>
        <v>0</v>
      </c>
      <c r="G261" s="843"/>
    </row>
    <row r="262" spans="2:7" x14ac:dyDescent="0.25">
      <c r="B262" s="708"/>
      <c r="C262" s="843"/>
      <c r="D262" s="843"/>
      <c r="E262" s="843"/>
      <c r="F262" s="4">
        <f>'2 жастағы Ш'!BS68</f>
        <v>1</v>
      </c>
      <c r="G262" s="843"/>
    </row>
    <row r="263" spans="2:7" x14ac:dyDescent="0.25">
      <c r="B263" s="712"/>
      <c r="C263" s="843"/>
      <c r="D263" s="843"/>
      <c r="E263" s="843"/>
      <c r="F263" s="4">
        <f>'2 жастағы Ш'!BR68</f>
        <v>0</v>
      </c>
      <c r="G263" s="843"/>
    </row>
    <row r="264" spans="2:7" x14ac:dyDescent="0.25">
      <c r="B264" s="707">
        <v>24</v>
      </c>
      <c r="C264" s="843"/>
      <c r="D264" s="843"/>
      <c r="E264" s="843"/>
      <c r="F264" s="4">
        <f>'2 жастағы Ш'!BW68</f>
        <v>0</v>
      </c>
      <c r="G264" s="843"/>
    </row>
    <row r="265" spans="2:7" x14ac:dyDescent="0.25">
      <c r="B265" s="708"/>
      <c r="C265" s="843"/>
      <c r="D265" s="843"/>
      <c r="E265" s="843"/>
      <c r="F265" s="12">
        <f>'2 жастағы Ш'!BV68</f>
        <v>1</v>
      </c>
      <c r="G265" s="843"/>
    </row>
    <row r="266" spans="2:7" x14ac:dyDescent="0.25">
      <c r="B266" s="712"/>
      <c r="C266" s="843"/>
      <c r="D266" s="843"/>
      <c r="E266" s="843"/>
      <c r="F266" s="12">
        <f>'2 жастағы Ш'!BU68</f>
        <v>0</v>
      </c>
      <c r="G266" s="843"/>
    </row>
    <row r="267" spans="2:7" x14ac:dyDescent="0.25">
      <c r="B267" s="707">
        <v>25</v>
      </c>
      <c r="C267" s="843"/>
      <c r="D267" s="843"/>
      <c r="E267" s="843"/>
      <c r="F267" s="4">
        <f>'2 жастағы Ш'!BZ68</f>
        <v>0</v>
      </c>
      <c r="G267" s="843"/>
    </row>
    <row r="268" spans="2:7" x14ac:dyDescent="0.25">
      <c r="B268" s="708"/>
      <c r="C268" s="843"/>
      <c r="D268" s="843"/>
      <c r="E268" s="843"/>
      <c r="F268" s="4">
        <f>'2 жастағы Ш'!BY68</f>
        <v>1</v>
      </c>
      <c r="G268" s="843"/>
    </row>
    <row r="269" spans="2:7" x14ac:dyDescent="0.25">
      <c r="B269" s="712"/>
      <c r="C269" s="843"/>
      <c r="D269" s="843"/>
      <c r="E269" s="843"/>
      <c r="F269" s="4">
        <f>'2 жастағы Ш'!BX68</f>
        <v>0</v>
      </c>
      <c r="G269" s="843"/>
    </row>
    <row r="270" spans="2:7" x14ac:dyDescent="0.25">
      <c r="B270" s="707">
        <v>26</v>
      </c>
      <c r="C270" s="843"/>
      <c r="D270" s="843"/>
      <c r="E270" s="843"/>
      <c r="F270" s="4">
        <f>'2 жастағы Ш'!CC68</f>
        <v>0</v>
      </c>
      <c r="G270" s="843"/>
    </row>
    <row r="271" spans="2:7" x14ac:dyDescent="0.25">
      <c r="B271" s="708"/>
      <c r="C271" s="843"/>
      <c r="D271" s="843"/>
      <c r="E271" s="843"/>
      <c r="F271" s="4">
        <f>'2 жастағы Ш'!CB68</f>
        <v>1</v>
      </c>
      <c r="G271" s="843"/>
    </row>
    <row r="272" spans="2:7" x14ac:dyDescent="0.25">
      <c r="B272" s="712"/>
      <c r="C272" s="843"/>
      <c r="D272" s="843"/>
      <c r="E272" s="843"/>
      <c r="F272" s="4">
        <f>'2 жастағы Ш'!CA68</f>
        <v>0</v>
      </c>
      <c r="G272" s="843"/>
    </row>
    <row r="273" spans="2:7" x14ac:dyDescent="0.25">
      <c r="B273" s="707">
        <v>27</v>
      </c>
      <c r="C273" s="843"/>
      <c r="D273" s="843"/>
      <c r="E273" s="843"/>
      <c r="F273" s="12">
        <f>'2 жастағы Ш'!CF68</f>
        <v>0</v>
      </c>
      <c r="G273" s="843"/>
    </row>
    <row r="274" spans="2:7" x14ac:dyDescent="0.25">
      <c r="B274" s="708"/>
      <c r="C274" s="843"/>
      <c r="D274" s="843"/>
      <c r="E274" s="843"/>
      <c r="F274" s="12">
        <f>'2 жастағы Ш'!CE68</f>
        <v>1</v>
      </c>
      <c r="G274" s="843"/>
    </row>
    <row r="275" spans="2:7" x14ac:dyDescent="0.25">
      <c r="B275" s="712"/>
      <c r="C275" s="843"/>
      <c r="D275" s="843"/>
      <c r="E275" s="843"/>
      <c r="F275" s="12">
        <f>'2 жастағы Ш'!CD68</f>
        <v>0</v>
      </c>
      <c r="G275" s="843"/>
    </row>
    <row r="276" spans="2:7" x14ac:dyDescent="0.25">
      <c r="B276" s="707">
        <v>28</v>
      </c>
      <c r="C276" s="843"/>
      <c r="D276" s="843"/>
      <c r="E276" s="843"/>
      <c r="F276" s="12">
        <f>'2 жастағы Ш'!CI68</f>
        <v>0</v>
      </c>
      <c r="G276" s="843"/>
    </row>
    <row r="277" spans="2:7" x14ac:dyDescent="0.25">
      <c r="B277" s="708"/>
      <c r="C277" s="843"/>
      <c r="D277" s="843"/>
      <c r="E277" s="843"/>
      <c r="F277" s="12">
        <f>'2 жастағы Ш'!CH68</f>
        <v>1</v>
      </c>
      <c r="G277" s="843"/>
    </row>
    <row r="278" spans="2:7" x14ac:dyDescent="0.25">
      <c r="B278" s="712"/>
      <c r="C278" s="843"/>
      <c r="D278" s="843"/>
      <c r="E278" s="843"/>
      <c r="F278" s="12">
        <f>'2 жастағы Ш'!CG68</f>
        <v>0</v>
      </c>
      <c r="G278" s="843"/>
    </row>
    <row r="279" spans="2:7" x14ac:dyDescent="0.25">
      <c r="B279" s="707">
        <v>29</v>
      </c>
      <c r="C279" s="843"/>
      <c r="D279" s="843"/>
      <c r="E279" s="843"/>
      <c r="F279" s="12">
        <f>'2 жастағы Ш'!CL68</f>
        <v>0</v>
      </c>
      <c r="G279" s="843"/>
    </row>
    <row r="280" spans="2:7" x14ac:dyDescent="0.25">
      <c r="B280" s="708"/>
      <c r="C280" s="843"/>
      <c r="D280" s="843"/>
      <c r="E280" s="843"/>
      <c r="F280" s="12">
        <f>'2 жастағы Ш'!CK68</f>
        <v>1</v>
      </c>
      <c r="G280" s="843"/>
    </row>
    <row r="281" spans="2:7" x14ac:dyDescent="0.25">
      <c r="B281" s="712"/>
      <c r="C281" s="843"/>
      <c r="D281" s="843"/>
      <c r="E281" s="843"/>
      <c r="F281" s="12">
        <f>'2 жастағы Ш'!CJ68</f>
        <v>0</v>
      </c>
      <c r="G281" s="843"/>
    </row>
    <row r="282" spans="2:7" x14ac:dyDescent="0.25">
      <c r="B282" s="707">
        <v>30</v>
      </c>
      <c r="C282" s="843"/>
      <c r="D282" s="843"/>
      <c r="E282" s="843"/>
      <c r="F282" s="12">
        <f>'2 жастағы Ш'!CO68</f>
        <v>0</v>
      </c>
      <c r="G282" s="843"/>
    </row>
    <row r="283" spans="2:7" x14ac:dyDescent="0.25">
      <c r="B283" s="708"/>
      <c r="C283" s="843"/>
      <c r="D283" s="843"/>
      <c r="E283" s="843"/>
      <c r="F283" s="12">
        <f>'2 жастағы Ш'!CN68</f>
        <v>1</v>
      </c>
      <c r="G283" s="843"/>
    </row>
    <row r="284" spans="2:7" x14ac:dyDescent="0.25">
      <c r="B284" s="712"/>
      <c r="C284" s="843"/>
      <c r="D284" s="843"/>
      <c r="E284" s="843"/>
      <c r="F284" s="12">
        <f>'2 жастағы Ш'!CM68</f>
        <v>0</v>
      </c>
      <c r="G284" s="843"/>
    </row>
    <row r="285" spans="2:7" x14ac:dyDescent="0.25">
      <c r="B285" s="707">
        <v>31</v>
      </c>
      <c r="C285" s="843"/>
      <c r="D285" s="843"/>
      <c r="E285" s="843"/>
      <c r="F285" s="12">
        <f>'2 жастағы Ш'!CR68</f>
        <v>0</v>
      </c>
      <c r="G285" s="843"/>
    </row>
    <row r="286" spans="2:7" x14ac:dyDescent="0.25">
      <c r="B286" s="708"/>
      <c r="C286" s="843"/>
      <c r="D286" s="843"/>
      <c r="E286" s="843"/>
      <c r="F286" s="12">
        <f>'2 жастағы Ш'!CQ68</f>
        <v>1</v>
      </c>
      <c r="G286" s="843"/>
    </row>
    <row r="287" spans="2:7" x14ac:dyDescent="0.25">
      <c r="B287" s="712"/>
      <c r="C287" s="843"/>
      <c r="D287" s="843"/>
      <c r="E287" s="843"/>
      <c r="F287" s="12">
        <f>'2 жастағы Ш'!CP68</f>
        <v>0</v>
      </c>
      <c r="G287" s="843"/>
    </row>
    <row r="288" spans="2:7" x14ac:dyDescent="0.25">
      <c r="B288" s="707">
        <v>32</v>
      </c>
      <c r="C288" s="843"/>
      <c r="D288" s="843"/>
      <c r="E288" s="843"/>
      <c r="F288" s="12">
        <f>'2 жастағы Ш'!CU68</f>
        <v>0</v>
      </c>
      <c r="G288" s="843"/>
    </row>
    <row r="289" spans="2:7" x14ac:dyDescent="0.25">
      <c r="B289" s="708"/>
      <c r="C289" s="843"/>
      <c r="D289" s="843"/>
      <c r="E289" s="843"/>
      <c r="F289" s="12">
        <f>'2 жастағы Ш'!CT68</f>
        <v>1</v>
      </c>
      <c r="G289" s="843"/>
    </row>
    <row r="290" spans="2:7" x14ac:dyDescent="0.25">
      <c r="B290" s="712"/>
      <c r="C290" s="843"/>
      <c r="D290" s="843"/>
      <c r="E290" s="843"/>
      <c r="F290" s="12">
        <f>'2 жастағы Ш'!CS68</f>
        <v>0</v>
      </c>
      <c r="G290" s="843"/>
    </row>
    <row r="291" spans="2:7" x14ac:dyDescent="0.25">
      <c r="B291" s="707">
        <v>33</v>
      </c>
      <c r="C291" s="843"/>
      <c r="D291" s="843"/>
      <c r="E291" s="843"/>
      <c r="F291" s="12">
        <f>'2 жастағы Ш'!CX68</f>
        <v>0</v>
      </c>
      <c r="G291" s="843"/>
    </row>
    <row r="292" spans="2:7" x14ac:dyDescent="0.25">
      <c r="B292" s="708"/>
      <c r="C292" s="843"/>
      <c r="D292" s="843"/>
      <c r="E292" s="843"/>
      <c r="F292" s="12">
        <f>'2 жастағы Ш'!CW68</f>
        <v>1</v>
      </c>
      <c r="G292" s="843"/>
    </row>
    <row r="293" spans="2:7" x14ac:dyDescent="0.25">
      <c r="B293" s="712"/>
      <c r="C293" s="843"/>
      <c r="D293" s="843"/>
      <c r="E293" s="843"/>
      <c r="F293" s="12">
        <f>'2 жастағы Ш'!CV68</f>
        <v>0</v>
      </c>
      <c r="G293" s="843"/>
    </row>
    <row r="294" spans="2:7" x14ac:dyDescent="0.25">
      <c r="B294" s="707">
        <v>34</v>
      </c>
      <c r="C294" s="843"/>
      <c r="D294" s="843"/>
      <c r="E294" s="843"/>
      <c r="F294" s="12">
        <f>'2 жастағы Ш'!DA68</f>
        <v>0</v>
      </c>
      <c r="G294" s="843"/>
    </row>
    <row r="295" spans="2:7" x14ac:dyDescent="0.25">
      <c r="B295" s="708"/>
      <c r="C295" s="843"/>
      <c r="D295" s="843"/>
      <c r="E295" s="843"/>
      <c r="F295" s="12">
        <f>'2 жастағы Ш'!CZ68</f>
        <v>1</v>
      </c>
      <c r="G295" s="843"/>
    </row>
    <row r="296" spans="2:7" x14ac:dyDescent="0.25">
      <c r="B296" s="712"/>
      <c r="C296" s="843"/>
      <c r="D296" s="843"/>
      <c r="E296" s="843"/>
      <c r="F296" s="12">
        <f>'2 жастағы Ш'!CY68</f>
        <v>0</v>
      </c>
      <c r="G296" s="843"/>
    </row>
    <row r="297" spans="2:7" x14ac:dyDescent="0.25">
      <c r="B297" s="707">
        <v>35</v>
      </c>
      <c r="C297" s="843"/>
      <c r="D297" s="843"/>
      <c r="E297" s="843"/>
      <c r="F297" s="12">
        <f>'2 жастағы Ш'!DD68</f>
        <v>0</v>
      </c>
      <c r="G297" s="843"/>
    </row>
    <row r="298" spans="2:7" x14ac:dyDescent="0.25">
      <c r="B298" s="708"/>
      <c r="C298" s="843"/>
      <c r="D298" s="843"/>
      <c r="E298" s="843"/>
      <c r="F298" s="12">
        <f>'2 жастағы Ш'!DC68</f>
        <v>1</v>
      </c>
      <c r="G298" s="843"/>
    </row>
    <row r="299" spans="2:7" x14ac:dyDescent="0.25">
      <c r="B299" s="712"/>
      <c r="C299" s="843"/>
      <c r="D299" s="843"/>
      <c r="E299" s="843"/>
      <c r="F299" s="12">
        <f>'2 жастағы Ш'!DB68</f>
        <v>0</v>
      </c>
      <c r="G299" s="843"/>
    </row>
    <row r="300" spans="2:7" x14ac:dyDescent="0.25">
      <c r="B300" s="707">
        <v>36</v>
      </c>
      <c r="C300" s="843"/>
      <c r="D300" s="843"/>
      <c r="E300" s="843"/>
      <c r="F300" s="12">
        <f>'2 жастағы Ш'!DG68</f>
        <v>0</v>
      </c>
      <c r="G300" s="843"/>
    </row>
    <row r="301" spans="2:7" x14ac:dyDescent="0.25">
      <c r="B301" s="708"/>
      <c r="C301" s="843"/>
      <c r="D301" s="843"/>
      <c r="E301" s="843"/>
      <c r="F301" s="12">
        <f>'2 жастағы Ш'!DF68</f>
        <v>1</v>
      </c>
      <c r="G301" s="843"/>
    </row>
    <row r="302" spans="2:7" x14ac:dyDescent="0.25">
      <c r="B302" s="708"/>
      <c r="C302" s="843"/>
      <c r="D302" s="843"/>
      <c r="E302" s="843"/>
      <c r="F302" s="334">
        <f>'2 жастағы Ш'!DE68</f>
        <v>0</v>
      </c>
      <c r="G302" s="843"/>
    </row>
    <row r="303" spans="2:7" x14ac:dyDescent="0.25">
      <c r="B303" s="748">
        <v>37</v>
      </c>
      <c r="C303" s="843"/>
      <c r="D303" s="843"/>
      <c r="E303" s="843"/>
      <c r="F303" s="12">
        <f>'2 жастағы Ш'!DJ68</f>
        <v>0</v>
      </c>
      <c r="G303" s="843"/>
    </row>
    <row r="304" spans="2:7" x14ac:dyDescent="0.25">
      <c r="B304" s="748"/>
      <c r="C304" s="843"/>
      <c r="D304" s="843"/>
      <c r="E304" s="843"/>
      <c r="F304" s="12">
        <f>'2 жастағы Ш'!DI68</f>
        <v>1</v>
      </c>
      <c r="G304" s="843"/>
    </row>
    <row r="305" spans="2:7" x14ac:dyDescent="0.25">
      <c r="B305" s="748"/>
      <c r="C305" s="844"/>
      <c r="D305" s="844"/>
      <c r="E305" s="844"/>
      <c r="F305" s="12">
        <f>'2 жастағы Ш'!DH68</f>
        <v>0</v>
      </c>
      <c r="G305" s="844"/>
    </row>
    <row r="306" spans="2:7" ht="18.75" x14ac:dyDescent="0.25">
      <c r="B306" s="848" t="s">
        <v>824</v>
      </c>
      <c r="C306" s="158">
        <f>'2 жастағы Ф'!BK68</f>
        <v>0</v>
      </c>
      <c r="D306" s="158">
        <f>'2 жастағы К'!BN68</f>
        <v>0</v>
      </c>
      <c r="E306" s="158">
        <f>'2 жастағы Т'!AG68</f>
        <v>0</v>
      </c>
      <c r="F306" s="158">
        <f>'2 жастағы Ш'!DM68</f>
        <v>0</v>
      </c>
      <c r="G306" s="159">
        <f>'2 жастағы Ә'!BN68</f>
        <v>0</v>
      </c>
    </row>
    <row r="307" spans="2:7" ht="18.75" x14ac:dyDescent="0.25">
      <c r="B307" s="847"/>
      <c r="C307" s="40">
        <f>'2 жастағы Ф'!BJ68</f>
        <v>19</v>
      </c>
      <c r="D307" s="40">
        <f>'2 жастағы К'!BM68</f>
        <v>20</v>
      </c>
      <c r="E307" s="40">
        <f>'2 жастағы Т'!AF68</f>
        <v>8</v>
      </c>
      <c r="F307" s="40">
        <f>'2 жастағы Ш'!DL68</f>
        <v>27</v>
      </c>
      <c r="G307" s="68">
        <f>'2 жастағы Ә'!BM68</f>
        <v>20</v>
      </c>
    </row>
    <row r="308" spans="2:7" ht="18.75" x14ac:dyDescent="0.25">
      <c r="B308" s="847"/>
      <c r="C308" s="95">
        <f>'2 жастағы Ф'!BI68</f>
        <v>0</v>
      </c>
      <c r="D308" s="95">
        <f>'2 жастағы К'!BL68</f>
        <v>0</v>
      </c>
      <c r="E308" s="95">
        <f>'2 жастағы Т'!AE68</f>
        <v>1</v>
      </c>
      <c r="F308" s="95">
        <f>'2 жастағы Ш'!DK68</f>
        <v>0</v>
      </c>
      <c r="G308" s="96">
        <f>'2 жастағы Ә'!BL68</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Ф'!F122</f>
        <v>0</v>
      </c>
      <c r="D313" s="4">
        <f>'2 жастағы К'!F122</f>
        <v>0</v>
      </c>
      <c r="E313" s="4">
        <f>'2 жастағы Т'!F122</f>
        <v>0</v>
      </c>
      <c r="F313" s="4">
        <f>'2 жастағы Ш'!F122</f>
        <v>0</v>
      </c>
      <c r="G313" s="4">
        <f>'2 жастағы Ә'!F122</f>
        <v>0</v>
      </c>
    </row>
    <row r="314" spans="2:7" x14ac:dyDescent="0.25">
      <c r="B314" s="708"/>
      <c r="C314" s="4">
        <f>'2 жастағы Ф'!E122</f>
        <v>1</v>
      </c>
      <c r="D314" s="4">
        <f>'2 жастағы К'!E122</f>
        <v>1</v>
      </c>
      <c r="E314" s="4">
        <f>'2 жастағы Т'!E122</f>
        <v>1</v>
      </c>
      <c r="F314" s="4">
        <f>'2 жастағы Ш'!E122</f>
        <v>1</v>
      </c>
      <c r="G314" s="4">
        <f>'2 жастағы Ә'!E122</f>
        <v>1</v>
      </c>
    </row>
    <row r="315" spans="2:7" x14ac:dyDescent="0.25">
      <c r="B315" s="712"/>
      <c r="C315" s="4">
        <f>'2 жастағы Ф'!D122</f>
        <v>0</v>
      </c>
      <c r="D315" s="4">
        <f>'2 жастағы К'!D122</f>
        <v>0</v>
      </c>
      <c r="E315" s="4">
        <f>'2 жастағы Т'!D122</f>
        <v>0</v>
      </c>
      <c r="F315" s="4">
        <f>'2 жастағы Ш'!D122</f>
        <v>0</v>
      </c>
      <c r="G315" s="4">
        <f>'2 жастағы Ә'!D122</f>
        <v>0</v>
      </c>
    </row>
    <row r="316" spans="2:7" x14ac:dyDescent="0.25">
      <c r="B316" s="707">
        <v>2</v>
      </c>
      <c r="C316" s="4">
        <f>'2 жастағы Ф'!I122</f>
        <v>0</v>
      </c>
      <c r="D316" s="4">
        <f>'2 жастағы К'!I122</f>
        <v>0</v>
      </c>
      <c r="E316" s="4">
        <f>'2 жастағы Т'!I122</f>
        <v>0</v>
      </c>
      <c r="F316" s="4">
        <f>'2 жастағы Ш'!I122</f>
        <v>0</v>
      </c>
      <c r="G316" s="4">
        <f>'2 жастағы Ә'!I122</f>
        <v>0</v>
      </c>
    </row>
    <row r="317" spans="2:7" x14ac:dyDescent="0.25">
      <c r="B317" s="708"/>
      <c r="C317" s="4">
        <f>'2 жастағы Ф'!H122</f>
        <v>1</v>
      </c>
      <c r="D317" s="4">
        <f>'2 жастағы К'!H122</f>
        <v>1</v>
      </c>
      <c r="E317" s="4">
        <f>'2 жастағы Т'!H122</f>
        <v>1</v>
      </c>
      <c r="F317" s="4">
        <f>'2 жастағы Ш'!H122</f>
        <v>1</v>
      </c>
      <c r="G317" s="4">
        <f>'2 жастағы Ә'!H122</f>
        <v>1</v>
      </c>
    </row>
    <row r="318" spans="2:7" x14ac:dyDescent="0.25">
      <c r="B318" s="712"/>
      <c r="C318" s="4">
        <f>'2 жастағы Ф'!G122</f>
        <v>0</v>
      </c>
      <c r="D318" s="4">
        <f>'2 жастағы К'!G122</f>
        <v>0</v>
      </c>
      <c r="E318" s="4">
        <f>'2 жастағы Т'!G122</f>
        <v>0</v>
      </c>
      <c r="F318" s="4">
        <f>'2 жастағы Ш'!G122</f>
        <v>0</v>
      </c>
      <c r="G318" s="4">
        <f>'2 жастағы Ә'!G122</f>
        <v>0</v>
      </c>
    </row>
    <row r="319" spans="2:7" x14ac:dyDescent="0.25">
      <c r="B319" s="707">
        <v>3</v>
      </c>
      <c r="C319" s="4">
        <f>'2 жастағы Ф'!L122</f>
        <v>0</v>
      </c>
      <c r="D319" s="4">
        <f>'2 жастағы К'!L122</f>
        <v>0</v>
      </c>
      <c r="E319" s="4">
        <f>'2 жастағы Т'!L122</f>
        <v>0</v>
      </c>
      <c r="F319" s="4">
        <f>'2 жастағы Ш'!L122</f>
        <v>0</v>
      </c>
      <c r="G319" s="4">
        <f>'2 жастағы Ә'!L122</f>
        <v>0</v>
      </c>
    </row>
    <row r="320" spans="2:7" x14ac:dyDescent="0.25">
      <c r="B320" s="708"/>
      <c r="C320" s="4">
        <f>'2 жастағы Ф'!K122</f>
        <v>1</v>
      </c>
      <c r="D320" s="4">
        <f>'2 жастағы К'!K122</f>
        <v>1</v>
      </c>
      <c r="E320" s="4">
        <f>'2 жастағы Т'!K122</f>
        <v>1</v>
      </c>
      <c r="F320" s="4">
        <f>'2 жастағы Ш'!K122</f>
        <v>1</v>
      </c>
      <c r="G320" s="4">
        <f>'2 жастағы Ә'!K122</f>
        <v>1</v>
      </c>
    </row>
    <row r="321" spans="2:7" x14ac:dyDescent="0.25">
      <c r="B321" s="712"/>
      <c r="C321" s="4">
        <f>'2 жастағы Ф'!J122</f>
        <v>0</v>
      </c>
      <c r="D321" s="4">
        <f>'2 жастағы К'!J122</f>
        <v>0</v>
      </c>
      <c r="E321" s="4">
        <f>'2 жастағы Т'!J122</f>
        <v>0</v>
      </c>
      <c r="F321" s="4">
        <f>'2 жастағы Ш'!J122</f>
        <v>0</v>
      </c>
      <c r="G321" s="4">
        <f>'2 жастағы Ә'!J122</f>
        <v>0</v>
      </c>
    </row>
    <row r="322" spans="2:7" x14ac:dyDescent="0.25">
      <c r="B322" s="707">
        <v>4</v>
      </c>
      <c r="C322" s="4">
        <f>'2 жастағы Ф'!O122</f>
        <v>0</v>
      </c>
      <c r="D322" s="4">
        <f>'2 жастағы К'!O122</f>
        <v>0</v>
      </c>
      <c r="E322" s="4">
        <f>'2 жастағы Т'!O122</f>
        <v>0</v>
      </c>
      <c r="F322" s="4">
        <f>'2 жастағы Ш'!O122</f>
        <v>0</v>
      </c>
      <c r="G322" s="4">
        <f>'2 жастағы Ә'!O122</f>
        <v>0</v>
      </c>
    </row>
    <row r="323" spans="2:7" x14ac:dyDescent="0.25">
      <c r="B323" s="708"/>
      <c r="C323" s="4">
        <f>'2 жастағы Ф'!N122</f>
        <v>1</v>
      </c>
      <c r="D323" s="4">
        <f>'2 жастағы К'!N122</f>
        <v>1</v>
      </c>
      <c r="E323" s="4">
        <f>'2 жастағы Т'!N122</f>
        <v>1</v>
      </c>
      <c r="F323" s="4">
        <f>'2 жастағы Ш'!N122</f>
        <v>1</v>
      </c>
      <c r="G323" s="4">
        <f>'2 жастағы Ә'!N122</f>
        <v>1</v>
      </c>
    </row>
    <row r="324" spans="2:7" x14ac:dyDescent="0.25">
      <c r="B324" s="712"/>
      <c r="C324" s="4">
        <f>'2 жастағы Ф'!M122</f>
        <v>0</v>
      </c>
      <c r="D324" s="4">
        <f>'2 жастағы К'!M122</f>
        <v>0</v>
      </c>
      <c r="E324" s="4">
        <f>'2 жастағы Т'!M122</f>
        <v>0</v>
      </c>
      <c r="F324" s="4">
        <f>'2 жастағы Ш'!M122</f>
        <v>0</v>
      </c>
      <c r="G324" s="4">
        <f>'2 жастағы Ә'!M122</f>
        <v>0</v>
      </c>
    </row>
    <row r="325" spans="2:7" x14ac:dyDescent="0.25">
      <c r="B325" s="707">
        <v>5</v>
      </c>
      <c r="C325" s="4">
        <f>'2 жастағы Ф'!R122</f>
        <v>0</v>
      </c>
      <c r="D325" s="4">
        <f>'2 жастағы К'!R122</f>
        <v>0</v>
      </c>
      <c r="E325" s="4">
        <f>'2 жастағы Т'!R122</f>
        <v>0</v>
      </c>
      <c r="F325" s="4">
        <f>'2 жастағы Ш'!R122</f>
        <v>0</v>
      </c>
      <c r="G325" s="4">
        <f>'2 жастағы Ә'!R122</f>
        <v>0</v>
      </c>
    </row>
    <row r="326" spans="2:7" x14ac:dyDescent="0.25">
      <c r="B326" s="708"/>
      <c r="C326" s="4">
        <f>'2 жастағы Ф'!Q122</f>
        <v>1</v>
      </c>
      <c r="D326" s="4">
        <f>'2 жастағы К'!Q122</f>
        <v>1</v>
      </c>
      <c r="E326" s="4">
        <f>'2 жастағы Т'!Q122</f>
        <v>1</v>
      </c>
      <c r="F326" s="4">
        <f>'2 жастағы Ш'!Q122</f>
        <v>1</v>
      </c>
      <c r="G326" s="4">
        <f>'2 жастағы Ә'!Q122</f>
        <v>1</v>
      </c>
    </row>
    <row r="327" spans="2:7" x14ac:dyDescent="0.25">
      <c r="B327" s="712"/>
      <c r="C327" s="4">
        <f>'2 жастағы Ф'!P122</f>
        <v>0</v>
      </c>
      <c r="D327" s="4">
        <f>'2 жастағы К'!P122</f>
        <v>0</v>
      </c>
      <c r="E327" s="4">
        <f>'2 жастағы Т'!P122</f>
        <v>0</v>
      </c>
      <c r="F327" s="4">
        <f>'2 жастағы Ш'!P122</f>
        <v>0</v>
      </c>
      <c r="G327" s="4">
        <f>'2 жастағы Ә'!P122</f>
        <v>0</v>
      </c>
    </row>
    <row r="328" spans="2:7" x14ac:dyDescent="0.25">
      <c r="B328" s="707">
        <v>6</v>
      </c>
      <c r="C328" s="4">
        <f>'2 жастағы Ф'!U122</f>
        <v>0</v>
      </c>
      <c r="D328" s="4">
        <f>'2 жастағы К'!U122</f>
        <v>0</v>
      </c>
      <c r="E328" s="4">
        <f>'2 жастағы Т'!U122</f>
        <v>0</v>
      </c>
      <c r="F328" s="4">
        <f>'2 жастағы Ш'!U122</f>
        <v>0</v>
      </c>
      <c r="G328" s="4">
        <f>'2 жастағы Ә'!U122</f>
        <v>0</v>
      </c>
    </row>
    <row r="329" spans="2:7" x14ac:dyDescent="0.25">
      <c r="B329" s="708"/>
      <c r="C329" s="4">
        <f>'2 жастағы Ф'!T122</f>
        <v>1</v>
      </c>
      <c r="D329" s="4">
        <f>'2 жастағы К'!T122</f>
        <v>1</v>
      </c>
      <c r="E329" s="4">
        <f>'2 жастағы Т'!T122</f>
        <v>1</v>
      </c>
      <c r="F329" s="4">
        <f>'2 жастағы Ш'!T122</f>
        <v>1</v>
      </c>
      <c r="G329" s="4">
        <f>'2 жастағы Ә'!T122</f>
        <v>1</v>
      </c>
    </row>
    <row r="330" spans="2:7" x14ac:dyDescent="0.25">
      <c r="B330" s="712"/>
      <c r="C330" s="4">
        <f>'2 жастағы Ф'!S122</f>
        <v>0</v>
      </c>
      <c r="D330" s="4">
        <f>'2 жастағы К'!S122</f>
        <v>0</v>
      </c>
      <c r="E330" s="4">
        <f>'2 жастағы Т'!S122</f>
        <v>0</v>
      </c>
      <c r="F330" s="4">
        <f>'2 жастағы Ш'!S122</f>
        <v>0</v>
      </c>
      <c r="G330" s="4">
        <f>'2 жастағы Ә'!S122</f>
        <v>0</v>
      </c>
    </row>
    <row r="331" spans="2:7" x14ac:dyDescent="0.25">
      <c r="B331" s="707">
        <v>7</v>
      </c>
      <c r="C331" s="4">
        <f>'2 жастағы Ф'!X122</f>
        <v>0</v>
      </c>
      <c r="D331" s="4">
        <f>'2 жастағы К'!X122</f>
        <v>0</v>
      </c>
      <c r="E331" s="4">
        <f>'2 жастағы Т'!X122</f>
        <v>0</v>
      </c>
      <c r="F331" s="4">
        <f>'2 жастағы Ш'!X122</f>
        <v>0</v>
      </c>
      <c r="G331" s="4">
        <f>'2 жастағы Ә'!X122</f>
        <v>0</v>
      </c>
    </row>
    <row r="332" spans="2:7" x14ac:dyDescent="0.25">
      <c r="B332" s="708"/>
      <c r="C332" s="4">
        <f>'2 жастағы Ф'!W122</f>
        <v>1</v>
      </c>
      <c r="D332" s="4">
        <f>'2 жастағы К'!W122</f>
        <v>1</v>
      </c>
      <c r="E332" s="4">
        <f>'2 жастағы Т'!W122</f>
        <v>1</v>
      </c>
      <c r="F332" s="4">
        <f>'2 жастағы Ш'!W122</f>
        <v>1</v>
      </c>
      <c r="G332" s="4">
        <f>'2 жастағы Ә'!W122</f>
        <v>1</v>
      </c>
    </row>
    <row r="333" spans="2:7" x14ac:dyDescent="0.25">
      <c r="B333" s="712"/>
      <c r="C333" s="4">
        <f>'2 жастағы Ф'!V122</f>
        <v>0</v>
      </c>
      <c r="D333" s="4">
        <f>'2 жастағы К'!V122</f>
        <v>0</v>
      </c>
      <c r="E333" s="4">
        <f>'2 жастағы Т'!V122</f>
        <v>0</v>
      </c>
      <c r="F333" s="4">
        <f>'2 жастағы Ш'!V122</f>
        <v>0</v>
      </c>
      <c r="G333" s="4">
        <f>'2 жастағы Ә'!V122</f>
        <v>0</v>
      </c>
    </row>
    <row r="334" spans="2:7" x14ac:dyDescent="0.25">
      <c r="B334" s="707">
        <v>8</v>
      </c>
      <c r="C334" s="4">
        <f>'2 жастағы Ф'!AA122</f>
        <v>0</v>
      </c>
      <c r="D334" s="4">
        <f>'2 жастағы К'!AA122</f>
        <v>0</v>
      </c>
      <c r="E334" s="4">
        <f>'2 жастағы Т'!AA122</f>
        <v>0</v>
      </c>
      <c r="F334" s="4">
        <f>'2 жастағы Ш'!AA122</f>
        <v>0</v>
      </c>
      <c r="G334" s="4">
        <f>'2 жастағы Ә'!AA122</f>
        <v>0</v>
      </c>
    </row>
    <row r="335" spans="2:7" x14ac:dyDescent="0.25">
      <c r="B335" s="708"/>
      <c r="C335" s="4">
        <f>'2 жастағы Ф'!Z122</f>
        <v>1</v>
      </c>
      <c r="D335" s="4">
        <f>'2 жастағы К'!Z122</f>
        <v>1</v>
      </c>
      <c r="E335" s="4">
        <f>'2 жастағы Т'!Z122</f>
        <v>1</v>
      </c>
      <c r="F335" s="4">
        <f>'2 жастағы Ш'!Z122</f>
        <v>1</v>
      </c>
      <c r="G335" s="4">
        <f>'2 жастағы Ә'!Z122</f>
        <v>1</v>
      </c>
    </row>
    <row r="336" spans="2:7" x14ac:dyDescent="0.25">
      <c r="B336" s="712"/>
      <c r="C336" s="4">
        <f>'2 жастағы Ф'!Y122</f>
        <v>0</v>
      </c>
      <c r="D336" s="4">
        <f>'2 жастағы К'!Y122</f>
        <v>0</v>
      </c>
      <c r="E336" s="4">
        <f>'2 жастағы Т'!Y122</f>
        <v>0</v>
      </c>
      <c r="F336" s="4">
        <f>'2 жастағы Ш'!Y122</f>
        <v>0</v>
      </c>
      <c r="G336" s="4">
        <f>'2 жастағы Ә'!Y122</f>
        <v>0</v>
      </c>
    </row>
    <row r="337" spans="2:7" x14ac:dyDescent="0.25">
      <c r="B337" s="707">
        <v>9</v>
      </c>
      <c r="C337" s="4">
        <f>'2 жастағы Ф'!AD122</f>
        <v>0</v>
      </c>
      <c r="D337" s="4">
        <f>'2 жастағы К'!AD122</f>
        <v>0</v>
      </c>
      <c r="E337" s="4">
        <f>'2 жастағы Т'!AD122</f>
        <v>0</v>
      </c>
      <c r="F337" s="4">
        <f>'2 жастағы Ш'!AD122</f>
        <v>0</v>
      </c>
      <c r="G337" s="4">
        <f>'2 жастағы Ә'!AD122</f>
        <v>0</v>
      </c>
    </row>
    <row r="338" spans="2:7" x14ac:dyDescent="0.25">
      <c r="B338" s="708"/>
      <c r="C338" s="4">
        <f>'2 жастағы Ф'!AC122</f>
        <v>1</v>
      </c>
      <c r="D338" s="4">
        <f>'2 жастағы К'!AC122</f>
        <v>1</v>
      </c>
      <c r="E338" s="4">
        <f>'2 жастағы Т'!AC122</f>
        <v>1</v>
      </c>
      <c r="F338" s="4">
        <f>'2 жастағы Ш'!AC122</f>
        <v>1</v>
      </c>
      <c r="G338" s="4">
        <f>'2 жастағы Ә'!AC122</f>
        <v>1</v>
      </c>
    </row>
    <row r="339" spans="2:7" x14ac:dyDescent="0.25">
      <c r="B339" s="712"/>
      <c r="C339" s="4">
        <f>'2 жастағы Ф'!AB122</f>
        <v>0</v>
      </c>
      <c r="D339" s="4">
        <f>'2 жастағы К'!AB122</f>
        <v>0</v>
      </c>
      <c r="E339" s="4">
        <f>'2 жастағы Т'!AB122</f>
        <v>0</v>
      </c>
      <c r="F339" s="4">
        <f>'2 жастағы Ш'!AB122</f>
        <v>0</v>
      </c>
      <c r="G339" s="4">
        <f>'2 жастағы Ә'!AB122</f>
        <v>0</v>
      </c>
    </row>
    <row r="340" spans="2:7" x14ac:dyDescent="0.25">
      <c r="B340" s="707">
        <v>10</v>
      </c>
      <c r="C340" s="4">
        <f>'2 жастағы Ф'!AG122</f>
        <v>0</v>
      </c>
      <c r="D340" s="4">
        <f>'2 жастағы К'!AG122</f>
        <v>0</v>
      </c>
      <c r="E340" s="842"/>
      <c r="F340" s="4">
        <f>'2 жастағы Ш'!AG122</f>
        <v>0</v>
      </c>
      <c r="G340" s="4">
        <f>'2 жастағы Ә'!AG122</f>
        <v>0</v>
      </c>
    </row>
    <row r="341" spans="2:7" x14ac:dyDescent="0.25">
      <c r="B341" s="708"/>
      <c r="C341" s="4">
        <f>'2 жастағы Ф'!AF122</f>
        <v>1</v>
      </c>
      <c r="D341" s="4">
        <f>'2 жастағы К'!AF122</f>
        <v>1</v>
      </c>
      <c r="E341" s="843"/>
      <c r="F341" s="4">
        <f>'2 жастағы Ш'!AF122</f>
        <v>1</v>
      </c>
      <c r="G341" s="4">
        <f>'2 жастағы Ә'!AF122</f>
        <v>1</v>
      </c>
    </row>
    <row r="342" spans="2:7" x14ac:dyDescent="0.25">
      <c r="B342" s="712"/>
      <c r="C342" s="4">
        <f>'2 жастағы Ф'!AE122</f>
        <v>0</v>
      </c>
      <c r="D342" s="4">
        <f>'2 жастағы К'!AE122</f>
        <v>0</v>
      </c>
      <c r="E342" s="843"/>
      <c r="F342" s="4">
        <f>'2 жастағы Ш'!AE122</f>
        <v>0</v>
      </c>
      <c r="G342" s="4">
        <f>'2 жастағы Ә'!AE122</f>
        <v>0</v>
      </c>
    </row>
    <row r="343" spans="2:7" x14ac:dyDescent="0.25">
      <c r="B343" s="707">
        <v>11</v>
      </c>
      <c r="C343" s="4">
        <f>'2 жастағы Ф'!AJ122</f>
        <v>0</v>
      </c>
      <c r="D343" s="4">
        <f>'2 жастағы К'!AJ122</f>
        <v>0</v>
      </c>
      <c r="E343" s="843"/>
      <c r="F343" s="4">
        <f>'2 жастағы Ш'!AJ122</f>
        <v>0</v>
      </c>
      <c r="G343" s="4">
        <f>'2 жастағы Ә'!AJ122</f>
        <v>0</v>
      </c>
    </row>
    <row r="344" spans="2:7" x14ac:dyDescent="0.25">
      <c r="B344" s="708"/>
      <c r="C344" s="4">
        <f>'2 жастағы Ф'!AI122</f>
        <v>1</v>
      </c>
      <c r="D344" s="4">
        <f>'2 жастағы К'!AI122</f>
        <v>1</v>
      </c>
      <c r="E344" s="843"/>
      <c r="F344" s="4">
        <f>'2 жастағы Ш'!AI122</f>
        <v>1</v>
      </c>
      <c r="G344" s="4">
        <f>'2 жастағы Ә'!AI122</f>
        <v>1</v>
      </c>
    </row>
    <row r="345" spans="2:7" x14ac:dyDescent="0.25">
      <c r="B345" s="712"/>
      <c r="C345" s="4">
        <f>'2 жастағы Ф'!AH122</f>
        <v>0</v>
      </c>
      <c r="D345" s="4">
        <f>'2 жастағы К'!AH122</f>
        <v>0</v>
      </c>
      <c r="E345" s="843"/>
      <c r="F345" s="4">
        <f>'2 жастағы Ш'!AH122</f>
        <v>0</v>
      </c>
      <c r="G345" s="4">
        <f>'2 жастағы Ә'!AH122</f>
        <v>0</v>
      </c>
    </row>
    <row r="346" spans="2:7" x14ac:dyDescent="0.25">
      <c r="B346" s="707">
        <v>12</v>
      </c>
      <c r="C346" s="4">
        <f>'2 жастағы Ф'!AM122</f>
        <v>0</v>
      </c>
      <c r="D346" s="4">
        <f>'2 жастағы К'!AM122</f>
        <v>0</v>
      </c>
      <c r="E346" s="843"/>
      <c r="F346" s="4">
        <f>'2 жастағы Ш'!AM122</f>
        <v>0</v>
      </c>
      <c r="G346" s="4">
        <f>'2 жастағы Ә'!AM122</f>
        <v>0</v>
      </c>
    </row>
    <row r="347" spans="2:7" x14ac:dyDescent="0.25">
      <c r="B347" s="708"/>
      <c r="C347" s="4">
        <f>'2 жастағы Ф'!AL122</f>
        <v>1</v>
      </c>
      <c r="D347" s="4">
        <f>'2 жастағы К'!AL122</f>
        <v>1</v>
      </c>
      <c r="E347" s="843"/>
      <c r="F347" s="4">
        <f>'2 жастағы Ш'!AL122</f>
        <v>1</v>
      </c>
      <c r="G347" s="4">
        <f>'2 жастағы Ә'!AL122</f>
        <v>1</v>
      </c>
    </row>
    <row r="348" spans="2:7" x14ac:dyDescent="0.25">
      <c r="B348" s="712"/>
      <c r="C348" s="4">
        <f>'2 жастағы Ф'!AK122</f>
        <v>0</v>
      </c>
      <c r="D348" s="160">
        <f>'2 жастағы К'!AK176</f>
        <v>0</v>
      </c>
      <c r="E348" s="843"/>
      <c r="F348" s="4">
        <f>'2 жастағы Ш'!AK122</f>
        <v>0</v>
      </c>
      <c r="G348" s="4">
        <f>'2 жастағы Ә'!AK122</f>
        <v>0</v>
      </c>
    </row>
    <row r="349" spans="2:7" x14ac:dyDescent="0.25">
      <c r="B349" s="707">
        <v>13</v>
      </c>
      <c r="C349" s="4">
        <f>'2 жастағы Ф'!AP122</f>
        <v>0</v>
      </c>
      <c r="D349" s="4">
        <f>'2 жастағы К'!AP122</f>
        <v>0</v>
      </c>
      <c r="E349" s="843"/>
      <c r="F349" s="4">
        <f>'2 жастағы Ш'!AP122</f>
        <v>0</v>
      </c>
      <c r="G349" s="4">
        <f>'2 жастағы Ә'!AP122</f>
        <v>0</v>
      </c>
    </row>
    <row r="350" spans="2:7" x14ac:dyDescent="0.25">
      <c r="B350" s="708"/>
      <c r="C350" s="4">
        <f>'2 жастағы Ф'!AO122</f>
        <v>1</v>
      </c>
      <c r="D350" s="4">
        <f>'2 жастағы К'!AO122</f>
        <v>1</v>
      </c>
      <c r="E350" s="843"/>
      <c r="F350" s="4">
        <f>'2 жастағы Ш'!AO122</f>
        <v>1</v>
      </c>
      <c r="G350" s="4">
        <f>'2 жастағы Ә'!AO122</f>
        <v>1</v>
      </c>
    </row>
    <row r="351" spans="2:7" x14ac:dyDescent="0.25">
      <c r="B351" s="712"/>
      <c r="C351" s="4">
        <f>'2 жастағы Ф'!AN122</f>
        <v>0</v>
      </c>
      <c r="D351" s="4">
        <f>'2 жастағы К'!AN122</f>
        <v>0</v>
      </c>
      <c r="E351" s="843"/>
      <c r="F351" s="4">
        <f>'2 жастағы Ш'!AN122</f>
        <v>0</v>
      </c>
      <c r="G351" s="4">
        <f>'2 жастағы Ә'!AN122</f>
        <v>0</v>
      </c>
    </row>
    <row r="352" spans="2:7" x14ac:dyDescent="0.25">
      <c r="B352" s="707">
        <v>14</v>
      </c>
      <c r="C352" s="4">
        <f>'2 жастағы Ф'!AS122</f>
        <v>0</v>
      </c>
      <c r="D352" s="4">
        <f>'2 жастағы К'!AS122</f>
        <v>0</v>
      </c>
      <c r="E352" s="843"/>
      <c r="F352" s="4">
        <f>'2 жастағы Ш'!AS122</f>
        <v>0</v>
      </c>
      <c r="G352" s="4">
        <f>'2 жастағы Ә'!AS122</f>
        <v>0</v>
      </c>
    </row>
    <row r="353" spans="2:7" x14ac:dyDescent="0.25">
      <c r="B353" s="708"/>
      <c r="C353" s="4">
        <f>'2 жастағы Ф'!AR122</f>
        <v>1</v>
      </c>
      <c r="D353" s="4">
        <f>'2 жастағы К'!AR122</f>
        <v>1</v>
      </c>
      <c r="E353" s="843"/>
      <c r="F353" s="4">
        <f>'2 жастағы Ш'!AR122</f>
        <v>1</v>
      </c>
      <c r="G353" s="4">
        <f>'2 жастағы Ә'!AR122</f>
        <v>1</v>
      </c>
    </row>
    <row r="354" spans="2:7" x14ac:dyDescent="0.25">
      <c r="B354" s="712"/>
      <c r="C354" s="4">
        <f>'2 жастағы Ф'!AQ122</f>
        <v>0</v>
      </c>
      <c r="D354" s="4">
        <f>'2 жастағы К'!AQ122</f>
        <v>0</v>
      </c>
      <c r="E354" s="843"/>
      <c r="F354" s="4">
        <f>'2 жастағы Ш'!AQ122</f>
        <v>0</v>
      </c>
      <c r="G354" s="4">
        <f>'2 жастағы Ә'!AQ122</f>
        <v>0</v>
      </c>
    </row>
    <row r="355" spans="2:7" x14ac:dyDescent="0.25">
      <c r="B355" s="707">
        <v>15</v>
      </c>
      <c r="C355" s="4">
        <f>'2 жастағы Ф'!AV122</f>
        <v>0</v>
      </c>
      <c r="D355" s="4">
        <f>'2 жастағы К'!AV122</f>
        <v>0</v>
      </c>
      <c r="E355" s="843"/>
      <c r="F355" s="4">
        <f>'2 жастағы Ш'!AV122</f>
        <v>0</v>
      </c>
      <c r="G355" s="4">
        <f>'2 жастағы Ә'!AV122</f>
        <v>0</v>
      </c>
    </row>
    <row r="356" spans="2:7" x14ac:dyDescent="0.25">
      <c r="B356" s="708"/>
      <c r="C356" s="4">
        <f>'2 жастағы Ф'!AU122</f>
        <v>1</v>
      </c>
      <c r="D356" s="4">
        <f>'2 жастағы К'!AU122</f>
        <v>1</v>
      </c>
      <c r="E356" s="843"/>
      <c r="F356" s="4">
        <f>'2 жастағы Ш'!AU122</f>
        <v>1</v>
      </c>
      <c r="G356" s="4">
        <f>'2 жастағы Ә'!AU122</f>
        <v>1</v>
      </c>
    </row>
    <row r="357" spans="2:7" x14ac:dyDescent="0.25">
      <c r="B357" s="712"/>
      <c r="C357" s="4">
        <f>'2 жастағы Ф'!AT122</f>
        <v>0</v>
      </c>
      <c r="D357" s="4">
        <f>'2 жастағы К'!AT122</f>
        <v>0</v>
      </c>
      <c r="E357" s="843"/>
      <c r="F357" s="4">
        <f>'2 жастағы Ш'!AT122</f>
        <v>0</v>
      </c>
      <c r="G357" s="4">
        <f>'2 жастағы Ә'!AT122</f>
        <v>0</v>
      </c>
    </row>
    <row r="358" spans="2:7" x14ac:dyDescent="0.25">
      <c r="B358" s="707">
        <v>16</v>
      </c>
      <c r="C358" s="4">
        <f>'2 жастағы Ф'!AY122</f>
        <v>0</v>
      </c>
      <c r="D358" s="4">
        <f>'2 жастағы К'!AY122</f>
        <v>0</v>
      </c>
      <c r="E358" s="843"/>
      <c r="F358" s="4">
        <f>'2 жастағы Ш'!AY122</f>
        <v>0</v>
      </c>
      <c r="G358" s="4">
        <f>'2 жастағы Ә'!AY122</f>
        <v>0</v>
      </c>
    </row>
    <row r="359" spans="2:7" x14ac:dyDescent="0.25">
      <c r="B359" s="708"/>
      <c r="C359" s="4">
        <f>'2 жастағы Ф'!AX122</f>
        <v>1</v>
      </c>
      <c r="D359" s="4">
        <f>'2 жастағы К'!AX122</f>
        <v>1</v>
      </c>
      <c r="E359" s="843"/>
      <c r="F359" s="4">
        <f>'2 жастағы Ш'!AX122</f>
        <v>1</v>
      </c>
      <c r="G359" s="4">
        <f>'2 жастағы Ә'!AX122</f>
        <v>1</v>
      </c>
    </row>
    <row r="360" spans="2:7" x14ac:dyDescent="0.25">
      <c r="B360" s="712"/>
      <c r="C360" s="4">
        <f>'2 жастағы Ф'!AW122</f>
        <v>0</v>
      </c>
      <c r="D360" s="4">
        <f>'2 жастағы К'!AW122</f>
        <v>0</v>
      </c>
      <c r="E360" s="843"/>
      <c r="F360" s="4">
        <f>'2 жастағы Ш'!AW122</f>
        <v>0</v>
      </c>
      <c r="G360" s="4">
        <f>'2 жастағы Ә'!AW122</f>
        <v>0</v>
      </c>
    </row>
    <row r="361" spans="2:7" x14ac:dyDescent="0.25">
      <c r="B361" s="707">
        <v>17</v>
      </c>
      <c r="C361" s="4">
        <f>'2 жастағы Ф'!BB122</f>
        <v>0</v>
      </c>
      <c r="D361" s="4">
        <f>'2 жастағы К'!BB122</f>
        <v>0</v>
      </c>
      <c r="E361" s="843"/>
      <c r="F361" s="4">
        <f>'2 жастағы Ш'!BB122</f>
        <v>0</v>
      </c>
      <c r="G361" s="4">
        <f>'2 жастағы Ә'!BB122</f>
        <v>0</v>
      </c>
    </row>
    <row r="362" spans="2:7" x14ac:dyDescent="0.25">
      <c r="B362" s="708"/>
      <c r="C362" s="4">
        <f>'2 жастағы Ф'!BA122</f>
        <v>1</v>
      </c>
      <c r="D362" s="4">
        <f>'2 жастағы К'!BA122</f>
        <v>1</v>
      </c>
      <c r="E362" s="843"/>
      <c r="F362" s="4">
        <f>'2 жастағы Ш'!BA122</f>
        <v>1</v>
      </c>
      <c r="G362" s="4">
        <f>'2 жастағы Ә'!BA122</f>
        <v>1</v>
      </c>
    </row>
    <row r="363" spans="2:7" x14ac:dyDescent="0.25">
      <c r="B363" s="712"/>
      <c r="C363" s="4">
        <f>'2 жастағы Ф'!AZ122</f>
        <v>0</v>
      </c>
      <c r="D363" s="4">
        <f>'2 жастағы К'!AZ122</f>
        <v>0</v>
      </c>
      <c r="E363" s="843"/>
      <c r="F363" s="4">
        <f>'2 жастағы Ш'!AZ122</f>
        <v>0</v>
      </c>
      <c r="G363" s="4">
        <f>'2 жастағы Ә'!AZ122</f>
        <v>0</v>
      </c>
    </row>
    <row r="364" spans="2:7" x14ac:dyDescent="0.25">
      <c r="B364" s="707">
        <v>18</v>
      </c>
      <c r="C364" s="4">
        <f>'2 жастағы Ф'!BE122</f>
        <v>0</v>
      </c>
      <c r="D364" s="4">
        <f>'2 жастағы К'!BE122</f>
        <v>0</v>
      </c>
      <c r="E364" s="843"/>
      <c r="F364" s="4">
        <f>'2 жастағы Ш'!BE122</f>
        <v>0</v>
      </c>
      <c r="G364" s="4">
        <f>'2 жастағы Ә'!BE122</f>
        <v>0</v>
      </c>
    </row>
    <row r="365" spans="2:7" x14ac:dyDescent="0.25">
      <c r="B365" s="708"/>
      <c r="C365" s="4">
        <f>'2 жастағы Ф'!BD122</f>
        <v>1</v>
      </c>
      <c r="D365" s="4">
        <f>'2 жастағы К'!BD122</f>
        <v>1</v>
      </c>
      <c r="E365" s="843"/>
      <c r="F365" s="4">
        <f>'2 жастағы Ш'!BD122</f>
        <v>1</v>
      </c>
      <c r="G365" s="4">
        <f>'2 жастағы Ә'!BD122</f>
        <v>1</v>
      </c>
    </row>
    <row r="366" spans="2:7" x14ac:dyDescent="0.25">
      <c r="B366" s="712"/>
      <c r="C366" s="4">
        <f>'2 жастағы Ф'!BC122</f>
        <v>0</v>
      </c>
      <c r="D366" s="4">
        <f>'2 жастағы К'!BC122</f>
        <v>0</v>
      </c>
      <c r="E366" s="843"/>
      <c r="F366" s="4">
        <f>'2 жастағы Ш'!BC122</f>
        <v>0</v>
      </c>
      <c r="G366" s="4">
        <f>'2 жастағы Ә'!BC122</f>
        <v>0</v>
      </c>
    </row>
    <row r="367" spans="2:7" x14ac:dyDescent="0.25">
      <c r="B367" s="707">
        <v>19</v>
      </c>
      <c r="C367" s="4">
        <f>'2 жастағы Ф'!BH122</f>
        <v>0</v>
      </c>
      <c r="D367" s="4">
        <f>'2 жастағы К'!BH122</f>
        <v>0</v>
      </c>
      <c r="E367" s="843"/>
      <c r="F367" s="4">
        <f>'2 жастағы Ш'!BH122</f>
        <v>0</v>
      </c>
      <c r="G367" s="4">
        <f>'2 жастағы Ә'!BH122</f>
        <v>0</v>
      </c>
    </row>
    <row r="368" spans="2:7" x14ac:dyDescent="0.25">
      <c r="B368" s="708"/>
      <c r="C368" s="4">
        <f>'2 жастағы Ф'!BG122</f>
        <v>1</v>
      </c>
      <c r="D368" s="4">
        <f>'2 жастағы К'!BG122</f>
        <v>0</v>
      </c>
      <c r="E368" s="843"/>
      <c r="F368" s="4">
        <f>'2 жастағы Ш'!BG122</f>
        <v>1</v>
      </c>
      <c r="G368" s="4">
        <f>'2 жастағы Ә'!BG122</f>
        <v>1</v>
      </c>
    </row>
    <row r="369" spans="2:7" x14ac:dyDescent="0.25">
      <c r="B369" s="712"/>
      <c r="C369" s="4">
        <f>'2 жастағы Ф'!BF122</f>
        <v>0</v>
      </c>
      <c r="D369" s="4">
        <f>'2 жастағы К'!BF122</f>
        <v>1</v>
      </c>
      <c r="E369" s="843"/>
      <c r="F369" s="4">
        <f>'2 жастағы Ш'!BF122</f>
        <v>0</v>
      </c>
      <c r="G369" s="4">
        <f>'2 жастағы Ә'!BF122</f>
        <v>0</v>
      </c>
    </row>
    <row r="370" spans="2:7" x14ac:dyDescent="0.25">
      <c r="B370" s="707">
        <v>20</v>
      </c>
      <c r="C370" s="842"/>
      <c r="D370" s="4">
        <f>'2 жастағы К'!BK122</f>
        <v>0</v>
      </c>
      <c r="E370" s="843"/>
      <c r="F370" s="4">
        <f>'2 жастағы Ш'!BK122</f>
        <v>0</v>
      </c>
      <c r="G370" s="4">
        <f>'2 жастағы Ә'!BK122</f>
        <v>0</v>
      </c>
    </row>
    <row r="371" spans="2:7" x14ac:dyDescent="0.25">
      <c r="B371" s="708"/>
      <c r="C371" s="843"/>
      <c r="D371" s="4">
        <f>'2 жастағы К'!BJ122</f>
        <v>1</v>
      </c>
      <c r="E371" s="843"/>
      <c r="F371" s="4">
        <f>'2 жастағы Ш'!BJ122</f>
        <v>1</v>
      </c>
      <c r="G371" s="4">
        <f>'2 жастағы Ә'!BJ122</f>
        <v>1</v>
      </c>
    </row>
    <row r="372" spans="2:7" x14ac:dyDescent="0.25">
      <c r="B372" s="712"/>
      <c r="C372" s="843"/>
      <c r="D372" s="4">
        <f>'2 жастағы К'!BI122</f>
        <v>0</v>
      </c>
      <c r="E372" s="843"/>
      <c r="F372" s="4">
        <f>'2 жастағы Ш'!BI122</f>
        <v>0</v>
      </c>
      <c r="G372" s="4">
        <f>'2 жастағы Ә'!BI122</f>
        <v>0</v>
      </c>
    </row>
    <row r="373" spans="2:7" x14ac:dyDescent="0.25">
      <c r="B373" s="707">
        <v>21</v>
      </c>
      <c r="C373" s="843"/>
      <c r="D373" s="842"/>
      <c r="E373" s="843"/>
      <c r="F373" s="4">
        <f>'2 жастағы Ш'!BN122</f>
        <v>0</v>
      </c>
      <c r="G373" s="842"/>
    </row>
    <row r="374" spans="2:7" x14ac:dyDescent="0.25">
      <c r="B374" s="708"/>
      <c r="C374" s="843"/>
      <c r="D374" s="843"/>
      <c r="E374" s="843"/>
      <c r="F374" s="4">
        <f>'2 жастағы Ш'!BM122</f>
        <v>1</v>
      </c>
      <c r="G374" s="843"/>
    </row>
    <row r="375" spans="2:7" x14ac:dyDescent="0.25">
      <c r="B375" s="712"/>
      <c r="C375" s="843"/>
      <c r="D375" s="843"/>
      <c r="E375" s="843"/>
      <c r="F375" s="4">
        <f>'2 жастағы Ш'!BL122</f>
        <v>0</v>
      </c>
      <c r="G375" s="843"/>
    </row>
    <row r="376" spans="2:7" x14ac:dyDescent="0.25">
      <c r="B376" s="707">
        <v>22</v>
      </c>
      <c r="C376" s="843"/>
      <c r="D376" s="843"/>
      <c r="E376" s="843"/>
      <c r="F376" s="4">
        <f>'2 жастағы Ш'!BQ122</f>
        <v>0</v>
      </c>
      <c r="G376" s="843"/>
    </row>
    <row r="377" spans="2:7" x14ac:dyDescent="0.25">
      <c r="B377" s="708"/>
      <c r="C377" s="843"/>
      <c r="D377" s="843"/>
      <c r="E377" s="843"/>
      <c r="F377" s="4">
        <f>'2 жастағы Ш'!BP122</f>
        <v>1</v>
      </c>
      <c r="G377" s="843"/>
    </row>
    <row r="378" spans="2:7" x14ac:dyDescent="0.25">
      <c r="B378" s="712"/>
      <c r="C378" s="843"/>
      <c r="D378" s="843"/>
      <c r="E378" s="843"/>
      <c r="F378" s="4">
        <f>'2 жастағы Ш'!BO122</f>
        <v>0</v>
      </c>
      <c r="G378" s="843"/>
    </row>
    <row r="379" spans="2:7" x14ac:dyDescent="0.25">
      <c r="B379" s="707">
        <v>23</v>
      </c>
      <c r="C379" s="843"/>
      <c r="D379" s="843"/>
      <c r="E379" s="843"/>
      <c r="F379" s="4">
        <f>'2 жастағы Ш'!BT122</f>
        <v>0</v>
      </c>
      <c r="G379" s="843"/>
    </row>
    <row r="380" spans="2:7" x14ac:dyDescent="0.25">
      <c r="B380" s="708"/>
      <c r="C380" s="843"/>
      <c r="D380" s="843"/>
      <c r="E380" s="843"/>
      <c r="F380" s="4">
        <f>'2 жастағы Ш'!BS122</f>
        <v>1</v>
      </c>
      <c r="G380" s="843"/>
    </row>
    <row r="381" spans="2:7" x14ac:dyDescent="0.25">
      <c r="B381" s="712"/>
      <c r="C381" s="843"/>
      <c r="D381" s="843"/>
      <c r="E381" s="843"/>
      <c r="F381" s="4">
        <f>'2 жастағы Ш'!BR122</f>
        <v>0</v>
      </c>
      <c r="G381" s="843"/>
    </row>
    <row r="382" spans="2:7" x14ac:dyDescent="0.25">
      <c r="B382" s="707">
        <v>24</v>
      </c>
      <c r="C382" s="843"/>
      <c r="D382" s="843"/>
      <c r="E382" s="843"/>
      <c r="F382" s="4">
        <f>'2 жастағы Ш'!BW122</f>
        <v>0</v>
      </c>
      <c r="G382" s="843"/>
    </row>
    <row r="383" spans="2:7" x14ac:dyDescent="0.25">
      <c r="B383" s="708"/>
      <c r="C383" s="843"/>
      <c r="D383" s="843"/>
      <c r="E383" s="843"/>
      <c r="F383" s="12">
        <f>'2 жастағы Ш'!BV122</f>
        <v>1</v>
      </c>
      <c r="G383" s="843"/>
    </row>
    <row r="384" spans="2:7" x14ac:dyDescent="0.25">
      <c r="B384" s="712"/>
      <c r="C384" s="843"/>
      <c r="D384" s="843"/>
      <c r="E384" s="843"/>
      <c r="F384" s="12">
        <f>'2 жастағы Ш'!BU122</f>
        <v>0</v>
      </c>
      <c r="G384" s="843"/>
    </row>
    <row r="385" spans="2:7" x14ac:dyDescent="0.25">
      <c r="B385" s="707">
        <v>25</v>
      </c>
      <c r="C385" s="843"/>
      <c r="D385" s="843"/>
      <c r="E385" s="843"/>
      <c r="F385" s="4">
        <f>'2 жастағы Ш'!BZ122</f>
        <v>0</v>
      </c>
      <c r="G385" s="843"/>
    </row>
    <row r="386" spans="2:7" x14ac:dyDescent="0.25">
      <c r="B386" s="708"/>
      <c r="C386" s="843"/>
      <c r="D386" s="843"/>
      <c r="E386" s="843"/>
      <c r="F386" s="4">
        <f>'2 жастағы Ш'!BY122</f>
        <v>1</v>
      </c>
      <c r="G386" s="843"/>
    </row>
    <row r="387" spans="2:7" x14ac:dyDescent="0.25">
      <c r="B387" s="712"/>
      <c r="C387" s="843"/>
      <c r="D387" s="843"/>
      <c r="E387" s="843"/>
      <c r="F387" s="4">
        <f>'2 жастағы Ш'!BX122</f>
        <v>0</v>
      </c>
      <c r="G387" s="843"/>
    </row>
    <row r="388" spans="2:7" x14ac:dyDescent="0.25">
      <c r="B388" s="707">
        <v>26</v>
      </c>
      <c r="C388" s="843"/>
      <c r="D388" s="843"/>
      <c r="E388" s="843"/>
      <c r="F388" s="4">
        <f>'2 жастағы Ш'!CC122</f>
        <v>0</v>
      </c>
      <c r="G388" s="843"/>
    </row>
    <row r="389" spans="2:7" x14ac:dyDescent="0.25">
      <c r="B389" s="708"/>
      <c r="C389" s="843"/>
      <c r="D389" s="843"/>
      <c r="E389" s="843"/>
      <c r="F389" s="4">
        <f>'2 жастағы Ш'!CB122</f>
        <v>1</v>
      </c>
      <c r="G389" s="843"/>
    </row>
    <row r="390" spans="2:7" x14ac:dyDescent="0.25">
      <c r="B390" s="712"/>
      <c r="C390" s="843"/>
      <c r="D390" s="843"/>
      <c r="E390" s="843"/>
      <c r="F390" s="4">
        <f>'2 жастағы Ш'!CA122</f>
        <v>0</v>
      </c>
      <c r="G390" s="843"/>
    </row>
    <row r="391" spans="2:7" x14ac:dyDescent="0.25">
      <c r="B391" s="707">
        <v>27</v>
      </c>
      <c r="C391" s="843"/>
      <c r="D391" s="843"/>
      <c r="E391" s="843"/>
      <c r="F391" s="12">
        <f>'2 жастағы Ш'!CF122</f>
        <v>0</v>
      </c>
      <c r="G391" s="843"/>
    </row>
    <row r="392" spans="2:7" x14ac:dyDescent="0.25">
      <c r="B392" s="708"/>
      <c r="C392" s="843"/>
      <c r="D392" s="843"/>
      <c r="E392" s="843"/>
      <c r="F392" s="12">
        <f>'2 жастағы Ш'!CE122</f>
        <v>1</v>
      </c>
      <c r="G392" s="843"/>
    </row>
    <row r="393" spans="2:7" x14ac:dyDescent="0.25">
      <c r="B393" s="712"/>
      <c r="C393" s="843"/>
      <c r="D393" s="843"/>
      <c r="E393" s="843"/>
      <c r="F393" s="12">
        <f>'2 жастағы Ш'!CD122</f>
        <v>0</v>
      </c>
      <c r="G393" s="843"/>
    </row>
    <row r="394" spans="2:7" x14ac:dyDescent="0.25">
      <c r="B394" s="707">
        <v>28</v>
      </c>
      <c r="C394" s="843"/>
      <c r="D394" s="843"/>
      <c r="E394" s="843"/>
      <c r="F394" s="12">
        <f>'2 жастағы Ш'!CI122</f>
        <v>0</v>
      </c>
      <c r="G394" s="843"/>
    </row>
    <row r="395" spans="2:7" x14ac:dyDescent="0.25">
      <c r="B395" s="708"/>
      <c r="C395" s="843"/>
      <c r="D395" s="843"/>
      <c r="E395" s="843"/>
      <c r="F395" s="12">
        <f>'2 жастағы Ш'!CH122</f>
        <v>1</v>
      </c>
      <c r="G395" s="843"/>
    </row>
    <row r="396" spans="2:7" x14ac:dyDescent="0.25">
      <c r="B396" s="712"/>
      <c r="C396" s="843"/>
      <c r="D396" s="843"/>
      <c r="E396" s="843"/>
      <c r="F396" s="12">
        <f>'2 жастағы Ш'!CG122</f>
        <v>0</v>
      </c>
      <c r="G396" s="843"/>
    </row>
    <row r="397" spans="2:7" x14ac:dyDescent="0.25">
      <c r="B397" s="707">
        <v>29</v>
      </c>
      <c r="C397" s="843"/>
      <c r="D397" s="843"/>
      <c r="E397" s="843"/>
      <c r="F397" s="12">
        <f>'2 жастағы Ш'!CL122</f>
        <v>0</v>
      </c>
      <c r="G397" s="843"/>
    </row>
    <row r="398" spans="2:7" x14ac:dyDescent="0.25">
      <c r="B398" s="708"/>
      <c r="C398" s="843"/>
      <c r="D398" s="843"/>
      <c r="E398" s="843"/>
      <c r="F398" s="12">
        <f>'2 жастағы Ш'!CK122</f>
        <v>1</v>
      </c>
      <c r="G398" s="843"/>
    </row>
    <row r="399" spans="2:7" x14ac:dyDescent="0.25">
      <c r="B399" s="712"/>
      <c r="C399" s="843"/>
      <c r="D399" s="843"/>
      <c r="E399" s="843"/>
      <c r="F399" s="12">
        <f>'2 жастағы Ш'!CJ122</f>
        <v>0</v>
      </c>
      <c r="G399" s="843"/>
    </row>
    <row r="400" spans="2:7" x14ac:dyDescent="0.25">
      <c r="B400" s="707">
        <v>30</v>
      </c>
      <c r="C400" s="843"/>
      <c r="D400" s="843"/>
      <c r="E400" s="843"/>
      <c r="F400" s="12">
        <f>'2 жастағы Ш'!CO122</f>
        <v>0</v>
      </c>
      <c r="G400" s="843"/>
    </row>
    <row r="401" spans="2:7" x14ac:dyDescent="0.25">
      <c r="B401" s="708"/>
      <c r="C401" s="843"/>
      <c r="D401" s="843"/>
      <c r="E401" s="843"/>
      <c r="F401" s="12">
        <f>'2 жастағы Ш'!CN122</f>
        <v>1</v>
      </c>
      <c r="G401" s="843"/>
    </row>
    <row r="402" spans="2:7" x14ac:dyDescent="0.25">
      <c r="B402" s="712"/>
      <c r="C402" s="843"/>
      <c r="D402" s="843"/>
      <c r="E402" s="843"/>
      <c r="F402" s="12">
        <f>'2 жастағы Ш'!CM122</f>
        <v>0</v>
      </c>
      <c r="G402" s="843"/>
    </row>
    <row r="403" spans="2:7" x14ac:dyDescent="0.25">
      <c r="B403" s="707">
        <v>31</v>
      </c>
      <c r="C403" s="843"/>
      <c r="D403" s="843"/>
      <c r="E403" s="843"/>
      <c r="F403" s="12">
        <f>'2 жастағы Ш'!CR122</f>
        <v>0</v>
      </c>
      <c r="G403" s="843"/>
    </row>
    <row r="404" spans="2:7" x14ac:dyDescent="0.25">
      <c r="B404" s="708"/>
      <c r="C404" s="843"/>
      <c r="D404" s="843"/>
      <c r="E404" s="843"/>
      <c r="F404" s="12">
        <f>'2 жастағы Ш'!CQ122</f>
        <v>1</v>
      </c>
      <c r="G404" s="843"/>
    </row>
    <row r="405" spans="2:7" x14ac:dyDescent="0.25">
      <c r="B405" s="712"/>
      <c r="C405" s="843"/>
      <c r="D405" s="843"/>
      <c r="E405" s="843"/>
      <c r="F405" s="12">
        <f>'2 жастағы Ш'!CP122</f>
        <v>0</v>
      </c>
      <c r="G405" s="843"/>
    </row>
    <row r="406" spans="2:7" x14ac:dyDescent="0.25">
      <c r="B406" s="707">
        <v>32</v>
      </c>
      <c r="C406" s="843"/>
      <c r="D406" s="843"/>
      <c r="E406" s="843"/>
      <c r="F406" s="12">
        <f>'2 жастағы Ш'!CU122</f>
        <v>0</v>
      </c>
      <c r="G406" s="843"/>
    </row>
    <row r="407" spans="2:7" x14ac:dyDescent="0.25">
      <c r="B407" s="708"/>
      <c r="C407" s="843"/>
      <c r="D407" s="843"/>
      <c r="E407" s="843"/>
      <c r="F407" s="12">
        <f>'2 жастағы Ш'!CT122</f>
        <v>1</v>
      </c>
      <c r="G407" s="843"/>
    </row>
    <row r="408" spans="2:7" x14ac:dyDescent="0.25">
      <c r="B408" s="712"/>
      <c r="C408" s="843"/>
      <c r="D408" s="843"/>
      <c r="E408" s="843"/>
      <c r="F408" s="12">
        <f>'2 жастағы Ш'!CS122</f>
        <v>0</v>
      </c>
      <c r="G408" s="843"/>
    </row>
    <row r="409" spans="2:7" x14ac:dyDescent="0.25">
      <c r="B409" s="707">
        <v>33</v>
      </c>
      <c r="C409" s="843"/>
      <c r="D409" s="843"/>
      <c r="E409" s="843"/>
      <c r="F409" s="12">
        <f>'2 жастағы Ш'!CX122</f>
        <v>0</v>
      </c>
      <c r="G409" s="843"/>
    </row>
    <row r="410" spans="2:7" x14ac:dyDescent="0.25">
      <c r="B410" s="708"/>
      <c r="C410" s="843"/>
      <c r="D410" s="843"/>
      <c r="E410" s="843"/>
      <c r="F410" s="12">
        <f>'2 жастағы Ш'!CW122</f>
        <v>1</v>
      </c>
      <c r="G410" s="843"/>
    </row>
    <row r="411" spans="2:7" x14ac:dyDescent="0.25">
      <c r="B411" s="712"/>
      <c r="C411" s="843"/>
      <c r="D411" s="843"/>
      <c r="E411" s="843"/>
      <c r="F411" s="12">
        <f>'2 жастағы Ш'!CV122</f>
        <v>0</v>
      </c>
      <c r="G411" s="843"/>
    </row>
    <row r="412" spans="2:7" x14ac:dyDescent="0.25">
      <c r="B412" s="707">
        <v>34</v>
      </c>
      <c r="C412" s="843"/>
      <c r="D412" s="843"/>
      <c r="E412" s="843"/>
      <c r="F412" s="12">
        <f>'2 жастағы Ш'!DA122</f>
        <v>0</v>
      </c>
      <c r="G412" s="843"/>
    </row>
    <row r="413" spans="2:7" x14ac:dyDescent="0.25">
      <c r="B413" s="708"/>
      <c r="C413" s="843"/>
      <c r="D413" s="843"/>
      <c r="E413" s="843"/>
      <c r="F413" s="12">
        <f>'2 жастағы Ш'!CZ122</f>
        <v>1</v>
      </c>
      <c r="G413" s="843"/>
    </row>
    <row r="414" spans="2:7" x14ac:dyDescent="0.25">
      <c r="B414" s="712"/>
      <c r="C414" s="843"/>
      <c r="D414" s="843"/>
      <c r="E414" s="843"/>
      <c r="F414" s="12">
        <f>'2 жастағы Ш'!CY122</f>
        <v>0</v>
      </c>
      <c r="G414" s="843"/>
    </row>
    <row r="415" spans="2:7" x14ac:dyDescent="0.25">
      <c r="B415" s="707">
        <v>35</v>
      </c>
      <c r="C415" s="843"/>
      <c r="D415" s="843"/>
      <c r="E415" s="843"/>
      <c r="F415" s="12">
        <f>'2 жастағы Ш'!DD122</f>
        <v>0</v>
      </c>
      <c r="G415" s="843"/>
    </row>
    <row r="416" spans="2:7" x14ac:dyDescent="0.25">
      <c r="B416" s="708"/>
      <c r="C416" s="843"/>
      <c r="D416" s="843"/>
      <c r="E416" s="843"/>
      <c r="F416" s="12">
        <f>'2 жастағы Ш'!DC122</f>
        <v>1</v>
      </c>
      <c r="G416" s="843"/>
    </row>
    <row r="417" spans="2:7" x14ac:dyDescent="0.25">
      <c r="B417" s="712"/>
      <c r="C417" s="843"/>
      <c r="D417" s="843"/>
      <c r="E417" s="843"/>
      <c r="F417" s="12">
        <f>'2 жастағы Ш'!DB122</f>
        <v>0</v>
      </c>
      <c r="G417" s="843"/>
    </row>
    <row r="418" spans="2:7" x14ac:dyDescent="0.25">
      <c r="B418" s="707">
        <v>36</v>
      </c>
      <c r="C418" s="843"/>
      <c r="D418" s="843"/>
      <c r="E418" s="843"/>
      <c r="F418" s="12">
        <f>'2 жастағы Ш'!DG122</f>
        <v>0</v>
      </c>
      <c r="G418" s="843"/>
    </row>
    <row r="419" spans="2:7" x14ac:dyDescent="0.25">
      <c r="B419" s="708"/>
      <c r="C419" s="843"/>
      <c r="D419" s="843"/>
      <c r="E419" s="843"/>
      <c r="F419" s="12">
        <f>'2 жастағы Ш'!DF122</f>
        <v>1</v>
      </c>
      <c r="G419" s="843"/>
    </row>
    <row r="420" spans="2:7" x14ac:dyDescent="0.25">
      <c r="B420" s="708"/>
      <c r="C420" s="843"/>
      <c r="D420" s="843"/>
      <c r="E420" s="843"/>
      <c r="F420" s="334">
        <f>'2 жастағы Ш'!DE122</f>
        <v>0</v>
      </c>
      <c r="G420" s="843"/>
    </row>
    <row r="421" spans="2:7" x14ac:dyDescent="0.25">
      <c r="B421" s="748">
        <v>37</v>
      </c>
      <c r="C421" s="843"/>
      <c r="D421" s="843"/>
      <c r="E421" s="843"/>
      <c r="F421" s="12">
        <f>'2 жастағы Ш'!DJ122</f>
        <v>0</v>
      </c>
      <c r="G421" s="843"/>
    </row>
    <row r="422" spans="2:7" x14ac:dyDescent="0.25">
      <c r="B422" s="748"/>
      <c r="C422" s="843"/>
      <c r="D422" s="843"/>
      <c r="E422" s="843"/>
      <c r="F422" s="12">
        <f>'2 жастағы Ш'!DI122</f>
        <v>1</v>
      </c>
      <c r="G422" s="843"/>
    </row>
    <row r="423" spans="2:7" x14ac:dyDescent="0.25">
      <c r="B423" s="748"/>
      <c r="C423" s="844"/>
      <c r="D423" s="844"/>
      <c r="E423" s="844"/>
      <c r="F423" s="12">
        <f>'2 жастағы Ш'!DH122</f>
        <v>0</v>
      </c>
      <c r="G423" s="844"/>
    </row>
    <row r="424" spans="2:7" ht="18.75" x14ac:dyDescent="0.25">
      <c r="B424" s="821" t="s">
        <v>824</v>
      </c>
      <c r="C424" s="158">
        <f>'2 жастағы Ф'!BK122</f>
        <v>0</v>
      </c>
      <c r="D424" s="158">
        <f>'2 жастағы К'!BN122</f>
        <v>0</v>
      </c>
      <c r="E424" s="158">
        <f>'2 жастағы Т'!AG122</f>
        <v>0</v>
      </c>
      <c r="F424" s="158">
        <f>'2 жастағы Ш'!DM122</f>
        <v>0</v>
      </c>
      <c r="G424" s="159">
        <f>'2 жастағы Ә'!BN122</f>
        <v>0</v>
      </c>
    </row>
    <row r="425" spans="2:7" ht="18.75" x14ac:dyDescent="0.25">
      <c r="B425" s="821"/>
      <c r="C425" s="40">
        <f>'2 жастағы Ф'!BJ122</f>
        <v>19</v>
      </c>
      <c r="D425" s="40">
        <f>'2 жастағы К'!BM122</f>
        <v>19</v>
      </c>
      <c r="E425" s="40">
        <f>'2 жастағы Т'!AF122</f>
        <v>9</v>
      </c>
      <c r="F425" s="40">
        <f>'2 жастағы Ш'!DL122</f>
        <v>37</v>
      </c>
      <c r="G425" s="68">
        <f>'2 жастағы Ә'!BM122</f>
        <v>20</v>
      </c>
    </row>
    <row r="426" spans="2:7" ht="18.75" x14ac:dyDescent="0.25">
      <c r="B426" s="821"/>
      <c r="C426" s="95">
        <f>'2 жастағы Ф'!BI122</f>
        <v>0</v>
      </c>
      <c r="D426" s="95">
        <f>'2 жастағы К'!BL122</f>
        <v>1</v>
      </c>
      <c r="E426" s="95">
        <f>'2 жастағы Т'!AE122</f>
        <v>0</v>
      </c>
      <c r="F426" s="95">
        <f>'2 жастағы Ш'!DK122</f>
        <v>0</v>
      </c>
      <c r="G426" s="96">
        <f>'2 жастағы Ә'!BL122</f>
        <v>0</v>
      </c>
    </row>
    <row r="427" spans="2:7" x14ac:dyDescent="0.25">
      <c r="B427" s="157">
        <f>СВОД!V109</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t="str">
        <f>'2 жастағы Ф'!C18</f>
        <v>Литвинов Иван</v>
      </c>
      <c r="E4" s="27"/>
      <c r="F4" s="27"/>
      <c r="G4" s="23"/>
      <c r="H4" s="23"/>
    </row>
    <row r="5" spans="2:12" ht="18.75" x14ac:dyDescent="0.3">
      <c r="B5" s="833" t="s">
        <v>105</v>
      </c>
      <c r="C5" s="833"/>
      <c r="D5" s="26">
        <f>'2 жастағы Ф'!A18</f>
        <v>44000</v>
      </c>
      <c r="E5" s="26"/>
      <c r="F5" s="26"/>
      <c r="G5" s="23"/>
      <c r="H5" s="23"/>
    </row>
    <row r="6" spans="2:12" ht="81"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str">
        <f>IF(C123="","",VLOOKUP(C123,$AA$794:$AB$796,2,TRUE))</f>
        <v>негізгі қимыл түрлерінің бастапқы дағдыларын, өзіне-өзі қызмет көрсету дағдыларын меңгергеруді қалыптастыру</v>
      </c>
      <c r="E10" s="288" t="e">
        <f>IF(C124="","",VLOOKUP(C124,$AC$794:$AD$796,2,TRUE))</f>
        <v>#N/A</v>
      </c>
      <c r="F10" s="282" t="e">
        <f>IF(C195="","",VLOOKUP(C195,$AR$794:$AS$796,2,TRUE))</f>
        <v>#N/A</v>
      </c>
      <c r="G10" s="282" t="str">
        <f>IF(C196="","",VLOOKUP(C196,$AT$794:$AU$796,2,TRUE))</f>
        <v>әртүрлі бағытта және берілген бағытта шеңбер бойымен қолдарын әртүрлі қалыпта ұстап жүруді қалыптастыру</v>
      </c>
      <c r="H10" s="282" t="e">
        <f>IF(C197="","",VLOOKUP(C197,$AV$794:$AW$796,2,TRUE))</f>
        <v>#N/A</v>
      </c>
      <c r="I10" s="282" t="e">
        <f>IF(C313="","",VLOOKUP(C313,$AR$794:$AS$796,2,TRUE))</f>
        <v>#N/A</v>
      </c>
      <c r="J10" s="282" t="str">
        <f>IF(C314="","",VLOOKUP(C314,$AT$794:$AU$796,2,TRUE))</f>
        <v>әртүрлі бағытта және берілген бағытта шеңбер бойымен қолдарын әртүрлі қалыпта ұстап жүруді қалыптастыру</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str">
        <f>IF(C127="","",VLOOKUP(C127,$AI$794:$AJ$796,2,TRUE))</f>
        <v>дене жаттығуларын орындауға ықылас танытуды, ересектердің көмегімен өзін ретке келтіруді бекіту</v>
      </c>
      <c r="F11" s="91" t="e">
        <f>IF(C198="","",VLOOKUP(C198,$AX$794:$AY$796,2,TRUE))</f>
        <v>#N/A</v>
      </c>
      <c r="G11" s="91" t="str">
        <f>IF(C199="","",VLOOKUP(C199,$AZ$794:$BA$796,2,TRUE))</f>
        <v>шағын топпен және бүкіл топпен қарқынды өзгертіп жүруді қалыптастыру</v>
      </c>
      <c r="H11" s="91" t="e">
        <f>IF(C200="","",VLOOKUP(C200,$BB$794:$BC$796,2,TRUE))</f>
        <v>#N/A</v>
      </c>
      <c r="I11" s="91" t="e">
        <f>IF(C316="","",VLOOKUP(C316,$AX$794:$AY$796,2,TRUE))</f>
        <v>#N/A</v>
      </c>
      <c r="J11" s="91" t="str">
        <f>IF(C317="","",VLOOKUP(C317,$AZ$794:$BA$796,2,TRUE))</f>
        <v>шағын топпен және бүкіл топпен қарқынды өзгертіп жүруді қалыптастыру</v>
      </c>
      <c r="K11" s="91" t="e">
        <f>IF(C318="","",VLOOKUP(C318,$BB$794:$BC$796,2,TRUE))</f>
        <v>#N/A</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str">
        <f>IF(C202="","",VLOOKUP(C202,$BF$794:$BG$796,2,TRUE))</f>
        <v>белгі бойынша тоқтап жүруді қалыптастыру</v>
      </c>
      <c r="H12" s="91" t="e">
        <f>IF(C203="","",VLOOKUP(C203,$BH$794:$BI$796,2,TRUE))</f>
        <v>#N/A</v>
      </c>
      <c r="I12" s="91" t="e">
        <f>IF(C319="","",VLOOKUP(C319,$BD$794:$BE$796,2,TRUE))</f>
        <v>#N/A</v>
      </c>
      <c r="J12" s="91" t="str">
        <f>IF(C320="","",VLOOKUP(C320,$BF$794:$BG$796,2,TRUE))</f>
        <v>белгі бойынша тоқтап жүруді қалыптастыру</v>
      </c>
      <c r="K12" s="91" t="e">
        <f>IF(C321="","",VLOOKUP(C321,$BH$794:$BI$796,2,TRUE))</f>
        <v>#N/A</v>
      </c>
      <c r="L12" s="798"/>
    </row>
    <row r="13" spans="2:12" ht="60" customHeight="1" x14ac:dyDescent="0.25">
      <c r="B13" s="830"/>
      <c r="C13" s="281" t="e">
        <f>IF(C131="","",VLOOKUP(C131,$Y$798:$Z$800,2,TRUE))</f>
        <v>#N/A</v>
      </c>
      <c r="D13" s="281" t="str">
        <f>IF(C132="","",VLOOKUP(C132,$AA$798:$AB$800,2,TRUE))</f>
        <v>тура жолдың бойымен жүруді қалыптастыру</v>
      </c>
      <c r="E13" s="281" t="e">
        <f>IF(C133="","",VLOOKUP(C133,$AC$798:$AD$800,2,TRUE))</f>
        <v>#N/A</v>
      </c>
      <c r="F13" s="91" t="e">
        <f>IF(C204="","",VLOOKUP(C204,$BJ$794:$BK$796,2,TRUE))</f>
        <v>#N/A</v>
      </c>
      <c r="G13" s="91" t="str">
        <f>IF(C205="","",VLOOKUP(C205,$BL$794:$BM$796,2,TRUE))</f>
        <v>жүруде тепе-теңдікті сақтауды қалыптастыру</v>
      </c>
      <c r="H13" s="91" t="e">
        <f>IF(C206="","",VLOOKUP(C206,$BN$794:$BO$796,2,TRUE))</f>
        <v>#N/A</v>
      </c>
      <c r="I13" s="91" t="e">
        <f>IF(C322="","",VLOOKUP(C322,$BJ$794:$BK$796,2,TRUE))</f>
        <v>#N/A</v>
      </c>
      <c r="J13" s="91" t="str">
        <f>IF(C323="","",VLOOKUP(C323,$BL$794:$BM$796,2,TRUE))</f>
        <v>жүруде тепе-теңдікті сақтауды қалыптастыру</v>
      </c>
      <c r="K13" s="91" t="e">
        <f>IF(C324="","",VLOOKUP(C324,$BN$794:$BO$796,2,TRUE))</f>
        <v>#N/A</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str">
        <f>IF(C208="","",VLOOKUP(C208,$BR$794:$BS$796,2,TRUE))</f>
        <v>заттардың бойымен, астымен еңбектеуді қалыптастыру</v>
      </c>
      <c r="H14" s="91" t="e">
        <f>IF(C209="","",VLOOKUP(C209,$BT$794:$BU$796,2,TRUE))</f>
        <v>#N/A</v>
      </c>
      <c r="I14" s="91" t="e">
        <f>IF(C325="","",VLOOKUP(C325,$BP$794:$BQ$796,2,TRUE))</f>
        <v>#N/A</v>
      </c>
      <c r="J14" s="91" t="str">
        <f>IF(C326="","",VLOOKUP(C326,$BR$794:$BS$796,2,TRUE))</f>
        <v>заттардың бойымен, астымен еңбектеуді қалыптастыру</v>
      </c>
      <c r="K14" s="91" t="e">
        <f>IF(C327="","",VLOOKUP(C327,$BT$794:$BU$796,2,TRUE))</f>
        <v>#N/A</v>
      </c>
      <c r="L14" s="798"/>
    </row>
    <row r="15" spans="2:12" ht="60" customHeight="1" x14ac:dyDescent="0.25">
      <c r="B15" s="830"/>
      <c r="C15" s="281" t="e">
        <f>IF(C137="","",VLOOKUP(C137,$AK$798:$AL$800,2,TRUE))</f>
        <v>#N/A</v>
      </c>
      <c r="D15" s="281" t="str">
        <f>IF(C138="","",VLOOKUP(C138,$AM$798:$AN$800,2,TRUE))</f>
        <v>негізгі қимыл түрлерін жетілдіруге арналған қимылды ойындарға қызығушылықты қалыптастыру</v>
      </c>
      <c r="E15" s="281" t="e">
        <f>IF(C139="","",VLOOKUP(C139,$AO$798:$AP$800,2,TRUE))</f>
        <v>#N/A</v>
      </c>
      <c r="F15" s="91" t="e">
        <f>IF(C210="","",VLOOKUP(C210,$AR$798:$AS$800,2,TRUE))</f>
        <v>#N/A</v>
      </c>
      <c r="G15" s="91" t="str">
        <f>IF(C211="","",VLOOKUP(C211,$AT$798:$AU$800,2,TRUE))</f>
        <v>ересектермен бірге дене жаттығуларын орындауды қалыптастыру</v>
      </c>
      <c r="H15" s="91" t="e">
        <f>IF(C212="","",VLOOKUP(C212,$AV$798:$AW$800,2,TRUE))</f>
        <v>#N/A</v>
      </c>
      <c r="I15" s="91" t="e">
        <f>IF(C328="","",VLOOKUP(C328,$AR$798:$AS$800,2,TRUE))</f>
        <v>#N/A</v>
      </c>
      <c r="J15" s="91" t="str">
        <f>IF(C329="","",VLOOKUP(C329,$AT$798:$AU$800,2,TRUE))</f>
        <v>ересектермен бірге дене жаттығуларын орындауды қалыптастыру</v>
      </c>
      <c r="K15" s="91" t="e">
        <f>IF(C330="","",VLOOKUP(C330,$AV$798:$AW$800,2,TRUE))</f>
        <v>#N/A</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str">
        <f>IF(C214="","",VLOOKUP(C214,$AZ$798:$BA$800,2,TRUE))</f>
        <v>спорттық жаттығуларды орындау техникасын білуді қалыптастыру</v>
      </c>
      <c r="H16" s="91" t="e">
        <f>IF(C215="","",VLOOKUP(C215,$BB$798:$BC$800,2,TRUE))</f>
        <v>#N/A</v>
      </c>
      <c r="I16" s="91" t="e">
        <f>IF(C331="","",VLOOKUP(C331,$AX$798:$AY$800,2,TRUE))</f>
        <v>#N/A</v>
      </c>
      <c r="J16" s="91" t="str">
        <f>IF(C332="","",VLOOKUP(C332,$AZ$798:$BA$800,2,TRUE))</f>
        <v>спорттық жаттығуларды орындау техникасын білуді қалыптастыру</v>
      </c>
      <c r="K16" s="91" t="e">
        <f>IF(C333="","",VLOOKUP(C333,$BB$798:$BC$800,2,TRUE))</f>
        <v>#N/A</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str">
        <f>IF(C217="","",VLOOKUP(C217,$BF$798:$BG$800,2,TRUE))</f>
        <v>шананы жібінен сүйретуді, ойыншықтарды шанамен сырғанатуды қалыптастыру</v>
      </c>
      <c r="H17" s="91" t="e">
        <f>IF(C218="","",VLOOKUP(C218,$BH$798:$BI$800,2,TRUE))</f>
        <v>#N/A</v>
      </c>
      <c r="I17" s="91" t="e">
        <f>IF(C334="","",VLOOKUP(C334,$BD$798:$BE$800,2,TRUE))</f>
        <v>#N/A</v>
      </c>
      <c r="J17" s="91" t="str">
        <f>IF(C335="","",VLOOKUP(C335,$BF$798:$BG$800,2,TRUE))</f>
        <v>шананы жібінен сүйретуді, ойыншықтарды шанамен сырғанатуды қалыптастыру</v>
      </c>
      <c r="K17" s="91" t="e">
        <f>IF(C336="","",VLOOKUP(C336,$BH$798:$BI$800,2,TRUE))</f>
        <v>#N/A</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str">
        <f>IF(C220="","",VLOOKUP(C220,$BL$798:$BM$800,2,TRUE))</f>
        <v>допты нысанаға лақтыруды қалыптастыру</v>
      </c>
      <c r="H18" s="91" t="e">
        <f>IF(C221="","",VLOOKUP(C221,$BN$798:$BO$800,2,TRUE))</f>
        <v>#N/A</v>
      </c>
      <c r="I18" s="91" t="e">
        <f>IF(C337="","",VLOOKUP(C337,$BJ$798:$BK$800,2,TRUE))</f>
        <v>#N/A</v>
      </c>
      <c r="J18" s="91" t="str">
        <f>IF(C338="","",VLOOKUP(C338,$BL$798:$BM$800,2,TRUE))</f>
        <v>допты нысанаға лақтыруды қалыптастыру</v>
      </c>
      <c r="K18" s="91" t="e">
        <f>IF(C339="","",VLOOKUP(C339,$BN$798:$BO$800,2,TRUE))</f>
        <v>#N/A</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str">
        <f>IF(C223="","",VLOOKUP(C223,$BR$798:$BS$800,2,TRUE))</f>
        <v>доптарды заттардың арасымен, бір-біріне домалатуды қалыптастыру</v>
      </c>
      <c r="H19" s="91" t="e">
        <f>IF(C224="","",VLOOKUP(C224,$BT$798:$BU$800,2,TRUE))</f>
        <v>#N/A</v>
      </c>
      <c r="I19" s="91" t="e">
        <f>IF(C340="","",VLOOKUP(C340,$BP$798:$BQ$800,2,TRUE))</f>
        <v>#N/A</v>
      </c>
      <c r="J19" s="91" t="str">
        <f>IF(C341="","",VLOOKUP(C341,$BR$798:$BS$800,2,TRUE))</f>
        <v>доптарды заттардың арасымен, бір-біріне домалатуды қалыптастыру</v>
      </c>
      <c r="K19" s="91" t="e">
        <f>IF(C342="","",VLOOKUP(C342,$BT$798:$BU$800,2,TRUE))</f>
        <v>#N/A</v>
      </c>
      <c r="L19" s="798"/>
    </row>
    <row r="20" spans="2:12" ht="60" customHeight="1" x14ac:dyDescent="0.25">
      <c r="B20" s="830"/>
      <c r="C20" s="281" t="e">
        <f>IF(C152="","",VLOOKUP(C152,$AE$806:$AF$808,2,TRUE))</f>
        <v>#N/A</v>
      </c>
      <c r="D20" s="281" t="str">
        <f>IF(C153="","",VLOOKUP(C153,$AG$806:$AH$808,2,TRUE))</f>
        <v>ересектердің көрсетуімен жалпы дамытушы жаттығуларды орындауды қалыптастыру</v>
      </c>
      <c r="E20" s="281" t="e">
        <f>IF(C154="","",VLOOKUP(C154,$AI$806:$AJ$808,2,TRUE))</f>
        <v>#N/A</v>
      </c>
      <c r="F20" s="91" t="e">
        <f>IF(C225="","",VLOOKUP(C225,$AR$802:$AS$804,2,TRUE))</f>
        <v>#N/A</v>
      </c>
      <c r="G20" s="91" t="str">
        <f>IF(C226="","",VLOOKUP(C226,$AT$802:$AU$804,2,TRUE))</f>
        <v>жеке гигиенаның бастапқы дағдыларын меңгергуді қалыптастыру</v>
      </c>
      <c r="H20" s="91" t="e">
        <f>IF(C227="","",VLOOKUP(C227,$AV$802:$AW$804,2,TRUE))</f>
        <v>#N/A</v>
      </c>
      <c r="I20" s="91" t="e">
        <f>IF(C343="","",VLOOKUP(C343,$AR$802:$AS$804,2,TRUE))</f>
        <v>#N/A</v>
      </c>
      <c r="J20" s="91" t="str">
        <f>IF(C344="","",VLOOKUP(C344,$AT$802:$AU$804,2,TRUE))</f>
        <v>жеке гигиенаның бастапқы дағдыларын меңгергуді қалыптастыру</v>
      </c>
      <c r="K20" s="91" t="e">
        <f>IF(C345="","",VLOOKUP(C345,$AV$802:$AW$804,2,TRUE))</f>
        <v>#N/A</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str">
        <f>IF(C229="","",VLOOKUP(C229,$AZ$802:$BA$804,2,TRUE))</f>
        <v>шынықтыру шараларын өткізу кезінде жағымды көңіл-күй танытуды үйрету</v>
      </c>
      <c r="H21" s="91" t="e">
        <f>IF(C230="","",VLOOKUP(C230,$BB$802:$BC$804,2,TRUE))</f>
        <v>#N/A</v>
      </c>
      <c r="I21" s="91" t="e">
        <f>IF(C346="","",VLOOKUP(C346,$AX$802:$AY$804,2,TRUE))</f>
        <v>#N/A</v>
      </c>
      <c r="J21" s="91" t="str">
        <f>IF(C347="","",VLOOKUP(C347,$AZ$802:$BA$804,2,TRUE))</f>
        <v>шынықтыру шараларын өткізу кезінде жағымды көңіл-күй танытуды үйрету</v>
      </c>
      <c r="K21" s="91" t="e">
        <f>IF(C348="","",VLOOKUP(C348,$BB$802:$BC$804,2,TRUE))</f>
        <v>#N/A</v>
      </c>
      <c r="L21" s="798"/>
    </row>
    <row r="22" spans="2:12" ht="60" customHeight="1" x14ac:dyDescent="0.25">
      <c r="B22" s="830"/>
      <c r="C22" s="812"/>
      <c r="D22" s="813"/>
      <c r="E22" s="814"/>
      <c r="F22" s="91" t="e">
        <f>IF(C231="","",VLOOKUP(C231,$BD$802:$BE$804,2,TRUE))</f>
        <v>#N/A</v>
      </c>
      <c r="G22" s="91" t="str">
        <f>IF(C232="","",VLOOKUP(C232,$BF$802:$BG$804,2,TRUE))</f>
        <v>қимылды ойындарды қуана ойнауды қалыптастыру</v>
      </c>
      <c r="H22" s="91" t="e">
        <f>IF(C233="","",VLOOKUP(C233,$BH$802:$BI$804,2,TRUE))</f>
        <v>#N/A</v>
      </c>
      <c r="I22" s="91" t="e">
        <f>IF(C349="","",VLOOKUP(C349,$BD$802:$BE$804,2,TRUE))</f>
        <v>#N/A</v>
      </c>
      <c r="J22" s="91" t="str">
        <f>IF(C350="","",VLOOKUP(C350,$BF$802:$BG$804,2,TRUE))</f>
        <v>қимылды ойындарды қуана ойнауды қалыптастыру</v>
      </c>
      <c r="K22" s="91" t="e">
        <f>IF(C351="","",VLOOKUP(C351,$BH$802:$BI$804,2,TRUE))</f>
        <v>#N/A</v>
      </c>
      <c r="L22" s="798"/>
    </row>
    <row r="23" spans="2:12" ht="60" customHeight="1" x14ac:dyDescent="0.25">
      <c r="B23" s="830"/>
      <c r="C23" s="815"/>
      <c r="D23" s="816"/>
      <c r="E23" s="817"/>
      <c r="F23" s="91" t="e">
        <f>IF(C234="","",VLOOKUP(C234,$BJ$802:$BK$804,2,TRUE))</f>
        <v>#N/A</v>
      </c>
      <c r="G23" s="91" t="str">
        <f>IF(C235="","",VLOOKUP(C235,$BL$802:$BM$804,2,TRUE))</f>
        <v>қимыл белсенділігіне жағымды эмоция білдіруді қалыптастыру</v>
      </c>
      <c r="H23" s="91" t="e">
        <f>IF(C236="","",VLOOKUP(C236,$BN$802:$BO$804,2,TRUE))</f>
        <v>#N/A</v>
      </c>
      <c r="I23" s="91" t="e">
        <f>IF(C352="","",VLOOKUP(C352,$BJ$802:$BK$804,2,TRUE))</f>
        <v>#N/A</v>
      </c>
      <c r="J23" s="91" t="str">
        <f>IF(C353="","",VLOOKUP(C353,$BL$802:$BM$804,2,TRUE))</f>
        <v>қимыл белсенділігіне жағымды эмоция білдіруді қалыптастыру</v>
      </c>
      <c r="K23" s="91" t="e">
        <f>IF(C354="","",VLOOKUP(C354,$BN$802:$BO$804,2,TRUE))</f>
        <v>#N/A</v>
      </c>
      <c r="L23" s="798"/>
    </row>
    <row r="24" spans="2:12" ht="60" customHeight="1" x14ac:dyDescent="0.25">
      <c r="B24" s="830"/>
      <c r="C24" s="815"/>
      <c r="D24" s="816"/>
      <c r="E24" s="817"/>
      <c r="F24" s="91" t="e">
        <f>IF(C237="","",VLOOKUP(C237,$BP$802:$BQ$804,2,TRUE))</f>
        <v>#N/A</v>
      </c>
      <c r="G24" s="91" t="str">
        <f>IF(C238="","",VLOOKUP(C238,$BR$802:$BS$804,2,TRUE))</f>
        <v>бұрын меңгерген қимылдарды өз бетінше орындауды қалыптастыру</v>
      </c>
      <c r="H24" s="91" t="e">
        <f>IF(C239="","",VLOOKUP(C239,$BT$802:$BU$804,2,TRUE))</f>
        <v>#N/A</v>
      </c>
      <c r="I24" s="91" t="e">
        <f>IF(C355="","",VLOOKUP(C355,$BP$802:$BQ$804,2,TRUE))</f>
        <v>#N/A</v>
      </c>
      <c r="J24" s="91" t="str">
        <f>IF(C356="","",VLOOKUP(C356,$BR$802:$BS$804,2,TRUE))</f>
        <v>бұрын меңгерген қимылдарды өз бетінше орындауды қалыптастыру</v>
      </c>
      <c r="K24" s="91" t="e">
        <f>IF(C357="","",VLOOKUP(C357,$BT$802:$BU$804,2,TRUE))</f>
        <v>#N/A</v>
      </c>
      <c r="L24" s="798"/>
    </row>
    <row r="25" spans="2:12" ht="60" customHeight="1" x14ac:dyDescent="0.25">
      <c r="B25" s="830"/>
      <c r="C25" s="815"/>
      <c r="D25" s="816"/>
      <c r="E25" s="817"/>
      <c r="F25" s="91" t="e">
        <f>IF(C240="","",VLOOKUP(C240,$AR$806:$AS$808,2,TRUE))</f>
        <v>#N/A</v>
      </c>
      <c r="G25" s="91" t="str">
        <f>IF(C241="","",VLOOKUP(C241,$AT$806:$AU$808,2,TRUE))</f>
        <v>бетін, қолдарын өз бетінше жууды қалыптастыру</v>
      </c>
      <c r="H25" s="91" t="e">
        <f>IF(C242="","",VLOOKUP(C242,$AV$806:$AW$808,2,TRUE))</f>
        <v>#N/A</v>
      </c>
      <c r="I25" s="91" t="e">
        <f>IF(C358="","",VLOOKUP(C358,$AR$806:$AS$808,2,TRUE))</f>
        <v>#N/A</v>
      </c>
      <c r="J25" s="91" t="str">
        <f>IF(C359="","",VLOOKUP(C359,$AT$806:$AU$808,2,TRUE))</f>
        <v>бетін, қолдарын өз бетінше жууды қалыптастыру</v>
      </c>
      <c r="K25" s="91" t="e">
        <f>IF(C360="","",VLOOKUP(C360,$AV$806:$AW$808,2,TRUE))</f>
        <v>#N/A</v>
      </c>
      <c r="L25" s="798"/>
    </row>
    <row r="26" spans="2:12" ht="60" customHeight="1" x14ac:dyDescent="0.25">
      <c r="B26" s="830"/>
      <c r="C26" s="815"/>
      <c r="D26" s="816"/>
      <c r="E26" s="817"/>
      <c r="F26" s="91" t="e">
        <f>IF(C243="","",VLOOKUP(C243,$AX$806:$AY$808,2,TRUE))</f>
        <v>#N/A</v>
      </c>
      <c r="G26" s="91" t="str">
        <f>IF(C244="","",VLOOKUP(C244,$AZ$806:$BA$808,2,TRUE))</f>
        <v>жеке заттарды қолдануды қалыптастыру</v>
      </c>
      <c r="H26" s="91" t="e">
        <f>IF(C245="","",VLOOKUP(C245,$BB$806:$BC$807,2,TRUE))</f>
        <v>#N/A</v>
      </c>
      <c r="I26" s="91" t="e">
        <f>IF(C361="","",VLOOKUP(C361,$AX$806:$AY$808,2,TRUE))</f>
        <v>#N/A</v>
      </c>
      <c r="J26" s="91" t="str">
        <f>IF(C362="","",VLOOKUP(C362,$AZ$806:$BA$808,2,TRUE))</f>
        <v>жеке заттарды қолдануды қалыптастыру</v>
      </c>
      <c r="K26" s="91" t="e">
        <f>IF(C363="","",VLOOKUP(C363,$BB$806:$BC$807,2,TRUE))</f>
        <v>#N/A</v>
      </c>
      <c r="L26" s="798"/>
    </row>
    <row r="27" spans="2:12" ht="60" customHeight="1" x14ac:dyDescent="0.25">
      <c r="B27" s="830"/>
      <c r="C27" s="815"/>
      <c r="D27" s="816"/>
      <c r="E27" s="817"/>
      <c r="F27" s="91" t="e">
        <f>IF(C246="","",VLOOKUP(C246,$BD$806:$BE$808,2,TRUE))</f>
        <v>#N/A</v>
      </c>
      <c r="G27" s="91" t="str">
        <f>IF(C247="","",VLOOKUP(C247,$BF$806:$BG$808,2,TRUE))</f>
        <v>белгілі бір ретпен киінуді және шешінуді қалыптастыру</v>
      </c>
      <c r="H27" s="91" t="e">
        <f>IF(C248="","",VLOOKUP(C248,$BH$806:$BI$808,2,TRUE))</f>
        <v>#N/A</v>
      </c>
      <c r="I27" s="91" t="e">
        <f>IF(C364="","",VLOOKUP(C364,$BD$806:$BE$808,2,TRUE))</f>
        <v>#N/A</v>
      </c>
      <c r="J27" s="91" t="str">
        <f>IF(C365="","",VLOOKUP(C365,$BF$806:$BG$808,2,TRUE))</f>
        <v>белгілі бір ретпен киінуді және шешінуді қалыптастыру</v>
      </c>
      <c r="K27" s="91" t="e">
        <f>IF(C366="","",VLOOKUP(C366,$BH$806:$BI$808,2,TRUE))</f>
        <v>#N/A</v>
      </c>
      <c r="L27" s="798"/>
    </row>
    <row r="28" spans="2:12" ht="60" customHeight="1" thickBot="1" x14ac:dyDescent="0.3">
      <c r="B28" s="831"/>
      <c r="C28" s="818"/>
      <c r="D28" s="819"/>
      <c r="E28" s="820"/>
      <c r="F28" s="283" t="e">
        <f>IF(C249="","",VLOOKUP(C249,$BJ$806:$BK$808,2,TRUE))</f>
        <v>#N/A</v>
      </c>
      <c r="G28" s="283" t="str">
        <f>IF(C250="","",VLOOKUP(C250,$BL$806:$BM$808,2,TRUE))</f>
        <v>үстел басындағы мәдениеттің қарапайым дағдыларын қалыптастыру</v>
      </c>
      <c r="H28" s="283" t="e">
        <f>IF(C251="","",VLOOKUP(C251,$BN$806:$BO$808,2,TRUE))</f>
        <v>#N/A</v>
      </c>
      <c r="I28" s="283" t="e">
        <f>IF(C367="","",VLOOKUP(C367,$BJ$806:$BK$808,2,TRUE))</f>
        <v>#N/A</v>
      </c>
      <c r="J28" s="283" t="str">
        <f>IF(C368="","",VLOOKUP(C368,$BL$806:$BM$808,2,TRUE))</f>
        <v>үстел басындағы мәдениеттің қарапайым дағдыларын қалыптастыру</v>
      </c>
      <c r="K28" s="283" t="e">
        <f>IF(C369="","",VLOOKUP(C369,$BN$806:$BO$808,2,TRUE))</f>
        <v>#N/A</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str">
        <f>IF(D196="","",VLOOKUP(D196,$AT$810:$AU$812,2,TRUE))</f>
        <v>ересектердің сөзін тыңдауды және түсінуді қалыптастыру</v>
      </c>
      <c r="H29" s="284" t="e">
        <f>IF(D197="","",VLOOKUP(D197,$AV$810:$AW$812,2,TRUE))</f>
        <v>#N/A</v>
      </c>
      <c r="I29" s="284" t="e">
        <f>IF(D313="","",VLOOKUP(D313,$AR$810:$AS$812,2,TRUE))</f>
        <v>#N/A</v>
      </c>
      <c r="J29" s="284" t="str">
        <f>IF(D314="","",VLOOKUP(D314,$AT$810:$AU$812,2,TRUE))</f>
        <v>ересектердің сөзін тыңдауды және түсінуді қалыптастыру</v>
      </c>
      <c r="K29" s="284" t="e">
        <f>IF(D315="","",VLOOKUP(D315,$AV$810:$AW$812,2,TRUE))</f>
        <v>#N/A</v>
      </c>
      <c r="L29" s="798"/>
    </row>
    <row r="30" spans="2:12" ht="60" customHeight="1" x14ac:dyDescent="0.25">
      <c r="B30" s="837"/>
      <c r="C30" s="281" t="e">
        <f>IF(D125="","",VLOOKUP(D125,$AE$810:$AF$812,2,TRUE))</f>
        <v>#N/A</v>
      </c>
      <c r="D30" s="281" t="str">
        <f>IF(D126="","",VLOOKUP(D126,$AG$810:$AH$812,2,TRUE))</f>
        <v>ойыншық жануарлардың дене мүшелерін, тұрмыстық және ойын әрекеттерін, заттардың түстерін, өлшемдері мен пішіндерін көрсетуді және атуды қалыптастыру</v>
      </c>
      <c r="E30" s="281" t="e">
        <f>IF(D127="","",VLOOKUP(D127,$AI$810:$AJ$812,2,TRUE))</f>
        <v>#N/A</v>
      </c>
      <c r="F30" s="91" t="e">
        <f>IF(D198="","",VLOOKUP(D198,$AX$810:$AY$812,2,TRUE))</f>
        <v>#N/A</v>
      </c>
      <c r="G30" s="91" t="str">
        <f>IF(D199="","",VLOOKUP(D199,$AZ$810:$BA$812,2,TRUE))</f>
        <v>жеке дауысты және дауыссыз дыбыстарды, еліктеу сөздерін айта алуға қалыптастыру</v>
      </c>
      <c r="H30" s="91" t="e">
        <f>IF(D200="","",VLOOKUP(D200,$BB$810:$BC$812,2,TRUE))</f>
        <v>#N/A</v>
      </c>
      <c r="I30" s="91" t="e">
        <f>IF(D316="","",VLOOKUP(D316,$AX$810:$AY$812,2,TRUE))</f>
        <v>#N/A</v>
      </c>
      <c r="J30" s="91" t="str">
        <f>IF(D317="","",VLOOKUP(D317,$AZ$810:$BA$812,2,TRUE))</f>
        <v>жеке дауысты және дауыссыз дыбыстарды, еліктеу сөздерін айта алуға қалыптастыру</v>
      </c>
      <c r="K30" s="91" t="e">
        <f>IF(D318="","",VLOOKUP(D318,$BB$810:$BC$812,2,TRUE))</f>
        <v>#N/A</v>
      </c>
      <c r="L30" s="798"/>
    </row>
    <row r="31" spans="2:12" ht="60" customHeight="1" x14ac:dyDescent="0.25">
      <c r="B31" s="837"/>
      <c r="C31" s="281" t="e">
        <f>IF(D128="","",VLOOKUP(D128,$AK$810:$AL$812,2,TRUE))</f>
        <v>#N/A</v>
      </c>
      <c r="D31" s="281" t="e">
        <f>IF(D129="","",VLOOKUP(D129,$AM$810:$AN$812,2,TRUE))</f>
        <v>#N/A</v>
      </c>
      <c r="E31" s="281" t="str">
        <f>IF(D130="","",VLOOKUP(D130,$AO$810:$AP$812,2,TRUE))</f>
        <v>қарапайым сөз тіркестерін түсінеді, екі сөзден тұратын сөйлемді айтуды бекіту</v>
      </c>
      <c r="F31" s="91" t="e">
        <f>IF(D201="","",VLOOKUP(D201,$BD$810:$BE$812,2,TRUE))</f>
        <v>#N/A</v>
      </c>
      <c r="G31" s="91" t="str">
        <f>IF(D202="","",VLOOKUP(D202,$BF$810:$BG$812,2,TRUE))</f>
        <v>сөздерді және қарапайым сөз тіркестерін (2-4 сөз) қайталап айтуды қалыптастыру;</v>
      </c>
      <c r="H31" s="91" t="e">
        <f>IF(D203="","",VLOOKUP(D203,$BH$810:$BI$812,2,TRUE))</f>
        <v>#N/A</v>
      </c>
      <c r="I31" s="91" t="e">
        <f>IF(D319="","",VLOOKUP(D319,$BD$810:$BE$812,2,TRUE))</f>
        <v>#N/A</v>
      </c>
      <c r="J31" s="91" t="str">
        <f>IF(D320="","",VLOOKUP(D320,$BF$810:$BG$812,2,TRUE))</f>
        <v>сөздерді және қарапайым сөз тіркестерін (2-4 сөз) қайталап айтуды қалыптастыру;</v>
      </c>
      <c r="K31" s="91" t="e">
        <f>IF(D321="","",VLOOKUP(D321,$BH$810:$BI$812,2,TRUE))</f>
        <v>#N/A</v>
      </c>
      <c r="L31" s="798"/>
    </row>
    <row r="32" spans="2:12" ht="60" customHeight="1" x14ac:dyDescent="0.25">
      <c r="B32" s="837"/>
      <c r="C32" s="281" t="e">
        <f>IF(D131="","",VLOOKUP(D131,$Y$814:$Z$816,2,TRUE))</f>
        <v>#N/A</v>
      </c>
      <c r="D32" s="281" t="str">
        <f>IF(D132="","",VLOOKUP(D132,$AA$814:$AB$816,2,TRUE))</f>
        <v>өтініштерді орындауды қалыптастыру</v>
      </c>
      <c r="E32" s="281" t="e">
        <f>IF(D133="","",VLOOKUP(D133,$AC$814:$AD$816,2,TRUE))</f>
        <v>#N/A</v>
      </c>
      <c r="F32" s="91" t="e">
        <f>IF(D204="","",VLOOKUP(D204,$AR$814:$AS$816,2,TRUE))</f>
        <v>#N/A</v>
      </c>
      <c r="G32" s="91" t="str">
        <f>IF(D205="","",VLOOKUP(D205,$AT$814:$AU$816,2,TRUE))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H32" s="91" t="e">
        <f>IF(D206="","",VLOOKUP(D206,$AV$814:$AW$816,2,TRUE))</f>
        <v>#N/A</v>
      </c>
      <c r="I32" s="91" t="e">
        <f>IF(D322="","",VLOOKUP(D322,$AR$814:$AS$816,2,TRUE))</f>
        <v>#N/A</v>
      </c>
      <c r="J32" s="91" t="str">
        <f>IF(D323="","",VLOOKUP(D323,$AT$814:$AU$816,2,TRUE))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қалыптастыру</v>
      </c>
      <c r="K32" s="91" t="e">
        <f>IF(D324="","",VLOOKUP(D324,$AV$814:$AW$816,2,TRUE))</f>
        <v>#N/A</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str">
        <f>IF(D208="","",VLOOKUP(D208,$AZ$814:$BA$816,2,TRUE))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H33" s="91" t="e">
        <f>IF(D209="","",VLOOKUP(D209,$BB$814:$BC$816,2,TRUE))</f>
        <v>#N/A</v>
      </c>
      <c r="I33" s="91" t="e">
        <f>IF(D325="","",VLOOKUP(D325,$AX$814:$AY$816,2,TRUE))</f>
        <v>#N/A</v>
      </c>
      <c r="J33" s="91" t="str">
        <f>IF(D326="","",VLOOKUP(D326,$AZ$814:$BA$816,2,TRUE))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қалыптастыру</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str">
        <f>IF(D211="","",VLOOKUP(D211,$BF$814:$BG$816,2,TRUE))</f>
        <v>сөйлегенде заттарды сипаттау үшін зат есімдер мен етістіктерді, сын есімдерді қолдануды қалыптастыру;</v>
      </c>
      <c r="H34" s="91" t="e">
        <f>IF(D212="","",VLOOKUP(D212,$BH$814:$BI$816,2,TRUE))</f>
        <v>#N/A</v>
      </c>
      <c r="I34" s="91" t="e">
        <f>IF(D328="","",VLOOKUP(D328,$BD$814:$BE$816,2,TRUE))</f>
        <v>#N/A</v>
      </c>
      <c r="J34" s="91" t="str">
        <f>IF(D329="","",VLOOKUP(D329,$BF$814:$BG$816,2,TRUE))</f>
        <v>сөйлегенде заттарды сипаттау үшін зат есімдер мен етістіктерді, сын есімдерді қолдануды қалыптастыру;</v>
      </c>
      <c r="K34" s="91" t="e">
        <f>IF(D330="","",VLOOKUP(D330,$BH$814:$BI$816,2,TRUE))</f>
        <v>#N/A</v>
      </c>
      <c r="L34" s="798"/>
    </row>
    <row r="35" spans="2:12" ht="60" customHeight="1" x14ac:dyDescent="0.25">
      <c r="B35" s="837"/>
      <c r="C35" s="281" t="e">
        <f>IF(D140="","",VLOOKUP(D140,$Y$818:$Z$820,2,TRUE))</f>
        <v>#N/A</v>
      </c>
      <c r="D35" s="281" t="str">
        <f>IF(D141="","",VLOOKUP(D141,$AA$818:$AB$820,2,TRUE))</f>
        <v>эмоционалды көңіл-күйді түсінеді және өзінің эмоциясын ым-ишарамен көрсетуді қалыптастыру</v>
      </c>
      <c r="E35" s="281" t="e">
        <f>IF(D142="","",VLOOKUP(D142,$AC$818:$AD$820,2,TRUE))</f>
        <v>#N/A</v>
      </c>
      <c r="F35" s="91" t="e">
        <f>IF(D213="","",VLOOKUP(D213,$AR$818:$AS$820,2,TRUE))</f>
        <v>#N/A</v>
      </c>
      <c r="G35" s="91" t="str">
        <f>IF(D214="","",VLOOKUP(D214,$AT$818:$AU$818,2,TRUE))</f>
        <v>қазақ халқының құндылықтарына қызығушылық танытуды қалыптастыру</v>
      </c>
      <c r="H35" s="91" t="e">
        <f>IF(D215="","",VLOOKUP(D215,$AV$818:$AW$820,2,TRUE))</f>
        <v>#N/A</v>
      </c>
      <c r="I35" s="91" t="e">
        <f>IF(D331="","",VLOOKUP(D331,$AR$818:$AS$820,2,TRUE))</f>
        <v>#N/A</v>
      </c>
      <c r="J35" s="91" t="str">
        <f>IF(D332="","",VLOOKUP(D332,$AT$818:$AU$818,2,TRUE))</f>
        <v>қазақ халқының құндылықтарына қызығушылық танытуды қалыптастыру</v>
      </c>
      <c r="K35" s="91" t="e">
        <f>IF(D333="","",VLOOKUP(D333,$AV$818:$AW$820,2,TRUE))</f>
        <v>#N/A</v>
      </c>
      <c r="L35" s="798"/>
    </row>
    <row r="36" spans="2:12" ht="60" customHeight="1" x14ac:dyDescent="0.25">
      <c r="B36" s="837"/>
      <c r="C36" s="281" t="e">
        <f>IF(D143="","",VLOOKUP(D143,$AE$818:$AF$820,2,TRUE))</f>
        <v>#N/A</v>
      </c>
      <c r="D36" s="281" t="str">
        <f>IF(D144="","",VLOOKUP(D144,$AG$818:$AH$820,2,TRUE))</f>
        <v>дыбыстық тіркестерді еліктеп, дұрыс қайталауды қалыптастыру</v>
      </c>
      <c r="E36" s="281" t="e">
        <f>IF(D145="","",VLOOKUP(D145,$AI$818:$AJ$820,2,TRUE))</f>
        <v>#N/A</v>
      </c>
      <c r="F36" s="91" t="e">
        <f>IF(D216="","",VLOOKUP(D216,$AX$818:$AY$820,2,TRUE))</f>
        <v>#N/A</v>
      </c>
      <c r="G36" s="91" t="str">
        <f>IF(D217="","",VLOOKUP(D217,$AZ$818:$BA$820,2,TRUE))</f>
        <v>меңгерілген сөздерді ауызша сөйлеуде өз бетінше қолдануды қалыптастыру;</v>
      </c>
      <c r="H36" s="91" t="e">
        <f>IF(D218="","",VLOOKUP(D218,$BB$818:$BC$820,2,TRUE))</f>
        <v>#N/A</v>
      </c>
      <c r="I36" s="91" t="e">
        <f>IF(D334="","",VLOOKUP(D334,$AX$818:$AY$820,2,TRUE))</f>
        <v>#N/A</v>
      </c>
      <c r="J36" s="91" t="str">
        <f>IF(D335="","",VLOOKUP(D335,$AZ$818:$BA$820,2,TRUE))</f>
        <v>меңгерілген сөздерді ауызша сөйлеуде өз бетінше қолдануды қалыптастыру;</v>
      </c>
      <c r="K36" s="91" t="e">
        <f>IF(D336="","",VLOOKUP(D336,$BB$818:$BC$820,2,TRUE))</f>
        <v>#N/A</v>
      </c>
      <c r="L36" s="798"/>
    </row>
    <row r="37" spans="2:12" ht="60" customHeight="1" x14ac:dyDescent="0.25">
      <c r="B37" s="837"/>
      <c r="C37" s="281" t="e">
        <f>IF(D146="","",VLOOKUP(D146,$AK$818:$AL$820,2,TRUE))</f>
        <v>#N/A</v>
      </c>
      <c r="D37" s="281" t="str">
        <f>IF(D147="","",VLOOKUP(D147,$AM$818:$AN$820,2,TRUE))</f>
        <v>ересектерді тыңдайды, түсінеді, тапсырманы орындауға қалыптастыру</v>
      </c>
      <c r="E37" s="281" t="e">
        <f>IF(D148="","",VLOOKUP(D148,$AO$818:$AP$820,2,TRUE))</f>
        <v>#N/A</v>
      </c>
      <c r="F37" s="91" t="e">
        <f>IF(D219="","",VLOOKUP(D219,$BD$818:$BE$820,2,TRUE))</f>
        <v>#N/A</v>
      </c>
      <c r="G37" s="91" t="str">
        <f>IF(D220="","",VLOOKUP(D220,$BF$818:$BG$820,2,TRUE))</f>
        <v>ересектердің сөзін түсінуді, өз ойын айтуды қалыптастыру</v>
      </c>
      <c r="H37" s="91" t="e">
        <f>IF(D221="","",VLOOKUP(D221,$BH$818:$BI$820,2,TRUE))</f>
        <v>#N/A</v>
      </c>
      <c r="I37" s="91" t="e">
        <f>IF(D337="","",VLOOKUP(D337,$BD$818:$BE$820,2,TRUE))</f>
        <v>#N/A</v>
      </c>
      <c r="J37" s="91" t="str">
        <f>IF(D338="","",VLOOKUP(D338,$BF$818:$BG$820,2,TRUE))</f>
        <v>ересектердің сөзін түсінуді, өз ойын айтуды қалыптастыру</v>
      </c>
      <c r="K37" s="91" t="e">
        <f>IF(D339="","",VLOOKUP(D339,$BH$818:$BI$820,2,TRUE))</f>
        <v>#N/A</v>
      </c>
      <c r="L37" s="798"/>
    </row>
    <row r="38" spans="2:12" ht="60" customHeight="1" x14ac:dyDescent="0.25">
      <c r="B38" s="837"/>
      <c r="C38" s="281" t="e">
        <f>IF(D149="","",VLOOKUP(D149,$Y$822:$Z$824,2,TRUE))</f>
        <v>#N/A</v>
      </c>
      <c r="D38" s="281" t="e">
        <f>IF(D150="","",VLOOKUP(D150,$AA$822:$AB$824,2,TRUE))</f>
        <v>#N/A</v>
      </c>
      <c r="E38" s="281" t="str">
        <f>IF(D151="","",VLOOKUP(D151,$AC$822:$AD$824,2,TRUE))</f>
        <v>заттардың атын, түсін, мөлшерін, көлемін, орнын біледі және атауды бекіту</v>
      </c>
      <c r="F38" s="91" t="e">
        <f>IF(D222="","",VLOOKUP(D222,$AR$822:$AS$824,2,TRUE))</f>
        <v>#N/A</v>
      </c>
      <c r="G38" s="91" t="str">
        <f>IF(D223="","",VLOOKUP(D223,$AT$822:$AU$824,2,TRUE))</f>
        <v>шағын әңгімелерді көрнекі сүйемелдеусіз тыңдап, қарапайым сұрақтарға жауап беруді қалыптастыру</v>
      </c>
      <c r="H38" s="91" t="e">
        <f>IF(D224="","",VLOOKUP(D224,$AV$822:$AW$824,2,TRUE))</f>
        <v>#N/A</v>
      </c>
      <c r="I38" s="91" t="e">
        <f>IF(D340="","",VLOOKUP(D340,$AR$822:$AS$824,2,TRUE))</f>
        <v>#N/A</v>
      </c>
      <c r="J38" s="91" t="str">
        <f>IF(D341="","",VLOOKUP(D341,$AT$822:$AU$824,2,TRUE))</f>
        <v>шағын әңгімелерді көрнекі сүйемелдеусіз тыңдап, қарапайым сұрақтарға жауап беруді қалыптастыру</v>
      </c>
      <c r="K38" s="91" t="e">
        <f>IF(D342="","",VLOOKUP(D342,$AV$822:$AW$824,2,TRUE))</f>
        <v>#N/A</v>
      </c>
      <c r="L38" s="798"/>
    </row>
    <row r="39" spans="2:12" ht="60" customHeight="1" x14ac:dyDescent="0.25">
      <c r="B39" s="837"/>
      <c r="C39" s="281" t="e">
        <f>IF(D152="","",VLOOKUP(D152,$AE$822:$AF$824,2,TRUE))</f>
        <v>#N/A</v>
      </c>
      <c r="D39" s="281" t="str">
        <f>IF(D153="","",VLOOKUP(D153,$AG$822:$AH$824,2,TRUE))</f>
        <v>сөзбен немесе қысқа сөз тіркестерімен өз өтінішін білдіруді қалыптастыру</v>
      </c>
      <c r="E39" s="281" t="e">
        <f>IF(D154="","",VLOOKUP(D154,$AI$822:$AJ$824,2,TRUE))</f>
        <v>#N/A</v>
      </c>
      <c r="F39" s="91" t="e">
        <f>IF(D225="","",VLOOKUP(D225,$AX$822:$AY$824,2,TRUE))</f>
        <v>#N/A</v>
      </c>
      <c r="G39" s="91" t="str">
        <f>IF(D226="","",VLOOKUP(D226,$AZ$822:$BA$824,2,TRUE))</f>
        <v>кітаптағы суреттерді қарауды, олардың мазмұны бойынша сұрақтарға жауап беруді қалыптастыру</v>
      </c>
      <c r="H39" s="91" t="e">
        <f>IF(D227="","",VLOOKUP(D227,$BB$822:$BC$824,2,TRUE))</f>
        <v>#N/A</v>
      </c>
      <c r="I39" s="91" t="e">
        <f>IF(D343="","",VLOOKUP(D343,$AX$822:$AY$824,2,TRUE))</f>
        <v>#N/A</v>
      </c>
      <c r="J39" s="91" t="str">
        <f>IF(D344="","",VLOOKUP(D344,$AZ$822:$BA$824,2,TRUE))</f>
        <v>кітаптағы суреттерді қарауды, олардың мазмұны бойынша сұрақтарға жауап беруді қалыптастыру</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str">
        <f>IF(D229="","",VLOOKUP(D229,$BF$822:$BG$824,2,TRUE))</f>
        <v>кейіпкерлердің әрекеттерін (қимылдарын) қайталап ойнауды қалыптастыру</v>
      </c>
      <c r="H40" s="91" t="str">
        <f>IF(D230="","",VLOOKUP(D230,$BH$822:$BI$824,2,TRUE))</f>
        <v>кейіпкерлердің әрекеттерін (қимылдарын) қайталап ойнауды бекіту</v>
      </c>
      <c r="I40" s="91" t="e">
        <f>IF(D346="","",VLOOKUP(D346,$BD$822:$BE$824,2,TRUE))</f>
        <v>#N/A</v>
      </c>
      <c r="J40" s="91" t="str">
        <f>IF(D347="","",VLOOKUP(D347,$BF$822:$BG$824,2,TRUE))</f>
        <v>кейіпкерлердің әрекеттерін (қимылдарын) қайталап ойнауды қалыптастыру</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str">
        <f>IF(D232="","",VLOOKUP(D232,$AT$826:$AU$828,2,TRUE))</f>
        <v>артикуляциялық жаттығуларды орындауды қалыптастыру</v>
      </c>
      <c r="H41" s="91" t="e">
        <f>IF(D233="","",VLOOKUP(D233,$AV$826:$AW$828,2,TRUE))</f>
        <v>#N/A</v>
      </c>
      <c r="I41" s="91" t="e">
        <f>IF(D349="","",VLOOKUP(D349,$AR$826:$AS$828,2,TRUE))</f>
        <v>#N/A</v>
      </c>
      <c r="J41" s="91" t="str">
        <f>IF(D350="","",VLOOKUP(D350,$AT$826:$AU$828,2,TRUE))</f>
        <v>артикуляциялық жаттығуларды орындауды қалыптастыру</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str">
        <f>IF(D235="","",VLOOKUP(D235,$AZ$826:$BA$828,2,TRUE))</f>
        <v>көркем шығармаларды эмоционалды қабылдауды қалыптастыру</v>
      </c>
      <c r="H42" s="91" t="e">
        <f>IF(D236="","",VLOOKUP(D236,$BB$826:$BC$828,2,TRUE))</f>
        <v>#N/A</v>
      </c>
      <c r="I42" s="91" t="e">
        <f>IF(D352="","",VLOOKUP(D352,$AX$826:$AY$828,2,TRUE))</f>
        <v>#N/A</v>
      </c>
      <c r="J42" s="91" t="str">
        <f>IF(D353="","",VLOOKUP(D353,$AZ$826:$BA$828,2,TRUE))</f>
        <v>көркем шығармаларды эмоционалды қабылдауды қалыптастыру</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str">
        <f>IF(D238="","",VLOOKUP(D238,$BF$826:$BG$828,2,TRUE))</f>
        <v>бесік жырларын, халық әндерін, ертегілерді, авторлық шығармаларды тыңдауды қалыптастыру</v>
      </c>
      <c r="H43" s="91" t="e">
        <f>IF(D239="","",VLOOKUP(D239,$BH$826:$BI$828,2,TRUE))</f>
        <v>#N/A</v>
      </c>
      <c r="I43" s="91" t="e">
        <f>IF(D355="","",VLOOKUP(D355,$BD$826:$BE$828,2,TRUE))</f>
        <v>#N/A</v>
      </c>
      <c r="J43" s="91" t="str">
        <f>IF(D356="","",VLOOKUP(D356,$BF$826:$BG$828,2,TRUE))</f>
        <v>бесік жырларын, халық әндерін, ертегілерді, авторлық шығармаларды тыңдауды қалыптастыру</v>
      </c>
      <c r="K43" s="91" t="e">
        <f>IF(D357="","",VLOOKUP(D357,$BH$826:$BI$828,2,TRUE))</f>
        <v>#N/A</v>
      </c>
      <c r="L43" s="798"/>
    </row>
    <row r="44" spans="2:12" ht="60" customHeight="1" x14ac:dyDescent="0.25">
      <c r="B44" s="837"/>
      <c r="C44" s="281" t="e">
        <f>IF(D167="","",VLOOKUP(D167,$Y$794:$Z$796,2,TRUE))</f>
        <v>#N/A</v>
      </c>
      <c r="D44" s="281" t="str">
        <f>IF(D168="","",VLOOKUP(D168,$AA$794:$AB$796,2,TRUE))</f>
        <v>негізгі қимыл түрлерінің бастапқы дағдыларын, өзіне-өзі қызмет көрсету дағдыларын меңгергеруді қалыптастыру</v>
      </c>
      <c r="E44" s="281" t="e">
        <f>IF(D169="","",VLOOKUP(D169,$AC$794:$AD$796,2,TRUE))</f>
        <v>#N/A</v>
      </c>
      <c r="F44" s="91" t="e">
        <f>IF(D240="","",VLOOKUP(D240,$AR$830:$AS$832,2,TRUE))</f>
        <v>#N/A</v>
      </c>
      <c r="G44" s="91" t="str">
        <f>IF(D241="","",VLOOKUP(D241,$AT$830:$AU$832,2,TRUE))</f>
        <v>оқылған шығармадағы жекелеген сөздерді қосылып қайталап айтуды қалыптастыру</v>
      </c>
      <c r="H44" s="91" t="e">
        <f>IF(D242="","",VLOOKUP(D242,$AV$830:$AW$832,2,TRUE))</f>
        <v>#N/A</v>
      </c>
      <c r="I44" s="91" t="e">
        <f>IF(D358="","",VLOOKUP(D358,$AR$830:$AS$832,2,TRUE))</f>
        <v>#N/A</v>
      </c>
      <c r="J44" s="91" t="str">
        <f>IF(D359="","",VLOOKUP(D359,$AT$830:$AU$832,2,TRUE))</f>
        <v>оқылған шығармадағы жекелеген сөздерді қосылып қайталап айтуды қалыптастыру</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str">
        <f>IF(D244="","",VLOOKUP(D244,$AZ$830:$BA$832,2,TRUE))</f>
        <v>таныс шығармаларды көрнекіліксіз тыңдауды қалыптастыру</v>
      </c>
      <c r="H45" s="91" t="e">
        <f>IF(D245="","",VLOOKUP(D245,$BB$830:$BC$832,2,TRUE))</f>
        <v>#N/A</v>
      </c>
      <c r="I45" s="91" t="e">
        <f>IF(D361="","",VLOOKUP(D361,$AX$830:$AY$832,2,TRUE))</f>
        <v>#N/A</v>
      </c>
      <c r="J45" s="91" t="str">
        <f>IF(D362="","",VLOOKUP(D362,$AZ$830:$BA$832,2,TRUE))</f>
        <v>таныс шығармаларды көрнекіліксіз тыңдауды қалыптастыру</v>
      </c>
      <c r="K45" s="91" t="e">
        <f>IF(D363="","",VLOOKUP(D363,$BB$830:$BC$832,2,TRUE))</f>
        <v>#N/A</v>
      </c>
      <c r="L45" s="798"/>
    </row>
    <row r="46" spans="2:12" ht="60" customHeight="1" x14ac:dyDescent="0.25">
      <c r="B46" s="837"/>
      <c r="C46" s="281" t="str">
        <f>IF(D173="","",VLOOKUP(D173,$AK$794:$AL$796,2,TRUE))</f>
        <v>тазалық пен ұқыптылыққа қанағаттанған сезімін білдіредіруді үйрету</v>
      </c>
      <c r="D46" s="281" t="e">
        <f>IF(D174="","",VLOOKUP(D174,$AM$794:$AN$796,2,TRUE))</f>
        <v>#N/A</v>
      </c>
      <c r="E46" s="281" t="e">
        <f>IF(D175="","",VLOOKUP(D175,$AO$794:$AP$796,2,TRUE))</f>
        <v>#N/A</v>
      </c>
      <c r="F46" s="91" t="e">
        <f>IF(D246="","",VLOOKUP(D246,$BD$830:$BE$832,2,TRUE))</f>
        <v>#N/A</v>
      </c>
      <c r="G46" s="91" t="str">
        <f>IF(D247="","",VLOOKUP(D247,$BF$830:$BG$832,2,TRUE))</f>
        <v>кітаптардағы иллюстрацияларды қарауды, суреттердің мазмұны бойынша қойылған сұрақтарға жауап беруді қалыптастыру</v>
      </c>
      <c r="H46" s="91" t="e">
        <f>IF(D248="","",VLOOKUP(D248,$BH$830:$BI$832,2,TRUE))</f>
        <v>#N/A</v>
      </c>
      <c r="I46" s="91" t="e">
        <f>IF(D364="","",VLOOKUP(D364,$BD$830:$BE$832,2,TRUE))</f>
        <v>#N/A</v>
      </c>
      <c r="J46" s="91" t="str">
        <f>IF(D365="","",VLOOKUP(D365,$BF$830:$BG$832,2,TRUE))</f>
        <v>кітаптардағы иллюстрацияларды қарауды, суреттердің мазмұны бойынша қойылған сұрақтарға жауап беруді қалыптастыру</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str">
        <f>IF(D250="","",VLOOKUP(D250,$AT$834:$AU$836,2,TRUE))</f>
        <v>ойындарда кейіпкерлердің бейнелерін қарапайым түрде бере алуды қалыптастыру</v>
      </c>
      <c r="H47" s="91" t="e">
        <f>IF(D251="","",VLOOKUP(D251,$AV$834:$AW$836,2,TRUE))</f>
        <v>#N/A</v>
      </c>
      <c r="I47" s="91" t="e">
        <f>IF(D367="","",VLOOKUP(D367,$AR$834:$AS$836,2,TRUE))</f>
        <v>#N/A</v>
      </c>
      <c r="J47" s="91" t="e">
        <f>IF(D368="","",VLOOKUP(D368,$AT$834:$AU$836,2,TRUE))</f>
        <v>#N/A</v>
      </c>
      <c r="K47" s="91" t="str">
        <f>IF(D369="","",VLOOKUP(D369,$AV$834:$AW$836,2,TRUE))</f>
        <v>ойындарда кейіпкерлердің бейнелерін қарапайым түрде бере алуды бекіту</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str">
        <f>IF(D253="","",VLOOKUP(D253,$AZ$834:$BA$836,2,TRUE))</f>
        <v>педагогтің көмегімен шағын тақпақтарды қайталап айтуды қалыптастыру</v>
      </c>
      <c r="H48" s="91" t="e">
        <f>IF(D254="","",VLOOKUP(D254,$BB$834:$BC$836,2,TRUE))</f>
        <v>#N/A</v>
      </c>
      <c r="I48" s="91" t="e">
        <f>IF(D370="","",VLOOKUP(D370,$AX$834:$AY$836,2,TRUE))</f>
        <v>#N/A</v>
      </c>
      <c r="J48" s="91" t="str">
        <f>IF(D371="","",VLOOKUP(D371,$AZ$834:$BA$836,2,TRUE))</f>
        <v>педагогтің көмегімен шағын тақпақтарды қайталап айтуды қалыптастыру</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str">
        <f>IF(E196="","",VLOOKUP(E196,$AT$842:$AU$844,2,TRUE))</f>
        <v>үлгі мен ауызша нұсқауға сүйеніп, тапсырмаларды орындауды қалыптастыру</v>
      </c>
      <c r="H51" s="282" t="e">
        <f>IF(E197="","",VLOOKUP(E197,$AV$842:$AW$844,2,TRUE))</f>
        <v>#N/A</v>
      </c>
      <c r="I51" s="282" t="e">
        <f>IF(E313="","",VLOOKUP(E313,$AR$842:$AS$844,2,TRUE))</f>
        <v>#N/A</v>
      </c>
      <c r="J51" s="282" t="str">
        <f>IF(E314="","",VLOOKUP(E314,$AT$842:$AU$844,2,TRUE))</f>
        <v>үлгі мен ауызша нұсқауға сүйеніп, тапсырмаларды орындауды қалыптастыру</v>
      </c>
      <c r="K51" s="282" t="e">
        <f>IF(E315="","",VLOOKUP(E315,$AV$842:$AW$844,2,TRUE))</f>
        <v>#N/A</v>
      </c>
      <c r="L51" s="798"/>
    </row>
    <row r="52" spans="2:12" ht="60" customHeight="1" x14ac:dyDescent="0.25">
      <c r="B52" s="837"/>
      <c r="C52" s="281" t="e">
        <f>IF(E125="","",VLOOKUP(E125,$AE$842:$AF$844,2,TRUE))</f>
        <v>#N/A</v>
      </c>
      <c r="D52" s="281" t="str">
        <f>IF(E126="","",VLOOKUP(E126,$AG$842:$AH$844,2,TRUE))</f>
        <v>түсі, өлшемі бойынша заттарды ажыратуға қалыптастыру</v>
      </c>
      <c r="E52" s="281" t="e">
        <f>IF(E127="","",VLOOKUP(E127,$AI$842:$AJ$844,2,TRUE))</f>
        <v>#N/A</v>
      </c>
      <c r="F52" s="91" t="e">
        <f>IF(E198="","",VLOOKUP(E198,$AX$842:$AY$844,2,TRUE))</f>
        <v>#N/A</v>
      </c>
      <c r="G52" s="91" t="str">
        <f>IF(E199="","",VLOOKUP(E199,$AZ$842:$BA$844,2,TRUE))</f>
        <v>қимылдарды, қолдың ұсақ моторикасын үйлестіру дағдыларын меңгергеруді қалыптастыру</v>
      </c>
      <c r="H52" s="91" t="e">
        <f>IF(E200="","",VLOOKUP(E200,$BB$842:$BC$844,2,TRUE))</f>
        <v>#N/A</v>
      </c>
      <c r="I52" s="91" t="e">
        <f>IF(E316="","",VLOOKUP(E316,$AX$842:$AY$844,2,TRUE))</f>
        <v>#N/A</v>
      </c>
      <c r="J52" s="91" t="str">
        <f>IF(E317="","",VLOOKUP(E317,$AZ$842:$BA$844,2,TRUE))</f>
        <v>қимылдарды, қолдың ұсақ моторикасын үйлестіру дағдыларын меңгергеруді қалыптастыру</v>
      </c>
      <c r="K52" s="91" t="e">
        <f>IF(E318="","",VLOOKUP(E318,$BB$842:$BC$844,2,TRUE))</f>
        <v>#N/A</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str">
        <f>IF(E202="","",VLOOKUP(E202,$BF$842:$BG$844,2,TRUE))</f>
        <v>ересектердің нұсқауымен түсі, өлшемі бойынша заттарды табуды қалыптастыру</v>
      </c>
      <c r="H53" s="91" t="e">
        <f>IF(E203="","",VLOOKUP(E203,$BH$842:$BI$844,2,TRUE))</f>
        <v>#N/A</v>
      </c>
      <c r="I53" s="91" t="e">
        <f>IF(E319="","",VLOOKUP(E319,$BD$842:$BE$844,2,TRUE))</f>
        <v>#N/A</v>
      </c>
      <c r="J53" s="91" t="str">
        <f>IF(E320="","",VLOOKUP(E320,$BF$842:$BG$844,2,TRUE))</f>
        <v>ересектердің нұсқауымен түсі, өлшемі бойынша заттарды табуды қалыптастыру</v>
      </c>
      <c r="K53" s="91" t="e">
        <f>IF(E321="","",VLOOKUP(E321,$BH$842:$BI$844,2,TRUE))</f>
        <v>#N/A</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str">
        <f>IF(E205="","",VLOOKUP(E205,$AT$846:$AU$848,2,TRUE))</f>
        <v>түрлі көлемдегі геометриялық фигураларды негізгі қасиеттері бойынша салыстыруды қалыптастыру</v>
      </c>
      <c r="H54" s="91" t="e">
        <f>IF(E206="","",VLOOKUP(E206,$AV$846:$AW$848,2,TRUE))</f>
        <v>#N/A</v>
      </c>
      <c r="I54" s="91" t="e">
        <f>IF(E322="","",VLOOKUP(E322,$AR$846:$AS$848,2,TRUE))</f>
        <v>#N/A</v>
      </c>
      <c r="J54" s="91" t="str">
        <f>IF(E323="","",VLOOKUP(E323,$AT$846:$AU$848,2,TRUE))</f>
        <v>түрлі көлемдегі геометриялық фигураларды негізгі қасиеттері бойынша салыстыруды қалыптастыру</v>
      </c>
      <c r="K54" s="91" t="e">
        <f>IF(E324="","",VLOOKUP(E324,$AV$846:$AW$848,2,TRUE))</f>
        <v>#N/A</v>
      </c>
      <c r="L54" s="798"/>
    </row>
    <row r="55" spans="2:12" ht="60" customHeight="1" x14ac:dyDescent="0.25">
      <c r="B55" s="837"/>
      <c r="C55" s="281" t="e">
        <f>IF(E134="","",VLOOKUP(E134,$AE$846:$AF$848,2,TRUE))</f>
        <v>#N/A</v>
      </c>
      <c r="D55" s="281" t="str">
        <f>IF(E135="","",VLOOKUP(E135,$AG$846:$AH$848,2,TRUE))</f>
        <v>біртекті заттарды ортақ белгісі (өлшемі, пішіні) бойынша топтастыра білуді қалыптастыру;</v>
      </c>
      <c r="E55" s="281" t="e">
        <f>IF(E136="","",VLOOKUP(E136,$AI$846:$AJ$848,2,TRUE))</f>
        <v>#N/A</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str">
        <f>IF(E326="","",VLOOKUP(E326,$AZ$846:$BA$848,2,TRUE))</f>
        <v>қарапайым көру-қимыл үйлесімділігін меңгерге қалыптастыру</v>
      </c>
      <c r="K55" s="91" t="e">
        <f>IF(E327="","",VLOOKUP(E327,$BB$846:$BC$848,2,TRUE))</f>
        <v>#N/A</v>
      </c>
      <c r="L55" s="798"/>
    </row>
    <row r="56" spans="2:12" ht="60" customHeight="1" x14ac:dyDescent="0.25">
      <c r="B56" s="837"/>
      <c r="C56" s="281" t="e">
        <f>IF(E137="","",VLOOKUP(E137,$AK$846:$AL$848,2,TRUE))</f>
        <v>#N/A</v>
      </c>
      <c r="D56" s="281" t="str">
        <f>IF(E138="","",VLOOKUP(E138,$AM$846:$AN$848,2,TRUE))</f>
        <v>ересектің көмегімен 4-5 сақинадан (үлкенінен кішіге қарай) тұратын пирамиданы жинауды үйретуді жалғастыру</v>
      </c>
      <c r="E56" s="281" t="e">
        <f>IF(E139="","",VLOOKUP(E139,$AO$846:$AP$848,2,TRUE))</f>
        <v>#N/A</v>
      </c>
      <c r="F56" s="91" t="e">
        <f>IF(E210="","",VLOOKUP(E210,$BD$846:$BE$848,2,TRUE))</f>
        <v>#N/A</v>
      </c>
      <c r="G56" s="91" t="str">
        <f>IF(E211="","",VLOOKUP(E211,$BF$846:$BG$848,2,TRUE))</f>
        <v>көлемі, пішіні, түсі бойынша ұқсас біртекті заттарды топтастыруды қалыптастыру</v>
      </c>
      <c r="H56" s="91" t="e">
        <f>IF(E212="","",VLOOKUP(E212,$BH$846:$BI$848,2,TRUE))</f>
        <v>#N/A</v>
      </c>
      <c r="I56" s="91" t="e">
        <f>IF(E328="","",VLOOKUP(E328,$BD$846:$BE$848,2,TRUE))</f>
        <v>#N/A</v>
      </c>
      <c r="J56" s="91" t="str">
        <f>IF(E329="","",VLOOKUP(E329,$BF$846:$BG$848,2,TRUE))</f>
        <v>көлемі, пішіні, түсі бойынша ұқсас біртекті заттарды топтастыруды қалыптастыру</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str">
        <f>IF(E214="","",VLOOKUP(E214,$AT$850:$AU$852,2,TRUE))</f>
        <v>заттардың көлемін, түсін және пішінін білдіретін сөздерді түсінуді қалыптастыру</v>
      </c>
      <c r="H57" s="91" t="e">
        <f>IF(E215="","",VLOOKUP(E215,$AV$850:$AW$852,2,TRUE))</f>
        <v>#N/A</v>
      </c>
      <c r="I57" s="91" t="e">
        <f>IF(E331="","",VLOOKUP(E331,$AR$850:$AS$852,2,TRUE))</f>
        <v>#N/A</v>
      </c>
      <c r="J57" s="91" t="str">
        <f>IF(E332="","",VLOOKUP(E332,$AT$850:$AU$852,2,TRUE))</f>
        <v>заттардың көлемін, түсін және пішінін білдіретін сөздерді түсінуді қалыптастыру</v>
      </c>
      <c r="K57" s="91" t="e">
        <f>IF(E333="","",VLOOKUP(E333,$AV$850:$AW$852,2,TRUE))</f>
        <v>#N/A</v>
      </c>
      <c r="L57" s="798"/>
    </row>
    <row r="58" spans="2:12" ht="60" customHeight="1" x14ac:dyDescent="0.25">
      <c r="B58" s="837"/>
      <c r="C58" s="281" t="e">
        <f>IF(E143="","",VLOOKUP(E143,$AE$850:$AF$852,2,TRUE))</f>
        <v>#N/A</v>
      </c>
      <c r="D58" s="281" t="str">
        <f>IF(E144="","",VLOOKUP(E144,$AG$850:$AH$852,2,TRUE))</f>
        <v>күрделі заттармен әрекеттерді орындауды қалыптастыру</v>
      </c>
      <c r="E58" s="281" t="e">
        <f>IF(E145="","",VLOOKUP(E145,$AI$850:$AJ$852,2,TRUE))</f>
        <v>#N/A</v>
      </c>
      <c r="F58" s="91" t="e">
        <f>IF(E216="","",VLOOKUP(E216,$AX$850:$AY$852,2,TRUE))</f>
        <v>#N/A</v>
      </c>
      <c r="G58" s="91" t="str">
        <f>IF(E217="","",VLOOKUP(E217,$AZ$850:$BA$852,2,TRUE))</f>
        <v>заттардың санын ажыратуды (біреу-көп) қалыптастыру</v>
      </c>
      <c r="H58" s="91" t="e">
        <f>IF(E218="","",VLOOKUP(E218,$BB$850:$BC$852,2,TRUE))</f>
        <v>#N/A</v>
      </c>
      <c r="I58" s="91" t="e">
        <f>IF(E334="","",VLOOKUP(E334,$AX$850:$AY$852,2,TRUE))</f>
        <v>#N/A</v>
      </c>
      <c r="J58" s="91" t="str">
        <f>IF(E335="","",VLOOKUP(E335,$AZ$850:$BA$852,2,TRUE))</f>
        <v>заттардың санын ажыратуды (біреу-көп) қалыптастыру</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str">
        <f>IF(E220="","",VLOOKUP(E220,$BF$850:$BG$852,2,TRUE))</f>
        <v>түсі, көлемі, пішіні бойынша заттарды өз бетінше зерттеуді және салыстыруды қалыптастыру</v>
      </c>
      <c r="H59" s="91" t="e">
        <f>IF(E221="","",VLOOKUP(E221,$BH$850:$BI$852,2,TRUE))</f>
        <v>#N/A</v>
      </c>
      <c r="I59" s="91" t="e">
        <f>IF(E337="","",VLOOKUP(E337,$BD$850:$BE$852,2,TRUE))</f>
        <v>#N/A</v>
      </c>
      <c r="J59" s="91" t="str">
        <f>IF(E338="","",VLOOKUP(E338,$BF$850:$BG$852,2,TRUE))</f>
        <v>түсі, көлемі, пішіні бойынша заттарды өз бетінше зерттеуді және салыстыруды қалыптастыру</v>
      </c>
      <c r="K59" s="91" t="e">
        <f>IF(E339="","",VLOOKUP(E339,$BH$850:$BI$852,2,TRUE))</f>
        <v>#N/A</v>
      </c>
      <c r="L59" s="798"/>
    </row>
    <row r="60" spans="2:12" ht="60" customHeight="1" thickBot="1" x14ac:dyDescent="0.3">
      <c r="B60" s="838"/>
      <c r="C60" s="291" t="e">
        <f>IF(E149="","",VLOOKUP(E149,$Y$854:$Z$856,2,TRUE))</f>
        <v>#N/A</v>
      </c>
      <c r="D60" s="291" t="e">
        <f>IF(E150="","",VLOOKUP(E150,$AA$810:$AB$812,2,TRUE))</f>
        <v>#N/A</v>
      </c>
      <c r="E60" s="291" t="str">
        <f>IF(E151="","",VLOOKUP(E151,$AC$810:$AD$812,2,TRUE))</f>
        <v>суреттерден айтылған сөзге сәйкес келетін ойыншықтарды, заттарды табады және көрсетуді бекіту</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str">
        <f>IF(F314="","",VLOOKUP(F314,$AT$857:$AU$859,2,TRUE))</f>
        <v>қаламды дұрыс ұстауды, тік және тұйықталған дөңгелек сызықтарды қағаз бетінде жеңіл жүргізуді қалыптастыру</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str">
        <f>IF(F317="","",VLOOKUP(F317,$AZ$857:$BA$859,2,TRUE))</f>
        <v>түстерді ажыратуды және оларды дұрыс атауды қалыптастыру</v>
      </c>
      <c r="K62" s="91" t="e">
        <f>IF(F318="","",VLOOKUP(F318,$BB$857:$BC$859,2,TRUE))</f>
        <v>#N/A</v>
      </c>
      <c r="L62" s="798"/>
    </row>
    <row r="63" spans="2:12" ht="60" customHeight="1" x14ac:dyDescent="0.25">
      <c r="B63" s="830"/>
      <c r="C63" s="281" t="str">
        <f>IF(F128="","",VLOOKUP(F128,$AK$858:$AL$860,2,TRUE))</f>
        <v>тәрбиешінің көрсетуі бойынша алынған пішіндерді құрастыра білуге үйрету</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str">
        <f>IF(F320="","",VLOOKUP(F320,$BF$857:$BG$859,2,TRUE))</f>
        <v>өзінің салған суретіне қуануды, онда не бейнеленгенін айтуды қалыптастыру</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str">
        <f>IF(F323="","",VLOOKUP(F323,$BL$857:$BM$859,2,TRUE))</f>
        <v>қағаз бетін бағдарлауды қалыптастыру</v>
      </c>
      <c r="K64" s="91" t="e">
        <f>IF(F324="","",VLOOKUP(F324,$BN$857:$BO$859,2,TRUE))</f>
        <v>#N/A</v>
      </c>
      <c r="L64" s="798"/>
    </row>
    <row r="65" spans="2:12" ht="60" customHeight="1" x14ac:dyDescent="0.25">
      <c r="B65" s="830"/>
      <c r="C65" s="281" t="e">
        <f>IF(F134="","",VLOOKUP(F134,$AE$862:$AF$864,2,TRUE))</f>
        <v>#N/A</v>
      </c>
      <c r="D65" s="281" t="str">
        <f>IF(F135="","",VLOOKUP(F135,$AG$862:$AH$864,2,TRUE))</f>
        <v>музыканы эмоционалды қабылдауды қалыптастыру</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str">
        <f>IF(F326="","",VLOOKUP(F326,$BR$857:$BS$859,2,TRUE))</f>
        <v>қағаз бетіне бояулармен сызықтар, жақпалар салуды қалыптастыру</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str">
        <f>IF(F329="","",VLOOKUP(F329,$BX$857:$BY$859,2,TRUE))</f>
        <v>дөңгелек, ұзын пішіндерге ұқсас заттарды бейнелеуді қалыптастыру</v>
      </c>
      <c r="K66" s="91" t="e">
        <f>IF(F330="","",VLOOKUP(F330,$BZ$857:$CA$859,2,TRUE))</f>
        <v>#N/A</v>
      </c>
      <c r="L66" s="798"/>
    </row>
    <row r="67" spans="2:12" ht="60" customHeight="1" x14ac:dyDescent="0.25">
      <c r="B67" s="830"/>
      <c r="C67" s="281" t="e">
        <f>IF(F140="","",VLOOKUP(F140,$Y$866:$Z$868,2,TRUE))</f>
        <v>#N/A</v>
      </c>
      <c r="D67" s="281" t="e">
        <f>IF(F141="","",VLOOKUP(F141,$AA$866:$AB$868,2,TRUE))</f>
        <v>#N/A</v>
      </c>
      <c r="E67" s="281" t="str">
        <f>IF(F142="","",VLOOKUP(F142,$AC$866:$AD$868,2,TRUE))</f>
        <v>ересектердің орындаған әндерін тыңдауын бекіту</v>
      </c>
      <c r="F67" s="91" t="e">
        <f>IF(F213="","",VLOOKUP(F213,$CB$857:$CC$859,2,TRUE))</f>
        <v>#N/A</v>
      </c>
      <c r="G67" s="91" t="e">
        <f>IF(F214="","",VLOOKUP(F214,$CD$857:$CE$859,2,TRUE))</f>
        <v>#N/A</v>
      </c>
      <c r="H67" s="91" t="e">
        <f>IF(F215="","",VLOOKUP(F215,$CF$857:$CG$859,2,TRUE))</f>
        <v>#N/A</v>
      </c>
      <c r="I67" s="91" t="e">
        <f>IF(F331="","",VLOOKUP(F331,$CB$857:$CC$859,2,TRUE))</f>
        <v>#N/A</v>
      </c>
      <c r="J67" s="91" t="str">
        <f>IF(F332="","",VLOOKUP(F332,$CD$857:$CE$859,2,TRUE))</f>
        <v>қағаздың қасиеттерін қалыптастыру</v>
      </c>
      <c r="K67" s="91" t="e">
        <f>IF(F333="","",VLOOKUP(F333,$CF$857:$CG$859,2,TRUE))</f>
        <v>#N/A</v>
      </c>
      <c r="L67" s="798"/>
    </row>
    <row r="68" spans="2:12" ht="60" customHeight="1" x14ac:dyDescent="0.25">
      <c r="B68" s="830"/>
      <c r="C68" s="281" t="e">
        <f>IF(F143="","",VLOOKUP(F143,$AE$866:$AF$868,2,TRUE))</f>
        <v>#N/A</v>
      </c>
      <c r="D68" s="281" t="str">
        <f>IF(F144="","",VLOOKUP(F144,$AG$866:$AH$868,2,TRUE))</f>
        <v>музыканың сүйемелдеуімен ойын әрекеттерін орындауын қалыптастыру</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str">
        <f>IF(F335="","",VLOOKUP(F335,$CJ$857:$CK$859,2,TRUE))</f>
        <v>қағазға және құмға сурет салудың бастапқы техникасын қалыптастыру</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str">
        <f>IF(F338="","",VLOOKUP(F338,$AT$861:$AU$863,2,TRUE))</f>
        <v>сазбалшықтың, ермексаздың қасиеттерін білуді қалыптастыру</v>
      </c>
      <c r="K69" s="91" t="e">
        <f>IF(F339="","",VLOOKUP(F339,$AV$861:$AW$863,2,TRUE))</f>
        <v>#N/A</v>
      </c>
      <c r="L69" s="798"/>
    </row>
    <row r="70" spans="2:12" ht="60" customHeight="1" x14ac:dyDescent="0.25">
      <c r="B70" s="830"/>
      <c r="C70" s="281" t="e">
        <f>IF(F149="","",VLOOKUP(F149,$Y$870:$Z$872,2,TRUE))</f>
        <v>#N/A</v>
      </c>
      <c r="D70" s="281" t="str">
        <f>IF(F150="","",VLOOKUP(F150,$AA$870:$AB$872,2,TRUE))</f>
        <v>ересекпен қосылып әннің кейбір сөздерін айтуды қалыптастыру</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str">
        <f>IF(F341="","",VLOOKUP(F341,$AZ$861:$BA$863,2,TRUE))</f>
        <v>сазбалшықпен, ермексазбен жұмыстың бастапқы дағдыларын қалыптастыру</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str">
        <f>IF(F226="","",VLOOKUP(F226,$BF$861:$BG$863,2,TRUE))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H71" s="91" t="e">
        <f>IF(F227="","",VLOOKUP(F227,$BH$861:$BI$863,2,TRUE))</f>
        <v>#N/A</v>
      </c>
      <c r="I71" s="91" t="e">
        <f>IF(F343="","",VLOOKUP(F343,$BD$861:$BE$863,2,TRUE))</f>
        <v>#N/A</v>
      </c>
      <c r="J71" s="91" t="str">
        <f>IF(F344="","",VLOOKUP(F344,$BF$861:$BG$863,2,TRUE))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қалыптастыру</v>
      </c>
      <c r="K71" s="91" t="e">
        <f>IF(F345="","",VLOOKUP(F345,$BH$861:$BI$863,2,TRUE))</f>
        <v>#N/A</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str">
        <f>IF(F229="","",VLOOKUP(F229,$BL$861:$BM$863,2,TRUE))</f>
        <v>мүсіндейтін заттарды зерттеуді қалыптастыру</v>
      </c>
      <c r="H72" s="91" t="e">
        <f>IF(F230="","",VLOOKUP(F230,$BN$861:$BO$863,2,TRUE))</f>
        <v>#N/A</v>
      </c>
      <c r="I72" s="91" t="e">
        <f>IF(F346="","",VLOOKUP(F346,$BJ$861:$BK$863,2,TRUE))</f>
        <v>#N/A</v>
      </c>
      <c r="J72" s="91" t="str">
        <f>IF(F347="","",VLOOKUP(F347,$BL$861:$BM$863,2,TRUE))</f>
        <v>мүсіндейтін заттарды зерттеуді қалыптастыру</v>
      </c>
      <c r="K72" s="91" t="e">
        <f>IF(F348="","",VLOOKUP(F348,$BN$861:$BO$863,2,TRUE))</f>
        <v>#N/A</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str">
        <f>IF(F232="","",VLOOKUP(F232,$BR$861:$BS$863,2,TRUE))</f>
        <v>кесе, тостаған, табақты мүсіндеуде пішіннің жоғары бөлігін саусақпен басып, тереңдетуді қалыптастыру</v>
      </c>
      <c r="H73" s="91" t="e">
        <f>IF(F233="","",VLOOKUP(F233,$BT$861:$BU$863,2,TRUE))</f>
        <v>#N/A</v>
      </c>
      <c r="I73" s="91" t="e">
        <f>IF(F349="","",VLOOKUP(F349,$BP$861:$BQ$863,2,TRUE))</f>
        <v>#N/A</v>
      </c>
      <c r="J73" s="91" t="str">
        <f>IF(F350="","",VLOOKUP(F350,$BR$861:$BS$863,2,TRUE))</f>
        <v>кесе, тостаған, табақты мүсіндеуде пішіннің жоғары бөлігін саусақпен басып, тереңдетуді қалыптастыру</v>
      </c>
      <c r="K73" s="91" t="e">
        <f>IF(F351="","",VLOOKUP(F351,$BT$861:$BU$863,2,TRUE))</f>
        <v>#N/A</v>
      </c>
      <c r="L73" s="798"/>
    </row>
    <row r="74" spans="2:12" ht="60" customHeight="1" x14ac:dyDescent="0.25">
      <c r="B74" s="830"/>
      <c r="C74" s="281" t="e">
        <f>IF(F161="","",VLOOKUP(F161,$AE$874:$AF$876,2,TRUE))</f>
        <v>#N/A</v>
      </c>
      <c r="D74" s="281" t="str">
        <f>IF(F162="","",VLOOKUP(F162,$AG$874:$AH$876,2,TRUE))</f>
        <v>қимылдарды дыбыстармен және сөздермен сүйемелдеп, ойындар ойнайуы қалыптастыру</v>
      </c>
      <c r="E74" s="281" t="e">
        <f>IF(F163="","",VLOOKUP(F163,$AI$874:$AJ$876,2,TRUE))</f>
        <v>#N/A</v>
      </c>
      <c r="F74" s="91" t="e">
        <f>IF(F234="","",VLOOKUP(F234,$BV$861:$BW$863,2,TRUE))</f>
        <v>#N/A</v>
      </c>
      <c r="G74" s="91" t="str">
        <f>IF(F235="","",VLOOKUP(F235,$BX$861:$BY$863,2,TRUE))</f>
        <v>дайын болған бұйымды тұғырға орналастыруды, жұмыстан кейін материалдарды жинастыруды қалыптастыру</v>
      </c>
      <c r="H74" s="91" t="e">
        <f>IF(F236="","",VLOOKUP(F236,$BZ$861:$CA$863,2,TRUE))</f>
        <v>#N/A</v>
      </c>
      <c r="I74" s="91" t="e">
        <f>IF(F352="","",VLOOKUP(F352,$BV$861:$BW$863,2,TRUE))</f>
        <v>#N/A</v>
      </c>
      <c r="J74" s="91" t="str">
        <f>IF(F353="","",VLOOKUP(F353,$BX$861:$BY$863,2,TRUE))</f>
        <v>дайын болған бұйымды тұғырға орналастыруды, жұмыстан кейін материалдарды жинастыруды қалыптастыру</v>
      </c>
      <c r="K74" s="91" t="e">
        <f>IF(F354="","",VLOOKUP(F354,$BZ$861:$CA$863,2,TRUE))</f>
        <v>#N/A</v>
      </c>
      <c r="L74" s="798"/>
    </row>
    <row r="75" spans="2:12" ht="60" customHeight="1" x14ac:dyDescent="0.25">
      <c r="B75" s="830"/>
      <c r="C75" s="812"/>
      <c r="D75" s="813"/>
      <c r="E75" s="814"/>
      <c r="F75" s="91" t="e">
        <f>IF(F237="","",VLOOKUP(F237,$CB$861:$CC$863,2,TRUE))</f>
        <v>#N/A</v>
      </c>
      <c r="G75" s="91" t="str">
        <f>IF(F238="","",VLOOKUP(F238,$CD$861:$CE$863,2,TRUE))</f>
        <v>мүсінделген заттардың пішіндерін таныс заттармен салыстыруды қалыптастыру</v>
      </c>
      <c r="H75" s="91" t="e">
        <f>IF(F239="","",VLOOKUP(F239,$CF$861:$CG$863,2,TRUE))</f>
        <v>#N/A</v>
      </c>
      <c r="I75" s="91" t="e">
        <f>IF(F355="","",VLOOKUP(F355,$CB$861:$CC$863,2,TRUE))</f>
        <v>#N/A</v>
      </c>
      <c r="J75" s="91" t="str">
        <f>IF(F356="","",VLOOKUP(F356,$CD$861:$CE$863,2,TRUE))</f>
        <v>мүсінделген заттардың пішіндерін таныс заттармен салыстыруды қалыптастыру</v>
      </c>
      <c r="K75" s="91" t="e">
        <f>IF(F357="","",VLOOKUP(F357,$CF$861:$CG$863,2,TRUE))</f>
        <v>#N/A</v>
      </c>
      <c r="L75" s="798"/>
    </row>
    <row r="76" spans="2:12" ht="60" customHeight="1" x14ac:dyDescent="0.25">
      <c r="B76" s="830"/>
      <c r="C76" s="815"/>
      <c r="D76" s="816"/>
      <c r="E76" s="817"/>
      <c r="F76" s="91" t="e">
        <f>IF(F240="","",VLOOKUP(F240,$CH$861:$CI$863,2,TRUE))</f>
        <v>#N/A</v>
      </c>
      <c r="G76" s="91" t="str">
        <f>IF(F241="","",VLOOKUP(F241,$CJ$861:$CK$863,2,TRUE))</f>
        <v>қағазды қолданудың қарапайым әдістерін (ұсақтау, жырту, бүктеу) қалыптастыру</v>
      </c>
      <c r="H76" s="91" t="e">
        <f>IF(F242="","",VLOOKUP(F242,$CL$861:$CM$863,2,TRUE))</f>
        <v>#N/A</v>
      </c>
      <c r="I76" s="91" t="e">
        <f>IF(F358="","",VLOOKUP(F358,$CH$861:$CI$863,2,TRUE))</f>
        <v>#N/A</v>
      </c>
      <c r="J76" s="91" t="str">
        <f>IF(F359="","",VLOOKUP(F359,$CJ$861:$CK$863,2,TRUE))</f>
        <v>қағазды қолданудың қарапайым әдістерін (ұсақтау, жырту, бүктеу) қалыптастыру</v>
      </c>
      <c r="K76" s="91" t="e">
        <f>IF(F360="","",VLOOKUP(F360,$CL$861:$CM$863,2,TRUE))</f>
        <v>#N/A</v>
      </c>
      <c r="L76" s="798"/>
    </row>
    <row r="77" spans="2:12" ht="60" customHeight="1" x14ac:dyDescent="0.25">
      <c r="B77" s="830"/>
      <c r="C77" s="815"/>
      <c r="D77" s="816"/>
      <c r="E77" s="817"/>
      <c r="F77" s="91" t="e">
        <f>IF(F243="","",VLOOKUP(F243,$AR$865:$AS$867,2,TRUE))</f>
        <v>#N/A</v>
      </c>
      <c r="G77" s="91" t="str">
        <f>IF(F244="","",VLOOKUP(F244,$AT$865:$AU$867,2,TRUE))</f>
        <v>бейнелерді фланелеграфта (сызықтарда, шаршыда), қағаз бетіне қоюды және құрастыруды қалыптастыру</v>
      </c>
      <c r="H77" s="91" t="e">
        <f>IF(F245="","",VLOOKUP(F245,$AV$865:$AW$867,2,TRUE))</f>
        <v>#N/A</v>
      </c>
      <c r="I77" s="91" t="e">
        <f>IF(F361="","",VLOOKUP(F361,$AR$865:$AS$867,2,TRUE))</f>
        <v>#N/A</v>
      </c>
      <c r="J77" s="91" t="str">
        <f>IF(F362="","",VLOOKUP(F362,$AT$865:$AU$867,2,TRUE))</f>
        <v>бейнелерді фланелеграфта (сызықтарда, шаршыда), қағаз бетіне қоюды және құрастыруды қалыптастыру</v>
      </c>
      <c r="K77" s="91" t="e">
        <f>IF(F363="","",VLOOKUP(F363,$AV$865:$AW$867,2,TRUE))</f>
        <v>#N/A</v>
      </c>
      <c r="L77" s="798"/>
    </row>
    <row r="78" spans="2:12" ht="60" customHeight="1" x14ac:dyDescent="0.25">
      <c r="B78" s="830"/>
      <c r="C78" s="815"/>
      <c r="D78" s="816"/>
      <c r="E78" s="817"/>
      <c r="F78" s="91" t="e">
        <f>IF(F246="","",VLOOKUP(F246,$AX$865:$AY$867,2,TRUE))</f>
        <v>#N/A</v>
      </c>
      <c r="G78" s="91" t="str">
        <f>IF(F247="","",VLOOKUP(F247,$AZ$865:$BA$867,2,TRUE))</f>
        <v>фланелеграфта қарапайым композицияларды орналастыруды және құрастыруды қалыптастыру</v>
      </c>
      <c r="H78" s="91" t="e">
        <f>IF(F248="","",VLOOKUP(F248,$BB$865:$BC$867,2,TRUE))</f>
        <v>#N/A</v>
      </c>
      <c r="I78" s="91" t="e">
        <f>IF(F364="","",VLOOKUP(F364,$AX$865:$AY$867,2,TRUE))</f>
        <v>#N/A</v>
      </c>
      <c r="J78" s="91" t="str">
        <f>IF(F365="","",VLOOKUP(F365,$AZ$865:$BA$867,2,TRUE))</f>
        <v>фланелеграфта қарапайым композицияларды орналастыруды және құрастыруды қалыптастыру</v>
      </c>
      <c r="K78" s="91" t="e">
        <f>IF(F366="","",VLOOKUP(F366,$BB$865:$BC$867,2,TRUE))</f>
        <v>#N/A</v>
      </c>
      <c r="L78" s="798"/>
    </row>
    <row r="79" spans="2:12" ht="60" customHeight="1" x14ac:dyDescent="0.25">
      <c r="B79" s="830"/>
      <c r="C79" s="815"/>
      <c r="D79" s="816"/>
      <c r="E79" s="817"/>
      <c r="F79" s="91" t="e">
        <f>IF(F249="","",VLOOKUP(F249,$BD$865:$BE$867,2,TRUE))</f>
        <v>#N/A</v>
      </c>
      <c r="G79" s="91" t="str">
        <f>IF(F250="","",VLOOKUP(F250,$BF$865:$BG$867,2,TRUE))</f>
        <v>симметриялық пішіндерді, ою-өрнектерді орналастыруды қалыптастыру</v>
      </c>
      <c r="H79" s="91" t="e">
        <f>IF(F251="","",VLOOKUP(F251,$BH$865:$BI$867,2,TRUE))</f>
        <v>#N/A</v>
      </c>
      <c r="I79" s="91" t="e">
        <f>IF(F367="","",VLOOKUP(F367,$BD$865:$BE$867,2,TRUE))</f>
        <v>#N/A</v>
      </c>
      <c r="J79" s="91" t="str">
        <f>IF(F368="","",VLOOKUP(F368,$BF$865:$BG$867,2,TRUE))</f>
        <v>симметриялық пішіндерді, ою-өрнектерді орналастыруды қалыптастыру</v>
      </c>
      <c r="K79" s="91" t="e">
        <f>IF(F369="","",VLOOKUP(F369,$BH$865:$BI$867,2,TRUE))</f>
        <v>#N/A</v>
      </c>
      <c r="L79" s="798"/>
    </row>
    <row r="80" spans="2:12" ht="60" customHeight="1" x14ac:dyDescent="0.25">
      <c r="B80" s="830"/>
      <c r="C80" s="815"/>
      <c r="D80" s="816"/>
      <c r="E80" s="817"/>
      <c r="F80" s="91" t="e">
        <f>IF(F252="","",VLOOKUP(F252,$BJ$865:$BK$867,2,TRUE))</f>
        <v>#N/A</v>
      </c>
      <c r="G80" s="91" t="str">
        <f>IF(F253="","",VLOOKUP(F253,$BL$865:$BM$867,2,TRUE))</f>
        <v>құрылыс материалдарынан және конструкторлардың ірі бөлшектерінен құрастыра алуды қалыптастыру</v>
      </c>
      <c r="H80" s="91" t="e">
        <f>IF(F254="","",VLOOKUP(F254,$BN$865:$BO$867,2,TRUE))</f>
        <v>#N/A</v>
      </c>
      <c r="I80" s="91" t="e">
        <f>IF(F370="","",VLOOKUP(F370,$BJ$865:$BK$867,2,TRUE))</f>
        <v>#N/A</v>
      </c>
      <c r="J80" s="91" t="str">
        <f>IF(F371="","",VLOOKUP(F371,$BL$865:$BM$867,2,TRUE))</f>
        <v>құрылыс материалдарынан және конструкторлардың ірі бөлшектерінен құрастыра алуды қалыптастыру</v>
      </c>
      <c r="K80" s="91" t="e">
        <f>IF(F372="","",VLOOKUP(F372,$BN$865:$BO$867,2,TRUE))</f>
        <v>#N/A</v>
      </c>
      <c r="L80" s="798"/>
    </row>
    <row r="81" spans="2:12" ht="60" customHeight="1" x14ac:dyDescent="0.25">
      <c r="B81" s="830"/>
      <c r="C81" s="815"/>
      <c r="D81" s="816"/>
      <c r="E81" s="817"/>
      <c r="F81" s="91" t="e">
        <f>IF(F255="","",VLOOKUP(F255,$BP$865:$BQ$867,2,TRUE))</f>
        <v>#N/A</v>
      </c>
      <c r="G81" s="91" t="str">
        <f>IF(F256="","",VLOOKUP(F256,$BR$865:$BS$867,2,TRUE))</f>
        <v>қарапайым құрылысты үлгі бойынша құрастыруды қалыптастыру</v>
      </c>
      <c r="H81" s="91" t="e">
        <f>IF(F257="","",VLOOKUP(F257,$BT$865:$BU$867,2,TRUE))</f>
        <v>#N/A</v>
      </c>
      <c r="I81" s="91" t="e">
        <f>IF(F373="","",VLOOKUP(F373,$BP$865:$BQ$867,2,TRUE))</f>
        <v>#N/A</v>
      </c>
      <c r="J81" s="91" t="str">
        <f>IF(F374="","",VLOOKUP(F374,$BR$865:$BS$867,2,TRUE))</f>
        <v>қарапайым құрылысты үлгі бойынша құрастыруды қалыптастыру</v>
      </c>
      <c r="K81" s="91" t="e">
        <f>IF(F375="","",VLOOKUP(F375,$BT$865:$BU$867,2,TRUE))</f>
        <v>#N/A</v>
      </c>
      <c r="L81" s="798"/>
    </row>
    <row r="82" spans="2:12" ht="60" customHeight="1" x14ac:dyDescent="0.25">
      <c r="B82" s="830"/>
      <c r="C82" s="815"/>
      <c r="D82" s="816"/>
      <c r="E82" s="817"/>
      <c r="F82" s="91" t="e">
        <f>IF(F258="","",VLOOKUP(F258,$BV$865:$BW$867,2,TRUE))</f>
        <v>#N/A</v>
      </c>
      <c r="G82" s="91" t="str">
        <f>IF(F259="","",VLOOKUP(F259,$BX$865:$BY$867,2,TRUE))</f>
        <v>құрылыс материалдарын (текшелер, кірпіштер) ажырата алуды қалыптастыру</v>
      </c>
      <c r="H82" s="91" t="e">
        <f>IF(F260="","",VLOOKUP(F260,$BZ$865:$CA$867,2,TRUE))</f>
        <v>#N/A</v>
      </c>
      <c r="I82" s="91" t="e">
        <f>IF(F376="","",VLOOKUP(F376,$BV$865:$BW$867,2,TRUE))</f>
        <v>#N/A</v>
      </c>
      <c r="J82" s="91" t="str">
        <f>IF(F377="","",VLOOKUP(F377,$BX$865:$BY$867,2,TRUE))</f>
        <v>құрылыс материалдарын (текшелер, кірпіштер) ажырата алуды қалыптастыру</v>
      </c>
      <c r="K82" s="91" t="e">
        <f>IF(F378="","",VLOOKUP(F378,$BZ$865:$CA$867,2,TRUE))</f>
        <v>#N/A</v>
      </c>
      <c r="L82" s="798"/>
    </row>
    <row r="83" spans="2:12" ht="60" customHeight="1" x14ac:dyDescent="0.25">
      <c r="B83" s="830"/>
      <c r="C83" s="815"/>
      <c r="D83" s="816"/>
      <c r="E83" s="817"/>
      <c r="F83" s="91" t="e">
        <f>IF(F261="","",VLOOKUP(F261,$CB$865:$CC$867,2,TRUE))</f>
        <v>#N/A</v>
      </c>
      <c r="G83" s="91" t="str">
        <f>IF(F262="","",VLOOKUP(F262,$CD$865:$CE$867,2,TRUE))</f>
        <v>тұрғызылған қарапайым құрылыстарды атауды және ойыншықтарды қолдана отырып, олармен ойнауды қалыптастыру</v>
      </c>
      <c r="H83" s="91" t="e">
        <f>IF(F263="","",VLOOKUP(F263,$CF$865:$CG$867,2,TRUE))</f>
        <v>#N/A</v>
      </c>
      <c r="I83" s="91" t="e">
        <f>IF(F379="","",VLOOKUP(F379,$CB$865:$CC$867,2,TRUE))</f>
        <v>#N/A</v>
      </c>
      <c r="J83" s="91" t="str">
        <f>IF(F380="","",VLOOKUP(F380,$CD$865:$CE$867,2,TRUE))</f>
        <v>тұрғызылған қарапайым құрылыстарды атауды және ойыншықтарды қолдана отырып, олармен ойнауды қалыптастыру</v>
      </c>
      <c r="K83" s="91" t="e">
        <f>IF(F381="","",VLOOKUP(F381,$CF$865:$CG$867,2,TRUE))</f>
        <v>#N/A</v>
      </c>
      <c r="L83" s="798"/>
    </row>
    <row r="84" spans="2:12" ht="60" customHeight="1" x14ac:dyDescent="0.25">
      <c r="B84" s="830"/>
      <c r="C84" s="815"/>
      <c r="D84" s="816"/>
      <c r="E84" s="817"/>
      <c r="F84" s="91" t="e">
        <f>IF(F264="","",VLOOKUP(F264,$AR$869:$AS$871,2,TRUE))</f>
        <v>#N/A</v>
      </c>
      <c r="G84" s="91" t="str">
        <f>IF(F265="","",VLOOKUP(F265,$AT$869:$AU$871,2,TRUE))</f>
        <v>өз бетінше құрастыруға қалыптастыру</v>
      </c>
      <c r="H84" s="91" t="e">
        <f>IF(F266="","",VLOOKUP(F266,$AV$869:$AW$871,2,TRUE))</f>
        <v>#N/A</v>
      </c>
      <c r="I84" s="91" t="e">
        <f>IF(F382="","",VLOOKUP(F382,$AR$869:$AS$871,2,TRUE))</f>
        <v>#N/A</v>
      </c>
      <c r="J84" s="91" t="str">
        <f>IF(F383="","",VLOOKUP(F383,$AT$869:$AU$871,2,TRUE))</f>
        <v>өз бетінше құрастыруға қалыптастыру</v>
      </c>
      <c r="K84" s="91" t="e">
        <f>IF(F384="","",VLOOKUP(F384,$AV$869:$AW$871,2,TRUE))</f>
        <v>#N/A</v>
      </c>
      <c r="L84" s="798"/>
    </row>
    <row r="85" spans="2:12" ht="60" customHeight="1" x14ac:dyDescent="0.25">
      <c r="B85" s="830"/>
      <c r="C85" s="815"/>
      <c r="D85" s="816"/>
      <c r="E85" s="817"/>
      <c r="F85" s="91" t="e">
        <f>IF(F267="","",VLOOKUP(F267,$AX$869:$AY$871,2,TRUE))</f>
        <v>#N/A</v>
      </c>
      <c r="G85" s="91" t="str">
        <f>IF(F268="","",VLOOKUP(F268,$AZ$869:$BA$871,2,TRUE))</f>
        <v>қорапқа құрылыс бөлшектерін жинастыруды қалыптастыру</v>
      </c>
      <c r="H85" s="91" t="e">
        <f>IF(F269="","",VLOOKUP(F269,$BB$869:$BC$871,2,TRUE))</f>
        <v>#N/A</v>
      </c>
      <c r="I85" s="91" t="e">
        <f>IF(F385="","",VLOOKUP(F385,$AX$869:$AY$871,2,TRUE))</f>
        <v>#N/A</v>
      </c>
      <c r="J85" s="91" t="str">
        <f>IF(F386="","",VLOOKUP(F386,$AZ$869:$BA$871,2,TRUE))</f>
        <v>қорапқа құрылыс бөлшектерін жинастыруды қалыптастыру</v>
      </c>
      <c r="K85" s="91" t="e">
        <f>IF(F387="","",VLOOKUP(F387,$BB$869:$BC$871,2,TRUE))</f>
        <v>#N/A</v>
      </c>
      <c r="L85" s="798"/>
    </row>
    <row r="86" spans="2:12" ht="60" customHeight="1" x14ac:dyDescent="0.25">
      <c r="B86" s="830"/>
      <c r="C86" s="815"/>
      <c r="D86" s="816"/>
      <c r="E86" s="817"/>
      <c r="F86" s="91" t="e">
        <f>IF(F270="","",VLOOKUP(F270,$BD$869:$BE$871,2,TRUE))</f>
        <v>#N/A</v>
      </c>
      <c r="G86" s="91" t="str">
        <f>IF(F271="","",VLOOKUP(F271,$BF$869:$BG$871,2,TRUE))</f>
        <v>табиғи материалдармен (құм, су, тас) ойнауды қалыптастыру</v>
      </c>
      <c r="H86" s="91" t="e">
        <f>IF(F272="","",VLOOKUP(F272,$BH$869:$BI$871,2,TRUE))</f>
        <v>#N/A</v>
      </c>
      <c r="I86" s="91" t="e">
        <f>IF(F388="","",VLOOKUP(F388,$BD$869:$BE$871,2,TRUE))</f>
        <v>#N/A</v>
      </c>
      <c r="J86" s="91" t="str">
        <f>IF(F389="","",VLOOKUP(F389,$BF$869:$BG$871,2,TRUE))</f>
        <v>табиғи материалдармен (құм, су, тас) ойнауды қалыптастыру</v>
      </c>
      <c r="K86" s="91" t="e">
        <f>IF(F390="","",VLOOKUP(F390,$BH$869:$BI$871,2,TRUE))</f>
        <v>#N/A</v>
      </c>
      <c r="L86" s="798"/>
    </row>
    <row r="87" spans="2:12" ht="60" customHeight="1" x14ac:dyDescent="0.25">
      <c r="B87" s="830"/>
      <c r="C87" s="815"/>
      <c r="D87" s="816"/>
      <c r="E87" s="817"/>
      <c r="F87" s="91" t="e">
        <f>IF(F273="","",VLOOKUP(F273,$BJ$869:$BK$871,2,TRUE))</f>
        <v>#N/A</v>
      </c>
      <c r="G87" s="91" t="str">
        <f>IF(F274="","",VLOOKUP(F274,$BL$869:$BM$871,2,TRUE))</f>
        <v>тұрғызылған қарапайым құрылыстарды атауды қалыптастыру</v>
      </c>
      <c r="H87" s="91" t="e">
        <f>IF(F275="","",VLOOKUP(F275,$BN$869:$BO$871,2,TRUE))</f>
        <v>#N/A</v>
      </c>
      <c r="I87" s="91" t="e">
        <f>IF(F391="","",VLOOKUP(F391,$BJ$869:$BK$871,2,TRUE))</f>
        <v>#N/A</v>
      </c>
      <c r="J87" s="91" t="str">
        <f>IF(F392="","",VLOOKUP(F392,$BL$869:$BM$871,2,TRUE))</f>
        <v>тұрғызылған қарапайым құрылыстарды атауды қалыптастыру</v>
      </c>
      <c r="K87" s="91" t="e">
        <f>IF(F393="","",VLOOKUP(F393,$BN$869:$BO$871,2,TRUE))</f>
        <v>#N/A</v>
      </c>
      <c r="L87" s="798"/>
    </row>
    <row r="88" spans="2:12" ht="60" customHeight="1" x14ac:dyDescent="0.25">
      <c r="B88" s="830"/>
      <c r="C88" s="815"/>
      <c r="D88" s="816"/>
      <c r="E88" s="817"/>
      <c r="F88" s="91" t="e">
        <f>IF(F276="","",VLOOKUP(F276,$BP$869:$BQ$871,2,TRUE))</f>
        <v>#N/A</v>
      </c>
      <c r="G88" s="91" t="str">
        <f>IF(F277="","",VLOOKUP(F277,$BR$869:$BS$871,2,TRUE))</f>
        <v>музыканы эмоционалды көңіл-күймен қабылдауды қалыптастыру</v>
      </c>
      <c r="H88" s="91" t="e">
        <f>IF(F278="","",VLOOKUP(F278,$BT$869:$BU$871,2,TRUE))</f>
        <v>#N/A</v>
      </c>
      <c r="I88" s="91" t="e">
        <f>IF(F394="","",VLOOKUP(F394,$BP$869:$BQ$871,2,TRUE))</f>
        <v>#N/A</v>
      </c>
      <c r="J88" s="91" t="str">
        <f>IF(F395="","",VLOOKUP(F395,$BR$869:$BS$871,2,TRUE))</f>
        <v>музыканы эмоционалды көңіл-күймен қабылдауды қалыптастыру</v>
      </c>
      <c r="K88" s="91" t="e">
        <f>IF(F396="","",VLOOKUP(F396,$BT$869:$BU$871,2,TRUE))</f>
        <v>#N/A</v>
      </c>
      <c r="L88" s="798"/>
    </row>
    <row r="89" spans="2:12" ht="60" customHeight="1" x14ac:dyDescent="0.25">
      <c r="B89" s="830"/>
      <c r="C89" s="815"/>
      <c r="D89" s="816"/>
      <c r="E89" s="817"/>
      <c r="F89" s="91" t="e">
        <f>IF(F279="","",VLOOKUP(F279,$BV$869:$BW$871,2,TRUE))</f>
        <v>#N/A</v>
      </c>
      <c r="G89" s="91" t="str">
        <f>IF(F280="","",VLOOKUP(F280,$BX$869:$BY$871,2,TRUE))</f>
        <v>музыкалық шығармалардың сипатын ажыратуды (баяу және көңілді әндер) қалыптастыру</v>
      </c>
      <c r="H89" s="91" t="e">
        <f>IF(F281="","",VLOOKUP(F281,$BZ$869:$CA$871,2,TRUE))</f>
        <v>#N/A</v>
      </c>
      <c r="I89" s="91" t="e">
        <f>IF(F397="","",VLOOKUP(F397,$BV$869:$BW$871,2,TRUE))</f>
        <v>#N/A</v>
      </c>
      <c r="J89" s="91" t="str">
        <f>IF(F398="","",VLOOKUP(F398,$BX$869:$BY$871,2,TRUE))</f>
        <v>музыкалық шығармалардың сипатын ажыратуды (баяу және көңілді әндер) қалыптастыру</v>
      </c>
      <c r="K89" s="91" t="e">
        <f>IF(F399="","",VLOOKUP(F399,$BZ$869:$CA$871,2,TRUE))</f>
        <v>#N/A</v>
      </c>
      <c r="L89" s="798"/>
    </row>
    <row r="90" spans="2:12" ht="60" customHeight="1" x14ac:dyDescent="0.25">
      <c r="B90" s="830"/>
      <c r="C90" s="815"/>
      <c r="D90" s="816"/>
      <c r="E90" s="817"/>
      <c r="F90" s="91" t="e">
        <f>IF(F282="","",VLOOKUP(F282,$CB$869:$CC$871,2,TRUE))</f>
        <v>#N/A</v>
      </c>
      <c r="G90" s="91" t="str">
        <f>IF(F283="","",VLOOKUP(F283,$CD$869:$CE$871,2,TRUE))</f>
        <v>қоңыраулардың жоғары және төмен дыбысталуын, фортепианоның дыбысталуын ажыратуды қалыптастыру</v>
      </c>
      <c r="H90" s="91" t="e">
        <f>IF(F284="","",VLOOKUP(F284,$CF$869:$CG$871,2,TRUE))</f>
        <v>#N/A</v>
      </c>
      <c r="I90" s="91" t="e">
        <f>IF(F400="","",VLOOKUP(F400,$CB$869:$CC$871,2,TRUE))</f>
        <v>#N/A</v>
      </c>
      <c r="J90" s="91" t="str">
        <f>IF(F401="","",VLOOKUP(F401,$CD$869:$CE$871,2,TRUE))</f>
        <v>қоңыраулардың жоғары және төмен дыбысталуын, фортепианоның дыбысталуын ажыратуды қалыптастыру</v>
      </c>
      <c r="K90" s="91" t="e">
        <f>IF(F402="","",VLOOKUP(F402,$CF$869:$CG$871,2,TRUE))</f>
        <v>#N/A</v>
      </c>
      <c r="L90" s="798"/>
    </row>
    <row r="91" spans="2:12" ht="60" customHeight="1" x14ac:dyDescent="0.25">
      <c r="B91" s="830"/>
      <c r="C91" s="815"/>
      <c r="D91" s="816"/>
      <c r="E91" s="817"/>
      <c r="F91" s="91" t="e">
        <f>IF(F285="","",VLOOKUP(F285,$AR$873:$AS$875,2,TRUE))</f>
        <v>#N/A</v>
      </c>
      <c r="G91" s="91" t="str">
        <f>IF(F286="","",VLOOKUP(F286,$AT$873:$AU$875,2,TRUE))</f>
        <v>педагогтің дауыс ырғағына, сөздердің созылыңқы дыбысталуына еліктей отырып, жекелеген сөздер мен буындарды қосып айтуды қалыптастыру</v>
      </c>
      <c r="H91" s="91" t="e">
        <f>IF(F287="","",VLOOKUP(F287,$AV$873:$AW$875,2,TRUE))</f>
        <v>#N/A</v>
      </c>
      <c r="I91" s="91" t="e">
        <f>IF(F403="","",VLOOKUP(F403,$AR$873:$AS$875,2,TRUE))</f>
        <v>#N/A</v>
      </c>
      <c r="J91" s="91" t="str">
        <f>IF(F404="","",VLOOKUP(F404,$AT$873:$AU$875,2,TRUE))</f>
        <v>педагогтің дауыс ырғағына, сөздердің созылыңқы дыбысталуына еліктей отырып, жекелеген сөздер мен буындарды қосып айтуды қалыптастыру</v>
      </c>
      <c r="K91" s="91" t="e">
        <f>IF(F405="","",VLOOKUP(F405,$AV$873:$AW$875,2,TRUE))</f>
        <v>#N/A</v>
      </c>
      <c r="L91" s="798"/>
    </row>
    <row r="92" spans="2:12" ht="60" customHeight="1" x14ac:dyDescent="0.25">
      <c r="B92" s="830"/>
      <c r="C92" s="815"/>
      <c r="D92" s="816"/>
      <c r="E92" s="817"/>
      <c r="F92" s="91" t="e">
        <f>IF(F288="","",VLOOKUP(F288,$AX$873:$AY$875,2,TRUE))</f>
        <v>#N/A</v>
      </c>
      <c r="G92" s="91" t="str">
        <f>IF(F289="","",VLOOKUP(F289,$AZ$873:$BA$875,2,TRUE))</f>
        <v>әндегі сөз тіркестерін айтуды (ересектермен бірге) қалыптастыру</v>
      </c>
      <c r="H92" s="91" t="e">
        <f>IF(F290="","",VLOOKUP(F290,$BB$873:$BC$875,2,TRUE))</f>
        <v>#N/A</v>
      </c>
      <c r="I92" s="91" t="e">
        <f>IF(F406="","",VLOOKUP(F406,$AX$873:$AY$875,2,TRUE))</f>
        <v>#N/A</v>
      </c>
      <c r="J92" s="91" t="str">
        <f>IF(F407="","",VLOOKUP(F407,$AZ$873:$BA$875,2,TRUE))</f>
        <v>әндегі сөз тіркестерін айтуды (ересектермен бірге) қалыптастыру</v>
      </c>
      <c r="K92" s="91" t="e">
        <f>IF(F408="","",VLOOKUP(F408,$BB$873:$BC$875,2,TRUE))</f>
        <v>#N/A</v>
      </c>
      <c r="L92" s="798"/>
    </row>
    <row r="93" spans="2:12" ht="60" customHeight="1" x14ac:dyDescent="0.25">
      <c r="B93" s="830"/>
      <c r="C93" s="815"/>
      <c r="D93" s="816"/>
      <c r="E93" s="817"/>
      <c r="F93" s="91" t="e">
        <f>IF(F291="","",VLOOKUP(F291,$BD$873:$BE$875,2,TRUE))</f>
        <v>#N/A</v>
      </c>
      <c r="G93" s="91" t="str">
        <f>IF(F292="","",VLOOKUP(F292,$BF$873:$BG$875,2,TRUE))</f>
        <v>музыкалық аспаптарды ажыратуды (барабан, бубен, сылдырмақ, асатаяқ) қалыптастыру</v>
      </c>
      <c r="H93" s="91" t="e">
        <f>IF(F293="","",VLOOKUP(F293,$BH$873:$BI$875,2,TRUE))</f>
        <v>#N/A</v>
      </c>
      <c r="I93" s="91" t="e">
        <f>IF(F409="","",VLOOKUP(F409,$BD$873:$BE$875,2,TRUE))</f>
        <v>#N/A</v>
      </c>
      <c r="J93" s="91" t="str">
        <f>IF(F410="","",VLOOKUP(F410,$BF$873:$BG$875,2,TRUE))</f>
        <v>музыкалық аспаптарды ажыратуды (барабан, бубен, сылдырмақ, асатаяқ) қалыптастыру</v>
      </c>
      <c r="K93" s="91" t="e">
        <f>IF(F411="","",VLOOKUP(F411,$BH$873:$BI$875,2,TRUE))</f>
        <v>#N/A</v>
      </c>
      <c r="L93" s="798"/>
    </row>
    <row r="94" spans="2:12" ht="60" customHeight="1" x14ac:dyDescent="0.25">
      <c r="B94" s="830"/>
      <c r="C94" s="815"/>
      <c r="D94" s="816"/>
      <c r="E94" s="817"/>
      <c r="F94" s="91" t="e">
        <f>IF(F294="","",VLOOKUP(F294,$BJ$873:$BK$875,2,TRUE))</f>
        <v>#N/A</v>
      </c>
      <c r="G94" s="91" t="str">
        <f>IF(F295="","",VLOOKUP(F295,$BL$873:$BM$875,2,TRUE))</f>
        <v>бұрын естіген әндерді тануға үйретуді қалыптастыру</v>
      </c>
      <c r="H94" s="91" t="e">
        <f>IF(F296="","",VLOOKUP(F296,$BN$873:$BO$875,2,TRUE))</f>
        <v>#N/A</v>
      </c>
      <c r="I94" s="91" t="e">
        <f>IF(F412="","",VLOOKUP(F412,$BJ$873:$BK$875,2,TRUE))</f>
        <v>#N/A</v>
      </c>
      <c r="J94" s="91" t="str">
        <f>IF(F413="","",VLOOKUP(F413,$BL$873:$BM$875,2,TRUE))</f>
        <v>бұрын естіген әндерді тануға үйретуді қалыптастыру</v>
      </c>
      <c r="K94" s="91" t="e">
        <f>IF(F414="","",VLOOKUP(F414,$BN$873:$BO$875,2,TRUE))</f>
        <v>#N/A</v>
      </c>
      <c r="L94" s="798"/>
    </row>
    <row r="95" spans="2:12" ht="60" customHeight="1" x14ac:dyDescent="0.25">
      <c r="B95" s="830"/>
      <c r="C95" s="815"/>
      <c r="D95" s="816"/>
      <c r="E95" s="817"/>
      <c r="F95" s="91" t="e">
        <f>IF(F297="","",VLOOKUP(F297,$BP$873:$BQ$875,2,TRUE))</f>
        <v>#N/A</v>
      </c>
      <c r="G95" s="91" t="str">
        <f>IF(F298="","",VLOOKUP(F298,$BR$873:$BS$875,2,TRUE))</f>
        <v>ересектердің көрсеткен қимылдарын қайталауды (шапалақтауды, аяқтарын тарсылдатуды, қолдың білектерін айналдыруды) қалыптастыру</v>
      </c>
      <c r="H95" s="91" t="e">
        <f>IF(F299="","",VLOOKUP(F299,$BT$873:$BU$875,2,TRUE))</f>
        <v>#N/A</v>
      </c>
      <c r="I95" s="91" t="e">
        <f>IF(F415="","",VLOOKUP(F415,$BP$873:$BQ$875,2,TRUE))</f>
        <v>#N/A</v>
      </c>
      <c r="J95" s="91" t="str">
        <f>IF(F416="","",VLOOKUP(F416,$BR$873:$BS$875,2,TRUE))</f>
        <v>ересектердің көрсеткен қимылдарын қайталауды (шапалақтауды, аяқтарын тарсылдатуды, қолдың білектерін айналдыруды) қалыптастыру</v>
      </c>
      <c r="K95" s="91" t="e">
        <f>IF(F417="","",VLOOKUP(F417,$BT$873:$BU$875,2,TRUE))</f>
        <v>#N/A</v>
      </c>
      <c r="L95" s="798"/>
    </row>
    <row r="96" spans="2:12" ht="60" customHeight="1" x14ac:dyDescent="0.25">
      <c r="B96" s="830"/>
      <c r="C96" s="815"/>
      <c r="D96" s="816"/>
      <c r="E96" s="817"/>
      <c r="F96" s="91" t="e">
        <f>IF(F300="","",VLOOKUP(F300,$BV$873:$BW$875,2,TRUE))</f>
        <v>#N/A</v>
      </c>
      <c r="G96" s="91" t="str">
        <f>IF(F301="","",VLOOKUP(F301,$BX$873:$BY$875,2,TRUE))</f>
        <v>әртүрлі кейіпкерлердің қимылдарын ойындарда көрсетуді (қоян секіреді, құс ұшады) қалыптастыру</v>
      </c>
      <c r="H96" s="91" t="e">
        <f>IF(F302="","",VLOOKUP(F302,$BZ$873:$CA$875,2,TRUE))</f>
        <v>#N/A</v>
      </c>
      <c r="I96" s="91" t="e">
        <f>IF(F418="","",VLOOKUP(F418,$BV$873:$BW$875,2,TRUE))</f>
        <v>#N/A</v>
      </c>
      <c r="J96" s="91" t="str">
        <f>IF(F419="","",VLOOKUP(F419,$BX$873:$BY$875,2,TRUE))</f>
        <v>әртүрлі кейіпкерлердің қимылдарын ойындарда көрсетуді (қоян секіреді, құс ұшады) қалыптастыру</v>
      </c>
      <c r="K96" s="91" t="e">
        <f>IF(F420="","",VLOOKUP(F420,$BZ$873:$CA$875,2,TRUE))</f>
        <v>#N/A</v>
      </c>
      <c r="L96" s="798"/>
    </row>
    <row r="97" spans="2:12" ht="60" customHeight="1" thickBot="1" x14ac:dyDescent="0.3">
      <c r="B97" s="831"/>
      <c r="C97" s="818"/>
      <c r="D97" s="819"/>
      <c r="E97" s="820"/>
      <c r="F97" s="91" t="e">
        <f>IF(F306="","",VLOOKUP(F306,$CB$873:$CC$875,2,TRUE))</f>
        <v>#N/A</v>
      </c>
      <c r="G97" s="91" t="str">
        <f>IF(F307="","",VLOOKUP(F307,$CD$873:$CE$875,2,TRUE))</f>
        <v>музыкалық-ырғақтық қимылдарды: денені оңға, солға бұру, басты оңға, солға ию, қолдарды сермеуді орындауды қалыптастыру</v>
      </c>
      <c r="H97" s="91" t="e">
        <f>IF(F308="","",VLOOKUP(F308,$CF$873:$CG$875,2,TRUE))</f>
        <v>#N/A</v>
      </c>
      <c r="I97" s="91" t="e">
        <f>IF(F424="","",VLOOKUP(F424,$CB$873:$CC$875,2,TRUE))</f>
        <v>#N/A</v>
      </c>
      <c r="J97" s="91" t="str">
        <f>IF(F425="","",VLOOKUP(F425,$CD$873:$CE$875,2,TRUE))</f>
        <v>музыкалық-ырғақтық қимылдарды: денені оңға, солға бұру, басты оңға, солға ию, қолдарды сермеуді орындауды қалыптастыру</v>
      </c>
      <c r="K97" s="91" t="e">
        <f>IF(F426="","",VLOOKUP(F426,$CF$873:$CG$875,2,TRUE))</f>
        <v>#N/A</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str">
        <f>IF(G196="","",VLOOKUP(G196,$AT$877:$AU$879,2,TRUE))</f>
        <v>есімін атағанда жауап береді, өзін айнадан және фотосуреттерден тануды қалыптастыру</v>
      </c>
      <c r="H98" s="282" t="e">
        <f>IF(G197="","",VLOOKUP(G197,$AV$877:$AW$879,2,TRUE))</f>
        <v>#N/A</v>
      </c>
      <c r="I98" s="282" t="e">
        <f>IF(G313="","",VLOOKUP(G313,$AR$877:$AS$879,2,TRUE))</f>
        <v>#N/A</v>
      </c>
      <c r="J98" s="282" t="str">
        <f>IF(G314="","",VLOOKUP(G314,$AT$877:$AU$879,2,TRUE))</f>
        <v>есімін атағанда жауап береді, өзін айнадан және фотосуреттерден тануды қалыптастыру</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str">
        <f>IF(G199="","",VLOOKUP(G199,$AZ$877:$BA$879,2,TRUE))</f>
        <v>ата-анасын және өзіне қарап отырған басқа ересектерді тануды, олардың аттарын атауды қалыптастыру</v>
      </c>
      <c r="H99" s="91" t="e">
        <f>IF(G200="","",VLOOKUP(G200,$BB$877:$BC$879,2,TRUE))</f>
        <v>#N/A</v>
      </c>
      <c r="I99" s="91" t="e">
        <f>IF(G316="","",VLOOKUP(G316,$AX$877:$AY$879,2,TRUE))</f>
        <v>#N/A</v>
      </c>
      <c r="J99" s="91" t="str">
        <f>IF(G317="","",VLOOKUP(G317,$AZ$877:$BA$879,2,TRUE))</f>
        <v>ата-анасын және өзіне қарап отырған басқа ересектерді тануды, олардың аттарын атауды қалыптастыру</v>
      </c>
      <c r="K99" s="286" t="e">
        <f>IF(G318="","",VLOOKUP(G318,$BB$877:$BC$879,2,TRUE))</f>
        <v>#N/A</v>
      </c>
      <c r="L99" s="799"/>
    </row>
    <row r="100" spans="2:12" ht="60" customHeight="1" x14ac:dyDescent="0.25">
      <c r="B100" s="830"/>
      <c r="C100" s="281" t="str">
        <f>IF(F128="","",VLOOKUP(F128,$AK$878:$AL$880,2,TRUE))</f>
        <v>қоршаған ортаның заттары мен табиғат құбылыстарына қызығушылық танытуды үйрету</v>
      </c>
      <c r="D100" s="281" t="e">
        <f>IF(F129="","",VLOOKUP(F129,$AM$878:$AN$880,2,TRUE))</f>
        <v>#N/A</v>
      </c>
      <c r="E100" s="281" t="e">
        <f>IF(F130="","",VLOOKUP(F130,$AO$878:$AP$880,2,TRUE))</f>
        <v>#N/A</v>
      </c>
      <c r="F100" s="91" t="e">
        <f>IF(G201="","",VLOOKUP(G201,$BD$877:$BE$879,2,TRUE))</f>
        <v>#N/A</v>
      </c>
      <c r="G100" s="91" t="str">
        <f>IF(G202="","",VLOOKUP(G202,$BF$877:$BG$879,2,TRUE))</f>
        <v>өздері тұратын үйін және пәтерін тануды қалыптастыру</v>
      </c>
      <c r="H100" s="91" t="e">
        <f>IF(G203="","",VLOOKUP(G203,$BH$877:$BI$879,2,TRUE))</f>
        <v>#N/A</v>
      </c>
      <c r="I100" s="91" t="e">
        <f>IF(G319="","",VLOOKUP(G319,$BD$877:$BE$879,2,TRUE))</f>
        <v>#N/A</v>
      </c>
      <c r="J100" s="91" t="str">
        <f>IF(G320="","",VLOOKUP(G320,$BF$877:$BG$879,2,TRUE))</f>
        <v>өздері тұратын үйін және пәтерін тануды қалыптастыру</v>
      </c>
      <c r="K100" s="286" t="e">
        <f>IF(G321="","",VLOOKUP(G321,$BH$877:$BI$879,2,TRUE))</f>
        <v>#N/A</v>
      </c>
      <c r="L100" s="799"/>
    </row>
    <row r="101" spans="2:12" ht="60" customHeight="1" x14ac:dyDescent="0.25">
      <c r="B101" s="830"/>
      <c r="C101" s="281" t="e">
        <f>IF(G131="","",VLOOKUP(G131,$Y$882:$Z$884,2,TRUE))</f>
        <v>#N/A</v>
      </c>
      <c r="D101" s="281" t="str">
        <f>IF(G132="","",VLOOKUP(G132,$AA$882:$AB$884,2,TRUE))</f>
        <v>сумен, құммен ойнауды қалыптастыру</v>
      </c>
      <c r="E101" s="281" t="e">
        <f>IF(G133="","",VLOOKUP(G133,$AC$882:$AD$884,2,TRUE))</f>
        <v>#N/A</v>
      </c>
      <c r="F101" s="91" t="e">
        <f>IF(G204="","",VLOOKUP(G204,$BJ$877:$BK$879,2,TRUE))</f>
        <v>#N/A</v>
      </c>
      <c r="G101" s="91" t="str">
        <f>IF(G205="","",VLOOKUP(G205,$BL$877:$BM$879,2,TRUE))</f>
        <v>заттарды және олармен әрекет етуді, оларды суреттен тануды қалыптастыру</v>
      </c>
      <c r="H101" s="91" t="e">
        <f>IF(G206="","",VLOOKUP(G206,$BN$877:$BO$879,2,TRUE))</f>
        <v>#N/A</v>
      </c>
      <c r="I101" s="91" t="e">
        <f>IF(G322="","",VLOOKUP(G322,$BJ$877:$BK$879,2,TRUE))</f>
        <v>#N/A</v>
      </c>
      <c r="J101" s="91" t="str">
        <f>IF(G323="","",VLOOKUP(G323,$BL$877:$BM$879,2,TRUE))</f>
        <v>заттарды және олармен әрекет етуді, оларды суреттен тануды қалыптастыру</v>
      </c>
      <c r="K101" s="286" t="e">
        <f>IF(G324="","",VLOOKUP(G324,$BN$877:$BO$879,2,TRUE))</f>
        <v>#N/A</v>
      </c>
      <c r="L101" s="799"/>
    </row>
    <row r="102" spans="2:12" ht="60" customHeight="1" x14ac:dyDescent="0.25">
      <c r="B102" s="830"/>
      <c r="C102" s="281" t="e">
        <f>IF(F134="","",VLOOKUP(F134,$AE$882:$AF$884,2,TRUE))</f>
        <v>#N/A</v>
      </c>
      <c r="D102" s="281" t="str">
        <f>IF(F135="","",VLOOKUP(F135,$AG$882:$AH$884,2,TRUE))</f>
        <v>гүлдеп тұрған өсімдікке қызығушылық танытуды қалыптастыру</v>
      </c>
      <c r="E102" s="281" t="e">
        <f>IF(F136="","",VLOOKUP(F136,$AI$882:$AJ$884,2,TRUE))</f>
        <v>#N/A</v>
      </c>
      <c r="F102" s="91" t="e">
        <f>IF(G207="","",VLOOKUP(G207,$AR$881:$AS$883,2,TRUE))</f>
        <v>#N/A</v>
      </c>
      <c r="G102" s="91" t="str">
        <f>IF(G208="","",VLOOKUP(G208,$AT$881:$AU$883,2,TRUE))</f>
        <v>құрдастарымен бірге ойнай алуды қалыптастыру</v>
      </c>
      <c r="H102" s="91" t="e">
        <f>IF(G209="","",VLOOKUP(G209,$AV$881:$AW$883,2,TRUE))</f>
        <v>#N/A</v>
      </c>
      <c r="I102" s="91" t="e">
        <f>IF(G325="","",VLOOKUP(G325,$AR$881:$AS$883,2,TRUE))</f>
        <v>#N/A</v>
      </c>
      <c r="J102" s="91" t="str">
        <f>IF(G326="","",VLOOKUP(G326,$AT$881:$AU$883,2,TRUE))</f>
        <v>құрдастарымен бірге ойнай алуды қалыптастыру</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str">
        <f>IF(G211="","",VLOOKUP(G211,$AZ$881:$BA$883,2,TRUE))</f>
        <v>ересектердің еңбек әрекеттерін бақылауды қалыптастыру</v>
      </c>
      <c r="H103" s="91" t="e">
        <f>IF(G212="","",VLOOKUP(G212,$BB$881:$BC$883,2,TRUE))</f>
        <v>#N/A</v>
      </c>
      <c r="I103" s="91" t="e">
        <f>IF(G328="","",VLOOKUP(G328,$AX$881:$AY$883,2,TRUE))</f>
        <v>#N/A</v>
      </c>
      <c r="J103" s="91" t="str">
        <f>IF(G329="","",VLOOKUP(G329,$AZ$881:$BA$883,2,TRUE))</f>
        <v>ересектердің еңбек әрекеттерін бақылауды қалыптастыру</v>
      </c>
      <c r="K103" s="286" t="e">
        <f>IF(G330="","",VLOOKUP(G330,$BB$881:$BC$883,2,TRUE))</f>
        <v>#N/A</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str">
        <f>IF(G214="","",VLOOKUP(G214,$BF$881:$BG$883,2,TRUE))</f>
        <v>ересектердің әрекеттеріне қызығушылық танытуды қалыптастыру</v>
      </c>
      <c r="H104" s="91" t="e">
        <f>IF(G215="","",VLOOKUP(G215,$BH$881:$BI$883,2,TRUE))</f>
        <v>#N/A</v>
      </c>
      <c r="I104" s="91" t="e">
        <f>IF(G331="","",VLOOKUP(G331,$BD$881:$BE$883,2,TRUE))</f>
        <v>#N/A</v>
      </c>
      <c r="J104" s="91" t="str">
        <f>IF(G332="","",VLOOKUP(G332,$BF$881:$BG$883,2,TRUE))</f>
        <v>ересектердің әрекеттеріне қызығушылық танытуды қалыптастыру</v>
      </c>
      <c r="K104" s="286" t="e">
        <f>IF(G333="","",VLOOKUP(G333,$BH$881:$BI$883,2,TRUE))</f>
        <v>#N/A</v>
      </c>
      <c r="L104" s="799"/>
    </row>
    <row r="105" spans="2:12" ht="60" customHeight="1" x14ac:dyDescent="0.25">
      <c r="B105" s="830"/>
      <c r="C105" s="281" t="e">
        <f>IF(F143="","",VLOOKUP(F143,$AE$886:$AF$888,2,TRUE))</f>
        <v>#N/A</v>
      </c>
      <c r="D105" s="281" t="str">
        <f>IF(F144="","",VLOOKUP(F144,$AG$886:$AH$888,2,TRUE))</f>
        <v>ересектердің дауысын тыңдауды, олардың қимылдарына еліктеуді, оған көмекке жүгінуді қалыптастыру</v>
      </c>
      <c r="E105" s="281" t="e">
        <f>IF(F145="","",VLOOKUP(F145,$AI$886:$AJ$888,2,TRUE))</f>
        <v>#N/A</v>
      </c>
      <c r="F105" s="91" t="e">
        <f>IF(G216="","",VLOOKUP(G216,$BJ$881:$BK$883,2,TRUE))</f>
        <v>#N/A</v>
      </c>
      <c r="G105" s="91" t="str">
        <f>IF(G217="","",VLOOKUP(G217,$BL$881:$BM$883,2,TRUE))</f>
        <v>тұрмыстық қарапайым әрекеттерді орындай отырып, ересектерге еліктеуді қалыптастыру</v>
      </c>
      <c r="H105" s="91" t="e">
        <f>IF(G218="","",VLOOKUP(G218,$BN$881:$BO$883,2,TRUE))</f>
        <v>#N/A</v>
      </c>
      <c r="I105" s="91" t="e">
        <f>IF(G334="","",VLOOKUP(G334,$BJ$881:$BK$883,2,TRUE))</f>
        <v>#N/A</v>
      </c>
      <c r="J105" s="91" t="str">
        <f>IF(G335="","",VLOOKUP(G335,$BL$881:$BM$883,2,TRUE))</f>
        <v>тұрмыстық қарапайым әрекеттерді орындай отырып, ересектерге еліктеуді қалыптастыру</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str">
        <f>IF(G220="","",VLOOKUP(G220,$AT$885:$AU$887,2,TRUE))</f>
        <v>жақындарына жанашырлық, қамқорлық танытуды қалыптастыру</v>
      </c>
      <c r="H106" s="91" t="e">
        <f>IF(G221="","",VLOOKUP(G221,$AV$885:$AW$887,2,TRUE))</f>
        <v>#N/A</v>
      </c>
      <c r="I106" s="91" t="e">
        <f>IF(G337="","",VLOOKUP(G337,$AR$885:$AS$887,2,TRUE))</f>
        <v>#N/A</v>
      </c>
      <c r="J106" s="91" t="str">
        <f>IF(G338="","",VLOOKUP(G338,$AT$885:$AU$887,2,TRUE))</f>
        <v>жақындарына жанашырлық, қамқорлық танытуды қалыптастыру</v>
      </c>
      <c r="K106" s="286" t="e">
        <f>IF(G339="","",VLOOKUP(G339,$AV$885:$AW$887,2,TRUE))</f>
        <v>#N/A</v>
      </c>
      <c r="L106" s="799"/>
    </row>
    <row r="107" spans="2:12" ht="60" customHeight="1" x14ac:dyDescent="0.25">
      <c r="B107" s="830"/>
      <c r="C107" s="281" t="e">
        <f>IF(G149="","",VLOOKUP(G149,$Y$890:$Z$892,2,TRUE))</f>
        <v>#N/A</v>
      </c>
      <c r="D107" s="281" t="str">
        <f>IF(G150="","",VLOOKUP(G150,$AA$890:$AB$892,2,TRUE))</f>
        <v>құрдастарына және ересектерге мейірімділік қалыптастыру</v>
      </c>
      <c r="E107" s="281" t="e">
        <f>IF(G151="","",VLOOKUP(G151,$AC$890:$AD$892,2,TRUE))</f>
        <v>#N/A</v>
      </c>
      <c r="F107" s="91" t="e">
        <f>IF(G222="","",VLOOKUP(G222,$AX$885:$AY$887,2,TRUE))</f>
        <v>#N/A</v>
      </c>
      <c r="G107" s="91" t="str">
        <f>IF(G223="","",VLOOKUP(G223,$AZ$885:$BA$887,2,TRUE))</f>
        <v>дәмі, сыртқы белгілері бойынша көгөністер мен жемістерді ажыратуды және атауды қалыптастыру</v>
      </c>
      <c r="H107" s="91" t="e">
        <f>IF(G224="","",VLOOKUP(G224,$BB$885:$BC$887,2,TRUE))</f>
        <v>#N/A</v>
      </c>
      <c r="I107" s="91" t="e">
        <f>IF(G340="","",VLOOKUP(G340,$AX$885:$AY$887,2,TRUE))</f>
        <v>#N/A</v>
      </c>
      <c r="J107" s="91" t="str">
        <f>IF(G341="","",VLOOKUP(G341,$AZ$885:$BA$887,2,TRUE))</f>
        <v>дәмі, сыртқы белгілері бойынша көгөністер мен жемістерді ажыратуды және атауды қалыптастыру</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str">
        <f>IF(G226="","",VLOOKUP(G226,$BF$885:$BG$887,2,TRUE))</f>
        <v>жануарлардың дене бөліктерін ажыратуды және атауды, олардың мінез-құлқына, сыртқы түріне назар аударуды қалыптастыру</v>
      </c>
      <c r="H108" s="91" t="e">
        <f>IF(G227="","",VLOOKUP(G227,$BH$885:$BI$887,2,TRUE))</f>
        <v>#N/A</v>
      </c>
      <c r="I108" s="91" t="e">
        <f>IF(G343="","",VLOOKUP(G343,$BD$885:$BE$887,2,TRUE))</f>
        <v>#N/A</v>
      </c>
      <c r="J108" s="91" t="str">
        <f>IF(G344="","",VLOOKUP(G344,$BF$885:$BG$887,2,TRUE))</f>
        <v>жануарлардың дене бөліктерін ажыратуды және атауды, олардың мінез-құлқына, сыртқы түріне назар аударуды қалыптастыру</v>
      </c>
      <c r="K108" s="286" t="e">
        <f>IF(G345="","",VLOOKUP(G345,$BH$885:$BI$887,2,TRUE))</f>
        <v>#N/A</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str">
        <f>IF(G229="","",VLOOKUP(G229,$BL$885:$BM$887,2,TRUE))</f>
        <v>үй құстарын тануды және атауды қалыптастыру</v>
      </c>
      <c r="H109" s="91" t="e">
        <f>IF(G230="","",VLOOKUP(G230,$BN$885:$BO$887,2,TRUE))</f>
        <v>#N/A</v>
      </c>
      <c r="I109" s="91" t="e">
        <f>IF(G346="","",VLOOKUP(G346,$BJ$885:$BK$887,2,TRUE))</f>
        <v>#N/A</v>
      </c>
      <c r="J109" s="91" t="str">
        <f>IF(G347="","",VLOOKUP(G347,$BL$885:$BM$887,2,TRUE))</f>
        <v>үй құстарын тануды және атауды қалыптастыру</v>
      </c>
      <c r="K109" s="286" t="e">
        <f>IF(G348="","",VLOOKUP(G348,$BN$885:$BO$887,2,TRUE))</f>
        <v>#N/A</v>
      </c>
      <c r="L109" s="799"/>
    </row>
    <row r="110" spans="2:12" ht="60" customHeight="1" x14ac:dyDescent="0.25">
      <c r="B110" s="830"/>
      <c r="C110" s="281" t="e">
        <f>IF(G158="","",VLOOKUP(G158,$Y$894:$Z$896,2,TRUE))</f>
        <v>#N/A</v>
      </c>
      <c r="D110" s="281" t="str">
        <f>IF(G159="","",VLOOKUP(G159,$AA$894:$AB$896,2,TRUE))</f>
        <v>кейбір көгөністер мен жемістердің шынайы өзін, суретін тануды және атауды қалыптастыру</v>
      </c>
      <c r="E110" s="281" t="e">
        <f>IF(G160="","",VLOOKUP(G160,$AC$894:$AD$896,2,TRUE))</f>
        <v>#N/A</v>
      </c>
      <c r="F110" s="91" t="e">
        <f>IF(G231="","",VLOOKUP(G231,$AR$889:$AS$891,2,TRUE))</f>
        <v>#N/A</v>
      </c>
      <c r="G110" s="91" t="str">
        <f>IF(G232="","",VLOOKUP(G232,$AT$889:$AU$891,2,TRUE))</f>
        <v>табиғаттың маусымдық өзгерістерін атауды қалыптастыру</v>
      </c>
      <c r="H110" s="91" t="e">
        <f>IF(G233="","",VLOOKUP(G233,$AV$889:$AW$891,2,TRUE))</f>
        <v>#N/A</v>
      </c>
      <c r="I110" s="91" t="e">
        <f>IF(G349="","",VLOOKUP(G349,$AR$889:$AS$891,2,TRUE))</f>
        <v>#N/A</v>
      </c>
      <c r="J110" s="91" t="str">
        <f>IF(G350="","",VLOOKUP(G350,$AT$889:$AU$891,2,TRUE))</f>
        <v>табиғаттың маусымдық өзгерістерін атауды қалыптастыру</v>
      </c>
      <c r="K110" s="286" t="e">
        <f>IF(G351="","",VLOOKUP(G351,$AV$889:$AW$891,2,TRUE))</f>
        <v>#N/A</v>
      </c>
      <c r="L110" s="799"/>
    </row>
    <row r="111" spans="2:12" ht="60" customHeight="1" x14ac:dyDescent="0.25">
      <c r="B111" s="830"/>
      <c r="C111" s="281" t="e">
        <f>IF(G161="","",VLOOKUP(G161,$AE$894:$AF$896,2,TRUE))</f>
        <v>#N/A</v>
      </c>
      <c r="D111" s="281" t="e">
        <f>IF(G162="","",VLOOKUP(G162,$AG$894:$AH$896,2,TRUE))</f>
        <v>#N/A</v>
      </c>
      <c r="E111" s="281" t="str">
        <f>IF(G163="","",VLOOKUP(G163,$AI$894:$AJ$896,2,TRUE))</f>
        <v>қоршаған ортадағы жануарларға, құстарға қызығуды, олардың дене бөліктерін көрсетуді, дауыстарын салуды, қимылдарын ойындарда қайталауды бекіту</v>
      </c>
      <c r="F111" s="91" t="e">
        <f>IF(G234="","",VLOOKUP(G234,$AX$889:$AY$891,2,TRUE))</f>
        <v>#N/A</v>
      </c>
      <c r="G111" s="91" t="str">
        <f>IF(G235="","",VLOOKUP(G235,$AZ$889:$BA$891,2,TRUE))</f>
        <v>табиғи материалдардың қасиеттері туралы түсініктерін қалыптастыру</v>
      </c>
      <c r="H111" s="91" t="e">
        <f>IF(G236="","",VLOOKUP(G236,$BB$889:$BC$891,2,TRUE))</f>
        <v>#N/A</v>
      </c>
      <c r="I111" s="91" t="e">
        <f>IF(G352="","",VLOOKUP(G352,$AX$889:$AY$891,2,TRUE))</f>
        <v>#N/A</v>
      </c>
      <c r="J111" s="91" t="str">
        <f>IF(G353="","",VLOOKUP(G353,$AZ$889:$BA$891,2,TRUE))</f>
        <v>табиғи материалдардың қасиеттері туралы түсініктерін қалыптастыру</v>
      </c>
      <c r="K111" s="286" t="e">
        <f>IF(G354="","",VLOOKUP(G354,$BB$889:$BC$891,2,TRUE))</f>
        <v>#N/A</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str">
        <f>IF(G238="","",VLOOKUP(G238,$BF$889:$BG$891,2,TRUE))</f>
        <v>өсімдіктер мен жануарларға қамқорлық танытуды: оларды жақсы көруді,  сипауды қалыптастыру</v>
      </c>
      <c r="H112" s="91" t="e">
        <f>IF(G239="","",VLOOKUP(G239,$BH$889:$BI$891,2,TRUE))</f>
        <v>#N/A</v>
      </c>
      <c r="I112" s="91" t="e">
        <f>IF(G355="","",VLOOKUP(G355,$BD$889:$BE$891,2,TRUE))</f>
        <v>#N/A</v>
      </c>
      <c r="J112" s="91" t="str">
        <f>IF(G356="","",VLOOKUP(G356,$BF$889:$BG$891,2,TRUE))</f>
        <v>өсімдіктер мен жануарларға қамқорлық танытуды: оларды жақсы көруді,  сипауды қалыптастыру</v>
      </c>
      <c r="K112" s="286" t="e">
        <f>IF(G357="","",VLOOKUP(G357,$BH$889:$BI$891,2,TRUE))</f>
        <v>#N/A</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str">
        <f>IF(G241="","",VLOOKUP(G241,$BL$889:$BM$891,2,TRUE))</f>
        <v>басқа балалармен бірге, келісіп ойнауды, бір-біріне көмектесуді және жетістіктерге бірге қуануды  қалыптастыру</v>
      </c>
      <c r="H113" s="91" t="e">
        <f>IF(G242="","",VLOOKUP(G242,$BN$889:$BO$891,2,TRUE))</f>
        <v>#N/A</v>
      </c>
      <c r="I113" s="91" t="e">
        <f>IF(G358="","",VLOOKUP(G358,$BJ$889:$BK$891,2,TRUE))</f>
        <v>#N/A</v>
      </c>
      <c r="J113" s="91" t="str">
        <f>IF(G359="","",VLOOKUP(G359,$BL$889:$BM$891,2,TRUE))</f>
        <v>басқа балалармен бірге, келісіп ойнауды, бір-біріне көмектесуді және жетістіктерге бірге қуануды  қалыптастыру</v>
      </c>
      <c r="K113" s="286" t="e">
        <f>IF(G360="","",VLOOKUP(G360,$BN$889:$BO$891,2,TRUE))</f>
        <v>#N/A</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str">
        <f>IF(G244="","",VLOOKUP(G244,$AT$893:$AU$895,2,TRUE))</f>
        <v>ненің «дұрыс» немесе «дұрыс емес», «жақсы» немесе «жаман» екенін түсінуді қалыптастыру</v>
      </c>
      <c r="H114" s="91" t="e">
        <f>IF(G245="","",VLOOKUP(G245,$AV$893:$AW$895,2,TRUE))</f>
        <v>#N/A</v>
      </c>
      <c r="I114" s="91" t="e">
        <f>IF(G361="","",VLOOKUP(G361,$AR$893:$AS$895,2,TRUE))</f>
        <v>#N/A</v>
      </c>
      <c r="J114" s="91" t="str">
        <f>IF(G362="","",VLOOKUP(G362,$AT$893:$AU$895,2,TRUE))</f>
        <v>ненің «дұрыс» немесе «дұрыс емес», «жақсы» немесе «жаман» екенін түсінуді қалыптастыру</v>
      </c>
      <c r="K114" s="286" t="e">
        <f>IF(G363="","",VLOOKUP(G363,$AV$893:$AW$895,2,TRUE))</f>
        <v>#N/A</v>
      </c>
      <c r="L114" s="799"/>
    </row>
    <row r="115" spans="2:12" ht="60" customHeight="1" x14ac:dyDescent="0.25">
      <c r="B115" s="830"/>
      <c r="C115" s="801"/>
      <c r="D115" s="801"/>
      <c r="E115" s="801"/>
      <c r="F115" s="91" t="e">
        <f>IF(G246="","",VLOOKUP(G246,$AX$893:$AY$895,2,TRUE))</f>
        <v>#N/A</v>
      </c>
      <c r="G115" s="91" t="str">
        <f>IF(G247="","",VLOOKUP(G247,$AZ$893:$BA$895,2,TRUE))</f>
        <v>серуенде, сумен, құммен ойындарда қауіпсіздік ережелерін қалыптастыру</v>
      </c>
      <c r="H115" s="91" t="e">
        <f>IF(G248="","",VLOOKUP(G248,$BB$893:$BC$895,2,TRUE))</f>
        <v>#N/A</v>
      </c>
      <c r="I115" s="91" t="e">
        <f>IF(G364="","",VLOOKUP(G364,$AX$893:$AY$895,2,TRUE))</f>
        <v>#N/A</v>
      </c>
      <c r="J115" s="91" t="str">
        <f>IF(G365="","",VLOOKUP(G365,$AZ$893:$BA$895,2,TRUE))</f>
        <v>серуенде, сумен, құммен ойындарда қауіпсіздік ережелерін қалыптастыру</v>
      </c>
      <c r="K115" s="286" t="e">
        <f>IF(G366="","",VLOOKUP(G366,$BB$893:$BC$895,2,TRUE))</f>
        <v>#N/A</v>
      </c>
      <c r="L115" s="799"/>
    </row>
    <row r="116" spans="2:12" ht="60" customHeight="1" x14ac:dyDescent="0.25">
      <c r="B116" s="830"/>
      <c r="C116" s="801"/>
      <c r="D116" s="801"/>
      <c r="E116" s="801"/>
      <c r="F116" s="91" t="e">
        <f>IF(G249="","",VLOOKUP(G249,$BD$893:$BE$895,2,TRUE))</f>
        <v>#N/A</v>
      </c>
      <c r="G116" s="91" t="str">
        <f>IF(G250="","",VLOOKUP(G250,$BF$893:$BG$895,2,TRUE))</f>
        <v>көлік, көше, жол туралы бастапқы түсініктері бар, көлік құралдарының кейбір түрлерін қалыптастыру</v>
      </c>
      <c r="H116" s="91" t="e">
        <f>IF(G251="","",VLOOKUP(G251,$BH$893:$BI$895,2,TRUE))</f>
        <v>#N/A</v>
      </c>
      <c r="I116" s="91" t="e">
        <f>IF(G367="","",VLOOKUP(G367,$BD$893:$BE$895,2,TRUE))</f>
        <v>#N/A</v>
      </c>
      <c r="J116" s="91" t="str">
        <f>IF(G368="","",VLOOKUP(G368,$BF$893:$BG$895,2,TRUE))</f>
        <v>көлік, көше, жол туралы бастапқы түсініктері бар, көлік құралдарының кейбір түрлерін қалыптастыру</v>
      </c>
      <c r="K116" s="286" t="e">
        <f>IF(G369="","",VLOOKUP(G369,$BH$893:$BI$895,2,TRUE))</f>
        <v>#N/A</v>
      </c>
      <c r="L116" s="799"/>
    </row>
    <row r="117" spans="2:12" ht="60" customHeight="1" thickBot="1" x14ac:dyDescent="0.3">
      <c r="B117" s="831"/>
      <c r="C117" s="802"/>
      <c r="D117" s="802"/>
      <c r="E117" s="802"/>
      <c r="F117" s="283" t="e">
        <f>IF(G252="","",VLOOKUP(G252,$BJ$893:$BK$895,2,TRUE))</f>
        <v>#N/A</v>
      </c>
      <c r="G117" s="283" t="str">
        <f>IF(G253="","",VLOOKUP(G253,$BL$893:$BM$895,2,TRUE))</f>
        <v>жолдардағы қауіпсіздіктің қарапайым ережелерін қалыптастыру</v>
      </c>
      <c r="H117" s="283" t="e">
        <f>IF(G254="","",VLOOKUP(G254,$BN$893:$BO$895,2,TRUE))</f>
        <v>#N/A</v>
      </c>
      <c r="I117" s="283" t="e">
        <f>IF(G370="","",VLOOKUP(G370,$BJ$893:$BK$895,2,TRUE))</f>
        <v>#N/A</v>
      </c>
      <c r="J117" s="283" t="str">
        <f>IF(G371="","",VLOOKUP(G371,$BL$893:$BM$895,2,TRUE))</f>
        <v>жолдардағы қауіпсіздіктің қарапайым ережелерін қалыптастыру</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Ф'!F18</f>
        <v>0</v>
      </c>
      <c r="D122" s="4">
        <f>'2 жастағы К'!F18</f>
        <v>0</v>
      </c>
      <c r="E122" s="4">
        <f>'2 жастағы Т'!F18</f>
        <v>0</v>
      </c>
      <c r="F122" s="4">
        <f>'2 жастағы Ш'!F18</f>
        <v>0</v>
      </c>
      <c r="G122" s="4">
        <f>'2 жастағы Ә'!F18</f>
        <v>0</v>
      </c>
    </row>
    <row r="123" spans="2:12" x14ac:dyDescent="0.25">
      <c r="B123" s="708"/>
      <c r="C123" s="4">
        <f>'2 жастағы Ф'!E18</f>
        <v>1</v>
      </c>
      <c r="D123" s="4">
        <f>'2 жастағы К'!E18</f>
        <v>1</v>
      </c>
      <c r="E123" s="4">
        <f>'2 жастағы Т'!E18</f>
        <v>0</v>
      </c>
      <c r="F123" s="4">
        <f>'2 жастағы Ш'!E18</f>
        <v>0</v>
      </c>
      <c r="G123" s="4">
        <f>'2 жастағы Ә'!E18</f>
        <v>0</v>
      </c>
    </row>
    <row r="124" spans="2:12" x14ac:dyDescent="0.25">
      <c r="B124" s="712"/>
      <c r="C124" s="4">
        <f>'2 жастағы Ф'!D18</f>
        <v>0</v>
      </c>
      <c r="D124" s="4">
        <f>'2 жастағы К'!D18</f>
        <v>0</v>
      </c>
      <c r="E124" s="4">
        <f>'2 жастағы Т'!D18</f>
        <v>1</v>
      </c>
      <c r="F124" s="4">
        <f>'2 жастағы Ш'!D18</f>
        <v>1</v>
      </c>
      <c r="G124" s="4">
        <f>'2 жастағы Ә'!D18</f>
        <v>1</v>
      </c>
    </row>
    <row r="125" spans="2:12" x14ac:dyDescent="0.25">
      <c r="B125" s="707">
        <v>2</v>
      </c>
      <c r="C125" s="4">
        <f>'2 жастағы Ф'!I18</f>
        <v>0</v>
      </c>
      <c r="D125" s="4">
        <f>'2 жастағы К'!I18</f>
        <v>0</v>
      </c>
      <c r="E125" s="4">
        <f>'2 жастағы Т'!I18</f>
        <v>0</v>
      </c>
      <c r="F125" s="4">
        <f>'2 жастағы Ш'!I18</f>
        <v>0</v>
      </c>
      <c r="G125" s="4">
        <f>'2 жастағы Ә'!I18</f>
        <v>0</v>
      </c>
    </row>
    <row r="126" spans="2:12" x14ac:dyDescent="0.25">
      <c r="B126" s="708"/>
      <c r="C126" s="4">
        <f>'2 жастағы Ф'!H18</f>
        <v>0</v>
      </c>
      <c r="D126" s="4">
        <f>'2 жастағы К'!H18</f>
        <v>1</v>
      </c>
      <c r="E126" s="4">
        <f>'2 жастағы Т'!H18</f>
        <v>1</v>
      </c>
      <c r="F126" s="4">
        <f>'2 жастағы Ш'!H18</f>
        <v>1</v>
      </c>
      <c r="G126" s="4">
        <f>'2 жастағы Ә'!H18</f>
        <v>1</v>
      </c>
    </row>
    <row r="127" spans="2:12" x14ac:dyDescent="0.25">
      <c r="B127" s="712"/>
      <c r="C127" s="4">
        <f>'2 жастағы Ф'!G18</f>
        <v>1</v>
      </c>
      <c r="D127" s="4">
        <f>'2 жастағы К'!G18</f>
        <v>0</v>
      </c>
      <c r="E127" s="4">
        <f>'2 жастағы Т'!G18</f>
        <v>0</v>
      </c>
      <c r="F127" s="4">
        <f>'2 жастағы Ш'!G18</f>
        <v>0</v>
      </c>
      <c r="G127" s="4">
        <f>'2 жастағы Ә'!G18</f>
        <v>0</v>
      </c>
    </row>
    <row r="128" spans="2:12" x14ac:dyDescent="0.25">
      <c r="B128" s="707">
        <v>3</v>
      </c>
      <c r="C128" s="4">
        <f>'2 жастағы Ф'!L18</f>
        <v>0</v>
      </c>
      <c r="D128" s="4">
        <f>'2 жастағы К'!L18</f>
        <v>0</v>
      </c>
      <c r="E128" s="4">
        <f>'2 жастағы Т'!L18</f>
        <v>0</v>
      </c>
      <c r="F128" s="4">
        <f>'2 жастағы Ш'!L18</f>
        <v>1</v>
      </c>
      <c r="G128" s="4">
        <f>'2 жастағы Ә'!L18</f>
        <v>0</v>
      </c>
    </row>
    <row r="129" spans="2:7" x14ac:dyDescent="0.25">
      <c r="B129" s="708"/>
      <c r="C129" s="4">
        <f>'2 жастағы Ф'!K18</f>
        <v>0</v>
      </c>
      <c r="D129" s="4">
        <f>'2 жастағы К'!K18</f>
        <v>0</v>
      </c>
      <c r="E129" s="4">
        <f>'2 жастағы Т'!K18</f>
        <v>1</v>
      </c>
      <c r="F129" s="4">
        <f>'2 жастағы Ш'!K18</f>
        <v>0</v>
      </c>
      <c r="G129" s="4">
        <f>'2 жастағы Ә'!K18</f>
        <v>1</v>
      </c>
    </row>
    <row r="130" spans="2:7" x14ac:dyDescent="0.25">
      <c r="B130" s="712"/>
      <c r="C130" s="4">
        <f>'2 жастағы Ф'!J18</f>
        <v>1</v>
      </c>
      <c r="D130" s="4">
        <f>'2 жастағы К'!J18</f>
        <v>1</v>
      </c>
      <c r="E130" s="4">
        <f>'2 жастағы Т'!J18</f>
        <v>0</v>
      </c>
      <c r="F130" s="4">
        <f>'2 жастағы Ш'!J18</f>
        <v>0</v>
      </c>
      <c r="G130" s="4">
        <f>'2 жастағы Ә'!J18</f>
        <v>0</v>
      </c>
    </row>
    <row r="131" spans="2:7" x14ac:dyDescent="0.25">
      <c r="B131" s="707">
        <v>4</v>
      </c>
      <c r="C131" s="4">
        <f>'2 жастағы Ф'!O18</f>
        <v>0</v>
      </c>
      <c r="D131" s="4">
        <f>'2 жастағы К'!O18</f>
        <v>0</v>
      </c>
      <c r="E131" s="4">
        <f>'2 жастағы Т'!O18</f>
        <v>0</v>
      </c>
      <c r="F131" s="4">
        <f>'2 жастағы Ш'!O18</f>
        <v>0</v>
      </c>
      <c r="G131" s="4">
        <f>'2 жастағы Ә'!O18</f>
        <v>0</v>
      </c>
    </row>
    <row r="132" spans="2:7" x14ac:dyDescent="0.25">
      <c r="B132" s="708"/>
      <c r="C132" s="4">
        <f>'2 жастағы Ф'!N18</f>
        <v>1</v>
      </c>
      <c r="D132" s="4">
        <f>'2 жастағы К'!N18</f>
        <v>1</v>
      </c>
      <c r="E132" s="4">
        <f>'2 жастағы Т'!N18</f>
        <v>1</v>
      </c>
      <c r="F132" s="4">
        <f>'2 жастағы Ш'!N18</f>
        <v>1</v>
      </c>
      <c r="G132" s="4">
        <f>'2 жастағы Ә'!N18</f>
        <v>1</v>
      </c>
    </row>
    <row r="133" spans="2:7" x14ac:dyDescent="0.25">
      <c r="B133" s="712"/>
      <c r="C133" s="4">
        <f>'2 жастағы Ф'!M18</f>
        <v>0</v>
      </c>
      <c r="D133" s="4">
        <f>'2 жастағы К'!M18</f>
        <v>0</v>
      </c>
      <c r="E133" s="4">
        <f>'2 жастағы Т'!M18</f>
        <v>0</v>
      </c>
      <c r="F133" s="4">
        <f>'2 жастағы Ш'!M18</f>
        <v>0</v>
      </c>
      <c r="G133" s="4">
        <f>'2 жастағы Ә'!M18</f>
        <v>0</v>
      </c>
    </row>
    <row r="134" spans="2:7" x14ac:dyDescent="0.25">
      <c r="B134" s="707">
        <v>5</v>
      </c>
      <c r="C134" s="4">
        <f>'2 жастағы Ф'!R18</f>
        <v>0</v>
      </c>
      <c r="D134" s="4">
        <f>'2 жастағы К'!R18</f>
        <v>0</v>
      </c>
      <c r="E134" s="4">
        <f>'2 жастағы Т'!R18</f>
        <v>0</v>
      </c>
      <c r="F134" s="4">
        <f>'2 жастағы Ш'!R18</f>
        <v>0</v>
      </c>
      <c r="G134" s="4">
        <f>'2 жастағы Ә'!R18</f>
        <v>0</v>
      </c>
    </row>
    <row r="135" spans="2:7" x14ac:dyDescent="0.25">
      <c r="B135" s="708"/>
      <c r="C135" s="4">
        <f>'2 жастағы Ф'!Q18</f>
        <v>1</v>
      </c>
      <c r="D135" s="4">
        <f>'2 жастағы К'!Q18</f>
        <v>0</v>
      </c>
      <c r="E135" s="4">
        <f>'2 жастағы Т'!Q18</f>
        <v>1</v>
      </c>
      <c r="F135" s="4">
        <f>'2 жастағы Ш'!Q18</f>
        <v>1</v>
      </c>
      <c r="G135" s="4">
        <f>'2 жастағы Ә'!Q18</f>
        <v>1</v>
      </c>
    </row>
    <row r="136" spans="2:7" x14ac:dyDescent="0.25">
      <c r="B136" s="712"/>
      <c r="C136" s="4">
        <f>'2 жастағы Ф'!P18</f>
        <v>0</v>
      </c>
      <c r="D136" s="4">
        <f>'2 жастағы К'!P18</f>
        <v>1</v>
      </c>
      <c r="E136" s="4">
        <f>'2 жастағы Т'!P18</f>
        <v>0</v>
      </c>
      <c r="F136" s="4">
        <f>'2 жастағы Ш'!P18</f>
        <v>0</v>
      </c>
      <c r="G136" s="4">
        <f>'2 жастағы Ә'!P18</f>
        <v>0</v>
      </c>
    </row>
    <row r="137" spans="2:7" x14ac:dyDescent="0.25">
      <c r="B137" s="707">
        <v>6</v>
      </c>
      <c r="C137" s="4">
        <f>'2 жастағы Ф'!U18</f>
        <v>0</v>
      </c>
      <c r="D137" s="4">
        <f>'2 жастағы К'!U18</f>
        <v>0</v>
      </c>
      <c r="E137" s="4">
        <f>'2 жастағы Т'!U18</f>
        <v>0</v>
      </c>
      <c r="F137" s="4">
        <f>'2 жастағы Ш'!U18</f>
        <v>0</v>
      </c>
      <c r="G137" s="4">
        <f>'2 жастағы Ә'!U18</f>
        <v>0</v>
      </c>
    </row>
    <row r="138" spans="2:7" x14ac:dyDescent="0.25">
      <c r="B138" s="708"/>
      <c r="C138" s="4">
        <f>'2 жастағы Ф'!T18</f>
        <v>1</v>
      </c>
      <c r="D138" s="4">
        <f>'2 жастағы К'!T18</f>
        <v>1</v>
      </c>
      <c r="E138" s="4">
        <f>'2 жастағы Т'!T18</f>
        <v>1</v>
      </c>
      <c r="F138" s="4">
        <f>'2 жастағы Ш'!T18</f>
        <v>0</v>
      </c>
      <c r="G138" s="4">
        <f>'2 жастағы Ә'!T18</f>
        <v>0</v>
      </c>
    </row>
    <row r="139" spans="2:7" x14ac:dyDescent="0.25">
      <c r="B139" s="712"/>
      <c r="C139" s="4">
        <f>'2 жастағы Ф'!S18</f>
        <v>0</v>
      </c>
      <c r="D139" s="4">
        <f>'2 жастағы К'!S18</f>
        <v>0</v>
      </c>
      <c r="E139" s="4">
        <f>'2 жастағы Т'!S18</f>
        <v>0</v>
      </c>
      <c r="F139" s="4">
        <f>'2 жастағы Ш'!S18</f>
        <v>1</v>
      </c>
      <c r="G139" s="4">
        <f>'2 жастағы Ә'!S18</f>
        <v>1</v>
      </c>
    </row>
    <row r="140" spans="2:7" x14ac:dyDescent="0.25">
      <c r="B140" s="707">
        <v>7</v>
      </c>
      <c r="C140" s="4">
        <f>'2 жастағы Ф'!X18</f>
        <v>0</v>
      </c>
      <c r="D140" s="4">
        <f>'2 жастағы К'!X18</f>
        <v>0</v>
      </c>
      <c r="E140" s="4">
        <f>'2 жастағы Т'!X18</f>
        <v>0</v>
      </c>
      <c r="F140" s="4">
        <f>'2 жастағы Ш'!X18</f>
        <v>0</v>
      </c>
      <c r="G140" s="4">
        <f>'2 жастағы Ә'!X18</f>
        <v>0</v>
      </c>
    </row>
    <row r="141" spans="2:7" x14ac:dyDescent="0.25">
      <c r="B141" s="708"/>
      <c r="C141" s="4">
        <f>'2 жастағы Ф'!W18</f>
        <v>0</v>
      </c>
      <c r="D141" s="4">
        <f>'2 жастағы К'!W18</f>
        <v>1</v>
      </c>
      <c r="E141" s="4">
        <f>'2 жастағы Т'!W18</f>
        <v>0</v>
      </c>
      <c r="F141" s="4">
        <f>'2 жастағы Ш'!W18</f>
        <v>0</v>
      </c>
      <c r="G141" s="4">
        <f>'2 жастағы Ә'!W18</f>
        <v>0</v>
      </c>
    </row>
    <row r="142" spans="2:7" x14ac:dyDescent="0.25">
      <c r="B142" s="712"/>
      <c r="C142" s="4">
        <f>'2 жастағы Ф'!V18</f>
        <v>1</v>
      </c>
      <c r="D142" s="4">
        <f>'2 жастағы К'!V18</f>
        <v>0</v>
      </c>
      <c r="E142" s="4">
        <f>'2 жастағы Т'!V18</f>
        <v>1</v>
      </c>
      <c r="F142" s="4">
        <f>'2 жастағы Ш'!V18</f>
        <v>1</v>
      </c>
      <c r="G142" s="4">
        <f>'2 жастағы Ә'!V18</f>
        <v>1</v>
      </c>
    </row>
    <row r="143" spans="2:7" x14ac:dyDescent="0.25">
      <c r="B143" s="707">
        <v>8</v>
      </c>
      <c r="C143" s="4">
        <f>'2 жастағы Ф'!AA18</f>
        <v>0</v>
      </c>
      <c r="D143" s="4">
        <f>'2 жастағы К'!AA18</f>
        <v>0</v>
      </c>
      <c r="E143" s="4">
        <f>'2 жастағы Т'!AA18</f>
        <v>0</v>
      </c>
      <c r="F143" s="4">
        <f>'2 жастағы Ш'!AA18</f>
        <v>0</v>
      </c>
      <c r="G143" s="4">
        <f>'2 жастағы Ә'!AA18</f>
        <v>0</v>
      </c>
    </row>
    <row r="144" spans="2:7" x14ac:dyDescent="0.25">
      <c r="B144" s="708"/>
      <c r="C144" s="4">
        <f>'2 жастағы Ф'!Z18</f>
        <v>1</v>
      </c>
      <c r="D144" s="4">
        <f>'2 жастағы К'!Z18</f>
        <v>1</v>
      </c>
      <c r="E144" s="4">
        <f>'2 жастағы Т'!Z18</f>
        <v>1</v>
      </c>
      <c r="F144" s="4">
        <f>'2 жастағы Ш'!Z18</f>
        <v>1</v>
      </c>
      <c r="G144" s="4">
        <f>'2 жастағы Ә'!Z18</f>
        <v>1</v>
      </c>
    </row>
    <row r="145" spans="2:7" x14ac:dyDescent="0.25">
      <c r="B145" s="712"/>
      <c r="C145" s="4">
        <f>'2 жастағы Ф'!Y18</f>
        <v>0</v>
      </c>
      <c r="D145" s="4">
        <f>'2 жастағы К'!Y18</f>
        <v>0</v>
      </c>
      <c r="E145" s="4">
        <f>'2 жастағы Т'!Y18</f>
        <v>0</v>
      </c>
      <c r="F145" s="4">
        <f>'2 жастағы Ш'!Y18</f>
        <v>0</v>
      </c>
      <c r="G145" s="4">
        <f>'2 жастағы Ә'!Y18</f>
        <v>0</v>
      </c>
    </row>
    <row r="146" spans="2:7" x14ac:dyDescent="0.25">
      <c r="B146" s="707">
        <v>9</v>
      </c>
      <c r="C146" s="4">
        <f>'2 жастағы Ф'!AD18</f>
        <v>0</v>
      </c>
      <c r="D146" s="4">
        <f>'2 жастағы К'!AD18</f>
        <v>0</v>
      </c>
      <c r="E146" s="4">
        <f>'2 жастағы Т'!AD18</f>
        <v>0</v>
      </c>
      <c r="F146" s="4">
        <f>'2 жастағы Ш'!AD18</f>
        <v>0</v>
      </c>
      <c r="G146" s="4">
        <f>'2 жастағы Ә'!AD18</f>
        <v>0</v>
      </c>
    </row>
    <row r="147" spans="2:7" x14ac:dyDescent="0.25">
      <c r="B147" s="708"/>
      <c r="C147" s="4">
        <f>'2 жастағы Ф'!AC18</f>
        <v>0</v>
      </c>
      <c r="D147" s="4">
        <f>'2 жастағы К'!AC18</f>
        <v>1</v>
      </c>
      <c r="E147" s="4">
        <f>'2 жастағы Т'!AC18</f>
        <v>0</v>
      </c>
      <c r="F147" s="4">
        <f>'2 жастағы Ш'!AC18</f>
        <v>0</v>
      </c>
      <c r="G147" s="4">
        <f>'2 жастағы Ә'!AC18</f>
        <v>1</v>
      </c>
    </row>
    <row r="148" spans="2:7" x14ac:dyDescent="0.25">
      <c r="B148" s="712"/>
      <c r="C148" s="4">
        <f>'2 жастағы Ф'!AB18</f>
        <v>1</v>
      </c>
      <c r="D148" s="4">
        <f>'2 жастағы К'!AB18</f>
        <v>0</v>
      </c>
      <c r="E148" s="4">
        <f>'2 жастағы Т'!AB18</f>
        <v>1</v>
      </c>
      <c r="F148" s="4">
        <f>'2 жастағы Ш'!AB18</f>
        <v>1</v>
      </c>
      <c r="G148" s="4">
        <f>'2 жастағы Ә'!AB18</f>
        <v>0</v>
      </c>
    </row>
    <row r="149" spans="2:7" x14ac:dyDescent="0.25">
      <c r="B149" s="707">
        <v>10</v>
      </c>
      <c r="C149" s="4">
        <f>'2 жастағы Ф'!AG18</f>
        <v>0</v>
      </c>
      <c r="D149" s="4">
        <f>'2 жастағы К'!AG18</f>
        <v>0</v>
      </c>
      <c r="E149" s="4">
        <f>'2 жастағы Т'!AG18</f>
        <v>0</v>
      </c>
      <c r="F149" s="4">
        <f>'2 жастағы Ш'!AG18</f>
        <v>0</v>
      </c>
      <c r="G149" s="4">
        <f>'2 жастағы Ә'!AG18</f>
        <v>0</v>
      </c>
    </row>
    <row r="150" spans="2:7" x14ac:dyDescent="0.25">
      <c r="B150" s="708"/>
      <c r="C150" s="4">
        <f>'2 жастағы Ф'!AF18</f>
        <v>1</v>
      </c>
      <c r="D150" s="4">
        <f>'2 жастағы К'!AF18</f>
        <v>0</v>
      </c>
      <c r="E150" s="4">
        <f>'2 жастағы Т'!AF18</f>
        <v>0</v>
      </c>
      <c r="F150" s="4">
        <f>'2 жастағы Ш'!AF18</f>
        <v>1</v>
      </c>
      <c r="G150" s="4">
        <f>'2 жастағы Ә'!AF18</f>
        <v>1</v>
      </c>
    </row>
    <row r="151" spans="2:7" x14ac:dyDescent="0.25">
      <c r="B151" s="712"/>
      <c r="C151" s="4">
        <f>'2 жастағы Ф'!AE18</f>
        <v>0</v>
      </c>
      <c r="D151" s="4">
        <f>'2 жастағы К'!AE18</f>
        <v>1</v>
      </c>
      <c r="E151" s="4">
        <f>'2 жастағы Т'!AE18</f>
        <v>1</v>
      </c>
      <c r="F151" s="4">
        <f>'2 жастағы Ш'!AE18</f>
        <v>0</v>
      </c>
      <c r="G151" s="4">
        <f>'2 жастағы Ә'!AE18</f>
        <v>0</v>
      </c>
    </row>
    <row r="152" spans="2:7" x14ac:dyDescent="0.25">
      <c r="B152" s="707">
        <v>11</v>
      </c>
      <c r="C152" s="4">
        <f>'2 жастағы Ф'!AJ18</f>
        <v>0</v>
      </c>
      <c r="D152" s="4">
        <f>'2 жастағы К'!AJ18</f>
        <v>0</v>
      </c>
      <c r="E152" s="827"/>
      <c r="F152" s="4">
        <f>'2 жастағы Ш'!AJ18</f>
        <v>1</v>
      </c>
      <c r="G152" s="4">
        <f>'2 жастағы Ә'!AJ18</f>
        <v>1</v>
      </c>
    </row>
    <row r="153" spans="2:7" x14ac:dyDescent="0.25">
      <c r="B153" s="708"/>
      <c r="C153" s="4">
        <f>'2 жастағы Ф'!AI18</f>
        <v>1</v>
      </c>
      <c r="D153" s="4">
        <f>'2 жастағы К'!AI18</f>
        <v>1</v>
      </c>
      <c r="E153" s="828"/>
      <c r="F153" s="4">
        <f>'2 жастағы Ш'!AI18</f>
        <v>0</v>
      </c>
      <c r="G153" s="4">
        <f>'2 жастағы Ә'!AI18</f>
        <v>0</v>
      </c>
    </row>
    <row r="154" spans="2:7" x14ac:dyDescent="0.25">
      <c r="B154" s="712"/>
      <c r="C154" s="4">
        <f>'2 жастағы Ф'!AH18</f>
        <v>0</v>
      </c>
      <c r="D154" s="4">
        <f>'2 жастағы К'!AH18</f>
        <v>0</v>
      </c>
      <c r="E154" s="828"/>
      <c r="F154" s="4">
        <f>'2 жастағы Ш'!AH18</f>
        <v>0</v>
      </c>
      <c r="G154" s="4">
        <f>'2 жастағы Ә'!AH18</f>
        <v>0</v>
      </c>
    </row>
    <row r="155" spans="2:7" x14ac:dyDescent="0.25">
      <c r="B155" s="707">
        <v>12</v>
      </c>
      <c r="C155" s="4">
        <f>'2 жастағы Ф'!AM18</f>
        <v>0</v>
      </c>
      <c r="D155" s="4">
        <f>'2 жастағы К'!AM18</f>
        <v>0</v>
      </c>
      <c r="E155" s="828"/>
      <c r="F155" s="4">
        <f>'2 жастағы Ш'!AM18</f>
        <v>0</v>
      </c>
      <c r="G155" s="4">
        <f>'2 жастағы Ә'!AM18</f>
        <v>0</v>
      </c>
    </row>
    <row r="156" spans="2:7" x14ac:dyDescent="0.25">
      <c r="B156" s="708"/>
      <c r="C156" s="12">
        <f>'2 жастағы Ф'!AL18</f>
        <v>0</v>
      </c>
      <c r="D156" s="12">
        <f>'2 жастағы К'!AL18</f>
        <v>0</v>
      </c>
      <c r="E156" s="828"/>
      <c r="F156" s="12">
        <f>'2 жастағы Ш'!AL18</f>
        <v>0</v>
      </c>
      <c r="G156" s="12">
        <f>'2 жастағы Ә'!AL18</f>
        <v>1</v>
      </c>
    </row>
    <row r="157" spans="2:7" x14ac:dyDescent="0.25">
      <c r="B157" s="712"/>
      <c r="C157" s="12">
        <f>'2 жастағы Ф'!AK18</f>
        <v>1</v>
      </c>
      <c r="D157" s="12">
        <f>'2 жастағы К'!AK18</f>
        <v>1</v>
      </c>
      <c r="E157" s="828"/>
      <c r="F157" s="12">
        <f>'2 жастағы Ш'!AK18</f>
        <v>1</v>
      </c>
      <c r="G157" s="12">
        <f>'2 жастағы Ә'!AK18</f>
        <v>0</v>
      </c>
    </row>
    <row r="158" spans="2:7" x14ac:dyDescent="0.25">
      <c r="B158" s="707">
        <v>13</v>
      </c>
      <c r="C158" s="825"/>
      <c r="D158" s="4">
        <f>'2 жастағы К'!AP18</f>
        <v>0</v>
      </c>
      <c r="E158" s="828"/>
      <c r="F158" s="4">
        <f>'2 жастағы Ш'!AP18</f>
        <v>0</v>
      </c>
      <c r="G158" s="4">
        <f>'2 жастағы Ә'!AP18</f>
        <v>0</v>
      </c>
    </row>
    <row r="159" spans="2:7" ht="15" customHeight="1" x14ac:dyDescent="0.25">
      <c r="B159" s="708"/>
      <c r="C159" s="826"/>
      <c r="D159" s="4">
        <f>'2 жастағы К'!AO18</f>
        <v>1</v>
      </c>
      <c r="E159" s="828"/>
      <c r="F159" s="4">
        <f>'2 жастағы Ш'!AO18</f>
        <v>1</v>
      </c>
      <c r="G159" s="4">
        <f>'2 жастағы Ә'!AO18</f>
        <v>1</v>
      </c>
    </row>
    <row r="160" spans="2:7" x14ac:dyDescent="0.25">
      <c r="B160" s="712"/>
      <c r="C160" s="826"/>
      <c r="D160" s="4">
        <f>'2 жастағы К'!AN18</f>
        <v>0</v>
      </c>
      <c r="E160" s="828"/>
      <c r="F160" s="4">
        <f>'2 жастағы Ш'!AN18</f>
        <v>0</v>
      </c>
      <c r="G160" s="4">
        <f>'2 жастағы Ә'!AN18</f>
        <v>0</v>
      </c>
    </row>
    <row r="161" spans="2:7" x14ac:dyDescent="0.25">
      <c r="B161" s="707">
        <v>14</v>
      </c>
      <c r="C161" s="826"/>
      <c r="D161" s="4">
        <f>'2 жастағы К'!AS18</f>
        <v>0</v>
      </c>
      <c r="E161" s="828"/>
      <c r="F161" s="4">
        <f>'2 жастағы Ш'!AS18</f>
        <v>0</v>
      </c>
      <c r="G161" s="4">
        <f>'2 жастағы Ә'!AS18</f>
        <v>0</v>
      </c>
    </row>
    <row r="162" spans="2:7" x14ac:dyDescent="0.25">
      <c r="B162" s="708"/>
      <c r="C162" s="826"/>
      <c r="D162" s="4">
        <f>'2 жастағы К'!AR18</f>
        <v>1</v>
      </c>
      <c r="E162" s="828"/>
      <c r="F162" s="4">
        <f>'2 жастағы Ш'!AR18</f>
        <v>1</v>
      </c>
      <c r="G162" s="4">
        <f>'2 жастағы Ә'!AR18</f>
        <v>0</v>
      </c>
    </row>
    <row r="163" spans="2:7" x14ac:dyDescent="0.25">
      <c r="B163" s="712"/>
      <c r="C163" s="826"/>
      <c r="D163" s="4">
        <f>'2 жастағы К'!AQ18</f>
        <v>0</v>
      </c>
      <c r="E163" s="828"/>
      <c r="F163" s="4">
        <f>'2 жастағы Ш'!AQ18</f>
        <v>0</v>
      </c>
      <c r="G163" s="4">
        <f>'2 жастағы Ә'!AQ18</f>
        <v>1</v>
      </c>
    </row>
    <row r="164" spans="2:7" x14ac:dyDescent="0.25">
      <c r="B164" s="707">
        <v>15</v>
      </c>
      <c r="C164" s="826"/>
      <c r="D164" s="4">
        <f>'2 жастағы К'!AV18</f>
        <v>0</v>
      </c>
      <c r="E164" s="828"/>
      <c r="F164" s="825"/>
      <c r="G164" s="4">
        <f>'2 жастағы Ә'!AV18</f>
        <v>0</v>
      </c>
    </row>
    <row r="165" spans="2:7" x14ac:dyDescent="0.25">
      <c r="B165" s="708"/>
      <c r="C165" s="826"/>
      <c r="D165" s="4">
        <f>'2 жастағы К'!AU18</f>
        <v>1</v>
      </c>
      <c r="E165" s="828"/>
      <c r="F165" s="826"/>
      <c r="G165" s="4">
        <f>'2 жастағы Ә'!AU18</f>
        <v>1</v>
      </c>
    </row>
    <row r="166" spans="2:7" ht="15" customHeight="1" x14ac:dyDescent="0.25">
      <c r="B166" s="712"/>
      <c r="C166" s="826"/>
      <c r="D166" s="4">
        <f>'2 жастағы К'!AT18</f>
        <v>0</v>
      </c>
      <c r="E166" s="828"/>
      <c r="F166" s="826"/>
      <c r="G166" s="4">
        <f>'2 жастағы Ә'!AT18</f>
        <v>0</v>
      </c>
    </row>
    <row r="167" spans="2:7" ht="15" customHeight="1" x14ac:dyDescent="0.25">
      <c r="B167" s="707">
        <v>16</v>
      </c>
      <c r="C167" s="826"/>
      <c r="D167" s="4">
        <f>'2 жастағы К'!AY18</f>
        <v>0</v>
      </c>
      <c r="E167" s="828"/>
      <c r="F167" s="826"/>
      <c r="G167" s="4">
        <f>'2 жастағы Ә'!AY18</f>
        <v>0</v>
      </c>
    </row>
    <row r="168" spans="2:7" ht="15" customHeight="1" x14ac:dyDescent="0.25">
      <c r="B168" s="708"/>
      <c r="C168" s="826"/>
      <c r="D168" s="4">
        <f>'2 жастағы К'!AX18</f>
        <v>1</v>
      </c>
      <c r="E168" s="828"/>
      <c r="F168" s="826"/>
      <c r="G168" s="4">
        <f>'2 жастағы Ә'!AX18</f>
        <v>1</v>
      </c>
    </row>
    <row r="169" spans="2:7" ht="15" customHeight="1" x14ac:dyDescent="0.25">
      <c r="B169" s="712"/>
      <c r="C169" s="826"/>
      <c r="D169" s="4">
        <f>'2 жастағы К'!AW18</f>
        <v>0</v>
      </c>
      <c r="E169" s="828"/>
      <c r="F169" s="826"/>
      <c r="G169" s="4">
        <f>'2 жастағы Ә'!AW18</f>
        <v>0</v>
      </c>
    </row>
    <row r="170" spans="2:7" ht="15" customHeight="1" x14ac:dyDescent="0.25">
      <c r="B170" s="707">
        <v>17</v>
      </c>
      <c r="C170" s="826"/>
      <c r="D170" s="4">
        <f>'2 жастағы К'!BB18</f>
        <v>1</v>
      </c>
      <c r="E170" s="828"/>
      <c r="F170" s="826"/>
      <c r="G170" s="4">
        <f>'2 жастағы Ә'!BB18</f>
        <v>0</v>
      </c>
    </row>
    <row r="171" spans="2:7" ht="15" customHeight="1" x14ac:dyDescent="0.25">
      <c r="B171" s="708"/>
      <c r="C171" s="826"/>
      <c r="D171" s="4">
        <f>'2 жастағы К'!BA18</f>
        <v>0</v>
      </c>
      <c r="E171" s="828"/>
      <c r="F171" s="826"/>
      <c r="G171" s="4">
        <f>'2 жастағы Ә'!BA18</f>
        <v>1</v>
      </c>
    </row>
    <row r="172" spans="2:7" ht="15" customHeight="1" x14ac:dyDescent="0.25">
      <c r="B172" s="712"/>
      <c r="C172" s="826"/>
      <c r="D172" s="4">
        <f>'2 жастағы К'!AZ18</f>
        <v>0</v>
      </c>
      <c r="E172" s="828"/>
      <c r="F172" s="826"/>
      <c r="G172" s="4">
        <f>'2 жастағы Ә'!AZ18</f>
        <v>0</v>
      </c>
    </row>
    <row r="173" spans="2:7" ht="15" customHeight="1" x14ac:dyDescent="0.25">
      <c r="B173" s="707">
        <v>18</v>
      </c>
      <c r="C173" s="826"/>
      <c r="D173" s="4">
        <f>'2 жастағы К'!BE18</f>
        <v>1</v>
      </c>
      <c r="E173" s="828"/>
      <c r="F173" s="826"/>
      <c r="G173" s="825"/>
    </row>
    <row r="174" spans="2:7" ht="15" customHeight="1" x14ac:dyDescent="0.25">
      <c r="B174" s="708"/>
      <c r="C174" s="826"/>
      <c r="D174" s="4">
        <f>'2 жастағы К'!BD18</f>
        <v>0</v>
      </c>
      <c r="E174" s="828"/>
      <c r="F174" s="826"/>
      <c r="G174" s="826"/>
    </row>
    <row r="175" spans="2:7" ht="15" customHeight="1" x14ac:dyDescent="0.25">
      <c r="B175" s="712"/>
      <c r="C175" s="826"/>
      <c r="D175" s="4">
        <f>'2 жастағы К'!BC18</f>
        <v>0</v>
      </c>
      <c r="E175" s="828"/>
      <c r="F175" s="826"/>
      <c r="G175" s="826"/>
    </row>
    <row r="176" spans="2:7" ht="15" customHeight="1" x14ac:dyDescent="0.25">
      <c r="B176" s="707">
        <v>19</v>
      </c>
      <c r="C176" s="826"/>
      <c r="D176" s="4">
        <f>'2 жастағы К'!BH18</f>
        <v>0</v>
      </c>
      <c r="E176" s="828"/>
      <c r="F176" s="826"/>
      <c r="G176" s="826"/>
    </row>
    <row r="177" spans="2:7" ht="15" customHeight="1" x14ac:dyDescent="0.25">
      <c r="B177" s="708"/>
      <c r="C177" s="826"/>
      <c r="D177" s="4">
        <f>'2 жастағы К'!BG18</f>
        <v>0</v>
      </c>
      <c r="E177" s="828"/>
      <c r="F177" s="826"/>
      <c r="G177" s="826"/>
    </row>
    <row r="178" spans="2:7" ht="15" customHeight="1" x14ac:dyDescent="0.25">
      <c r="B178" s="712"/>
      <c r="C178" s="826"/>
      <c r="D178" s="4">
        <f>'2 жастағы К'!BF18</f>
        <v>1</v>
      </c>
      <c r="E178" s="828"/>
      <c r="F178" s="826"/>
      <c r="G178" s="826"/>
    </row>
    <row r="179" spans="2:7" ht="15" customHeight="1" x14ac:dyDescent="0.25">
      <c r="B179" s="707">
        <v>20</v>
      </c>
      <c r="C179" s="826"/>
      <c r="D179" s="4">
        <f>'2 жастағы К'!BK18</f>
        <v>0</v>
      </c>
      <c r="E179" s="828"/>
      <c r="F179" s="826"/>
      <c r="G179" s="826"/>
    </row>
    <row r="180" spans="2:7" ht="15" customHeight="1" x14ac:dyDescent="0.25">
      <c r="B180" s="708"/>
      <c r="C180" s="826"/>
      <c r="D180" s="4">
        <f>'2 жастағы К'!BJ18</f>
        <v>1</v>
      </c>
      <c r="E180" s="828"/>
      <c r="F180" s="826"/>
      <c r="G180" s="826"/>
    </row>
    <row r="181" spans="2:7" ht="15" customHeight="1" x14ac:dyDescent="0.25">
      <c r="B181" s="712"/>
      <c r="C181" s="826"/>
      <c r="D181" s="4">
        <f>'2 жастағы К'!BI18</f>
        <v>0</v>
      </c>
      <c r="E181" s="828"/>
      <c r="F181" s="826"/>
      <c r="G181" s="826"/>
    </row>
    <row r="182" spans="2:7" ht="15" customHeight="1" x14ac:dyDescent="0.25">
      <c r="B182" s="707">
        <v>21</v>
      </c>
      <c r="C182" s="826"/>
      <c r="D182" s="4">
        <f>'2 жастағы К'!BN18</f>
        <v>0</v>
      </c>
      <c r="E182" s="828"/>
      <c r="F182" s="826"/>
      <c r="G182" s="826"/>
    </row>
    <row r="183" spans="2:7" ht="15" customHeight="1" x14ac:dyDescent="0.25">
      <c r="B183" s="708"/>
      <c r="C183" s="826"/>
      <c r="D183" s="4">
        <f>'2 жастағы К'!BM18</f>
        <v>0</v>
      </c>
      <c r="E183" s="828"/>
      <c r="F183" s="826"/>
      <c r="G183" s="826"/>
    </row>
    <row r="184" spans="2:7" ht="15" customHeight="1" x14ac:dyDescent="0.25">
      <c r="B184" s="712"/>
      <c r="C184" s="826"/>
      <c r="D184" s="4">
        <f>'2 жастағы К'!BL18</f>
        <v>0</v>
      </c>
      <c r="E184" s="828"/>
      <c r="F184" s="826"/>
      <c r="G184" s="826"/>
    </row>
    <row r="185" spans="2:7" ht="15" customHeight="1" x14ac:dyDescent="0.25">
      <c r="B185" s="707">
        <v>22</v>
      </c>
      <c r="C185" s="826"/>
      <c r="D185" s="4">
        <f>'2 жастағы К'!BQ18</f>
        <v>0</v>
      </c>
      <c r="E185" s="828"/>
      <c r="F185" s="826"/>
      <c r="G185" s="826"/>
    </row>
    <row r="186" spans="2:7" ht="15" customHeight="1" x14ac:dyDescent="0.25">
      <c r="B186" s="708"/>
      <c r="C186" s="826"/>
      <c r="D186" s="4">
        <f>'2 жастағы К'!BP18</f>
        <v>0</v>
      </c>
      <c r="E186" s="828"/>
      <c r="F186" s="826"/>
      <c r="G186" s="826"/>
    </row>
    <row r="187" spans="2:7" ht="15" customHeight="1" thickBot="1" x14ac:dyDescent="0.3">
      <c r="B187" s="708"/>
      <c r="C187" s="826"/>
      <c r="D187" s="65">
        <f>'2 жастағы К'!BO18</f>
        <v>1</v>
      </c>
      <c r="E187" s="828"/>
      <c r="F187" s="826"/>
      <c r="G187" s="826"/>
    </row>
    <row r="188" spans="2:7" ht="15" customHeight="1" x14ac:dyDescent="0.25">
      <c r="B188" s="840" t="s">
        <v>824</v>
      </c>
      <c r="C188" s="66">
        <f>'2 жастағы Ф'!AP18</f>
        <v>0</v>
      </c>
      <c r="D188" s="66">
        <f>'2 жастағы К'!BT18</f>
        <v>2</v>
      </c>
      <c r="E188" s="66">
        <f>'2 жастағы Т'!AJ18</f>
        <v>0</v>
      </c>
      <c r="F188" s="66">
        <f>'2 жастағы Ш'!AV18</f>
        <v>2</v>
      </c>
      <c r="G188" s="67">
        <f>'2 жастағы Ә'!BE18</f>
        <v>1</v>
      </c>
    </row>
    <row r="189" spans="2:7" ht="15" customHeight="1" x14ac:dyDescent="0.25">
      <c r="B189" s="821"/>
      <c r="C189" s="40">
        <f>'2 жастағы Ф'!AO18</f>
        <v>7</v>
      </c>
      <c r="D189" s="40">
        <f>'2 жастағы К'!BS18</f>
        <v>13</v>
      </c>
      <c r="E189" s="40">
        <f>'2 жастағы Т'!AI18</f>
        <v>6</v>
      </c>
      <c r="F189" s="40">
        <f>'2 жастағы Ш'!AU18</f>
        <v>7</v>
      </c>
      <c r="G189" s="68">
        <f>'2 жастағы Ә'!BD18</f>
        <v>12</v>
      </c>
    </row>
    <row r="190" spans="2:7" ht="15" customHeight="1" thickBot="1" x14ac:dyDescent="0.3">
      <c r="B190" s="841"/>
      <c r="C190" s="69">
        <f>'2 жастағы Ф'!AN18</f>
        <v>5</v>
      </c>
      <c r="D190" s="69">
        <f>'2 жастағы К'!BR18</f>
        <v>6</v>
      </c>
      <c r="E190" s="69">
        <f>'2 жастағы Т'!AH18</f>
        <v>4</v>
      </c>
      <c r="F190" s="69">
        <f>'2 жастағы Ш'!AT18</f>
        <v>5</v>
      </c>
      <c r="G190" s="70">
        <f>'2 жастағы Ә'!BC18</f>
        <v>4</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4"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Ф'!F69</f>
        <v>0</v>
      </c>
      <c r="D195" s="4">
        <f>'2 жастағы К'!F69</f>
        <v>0</v>
      </c>
      <c r="E195" s="4">
        <f>'2 жастағы Т'!F69</f>
        <v>0</v>
      </c>
      <c r="F195" s="4">
        <f>'2 жастағы Ш'!F69</f>
        <v>0</v>
      </c>
      <c r="G195" s="4">
        <f>'2 жастағы Ә'!F69</f>
        <v>0</v>
      </c>
      <c r="CO195" s="8"/>
      <c r="CQ195" s="8"/>
      <c r="CS195" s="8"/>
      <c r="CU195" s="8"/>
    </row>
    <row r="196" spans="2:99" ht="15" customHeight="1" x14ac:dyDescent="0.25">
      <c r="B196" s="708"/>
      <c r="C196" s="4">
        <f>'2 жастағы Ф'!E69</f>
        <v>1</v>
      </c>
      <c r="D196" s="4">
        <f>'2 жастағы К'!E69</f>
        <v>1</v>
      </c>
      <c r="E196" s="4">
        <f>'2 жастағы Т'!E69</f>
        <v>1</v>
      </c>
      <c r="F196" s="4">
        <f>'2 жастағы Ш'!E69</f>
        <v>0</v>
      </c>
      <c r="G196" s="4">
        <f>'2 жастағы Ә'!E69</f>
        <v>1</v>
      </c>
      <c r="CO196" s="8"/>
      <c r="CQ196" s="8"/>
      <c r="CS196" s="8"/>
      <c r="CU196" s="8"/>
    </row>
    <row r="197" spans="2:99" ht="15" customHeight="1" x14ac:dyDescent="0.25">
      <c r="B197" s="712"/>
      <c r="C197" s="4">
        <f>'2 жастағы Ф'!D69</f>
        <v>0</v>
      </c>
      <c r="D197" s="4">
        <f>'2 жастағы К'!D69</f>
        <v>0</v>
      </c>
      <c r="E197" s="4">
        <f>'2 жастағы Т'!D69</f>
        <v>0</v>
      </c>
      <c r="F197" s="4">
        <f>'2 жастағы Ш'!D69</f>
        <v>0</v>
      </c>
      <c r="G197" s="4">
        <f>'2 жастағы Ә'!D69</f>
        <v>0</v>
      </c>
    </row>
    <row r="198" spans="2:99" ht="15" customHeight="1" x14ac:dyDescent="0.25">
      <c r="B198" s="707">
        <v>2</v>
      </c>
      <c r="C198" s="4">
        <f>'2 жастағы Ф'!I69</f>
        <v>0</v>
      </c>
      <c r="D198" s="4">
        <f>'2 жастағы К'!I69</f>
        <v>0</v>
      </c>
      <c r="E198" s="4">
        <f>'2 жастағы Т'!I69</f>
        <v>0</v>
      </c>
      <c r="F198" s="4">
        <f>'2 жастағы Ш'!I69</f>
        <v>0</v>
      </c>
      <c r="G198" s="4">
        <f>'2 жастағы Ә'!I69</f>
        <v>0</v>
      </c>
    </row>
    <row r="199" spans="2:99" ht="15" customHeight="1" x14ac:dyDescent="0.25">
      <c r="B199" s="708"/>
      <c r="C199" s="4">
        <f>'2 жастағы Ф'!H69</f>
        <v>1</v>
      </c>
      <c r="D199" s="4">
        <f>'2 жастағы К'!H69</f>
        <v>1</v>
      </c>
      <c r="E199" s="4">
        <f>'2 жастағы Т'!H69</f>
        <v>1</v>
      </c>
      <c r="F199" s="4">
        <f>'2 жастағы Ш'!H69</f>
        <v>0</v>
      </c>
      <c r="G199" s="4">
        <f>'2 жастағы Ә'!H69</f>
        <v>1</v>
      </c>
    </row>
    <row r="200" spans="2:99" ht="15" customHeight="1" x14ac:dyDescent="0.25">
      <c r="B200" s="712"/>
      <c r="C200" s="4">
        <f>'2 жастағы Ф'!G69</f>
        <v>0</v>
      </c>
      <c r="D200" s="4">
        <f>'2 жастағы К'!G69</f>
        <v>0</v>
      </c>
      <c r="E200" s="4">
        <f>'2 жастағы Т'!G69</f>
        <v>0</v>
      </c>
      <c r="F200" s="4">
        <f>'2 жастағы Ш'!G69</f>
        <v>0</v>
      </c>
      <c r="G200" s="4">
        <f>'2 жастағы Ә'!G69</f>
        <v>0</v>
      </c>
    </row>
    <row r="201" spans="2:99" ht="15" customHeight="1" x14ac:dyDescent="0.25">
      <c r="B201" s="707">
        <v>3</v>
      </c>
      <c r="C201" s="4">
        <f>'2 жастағы Ф'!L69</f>
        <v>0</v>
      </c>
      <c r="D201" s="4">
        <f>'2 жастағы К'!L69</f>
        <v>0</v>
      </c>
      <c r="E201" s="4">
        <f>'2 жастағы Т'!L69</f>
        <v>0</v>
      </c>
      <c r="F201" s="4">
        <f>'2 жастағы Ш'!L69</f>
        <v>0</v>
      </c>
      <c r="G201" s="4">
        <f>'2 жастағы Ә'!L69</f>
        <v>0</v>
      </c>
    </row>
    <row r="202" spans="2:99" ht="15" customHeight="1" x14ac:dyDescent="0.25">
      <c r="B202" s="708"/>
      <c r="C202" s="4">
        <f>'2 жастағы Ф'!K69</f>
        <v>1</v>
      </c>
      <c r="D202" s="4">
        <f>'2 жастағы К'!K69</f>
        <v>1</v>
      </c>
      <c r="E202" s="4">
        <f>'2 жастағы Т'!K69</f>
        <v>1</v>
      </c>
      <c r="F202" s="4">
        <f>'2 жастағы Ш'!K69</f>
        <v>0</v>
      </c>
      <c r="G202" s="4">
        <f>'2 жастағы Ә'!K69</f>
        <v>1</v>
      </c>
    </row>
    <row r="203" spans="2:99" ht="15" customHeight="1" x14ac:dyDescent="0.25">
      <c r="B203" s="712"/>
      <c r="C203" s="4">
        <f>'2 жастағы Ф'!J69</f>
        <v>0</v>
      </c>
      <c r="D203" s="4">
        <f>'2 жастағы К'!J69</f>
        <v>0</v>
      </c>
      <c r="E203" s="4">
        <f>'2 жастағы Т'!J69</f>
        <v>0</v>
      </c>
      <c r="F203" s="4">
        <f>'2 жастағы Ш'!J69</f>
        <v>0</v>
      </c>
      <c r="G203" s="4">
        <f>'2 жастағы Ә'!J69</f>
        <v>0</v>
      </c>
    </row>
    <row r="204" spans="2:99" ht="15" customHeight="1" x14ac:dyDescent="0.25">
      <c r="B204" s="707">
        <v>4</v>
      </c>
      <c r="C204" s="4">
        <f>'2 жастағы Ф'!O69</f>
        <v>0</v>
      </c>
      <c r="D204" s="4">
        <f>'2 жастағы К'!O69</f>
        <v>0</v>
      </c>
      <c r="E204" s="4">
        <f>'2 жастағы Т'!O69</f>
        <v>0</v>
      </c>
      <c r="F204" s="4">
        <f>'2 жастағы Ш'!O69</f>
        <v>0</v>
      </c>
      <c r="G204" s="4">
        <f>'2 жастағы Ә'!O69</f>
        <v>0</v>
      </c>
    </row>
    <row r="205" spans="2:99" ht="15" customHeight="1" x14ac:dyDescent="0.25">
      <c r="B205" s="708"/>
      <c r="C205" s="4">
        <f>'2 жастағы Ф'!N69</f>
        <v>1</v>
      </c>
      <c r="D205" s="4">
        <f>'2 жастағы К'!N69</f>
        <v>1</v>
      </c>
      <c r="E205" s="4">
        <f>'2 жастағы Т'!N69</f>
        <v>1</v>
      </c>
      <c r="F205" s="4">
        <f>'2 жастағы Ш'!N69</f>
        <v>0</v>
      </c>
      <c r="G205" s="4">
        <f>'2 жастағы Ә'!N69</f>
        <v>1</v>
      </c>
    </row>
    <row r="206" spans="2:99" ht="15" customHeight="1" x14ac:dyDescent="0.25">
      <c r="B206" s="712"/>
      <c r="C206" s="4">
        <f>'2 жастағы Ф'!M69</f>
        <v>0</v>
      </c>
      <c r="D206" s="4">
        <f>'2 жастағы К'!M69</f>
        <v>0</v>
      </c>
      <c r="E206" s="4">
        <f>'2 жастағы Т'!M69</f>
        <v>0</v>
      </c>
      <c r="F206" s="4">
        <f>'2 жастағы Ш'!M69</f>
        <v>0</v>
      </c>
      <c r="G206" s="4">
        <f>'2 жастағы Ә'!M69</f>
        <v>0</v>
      </c>
    </row>
    <row r="207" spans="2:99" ht="15" customHeight="1" x14ac:dyDescent="0.25">
      <c r="B207" s="707">
        <v>5</v>
      </c>
      <c r="C207" s="4">
        <f>'2 жастағы Ф'!R69</f>
        <v>0</v>
      </c>
      <c r="D207" s="4">
        <f>'2 жастағы К'!R69</f>
        <v>0</v>
      </c>
      <c r="E207" s="4">
        <f>'2 жастағы Т'!R69</f>
        <v>0</v>
      </c>
      <c r="F207" s="4">
        <f>'2 жастағы Ш'!R69</f>
        <v>0</v>
      </c>
      <c r="G207" s="4">
        <f>'2 жастағы Ә'!R69</f>
        <v>0</v>
      </c>
    </row>
    <row r="208" spans="2:99" ht="15" customHeight="1" x14ac:dyDescent="0.25">
      <c r="B208" s="708"/>
      <c r="C208" s="4">
        <f>'2 жастағы Ф'!Q69</f>
        <v>1</v>
      </c>
      <c r="D208" s="4">
        <f>'2 жастағы К'!Q69</f>
        <v>1</v>
      </c>
      <c r="E208" s="4">
        <f>'2 жастағы Т'!Q69</f>
        <v>0</v>
      </c>
      <c r="F208" s="4">
        <f>'2 жастағы Ш'!Q69</f>
        <v>0</v>
      </c>
      <c r="G208" s="4">
        <f>'2 жастағы Ә'!Q69</f>
        <v>1</v>
      </c>
    </row>
    <row r="209" spans="2:7" ht="15" customHeight="1" x14ac:dyDescent="0.25">
      <c r="B209" s="712"/>
      <c r="C209" s="4">
        <f>'2 жастағы Ф'!P69</f>
        <v>0</v>
      </c>
      <c r="D209" s="4">
        <f>'2 жастағы К'!P69</f>
        <v>0</v>
      </c>
      <c r="E209" s="4">
        <f>'2 жастағы Т'!P69</f>
        <v>1</v>
      </c>
      <c r="F209" s="4">
        <f>'2 жастағы Ш'!P69</f>
        <v>0</v>
      </c>
      <c r="G209" s="4">
        <f>'2 жастағы Ә'!P69</f>
        <v>0</v>
      </c>
    </row>
    <row r="210" spans="2:7" ht="15" customHeight="1" x14ac:dyDescent="0.25">
      <c r="B210" s="707">
        <v>6</v>
      </c>
      <c r="C210" s="4">
        <f>'2 жастағы Ф'!U69</f>
        <v>0</v>
      </c>
      <c r="D210" s="4">
        <f>'2 жастағы К'!U69</f>
        <v>0</v>
      </c>
      <c r="E210" s="4">
        <f>'2 жастағы Т'!U69</f>
        <v>0</v>
      </c>
      <c r="F210" s="4">
        <f>'2 жастағы Ш'!U69</f>
        <v>0</v>
      </c>
      <c r="G210" s="4">
        <f>'2 жастағы Ә'!U69</f>
        <v>0</v>
      </c>
    </row>
    <row r="211" spans="2:7" ht="15" customHeight="1" x14ac:dyDescent="0.25">
      <c r="B211" s="708"/>
      <c r="C211" s="4">
        <f>'2 жастағы Ф'!T69</f>
        <v>1</v>
      </c>
      <c r="D211" s="4">
        <f>'2 жастағы К'!T69</f>
        <v>1</v>
      </c>
      <c r="E211" s="4">
        <f>'2 жастағы Т'!T69</f>
        <v>1</v>
      </c>
      <c r="F211" s="4">
        <f>'2 жастағы Ш'!T69</f>
        <v>0</v>
      </c>
      <c r="G211" s="4">
        <f>'2 жастағы Ә'!T69</f>
        <v>1</v>
      </c>
    </row>
    <row r="212" spans="2:7" ht="15" customHeight="1" x14ac:dyDescent="0.25">
      <c r="B212" s="712"/>
      <c r="C212" s="4">
        <f>'2 жастағы Ф'!S69</f>
        <v>0</v>
      </c>
      <c r="D212" s="4">
        <f>'2 жастағы К'!S69</f>
        <v>0</v>
      </c>
      <c r="E212" s="4">
        <f>'2 жастағы Т'!S69</f>
        <v>0</v>
      </c>
      <c r="F212" s="4">
        <f>'2 жастағы Ш'!S69</f>
        <v>0</v>
      </c>
      <c r="G212" s="4">
        <f>'2 жастағы Ә'!S69</f>
        <v>0</v>
      </c>
    </row>
    <row r="213" spans="2:7" ht="15" customHeight="1" x14ac:dyDescent="0.25">
      <c r="B213" s="707">
        <v>7</v>
      </c>
      <c r="C213" s="4">
        <f>'2 жастағы Ф'!X69</f>
        <v>0</v>
      </c>
      <c r="D213" s="4">
        <f>'2 жастағы К'!X69</f>
        <v>0</v>
      </c>
      <c r="E213" s="4">
        <f>'2 жастағы Т'!X69</f>
        <v>0</v>
      </c>
      <c r="F213" s="4">
        <f>'2 жастағы Ш'!X69</f>
        <v>0</v>
      </c>
      <c r="G213" s="4">
        <f>'2 жастағы Ә'!X69</f>
        <v>0</v>
      </c>
    </row>
    <row r="214" spans="2:7" ht="15" customHeight="1" x14ac:dyDescent="0.25">
      <c r="B214" s="708"/>
      <c r="C214" s="4">
        <f>'2 жастағы Ф'!W69</f>
        <v>1</v>
      </c>
      <c r="D214" s="4">
        <f>'2 жастағы К'!W69</f>
        <v>1</v>
      </c>
      <c r="E214" s="4">
        <f>'2 жастағы Т'!W69</f>
        <v>1</v>
      </c>
      <c r="F214" s="4">
        <f>'2 жастағы Ш'!W69</f>
        <v>0</v>
      </c>
      <c r="G214" s="4">
        <f>'2 жастағы Ә'!W69</f>
        <v>1</v>
      </c>
    </row>
    <row r="215" spans="2:7" ht="15" customHeight="1" x14ac:dyDescent="0.25">
      <c r="B215" s="712"/>
      <c r="C215" s="4">
        <f>'2 жастағы Ф'!V69</f>
        <v>0</v>
      </c>
      <c r="D215" s="4">
        <f>'2 жастағы К'!V69</f>
        <v>0</v>
      </c>
      <c r="E215" s="4">
        <f>'2 жастағы Т'!V69</f>
        <v>0</v>
      </c>
      <c r="F215" s="4">
        <f>'2 жастағы Ш'!V69</f>
        <v>0</v>
      </c>
      <c r="G215" s="4">
        <f>'2 жастағы Ә'!V69</f>
        <v>0</v>
      </c>
    </row>
    <row r="216" spans="2:7" ht="15" customHeight="1" x14ac:dyDescent="0.25">
      <c r="B216" s="707">
        <v>8</v>
      </c>
      <c r="C216" s="4">
        <f>'2 жастағы Ф'!AA69</f>
        <v>0</v>
      </c>
      <c r="D216" s="4">
        <f>'2 жастағы К'!AA69</f>
        <v>0</v>
      </c>
      <c r="E216" s="4">
        <f>'2 жастағы Т'!AA69</f>
        <v>0</v>
      </c>
      <c r="F216" s="4">
        <f>'2 жастағы Ш'!AA69</f>
        <v>0</v>
      </c>
      <c r="G216" s="4">
        <f>'2 жастағы Ә'!AA69</f>
        <v>0</v>
      </c>
    </row>
    <row r="217" spans="2:7" ht="15" customHeight="1" x14ac:dyDescent="0.25">
      <c r="B217" s="708"/>
      <c r="C217" s="4">
        <f>'2 жастағы Ф'!Z69</f>
        <v>1</v>
      </c>
      <c r="D217" s="4">
        <f>'2 жастағы К'!Z69</f>
        <v>1</v>
      </c>
      <c r="E217" s="4">
        <f>'2 жастағы Т'!Z69</f>
        <v>1</v>
      </c>
      <c r="F217" s="4">
        <f>'2 жастағы Ш'!Z69</f>
        <v>0</v>
      </c>
      <c r="G217" s="4">
        <f>'2 жастағы Ә'!Z69</f>
        <v>1</v>
      </c>
    </row>
    <row r="218" spans="2:7" ht="15" customHeight="1" x14ac:dyDescent="0.25">
      <c r="B218" s="712"/>
      <c r="C218" s="4">
        <f>'2 жастағы Ф'!Y69</f>
        <v>0</v>
      </c>
      <c r="D218" s="4">
        <f>'2 жастағы К'!Y69</f>
        <v>0</v>
      </c>
      <c r="E218" s="4">
        <f>'2 жастағы Т'!Y69</f>
        <v>0</v>
      </c>
      <c r="F218" s="4">
        <f>'2 жастағы Ш'!Y69</f>
        <v>0</v>
      </c>
      <c r="G218" s="4">
        <f>'2 жастағы Ә'!Y69</f>
        <v>0</v>
      </c>
    </row>
    <row r="219" spans="2:7" ht="15" customHeight="1" x14ac:dyDescent="0.25">
      <c r="B219" s="707">
        <v>9</v>
      </c>
      <c r="C219" s="4">
        <f>'2 жастағы Ф'!AD69</f>
        <v>0</v>
      </c>
      <c r="D219" s="4">
        <f>'2 жастағы К'!AD69</f>
        <v>0</v>
      </c>
      <c r="E219" s="4">
        <f>'2 жастағы Т'!AD69</f>
        <v>0</v>
      </c>
      <c r="F219" s="4">
        <f>'2 жастағы Ш'!AD69</f>
        <v>0</v>
      </c>
      <c r="G219" s="4">
        <f>'2 жастағы Ә'!AD69</f>
        <v>0</v>
      </c>
    </row>
    <row r="220" spans="2:7" ht="15" customHeight="1" x14ac:dyDescent="0.25">
      <c r="B220" s="708"/>
      <c r="C220" s="4">
        <f>'2 жастағы Ф'!AC69</f>
        <v>1</v>
      </c>
      <c r="D220" s="4">
        <f>'2 жастағы К'!AC69</f>
        <v>1</v>
      </c>
      <c r="E220" s="4">
        <f>'2 жастағы Т'!AC69</f>
        <v>1</v>
      </c>
      <c r="F220" s="4">
        <f>'2 жастағы Ш'!AC69</f>
        <v>0</v>
      </c>
      <c r="G220" s="4">
        <f>'2 жастағы Ә'!AC69</f>
        <v>1</v>
      </c>
    </row>
    <row r="221" spans="2:7" ht="15" customHeight="1" x14ac:dyDescent="0.25">
      <c r="B221" s="712"/>
      <c r="C221" s="4">
        <f>'2 жастағы Ф'!AB69</f>
        <v>0</v>
      </c>
      <c r="D221" s="4">
        <f>'2 жастағы К'!AB69</f>
        <v>0</v>
      </c>
      <c r="E221" s="4">
        <f>'2 жастағы Т'!AB69</f>
        <v>0</v>
      </c>
      <c r="F221" s="4">
        <f>'2 жастағы Ш'!AB69</f>
        <v>0</v>
      </c>
      <c r="G221" s="4">
        <f>'2 жастағы Ә'!AB69</f>
        <v>0</v>
      </c>
    </row>
    <row r="222" spans="2:7" ht="15" customHeight="1" x14ac:dyDescent="0.25">
      <c r="B222" s="707">
        <v>10</v>
      </c>
      <c r="C222" s="4">
        <f>'2 жастағы Ф'!AG69</f>
        <v>0</v>
      </c>
      <c r="D222" s="4">
        <f>'2 жастағы К'!AG69</f>
        <v>0</v>
      </c>
      <c r="E222" s="842"/>
      <c r="F222" s="4">
        <f>'2 жастағы Ш'!AG69</f>
        <v>0</v>
      </c>
      <c r="G222" s="4">
        <f>'2 жастағы Ә'!AG69</f>
        <v>0</v>
      </c>
    </row>
    <row r="223" spans="2:7" ht="15" customHeight="1" x14ac:dyDescent="0.25">
      <c r="B223" s="708"/>
      <c r="C223" s="4">
        <f>'2 жастағы Ф'!AF69</f>
        <v>1</v>
      </c>
      <c r="D223" s="4">
        <f>'2 жастағы К'!AF69</f>
        <v>1</v>
      </c>
      <c r="E223" s="843"/>
      <c r="F223" s="4">
        <f>'2 жастағы Ш'!AF69</f>
        <v>0</v>
      </c>
      <c r="G223" s="4">
        <f>'2 жастағы Ә'!AF69</f>
        <v>1</v>
      </c>
    </row>
    <row r="224" spans="2:7" ht="15" customHeight="1" x14ac:dyDescent="0.25">
      <c r="B224" s="712"/>
      <c r="C224" s="4">
        <f>'2 жастағы Ф'!AE69</f>
        <v>0</v>
      </c>
      <c r="D224" s="4">
        <f>'2 жастағы К'!AE69</f>
        <v>0</v>
      </c>
      <c r="E224" s="843"/>
      <c r="F224" s="4">
        <f>'2 жастағы Ш'!AE69</f>
        <v>0</v>
      </c>
      <c r="G224" s="4">
        <f>'2 жастағы Ә'!AE69</f>
        <v>0</v>
      </c>
    </row>
    <row r="225" spans="2:7" ht="15" customHeight="1" x14ac:dyDescent="0.25">
      <c r="B225" s="707">
        <v>11</v>
      </c>
      <c r="C225" s="4">
        <f>'2 жастағы Ф'!AJ69</f>
        <v>0</v>
      </c>
      <c r="D225" s="4">
        <f>'2 жастағы К'!AJ69</f>
        <v>0</v>
      </c>
      <c r="E225" s="843"/>
      <c r="F225" s="4">
        <f>'2 жастағы Ш'!AJ69</f>
        <v>0</v>
      </c>
      <c r="G225" s="4">
        <f>'2 жастағы Ә'!AJ69</f>
        <v>0</v>
      </c>
    </row>
    <row r="226" spans="2:7" ht="15" customHeight="1" x14ac:dyDescent="0.25">
      <c r="B226" s="708"/>
      <c r="C226" s="4">
        <f>'2 жастағы Ф'!AI69</f>
        <v>1</v>
      </c>
      <c r="D226" s="4">
        <f>'2 жастағы К'!AI69</f>
        <v>1</v>
      </c>
      <c r="E226" s="843"/>
      <c r="F226" s="4">
        <f>'2 жастағы Ш'!AI69</f>
        <v>1</v>
      </c>
      <c r="G226" s="4">
        <f>'2 жастағы Ә'!AI69</f>
        <v>1</v>
      </c>
    </row>
    <row r="227" spans="2:7" ht="15" customHeight="1" x14ac:dyDescent="0.25">
      <c r="B227" s="712"/>
      <c r="C227" s="4">
        <f>'2 жастағы Ф'!AH69</f>
        <v>0</v>
      </c>
      <c r="D227" s="4">
        <f>'2 жастағы К'!AH69</f>
        <v>0</v>
      </c>
      <c r="E227" s="843"/>
      <c r="F227" s="4">
        <f>'2 жастағы Ш'!AH69</f>
        <v>0</v>
      </c>
      <c r="G227" s="4">
        <f>'2 жастағы Ә'!AH69</f>
        <v>0</v>
      </c>
    </row>
    <row r="228" spans="2:7" ht="15" customHeight="1" x14ac:dyDescent="0.25">
      <c r="B228" s="707">
        <v>12</v>
      </c>
      <c r="C228" s="4">
        <f>'2 жастағы Ф'!AM69</f>
        <v>0</v>
      </c>
      <c r="D228" s="4">
        <f>'2 жастағы К'!AM69</f>
        <v>0</v>
      </c>
      <c r="E228" s="843"/>
      <c r="F228" s="4">
        <f>'2 жастағы Ш'!AM69</f>
        <v>0</v>
      </c>
      <c r="G228" s="4">
        <f>'2 жастағы Ә'!AM69</f>
        <v>0</v>
      </c>
    </row>
    <row r="229" spans="2:7" ht="15" customHeight="1" x14ac:dyDescent="0.25">
      <c r="B229" s="708"/>
      <c r="C229" s="4">
        <f>'2 жастағы Ф'!AL69</f>
        <v>1</v>
      </c>
      <c r="D229" s="4">
        <f>'2 жастағы К'!AL69</f>
        <v>1</v>
      </c>
      <c r="E229" s="843"/>
      <c r="F229" s="4">
        <f>'2 жастағы Ш'!AL69</f>
        <v>1</v>
      </c>
      <c r="G229" s="4">
        <f>'2 жастағы Ә'!AL69</f>
        <v>1</v>
      </c>
    </row>
    <row r="230" spans="2:7" ht="15" customHeight="1" x14ac:dyDescent="0.25">
      <c r="B230" s="712"/>
      <c r="C230" s="4">
        <f>'2 жастағы Ф'!AK69</f>
        <v>0</v>
      </c>
      <c r="D230" s="160">
        <f>'2 жастағы К'!AK61</f>
        <v>1</v>
      </c>
      <c r="E230" s="843"/>
      <c r="F230" s="4">
        <f>'2 жастағы Ш'!AK69</f>
        <v>0</v>
      </c>
      <c r="G230" s="4">
        <f>'2 жастағы Ә'!AK69</f>
        <v>0</v>
      </c>
    </row>
    <row r="231" spans="2:7" ht="15" customHeight="1" x14ac:dyDescent="0.25">
      <c r="B231" s="707">
        <v>13</v>
      </c>
      <c r="C231" s="4">
        <f>'2 жастағы Ф'!AP69</f>
        <v>0</v>
      </c>
      <c r="D231" s="4">
        <f>'2 жастағы К'!AP69</f>
        <v>0</v>
      </c>
      <c r="E231" s="843"/>
      <c r="F231" s="4">
        <f>'2 жастағы Ш'!AP69</f>
        <v>0</v>
      </c>
      <c r="G231" s="4">
        <f>'2 жастағы Ә'!AP69</f>
        <v>0</v>
      </c>
    </row>
    <row r="232" spans="2:7" ht="15" customHeight="1" x14ac:dyDescent="0.25">
      <c r="B232" s="708"/>
      <c r="C232" s="4">
        <f>'2 жастағы Ф'!AO69</f>
        <v>1</v>
      </c>
      <c r="D232" s="4">
        <f>'2 жастағы К'!AO69</f>
        <v>1</v>
      </c>
      <c r="E232" s="843"/>
      <c r="F232" s="4">
        <f>'2 жастағы Ш'!AO69</f>
        <v>1</v>
      </c>
      <c r="G232" s="4">
        <f>'2 жастағы Ә'!AO69</f>
        <v>1</v>
      </c>
    </row>
    <row r="233" spans="2:7" ht="15" customHeight="1" x14ac:dyDescent="0.25">
      <c r="B233" s="712"/>
      <c r="C233" s="4">
        <f>'2 жастағы Ф'!AN69</f>
        <v>0</v>
      </c>
      <c r="D233" s="4">
        <f>'2 жастағы К'!AN69</f>
        <v>0</v>
      </c>
      <c r="E233" s="843"/>
      <c r="F233" s="4">
        <f>'2 жастағы Ш'!AN69</f>
        <v>0</v>
      </c>
      <c r="G233" s="4">
        <f>'2 жастағы Ә'!AN69</f>
        <v>0</v>
      </c>
    </row>
    <row r="234" spans="2:7" ht="15" customHeight="1" x14ac:dyDescent="0.25">
      <c r="B234" s="707">
        <v>14</v>
      </c>
      <c r="C234" s="4">
        <f>'2 жастағы Ф'!AS69</f>
        <v>0</v>
      </c>
      <c r="D234" s="4">
        <f>'2 жастағы К'!AS69</f>
        <v>0</v>
      </c>
      <c r="E234" s="843"/>
      <c r="F234" s="4">
        <f>'2 жастағы Ш'!AS69</f>
        <v>0</v>
      </c>
      <c r="G234" s="4">
        <f>'2 жастағы Ә'!AS69</f>
        <v>0</v>
      </c>
    </row>
    <row r="235" spans="2:7" x14ac:dyDescent="0.25">
      <c r="B235" s="708"/>
      <c r="C235" s="4">
        <f>'2 жастағы Ф'!AR69</f>
        <v>1</v>
      </c>
      <c r="D235" s="4">
        <f>'2 жастағы К'!AR69</f>
        <v>1</v>
      </c>
      <c r="E235" s="843"/>
      <c r="F235" s="4">
        <f>'2 жастағы Ш'!AR69</f>
        <v>1</v>
      </c>
      <c r="G235" s="4">
        <f>'2 жастағы Ә'!AR69</f>
        <v>1</v>
      </c>
    </row>
    <row r="236" spans="2:7" x14ac:dyDescent="0.25">
      <c r="B236" s="712"/>
      <c r="C236" s="4">
        <f>'2 жастағы Ф'!AQ69</f>
        <v>0</v>
      </c>
      <c r="D236" s="4">
        <f>'2 жастағы К'!AQ69</f>
        <v>0</v>
      </c>
      <c r="E236" s="843"/>
      <c r="F236" s="4">
        <f>'2 жастағы Ш'!AQ69</f>
        <v>0</v>
      </c>
      <c r="G236" s="4">
        <f>'2 жастағы Ә'!AQ69</f>
        <v>0</v>
      </c>
    </row>
    <row r="237" spans="2:7" x14ac:dyDescent="0.25">
      <c r="B237" s="707">
        <v>15</v>
      </c>
      <c r="C237" s="4">
        <f>'2 жастағы Ф'!AV69</f>
        <v>0</v>
      </c>
      <c r="D237" s="4">
        <f>'2 жастағы К'!AV69</f>
        <v>0</v>
      </c>
      <c r="E237" s="843"/>
      <c r="F237" s="4">
        <f>'2 жастағы Ш'!AV69</f>
        <v>0</v>
      </c>
      <c r="G237" s="4">
        <f>'2 жастағы Ә'!AV69</f>
        <v>0</v>
      </c>
    </row>
    <row r="238" spans="2:7" x14ac:dyDescent="0.25">
      <c r="B238" s="708"/>
      <c r="C238" s="4">
        <f>'2 жастағы Ф'!AU69</f>
        <v>1</v>
      </c>
      <c r="D238" s="4">
        <f>'2 жастағы К'!AU69</f>
        <v>1</v>
      </c>
      <c r="E238" s="843"/>
      <c r="F238" s="4">
        <f>'2 жастағы Ш'!AU69</f>
        <v>1</v>
      </c>
      <c r="G238" s="4">
        <f>'2 жастағы Ә'!AU69</f>
        <v>1</v>
      </c>
    </row>
    <row r="239" spans="2:7" x14ac:dyDescent="0.25">
      <c r="B239" s="712"/>
      <c r="C239" s="4">
        <f>'2 жастағы Ф'!AT69</f>
        <v>0</v>
      </c>
      <c r="D239" s="4">
        <f>'2 жастағы К'!AT69</f>
        <v>0</v>
      </c>
      <c r="E239" s="843"/>
      <c r="F239" s="4">
        <f>'2 жастағы Ш'!AT69</f>
        <v>0</v>
      </c>
      <c r="G239" s="4">
        <f>'2 жастағы Ә'!AT69</f>
        <v>0</v>
      </c>
    </row>
    <row r="240" spans="2:7" x14ac:dyDescent="0.25">
      <c r="B240" s="707">
        <v>16</v>
      </c>
      <c r="C240" s="4">
        <f>'2 жастағы Ф'!AY69</f>
        <v>0</v>
      </c>
      <c r="D240" s="4">
        <f>'2 жастағы К'!AY69</f>
        <v>0</v>
      </c>
      <c r="E240" s="843"/>
      <c r="F240" s="4">
        <f>'2 жастағы Ш'!AY69</f>
        <v>0</v>
      </c>
      <c r="G240" s="4">
        <f>'2 жастағы Ә'!AY69</f>
        <v>0</v>
      </c>
    </row>
    <row r="241" spans="2:7" x14ac:dyDescent="0.25">
      <c r="B241" s="708"/>
      <c r="C241" s="4">
        <f>'2 жастағы Ф'!AX69</f>
        <v>1</v>
      </c>
      <c r="D241" s="4">
        <f>'2 жастағы К'!AX69</f>
        <v>1</v>
      </c>
      <c r="E241" s="843"/>
      <c r="F241" s="4">
        <f>'2 жастағы Ш'!AX69</f>
        <v>1</v>
      </c>
      <c r="G241" s="4">
        <f>'2 жастағы Ә'!AX69</f>
        <v>1</v>
      </c>
    </row>
    <row r="242" spans="2:7" x14ac:dyDescent="0.25">
      <c r="B242" s="712"/>
      <c r="C242" s="4">
        <f>'2 жастағы Ф'!AW69</f>
        <v>0</v>
      </c>
      <c r="D242" s="4">
        <f>'2 жастағы К'!AW69</f>
        <v>0</v>
      </c>
      <c r="E242" s="843"/>
      <c r="F242" s="4">
        <f>'2 жастағы Ш'!AW69</f>
        <v>0</v>
      </c>
      <c r="G242" s="4">
        <f>'2 жастағы Ә'!AW69</f>
        <v>0</v>
      </c>
    </row>
    <row r="243" spans="2:7" x14ac:dyDescent="0.25">
      <c r="B243" s="707">
        <v>17</v>
      </c>
      <c r="C243" s="4">
        <f>'2 жастағы Ф'!BB69</f>
        <v>0</v>
      </c>
      <c r="D243" s="4">
        <f>'2 жастағы К'!BB69</f>
        <v>0</v>
      </c>
      <c r="E243" s="843"/>
      <c r="F243" s="4">
        <f>'2 жастағы Ш'!BB69</f>
        <v>0</v>
      </c>
      <c r="G243" s="4">
        <f>'2 жастағы Ә'!BB69</f>
        <v>0</v>
      </c>
    </row>
    <row r="244" spans="2:7" x14ac:dyDescent="0.25">
      <c r="B244" s="708"/>
      <c r="C244" s="4">
        <f>'2 жастағы Ф'!BA69</f>
        <v>1</v>
      </c>
      <c r="D244" s="4">
        <f>'2 жастағы К'!BA69</f>
        <v>1</v>
      </c>
      <c r="E244" s="843"/>
      <c r="F244" s="4">
        <f>'2 жастағы Ш'!BA69</f>
        <v>1</v>
      </c>
      <c r="G244" s="4">
        <f>'2 жастағы Ә'!BA69</f>
        <v>1</v>
      </c>
    </row>
    <row r="245" spans="2:7" x14ac:dyDescent="0.25">
      <c r="B245" s="712"/>
      <c r="C245" s="4">
        <f>'2 жастағы Ф'!AZ69</f>
        <v>0</v>
      </c>
      <c r="D245" s="4">
        <f>'2 жастағы К'!AZ69</f>
        <v>0</v>
      </c>
      <c r="E245" s="843"/>
      <c r="F245" s="4">
        <f>'2 жастағы Ш'!AZ69</f>
        <v>0</v>
      </c>
      <c r="G245" s="4">
        <f>'2 жастағы Ә'!AZ69</f>
        <v>0</v>
      </c>
    </row>
    <row r="246" spans="2:7" x14ac:dyDescent="0.25">
      <c r="B246" s="707">
        <v>18</v>
      </c>
      <c r="C246" s="4">
        <f>'2 жастағы Ф'!BE69</f>
        <v>0</v>
      </c>
      <c r="D246" s="4">
        <f>'2 жастағы К'!BE69</f>
        <v>0</v>
      </c>
      <c r="E246" s="843"/>
      <c r="F246" s="4">
        <f>'2 жастағы Ш'!BE69</f>
        <v>0</v>
      </c>
      <c r="G246" s="4">
        <f>'2 жастағы Ә'!BE69</f>
        <v>0</v>
      </c>
    </row>
    <row r="247" spans="2:7" x14ac:dyDescent="0.25">
      <c r="B247" s="708"/>
      <c r="C247" s="4">
        <f>'2 жастағы Ф'!BD69</f>
        <v>1</v>
      </c>
      <c r="D247" s="4">
        <f>'2 жастағы К'!BD69</f>
        <v>1</v>
      </c>
      <c r="E247" s="843"/>
      <c r="F247" s="4">
        <f>'2 жастағы Ш'!BD69</f>
        <v>1</v>
      </c>
      <c r="G247" s="4">
        <f>'2 жастағы Ә'!BD69</f>
        <v>1</v>
      </c>
    </row>
    <row r="248" spans="2:7" x14ac:dyDescent="0.25">
      <c r="B248" s="712"/>
      <c r="C248" s="4">
        <f>'2 жастағы Ф'!BC69</f>
        <v>0</v>
      </c>
      <c r="D248" s="4">
        <f>'2 жастағы К'!BC69</f>
        <v>0</v>
      </c>
      <c r="E248" s="843"/>
      <c r="F248" s="4">
        <f>'2 жастағы Ш'!BC69</f>
        <v>0</v>
      </c>
      <c r="G248" s="4">
        <f>'2 жастағы Ә'!BC69</f>
        <v>0</v>
      </c>
    </row>
    <row r="249" spans="2:7" x14ac:dyDescent="0.25">
      <c r="B249" s="707">
        <v>19</v>
      </c>
      <c r="C249" s="4">
        <f>'2 жастағы Ф'!BH69</f>
        <v>0</v>
      </c>
      <c r="D249" s="4">
        <f>'2 жастағы К'!BH69</f>
        <v>0</v>
      </c>
      <c r="E249" s="843"/>
      <c r="F249" s="4">
        <f>'2 жастағы Ш'!BH69</f>
        <v>0</v>
      </c>
      <c r="G249" s="4">
        <f>'2 жастағы Ә'!BH69</f>
        <v>0</v>
      </c>
    </row>
    <row r="250" spans="2:7" x14ac:dyDescent="0.25">
      <c r="B250" s="708"/>
      <c r="C250" s="4">
        <f>'2 жастағы Ф'!BG69</f>
        <v>1</v>
      </c>
      <c r="D250" s="4">
        <f>'2 жастағы К'!BG69</f>
        <v>1</v>
      </c>
      <c r="E250" s="843"/>
      <c r="F250" s="4">
        <f>'2 жастағы Ш'!BG69</f>
        <v>1</v>
      </c>
      <c r="G250" s="4">
        <f>'2 жастағы Ә'!BG69</f>
        <v>1</v>
      </c>
    </row>
    <row r="251" spans="2:7" x14ac:dyDescent="0.25">
      <c r="B251" s="712"/>
      <c r="C251" s="4">
        <f>'2 жастағы Ф'!BF69</f>
        <v>0</v>
      </c>
      <c r="D251" s="4">
        <f>'2 жастағы К'!BF69</f>
        <v>0</v>
      </c>
      <c r="E251" s="843"/>
      <c r="F251" s="4">
        <f>'2 жастағы Ш'!BF69</f>
        <v>0</v>
      </c>
      <c r="G251" s="4">
        <f>'2 жастағы Ә'!BF69</f>
        <v>0</v>
      </c>
    </row>
    <row r="252" spans="2:7" x14ac:dyDescent="0.25">
      <c r="B252" s="707">
        <v>20</v>
      </c>
      <c r="C252" s="842"/>
      <c r="D252" s="4">
        <f>'2 жастағы К'!BK69</f>
        <v>0</v>
      </c>
      <c r="E252" s="843"/>
      <c r="F252" s="4">
        <f>'2 жастағы Ш'!BK69</f>
        <v>0</v>
      </c>
      <c r="G252" s="4">
        <f>'2 жастағы Ә'!BK69</f>
        <v>0</v>
      </c>
    </row>
    <row r="253" spans="2:7" x14ac:dyDescent="0.25">
      <c r="B253" s="708"/>
      <c r="C253" s="843"/>
      <c r="D253" s="4">
        <f>'2 жастағы К'!BJ69</f>
        <v>1</v>
      </c>
      <c r="E253" s="843"/>
      <c r="F253" s="4">
        <f>'2 жастағы Ш'!BJ69</f>
        <v>1</v>
      </c>
      <c r="G253" s="4">
        <f>'2 жастағы Ә'!BJ69</f>
        <v>1</v>
      </c>
    </row>
    <row r="254" spans="2:7" x14ac:dyDescent="0.25">
      <c r="B254" s="712"/>
      <c r="C254" s="843"/>
      <c r="D254" s="4">
        <f>'2 жастағы К'!BI69</f>
        <v>0</v>
      </c>
      <c r="E254" s="843"/>
      <c r="F254" s="4">
        <f>'2 жастағы Ш'!BI69</f>
        <v>0</v>
      </c>
      <c r="G254" s="4">
        <f>'2 жастағы Ә'!BI69</f>
        <v>0</v>
      </c>
    </row>
    <row r="255" spans="2:7" x14ac:dyDescent="0.25">
      <c r="B255" s="707">
        <v>21</v>
      </c>
      <c r="C255" s="843"/>
      <c r="D255" s="842"/>
      <c r="E255" s="843"/>
      <c r="F255" s="4">
        <f>'2 жастағы Ш'!BN69</f>
        <v>0</v>
      </c>
      <c r="G255" s="842"/>
    </row>
    <row r="256" spans="2:7" x14ac:dyDescent="0.25">
      <c r="B256" s="708"/>
      <c r="C256" s="843"/>
      <c r="D256" s="843"/>
      <c r="E256" s="843"/>
      <c r="F256" s="4">
        <f>'2 жастағы Ш'!BM69</f>
        <v>1</v>
      </c>
      <c r="G256" s="843"/>
    </row>
    <row r="257" spans="2:7" x14ac:dyDescent="0.25">
      <c r="B257" s="712"/>
      <c r="C257" s="843"/>
      <c r="D257" s="843"/>
      <c r="E257" s="843"/>
      <c r="F257" s="4">
        <f>'2 жастағы Ш'!BL69</f>
        <v>0</v>
      </c>
      <c r="G257" s="843"/>
    </row>
    <row r="258" spans="2:7" x14ac:dyDescent="0.25">
      <c r="B258" s="707">
        <v>22</v>
      </c>
      <c r="C258" s="843"/>
      <c r="D258" s="843"/>
      <c r="E258" s="843"/>
      <c r="F258" s="4">
        <f>'2 жастағы Ш'!BQ69</f>
        <v>0</v>
      </c>
      <c r="G258" s="843"/>
    </row>
    <row r="259" spans="2:7" x14ac:dyDescent="0.25">
      <c r="B259" s="708"/>
      <c r="C259" s="843"/>
      <c r="D259" s="843"/>
      <c r="E259" s="843"/>
      <c r="F259" s="4">
        <f>'2 жастағы Ш'!BP69</f>
        <v>1</v>
      </c>
      <c r="G259" s="843"/>
    </row>
    <row r="260" spans="2:7" x14ac:dyDescent="0.25">
      <c r="B260" s="712"/>
      <c r="C260" s="843"/>
      <c r="D260" s="843"/>
      <c r="E260" s="843"/>
      <c r="F260" s="4">
        <f>'2 жастағы Ш'!BO69</f>
        <v>0</v>
      </c>
      <c r="G260" s="843"/>
    </row>
    <row r="261" spans="2:7" x14ac:dyDescent="0.25">
      <c r="B261" s="707">
        <v>23</v>
      </c>
      <c r="C261" s="843"/>
      <c r="D261" s="843"/>
      <c r="E261" s="843"/>
      <c r="F261" s="4">
        <f>'2 жастағы Ш'!BT69</f>
        <v>0</v>
      </c>
      <c r="G261" s="843"/>
    </row>
    <row r="262" spans="2:7" x14ac:dyDescent="0.25">
      <c r="B262" s="708"/>
      <c r="C262" s="843"/>
      <c r="D262" s="843"/>
      <c r="E262" s="843"/>
      <c r="F262" s="4">
        <f>'2 жастағы Ш'!BS69</f>
        <v>1</v>
      </c>
      <c r="G262" s="843"/>
    </row>
    <row r="263" spans="2:7" x14ac:dyDescent="0.25">
      <c r="B263" s="712"/>
      <c r="C263" s="843"/>
      <c r="D263" s="843"/>
      <c r="E263" s="843"/>
      <c r="F263" s="4">
        <f>'2 жастағы Ш'!BR69</f>
        <v>0</v>
      </c>
      <c r="G263" s="843"/>
    </row>
    <row r="264" spans="2:7" x14ac:dyDescent="0.25">
      <c r="B264" s="707">
        <v>24</v>
      </c>
      <c r="C264" s="843"/>
      <c r="D264" s="843"/>
      <c r="E264" s="843"/>
      <c r="F264" s="4">
        <f>'2 жастағы Ш'!BW69</f>
        <v>0</v>
      </c>
      <c r="G264" s="843"/>
    </row>
    <row r="265" spans="2:7" x14ac:dyDescent="0.25">
      <c r="B265" s="708"/>
      <c r="C265" s="843"/>
      <c r="D265" s="843"/>
      <c r="E265" s="843"/>
      <c r="F265" s="12">
        <f>'2 жастағы Ш'!BV69</f>
        <v>1</v>
      </c>
      <c r="G265" s="843"/>
    </row>
    <row r="266" spans="2:7" x14ac:dyDescent="0.25">
      <c r="B266" s="712"/>
      <c r="C266" s="843"/>
      <c r="D266" s="843"/>
      <c r="E266" s="843"/>
      <c r="F266" s="12">
        <f>'2 жастағы Ш'!BU69</f>
        <v>0</v>
      </c>
      <c r="G266" s="843"/>
    </row>
    <row r="267" spans="2:7" x14ac:dyDescent="0.25">
      <c r="B267" s="707">
        <v>25</v>
      </c>
      <c r="C267" s="843"/>
      <c r="D267" s="843"/>
      <c r="E267" s="843"/>
      <c r="F267" s="4">
        <f>'2 жастағы Ш'!BZ69</f>
        <v>0</v>
      </c>
      <c r="G267" s="843"/>
    </row>
    <row r="268" spans="2:7" x14ac:dyDescent="0.25">
      <c r="B268" s="708"/>
      <c r="C268" s="843"/>
      <c r="D268" s="843"/>
      <c r="E268" s="843"/>
      <c r="F268" s="4">
        <f>'2 жастағы Ш'!BY69</f>
        <v>1</v>
      </c>
      <c r="G268" s="843"/>
    </row>
    <row r="269" spans="2:7" x14ac:dyDescent="0.25">
      <c r="B269" s="712"/>
      <c r="C269" s="843"/>
      <c r="D269" s="843"/>
      <c r="E269" s="843"/>
      <c r="F269" s="4">
        <f>'2 жастағы Ш'!BX69</f>
        <v>0</v>
      </c>
      <c r="G269" s="843"/>
    </row>
    <row r="270" spans="2:7" x14ac:dyDescent="0.25">
      <c r="B270" s="707">
        <v>26</v>
      </c>
      <c r="C270" s="843"/>
      <c r="D270" s="843"/>
      <c r="E270" s="843"/>
      <c r="F270" s="4">
        <f>'2 жастағы Ш'!CC69</f>
        <v>0</v>
      </c>
      <c r="G270" s="843"/>
    </row>
    <row r="271" spans="2:7" x14ac:dyDescent="0.25">
      <c r="B271" s="708"/>
      <c r="C271" s="843"/>
      <c r="D271" s="843"/>
      <c r="E271" s="843"/>
      <c r="F271" s="4">
        <f>'2 жастағы Ш'!CB69</f>
        <v>1</v>
      </c>
      <c r="G271" s="843"/>
    </row>
    <row r="272" spans="2:7" x14ac:dyDescent="0.25">
      <c r="B272" s="712"/>
      <c r="C272" s="843"/>
      <c r="D272" s="843"/>
      <c r="E272" s="843"/>
      <c r="F272" s="4">
        <f>'2 жастағы Ш'!CA69</f>
        <v>0</v>
      </c>
      <c r="G272" s="843"/>
    </row>
    <row r="273" spans="2:7" x14ac:dyDescent="0.25">
      <c r="B273" s="707">
        <v>27</v>
      </c>
      <c r="C273" s="843"/>
      <c r="D273" s="843"/>
      <c r="E273" s="843"/>
      <c r="F273" s="12">
        <f>'2 жастағы Ш'!CF69</f>
        <v>0</v>
      </c>
      <c r="G273" s="843"/>
    </row>
    <row r="274" spans="2:7" x14ac:dyDescent="0.25">
      <c r="B274" s="708"/>
      <c r="C274" s="843"/>
      <c r="D274" s="843"/>
      <c r="E274" s="843"/>
      <c r="F274" s="12">
        <f>'2 жастағы Ш'!CE69</f>
        <v>1</v>
      </c>
      <c r="G274" s="843"/>
    </row>
    <row r="275" spans="2:7" x14ac:dyDescent="0.25">
      <c r="B275" s="712"/>
      <c r="C275" s="843"/>
      <c r="D275" s="843"/>
      <c r="E275" s="843"/>
      <c r="F275" s="12">
        <f>'2 жастағы Ш'!CD69</f>
        <v>0</v>
      </c>
      <c r="G275" s="843"/>
    </row>
    <row r="276" spans="2:7" x14ac:dyDescent="0.25">
      <c r="B276" s="707">
        <v>28</v>
      </c>
      <c r="C276" s="843"/>
      <c r="D276" s="843"/>
      <c r="E276" s="843"/>
      <c r="F276" s="12">
        <f>'2 жастағы Ш'!CI69</f>
        <v>0</v>
      </c>
      <c r="G276" s="843"/>
    </row>
    <row r="277" spans="2:7" x14ac:dyDescent="0.25">
      <c r="B277" s="708"/>
      <c r="C277" s="843"/>
      <c r="D277" s="843"/>
      <c r="E277" s="843"/>
      <c r="F277" s="12">
        <f>'2 жастағы Ш'!CH69</f>
        <v>1</v>
      </c>
      <c r="G277" s="843"/>
    </row>
    <row r="278" spans="2:7" x14ac:dyDescent="0.25">
      <c r="B278" s="712"/>
      <c r="C278" s="843"/>
      <c r="D278" s="843"/>
      <c r="E278" s="843"/>
      <c r="F278" s="12">
        <f>'2 жастағы Ш'!CG69</f>
        <v>0</v>
      </c>
      <c r="G278" s="843"/>
    </row>
    <row r="279" spans="2:7" x14ac:dyDescent="0.25">
      <c r="B279" s="707">
        <v>29</v>
      </c>
      <c r="C279" s="843"/>
      <c r="D279" s="843"/>
      <c r="E279" s="843"/>
      <c r="F279" s="12">
        <f>'2 жастағы Ш'!CL69</f>
        <v>0</v>
      </c>
      <c r="G279" s="843"/>
    </row>
    <row r="280" spans="2:7" x14ac:dyDescent="0.25">
      <c r="B280" s="708"/>
      <c r="C280" s="843"/>
      <c r="D280" s="843"/>
      <c r="E280" s="843"/>
      <c r="F280" s="12">
        <f>'2 жастағы Ш'!CK69</f>
        <v>1</v>
      </c>
      <c r="G280" s="843"/>
    </row>
    <row r="281" spans="2:7" x14ac:dyDescent="0.25">
      <c r="B281" s="712"/>
      <c r="C281" s="843"/>
      <c r="D281" s="843"/>
      <c r="E281" s="843"/>
      <c r="F281" s="12">
        <f>'2 жастағы Ш'!CJ69</f>
        <v>0</v>
      </c>
      <c r="G281" s="843"/>
    </row>
    <row r="282" spans="2:7" x14ac:dyDescent="0.25">
      <c r="B282" s="707">
        <v>30</v>
      </c>
      <c r="C282" s="843"/>
      <c r="D282" s="843"/>
      <c r="E282" s="843"/>
      <c r="F282" s="12">
        <f>'2 жастағы Ш'!CO69</f>
        <v>0</v>
      </c>
      <c r="G282" s="843"/>
    </row>
    <row r="283" spans="2:7" x14ac:dyDescent="0.25">
      <c r="B283" s="708"/>
      <c r="C283" s="843"/>
      <c r="D283" s="843"/>
      <c r="E283" s="843"/>
      <c r="F283" s="12">
        <f>'2 жастағы Ш'!CN69</f>
        <v>1</v>
      </c>
      <c r="G283" s="843"/>
    </row>
    <row r="284" spans="2:7" x14ac:dyDescent="0.25">
      <c r="B284" s="712"/>
      <c r="C284" s="843"/>
      <c r="D284" s="843"/>
      <c r="E284" s="843"/>
      <c r="F284" s="12">
        <f>'2 жастағы Ш'!CM69</f>
        <v>0</v>
      </c>
      <c r="G284" s="843"/>
    </row>
    <row r="285" spans="2:7" x14ac:dyDescent="0.25">
      <c r="B285" s="707">
        <v>31</v>
      </c>
      <c r="C285" s="843"/>
      <c r="D285" s="843"/>
      <c r="E285" s="843"/>
      <c r="F285" s="12">
        <f>'2 жастағы Ш'!CR69</f>
        <v>0</v>
      </c>
      <c r="G285" s="843"/>
    </row>
    <row r="286" spans="2:7" x14ac:dyDescent="0.25">
      <c r="B286" s="708"/>
      <c r="C286" s="843"/>
      <c r="D286" s="843"/>
      <c r="E286" s="843"/>
      <c r="F286" s="12">
        <f>'2 жастағы Ш'!CQ69</f>
        <v>1</v>
      </c>
      <c r="G286" s="843"/>
    </row>
    <row r="287" spans="2:7" x14ac:dyDescent="0.25">
      <c r="B287" s="712"/>
      <c r="C287" s="843"/>
      <c r="D287" s="843"/>
      <c r="E287" s="843"/>
      <c r="F287" s="12">
        <f>'2 жастағы Ш'!CP69</f>
        <v>0</v>
      </c>
      <c r="G287" s="843"/>
    </row>
    <row r="288" spans="2:7" x14ac:dyDescent="0.25">
      <c r="B288" s="707">
        <v>32</v>
      </c>
      <c r="C288" s="843"/>
      <c r="D288" s="843"/>
      <c r="E288" s="843"/>
      <c r="F288" s="12">
        <f>'2 жастағы Ш'!CU69</f>
        <v>0</v>
      </c>
      <c r="G288" s="843"/>
    </row>
    <row r="289" spans="2:7" x14ac:dyDescent="0.25">
      <c r="B289" s="708"/>
      <c r="C289" s="843"/>
      <c r="D289" s="843"/>
      <c r="E289" s="843"/>
      <c r="F289" s="12">
        <f>'2 жастағы Ш'!CT69</f>
        <v>1</v>
      </c>
      <c r="G289" s="843"/>
    </row>
    <row r="290" spans="2:7" x14ac:dyDescent="0.25">
      <c r="B290" s="712"/>
      <c r="C290" s="843"/>
      <c r="D290" s="843"/>
      <c r="E290" s="843"/>
      <c r="F290" s="12">
        <f>'2 жастағы Ш'!CS69</f>
        <v>0</v>
      </c>
      <c r="G290" s="843"/>
    </row>
    <row r="291" spans="2:7" x14ac:dyDescent="0.25">
      <c r="B291" s="707">
        <v>33</v>
      </c>
      <c r="C291" s="843"/>
      <c r="D291" s="843"/>
      <c r="E291" s="843"/>
      <c r="F291" s="12">
        <f>'2 жастағы Ш'!CX69</f>
        <v>0</v>
      </c>
      <c r="G291" s="843"/>
    </row>
    <row r="292" spans="2:7" x14ac:dyDescent="0.25">
      <c r="B292" s="708"/>
      <c r="C292" s="843"/>
      <c r="D292" s="843"/>
      <c r="E292" s="843"/>
      <c r="F292" s="12">
        <f>'2 жастағы Ш'!CW69</f>
        <v>1</v>
      </c>
      <c r="G292" s="843"/>
    </row>
    <row r="293" spans="2:7" x14ac:dyDescent="0.25">
      <c r="B293" s="712"/>
      <c r="C293" s="843"/>
      <c r="D293" s="843"/>
      <c r="E293" s="843"/>
      <c r="F293" s="12">
        <f>'2 жастағы Ш'!CV69</f>
        <v>0</v>
      </c>
      <c r="G293" s="843"/>
    </row>
    <row r="294" spans="2:7" x14ac:dyDescent="0.25">
      <c r="B294" s="707">
        <v>34</v>
      </c>
      <c r="C294" s="843"/>
      <c r="D294" s="843"/>
      <c r="E294" s="843"/>
      <c r="F294" s="12">
        <f>'2 жастағы Ш'!DA69</f>
        <v>0</v>
      </c>
      <c r="G294" s="843"/>
    </row>
    <row r="295" spans="2:7" x14ac:dyDescent="0.25">
      <c r="B295" s="708"/>
      <c r="C295" s="843"/>
      <c r="D295" s="843"/>
      <c r="E295" s="843"/>
      <c r="F295" s="12">
        <f>'2 жастағы Ш'!CZ69</f>
        <v>1</v>
      </c>
      <c r="G295" s="843"/>
    </row>
    <row r="296" spans="2:7" x14ac:dyDescent="0.25">
      <c r="B296" s="712"/>
      <c r="C296" s="843"/>
      <c r="D296" s="843"/>
      <c r="E296" s="843"/>
      <c r="F296" s="12">
        <f>'2 жастағы Ш'!CY69</f>
        <v>0</v>
      </c>
      <c r="G296" s="843"/>
    </row>
    <row r="297" spans="2:7" x14ac:dyDescent="0.25">
      <c r="B297" s="707">
        <v>35</v>
      </c>
      <c r="C297" s="843"/>
      <c r="D297" s="843"/>
      <c r="E297" s="843"/>
      <c r="F297" s="12">
        <f>'2 жастағы Ш'!DD69</f>
        <v>0</v>
      </c>
      <c r="G297" s="843"/>
    </row>
    <row r="298" spans="2:7" x14ac:dyDescent="0.25">
      <c r="B298" s="708"/>
      <c r="C298" s="843"/>
      <c r="D298" s="843"/>
      <c r="E298" s="843"/>
      <c r="F298" s="12">
        <f>'2 жастағы Ш'!DC69</f>
        <v>1</v>
      </c>
      <c r="G298" s="843"/>
    </row>
    <row r="299" spans="2:7" x14ac:dyDescent="0.25">
      <c r="B299" s="712"/>
      <c r="C299" s="843"/>
      <c r="D299" s="843"/>
      <c r="E299" s="843"/>
      <c r="F299" s="12">
        <f>'2 жастағы Ш'!DB69</f>
        <v>0</v>
      </c>
      <c r="G299" s="843"/>
    </row>
    <row r="300" spans="2:7" x14ac:dyDescent="0.25">
      <c r="B300" s="707">
        <v>36</v>
      </c>
      <c r="C300" s="843"/>
      <c r="D300" s="843"/>
      <c r="E300" s="843"/>
      <c r="F300" s="12">
        <f>'2 жастағы Ш'!DG69</f>
        <v>0</v>
      </c>
      <c r="G300" s="843"/>
    </row>
    <row r="301" spans="2:7" x14ac:dyDescent="0.25">
      <c r="B301" s="708"/>
      <c r="C301" s="843"/>
      <c r="D301" s="843"/>
      <c r="E301" s="843"/>
      <c r="F301" s="12">
        <f>'2 жастағы Ш'!DF69</f>
        <v>1</v>
      </c>
      <c r="G301" s="843"/>
    </row>
    <row r="302" spans="2:7" x14ac:dyDescent="0.25">
      <c r="B302" s="708"/>
      <c r="C302" s="843"/>
      <c r="D302" s="843"/>
      <c r="E302" s="843"/>
      <c r="F302" s="334">
        <f>'2 жастағы Ш'!DE69</f>
        <v>0</v>
      </c>
      <c r="G302" s="843"/>
    </row>
    <row r="303" spans="2:7" x14ac:dyDescent="0.25">
      <c r="B303" s="748">
        <v>37</v>
      </c>
      <c r="C303" s="843"/>
      <c r="D303" s="843"/>
      <c r="E303" s="843"/>
      <c r="F303" s="12">
        <f>'2 жастағы Ш'!DJ69</f>
        <v>0</v>
      </c>
      <c r="G303" s="843"/>
    </row>
    <row r="304" spans="2:7" x14ac:dyDescent="0.25">
      <c r="B304" s="748"/>
      <c r="C304" s="843"/>
      <c r="D304" s="843"/>
      <c r="E304" s="843"/>
      <c r="F304" s="12">
        <f>'2 жастағы Ш'!DI69</f>
        <v>1</v>
      </c>
      <c r="G304" s="843"/>
    </row>
    <row r="305" spans="2:7" x14ac:dyDescent="0.25">
      <c r="B305" s="748"/>
      <c r="C305" s="844"/>
      <c r="D305" s="844"/>
      <c r="E305" s="844"/>
      <c r="F305" s="12">
        <f>'2 жастағы Ш'!DH69</f>
        <v>0</v>
      </c>
      <c r="G305" s="844"/>
    </row>
    <row r="306" spans="2:7" ht="18.75" x14ac:dyDescent="0.25">
      <c r="B306" s="848" t="s">
        <v>824</v>
      </c>
      <c r="C306" s="158">
        <f>'2 жастағы Ф'!BK69</f>
        <v>0</v>
      </c>
      <c r="D306" s="158">
        <f>'2 жастағы К'!BN69</f>
        <v>0</v>
      </c>
      <c r="E306" s="158">
        <f>'2 жастағы Т'!AG69</f>
        <v>0</v>
      </c>
      <c r="F306" s="158">
        <f>'2 жастағы Ш'!DM69</f>
        <v>0</v>
      </c>
      <c r="G306" s="159">
        <f>'2 жастағы Ә'!BN69</f>
        <v>0</v>
      </c>
    </row>
    <row r="307" spans="2:7" ht="18.75" x14ac:dyDescent="0.25">
      <c r="B307" s="847"/>
      <c r="C307" s="40">
        <f>'2 жастағы Ф'!BJ69</f>
        <v>19</v>
      </c>
      <c r="D307" s="40">
        <f>'2 жастағы К'!BM69</f>
        <v>20</v>
      </c>
      <c r="E307" s="40">
        <f>'2 жастағы Т'!AF69</f>
        <v>8</v>
      </c>
      <c r="F307" s="40">
        <f>'2 жастағы Ш'!DL69</f>
        <v>27</v>
      </c>
      <c r="G307" s="68">
        <f>'2 жастағы Ә'!BM69</f>
        <v>20</v>
      </c>
    </row>
    <row r="308" spans="2:7" ht="18.75" x14ac:dyDescent="0.25">
      <c r="B308" s="847"/>
      <c r="C308" s="95">
        <f>'2 жастағы Ф'!BI69</f>
        <v>0</v>
      </c>
      <c r="D308" s="95">
        <f>'2 жастағы К'!BL69</f>
        <v>0</v>
      </c>
      <c r="E308" s="95">
        <f>'2 жастағы Т'!AE69</f>
        <v>1</v>
      </c>
      <c r="F308" s="95">
        <f>'2 жастағы Ш'!DK69</f>
        <v>0</v>
      </c>
      <c r="G308" s="96">
        <f>'2 жастағы Ә'!BL69</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Ф'!F123</f>
        <v>0</v>
      </c>
      <c r="D313" s="4">
        <f>'2 жастағы К'!F123</f>
        <v>0</v>
      </c>
      <c r="E313" s="4">
        <f>'2 жастағы Т'!F123</f>
        <v>0</v>
      </c>
      <c r="F313" s="4">
        <f>'2 жастағы Ш'!F123</f>
        <v>0</v>
      </c>
      <c r="G313" s="4">
        <f>'2 жастағы Ә'!F123</f>
        <v>0</v>
      </c>
    </row>
    <row r="314" spans="2:7" x14ac:dyDescent="0.25">
      <c r="B314" s="708"/>
      <c r="C314" s="4">
        <f>'2 жастағы Ф'!E123</f>
        <v>1</v>
      </c>
      <c r="D314" s="4">
        <f>'2 жастағы К'!E123</f>
        <v>1</v>
      </c>
      <c r="E314" s="4">
        <f>'2 жастағы Т'!E123</f>
        <v>1</v>
      </c>
      <c r="F314" s="4">
        <f>'2 жастағы Ш'!E123</f>
        <v>1</v>
      </c>
      <c r="G314" s="4">
        <f>'2 жастағы Ә'!E123</f>
        <v>1</v>
      </c>
    </row>
    <row r="315" spans="2:7" x14ac:dyDescent="0.25">
      <c r="B315" s="712"/>
      <c r="C315" s="4">
        <f>'2 жастағы Ф'!D123</f>
        <v>0</v>
      </c>
      <c r="D315" s="4">
        <f>'2 жастағы К'!D123</f>
        <v>0</v>
      </c>
      <c r="E315" s="4">
        <f>'2 жастағы Т'!D123</f>
        <v>0</v>
      </c>
      <c r="F315" s="4">
        <f>'2 жастағы Ш'!D123</f>
        <v>0</v>
      </c>
      <c r="G315" s="4">
        <f>'2 жастағы Ә'!D123</f>
        <v>0</v>
      </c>
    </row>
    <row r="316" spans="2:7" x14ac:dyDescent="0.25">
      <c r="B316" s="707">
        <v>2</v>
      </c>
      <c r="C316" s="4">
        <f>'2 жастағы Ф'!I123</f>
        <v>0</v>
      </c>
      <c r="D316" s="4">
        <f>'2 жастағы К'!I123</f>
        <v>0</v>
      </c>
      <c r="E316" s="4">
        <f>'2 жастағы Т'!I123</f>
        <v>0</v>
      </c>
      <c r="F316" s="4">
        <f>'2 жастағы Ш'!I123</f>
        <v>0</v>
      </c>
      <c r="G316" s="4">
        <f>'2 жастағы Ә'!I123</f>
        <v>0</v>
      </c>
    </row>
    <row r="317" spans="2:7" x14ac:dyDescent="0.25">
      <c r="B317" s="708"/>
      <c r="C317" s="4">
        <f>'2 жастағы Ф'!H123</f>
        <v>1</v>
      </c>
      <c r="D317" s="4">
        <f>'2 жастағы К'!H123</f>
        <v>1</v>
      </c>
      <c r="E317" s="4">
        <f>'2 жастағы Т'!H123</f>
        <v>1</v>
      </c>
      <c r="F317" s="4">
        <f>'2 жастағы Ш'!H123</f>
        <v>1</v>
      </c>
      <c r="G317" s="4">
        <f>'2 жастағы Ә'!H123</f>
        <v>1</v>
      </c>
    </row>
    <row r="318" spans="2:7" x14ac:dyDescent="0.25">
      <c r="B318" s="712"/>
      <c r="C318" s="4">
        <f>'2 жастағы Ф'!G123</f>
        <v>0</v>
      </c>
      <c r="D318" s="4">
        <f>'2 жастағы К'!G123</f>
        <v>0</v>
      </c>
      <c r="E318" s="4">
        <f>'2 жастағы Т'!G123</f>
        <v>0</v>
      </c>
      <c r="F318" s="4">
        <f>'2 жастағы Ш'!G123</f>
        <v>0</v>
      </c>
      <c r="G318" s="4">
        <f>'2 жастағы Ә'!G123</f>
        <v>0</v>
      </c>
    </row>
    <row r="319" spans="2:7" x14ac:dyDescent="0.25">
      <c r="B319" s="707">
        <v>3</v>
      </c>
      <c r="C319" s="4">
        <f>'2 жастағы Ф'!L123</f>
        <v>0</v>
      </c>
      <c r="D319" s="4">
        <f>'2 жастағы К'!L123</f>
        <v>0</v>
      </c>
      <c r="E319" s="4">
        <f>'2 жастағы Т'!L123</f>
        <v>0</v>
      </c>
      <c r="F319" s="4">
        <f>'2 жастағы Ш'!L123</f>
        <v>0</v>
      </c>
      <c r="G319" s="4">
        <f>'2 жастағы Ә'!L123</f>
        <v>0</v>
      </c>
    </row>
    <row r="320" spans="2:7" x14ac:dyDescent="0.25">
      <c r="B320" s="708"/>
      <c r="C320" s="4">
        <f>'2 жастағы Ф'!K123</f>
        <v>1</v>
      </c>
      <c r="D320" s="4">
        <f>'2 жастағы К'!K123</f>
        <v>1</v>
      </c>
      <c r="E320" s="4">
        <f>'2 жастағы Т'!K123</f>
        <v>1</v>
      </c>
      <c r="F320" s="4">
        <f>'2 жастағы Ш'!K123</f>
        <v>1</v>
      </c>
      <c r="G320" s="4">
        <f>'2 жастағы Ә'!K123</f>
        <v>1</v>
      </c>
    </row>
    <row r="321" spans="2:7" x14ac:dyDescent="0.25">
      <c r="B321" s="712"/>
      <c r="C321" s="4">
        <f>'2 жастағы Ф'!J123</f>
        <v>0</v>
      </c>
      <c r="D321" s="4">
        <f>'2 жастағы К'!J123</f>
        <v>0</v>
      </c>
      <c r="E321" s="4">
        <f>'2 жастағы Т'!J123</f>
        <v>0</v>
      </c>
      <c r="F321" s="4">
        <f>'2 жастағы Ш'!J123</f>
        <v>0</v>
      </c>
      <c r="G321" s="4">
        <f>'2 жастағы Ә'!J123</f>
        <v>0</v>
      </c>
    </row>
    <row r="322" spans="2:7" x14ac:dyDescent="0.25">
      <c r="B322" s="707">
        <v>4</v>
      </c>
      <c r="C322" s="4">
        <f>'2 жастағы Ф'!O123</f>
        <v>0</v>
      </c>
      <c r="D322" s="4">
        <f>'2 жастағы К'!O123</f>
        <v>0</v>
      </c>
      <c r="E322" s="4">
        <f>'2 жастағы Т'!O123</f>
        <v>0</v>
      </c>
      <c r="F322" s="4">
        <f>'2 жастағы Ш'!O123</f>
        <v>0</v>
      </c>
      <c r="G322" s="4">
        <f>'2 жастағы Ә'!O123</f>
        <v>0</v>
      </c>
    </row>
    <row r="323" spans="2:7" x14ac:dyDescent="0.25">
      <c r="B323" s="708"/>
      <c r="C323" s="4">
        <f>'2 жастағы Ф'!N123</f>
        <v>1</v>
      </c>
      <c r="D323" s="4">
        <f>'2 жастағы К'!N123</f>
        <v>1</v>
      </c>
      <c r="E323" s="4">
        <f>'2 жастағы Т'!N123</f>
        <v>1</v>
      </c>
      <c r="F323" s="4">
        <f>'2 жастағы Ш'!N123</f>
        <v>1</v>
      </c>
      <c r="G323" s="4">
        <f>'2 жастағы Ә'!N123</f>
        <v>1</v>
      </c>
    </row>
    <row r="324" spans="2:7" x14ac:dyDescent="0.25">
      <c r="B324" s="712"/>
      <c r="C324" s="4">
        <f>'2 жастағы Ф'!M123</f>
        <v>0</v>
      </c>
      <c r="D324" s="4">
        <f>'2 жастағы К'!M123</f>
        <v>0</v>
      </c>
      <c r="E324" s="4">
        <f>'2 жастағы Т'!M123</f>
        <v>0</v>
      </c>
      <c r="F324" s="4">
        <f>'2 жастағы Ш'!M123</f>
        <v>0</v>
      </c>
      <c r="G324" s="4">
        <f>'2 жастағы Ә'!M123</f>
        <v>0</v>
      </c>
    </row>
    <row r="325" spans="2:7" x14ac:dyDescent="0.25">
      <c r="B325" s="707">
        <v>5</v>
      </c>
      <c r="C325" s="4">
        <f>'2 жастағы Ф'!R123</f>
        <v>0</v>
      </c>
      <c r="D325" s="4">
        <f>'2 жастағы К'!R123</f>
        <v>0</v>
      </c>
      <c r="E325" s="4">
        <f>'2 жастағы Т'!R123</f>
        <v>0</v>
      </c>
      <c r="F325" s="4">
        <f>'2 жастағы Ш'!R123</f>
        <v>0</v>
      </c>
      <c r="G325" s="4">
        <f>'2 жастағы Ә'!R123</f>
        <v>0</v>
      </c>
    </row>
    <row r="326" spans="2:7" x14ac:dyDescent="0.25">
      <c r="B326" s="708"/>
      <c r="C326" s="4">
        <f>'2 жастағы Ф'!Q123</f>
        <v>1</v>
      </c>
      <c r="D326" s="4">
        <f>'2 жастағы К'!Q123</f>
        <v>1</v>
      </c>
      <c r="E326" s="4">
        <f>'2 жастағы Т'!Q123</f>
        <v>1</v>
      </c>
      <c r="F326" s="4">
        <f>'2 жастағы Ш'!Q123</f>
        <v>1</v>
      </c>
      <c r="G326" s="4">
        <f>'2 жастағы Ә'!Q123</f>
        <v>1</v>
      </c>
    </row>
    <row r="327" spans="2:7" x14ac:dyDescent="0.25">
      <c r="B327" s="712"/>
      <c r="C327" s="4">
        <f>'2 жастағы Ф'!P123</f>
        <v>0</v>
      </c>
      <c r="D327" s="4">
        <f>'2 жастағы К'!P123</f>
        <v>0</v>
      </c>
      <c r="E327" s="4">
        <f>'2 жастағы Т'!P123</f>
        <v>0</v>
      </c>
      <c r="F327" s="4">
        <f>'2 жастағы Ш'!P123</f>
        <v>0</v>
      </c>
      <c r="G327" s="4">
        <f>'2 жастағы Ә'!P123</f>
        <v>0</v>
      </c>
    </row>
    <row r="328" spans="2:7" x14ac:dyDescent="0.25">
      <c r="B328" s="707">
        <v>6</v>
      </c>
      <c r="C328" s="4">
        <f>'2 жастағы Ф'!U123</f>
        <v>0</v>
      </c>
      <c r="D328" s="4">
        <f>'2 жастағы К'!U123</f>
        <v>0</v>
      </c>
      <c r="E328" s="4">
        <f>'2 жастағы Т'!U123</f>
        <v>0</v>
      </c>
      <c r="F328" s="4">
        <f>'2 жастағы Ш'!U123</f>
        <v>0</v>
      </c>
      <c r="G328" s="4">
        <f>'2 жастағы Ә'!U123</f>
        <v>0</v>
      </c>
    </row>
    <row r="329" spans="2:7" x14ac:dyDescent="0.25">
      <c r="B329" s="708"/>
      <c r="C329" s="4">
        <f>'2 жастағы Ф'!T123</f>
        <v>1</v>
      </c>
      <c r="D329" s="4">
        <f>'2 жастағы К'!T123</f>
        <v>1</v>
      </c>
      <c r="E329" s="4">
        <f>'2 жастағы Т'!T123</f>
        <v>1</v>
      </c>
      <c r="F329" s="4">
        <f>'2 жастағы Ш'!T123</f>
        <v>1</v>
      </c>
      <c r="G329" s="4">
        <f>'2 жастағы Ә'!T123</f>
        <v>1</v>
      </c>
    </row>
    <row r="330" spans="2:7" x14ac:dyDescent="0.25">
      <c r="B330" s="712"/>
      <c r="C330" s="4">
        <f>'2 жастағы Ф'!S123</f>
        <v>0</v>
      </c>
      <c r="D330" s="4">
        <f>'2 жастағы К'!S123</f>
        <v>0</v>
      </c>
      <c r="E330" s="4">
        <f>'2 жастағы Т'!S123</f>
        <v>0</v>
      </c>
      <c r="F330" s="4">
        <f>'2 жастағы Ш'!S123</f>
        <v>0</v>
      </c>
      <c r="G330" s="4">
        <f>'2 жастағы Ә'!S123</f>
        <v>0</v>
      </c>
    </row>
    <row r="331" spans="2:7" x14ac:dyDescent="0.25">
      <c r="B331" s="707">
        <v>7</v>
      </c>
      <c r="C331" s="4">
        <f>'2 жастағы Ф'!X123</f>
        <v>0</v>
      </c>
      <c r="D331" s="4">
        <f>'2 жастағы К'!X123</f>
        <v>0</v>
      </c>
      <c r="E331" s="4">
        <f>'2 жастағы Т'!X123</f>
        <v>0</v>
      </c>
      <c r="F331" s="4">
        <f>'2 жастағы Ш'!X123</f>
        <v>0</v>
      </c>
      <c r="G331" s="4">
        <f>'2 жастағы Ә'!X123</f>
        <v>0</v>
      </c>
    </row>
    <row r="332" spans="2:7" x14ac:dyDescent="0.25">
      <c r="B332" s="708"/>
      <c r="C332" s="4">
        <f>'2 жастағы Ф'!W123</f>
        <v>1</v>
      </c>
      <c r="D332" s="4">
        <f>'2 жастағы К'!W123</f>
        <v>1</v>
      </c>
      <c r="E332" s="4">
        <f>'2 жастағы Т'!W123</f>
        <v>1</v>
      </c>
      <c r="F332" s="4">
        <f>'2 жастағы Ш'!W123</f>
        <v>1</v>
      </c>
      <c r="G332" s="4">
        <f>'2 жастағы Ә'!W123</f>
        <v>1</v>
      </c>
    </row>
    <row r="333" spans="2:7" x14ac:dyDescent="0.25">
      <c r="B333" s="712"/>
      <c r="C333" s="4">
        <f>'2 жастағы Ф'!V123</f>
        <v>0</v>
      </c>
      <c r="D333" s="4">
        <f>'2 жастағы К'!V123</f>
        <v>0</v>
      </c>
      <c r="E333" s="4">
        <f>'2 жастағы Т'!V123</f>
        <v>0</v>
      </c>
      <c r="F333" s="4">
        <f>'2 жастағы Ш'!V123</f>
        <v>0</v>
      </c>
      <c r="G333" s="4">
        <f>'2 жастағы Ә'!V123</f>
        <v>0</v>
      </c>
    </row>
    <row r="334" spans="2:7" x14ac:dyDescent="0.25">
      <c r="B334" s="707">
        <v>8</v>
      </c>
      <c r="C334" s="4">
        <f>'2 жастағы Ф'!AA123</f>
        <v>0</v>
      </c>
      <c r="D334" s="4">
        <f>'2 жастағы К'!AA123</f>
        <v>0</v>
      </c>
      <c r="E334" s="4">
        <f>'2 жастағы Т'!AA123</f>
        <v>0</v>
      </c>
      <c r="F334" s="4">
        <f>'2 жастағы Ш'!AA123</f>
        <v>0</v>
      </c>
      <c r="G334" s="4">
        <f>'2 жастағы Ә'!AA123</f>
        <v>0</v>
      </c>
    </row>
    <row r="335" spans="2:7" x14ac:dyDescent="0.25">
      <c r="B335" s="708"/>
      <c r="C335" s="4">
        <f>'2 жастағы Ф'!Z123</f>
        <v>1</v>
      </c>
      <c r="D335" s="4">
        <f>'2 жастағы К'!Z123</f>
        <v>1</v>
      </c>
      <c r="E335" s="4">
        <f>'2 жастағы Т'!Z123</f>
        <v>1</v>
      </c>
      <c r="F335" s="4">
        <f>'2 жастағы Ш'!Z123</f>
        <v>1</v>
      </c>
      <c r="G335" s="4">
        <f>'2 жастағы Ә'!Z123</f>
        <v>1</v>
      </c>
    </row>
    <row r="336" spans="2:7" x14ac:dyDescent="0.25">
      <c r="B336" s="712"/>
      <c r="C336" s="4">
        <f>'2 жастағы Ф'!Y123</f>
        <v>0</v>
      </c>
      <c r="D336" s="4">
        <f>'2 жастағы К'!Y123</f>
        <v>0</v>
      </c>
      <c r="E336" s="4">
        <f>'2 жастағы Т'!Y123</f>
        <v>0</v>
      </c>
      <c r="F336" s="4">
        <f>'2 жастағы Ш'!Y123</f>
        <v>0</v>
      </c>
      <c r="G336" s="4">
        <f>'2 жастағы Ә'!Y123</f>
        <v>0</v>
      </c>
    </row>
    <row r="337" spans="2:7" x14ac:dyDescent="0.25">
      <c r="B337" s="707">
        <v>9</v>
      </c>
      <c r="C337" s="4">
        <f>'2 жастағы Ф'!AD123</f>
        <v>0</v>
      </c>
      <c r="D337" s="4">
        <f>'2 жастағы К'!AD123</f>
        <v>0</v>
      </c>
      <c r="E337" s="4">
        <f>'2 жастағы Т'!AD123</f>
        <v>0</v>
      </c>
      <c r="F337" s="4">
        <f>'2 жастағы Ш'!AD123</f>
        <v>0</v>
      </c>
      <c r="G337" s="4">
        <f>'2 жастағы Ә'!AD123</f>
        <v>0</v>
      </c>
    </row>
    <row r="338" spans="2:7" x14ac:dyDescent="0.25">
      <c r="B338" s="708"/>
      <c r="C338" s="4">
        <f>'2 жастағы Ф'!AC123</f>
        <v>1</v>
      </c>
      <c r="D338" s="4">
        <f>'2 жастағы К'!AC123</f>
        <v>1</v>
      </c>
      <c r="E338" s="4">
        <f>'2 жастағы Т'!AC123</f>
        <v>1</v>
      </c>
      <c r="F338" s="4">
        <f>'2 жастағы Ш'!AC123</f>
        <v>1</v>
      </c>
      <c r="G338" s="4">
        <f>'2 жастағы Ә'!AC123</f>
        <v>1</v>
      </c>
    </row>
    <row r="339" spans="2:7" x14ac:dyDescent="0.25">
      <c r="B339" s="712"/>
      <c r="C339" s="4">
        <f>'2 жастағы Ф'!AB123</f>
        <v>0</v>
      </c>
      <c r="D339" s="4">
        <f>'2 жастағы К'!AB123</f>
        <v>0</v>
      </c>
      <c r="E339" s="4">
        <f>'2 жастағы Т'!AB123</f>
        <v>0</v>
      </c>
      <c r="F339" s="4">
        <f>'2 жастағы Ш'!AB123</f>
        <v>0</v>
      </c>
      <c r="G339" s="4">
        <f>'2 жастағы Ә'!AB123</f>
        <v>0</v>
      </c>
    </row>
    <row r="340" spans="2:7" x14ac:dyDescent="0.25">
      <c r="B340" s="707">
        <v>10</v>
      </c>
      <c r="C340" s="4">
        <f>'2 жастағы Ф'!AG123</f>
        <v>0</v>
      </c>
      <c r="D340" s="4">
        <f>'2 жастағы К'!AG123</f>
        <v>0</v>
      </c>
      <c r="E340" s="842"/>
      <c r="F340" s="4">
        <f>'2 жастағы Ш'!AG123</f>
        <v>0</v>
      </c>
      <c r="G340" s="4">
        <f>'2 жастағы Ә'!AG123</f>
        <v>0</v>
      </c>
    </row>
    <row r="341" spans="2:7" x14ac:dyDescent="0.25">
      <c r="B341" s="708"/>
      <c r="C341" s="4">
        <f>'2 жастағы Ф'!AF123</f>
        <v>1</v>
      </c>
      <c r="D341" s="4">
        <f>'2 жастағы К'!AF123</f>
        <v>1</v>
      </c>
      <c r="E341" s="843"/>
      <c r="F341" s="4">
        <f>'2 жастағы Ш'!AF123</f>
        <v>1</v>
      </c>
      <c r="G341" s="4">
        <f>'2 жастағы Ә'!AF123</f>
        <v>1</v>
      </c>
    </row>
    <row r="342" spans="2:7" x14ac:dyDescent="0.25">
      <c r="B342" s="712"/>
      <c r="C342" s="4">
        <f>'2 жастағы Ф'!AE123</f>
        <v>0</v>
      </c>
      <c r="D342" s="4">
        <f>'2 жастағы К'!AE123</f>
        <v>0</v>
      </c>
      <c r="E342" s="843"/>
      <c r="F342" s="4">
        <f>'2 жастағы Ш'!AE123</f>
        <v>0</v>
      </c>
      <c r="G342" s="4">
        <f>'2 жастағы Ә'!AE123</f>
        <v>0</v>
      </c>
    </row>
    <row r="343" spans="2:7" x14ac:dyDescent="0.25">
      <c r="B343" s="707">
        <v>11</v>
      </c>
      <c r="C343" s="4">
        <f>'2 жастағы Ф'!AJ123</f>
        <v>0</v>
      </c>
      <c r="D343" s="4">
        <f>'2 жастағы К'!AJ123</f>
        <v>0</v>
      </c>
      <c r="E343" s="843"/>
      <c r="F343" s="4">
        <f>'2 жастағы Ш'!AJ123</f>
        <v>0</v>
      </c>
      <c r="G343" s="4">
        <f>'2 жастағы Ә'!AJ123</f>
        <v>0</v>
      </c>
    </row>
    <row r="344" spans="2:7" x14ac:dyDescent="0.25">
      <c r="B344" s="708"/>
      <c r="C344" s="4">
        <f>'2 жастағы Ф'!AI123</f>
        <v>1</v>
      </c>
      <c r="D344" s="4">
        <f>'2 жастағы К'!AI123</f>
        <v>1</v>
      </c>
      <c r="E344" s="843"/>
      <c r="F344" s="4">
        <f>'2 жастағы Ш'!AI123</f>
        <v>1</v>
      </c>
      <c r="G344" s="4">
        <f>'2 жастағы Ә'!AI123</f>
        <v>1</v>
      </c>
    </row>
    <row r="345" spans="2:7" x14ac:dyDescent="0.25">
      <c r="B345" s="712"/>
      <c r="C345" s="4">
        <f>'2 жастағы Ф'!AH123</f>
        <v>0</v>
      </c>
      <c r="D345" s="4">
        <f>'2 жастағы К'!AH123</f>
        <v>0</v>
      </c>
      <c r="E345" s="843"/>
      <c r="F345" s="4">
        <f>'2 жастағы Ш'!AH123</f>
        <v>0</v>
      </c>
      <c r="G345" s="4">
        <f>'2 жастағы Ә'!AH123</f>
        <v>0</v>
      </c>
    </row>
    <row r="346" spans="2:7" x14ac:dyDescent="0.25">
      <c r="B346" s="707">
        <v>12</v>
      </c>
      <c r="C346" s="4">
        <f>'2 жастағы Ф'!AM123</f>
        <v>0</v>
      </c>
      <c r="D346" s="4">
        <f>'2 жастағы К'!AM123</f>
        <v>0</v>
      </c>
      <c r="E346" s="843"/>
      <c r="F346" s="4">
        <f>'2 жастағы Ш'!AM123</f>
        <v>0</v>
      </c>
      <c r="G346" s="4">
        <f>'2 жастағы Ә'!AM123</f>
        <v>0</v>
      </c>
    </row>
    <row r="347" spans="2:7" x14ac:dyDescent="0.25">
      <c r="B347" s="708"/>
      <c r="C347" s="4">
        <f>'2 жастағы Ф'!AL123</f>
        <v>1</v>
      </c>
      <c r="D347" s="4">
        <f>'2 жастағы К'!AL123</f>
        <v>1</v>
      </c>
      <c r="E347" s="843"/>
      <c r="F347" s="4">
        <f>'2 жастағы Ш'!AL123</f>
        <v>1</v>
      </c>
      <c r="G347" s="4">
        <f>'2 жастағы Ә'!AL123</f>
        <v>1</v>
      </c>
    </row>
    <row r="348" spans="2:7" x14ac:dyDescent="0.25">
      <c r="B348" s="712"/>
      <c r="C348" s="4">
        <f>'2 жастағы Ф'!AK123</f>
        <v>0</v>
      </c>
      <c r="D348" s="160">
        <f>'2 жастағы К'!AK176</f>
        <v>0</v>
      </c>
      <c r="E348" s="843"/>
      <c r="F348" s="4">
        <f>'2 жастағы Ш'!AK123</f>
        <v>0</v>
      </c>
      <c r="G348" s="4">
        <f>'2 жастағы Ә'!AK123</f>
        <v>0</v>
      </c>
    </row>
    <row r="349" spans="2:7" x14ac:dyDescent="0.25">
      <c r="B349" s="707">
        <v>13</v>
      </c>
      <c r="C349" s="4">
        <f>'2 жастағы Ф'!AP123</f>
        <v>0</v>
      </c>
      <c r="D349" s="4">
        <f>'2 жастағы К'!AP123</f>
        <v>0</v>
      </c>
      <c r="E349" s="843"/>
      <c r="F349" s="4">
        <f>'2 жастағы Ш'!AP123</f>
        <v>0</v>
      </c>
      <c r="G349" s="4">
        <f>'2 жастағы Ә'!AP123</f>
        <v>0</v>
      </c>
    </row>
    <row r="350" spans="2:7" x14ac:dyDescent="0.25">
      <c r="B350" s="708"/>
      <c r="C350" s="4">
        <f>'2 жастағы Ф'!AO123</f>
        <v>1</v>
      </c>
      <c r="D350" s="4">
        <f>'2 жастағы К'!AO123</f>
        <v>1</v>
      </c>
      <c r="E350" s="843"/>
      <c r="F350" s="4">
        <f>'2 жастағы Ш'!AO123</f>
        <v>1</v>
      </c>
      <c r="G350" s="4">
        <f>'2 жастағы Ә'!AO123</f>
        <v>1</v>
      </c>
    </row>
    <row r="351" spans="2:7" x14ac:dyDescent="0.25">
      <c r="B351" s="712"/>
      <c r="C351" s="4">
        <f>'2 жастағы Ф'!AN123</f>
        <v>0</v>
      </c>
      <c r="D351" s="4">
        <f>'2 жастағы К'!AN123</f>
        <v>0</v>
      </c>
      <c r="E351" s="843"/>
      <c r="F351" s="4">
        <f>'2 жастағы Ш'!AN123</f>
        <v>0</v>
      </c>
      <c r="G351" s="4">
        <f>'2 жастағы Ә'!AN123</f>
        <v>0</v>
      </c>
    </row>
    <row r="352" spans="2:7" x14ac:dyDescent="0.25">
      <c r="B352" s="707">
        <v>14</v>
      </c>
      <c r="C352" s="4">
        <f>'2 жастағы Ф'!AS123</f>
        <v>0</v>
      </c>
      <c r="D352" s="4">
        <f>'2 жастағы К'!AS123</f>
        <v>0</v>
      </c>
      <c r="E352" s="843"/>
      <c r="F352" s="4">
        <f>'2 жастағы Ш'!AS123</f>
        <v>0</v>
      </c>
      <c r="G352" s="4">
        <f>'2 жастағы Ә'!AS123</f>
        <v>0</v>
      </c>
    </row>
    <row r="353" spans="2:7" x14ac:dyDescent="0.25">
      <c r="B353" s="708"/>
      <c r="C353" s="4">
        <f>'2 жастағы Ф'!AR123</f>
        <v>1</v>
      </c>
      <c r="D353" s="4">
        <f>'2 жастағы К'!AR123</f>
        <v>1</v>
      </c>
      <c r="E353" s="843"/>
      <c r="F353" s="4">
        <f>'2 жастағы Ш'!AR123</f>
        <v>1</v>
      </c>
      <c r="G353" s="4">
        <f>'2 жастағы Ә'!AR123</f>
        <v>1</v>
      </c>
    </row>
    <row r="354" spans="2:7" x14ac:dyDescent="0.25">
      <c r="B354" s="712"/>
      <c r="C354" s="4">
        <f>'2 жастағы Ф'!AQ123</f>
        <v>0</v>
      </c>
      <c r="D354" s="4">
        <f>'2 жастағы К'!AQ123</f>
        <v>0</v>
      </c>
      <c r="E354" s="843"/>
      <c r="F354" s="4">
        <f>'2 жастағы Ш'!AQ123</f>
        <v>0</v>
      </c>
      <c r="G354" s="4">
        <f>'2 жастағы Ә'!AQ123</f>
        <v>0</v>
      </c>
    </row>
    <row r="355" spans="2:7" x14ac:dyDescent="0.25">
      <c r="B355" s="707">
        <v>15</v>
      </c>
      <c r="C355" s="4">
        <f>'2 жастағы Ф'!AV123</f>
        <v>0</v>
      </c>
      <c r="D355" s="4">
        <f>'2 жастағы К'!AV123</f>
        <v>0</v>
      </c>
      <c r="E355" s="843"/>
      <c r="F355" s="4">
        <f>'2 жастағы Ш'!AV123</f>
        <v>0</v>
      </c>
      <c r="G355" s="4">
        <f>'2 жастағы Ә'!AV123</f>
        <v>0</v>
      </c>
    </row>
    <row r="356" spans="2:7" x14ac:dyDescent="0.25">
      <c r="B356" s="708"/>
      <c r="C356" s="4">
        <f>'2 жастағы Ф'!AU123</f>
        <v>1</v>
      </c>
      <c r="D356" s="4">
        <f>'2 жастағы К'!AU123</f>
        <v>1</v>
      </c>
      <c r="E356" s="843"/>
      <c r="F356" s="4">
        <f>'2 жастағы Ш'!AU123</f>
        <v>1</v>
      </c>
      <c r="G356" s="4">
        <f>'2 жастағы Ә'!AU123</f>
        <v>1</v>
      </c>
    </row>
    <row r="357" spans="2:7" x14ac:dyDescent="0.25">
      <c r="B357" s="712"/>
      <c r="C357" s="4">
        <f>'2 жастағы Ф'!AT123</f>
        <v>0</v>
      </c>
      <c r="D357" s="4">
        <f>'2 жастағы К'!AT123</f>
        <v>0</v>
      </c>
      <c r="E357" s="843"/>
      <c r="F357" s="4">
        <f>'2 жастағы Ш'!AT123</f>
        <v>0</v>
      </c>
      <c r="G357" s="4">
        <f>'2 жастағы Ә'!AT123</f>
        <v>0</v>
      </c>
    </row>
    <row r="358" spans="2:7" x14ac:dyDescent="0.25">
      <c r="B358" s="707">
        <v>16</v>
      </c>
      <c r="C358" s="4">
        <f>'2 жастағы Ф'!AY123</f>
        <v>0</v>
      </c>
      <c r="D358" s="4">
        <f>'2 жастағы К'!AY123</f>
        <v>0</v>
      </c>
      <c r="E358" s="843"/>
      <c r="F358" s="4">
        <f>'2 жастағы Ш'!AY123</f>
        <v>0</v>
      </c>
      <c r="G358" s="4">
        <f>'2 жастағы Ә'!AY123</f>
        <v>0</v>
      </c>
    </row>
    <row r="359" spans="2:7" x14ac:dyDescent="0.25">
      <c r="B359" s="708"/>
      <c r="C359" s="4">
        <f>'2 жастағы Ф'!AX123</f>
        <v>1</v>
      </c>
      <c r="D359" s="4">
        <f>'2 жастағы К'!AX123</f>
        <v>1</v>
      </c>
      <c r="E359" s="843"/>
      <c r="F359" s="4">
        <f>'2 жастағы Ш'!AX123</f>
        <v>1</v>
      </c>
      <c r="G359" s="4">
        <f>'2 жастағы Ә'!AX123</f>
        <v>1</v>
      </c>
    </row>
    <row r="360" spans="2:7" x14ac:dyDescent="0.25">
      <c r="B360" s="712"/>
      <c r="C360" s="4">
        <f>'2 жастағы Ф'!AW123</f>
        <v>0</v>
      </c>
      <c r="D360" s="4">
        <f>'2 жастағы К'!AW123</f>
        <v>0</v>
      </c>
      <c r="E360" s="843"/>
      <c r="F360" s="4">
        <f>'2 жастағы Ш'!AW123</f>
        <v>0</v>
      </c>
      <c r="G360" s="4">
        <f>'2 жастағы Ә'!AW123</f>
        <v>0</v>
      </c>
    </row>
    <row r="361" spans="2:7" x14ac:dyDescent="0.25">
      <c r="B361" s="707">
        <v>17</v>
      </c>
      <c r="C361" s="4">
        <f>'2 жастағы Ф'!BB123</f>
        <v>0</v>
      </c>
      <c r="D361" s="4">
        <f>'2 жастағы К'!BB123</f>
        <v>0</v>
      </c>
      <c r="E361" s="843"/>
      <c r="F361" s="4">
        <f>'2 жастағы Ш'!BB123</f>
        <v>0</v>
      </c>
      <c r="G361" s="4">
        <f>'2 жастағы Ә'!BB123</f>
        <v>0</v>
      </c>
    </row>
    <row r="362" spans="2:7" x14ac:dyDescent="0.25">
      <c r="B362" s="708"/>
      <c r="C362" s="4">
        <f>'2 жастағы Ф'!BA123</f>
        <v>1</v>
      </c>
      <c r="D362" s="4">
        <f>'2 жастағы К'!BA123</f>
        <v>1</v>
      </c>
      <c r="E362" s="843"/>
      <c r="F362" s="4">
        <f>'2 жастағы Ш'!BA123</f>
        <v>1</v>
      </c>
      <c r="G362" s="4">
        <f>'2 жастағы Ә'!BA123</f>
        <v>1</v>
      </c>
    </row>
    <row r="363" spans="2:7" x14ac:dyDescent="0.25">
      <c r="B363" s="712"/>
      <c r="C363" s="4">
        <f>'2 жастағы Ф'!AZ123</f>
        <v>0</v>
      </c>
      <c r="D363" s="4">
        <f>'2 жастағы К'!AZ123</f>
        <v>0</v>
      </c>
      <c r="E363" s="843"/>
      <c r="F363" s="4">
        <f>'2 жастағы Ш'!AZ123</f>
        <v>0</v>
      </c>
      <c r="G363" s="4">
        <f>'2 жастағы Ә'!AZ123</f>
        <v>0</v>
      </c>
    </row>
    <row r="364" spans="2:7" x14ac:dyDescent="0.25">
      <c r="B364" s="707">
        <v>18</v>
      </c>
      <c r="C364" s="4">
        <f>'2 жастағы Ф'!BE123</f>
        <v>0</v>
      </c>
      <c r="D364" s="4">
        <f>'2 жастағы К'!BE123</f>
        <v>0</v>
      </c>
      <c r="E364" s="843"/>
      <c r="F364" s="4">
        <f>'2 жастағы Ш'!BE123</f>
        <v>0</v>
      </c>
      <c r="G364" s="4">
        <f>'2 жастағы Ә'!BE123</f>
        <v>0</v>
      </c>
    </row>
    <row r="365" spans="2:7" x14ac:dyDescent="0.25">
      <c r="B365" s="708"/>
      <c r="C365" s="4">
        <f>'2 жастағы Ф'!BD123</f>
        <v>1</v>
      </c>
      <c r="D365" s="4">
        <f>'2 жастағы К'!BD123</f>
        <v>1</v>
      </c>
      <c r="E365" s="843"/>
      <c r="F365" s="4">
        <f>'2 жастағы Ш'!BD123</f>
        <v>1</v>
      </c>
      <c r="G365" s="4">
        <f>'2 жастағы Ә'!BD123</f>
        <v>1</v>
      </c>
    </row>
    <row r="366" spans="2:7" x14ac:dyDescent="0.25">
      <c r="B366" s="712"/>
      <c r="C366" s="4">
        <f>'2 жастағы Ф'!BC123</f>
        <v>0</v>
      </c>
      <c r="D366" s="4">
        <f>'2 жастағы К'!BC123</f>
        <v>0</v>
      </c>
      <c r="E366" s="843"/>
      <c r="F366" s="4">
        <f>'2 жастағы Ш'!BC123</f>
        <v>0</v>
      </c>
      <c r="G366" s="4">
        <f>'2 жастағы Ә'!BC123</f>
        <v>0</v>
      </c>
    </row>
    <row r="367" spans="2:7" x14ac:dyDescent="0.25">
      <c r="B367" s="707">
        <v>19</v>
      </c>
      <c r="C367" s="4">
        <f>'2 жастағы Ф'!BH123</f>
        <v>0</v>
      </c>
      <c r="D367" s="4">
        <f>'2 жастағы К'!BH123</f>
        <v>0</v>
      </c>
      <c r="E367" s="843"/>
      <c r="F367" s="4">
        <f>'2 жастағы Ш'!BH123</f>
        <v>0</v>
      </c>
      <c r="G367" s="4">
        <f>'2 жастағы Ә'!BH123</f>
        <v>0</v>
      </c>
    </row>
    <row r="368" spans="2:7" x14ac:dyDescent="0.25">
      <c r="B368" s="708"/>
      <c r="C368" s="4">
        <f>'2 жастағы Ф'!BG123</f>
        <v>1</v>
      </c>
      <c r="D368" s="4">
        <f>'2 жастағы К'!BG123</f>
        <v>0</v>
      </c>
      <c r="E368" s="843"/>
      <c r="F368" s="4">
        <f>'2 жастағы Ш'!BG123</f>
        <v>1</v>
      </c>
      <c r="G368" s="4">
        <f>'2 жастағы Ә'!BG123</f>
        <v>1</v>
      </c>
    </row>
    <row r="369" spans="2:7" x14ac:dyDescent="0.25">
      <c r="B369" s="712"/>
      <c r="C369" s="4">
        <f>'2 жастағы Ф'!BF123</f>
        <v>0</v>
      </c>
      <c r="D369" s="4">
        <f>'2 жастағы К'!BF123</f>
        <v>1</v>
      </c>
      <c r="E369" s="843"/>
      <c r="F369" s="4">
        <f>'2 жастағы Ш'!BF123</f>
        <v>0</v>
      </c>
      <c r="G369" s="4">
        <f>'2 жастағы Ә'!BF123</f>
        <v>0</v>
      </c>
    </row>
    <row r="370" spans="2:7" x14ac:dyDescent="0.25">
      <c r="B370" s="707">
        <v>20</v>
      </c>
      <c r="C370" s="842"/>
      <c r="D370" s="4">
        <f>'2 жастағы К'!BK123</f>
        <v>0</v>
      </c>
      <c r="E370" s="843"/>
      <c r="F370" s="4">
        <f>'2 жастағы Ш'!BK123</f>
        <v>0</v>
      </c>
      <c r="G370" s="4">
        <f>'2 жастағы Ә'!BK123</f>
        <v>0</v>
      </c>
    </row>
    <row r="371" spans="2:7" x14ac:dyDescent="0.25">
      <c r="B371" s="708"/>
      <c r="C371" s="843"/>
      <c r="D371" s="4">
        <f>'2 жастағы К'!BJ123</f>
        <v>1</v>
      </c>
      <c r="E371" s="843"/>
      <c r="F371" s="4">
        <f>'2 жастағы Ш'!BJ123</f>
        <v>1</v>
      </c>
      <c r="G371" s="4">
        <f>'2 жастағы Ә'!BJ123</f>
        <v>1</v>
      </c>
    </row>
    <row r="372" spans="2:7" x14ac:dyDescent="0.25">
      <c r="B372" s="712"/>
      <c r="C372" s="843"/>
      <c r="D372" s="4">
        <f>'2 жастағы К'!BI123</f>
        <v>0</v>
      </c>
      <c r="E372" s="843"/>
      <c r="F372" s="4">
        <f>'2 жастағы Ш'!BI123</f>
        <v>0</v>
      </c>
      <c r="G372" s="4">
        <f>'2 жастағы Ә'!BI123</f>
        <v>0</v>
      </c>
    </row>
    <row r="373" spans="2:7" x14ac:dyDescent="0.25">
      <c r="B373" s="707">
        <v>21</v>
      </c>
      <c r="C373" s="843"/>
      <c r="D373" s="842"/>
      <c r="E373" s="843"/>
      <c r="F373" s="4">
        <f>'2 жастағы Ш'!BN123</f>
        <v>0</v>
      </c>
      <c r="G373" s="842"/>
    </row>
    <row r="374" spans="2:7" x14ac:dyDescent="0.25">
      <c r="B374" s="708"/>
      <c r="C374" s="843"/>
      <c r="D374" s="843"/>
      <c r="E374" s="843"/>
      <c r="F374" s="4">
        <f>'2 жастағы Ш'!BM123</f>
        <v>1</v>
      </c>
      <c r="G374" s="843"/>
    </row>
    <row r="375" spans="2:7" x14ac:dyDescent="0.25">
      <c r="B375" s="712"/>
      <c r="C375" s="843"/>
      <c r="D375" s="843"/>
      <c r="E375" s="843"/>
      <c r="F375" s="4">
        <f>'2 жастағы Ш'!BL123</f>
        <v>0</v>
      </c>
      <c r="G375" s="843"/>
    </row>
    <row r="376" spans="2:7" x14ac:dyDescent="0.25">
      <c r="B376" s="707">
        <v>22</v>
      </c>
      <c r="C376" s="843"/>
      <c r="D376" s="843"/>
      <c r="E376" s="843"/>
      <c r="F376" s="4">
        <f>'2 жастағы Ш'!BQ123</f>
        <v>0</v>
      </c>
      <c r="G376" s="843"/>
    </row>
    <row r="377" spans="2:7" x14ac:dyDescent="0.25">
      <c r="B377" s="708"/>
      <c r="C377" s="843"/>
      <c r="D377" s="843"/>
      <c r="E377" s="843"/>
      <c r="F377" s="4">
        <f>'2 жастағы Ш'!BP123</f>
        <v>1</v>
      </c>
      <c r="G377" s="843"/>
    </row>
    <row r="378" spans="2:7" x14ac:dyDescent="0.25">
      <c r="B378" s="712"/>
      <c r="C378" s="843"/>
      <c r="D378" s="843"/>
      <c r="E378" s="843"/>
      <c r="F378" s="4">
        <f>'2 жастағы Ш'!BO123</f>
        <v>0</v>
      </c>
      <c r="G378" s="843"/>
    </row>
    <row r="379" spans="2:7" x14ac:dyDescent="0.25">
      <c r="B379" s="707">
        <v>23</v>
      </c>
      <c r="C379" s="843"/>
      <c r="D379" s="843"/>
      <c r="E379" s="843"/>
      <c r="F379" s="4">
        <f>'2 жастағы Ш'!BT123</f>
        <v>0</v>
      </c>
      <c r="G379" s="843"/>
    </row>
    <row r="380" spans="2:7" x14ac:dyDescent="0.25">
      <c r="B380" s="708"/>
      <c r="C380" s="843"/>
      <c r="D380" s="843"/>
      <c r="E380" s="843"/>
      <c r="F380" s="4">
        <f>'2 жастағы Ш'!BS123</f>
        <v>1</v>
      </c>
      <c r="G380" s="843"/>
    </row>
    <row r="381" spans="2:7" x14ac:dyDescent="0.25">
      <c r="B381" s="712"/>
      <c r="C381" s="843"/>
      <c r="D381" s="843"/>
      <c r="E381" s="843"/>
      <c r="F381" s="4">
        <f>'2 жастағы Ш'!BR123</f>
        <v>0</v>
      </c>
      <c r="G381" s="843"/>
    </row>
    <row r="382" spans="2:7" x14ac:dyDescent="0.25">
      <c r="B382" s="707">
        <v>24</v>
      </c>
      <c r="C382" s="843"/>
      <c r="D382" s="843"/>
      <c r="E382" s="843"/>
      <c r="F382" s="4">
        <f>'2 жастағы Ш'!BW123</f>
        <v>0</v>
      </c>
      <c r="G382" s="843"/>
    </row>
    <row r="383" spans="2:7" x14ac:dyDescent="0.25">
      <c r="B383" s="708"/>
      <c r="C383" s="843"/>
      <c r="D383" s="843"/>
      <c r="E383" s="843"/>
      <c r="F383" s="12">
        <f>'2 жастағы Ш'!BV123</f>
        <v>1</v>
      </c>
      <c r="G383" s="843"/>
    </row>
    <row r="384" spans="2:7" x14ac:dyDescent="0.25">
      <c r="B384" s="712"/>
      <c r="C384" s="843"/>
      <c r="D384" s="843"/>
      <c r="E384" s="843"/>
      <c r="F384" s="12">
        <f>'2 жастағы Ш'!BU123</f>
        <v>0</v>
      </c>
      <c r="G384" s="843"/>
    </row>
    <row r="385" spans="2:7" x14ac:dyDescent="0.25">
      <c r="B385" s="707">
        <v>25</v>
      </c>
      <c r="C385" s="843"/>
      <c r="D385" s="843"/>
      <c r="E385" s="843"/>
      <c r="F385" s="4">
        <f>'2 жастағы Ш'!BZ123</f>
        <v>0</v>
      </c>
      <c r="G385" s="843"/>
    </row>
    <row r="386" spans="2:7" x14ac:dyDescent="0.25">
      <c r="B386" s="708"/>
      <c r="C386" s="843"/>
      <c r="D386" s="843"/>
      <c r="E386" s="843"/>
      <c r="F386" s="4">
        <f>'2 жастағы Ш'!BY123</f>
        <v>1</v>
      </c>
      <c r="G386" s="843"/>
    </row>
    <row r="387" spans="2:7" x14ac:dyDescent="0.25">
      <c r="B387" s="712"/>
      <c r="C387" s="843"/>
      <c r="D387" s="843"/>
      <c r="E387" s="843"/>
      <c r="F387" s="4">
        <f>'2 жастағы Ш'!BX123</f>
        <v>0</v>
      </c>
      <c r="G387" s="843"/>
    </row>
    <row r="388" spans="2:7" x14ac:dyDescent="0.25">
      <c r="B388" s="707">
        <v>26</v>
      </c>
      <c r="C388" s="843"/>
      <c r="D388" s="843"/>
      <c r="E388" s="843"/>
      <c r="F388" s="4">
        <f>'2 жастағы Ш'!CC123</f>
        <v>0</v>
      </c>
      <c r="G388" s="843"/>
    </row>
    <row r="389" spans="2:7" x14ac:dyDescent="0.25">
      <c r="B389" s="708"/>
      <c r="C389" s="843"/>
      <c r="D389" s="843"/>
      <c r="E389" s="843"/>
      <c r="F389" s="4">
        <f>'2 жастағы Ш'!CB123</f>
        <v>1</v>
      </c>
      <c r="G389" s="843"/>
    </row>
    <row r="390" spans="2:7" x14ac:dyDescent="0.25">
      <c r="B390" s="712"/>
      <c r="C390" s="843"/>
      <c r="D390" s="843"/>
      <c r="E390" s="843"/>
      <c r="F390" s="4">
        <f>'2 жастағы Ш'!CA123</f>
        <v>0</v>
      </c>
      <c r="G390" s="843"/>
    </row>
    <row r="391" spans="2:7" x14ac:dyDescent="0.25">
      <c r="B391" s="707">
        <v>27</v>
      </c>
      <c r="C391" s="843"/>
      <c r="D391" s="843"/>
      <c r="E391" s="843"/>
      <c r="F391" s="12">
        <f>'2 жастағы Ш'!CF123</f>
        <v>0</v>
      </c>
      <c r="G391" s="843"/>
    </row>
    <row r="392" spans="2:7" x14ac:dyDescent="0.25">
      <c r="B392" s="708"/>
      <c r="C392" s="843"/>
      <c r="D392" s="843"/>
      <c r="E392" s="843"/>
      <c r="F392" s="12">
        <f>'2 жастағы Ш'!CE123</f>
        <v>1</v>
      </c>
      <c r="G392" s="843"/>
    </row>
    <row r="393" spans="2:7" x14ac:dyDescent="0.25">
      <c r="B393" s="712"/>
      <c r="C393" s="843"/>
      <c r="D393" s="843"/>
      <c r="E393" s="843"/>
      <c r="F393" s="12">
        <f>'2 жастағы Ш'!CD123</f>
        <v>0</v>
      </c>
      <c r="G393" s="843"/>
    </row>
    <row r="394" spans="2:7" x14ac:dyDescent="0.25">
      <c r="B394" s="707">
        <v>28</v>
      </c>
      <c r="C394" s="843"/>
      <c r="D394" s="843"/>
      <c r="E394" s="843"/>
      <c r="F394" s="12">
        <f>'2 жастағы Ш'!CI123</f>
        <v>0</v>
      </c>
      <c r="G394" s="843"/>
    </row>
    <row r="395" spans="2:7" x14ac:dyDescent="0.25">
      <c r="B395" s="708"/>
      <c r="C395" s="843"/>
      <c r="D395" s="843"/>
      <c r="E395" s="843"/>
      <c r="F395" s="12">
        <f>'2 жастағы Ш'!CH123</f>
        <v>1</v>
      </c>
      <c r="G395" s="843"/>
    </row>
    <row r="396" spans="2:7" x14ac:dyDescent="0.25">
      <c r="B396" s="712"/>
      <c r="C396" s="843"/>
      <c r="D396" s="843"/>
      <c r="E396" s="843"/>
      <c r="F396" s="12">
        <f>'2 жастағы Ш'!CG123</f>
        <v>0</v>
      </c>
      <c r="G396" s="843"/>
    </row>
    <row r="397" spans="2:7" x14ac:dyDescent="0.25">
      <c r="B397" s="707">
        <v>29</v>
      </c>
      <c r="C397" s="843"/>
      <c r="D397" s="843"/>
      <c r="E397" s="843"/>
      <c r="F397" s="12">
        <f>'2 жастағы Ш'!CL123</f>
        <v>0</v>
      </c>
      <c r="G397" s="843"/>
    </row>
    <row r="398" spans="2:7" x14ac:dyDescent="0.25">
      <c r="B398" s="708"/>
      <c r="C398" s="843"/>
      <c r="D398" s="843"/>
      <c r="E398" s="843"/>
      <c r="F398" s="12">
        <f>'2 жастағы Ш'!CK123</f>
        <v>1</v>
      </c>
      <c r="G398" s="843"/>
    </row>
    <row r="399" spans="2:7" x14ac:dyDescent="0.25">
      <c r="B399" s="712"/>
      <c r="C399" s="843"/>
      <c r="D399" s="843"/>
      <c r="E399" s="843"/>
      <c r="F399" s="12">
        <f>'2 жастағы Ш'!CJ123</f>
        <v>0</v>
      </c>
      <c r="G399" s="843"/>
    </row>
    <row r="400" spans="2:7" x14ac:dyDescent="0.25">
      <c r="B400" s="707">
        <v>30</v>
      </c>
      <c r="C400" s="843"/>
      <c r="D400" s="843"/>
      <c r="E400" s="843"/>
      <c r="F400" s="12">
        <f>'2 жастағы Ш'!CO123</f>
        <v>0</v>
      </c>
      <c r="G400" s="843"/>
    </row>
    <row r="401" spans="2:7" x14ac:dyDescent="0.25">
      <c r="B401" s="708"/>
      <c r="C401" s="843"/>
      <c r="D401" s="843"/>
      <c r="E401" s="843"/>
      <c r="F401" s="12">
        <f>'2 жастағы Ш'!CN123</f>
        <v>1</v>
      </c>
      <c r="G401" s="843"/>
    </row>
    <row r="402" spans="2:7" x14ac:dyDescent="0.25">
      <c r="B402" s="712"/>
      <c r="C402" s="843"/>
      <c r="D402" s="843"/>
      <c r="E402" s="843"/>
      <c r="F402" s="12">
        <f>'2 жастағы Ш'!CM123</f>
        <v>0</v>
      </c>
      <c r="G402" s="843"/>
    </row>
    <row r="403" spans="2:7" x14ac:dyDescent="0.25">
      <c r="B403" s="707">
        <v>31</v>
      </c>
      <c r="C403" s="843"/>
      <c r="D403" s="843"/>
      <c r="E403" s="843"/>
      <c r="F403" s="12">
        <f>'2 жастағы Ш'!CR123</f>
        <v>0</v>
      </c>
      <c r="G403" s="843"/>
    </row>
    <row r="404" spans="2:7" x14ac:dyDescent="0.25">
      <c r="B404" s="708"/>
      <c r="C404" s="843"/>
      <c r="D404" s="843"/>
      <c r="E404" s="843"/>
      <c r="F404" s="12">
        <f>'2 жастағы Ш'!CQ123</f>
        <v>1</v>
      </c>
      <c r="G404" s="843"/>
    </row>
    <row r="405" spans="2:7" x14ac:dyDescent="0.25">
      <c r="B405" s="712"/>
      <c r="C405" s="843"/>
      <c r="D405" s="843"/>
      <c r="E405" s="843"/>
      <c r="F405" s="12">
        <f>'2 жастағы Ш'!CP123</f>
        <v>0</v>
      </c>
      <c r="G405" s="843"/>
    </row>
    <row r="406" spans="2:7" x14ac:dyDescent="0.25">
      <c r="B406" s="707">
        <v>32</v>
      </c>
      <c r="C406" s="843"/>
      <c r="D406" s="843"/>
      <c r="E406" s="843"/>
      <c r="F406" s="12">
        <f>'2 жастағы Ш'!CU123</f>
        <v>0</v>
      </c>
      <c r="G406" s="843"/>
    </row>
    <row r="407" spans="2:7" x14ac:dyDescent="0.25">
      <c r="B407" s="708"/>
      <c r="C407" s="843"/>
      <c r="D407" s="843"/>
      <c r="E407" s="843"/>
      <c r="F407" s="12">
        <f>'2 жастағы Ш'!CT123</f>
        <v>1</v>
      </c>
      <c r="G407" s="843"/>
    </row>
    <row r="408" spans="2:7" x14ac:dyDescent="0.25">
      <c r="B408" s="712"/>
      <c r="C408" s="843"/>
      <c r="D408" s="843"/>
      <c r="E408" s="843"/>
      <c r="F408" s="12">
        <f>'2 жастағы Ш'!CS123</f>
        <v>0</v>
      </c>
      <c r="G408" s="843"/>
    </row>
    <row r="409" spans="2:7" x14ac:dyDescent="0.25">
      <c r="B409" s="707">
        <v>33</v>
      </c>
      <c r="C409" s="843"/>
      <c r="D409" s="843"/>
      <c r="E409" s="843"/>
      <c r="F409" s="12">
        <f>'2 жастағы Ш'!CX123</f>
        <v>0</v>
      </c>
      <c r="G409" s="843"/>
    </row>
    <row r="410" spans="2:7" x14ac:dyDescent="0.25">
      <c r="B410" s="708"/>
      <c r="C410" s="843"/>
      <c r="D410" s="843"/>
      <c r="E410" s="843"/>
      <c r="F410" s="12">
        <f>'2 жастағы Ш'!CW123</f>
        <v>1</v>
      </c>
      <c r="G410" s="843"/>
    </row>
    <row r="411" spans="2:7" x14ac:dyDescent="0.25">
      <c r="B411" s="712"/>
      <c r="C411" s="843"/>
      <c r="D411" s="843"/>
      <c r="E411" s="843"/>
      <c r="F411" s="12">
        <f>'2 жастағы Ш'!CV123</f>
        <v>0</v>
      </c>
      <c r="G411" s="843"/>
    </row>
    <row r="412" spans="2:7" x14ac:dyDescent="0.25">
      <c r="B412" s="707">
        <v>34</v>
      </c>
      <c r="C412" s="843"/>
      <c r="D412" s="843"/>
      <c r="E412" s="843"/>
      <c r="F412" s="12">
        <f>'2 жастағы Ш'!DA123</f>
        <v>0</v>
      </c>
      <c r="G412" s="843"/>
    </row>
    <row r="413" spans="2:7" x14ac:dyDescent="0.25">
      <c r="B413" s="708"/>
      <c r="C413" s="843"/>
      <c r="D413" s="843"/>
      <c r="E413" s="843"/>
      <c r="F413" s="12">
        <f>'2 жастағы Ш'!CZ123</f>
        <v>1</v>
      </c>
      <c r="G413" s="843"/>
    </row>
    <row r="414" spans="2:7" x14ac:dyDescent="0.25">
      <c r="B414" s="712"/>
      <c r="C414" s="843"/>
      <c r="D414" s="843"/>
      <c r="E414" s="843"/>
      <c r="F414" s="12">
        <f>'2 жастағы Ш'!CY123</f>
        <v>0</v>
      </c>
      <c r="G414" s="843"/>
    </row>
    <row r="415" spans="2:7" x14ac:dyDescent="0.25">
      <c r="B415" s="707">
        <v>35</v>
      </c>
      <c r="C415" s="843"/>
      <c r="D415" s="843"/>
      <c r="E415" s="843"/>
      <c r="F415" s="12">
        <f>'2 жастағы Ш'!DD123</f>
        <v>0</v>
      </c>
      <c r="G415" s="843"/>
    </row>
    <row r="416" spans="2:7" x14ac:dyDescent="0.25">
      <c r="B416" s="708"/>
      <c r="C416" s="843"/>
      <c r="D416" s="843"/>
      <c r="E416" s="843"/>
      <c r="F416" s="12">
        <f>'2 жастағы Ш'!DC123</f>
        <v>1</v>
      </c>
      <c r="G416" s="843"/>
    </row>
    <row r="417" spans="2:7" x14ac:dyDescent="0.25">
      <c r="B417" s="712"/>
      <c r="C417" s="843"/>
      <c r="D417" s="843"/>
      <c r="E417" s="843"/>
      <c r="F417" s="12">
        <f>'2 жастағы Ш'!DB123</f>
        <v>0</v>
      </c>
      <c r="G417" s="843"/>
    </row>
    <row r="418" spans="2:7" x14ac:dyDescent="0.25">
      <c r="B418" s="707">
        <v>36</v>
      </c>
      <c r="C418" s="843"/>
      <c r="D418" s="843"/>
      <c r="E418" s="843"/>
      <c r="F418" s="12">
        <f>'2 жастағы Ш'!DG123</f>
        <v>0</v>
      </c>
      <c r="G418" s="843"/>
    </row>
    <row r="419" spans="2:7" x14ac:dyDescent="0.25">
      <c r="B419" s="708"/>
      <c r="C419" s="843"/>
      <c r="D419" s="843"/>
      <c r="E419" s="843"/>
      <c r="F419" s="12">
        <f>'2 жастағы Ш'!DF123</f>
        <v>1</v>
      </c>
      <c r="G419" s="843"/>
    </row>
    <row r="420" spans="2:7" x14ac:dyDescent="0.25">
      <c r="B420" s="708"/>
      <c r="C420" s="843"/>
      <c r="D420" s="843"/>
      <c r="E420" s="843"/>
      <c r="F420" s="334">
        <f>'2 жастағы Ш'!DE123</f>
        <v>0</v>
      </c>
      <c r="G420" s="843"/>
    </row>
    <row r="421" spans="2:7" x14ac:dyDescent="0.25">
      <c r="B421" s="748">
        <v>37</v>
      </c>
      <c r="C421" s="843"/>
      <c r="D421" s="843"/>
      <c r="E421" s="843"/>
      <c r="F421" s="12">
        <f>'2 жастағы Ш'!DJ123</f>
        <v>0</v>
      </c>
      <c r="G421" s="843"/>
    </row>
    <row r="422" spans="2:7" x14ac:dyDescent="0.25">
      <c r="B422" s="748"/>
      <c r="C422" s="843"/>
      <c r="D422" s="843"/>
      <c r="E422" s="843"/>
      <c r="F422" s="12">
        <f>'2 жастағы Ш'!DI123</f>
        <v>1</v>
      </c>
      <c r="G422" s="843"/>
    </row>
    <row r="423" spans="2:7" x14ac:dyDescent="0.25">
      <c r="B423" s="748"/>
      <c r="C423" s="844"/>
      <c r="D423" s="844"/>
      <c r="E423" s="844"/>
      <c r="F423" s="12">
        <f>'2 жастағы Ш'!DH123</f>
        <v>0</v>
      </c>
      <c r="G423" s="844"/>
    </row>
    <row r="424" spans="2:7" ht="18.75" x14ac:dyDescent="0.25">
      <c r="B424" s="821" t="s">
        <v>824</v>
      </c>
      <c r="C424" s="158">
        <f>'2 жастағы Ф'!BK123</f>
        <v>0</v>
      </c>
      <c r="D424" s="158">
        <f>'2 жастағы К'!BN123</f>
        <v>0</v>
      </c>
      <c r="E424" s="158">
        <f>'2 жастағы Т'!AG123</f>
        <v>0</v>
      </c>
      <c r="F424" s="158">
        <f>'2 жастағы Ш'!DM123</f>
        <v>0</v>
      </c>
      <c r="G424" s="159">
        <f>'2 жастағы Ә'!BN123</f>
        <v>0</v>
      </c>
    </row>
    <row r="425" spans="2:7" ht="18.75" x14ac:dyDescent="0.25">
      <c r="B425" s="821"/>
      <c r="C425" s="40">
        <f>'2 жастағы Ф'!BJ123</f>
        <v>19</v>
      </c>
      <c r="D425" s="40">
        <f>'2 жастағы К'!BM123</f>
        <v>19</v>
      </c>
      <c r="E425" s="40">
        <f>'2 жастағы Т'!AF123</f>
        <v>9</v>
      </c>
      <c r="F425" s="40">
        <f>'2 жастағы Ш'!DL123</f>
        <v>37</v>
      </c>
      <c r="G425" s="68">
        <f>'2 жастағы Ә'!BM123</f>
        <v>20</v>
      </c>
    </row>
    <row r="426" spans="2:7" ht="18.75" x14ac:dyDescent="0.25">
      <c r="B426" s="821"/>
      <c r="C426" s="95">
        <f>'2 жастағы Ф'!BI123</f>
        <v>0</v>
      </c>
      <c r="D426" s="95">
        <f>'2 жастағы К'!BL123</f>
        <v>1</v>
      </c>
      <c r="E426" s="95">
        <f>'2 жастағы Т'!AE123</f>
        <v>0</v>
      </c>
      <c r="F426" s="95">
        <f>'2 жастағы Ш'!DK123</f>
        <v>0</v>
      </c>
      <c r="G426" s="96">
        <f>'2 жастағы Ә'!BL123</f>
        <v>0</v>
      </c>
    </row>
    <row r="427" spans="2:7" x14ac:dyDescent="0.25">
      <c r="B427" s="157">
        <f>СВОД!V110</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 min="75" max="75" width="9.14062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Ф'!C19</f>
        <v>0</v>
      </c>
      <c r="E4" s="27"/>
      <c r="F4" s="27"/>
      <c r="G4" s="23"/>
      <c r="H4" s="23"/>
    </row>
    <row r="5" spans="2:12" ht="18.75" x14ac:dyDescent="0.3">
      <c r="B5" s="833" t="s">
        <v>105</v>
      </c>
      <c r="C5" s="833"/>
      <c r="D5" s="26">
        <f>'2 жастағы Ф'!A19</f>
        <v>0</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str">
        <f>IF(D126="","",VLOOKUP(D126,$AG$810:$AH$812,2,TRUE))</f>
        <v>ойыншық жануарлардың дене мүшелерін, тұрмыстық және ойын әрекеттерін, заттардың түстерін, өлшемдері мен пішіндерін көрсетуді және атуды қалыптастыру</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str">
        <f>IF(D133="","",VLOOKUP(D133,$AC$814:$AD$816,2,TRUE))</f>
        <v>өтініштерді орындайды</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str">
        <f>IF(D141="","",VLOOKUP(D141,$AA$818:$AB$820,2,TRUE))</f>
        <v>эмоционалды көңіл-күйді түсінеді және өзінің эмоциясын ым-ишарамен көрсетуді қалыптастыру</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str">
        <f>IF(D144="","",VLOOKUP(D144,$AG$818:$AH$820,2,TRUE))</f>
        <v>дыбыстық тіркестерді еліктеп, дұрыс қайталауды қалыптастыру</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str">
        <f>IF(D147="","",VLOOKUP(D147,$AM$818:$AN$820,2,TRUE))</f>
        <v>ересектерді тыңдайды, түсінеді, тапсырманы орындауға қалыптастыру</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str">
        <f>IF(D151="","",VLOOKUP(D151,$AC$822:$AD$824,2,TRUE))</f>
        <v>заттардың атын, түсін, мөлшерін, көлемін, орнын біледі және атауды бекіту</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str">
        <f>IF(D153="","",VLOOKUP(D153,$AG$822:$AH$824,2,TRUE))</f>
        <v>сөзбен немесе қысқа сөз тіркестерімен өз өтінішін білдіруді қалыптастыру</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str">
        <f>IF(D160="","",VLOOKUP(D160,$AC$826:$AD$828,2,TRUE))</f>
        <v>қарапайым сұрақтарға жауап беруді бекіту</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str">
        <f>IF(D168="","",VLOOKUP(D168,$AA$794:$AB$796,2,TRUE))</f>
        <v>негізгі қимыл түрлерінің бастапқы дағдыларын, өзіне-өзі қызмет көрсету дағдыларын меңгергеруді қалыптастыру</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str">
        <f>IF(D173="","",VLOOKUP(D173,$AK$794:$AL$796,2,TRUE))</f>
        <v>тазалық пен ұқыптылыққа қанағаттанған сезімін білдіредіруді үйрету</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str">
        <f>IF(D184="","",VLOOKUP(D184,$AO$794:$AP$796,2,TRUE))</f>
        <v>тазалық пен ұқыптылыққа қанағаттанған сезімін білдіруді бекіту</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str">
        <f>IF(E126="","",VLOOKUP(E126,$AG$842:$AH$844,2,TRUE))</f>
        <v>түсі, өлшемі бойынша заттарды ажыратуға қалыптастыру</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str">
        <f>IF(E131="","",VLOOKUP(E131,$Y$846:$Z$848,2,TRUE))</f>
        <v>заттық әрекеттерді орындауға болатын қарапайым заттар мен құралдарды қолдануды үйрету</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str">
        <f>IF(E136="","",VLOOKUP(E136,$AI$846:$AJ$848,2,TRUE))</f>
        <v>біртекті заттарды ортақ белгісі (өлшемі, пішіні) бойынша топтастыра білуді бекіту;</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str">
        <f>IF(E138="","",VLOOKUP(E138,$AM$846:$AN$848,2,TRUE))</f>
        <v>ересектің көмегімен 4-5 сақинадан (үлкенінен кішіге қарай) тұратын пирамиданы жинауды үйретуді жалғастыру</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str">
        <f>IF(E144="","",VLOOKUP(E144,$AG$850:$AH$852,2,TRUE))</f>
        <v>күрделі заттармен әрекеттерді орындауды қалыптастыру</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str">
        <f>IF(E151="","",VLOOKUP(E151,$AC$810:$AD$812,2,TRUE))</f>
        <v>суреттерден айтылған сөзге сәйкес келетін ойыншықтарды, заттарды табады және көрсетуді бекіту</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str">
        <f>IF(F128="","",VLOOKUP(F128,$AK$858:$AL$860,2,TRUE))</f>
        <v>тәрбиешінің көрсетуі бойынша алынған пішіндерді құрастыра білуге үйрету</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str">
        <f>IF(F135="","",VLOOKUP(F135,$AG$862:$AH$864,2,TRUE))</f>
        <v>музыканы эмоционалды қабылдауды қалыптастыру</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str">
        <f>IF(F142="","",VLOOKUP(F142,$AC$866:$AD$868,2,TRUE))</f>
        <v>ересектердің орындаған әндерін тыңдауын бекіту</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str">
        <f>IF(F145="","",VLOOKUP(F145,$AI$866:$AJ$868,2,TRUE))</f>
        <v>музыканың сүйемелдеуімен ойын әрекеттерін орындауын бекіту</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str">
        <f>IF(F149="","",VLOOKUP(F149,$Y$870:$Z$872,2,TRUE))</f>
        <v>ересекпен қосылып әннің кейбір сөздерін айтуды үйрету</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str">
        <f>IF(F156="","",VLOOKUP(F156,$AM$870:$AN$872,2,TRUE))</f>
        <v>жалаушаны желбіретуді, сылдырмақты сылдырлатуды қалыптастыру</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str">
        <f>IF(F160="","",VLOOKUP(F160,$AC$874:$AD$876,2,TRUE))</f>
        <v>ересектердің көрсетуі бойынша қарапайым би қимылдарын орындауын бекіту</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str">
        <f>IF(F128="","",VLOOKUP(F128,$AK$878:$AL$880,2,TRUE))</f>
        <v>қоршаған ортаның заттары мен табиғат құбылыстарына қызығушылық танытуды үйрету</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str">
        <f>IF(F135="","",VLOOKUP(F135,$AG$882:$AH$884,2,TRUE))</f>
        <v>гүлдеп тұрған өсімдікке қызығушылық танытуды қалыптастыру</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str">
        <f>IF(F145="","",VLOOKUP(F145,$AI$886:$AJ$888,2,TRUE))</f>
        <v>ересектердің дауысын тыңдауды, олардың қимылдарына еліктеуді, оған көмекке жүгінуді бекіту</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str">
        <f>IF(F156="","",VLOOKUP(F156,$AM$890:$AN$892,2,TRUE))</f>
        <v>гүлдеп тұрған өсімдікті бақылауды және оның бөліктерін көрсетуді қалыптастыру</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Ф'!F19</f>
        <v>0</v>
      </c>
      <c r="D122" s="4">
        <f>'2 жастағы К'!F19</f>
        <v>0</v>
      </c>
      <c r="E122" s="4">
        <f>'2 жастағы Т'!F19</f>
        <v>0</v>
      </c>
      <c r="F122" s="4">
        <f>'2 жастағы Ш'!F19</f>
        <v>0</v>
      </c>
      <c r="G122" s="4">
        <f>'2 жастағы Ә'!F19</f>
        <v>0</v>
      </c>
    </row>
    <row r="123" spans="2:12" x14ac:dyDescent="0.25">
      <c r="B123" s="708"/>
      <c r="C123" s="4">
        <f>'2 жастағы Ф'!E19</f>
        <v>0</v>
      </c>
      <c r="D123" s="4">
        <f>'2 жастағы К'!E19</f>
        <v>1</v>
      </c>
      <c r="E123" s="4">
        <f>'2 жастағы Т'!E19</f>
        <v>0</v>
      </c>
      <c r="F123" s="4">
        <f>'2 жастағы Ш'!E19</f>
        <v>0</v>
      </c>
      <c r="G123" s="4">
        <f>'2 жастағы Ә'!E19</f>
        <v>0</v>
      </c>
    </row>
    <row r="124" spans="2:12" x14ac:dyDescent="0.25">
      <c r="B124" s="712"/>
      <c r="C124" s="4">
        <f>'2 жастағы Ф'!D19</f>
        <v>0</v>
      </c>
      <c r="D124" s="4">
        <f>'2 жастағы К'!D19</f>
        <v>0</v>
      </c>
      <c r="E124" s="4">
        <f>'2 жастағы Т'!D19</f>
        <v>1</v>
      </c>
      <c r="F124" s="4">
        <f>'2 жастағы Ш'!D19</f>
        <v>1</v>
      </c>
      <c r="G124" s="4">
        <f>'2 жастағы Ә'!D19</f>
        <v>0</v>
      </c>
    </row>
    <row r="125" spans="2:12" x14ac:dyDescent="0.25">
      <c r="B125" s="707">
        <v>2</v>
      </c>
      <c r="C125" s="4">
        <f>'2 жастағы Ф'!I19</f>
        <v>0</v>
      </c>
      <c r="D125" s="4">
        <f>'2 жастағы К'!I19</f>
        <v>0</v>
      </c>
      <c r="E125" s="4">
        <f>'2 жастағы Т'!I19</f>
        <v>0</v>
      </c>
      <c r="F125" s="4">
        <f>'2 жастағы Ш'!I19</f>
        <v>0</v>
      </c>
      <c r="G125" s="4">
        <f>'2 жастағы Ә'!I19</f>
        <v>0</v>
      </c>
    </row>
    <row r="126" spans="2:12" x14ac:dyDescent="0.25">
      <c r="B126" s="708"/>
      <c r="C126" s="4">
        <f>'2 жастағы Ф'!H19</f>
        <v>0</v>
      </c>
      <c r="D126" s="4">
        <f>'2 жастағы К'!H19</f>
        <v>1</v>
      </c>
      <c r="E126" s="4">
        <f>'2 жастағы Т'!H19</f>
        <v>1</v>
      </c>
      <c r="F126" s="4">
        <f>'2 жастағы Ш'!H19</f>
        <v>1</v>
      </c>
      <c r="G126" s="4">
        <f>'2 жастағы Ә'!H19</f>
        <v>0</v>
      </c>
    </row>
    <row r="127" spans="2:12" x14ac:dyDescent="0.25">
      <c r="B127" s="712"/>
      <c r="C127" s="4">
        <f>'2 жастағы Ф'!G19</f>
        <v>0</v>
      </c>
      <c r="D127" s="4">
        <f>'2 жастағы К'!G19</f>
        <v>0</v>
      </c>
      <c r="E127" s="4">
        <f>'2 жастағы Т'!G19</f>
        <v>0</v>
      </c>
      <c r="F127" s="4">
        <f>'2 жастағы Ш'!G19</f>
        <v>0</v>
      </c>
      <c r="G127" s="4">
        <f>'2 жастағы Ә'!G19</f>
        <v>0</v>
      </c>
    </row>
    <row r="128" spans="2:12" x14ac:dyDescent="0.25">
      <c r="B128" s="707">
        <v>3</v>
      </c>
      <c r="C128" s="4">
        <f>'2 жастағы Ф'!L19</f>
        <v>0</v>
      </c>
      <c r="D128" s="4">
        <f>'2 жастағы К'!L19</f>
        <v>0</v>
      </c>
      <c r="E128" s="4">
        <f>'2 жастағы Т'!L19</f>
        <v>0</v>
      </c>
      <c r="F128" s="4">
        <f>'2 жастағы Ш'!L19</f>
        <v>1</v>
      </c>
      <c r="G128" s="4">
        <f>'2 жастағы Ә'!L19</f>
        <v>0</v>
      </c>
    </row>
    <row r="129" spans="2:7" x14ac:dyDescent="0.25">
      <c r="B129" s="708"/>
      <c r="C129" s="4">
        <f>'2 жастағы Ф'!K19</f>
        <v>0</v>
      </c>
      <c r="D129" s="4">
        <f>'2 жастағы К'!K19</f>
        <v>1</v>
      </c>
      <c r="E129" s="4">
        <f>'2 жастағы Т'!K19</f>
        <v>1</v>
      </c>
      <c r="F129" s="4">
        <f>'2 жастағы Ш'!K19</f>
        <v>0</v>
      </c>
      <c r="G129" s="4">
        <f>'2 жастағы Ә'!K19</f>
        <v>0</v>
      </c>
    </row>
    <row r="130" spans="2:7" x14ac:dyDescent="0.25">
      <c r="B130" s="712"/>
      <c r="C130" s="4">
        <f>'2 жастағы Ф'!J19</f>
        <v>0</v>
      </c>
      <c r="D130" s="4">
        <f>'2 жастағы К'!J19</f>
        <v>0</v>
      </c>
      <c r="E130" s="4">
        <f>'2 жастағы Т'!J19</f>
        <v>0</v>
      </c>
      <c r="F130" s="4">
        <f>'2 жастағы Ш'!J19</f>
        <v>0</v>
      </c>
      <c r="G130" s="4">
        <f>'2 жастағы Ә'!J19</f>
        <v>0</v>
      </c>
    </row>
    <row r="131" spans="2:7" x14ac:dyDescent="0.25">
      <c r="B131" s="707">
        <v>4</v>
      </c>
      <c r="C131" s="4">
        <f>'2 жастағы Ф'!O19</f>
        <v>0</v>
      </c>
      <c r="D131" s="4">
        <f>'2 жастағы К'!O19</f>
        <v>0</v>
      </c>
      <c r="E131" s="4">
        <f>'2 жастағы Т'!O19</f>
        <v>1</v>
      </c>
      <c r="F131" s="4">
        <f>'2 жастағы Ш'!O19</f>
        <v>0</v>
      </c>
      <c r="G131" s="4">
        <f>'2 жастағы Ә'!O19</f>
        <v>0</v>
      </c>
    </row>
    <row r="132" spans="2:7" x14ac:dyDescent="0.25">
      <c r="B132" s="708"/>
      <c r="C132" s="4">
        <f>'2 жастағы Ф'!N19</f>
        <v>0</v>
      </c>
      <c r="D132" s="4">
        <f>'2 жастағы К'!N19</f>
        <v>0</v>
      </c>
      <c r="E132" s="4">
        <f>'2 жастағы Т'!N19</f>
        <v>0</v>
      </c>
      <c r="F132" s="4">
        <f>'2 жастағы Ш'!N19</f>
        <v>1</v>
      </c>
      <c r="G132" s="4">
        <f>'2 жастағы Ә'!N19</f>
        <v>0</v>
      </c>
    </row>
    <row r="133" spans="2:7" x14ac:dyDescent="0.25">
      <c r="B133" s="712"/>
      <c r="C133" s="4">
        <f>'2 жастағы Ф'!M19</f>
        <v>0</v>
      </c>
      <c r="D133" s="4">
        <f>'2 жастағы К'!M19</f>
        <v>1</v>
      </c>
      <c r="E133" s="4">
        <f>'2 жастағы Т'!M19</f>
        <v>0</v>
      </c>
      <c r="F133" s="4">
        <f>'2 жастағы Ш'!M19</f>
        <v>0</v>
      </c>
      <c r="G133" s="4">
        <f>'2 жастағы Ә'!M19</f>
        <v>0</v>
      </c>
    </row>
    <row r="134" spans="2:7" x14ac:dyDescent="0.25">
      <c r="B134" s="707">
        <v>5</v>
      </c>
      <c r="C134" s="4">
        <f>'2 жастағы Ф'!R19</f>
        <v>0</v>
      </c>
      <c r="D134" s="4">
        <f>'2 жастағы К'!R19</f>
        <v>0</v>
      </c>
      <c r="E134" s="4">
        <f>'2 жастағы Т'!R19</f>
        <v>0</v>
      </c>
      <c r="F134" s="4">
        <f>'2 жастағы Ш'!R19</f>
        <v>0</v>
      </c>
      <c r="G134" s="4">
        <f>'2 жастағы Ә'!R19</f>
        <v>0</v>
      </c>
    </row>
    <row r="135" spans="2:7" x14ac:dyDescent="0.25">
      <c r="B135" s="708"/>
      <c r="C135" s="4">
        <f>'2 жастағы Ф'!Q19</f>
        <v>0</v>
      </c>
      <c r="D135" s="4">
        <f>'2 жастағы К'!Q19</f>
        <v>0</v>
      </c>
      <c r="E135" s="4">
        <f>'2 жастағы Т'!Q19</f>
        <v>0</v>
      </c>
      <c r="F135" s="4">
        <f>'2 жастағы Ш'!Q19</f>
        <v>1</v>
      </c>
      <c r="G135" s="4">
        <f>'2 жастағы Ә'!Q19</f>
        <v>0</v>
      </c>
    </row>
    <row r="136" spans="2:7" x14ac:dyDescent="0.25">
      <c r="B136" s="712"/>
      <c r="C136" s="4">
        <f>'2 жастағы Ф'!P19</f>
        <v>0</v>
      </c>
      <c r="D136" s="4">
        <f>'2 жастағы К'!P19</f>
        <v>1</v>
      </c>
      <c r="E136" s="4">
        <f>'2 жастағы Т'!P19</f>
        <v>1</v>
      </c>
      <c r="F136" s="4">
        <f>'2 жастағы Ш'!P19</f>
        <v>0</v>
      </c>
      <c r="G136" s="4">
        <f>'2 жастағы Ә'!P19</f>
        <v>0</v>
      </c>
    </row>
    <row r="137" spans="2:7" x14ac:dyDescent="0.25">
      <c r="B137" s="707">
        <v>6</v>
      </c>
      <c r="C137" s="4">
        <f>'2 жастағы Ф'!U19</f>
        <v>0</v>
      </c>
      <c r="D137" s="4">
        <f>'2 жастағы К'!U19</f>
        <v>0</v>
      </c>
      <c r="E137" s="4">
        <f>'2 жастағы Т'!U19</f>
        <v>0</v>
      </c>
      <c r="F137" s="4">
        <f>'2 жастағы Ш'!U19</f>
        <v>0</v>
      </c>
      <c r="G137" s="4">
        <f>'2 жастағы Ә'!U19</f>
        <v>0</v>
      </c>
    </row>
    <row r="138" spans="2:7" x14ac:dyDescent="0.25">
      <c r="B138" s="708"/>
      <c r="C138" s="4">
        <f>'2 жастағы Ф'!T19</f>
        <v>0</v>
      </c>
      <c r="D138" s="4">
        <f>'2 жастағы К'!T19</f>
        <v>1</v>
      </c>
      <c r="E138" s="4">
        <f>'2 жастағы Т'!T19</f>
        <v>1</v>
      </c>
      <c r="F138" s="4">
        <f>'2 жастағы Ш'!T19</f>
        <v>0</v>
      </c>
      <c r="G138" s="4">
        <f>'2 жастағы Ә'!T19</f>
        <v>0</v>
      </c>
    </row>
    <row r="139" spans="2:7" x14ac:dyDescent="0.25">
      <c r="B139" s="712"/>
      <c r="C139" s="4">
        <f>'2 жастағы Ф'!S19</f>
        <v>0</v>
      </c>
      <c r="D139" s="4">
        <f>'2 жастағы К'!S19</f>
        <v>0</v>
      </c>
      <c r="E139" s="4">
        <f>'2 жастағы Т'!S19</f>
        <v>0</v>
      </c>
      <c r="F139" s="4">
        <f>'2 жастағы Ш'!S19</f>
        <v>1</v>
      </c>
      <c r="G139" s="4">
        <f>'2 жастағы Ә'!S19</f>
        <v>0</v>
      </c>
    </row>
    <row r="140" spans="2:7" x14ac:dyDescent="0.25">
      <c r="B140" s="707">
        <v>7</v>
      </c>
      <c r="C140" s="4">
        <f>'2 жастағы Ф'!X19</f>
        <v>0</v>
      </c>
      <c r="D140" s="4">
        <f>'2 жастағы К'!X19</f>
        <v>0</v>
      </c>
      <c r="E140" s="4">
        <f>'2 жастағы Т'!X19</f>
        <v>0</v>
      </c>
      <c r="F140" s="4">
        <f>'2 жастағы Ш'!X19</f>
        <v>0</v>
      </c>
      <c r="G140" s="4">
        <f>'2 жастағы Ә'!X19</f>
        <v>0</v>
      </c>
    </row>
    <row r="141" spans="2:7" x14ac:dyDescent="0.25">
      <c r="B141" s="708"/>
      <c r="C141" s="4">
        <f>'2 жастағы Ф'!W19</f>
        <v>0</v>
      </c>
      <c r="D141" s="4">
        <f>'2 жастағы К'!W19</f>
        <v>1</v>
      </c>
      <c r="E141" s="4">
        <f>'2 жастағы Т'!W19</f>
        <v>0</v>
      </c>
      <c r="F141" s="4">
        <f>'2 жастағы Ш'!W19</f>
        <v>0</v>
      </c>
      <c r="G141" s="4">
        <f>'2 жастағы Ә'!W19</f>
        <v>0</v>
      </c>
    </row>
    <row r="142" spans="2:7" x14ac:dyDescent="0.25">
      <c r="B142" s="712"/>
      <c r="C142" s="4">
        <f>'2 жастағы Ф'!V19</f>
        <v>0</v>
      </c>
      <c r="D142" s="4">
        <f>'2 жастағы К'!V19</f>
        <v>0</v>
      </c>
      <c r="E142" s="4">
        <f>'2 жастағы Т'!V19</f>
        <v>1</v>
      </c>
      <c r="F142" s="4">
        <f>'2 жастағы Ш'!V19</f>
        <v>1</v>
      </c>
      <c r="G142" s="4">
        <f>'2 жастағы Ә'!V19</f>
        <v>1</v>
      </c>
    </row>
    <row r="143" spans="2:7" x14ac:dyDescent="0.25">
      <c r="B143" s="707">
        <v>8</v>
      </c>
      <c r="C143" s="4">
        <f>'2 жастағы Ф'!AA19</f>
        <v>0</v>
      </c>
      <c r="D143" s="4">
        <f>'2 жастағы К'!AA19</f>
        <v>0</v>
      </c>
      <c r="E143" s="4">
        <f>'2 жастағы Т'!AA19</f>
        <v>0</v>
      </c>
      <c r="F143" s="4">
        <f>'2 жастағы Ш'!AA19</f>
        <v>0</v>
      </c>
      <c r="G143" s="4">
        <f>'2 жастағы Ә'!AA19</f>
        <v>0</v>
      </c>
    </row>
    <row r="144" spans="2:7" x14ac:dyDescent="0.25">
      <c r="B144" s="708"/>
      <c r="C144" s="4">
        <f>'2 жастағы Ф'!Z19</f>
        <v>0</v>
      </c>
      <c r="D144" s="4">
        <f>'2 жастағы К'!Z19</f>
        <v>1</v>
      </c>
      <c r="E144" s="4">
        <f>'2 жастағы Т'!Z19</f>
        <v>1</v>
      </c>
      <c r="F144" s="4">
        <f>'2 жастағы Ш'!Z19</f>
        <v>0</v>
      </c>
      <c r="G144" s="4">
        <f>'2 жастағы Ә'!Z19</f>
        <v>1</v>
      </c>
    </row>
    <row r="145" spans="2:7" x14ac:dyDescent="0.25">
      <c r="B145" s="712"/>
      <c r="C145" s="4">
        <f>'2 жастағы Ф'!Y19</f>
        <v>0</v>
      </c>
      <c r="D145" s="4">
        <f>'2 жастағы К'!Y19</f>
        <v>0</v>
      </c>
      <c r="E145" s="4">
        <f>'2 жастағы Т'!Y19</f>
        <v>0</v>
      </c>
      <c r="F145" s="4">
        <f>'2 жастағы Ш'!Y19</f>
        <v>1</v>
      </c>
      <c r="G145" s="4">
        <f>'2 жастағы Ә'!Y19</f>
        <v>0</v>
      </c>
    </row>
    <row r="146" spans="2:7" x14ac:dyDescent="0.25">
      <c r="B146" s="707">
        <v>9</v>
      </c>
      <c r="C146" s="4">
        <f>'2 жастағы Ф'!AD19</f>
        <v>0</v>
      </c>
      <c r="D146" s="4">
        <f>'2 жастағы К'!AD19</f>
        <v>0</v>
      </c>
      <c r="E146" s="4">
        <f>'2 жастағы Т'!AD19</f>
        <v>0</v>
      </c>
      <c r="F146" s="4">
        <f>'2 жастағы Ш'!AD19</f>
        <v>0</v>
      </c>
      <c r="G146" s="4">
        <f>'2 жастағы Ә'!AD19</f>
        <v>0</v>
      </c>
    </row>
    <row r="147" spans="2:7" x14ac:dyDescent="0.25">
      <c r="B147" s="708"/>
      <c r="C147" s="4">
        <f>'2 жастағы Ф'!AC19</f>
        <v>0</v>
      </c>
      <c r="D147" s="4">
        <f>'2 жастағы К'!AC19</f>
        <v>1</v>
      </c>
      <c r="E147" s="4">
        <f>'2 жастағы Т'!AC19</f>
        <v>0</v>
      </c>
      <c r="F147" s="4">
        <f>'2 жастағы Ш'!AC19</f>
        <v>0</v>
      </c>
      <c r="G147" s="4">
        <f>'2 жастағы Ә'!AC19</f>
        <v>1</v>
      </c>
    </row>
    <row r="148" spans="2:7" x14ac:dyDescent="0.25">
      <c r="B148" s="712"/>
      <c r="C148" s="4">
        <f>'2 жастағы Ф'!AB19</f>
        <v>0</v>
      </c>
      <c r="D148" s="4">
        <f>'2 жастағы К'!AB19</f>
        <v>0</v>
      </c>
      <c r="E148" s="4">
        <f>'2 жастағы Т'!AB19</f>
        <v>1</v>
      </c>
      <c r="F148" s="4">
        <f>'2 жастағы Ш'!AB19</f>
        <v>1</v>
      </c>
      <c r="G148" s="4">
        <f>'2 жастағы Ә'!AB19</f>
        <v>0</v>
      </c>
    </row>
    <row r="149" spans="2:7" x14ac:dyDescent="0.25">
      <c r="B149" s="707">
        <v>10</v>
      </c>
      <c r="C149" s="4">
        <f>'2 жастағы Ф'!AG19</f>
        <v>0</v>
      </c>
      <c r="D149" s="4">
        <f>'2 жастағы К'!AG19</f>
        <v>0</v>
      </c>
      <c r="E149" s="4">
        <f>'2 жастағы Т'!AG19</f>
        <v>0</v>
      </c>
      <c r="F149" s="4">
        <f>'2 жастағы Ш'!AG19</f>
        <v>1</v>
      </c>
      <c r="G149" s="4">
        <f>'2 жастағы Ә'!AG19</f>
        <v>0</v>
      </c>
    </row>
    <row r="150" spans="2:7" x14ac:dyDescent="0.25">
      <c r="B150" s="708"/>
      <c r="C150" s="4">
        <f>'2 жастағы Ф'!AF19</f>
        <v>0</v>
      </c>
      <c r="D150" s="4">
        <f>'2 жастағы К'!AF19</f>
        <v>0</v>
      </c>
      <c r="E150" s="4">
        <f>'2 жастағы Т'!AF19</f>
        <v>0</v>
      </c>
      <c r="F150" s="4">
        <f>'2 жастағы Ш'!AF19</f>
        <v>0</v>
      </c>
      <c r="G150" s="4">
        <f>'2 жастағы Ә'!AF19</f>
        <v>0</v>
      </c>
    </row>
    <row r="151" spans="2:7" x14ac:dyDescent="0.25">
      <c r="B151" s="712"/>
      <c r="C151" s="4">
        <f>'2 жастағы Ф'!AE19</f>
        <v>0</v>
      </c>
      <c r="D151" s="4">
        <f>'2 жастағы К'!AE19</f>
        <v>1</v>
      </c>
      <c r="E151" s="4">
        <f>'2 жастағы Т'!AE19</f>
        <v>1</v>
      </c>
      <c r="F151" s="4">
        <f>'2 жастағы Ш'!AE19</f>
        <v>0</v>
      </c>
      <c r="G151" s="4">
        <f>'2 жастағы Ә'!AE19</f>
        <v>0</v>
      </c>
    </row>
    <row r="152" spans="2:7" x14ac:dyDescent="0.25">
      <c r="B152" s="707">
        <v>11</v>
      </c>
      <c r="C152" s="4">
        <f>'2 жастағы Ф'!AJ19</f>
        <v>0</v>
      </c>
      <c r="D152" s="4">
        <f>'2 жастағы К'!AJ19</f>
        <v>0</v>
      </c>
      <c r="E152" s="827"/>
      <c r="F152" s="4">
        <f>'2 жастағы Ш'!AJ19</f>
        <v>1</v>
      </c>
      <c r="G152" s="4">
        <f>'2 жастағы Ә'!AJ19</f>
        <v>0</v>
      </c>
    </row>
    <row r="153" spans="2:7" x14ac:dyDescent="0.25">
      <c r="B153" s="708"/>
      <c r="C153" s="4">
        <f>'2 жастағы Ф'!AI19</f>
        <v>0</v>
      </c>
      <c r="D153" s="4">
        <f>'2 жастағы К'!AI19</f>
        <v>1</v>
      </c>
      <c r="E153" s="828"/>
      <c r="F153" s="4">
        <f>'2 жастағы Ш'!AI19</f>
        <v>0</v>
      </c>
      <c r="G153" s="4">
        <f>'2 жастағы Ә'!AI19</f>
        <v>0</v>
      </c>
    </row>
    <row r="154" spans="2:7" x14ac:dyDescent="0.25">
      <c r="B154" s="712"/>
      <c r="C154" s="4">
        <f>'2 жастағы Ф'!AH19</f>
        <v>0</v>
      </c>
      <c r="D154" s="4">
        <f>'2 жастағы К'!AH19</f>
        <v>0</v>
      </c>
      <c r="E154" s="828"/>
      <c r="F154" s="4">
        <f>'2 жастағы Ш'!AH19</f>
        <v>0</v>
      </c>
      <c r="G154" s="4">
        <f>'2 жастағы Ә'!AH19</f>
        <v>0</v>
      </c>
    </row>
    <row r="155" spans="2:7" x14ac:dyDescent="0.25">
      <c r="B155" s="707">
        <v>12</v>
      </c>
      <c r="C155" s="4">
        <f>'2 жастағы Ф'!AM19</f>
        <v>0</v>
      </c>
      <c r="D155" s="4">
        <f>'2 жастағы К'!AM19</f>
        <v>0</v>
      </c>
      <c r="E155" s="828"/>
      <c r="F155" s="4">
        <f>'2 жастағы Ш'!AM19</f>
        <v>0</v>
      </c>
      <c r="G155" s="4">
        <f>'2 жастағы Ә'!AM19</f>
        <v>0</v>
      </c>
    </row>
    <row r="156" spans="2:7" x14ac:dyDescent="0.25">
      <c r="B156" s="708"/>
      <c r="C156" s="12">
        <f>'2 жастағы Ф'!AL19</f>
        <v>0</v>
      </c>
      <c r="D156" s="12">
        <f>'2 жастағы К'!AL19</f>
        <v>0</v>
      </c>
      <c r="E156" s="828"/>
      <c r="F156" s="12">
        <f>'2 жастағы Ш'!AL19</f>
        <v>1</v>
      </c>
      <c r="G156" s="12">
        <f>'2 жастағы Ә'!AL19</f>
        <v>0</v>
      </c>
    </row>
    <row r="157" spans="2:7" x14ac:dyDescent="0.25">
      <c r="B157" s="712"/>
      <c r="C157" s="12">
        <f>'2 жастағы Ф'!AK19</f>
        <v>0</v>
      </c>
      <c r="D157" s="12">
        <f>'2 жастағы К'!AK19</f>
        <v>1</v>
      </c>
      <c r="E157" s="828"/>
      <c r="F157" s="12">
        <f>'2 жастағы Ш'!AK19</f>
        <v>0</v>
      </c>
      <c r="G157" s="12">
        <f>'2 жастағы Ә'!AK19</f>
        <v>0</v>
      </c>
    </row>
    <row r="158" spans="2:7" x14ac:dyDescent="0.25">
      <c r="B158" s="707">
        <v>13</v>
      </c>
      <c r="C158" s="825"/>
      <c r="D158" s="4">
        <f>'2 жастағы К'!AP19</f>
        <v>0</v>
      </c>
      <c r="E158" s="828"/>
      <c r="F158" s="4">
        <f>'2 жастағы Ш'!AP19</f>
        <v>0</v>
      </c>
      <c r="G158" s="4">
        <f>'2 жастағы Ә'!AP19</f>
        <v>0</v>
      </c>
    </row>
    <row r="159" spans="2:7" ht="15" customHeight="1" x14ac:dyDescent="0.25">
      <c r="B159" s="708"/>
      <c r="C159" s="826"/>
      <c r="D159" s="4">
        <f>'2 жастағы К'!AO19</f>
        <v>0</v>
      </c>
      <c r="E159" s="828"/>
      <c r="F159" s="4">
        <f>'2 жастағы Ш'!AO19</f>
        <v>0</v>
      </c>
      <c r="G159" s="4">
        <f>'2 жастағы Ә'!AO19</f>
        <v>0</v>
      </c>
    </row>
    <row r="160" spans="2:7" x14ac:dyDescent="0.25">
      <c r="B160" s="712"/>
      <c r="C160" s="826"/>
      <c r="D160" s="4">
        <f>'2 жастағы К'!AN19</f>
        <v>1</v>
      </c>
      <c r="E160" s="828"/>
      <c r="F160" s="4">
        <f>'2 жастағы Ш'!AN19</f>
        <v>1</v>
      </c>
      <c r="G160" s="4">
        <f>'2 жастағы Ә'!AN19</f>
        <v>0</v>
      </c>
    </row>
    <row r="161" spans="2:7" x14ac:dyDescent="0.25">
      <c r="B161" s="707">
        <v>14</v>
      </c>
      <c r="C161" s="826"/>
      <c r="D161" s="4">
        <f>'2 жастағы К'!AS19</f>
        <v>0</v>
      </c>
      <c r="E161" s="828"/>
      <c r="F161" s="4">
        <f>'2 жастағы Ш'!AS19</f>
        <v>0</v>
      </c>
      <c r="G161" s="4">
        <f>'2 жастағы Ә'!AS19</f>
        <v>0</v>
      </c>
    </row>
    <row r="162" spans="2:7" x14ac:dyDescent="0.25">
      <c r="B162" s="708"/>
      <c r="C162" s="826"/>
      <c r="D162" s="4">
        <f>'2 жастағы К'!AR19</f>
        <v>1</v>
      </c>
      <c r="E162" s="828"/>
      <c r="F162" s="4">
        <f>'2 жастағы Ш'!AR19</f>
        <v>0</v>
      </c>
      <c r="G162" s="4">
        <f>'2 жастағы Ә'!AR19</f>
        <v>0</v>
      </c>
    </row>
    <row r="163" spans="2:7" x14ac:dyDescent="0.25">
      <c r="B163" s="712"/>
      <c r="C163" s="826"/>
      <c r="D163" s="4">
        <f>'2 жастағы К'!AQ19</f>
        <v>0</v>
      </c>
      <c r="E163" s="828"/>
      <c r="F163" s="4">
        <f>'2 жастағы Ш'!AQ19</f>
        <v>0</v>
      </c>
      <c r="G163" s="4">
        <f>'2 жастағы Ә'!AQ19</f>
        <v>0</v>
      </c>
    </row>
    <row r="164" spans="2:7" x14ac:dyDescent="0.25">
      <c r="B164" s="707">
        <v>15</v>
      </c>
      <c r="C164" s="826"/>
      <c r="D164" s="4">
        <f>'2 жастағы К'!AV19</f>
        <v>0</v>
      </c>
      <c r="E164" s="828"/>
      <c r="F164" s="825"/>
      <c r="G164" s="4">
        <f>'2 жастағы Ә'!AV19</f>
        <v>0</v>
      </c>
    </row>
    <row r="165" spans="2:7" x14ac:dyDescent="0.25">
      <c r="B165" s="708"/>
      <c r="C165" s="826"/>
      <c r="D165" s="4">
        <f>'2 жастағы К'!AU19</f>
        <v>1</v>
      </c>
      <c r="E165" s="828"/>
      <c r="F165" s="826"/>
      <c r="G165" s="4">
        <f>'2 жастағы Ә'!AU19</f>
        <v>0</v>
      </c>
    </row>
    <row r="166" spans="2:7" ht="15" customHeight="1" x14ac:dyDescent="0.25">
      <c r="B166" s="712"/>
      <c r="C166" s="826"/>
      <c r="D166" s="4">
        <f>'2 жастағы К'!AT19</f>
        <v>0</v>
      </c>
      <c r="E166" s="828"/>
      <c r="F166" s="826"/>
      <c r="G166" s="4">
        <f>'2 жастағы Ә'!AT19</f>
        <v>0</v>
      </c>
    </row>
    <row r="167" spans="2:7" ht="15" customHeight="1" x14ac:dyDescent="0.25">
      <c r="B167" s="707">
        <v>16</v>
      </c>
      <c r="C167" s="826"/>
      <c r="D167" s="4">
        <f>'2 жастағы К'!AY19</f>
        <v>0</v>
      </c>
      <c r="E167" s="828"/>
      <c r="F167" s="826"/>
      <c r="G167" s="4">
        <f>'2 жастағы Ә'!AY19</f>
        <v>0</v>
      </c>
    </row>
    <row r="168" spans="2:7" ht="15" customHeight="1" x14ac:dyDescent="0.25">
      <c r="B168" s="708"/>
      <c r="C168" s="826"/>
      <c r="D168" s="4">
        <f>'2 жастағы К'!AX19</f>
        <v>1</v>
      </c>
      <c r="E168" s="828"/>
      <c r="F168" s="826"/>
      <c r="G168" s="4">
        <f>'2 жастағы Ә'!AX19</f>
        <v>0</v>
      </c>
    </row>
    <row r="169" spans="2:7" ht="15" customHeight="1" x14ac:dyDescent="0.25">
      <c r="B169" s="712"/>
      <c r="C169" s="826"/>
      <c r="D169" s="4">
        <f>'2 жастағы К'!AW19</f>
        <v>0</v>
      </c>
      <c r="E169" s="828"/>
      <c r="F169" s="826"/>
      <c r="G169" s="4">
        <f>'2 жастағы Ә'!AW19</f>
        <v>0</v>
      </c>
    </row>
    <row r="170" spans="2:7" ht="15" customHeight="1" x14ac:dyDescent="0.25">
      <c r="B170" s="707">
        <v>17</v>
      </c>
      <c r="C170" s="826"/>
      <c r="D170" s="4">
        <f>'2 жастағы К'!BB19</f>
        <v>1</v>
      </c>
      <c r="E170" s="828"/>
      <c r="F170" s="826"/>
      <c r="G170" s="4">
        <f>'2 жастағы Ә'!BB19</f>
        <v>0</v>
      </c>
    </row>
    <row r="171" spans="2:7" ht="15" customHeight="1" x14ac:dyDescent="0.25">
      <c r="B171" s="708"/>
      <c r="C171" s="826"/>
      <c r="D171" s="4">
        <f>'2 жастағы К'!BA19</f>
        <v>0</v>
      </c>
      <c r="E171" s="828"/>
      <c r="F171" s="826"/>
      <c r="G171" s="4">
        <f>'2 жастағы Ә'!BA19</f>
        <v>0</v>
      </c>
    </row>
    <row r="172" spans="2:7" ht="15" customHeight="1" x14ac:dyDescent="0.25">
      <c r="B172" s="712"/>
      <c r="C172" s="826"/>
      <c r="D172" s="4">
        <f>'2 жастағы К'!AZ19</f>
        <v>0</v>
      </c>
      <c r="E172" s="828"/>
      <c r="F172" s="826"/>
      <c r="G172" s="4">
        <f>'2 жастағы Ә'!AZ19</f>
        <v>0</v>
      </c>
    </row>
    <row r="173" spans="2:7" ht="15" customHeight="1" x14ac:dyDescent="0.25">
      <c r="B173" s="707">
        <v>18</v>
      </c>
      <c r="C173" s="826"/>
      <c r="D173" s="4">
        <f>'2 жастағы К'!BE19</f>
        <v>1</v>
      </c>
      <c r="E173" s="828"/>
      <c r="F173" s="826"/>
      <c r="G173" s="825"/>
    </row>
    <row r="174" spans="2:7" ht="15" customHeight="1" x14ac:dyDescent="0.25">
      <c r="B174" s="708"/>
      <c r="C174" s="826"/>
      <c r="D174" s="4">
        <f>'2 жастағы К'!BD19</f>
        <v>0</v>
      </c>
      <c r="E174" s="828"/>
      <c r="F174" s="826"/>
      <c r="G174" s="826"/>
    </row>
    <row r="175" spans="2:7" ht="15" customHeight="1" x14ac:dyDescent="0.25">
      <c r="B175" s="712"/>
      <c r="C175" s="826"/>
      <c r="D175" s="4">
        <f>'2 жастағы К'!BC19</f>
        <v>0</v>
      </c>
      <c r="E175" s="828"/>
      <c r="F175" s="826"/>
      <c r="G175" s="826"/>
    </row>
    <row r="176" spans="2:7" ht="15" customHeight="1" x14ac:dyDescent="0.25">
      <c r="B176" s="707">
        <v>19</v>
      </c>
      <c r="C176" s="826"/>
      <c r="D176" s="4">
        <f>'2 жастағы К'!BH19</f>
        <v>0</v>
      </c>
      <c r="E176" s="828"/>
      <c r="F176" s="826"/>
      <c r="G176" s="826"/>
    </row>
    <row r="177" spans="2:7" ht="15" customHeight="1" x14ac:dyDescent="0.25">
      <c r="B177" s="708"/>
      <c r="C177" s="826"/>
      <c r="D177" s="4">
        <f>'2 жастағы К'!BG19</f>
        <v>0</v>
      </c>
      <c r="E177" s="828"/>
      <c r="F177" s="826"/>
      <c r="G177" s="826"/>
    </row>
    <row r="178" spans="2:7" ht="15" customHeight="1" x14ac:dyDescent="0.25">
      <c r="B178" s="712"/>
      <c r="C178" s="826"/>
      <c r="D178" s="4">
        <f>'2 жастағы К'!BF19</f>
        <v>1</v>
      </c>
      <c r="E178" s="828"/>
      <c r="F178" s="826"/>
      <c r="G178" s="826"/>
    </row>
    <row r="179" spans="2:7" ht="15" customHeight="1" x14ac:dyDescent="0.25">
      <c r="B179" s="707">
        <v>20</v>
      </c>
      <c r="C179" s="826"/>
      <c r="D179" s="4">
        <f>'2 жастағы К'!BK19</f>
        <v>0</v>
      </c>
      <c r="E179" s="828"/>
      <c r="F179" s="826"/>
      <c r="G179" s="826"/>
    </row>
    <row r="180" spans="2:7" ht="15" customHeight="1" x14ac:dyDescent="0.25">
      <c r="B180" s="708"/>
      <c r="C180" s="826"/>
      <c r="D180" s="4">
        <f>'2 жастағы К'!BJ19</f>
        <v>1</v>
      </c>
      <c r="E180" s="828"/>
      <c r="F180" s="826"/>
      <c r="G180" s="826"/>
    </row>
    <row r="181" spans="2:7" ht="15" customHeight="1" x14ac:dyDescent="0.25">
      <c r="B181" s="712"/>
      <c r="C181" s="826"/>
      <c r="D181" s="4">
        <f>'2 жастағы К'!BI19</f>
        <v>0</v>
      </c>
      <c r="E181" s="828"/>
      <c r="F181" s="826"/>
      <c r="G181" s="826"/>
    </row>
    <row r="182" spans="2:7" ht="15" customHeight="1" x14ac:dyDescent="0.25">
      <c r="B182" s="707">
        <v>21</v>
      </c>
      <c r="C182" s="826"/>
      <c r="D182" s="4">
        <f>'2 жастағы К'!BN19</f>
        <v>0</v>
      </c>
      <c r="E182" s="828"/>
      <c r="F182" s="826"/>
      <c r="G182" s="826"/>
    </row>
    <row r="183" spans="2:7" ht="15" customHeight="1" x14ac:dyDescent="0.25">
      <c r="B183" s="708"/>
      <c r="C183" s="826"/>
      <c r="D183" s="4">
        <f>'2 жастағы К'!BM19</f>
        <v>0</v>
      </c>
      <c r="E183" s="828"/>
      <c r="F183" s="826"/>
      <c r="G183" s="826"/>
    </row>
    <row r="184" spans="2:7" ht="15" customHeight="1" x14ac:dyDescent="0.25">
      <c r="B184" s="712"/>
      <c r="C184" s="826"/>
      <c r="D184" s="4">
        <f>'2 жастағы К'!BL19</f>
        <v>1</v>
      </c>
      <c r="E184" s="828"/>
      <c r="F184" s="826"/>
      <c r="G184" s="826"/>
    </row>
    <row r="185" spans="2:7" ht="15" customHeight="1" x14ac:dyDescent="0.25">
      <c r="B185" s="707">
        <v>22</v>
      </c>
      <c r="C185" s="826"/>
      <c r="D185" s="4">
        <f>'2 жастағы К'!BQ19</f>
        <v>0</v>
      </c>
      <c r="E185" s="828"/>
      <c r="F185" s="826"/>
      <c r="G185" s="826"/>
    </row>
    <row r="186" spans="2:7" ht="15" customHeight="1" x14ac:dyDescent="0.25">
      <c r="B186" s="708"/>
      <c r="C186" s="826"/>
      <c r="D186" s="4">
        <f>'2 жастағы К'!BP19</f>
        <v>0</v>
      </c>
      <c r="E186" s="828"/>
      <c r="F186" s="826"/>
      <c r="G186" s="826"/>
    </row>
    <row r="187" spans="2:7" ht="15" customHeight="1" thickBot="1" x14ac:dyDescent="0.3">
      <c r="B187" s="708"/>
      <c r="C187" s="826"/>
      <c r="D187" s="65">
        <f>'2 жастағы К'!BO19</f>
        <v>0</v>
      </c>
      <c r="E187" s="828"/>
      <c r="F187" s="826"/>
      <c r="G187" s="826"/>
    </row>
    <row r="188" spans="2:7" ht="15" customHeight="1" x14ac:dyDescent="0.25">
      <c r="B188" s="840" t="s">
        <v>824</v>
      </c>
      <c r="C188" s="66">
        <f>'2 жастағы Ф'!AP19</f>
        <v>0</v>
      </c>
      <c r="D188" s="66">
        <f>'2 жастағы К'!BT19</f>
        <v>2</v>
      </c>
      <c r="E188" s="66">
        <f>'2 жастағы Т'!AJ19</f>
        <v>1</v>
      </c>
      <c r="F188" s="66">
        <f>'2 жастағы Ш'!AV19</f>
        <v>3</v>
      </c>
      <c r="G188" s="67">
        <f>'2 жастағы Ә'!BE10</f>
        <v>1</v>
      </c>
    </row>
    <row r="189" spans="2:7" ht="15" customHeight="1" x14ac:dyDescent="0.25">
      <c r="B189" s="821"/>
      <c r="C189" s="40">
        <f>'2 жастағы Ф'!AO19</f>
        <v>0</v>
      </c>
      <c r="D189" s="40">
        <f>'2 жастағы К'!BS19</f>
        <v>12</v>
      </c>
      <c r="E189" s="40">
        <f>'2 жастағы Т'!AI19</f>
        <v>4</v>
      </c>
      <c r="F189" s="40">
        <f>'2 жастағы Ш'!AU19</f>
        <v>4</v>
      </c>
      <c r="G189" s="68">
        <f>'2 жастағы Ә'!BD19</f>
        <v>2</v>
      </c>
    </row>
    <row r="190" spans="2:7" ht="15" customHeight="1" thickBot="1" x14ac:dyDescent="0.3">
      <c r="B190" s="841"/>
      <c r="C190" s="69">
        <f>'2 жастағы Ф'!AN19</f>
        <v>0</v>
      </c>
      <c r="D190" s="69">
        <f>'2 жастағы К'!BR19</f>
        <v>7</v>
      </c>
      <c r="E190" s="69">
        <f>'2 жастағы Т'!AH19</f>
        <v>5</v>
      </c>
      <c r="F190" s="69">
        <f>'2 жастағы Ш'!AT19</f>
        <v>6</v>
      </c>
      <c r="G190" s="70">
        <f>'2 жастағы Ә'!BC19</f>
        <v>1</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72"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Ф'!F70</f>
        <v>0</v>
      </c>
      <c r="D195" s="4">
        <f>'2 жастағы К'!F70</f>
        <v>0</v>
      </c>
      <c r="E195" s="4">
        <f>'2 жастағы Т'!F70</f>
        <v>0</v>
      </c>
      <c r="F195" s="4">
        <f>'2 жастағы Ш'!F70</f>
        <v>0</v>
      </c>
      <c r="G195" s="4">
        <f>'2 жастағы Ә'!F70</f>
        <v>0</v>
      </c>
      <c r="CO195" s="8"/>
      <c r="CQ195" s="8"/>
      <c r="CS195" s="8"/>
      <c r="CU195" s="8"/>
    </row>
    <row r="196" spans="2:99" ht="15" customHeight="1" x14ac:dyDescent="0.25">
      <c r="B196" s="708"/>
      <c r="C196" s="4">
        <f>'2 жастағы Ф'!E70</f>
        <v>0</v>
      </c>
      <c r="D196" s="4">
        <f>'2 жастағы К'!E70</f>
        <v>0</v>
      </c>
      <c r="E196" s="4">
        <f>'2 жастағы Т'!E70</f>
        <v>0</v>
      </c>
      <c r="F196" s="4">
        <f>'2 жастағы Ш'!E70</f>
        <v>0</v>
      </c>
      <c r="G196" s="4">
        <f>'2 жастағы Ә'!E70</f>
        <v>0</v>
      </c>
      <c r="CO196" s="8"/>
      <c r="CQ196" s="8"/>
      <c r="CS196" s="8"/>
      <c r="CU196" s="8"/>
    </row>
    <row r="197" spans="2:99" ht="15" customHeight="1" x14ac:dyDescent="0.25">
      <c r="B197" s="712"/>
      <c r="C197" s="4">
        <f>'2 жастағы Ф'!D70</f>
        <v>0</v>
      </c>
      <c r="D197" s="4">
        <f>'2 жастағы К'!D70</f>
        <v>0</v>
      </c>
      <c r="E197" s="4">
        <f>'2 жастағы Т'!D70</f>
        <v>0</v>
      </c>
      <c r="F197" s="4">
        <f>'2 жастағы Ш'!D70</f>
        <v>0</v>
      </c>
      <c r="G197" s="4">
        <f>'2 жастағы Ә'!D70</f>
        <v>0</v>
      </c>
    </row>
    <row r="198" spans="2:99" ht="15" customHeight="1" x14ac:dyDescent="0.25">
      <c r="B198" s="707">
        <v>2</v>
      </c>
      <c r="C198" s="4">
        <f>'2 жастағы Ф'!I70</f>
        <v>0</v>
      </c>
      <c r="D198" s="4">
        <f>'2 жастағы К'!I70</f>
        <v>0</v>
      </c>
      <c r="E198" s="4">
        <f>'2 жастағы Т'!I70</f>
        <v>0</v>
      </c>
      <c r="F198" s="4">
        <f>'2 жастағы Ш'!I70</f>
        <v>0</v>
      </c>
      <c r="G198" s="4">
        <f>'2 жастағы Ә'!I70</f>
        <v>0</v>
      </c>
    </row>
    <row r="199" spans="2:99" ht="15" customHeight="1" x14ac:dyDescent="0.25">
      <c r="B199" s="708"/>
      <c r="C199" s="4">
        <f>'2 жастағы Ф'!H70</f>
        <v>0</v>
      </c>
      <c r="D199" s="4">
        <f>'2 жастағы К'!H70</f>
        <v>0</v>
      </c>
      <c r="E199" s="4">
        <f>'2 жастағы Т'!H70</f>
        <v>0</v>
      </c>
      <c r="F199" s="4">
        <f>'2 жастағы Ш'!H70</f>
        <v>0</v>
      </c>
      <c r="G199" s="4">
        <f>'2 жастағы Ә'!H70</f>
        <v>0</v>
      </c>
    </row>
    <row r="200" spans="2:99" ht="15" customHeight="1" x14ac:dyDescent="0.25">
      <c r="B200" s="712"/>
      <c r="C200" s="4">
        <f>'2 жастағы Ф'!G70</f>
        <v>0</v>
      </c>
      <c r="D200" s="4">
        <f>'2 жастағы К'!G70</f>
        <v>0</v>
      </c>
      <c r="E200" s="4">
        <f>'2 жастағы Т'!G70</f>
        <v>0</v>
      </c>
      <c r="F200" s="4">
        <f>'2 жастағы Ш'!G70</f>
        <v>0</v>
      </c>
      <c r="G200" s="4">
        <f>'2 жастағы Ә'!G70</f>
        <v>0</v>
      </c>
    </row>
    <row r="201" spans="2:99" ht="15" customHeight="1" x14ac:dyDescent="0.25">
      <c r="B201" s="707">
        <v>3</v>
      </c>
      <c r="C201" s="4">
        <f>'2 жастағы Ф'!L70</f>
        <v>0</v>
      </c>
      <c r="D201" s="4">
        <f>'2 жастағы К'!L70</f>
        <v>0</v>
      </c>
      <c r="E201" s="4">
        <f>'2 жастағы Т'!L70</f>
        <v>0</v>
      </c>
      <c r="F201" s="4">
        <f>'2 жастағы Ш'!L70</f>
        <v>0</v>
      </c>
      <c r="G201" s="4">
        <f>'2 жастағы Ә'!L70</f>
        <v>0</v>
      </c>
    </row>
    <row r="202" spans="2:99" ht="15" customHeight="1" x14ac:dyDescent="0.25">
      <c r="B202" s="708"/>
      <c r="C202" s="4">
        <f>'2 жастағы Ф'!K70</f>
        <v>0</v>
      </c>
      <c r="D202" s="4">
        <f>'2 жастағы К'!K70</f>
        <v>0</v>
      </c>
      <c r="E202" s="4">
        <f>'2 жастағы Т'!K70</f>
        <v>0</v>
      </c>
      <c r="F202" s="4">
        <f>'2 жастағы Ш'!K70</f>
        <v>0</v>
      </c>
      <c r="G202" s="4">
        <f>'2 жастағы Ә'!K70</f>
        <v>0</v>
      </c>
    </row>
    <row r="203" spans="2:99" ht="15" customHeight="1" x14ac:dyDescent="0.25">
      <c r="B203" s="712"/>
      <c r="C203" s="4">
        <f>'2 жастағы Ф'!J70</f>
        <v>0</v>
      </c>
      <c r="D203" s="4">
        <f>'2 жастағы К'!J70</f>
        <v>0</v>
      </c>
      <c r="E203" s="4">
        <f>'2 жастағы Т'!J70</f>
        <v>0</v>
      </c>
      <c r="F203" s="4">
        <f>'2 жастағы Ш'!J70</f>
        <v>0</v>
      </c>
      <c r="G203" s="4">
        <f>'2 жастағы Ә'!J70</f>
        <v>0</v>
      </c>
    </row>
    <row r="204" spans="2:99" ht="15" customHeight="1" x14ac:dyDescent="0.25">
      <c r="B204" s="707">
        <v>4</v>
      </c>
      <c r="C204" s="4">
        <f>'2 жастағы Ф'!O70</f>
        <v>0</v>
      </c>
      <c r="D204" s="4">
        <f>'2 жастағы К'!O70</f>
        <v>0</v>
      </c>
      <c r="E204" s="4">
        <f>'2 жастағы Т'!O70</f>
        <v>0</v>
      </c>
      <c r="F204" s="4">
        <f>'2 жастағы Ш'!O70</f>
        <v>0</v>
      </c>
      <c r="G204" s="4">
        <f>'2 жастағы Ә'!O70</f>
        <v>0</v>
      </c>
    </row>
    <row r="205" spans="2:99" ht="15" customHeight="1" x14ac:dyDescent="0.25">
      <c r="B205" s="708"/>
      <c r="C205" s="4">
        <f>'2 жастағы Ф'!N70</f>
        <v>0</v>
      </c>
      <c r="D205" s="4">
        <f>'2 жастағы К'!N70</f>
        <v>0</v>
      </c>
      <c r="E205" s="4">
        <f>'2 жастағы Т'!N70</f>
        <v>0</v>
      </c>
      <c r="F205" s="4">
        <f>'2 жастағы Ш'!N70</f>
        <v>0</v>
      </c>
      <c r="G205" s="4">
        <f>'2 жастағы Ә'!N70</f>
        <v>0</v>
      </c>
    </row>
    <row r="206" spans="2:99" ht="15" customHeight="1" x14ac:dyDescent="0.25">
      <c r="B206" s="712"/>
      <c r="C206" s="4">
        <f>'2 жастағы Ф'!M70</f>
        <v>0</v>
      </c>
      <c r="D206" s="4">
        <f>'2 жастағы К'!M70</f>
        <v>0</v>
      </c>
      <c r="E206" s="4">
        <f>'2 жастағы Т'!M70</f>
        <v>0</v>
      </c>
      <c r="F206" s="4">
        <f>'2 жастағы Ш'!M70</f>
        <v>0</v>
      </c>
      <c r="G206" s="4">
        <f>'2 жастағы Ә'!M70</f>
        <v>0</v>
      </c>
    </row>
    <row r="207" spans="2:99" ht="15" customHeight="1" x14ac:dyDescent="0.25">
      <c r="B207" s="707">
        <v>5</v>
      </c>
      <c r="C207" s="4">
        <f>'2 жастағы Ф'!R70</f>
        <v>0</v>
      </c>
      <c r="D207" s="4">
        <f>'2 жастағы К'!R70</f>
        <v>0</v>
      </c>
      <c r="E207" s="4">
        <f>'2 жастағы Т'!R70</f>
        <v>0</v>
      </c>
      <c r="F207" s="4">
        <f>'2 жастағы Ш'!R70</f>
        <v>0</v>
      </c>
      <c r="G207" s="4">
        <f>'2 жастағы Ә'!R70</f>
        <v>0</v>
      </c>
    </row>
    <row r="208" spans="2:99" ht="15" customHeight="1" x14ac:dyDescent="0.25">
      <c r="B208" s="708"/>
      <c r="C208" s="4">
        <f>'2 жастағы Ф'!Q70</f>
        <v>0</v>
      </c>
      <c r="D208" s="4">
        <f>'2 жастағы К'!Q70</f>
        <v>0</v>
      </c>
      <c r="E208" s="4">
        <f>'2 жастағы Т'!Q70</f>
        <v>0</v>
      </c>
      <c r="F208" s="4">
        <f>'2 жастағы Ш'!Q70</f>
        <v>0</v>
      </c>
      <c r="G208" s="4">
        <f>'2 жастағы Ә'!Q70</f>
        <v>0</v>
      </c>
    </row>
    <row r="209" spans="2:7" ht="15" customHeight="1" x14ac:dyDescent="0.25">
      <c r="B209" s="712"/>
      <c r="C209" s="4">
        <f>'2 жастағы Ф'!P70</f>
        <v>0</v>
      </c>
      <c r="D209" s="4">
        <f>'2 жастағы К'!P70</f>
        <v>0</v>
      </c>
      <c r="E209" s="4">
        <f>'2 жастағы Т'!P70</f>
        <v>0</v>
      </c>
      <c r="F209" s="4">
        <f>'2 жастағы Ш'!P70</f>
        <v>0</v>
      </c>
      <c r="G209" s="4">
        <f>'2 жастағы Ә'!P70</f>
        <v>0</v>
      </c>
    </row>
    <row r="210" spans="2:7" ht="15" customHeight="1" x14ac:dyDescent="0.25">
      <c r="B210" s="707">
        <v>6</v>
      </c>
      <c r="C210" s="4">
        <f>'2 жастағы Ф'!U70</f>
        <v>0</v>
      </c>
      <c r="D210" s="4">
        <f>'2 жастағы К'!U70</f>
        <v>0</v>
      </c>
      <c r="E210" s="4">
        <f>'2 жастағы Т'!U70</f>
        <v>0</v>
      </c>
      <c r="F210" s="4">
        <f>'2 жастағы Ш'!U70</f>
        <v>0</v>
      </c>
      <c r="G210" s="4">
        <f>'2 жастағы Ә'!U70</f>
        <v>0</v>
      </c>
    </row>
    <row r="211" spans="2:7" ht="15" customHeight="1" x14ac:dyDescent="0.25">
      <c r="B211" s="708"/>
      <c r="C211" s="4">
        <f>'2 жастағы Ф'!T70</f>
        <v>0</v>
      </c>
      <c r="D211" s="4">
        <f>'2 жастағы К'!T70</f>
        <v>0</v>
      </c>
      <c r="E211" s="4">
        <f>'2 жастағы Т'!T70</f>
        <v>0</v>
      </c>
      <c r="F211" s="4">
        <f>'2 жастағы Ш'!T70</f>
        <v>0</v>
      </c>
      <c r="G211" s="4">
        <f>'2 жастағы Ә'!T70</f>
        <v>0</v>
      </c>
    </row>
    <row r="212" spans="2:7" ht="15" customHeight="1" x14ac:dyDescent="0.25">
      <c r="B212" s="712"/>
      <c r="C212" s="4">
        <f>'2 жастағы Ф'!S70</f>
        <v>0</v>
      </c>
      <c r="D212" s="4">
        <f>'2 жастағы К'!S70</f>
        <v>0</v>
      </c>
      <c r="E212" s="4">
        <f>'2 жастағы Т'!S70</f>
        <v>0</v>
      </c>
      <c r="F212" s="4">
        <f>'2 жастағы Ш'!S70</f>
        <v>0</v>
      </c>
      <c r="G212" s="4">
        <f>'2 жастағы Ә'!S70</f>
        <v>0</v>
      </c>
    </row>
    <row r="213" spans="2:7" ht="15" customHeight="1" x14ac:dyDescent="0.25">
      <c r="B213" s="707">
        <v>7</v>
      </c>
      <c r="C213" s="4">
        <f>'2 жастағы Ф'!X70</f>
        <v>0</v>
      </c>
      <c r="D213" s="4">
        <f>'2 жастағы К'!X70</f>
        <v>0</v>
      </c>
      <c r="E213" s="4">
        <f>'2 жастағы Т'!X70</f>
        <v>0</v>
      </c>
      <c r="F213" s="4">
        <f>'2 жастағы Ш'!X70</f>
        <v>0</v>
      </c>
      <c r="G213" s="4">
        <f>'2 жастағы Ә'!X70</f>
        <v>0</v>
      </c>
    </row>
    <row r="214" spans="2:7" ht="15" customHeight="1" x14ac:dyDescent="0.25">
      <c r="B214" s="708"/>
      <c r="C214" s="4">
        <f>'2 жастағы Ф'!W70</f>
        <v>0</v>
      </c>
      <c r="D214" s="4">
        <f>'2 жастағы К'!W70</f>
        <v>0</v>
      </c>
      <c r="E214" s="4">
        <f>'2 жастағы Т'!W70</f>
        <v>0</v>
      </c>
      <c r="F214" s="4">
        <f>'2 жастағы Ш'!W70</f>
        <v>0</v>
      </c>
      <c r="G214" s="4">
        <f>'2 жастағы Ә'!W70</f>
        <v>0</v>
      </c>
    </row>
    <row r="215" spans="2:7" ht="15" customHeight="1" x14ac:dyDescent="0.25">
      <c r="B215" s="712"/>
      <c r="C215" s="4">
        <f>'2 жастағы Ф'!V70</f>
        <v>0</v>
      </c>
      <c r="D215" s="4">
        <f>'2 жастағы К'!V70</f>
        <v>0</v>
      </c>
      <c r="E215" s="4">
        <f>'2 жастағы Т'!V70</f>
        <v>0</v>
      </c>
      <c r="F215" s="4">
        <f>'2 жастағы Ш'!V70</f>
        <v>0</v>
      </c>
      <c r="G215" s="4">
        <f>'2 жастағы Ә'!V70</f>
        <v>0</v>
      </c>
    </row>
    <row r="216" spans="2:7" ht="15" customHeight="1" x14ac:dyDescent="0.25">
      <c r="B216" s="707">
        <v>8</v>
      </c>
      <c r="C216" s="4">
        <f>'2 жастағы Ф'!AA70</f>
        <v>0</v>
      </c>
      <c r="D216" s="4">
        <f>'2 жастағы К'!AA70</f>
        <v>0</v>
      </c>
      <c r="E216" s="4">
        <f>'2 жастағы Т'!AA70</f>
        <v>0</v>
      </c>
      <c r="F216" s="4">
        <f>'2 жастағы Ш'!AA70</f>
        <v>0</v>
      </c>
      <c r="G216" s="4">
        <f>'2 жастағы Ә'!AA70</f>
        <v>0</v>
      </c>
    </row>
    <row r="217" spans="2:7" ht="15" customHeight="1" x14ac:dyDescent="0.25">
      <c r="B217" s="708"/>
      <c r="C217" s="4">
        <f>'2 жастағы Ф'!Z70</f>
        <v>0</v>
      </c>
      <c r="D217" s="4">
        <f>'2 жастағы К'!Z70</f>
        <v>0</v>
      </c>
      <c r="E217" s="4">
        <f>'2 жастағы Т'!Z70</f>
        <v>0</v>
      </c>
      <c r="F217" s="4">
        <f>'2 жастағы Ш'!Z70</f>
        <v>0</v>
      </c>
      <c r="G217" s="4">
        <f>'2 жастағы Ә'!Z70</f>
        <v>0</v>
      </c>
    </row>
    <row r="218" spans="2:7" ht="15" customHeight="1" x14ac:dyDescent="0.25">
      <c r="B218" s="712"/>
      <c r="C218" s="4">
        <f>'2 жастағы Ф'!Y70</f>
        <v>0</v>
      </c>
      <c r="D218" s="4">
        <f>'2 жастағы К'!Y70</f>
        <v>0</v>
      </c>
      <c r="E218" s="4">
        <f>'2 жастағы Т'!Y70</f>
        <v>0</v>
      </c>
      <c r="F218" s="4">
        <f>'2 жастағы Ш'!Y70</f>
        <v>0</v>
      </c>
      <c r="G218" s="4">
        <f>'2 жастағы Ә'!Y70</f>
        <v>0</v>
      </c>
    </row>
    <row r="219" spans="2:7" ht="15" customHeight="1" x14ac:dyDescent="0.25">
      <c r="B219" s="707">
        <v>9</v>
      </c>
      <c r="C219" s="4">
        <f>'2 жастағы Ф'!AD70</f>
        <v>0</v>
      </c>
      <c r="D219" s="4">
        <f>'2 жастағы К'!AD70</f>
        <v>0</v>
      </c>
      <c r="E219" s="4">
        <f>'2 жастағы Т'!AD70</f>
        <v>0</v>
      </c>
      <c r="F219" s="4">
        <f>'2 жастағы Ш'!AD70</f>
        <v>0</v>
      </c>
      <c r="G219" s="4">
        <f>'2 жастағы Ә'!AD70</f>
        <v>0</v>
      </c>
    </row>
    <row r="220" spans="2:7" ht="15" customHeight="1" x14ac:dyDescent="0.25">
      <c r="B220" s="708"/>
      <c r="C220" s="4">
        <f>'2 жастағы Ф'!AC70</f>
        <v>0</v>
      </c>
      <c r="D220" s="4">
        <f>'2 жастағы К'!AC70</f>
        <v>0</v>
      </c>
      <c r="E220" s="4">
        <f>'2 жастағы Т'!AC70</f>
        <v>0</v>
      </c>
      <c r="F220" s="4">
        <f>'2 жастағы Ш'!AC70</f>
        <v>0</v>
      </c>
      <c r="G220" s="4">
        <f>'2 жастағы Ә'!AC70</f>
        <v>0</v>
      </c>
    </row>
    <row r="221" spans="2:7" ht="15" customHeight="1" x14ac:dyDescent="0.25">
      <c r="B221" s="712"/>
      <c r="C221" s="4">
        <f>'2 жастағы Ф'!AB70</f>
        <v>0</v>
      </c>
      <c r="D221" s="4">
        <f>'2 жастағы К'!AB70</f>
        <v>0</v>
      </c>
      <c r="E221" s="4">
        <f>'2 жастағы Т'!AB70</f>
        <v>0</v>
      </c>
      <c r="F221" s="4">
        <f>'2 жастағы Ш'!AB70</f>
        <v>0</v>
      </c>
      <c r="G221" s="4">
        <f>'2 жастағы Ә'!AB70</f>
        <v>0</v>
      </c>
    </row>
    <row r="222" spans="2:7" ht="15" customHeight="1" x14ac:dyDescent="0.25">
      <c r="B222" s="707">
        <v>10</v>
      </c>
      <c r="C222" s="4">
        <f>'2 жастағы Ф'!AG70</f>
        <v>0</v>
      </c>
      <c r="D222" s="4">
        <f>'2 жастағы К'!AG70</f>
        <v>0</v>
      </c>
      <c r="E222" s="842"/>
      <c r="F222" s="4">
        <f>'2 жастағы Ш'!AG70</f>
        <v>0</v>
      </c>
      <c r="G222" s="4">
        <f>'2 жастағы Ә'!AG70</f>
        <v>0</v>
      </c>
    </row>
    <row r="223" spans="2:7" ht="15" customHeight="1" x14ac:dyDescent="0.25">
      <c r="B223" s="708"/>
      <c r="C223" s="4">
        <f>'2 жастағы Ф'!AF70</f>
        <v>0</v>
      </c>
      <c r="D223" s="4">
        <f>'2 жастағы К'!AF70</f>
        <v>0</v>
      </c>
      <c r="E223" s="843"/>
      <c r="F223" s="4">
        <f>'2 жастағы Ш'!AF70</f>
        <v>0</v>
      </c>
      <c r="G223" s="4">
        <f>'2 жастағы Ә'!AF70</f>
        <v>0</v>
      </c>
    </row>
    <row r="224" spans="2:7" ht="15" customHeight="1" x14ac:dyDescent="0.25">
      <c r="B224" s="712"/>
      <c r="C224" s="4">
        <f>'2 жастағы Ф'!AE70</f>
        <v>0</v>
      </c>
      <c r="D224" s="4">
        <f>'2 жастағы К'!AE70</f>
        <v>0</v>
      </c>
      <c r="E224" s="843"/>
      <c r="F224" s="4">
        <f>'2 жастағы Ш'!AE70</f>
        <v>0</v>
      </c>
      <c r="G224" s="4">
        <f>'2 жастағы Ә'!AE70</f>
        <v>0</v>
      </c>
    </row>
    <row r="225" spans="2:7" ht="15" customHeight="1" x14ac:dyDescent="0.25">
      <c r="B225" s="707">
        <v>11</v>
      </c>
      <c r="C225" s="4">
        <f>'2 жастағы Ф'!AJ70</f>
        <v>0</v>
      </c>
      <c r="D225" s="4">
        <f>'2 жастағы К'!AJ70</f>
        <v>0</v>
      </c>
      <c r="E225" s="843"/>
      <c r="F225" s="4">
        <f>'2 жастағы Ш'!AJ70</f>
        <v>0</v>
      </c>
      <c r="G225" s="4">
        <f>'2 жастағы Ә'!AJ70</f>
        <v>0</v>
      </c>
    </row>
    <row r="226" spans="2:7" ht="15" customHeight="1" x14ac:dyDescent="0.25">
      <c r="B226" s="708"/>
      <c r="C226" s="4">
        <f>'2 жастағы Ф'!AI70</f>
        <v>0</v>
      </c>
      <c r="D226" s="4">
        <f>'2 жастағы К'!AI70</f>
        <v>0</v>
      </c>
      <c r="E226" s="843"/>
      <c r="F226" s="4">
        <f>'2 жастағы Ш'!AI70</f>
        <v>0</v>
      </c>
      <c r="G226" s="4">
        <f>'2 жастағы Ә'!AI70</f>
        <v>0</v>
      </c>
    </row>
    <row r="227" spans="2:7" ht="15" customHeight="1" x14ac:dyDescent="0.25">
      <c r="B227" s="712"/>
      <c r="C227" s="4">
        <f>'2 жастағы Ф'!AH70</f>
        <v>0</v>
      </c>
      <c r="D227" s="4">
        <f>'2 жастағы К'!AH70</f>
        <v>0</v>
      </c>
      <c r="E227" s="843"/>
      <c r="F227" s="4">
        <f>'2 жастағы Ш'!AH70</f>
        <v>0</v>
      </c>
      <c r="G227" s="4">
        <f>'2 жастағы Ә'!AH70</f>
        <v>0</v>
      </c>
    </row>
    <row r="228" spans="2:7" ht="15" customHeight="1" x14ac:dyDescent="0.25">
      <c r="B228" s="707">
        <v>12</v>
      </c>
      <c r="C228" s="4">
        <f>'2 жастағы Ф'!AM70</f>
        <v>0</v>
      </c>
      <c r="D228" s="4">
        <f>'2 жастағы К'!AM70</f>
        <v>0</v>
      </c>
      <c r="E228" s="843"/>
      <c r="F228" s="4">
        <f>'2 жастағы Ш'!AM70</f>
        <v>0</v>
      </c>
      <c r="G228" s="4">
        <f>'2 жастағы Ә'!AM70</f>
        <v>0</v>
      </c>
    </row>
    <row r="229" spans="2:7" ht="15" customHeight="1" x14ac:dyDescent="0.25">
      <c r="B229" s="708"/>
      <c r="C229" s="4">
        <f>'2 жастағы Ф'!AL70</f>
        <v>0</v>
      </c>
      <c r="D229" s="4">
        <f>'2 жастағы К'!AL70</f>
        <v>0</v>
      </c>
      <c r="E229" s="843"/>
      <c r="F229" s="4">
        <f>'2 жастағы Ш'!AL70</f>
        <v>0</v>
      </c>
      <c r="G229" s="4">
        <f>'2 жастағы Ә'!AL70</f>
        <v>0</v>
      </c>
    </row>
    <row r="230" spans="2:7" ht="15" customHeight="1" x14ac:dyDescent="0.25">
      <c r="B230" s="712"/>
      <c r="C230" s="4">
        <f>'2 жастағы Ф'!AK70</f>
        <v>0</v>
      </c>
      <c r="D230" s="160">
        <f>'2 жастағы К'!AK61</f>
        <v>1</v>
      </c>
      <c r="E230" s="843"/>
      <c r="F230" s="4">
        <f>'2 жастағы Ш'!AK70</f>
        <v>0</v>
      </c>
      <c r="G230" s="4">
        <f>'2 жастағы Ә'!AK70</f>
        <v>0</v>
      </c>
    </row>
    <row r="231" spans="2:7" ht="15" customHeight="1" x14ac:dyDescent="0.25">
      <c r="B231" s="707">
        <v>13</v>
      </c>
      <c r="C231" s="4">
        <f>'2 жастағы Ф'!AP70</f>
        <v>0</v>
      </c>
      <c r="D231" s="4">
        <f>'2 жастағы К'!AP70</f>
        <v>0</v>
      </c>
      <c r="E231" s="843"/>
      <c r="F231" s="4">
        <f>'2 жастағы Ш'!AP70</f>
        <v>0</v>
      </c>
      <c r="G231" s="4">
        <f>'2 жастағы Ә'!AP70</f>
        <v>0</v>
      </c>
    </row>
    <row r="232" spans="2:7" ht="15" customHeight="1" x14ac:dyDescent="0.25">
      <c r="B232" s="708"/>
      <c r="C232" s="4">
        <f>'2 жастағы Ф'!AO70</f>
        <v>0</v>
      </c>
      <c r="D232" s="4">
        <f>'2 жастағы К'!AO70</f>
        <v>0</v>
      </c>
      <c r="E232" s="843"/>
      <c r="F232" s="4">
        <f>'2 жастағы Ш'!AO70</f>
        <v>0</v>
      </c>
      <c r="G232" s="4">
        <f>'2 жастағы Ә'!AO70</f>
        <v>0</v>
      </c>
    </row>
    <row r="233" spans="2:7" ht="15" customHeight="1" x14ac:dyDescent="0.25">
      <c r="B233" s="712"/>
      <c r="C233" s="4">
        <f>'2 жастағы Ф'!AN70</f>
        <v>0</v>
      </c>
      <c r="D233" s="4">
        <f>'2 жастағы К'!AN70</f>
        <v>0</v>
      </c>
      <c r="E233" s="843"/>
      <c r="F233" s="4">
        <f>'2 жастағы Ш'!AN70</f>
        <v>0</v>
      </c>
      <c r="G233" s="4">
        <f>'2 жастағы Ә'!AN70</f>
        <v>0</v>
      </c>
    </row>
    <row r="234" spans="2:7" ht="15" customHeight="1" x14ac:dyDescent="0.25">
      <c r="B234" s="707">
        <v>14</v>
      </c>
      <c r="C234" s="4">
        <f>'2 жастағы Ф'!AS70</f>
        <v>0</v>
      </c>
      <c r="D234" s="4">
        <f>'2 жастағы К'!AS70</f>
        <v>0</v>
      </c>
      <c r="E234" s="843"/>
      <c r="F234" s="4">
        <f>'2 жастағы Ш'!AS70</f>
        <v>0</v>
      </c>
      <c r="G234" s="4">
        <f>'2 жастағы Ә'!AS70</f>
        <v>0</v>
      </c>
    </row>
    <row r="235" spans="2:7" x14ac:dyDescent="0.25">
      <c r="B235" s="708"/>
      <c r="C235" s="4">
        <f>'2 жастағы Ф'!AR70</f>
        <v>0</v>
      </c>
      <c r="D235" s="4">
        <f>'2 жастағы К'!AR70</f>
        <v>0</v>
      </c>
      <c r="E235" s="843"/>
      <c r="F235" s="4">
        <f>'2 жастағы Ш'!AR70</f>
        <v>0</v>
      </c>
      <c r="G235" s="4">
        <f>'2 жастағы Ә'!AR70</f>
        <v>0</v>
      </c>
    </row>
    <row r="236" spans="2:7" x14ac:dyDescent="0.25">
      <c r="B236" s="712"/>
      <c r="C236" s="4">
        <f>'2 жастағы Ф'!AQ70</f>
        <v>0</v>
      </c>
      <c r="D236" s="4">
        <f>'2 жастағы К'!AQ70</f>
        <v>0</v>
      </c>
      <c r="E236" s="843"/>
      <c r="F236" s="4">
        <f>'2 жастағы Ш'!AQ70</f>
        <v>0</v>
      </c>
      <c r="G236" s="4">
        <f>'2 жастағы Ә'!AQ70</f>
        <v>0</v>
      </c>
    </row>
    <row r="237" spans="2:7" x14ac:dyDescent="0.25">
      <c r="B237" s="707">
        <v>15</v>
      </c>
      <c r="C237" s="4">
        <f>'2 жастағы Ф'!AV70</f>
        <v>0</v>
      </c>
      <c r="D237" s="4">
        <f>'2 жастағы К'!AV70</f>
        <v>0</v>
      </c>
      <c r="E237" s="843"/>
      <c r="F237" s="4">
        <f>'2 жастағы Ш'!AV70</f>
        <v>0</v>
      </c>
      <c r="G237" s="4">
        <f>'2 жастағы Ә'!AV70</f>
        <v>0</v>
      </c>
    </row>
    <row r="238" spans="2:7" x14ac:dyDescent="0.25">
      <c r="B238" s="708"/>
      <c r="C238" s="4">
        <f>'2 жастағы Ф'!AU70</f>
        <v>0</v>
      </c>
      <c r="D238" s="4">
        <f>'2 жастағы К'!AU70</f>
        <v>0</v>
      </c>
      <c r="E238" s="843"/>
      <c r="F238" s="4">
        <f>'2 жастағы Ш'!AU70</f>
        <v>0</v>
      </c>
      <c r="G238" s="4">
        <f>'2 жастағы Ә'!AU70</f>
        <v>0</v>
      </c>
    </row>
    <row r="239" spans="2:7" x14ac:dyDescent="0.25">
      <c r="B239" s="712"/>
      <c r="C239" s="4">
        <f>'2 жастағы Ф'!AT70</f>
        <v>0</v>
      </c>
      <c r="D239" s="4">
        <f>'2 жастағы К'!AT70</f>
        <v>0</v>
      </c>
      <c r="E239" s="843"/>
      <c r="F239" s="4">
        <f>'2 жастағы Ш'!AT70</f>
        <v>0</v>
      </c>
      <c r="G239" s="4">
        <f>'2 жастағы Ә'!AT70</f>
        <v>0</v>
      </c>
    </row>
    <row r="240" spans="2:7" x14ac:dyDescent="0.25">
      <c r="B240" s="707">
        <v>16</v>
      </c>
      <c r="C240" s="4">
        <f>'2 жастағы Ф'!AY70</f>
        <v>0</v>
      </c>
      <c r="D240" s="4">
        <f>'2 жастағы К'!AY70</f>
        <v>0</v>
      </c>
      <c r="E240" s="843"/>
      <c r="F240" s="4">
        <f>'2 жастағы Ш'!AY70</f>
        <v>0</v>
      </c>
      <c r="G240" s="4">
        <f>'2 жастағы Ә'!AY70</f>
        <v>0</v>
      </c>
    </row>
    <row r="241" spans="2:7" x14ac:dyDescent="0.25">
      <c r="B241" s="708"/>
      <c r="C241" s="4">
        <f>'2 жастағы Ф'!AX70</f>
        <v>0</v>
      </c>
      <c r="D241" s="4">
        <f>'2 жастағы К'!AX70</f>
        <v>0</v>
      </c>
      <c r="E241" s="843"/>
      <c r="F241" s="4">
        <f>'2 жастағы Ш'!AX70</f>
        <v>0</v>
      </c>
      <c r="G241" s="4">
        <f>'2 жастағы Ә'!AX70</f>
        <v>0</v>
      </c>
    </row>
    <row r="242" spans="2:7" x14ac:dyDescent="0.25">
      <c r="B242" s="712"/>
      <c r="C242" s="4">
        <f>'2 жастағы Ф'!AW70</f>
        <v>0</v>
      </c>
      <c r="D242" s="4">
        <f>'2 жастағы К'!AW70</f>
        <v>0</v>
      </c>
      <c r="E242" s="843"/>
      <c r="F242" s="4">
        <f>'2 жастағы Ш'!AW70</f>
        <v>0</v>
      </c>
      <c r="G242" s="4">
        <f>'2 жастағы Ә'!AW70</f>
        <v>0</v>
      </c>
    </row>
    <row r="243" spans="2:7" x14ac:dyDescent="0.25">
      <c r="B243" s="707">
        <v>17</v>
      </c>
      <c r="C243" s="4">
        <f>'2 жастағы Ф'!BB70</f>
        <v>0</v>
      </c>
      <c r="D243" s="4">
        <f>'2 жастағы К'!BB70</f>
        <v>0</v>
      </c>
      <c r="E243" s="843"/>
      <c r="F243" s="4">
        <f>'2 жастағы Ш'!BB70</f>
        <v>0</v>
      </c>
      <c r="G243" s="4">
        <f>'2 жастағы Ә'!BB70</f>
        <v>0</v>
      </c>
    </row>
    <row r="244" spans="2:7" x14ac:dyDescent="0.25">
      <c r="B244" s="708"/>
      <c r="C244" s="4">
        <f>'2 жастағы Ф'!BA70</f>
        <v>0</v>
      </c>
      <c r="D244" s="4">
        <f>'2 жастағы К'!BA70</f>
        <v>0</v>
      </c>
      <c r="E244" s="843"/>
      <c r="F244" s="4">
        <f>'2 жастағы Ш'!BA70</f>
        <v>0</v>
      </c>
      <c r="G244" s="4">
        <f>'2 жастағы Ә'!BA70</f>
        <v>0</v>
      </c>
    </row>
    <row r="245" spans="2:7" x14ac:dyDescent="0.25">
      <c r="B245" s="712"/>
      <c r="C245" s="4">
        <f>'2 жастағы Ф'!AZ70</f>
        <v>0</v>
      </c>
      <c r="D245" s="4">
        <f>'2 жастағы К'!AZ70</f>
        <v>0</v>
      </c>
      <c r="E245" s="843"/>
      <c r="F245" s="4">
        <f>'2 жастағы Ш'!AZ70</f>
        <v>0</v>
      </c>
      <c r="G245" s="4">
        <f>'2 жастағы Ә'!AZ70</f>
        <v>0</v>
      </c>
    </row>
    <row r="246" spans="2:7" x14ac:dyDescent="0.25">
      <c r="B246" s="707">
        <v>18</v>
      </c>
      <c r="C246" s="4">
        <f>'2 жастағы Ф'!BE70</f>
        <v>0</v>
      </c>
      <c r="D246" s="4">
        <f>'2 жастағы К'!BE70</f>
        <v>0</v>
      </c>
      <c r="E246" s="843"/>
      <c r="F246" s="4">
        <f>'2 жастағы Ш'!BE70</f>
        <v>0</v>
      </c>
      <c r="G246" s="4">
        <f>'2 жастағы Ә'!BE70</f>
        <v>0</v>
      </c>
    </row>
    <row r="247" spans="2:7" x14ac:dyDescent="0.25">
      <c r="B247" s="708"/>
      <c r="C247" s="4">
        <f>'2 жастағы Ф'!BD70</f>
        <v>0</v>
      </c>
      <c r="D247" s="4">
        <f>'2 жастағы К'!BD70</f>
        <v>0</v>
      </c>
      <c r="E247" s="843"/>
      <c r="F247" s="4">
        <f>'2 жастағы Ш'!BD70</f>
        <v>0</v>
      </c>
      <c r="G247" s="4">
        <f>'2 жастағы Ә'!BD70</f>
        <v>0</v>
      </c>
    </row>
    <row r="248" spans="2:7" x14ac:dyDescent="0.25">
      <c r="B248" s="712"/>
      <c r="C248" s="4">
        <f>'2 жастағы Ф'!BC70</f>
        <v>0</v>
      </c>
      <c r="D248" s="4">
        <f>'2 жастағы К'!BC70</f>
        <v>0</v>
      </c>
      <c r="E248" s="843"/>
      <c r="F248" s="4">
        <f>'2 жастағы Ш'!BC70</f>
        <v>0</v>
      </c>
      <c r="G248" s="4">
        <f>'2 жастағы Ә'!BC70</f>
        <v>0</v>
      </c>
    </row>
    <row r="249" spans="2:7" x14ac:dyDescent="0.25">
      <c r="B249" s="707">
        <v>19</v>
      </c>
      <c r="C249" s="4">
        <f>'2 жастағы Ф'!BH70</f>
        <v>0</v>
      </c>
      <c r="D249" s="4">
        <f>'2 жастағы К'!BH70</f>
        <v>0</v>
      </c>
      <c r="E249" s="843"/>
      <c r="F249" s="4">
        <f>'2 жастағы Ш'!BH70</f>
        <v>0</v>
      </c>
      <c r="G249" s="4">
        <f>'2 жастағы Ә'!BH70</f>
        <v>0</v>
      </c>
    </row>
    <row r="250" spans="2:7" x14ac:dyDescent="0.25">
      <c r="B250" s="708"/>
      <c r="C250" s="4">
        <f>'2 жастағы Ф'!BG70</f>
        <v>0</v>
      </c>
      <c r="D250" s="4">
        <f>'2 жастағы К'!BG70</f>
        <v>0</v>
      </c>
      <c r="E250" s="843"/>
      <c r="F250" s="4">
        <f>'2 жастағы Ш'!BG70</f>
        <v>0</v>
      </c>
      <c r="G250" s="4">
        <f>'2 жастағы Ә'!BG70</f>
        <v>0</v>
      </c>
    </row>
    <row r="251" spans="2:7" x14ac:dyDescent="0.25">
      <c r="B251" s="712"/>
      <c r="C251" s="4">
        <f>'2 жастағы Ф'!BF70</f>
        <v>0</v>
      </c>
      <c r="D251" s="4">
        <f>'2 жастағы К'!BF70</f>
        <v>0</v>
      </c>
      <c r="E251" s="843"/>
      <c r="F251" s="4">
        <f>'2 жастағы Ш'!BF70</f>
        <v>0</v>
      </c>
      <c r="G251" s="4">
        <f>'2 жастағы Ә'!BF70</f>
        <v>0</v>
      </c>
    </row>
    <row r="252" spans="2:7" x14ac:dyDescent="0.25">
      <c r="B252" s="707">
        <v>20</v>
      </c>
      <c r="C252" s="842"/>
      <c r="D252" s="4">
        <f>'2 жастағы К'!BK70</f>
        <v>0</v>
      </c>
      <c r="E252" s="843"/>
      <c r="F252" s="4">
        <f>'2 жастағы Ш'!BK70</f>
        <v>0</v>
      </c>
      <c r="G252" s="4">
        <f>'2 жастағы Ә'!BK70</f>
        <v>0</v>
      </c>
    </row>
    <row r="253" spans="2:7" x14ac:dyDescent="0.25">
      <c r="B253" s="708"/>
      <c r="C253" s="843"/>
      <c r="D253" s="4">
        <f>'2 жастағы К'!BJ70</f>
        <v>0</v>
      </c>
      <c r="E253" s="843"/>
      <c r="F253" s="4">
        <f>'2 жастағы Ш'!BJ70</f>
        <v>0</v>
      </c>
      <c r="G253" s="4">
        <f>'2 жастағы Ә'!BJ70</f>
        <v>0</v>
      </c>
    </row>
    <row r="254" spans="2:7" x14ac:dyDescent="0.25">
      <c r="B254" s="712"/>
      <c r="C254" s="843"/>
      <c r="D254" s="4">
        <f>'2 жастағы К'!BI70</f>
        <v>0</v>
      </c>
      <c r="E254" s="843"/>
      <c r="F254" s="4">
        <f>'2 жастағы Ш'!BI70</f>
        <v>0</v>
      </c>
      <c r="G254" s="4">
        <f>'2 жастағы Ә'!BI70</f>
        <v>0</v>
      </c>
    </row>
    <row r="255" spans="2:7" x14ac:dyDescent="0.25">
      <c r="B255" s="707">
        <v>21</v>
      </c>
      <c r="C255" s="843"/>
      <c r="D255" s="842"/>
      <c r="E255" s="843"/>
      <c r="F255" s="4">
        <f>'2 жастағы Ш'!BN70</f>
        <v>0</v>
      </c>
      <c r="G255" s="842"/>
    </row>
    <row r="256" spans="2:7" x14ac:dyDescent="0.25">
      <c r="B256" s="708"/>
      <c r="C256" s="843"/>
      <c r="D256" s="843"/>
      <c r="E256" s="843"/>
      <c r="F256" s="4">
        <f>'2 жастағы Ш'!BM70</f>
        <v>0</v>
      </c>
      <c r="G256" s="843"/>
    </row>
    <row r="257" spans="2:7" x14ac:dyDescent="0.25">
      <c r="B257" s="712"/>
      <c r="C257" s="843"/>
      <c r="D257" s="843"/>
      <c r="E257" s="843"/>
      <c r="F257" s="4">
        <f>'2 жастағы Ш'!BL70</f>
        <v>0</v>
      </c>
      <c r="G257" s="843"/>
    </row>
    <row r="258" spans="2:7" x14ac:dyDescent="0.25">
      <c r="B258" s="707">
        <v>22</v>
      </c>
      <c r="C258" s="843"/>
      <c r="D258" s="843"/>
      <c r="E258" s="843"/>
      <c r="F258" s="4">
        <f>'2 жастағы Ш'!BQ70</f>
        <v>0</v>
      </c>
      <c r="G258" s="843"/>
    </row>
    <row r="259" spans="2:7" x14ac:dyDescent="0.25">
      <c r="B259" s="708"/>
      <c r="C259" s="843"/>
      <c r="D259" s="843"/>
      <c r="E259" s="843"/>
      <c r="F259" s="4">
        <f>'2 жастағы Ш'!BP70</f>
        <v>0</v>
      </c>
      <c r="G259" s="843"/>
    </row>
    <row r="260" spans="2:7" x14ac:dyDescent="0.25">
      <c r="B260" s="712"/>
      <c r="C260" s="843"/>
      <c r="D260" s="843"/>
      <c r="E260" s="843"/>
      <c r="F260" s="4">
        <f>'2 жастағы Ш'!BO70</f>
        <v>0</v>
      </c>
      <c r="G260" s="843"/>
    </row>
    <row r="261" spans="2:7" x14ac:dyDescent="0.25">
      <c r="B261" s="707">
        <v>23</v>
      </c>
      <c r="C261" s="843"/>
      <c r="D261" s="843"/>
      <c r="E261" s="843"/>
      <c r="F261" s="4">
        <f>'2 жастағы Ш'!BT70</f>
        <v>0</v>
      </c>
      <c r="G261" s="843"/>
    </row>
    <row r="262" spans="2:7" x14ac:dyDescent="0.25">
      <c r="B262" s="708"/>
      <c r="C262" s="843"/>
      <c r="D262" s="843"/>
      <c r="E262" s="843"/>
      <c r="F262" s="4">
        <f>'2 жастағы Ш'!BS70</f>
        <v>0</v>
      </c>
      <c r="G262" s="843"/>
    </row>
    <row r="263" spans="2:7" x14ac:dyDescent="0.25">
      <c r="B263" s="712"/>
      <c r="C263" s="843"/>
      <c r="D263" s="843"/>
      <c r="E263" s="843"/>
      <c r="F263" s="4">
        <f>'2 жастағы Ш'!BR70</f>
        <v>0</v>
      </c>
      <c r="G263" s="843"/>
    </row>
    <row r="264" spans="2:7" x14ac:dyDescent="0.25">
      <c r="B264" s="707">
        <v>24</v>
      </c>
      <c r="C264" s="843"/>
      <c r="D264" s="843"/>
      <c r="E264" s="843"/>
      <c r="F264" s="4">
        <f>'2 жастағы Ш'!BW70</f>
        <v>0</v>
      </c>
      <c r="G264" s="843"/>
    </row>
    <row r="265" spans="2:7" x14ac:dyDescent="0.25">
      <c r="B265" s="708"/>
      <c r="C265" s="843"/>
      <c r="D265" s="843"/>
      <c r="E265" s="843"/>
      <c r="F265" s="12">
        <f>'2 жастағы Ш'!BV70</f>
        <v>0</v>
      </c>
      <c r="G265" s="843"/>
    </row>
    <row r="266" spans="2:7" x14ac:dyDescent="0.25">
      <c r="B266" s="712"/>
      <c r="C266" s="843"/>
      <c r="D266" s="843"/>
      <c r="E266" s="843"/>
      <c r="F266" s="12">
        <f>'2 жастағы Ш'!BU70</f>
        <v>0</v>
      </c>
      <c r="G266" s="843"/>
    </row>
    <row r="267" spans="2:7" x14ac:dyDescent="0.25">
      <c r="B267" s="707">
        <v>25</v>
      </c>
      <c r="C267" s="843"/>
      <c r="D267" s="843"/>
      <c r="E267" s="843"/>
      <c r="F267" s="4">
        <f>'2 жастағы Ш'!BZ70</f>
        <v>0</v>
      </c>
      <c r="G267" s="843"/>
    </row>
    <row r="268" spans="2:7" x14ac:dyDescent="0.25">
      <c r="B268" s="708"/>
      <c r="C268" s="843"/>
      <c r="D268" s="843"/>
      <c r="E268" s="843"/>
      <c r="F268" s="4">
        <f>'2 жастағы Ш'!BY70</f>
        <v>0</v>
      </c>
      <c r="G268" s="843"/>
    </row>
    <row r="269" spans="2:7" x14ac:dyDescent="0.25">
      <c r="B269" s="712"/>
      <c r="C269" s="843"/>
      <c r="D269" s="843"/>
      <c r="E269" s="843"/>
      <c r="F269" s="4">
        <f>'2 жастағы Ш'!BX70</f>
        <v>0</v>
      </c>
      <c r="G269" s="843"/>
    </row>
    <row r="270" spans="2:7" x14ac:dyDescent="0.25">
      <c r="B270" s="707">
        <v>26</v>
      </c>
      <c r="C270" s="843"/>
      <c r="D270" s="843"/>
      <c r="E270" s="843"/>
      <c r="F270" s="4">
        <f>'2 жастағы Ш'!CC70</f>
        <v>0</v>
      </c>
      <c r="G270" s="843"/>
    </row>
    <row r="271" spans="2:7" x14ac:dyDescent="0.25">
      <c r="B271" s="708"/>
      <c r="C271" s="843"/>
      <c r="D271" s="843"/>
      <c r="E271" s="843"/>
      <c r="F271" s="4">
        <f>'2 жастағы Ш'!CB70</f>
        <v>0</v>
      </c>
      <c r="G271" s="843"/>
    </row>
    <row r="272" spans="2:7" x14ac:dyDescent="0.25">
      <c r="B272" s="712"/>
      <c r="C272" s="843"/>
      <c r="D272" s="843"/>
      <c r="E272" s="843"/>
      <c r="F272" s="4">
        <f>'2 жастағы Ш'!CA70</f>
        <v>0</v>
      </c>
      <c r="G272" s="843"/>
    </row>
    <row r="273" spans="2:7" x14ac:dyDescent="0.25">
      <c r="B273" s="707">
        <v>27</v>
      </c>
      <c r="C273" s="843"/>
      <c r="D273" s="843"/>
      <c r="E273" s="843"/>
      <c r="F273" s="12">
        <f>'2 жастағы Ш'!CF70</f>
        <v>0</v>
      </c>
      <c r="G273" s="843"/>
    </row>
    <row r="274" spans="2:7" x14ac:dyDescent="0.25">
      <c r="B274" s="708"/>
      <c r="C274" s="843"/>
      <c r="D274" s="843"/>
      <c r="E274" s="843"/>
      <c r="F274" s="12">
        <f>'2 жастағы Ш'!CE70</f>
        <v>0</v>
      </c>
      <c r="G274" s="843"/>
    </row>
    <row r="275" spans="2:7" x14ac:dyDescent="0.25">
      <c r="B275" s="712"/>
      <c r="C275" s="843"/>
      <c r="D275" s="843"/>
      <c r="E275" s="843"/>
      <c r="F275" s="12">
        <f>'2 жастағы Ш'!CD70</f>
        <v>0</v>
      </c>
      <c r="G275" s="843"/>
    </row>
    <row r="276" spans="2:7" x14ac:dyDescent="0.25">
      <c r="B276" s="707">
        <v>28</v>
      </c>
      <c r="C276" s="843"/>
      <c r="D276" s="843"/>
      <c r="E276" s="843"/>
      <c r="F276" s="12">
        <f>'2 жастағы Ш'!CI70</f>
        <v>0</v>
      </c>
      <c r="G276" s="843"/>
    </row>
    <row r="277" spans="2:7" x14ac:dyDescent="0.25">
      <c r="B277" s="708"/>
      <c r="C277" s="843"/>
      <c r="D277" s="843"/>
      <c r="E277" s="843"/>
      <c r="F277" s="12">
        <f>'2 жастағы Ш'!CH70</f>
        <v>0</v>
      </c>
      <c r="G277" s="843"/>
    </row>
    <row r="278" spans="2:7" x14ac:dyDescent="0.25">
      <c r="B278" s="712"/>
      <c r="C278" s="843"/>
      <c r="D278" s="843"/>
      <c r="E278" s="843"/>
      <c r="F278" s="12">
        <f>'2 жастағы Ш'!CG70</f>
        <v>0</v>
      </c>
      <c r="G278" s="843"/>
    </row>
    <row r="279" spans="2:7" x14ac:dyDescent="0.25">
      <c r="B279" s="707">
        <v>29</v>
      </c>
      <c r="C279" s="843"/>
      <c r="D279" s="843"/>
      <c r="E279" s="843"/>
      <c r="F279" s="12">
        <f>'2 жастағы Ш'!CL70</f>
        <v>0</v>
      </c>
      <c r="G279" s="843"/>
    </row>
    <row r="280" spans="2:7" x14ac:dyDescent="0.25">
      <c r="B280" s="708"/>
      <c r="C280" s="843"/>
      <c r="D280" s="843"/>
      <c r="E280" s="843"/>
      <c r="F280" s="12">
        <f>'2 жастағы Ш'!CK70</f>
        <v>0</v>
      </c>
      <c r="G280" s="843"/>
    </row>
    <row r="281" spans="2:7" x14ac:dyDescent="0.25">
      <c r="B281" s="712"/>
      <c r="C281" s="843"/>
      <c r="D281" s="843"/>
      <c r="E281" s="843"/>
      <c r="F281" s="12">
        <f>'2 жастағы Ш'!CJ70</f>
        <v>0</v>
      </c>
      <c r="G281" s="843"/>
    </row>
    <row r="282" spans="2:7" x14ac:dyDescent="0.25">
      <c r="B282" s="707">
        <v>30</v>
      </c>
      <c r="C282" s="843"/>
      <c r="D282" s="843"/>
      <c r="E282" s="843"/>
      <c r="F282" s="12">
        <f>'2 жастағы Ш'!CO70</f>
        <v>0</v>
      </c>
      <c r="G282" s="843"/>
    </row>
    <row r="283" spans="2:7" x14ac:dyDescent="0.25">
      <c r="B283" s="708"/>
      <c r="C283" s="843"/>
      <c r="D283" s="843"/>
      <c r="E283" s="843"/>
      <c r="F283" s="12">
        <f>'2 жастағы Ш'!CN70</f>
        <v>0</v>
      </c>
      <c r="G283" s="843"/>
    </row>
    <row r="284" spans="2:7" x14ac:dyDescent="0.25">
      <c r="B284" s="712"/>
      <c r="C284" s="843"/>
      <c r="D284" s="843"/>
      <c r="E284" s="843"/>
      <c r="F284" s="12">
        <f>'2 жастағы Ш'!CM70</f>
        <v>0</v>
      </c>
      <c r="G284" s="843"/>
    </row>
    <row r="285" spans="2:7" x14ac:dyDescent="0.25">
      <c r="B285" s="707">
        <v>31</v>
      </c>
      <c r="C285" s="843"/>
      <c r="D285" s="843"/>
      <c r="E285" s="843"/>
      <c r="F285" s="12">
        <f>'2 жастағы Ш'!CR70</f>
        <v>0</v>
      </c>
      <c r="G285" s="843"/>
    </row>
    <row r="286" spans="2:7" x14ac:dyDescent="0.25">
      <c r="B286" s="708"/>
      <c r="C286" s="843"/>
      <c r="D286" s="843"/>
      <c r="E286" s="843"/>
      <c r="F286" s="12">
        <f>'2 жастағы Ш'!CQ70</f>
        <v>0</v>
      </c>
      <c r="G286" s="843"/>
    </row>
    <row r="287" spans="2:7" x14ac:dyDescent="0.25">
      <c r="B287" s="712"/>
      <c r="C287" s="843"/>
      <c r="D287" s="843"/>
      <c r="E287" s="843"/>
      <c r="F287" s="12">
        <f>'2 жастағы Ш'!CP70</f>
        <v>0</v>
      </c>
      <c r="G287" s="843"/>
    </row>
    <row r="288" spans="2:7" x14ac:dyDescent="0.25">
      <c r="B288" s="707">
        <v>32</v>
      </c>
      <c r="C288" s="843"/>
      <c r="D288" s="843"/>
      <c r="E288" s="843"/>
      <c r="F288" s="12">
        <f>'2 жастағы Ш'!CU70</f>
        <v>0</v>
      </c>
      <c r="G288" s="843"/>
    </row>
    <row r="289" spans="2:7" x14ac:dyDescent="0.25">
      <c r="B289" s="708"/>
      <c r="C289" s="843"/>
      <c r="D289" s="843"/>
      <c r="E289" s="843"/>
      <c r="F289" s="12">
        <f>'2 жастағы Ш'!CT70</f>
        <v>0</v>
      </c>
      <c r="G289" s="843"/>
    </row>
    <row r="290" spans="2:7" x14ac:dyDescent="0.25">
      <c r="B290" s="712"/>
      <c r="C290" s="843"/>
      <c r="D290" s="843"/>
      <c r="E290" s="843"/>
      <c r="F290" s="12">
        <f>'2 жастағы Ш'!CS70</f>
        <v>0</v>
      </c>
      <c r="G290" s="843"/>
    </row>
    <row r="291" spans="2:7" x14ac:dyDescent="0.25">
      <c r="B291" s="707">
        <v>33</v>
      </c>
      <c r="C291" s="843"/>
      <c r="D291" s="843"/>
      <c r="E291" s="843"/>
      <c r="F291" s="12">
        <f>'2 жастағы Ш'!CX70</f>
        <v>0</v>
      </c>
      <c r="G291" s="843"/>
    </row>
    <row r="292" spans="2:7" x14ac:dyDescent="0.25">
      <c r="B292" s="708"/>
      <c r="C292" s="843"/>
      <c r="D292" s="843"/>
      <c r="E292" s="843"/>
      <c r="F292" s="12">
        <f>'2 жастағы Ш'!CW70</f>
        <v>0</v>
      </c>
      <c r="G292" s="843"/>
    </row>
    <row r="293" spans="2:7" x14ac:dyDescent="0.25">
      <c r="B293" s="712"/>
      <c r="C293" s="843"/>
      <c r="D293" s="843"/>
      <c r="E293" s="843"/>
      <c r="F293" s="12">
        <f>'2 жастағы Ш'!CV70</f>
        <v>0</v>
      </c>
      <c r="G293" s="843"/>
    </row>
    <row r="294" spans="2:7" x14ac:dyDescent="0.25">
      <c r="B294" s="707">
        <v>34</v>
      </c>
      <c r="C294" s="843"/>
      <c r="D294" s="843"/>
      <c r="E294" s="843"/>
      <c r="F294" s="12">
        <f>'2 жастағы Ш'!DA70</f>
        <v>0</v>
      </c>
      <c r="G294" s="843"/>
    </row>
    <row r="295" spans="2:7" x14ac:dyDescent="0.25">
      <c r="B295" s="708"/>
      <c r="C295" s="843"/>
      <c r="D295" s="843"/>
      <c r="E295" s="843"/>
      <c r="F295" s="12">
        <f>'2 жастағы Ш'!CZ70</f>
        <v>0</v>
      </c>
      <c r="G295" s="843"/>
    </row>
    <row r="296" spans="2:7" x14ac:dyDescent="0.25">
      <c r="B296" s="712"/>
      <c r="C296" s="843"/>
      <c r="D296" s="843"/>
      <c r="E296" s="843"/>
      <c r="F296" s="12">
        <f>'2 жастағы Ш'!CY70</f>
        <v>0</v>
      </c>
      <c r="G296" s="843"/>
    </row>
    <row r="297" spans="2:7" x14ac:dyDescent="0.25">
      <c r="B297" s="707">
        <v>35</v>
      </c>
      <c r="C297" s="843"/>
      <c r="D297" s="843"/>
      <c r="E297" s="843"/>
      <c r="F297" s="12">
        <f>'2 жастағы Ш'!DD70</f>
        <v>0</v>
      </c>
      <c r="G297" s="843"/>
    </row>
    <row r="298" spans="2:7" x14ac:dyDescent="0.25">
      <c r="B298" s="708"/>
      <c r="C298" s="843"/>
      <c r="D298" s="843"/>
      <c r="E298" s="843"/>
      <c r="F298" s="12">
        <f>'2 жастағы Ш'!DC70</f>
        <v>0</v>
      </c>
      <c r="G298" s="843"/>
    </row>
    <row r="299" spans="2:7" x14ac:dyDescent="0.25">
      <c r="B299" s="712"/>
      <c r="C299" s="843"/>
      <c r="D299" s="843"/>
      <c r="E299" s="843"/>
      <c r="F299" s="12">
        <f>'2 жастағы Ш'!DB70</f>
        <v>0</v>
      </c>
      <c r="G299" s="843"/>
    </row>
    <row r="300" spans="2:7" x14ac:dyDescent="0.25">
      <c r="B300" s="707">
        <v>36</v>
      </c>
      <c r="C300" s="843"/>
      <c r="D300" s="843"/>
      <c r="E300" s="843"/>
      <c r="F300" s="12">
        <f>'2 жастағы Ш'!DG70</f>
        <v>0</v>
      </c>
      <c r="G300" s="843"/>
    </row>
    <row r="301" spans="2:7" x14ac:dyDescent="0.25">
      <c r="B301" s="708"/>
      <c r="C301" s="843"/>
      <c r="D301" s="843"/>
      <c r="E301" s="843"/>
      <c r="F301" s="12">
        <f>'2 жастағы Ш'!DF70</f>
        <v>0</v>
      </c>
      <c r="G301" s="843"/>
    </row>
    <row r="302" spans="2:7" x14ac:dyDescent="0.25">
      <c r="B302" s="708"/>
      <c r="C302" s="843"/>
      <c r="D302" s="843"/>
      <c r="E302" s="843"/>
      <c r="F302" s="334">
        <f>'2 жастағы Ш'!DE70</f>
        <v>0</v>
      </c>
      <c r="G302" s="843"/>
    </row>
    <row r="303" spans="2:7" x14ac:dyDescent="0.25">
      <c r="B303" s="748">
        <v>37</v>
      </c>
      <c r="C303" s="843"/>
      <c r="D303" s="843"/>
      <c r="E303" s="843"/>
      <c r="F303" s="12">
        <f>'2 жастағы Ш'!DJ70</f>
        <v>0</v>
      </c>
      <c r="G303" s="843"/>
    </row>
    <row r="304" spans="2:7" x14ac:dyDescent="0.25">
      <c r="B304" s="748"/>
      <c r="C304" s="843"/>
      <c r="D304" s="843"/>
      <c r="E304" s="843"/>
      <c r="F304" s="12">
        <f>'2 жастағы Ш'!DI70</f>
        <v>0</v>
      </c>
      <c r="G304" s="843"/>
    </row>
    <row r="305" spans="2:7" x14ac:dyDescent="0.25">
      <c r="B305" s="748"/>
      <c r="C305" s="844"/>
      <c r="D305" s="844"/>
      <c r="E305" s="844"/>
      <c r="F305" s="12">
        <f>'2 жастағы Ш'!DH70</f>
        <v>0</v>
      </c>
      <c r="G305" s="844"/>
    </row>
    <row r="306" spans="2:7" ht="18.75" x14ac:dyDescent="0.25">
      <c r="B306" s="848" t="s">
        <v>824</v>
      </c>
      <c r="C306" s="158">
        <f>'2 жастағы Ф'!BK70</f>
        <v>0</v>
      </c>
      <c r="D306" s="158">
        <f>'2 жастағы К'!BN70</f>
        <v>0</v>
      </c>
      <c r="E306" s="158">
        <f>'2 жастағы Т'!AG70</f>
        <v>0</v>
      </c>
      <c r="F306" s="158">
        <f>'2 жастағы Ш'!DM70</f>
        <v>0</v>
      </c>
      <c r="G306" s="159">
        <f>'2 жастағы Ә'!BN70</f>
        <v>0</v>
      </c>
    </row>
    <row r="307" spans="2:7" ht="18.75" x14ac:dyDescent="0.25">
      <c r="B307" s="847"/>
      <c r="C307" s="40">
        <f>'2 жастағы Ф'!BJ70</f>
        <v>0</v>
      </c>
      <c r="D307" s="40">
        <f>'2 жастағы К'!BM70</f>
        <v>0</v>
      </c>
      <c r="E307" s="40">
        <f>'2 жастағы Т'!AF70</f>
        <v>0</v>
      </c>
      <c r="F307" s="40">
        <f>'2 жастағы Ш'!DL70</f>
        <v>0</v>
      </c>
      <c r="G307" s="68">
        <f>'2 жастағы Ә'!BM70</f>
        <v>0</v>
      </c>
    </row>
    <row r="308" spans="2:7" ht="18.75" x14ac:dyDescent="0.25">
      <c r="B308" s="847"/>
      <c r="C308" s="95">
        <f>'2 жастағы Ф'!BI70</f>
        <v>0</v>
      </c>
      <c r="D308" s="95">
        <f>'2 жастағы К'!BL70</f>
        <v>0</v>
      </c>
      <c r="E308" s="95">
        <f>'2 жастағы Т'!AE70</f>
        <v>0</v>
      </c>
      <c r="F308" s="95">
        <f>'2 жастағы Ш'!DK70</f>
        <v>0</v>
      </c>
      <c r="G308" s="96">
        <f>'2 жастағы Ә'!BL70</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Ф'!F124</f>
        <v>0</v>
      </c>
      <c r="D313" s="4">
        <f>'2 жастағы К'!F124</f>
        <v>0</v>
      </c>
      <c r="E313" s="4">
        <f>'2 жастағы Т'!F124</f>
        <v>0</v>
      </c>
      <c r="F313" s="4">
        <f>'2 жастағы Ш'!F124</f>
        <v>0</v>
      </c>
      <c r="G313" s="4">
        <f>'2 жастағы Ә'!F124</f>
        <v>0</v>
      </c>
    </row>
    <row r="314" spans="2:7" x14ac:dyDescent="0.25">
      <c r="B314" s="708"/>
      <c r="C314" s="4">
        <f>'2 жастағы Ф'!E124</f>
        <v>0</v>
      </c>
      <c r="D314" s="4">
        <f>'2 жастағы К'!E124</f>
        <v>0</v>
      </c>
      <c r="E314" s="4">
        <f>'2 жастағы Т'!E124</f>
        <v>0</v>
      </c>
      <c r="F314" s="4">
        <f>'2 жастағы Ш'!E124</f>
        <v>0</v>
      </c>
      <c r="G314" s="4">
        <f>'2 жастағы Ә'!E124</f>
        <v>0</v>
      </c>
    </row>
    <row r="315" spans="2:7" x14ac:dyDescent="0.25">
      <c r="B315" s="712"/>
      <c r="C315" s="4">
        <f>'2 жастағы Ф'!D124</f>
        <v>0</v>
      </c>
      <c r="D315" s="4">
        <f>'2 жастағы К'!D124</f>
        <v>0</v>
      </c>
      <c r="E315" s="4">
        <f>'2 жастағы Т'!D124</f>
        <v>0</v>
      </c>
      <c r="F315" s="4">
        <f>'2 жастағы Ш'!D124</f>
        <v>0</v>
      </c>
      <c r="G315" s="4">
        <f>'2 жастағы Ә'!D124</f>
        <v>0</v>
      </c>
    </row>
    <row r="316" spans="2:7" x14ac:dyDescent="0.25">
      <c r="B316" s="707">
        <v>2</v>
      </c>
      <c r="C316" s="4">
        <f>'2 жастағы Ф'!I124</f>
        <v>0</v>
      </c>
      <c r="D316" s="4">
        <f>'2 жастағы К'!I124</f>
        <v>0</v>
      </c>
      <c r="E316" s="4">
        <f>'2 жастағы Т'!I124</f>
        <v>0</v>
      </c>
      <c r="F316" s="4">
        <f>'2 жастағы Ш'!I124</f>
        <v>0</v>
      </c>
      <c r="G316" s="4">
        <f>'2 жастағы Ә'!I124</f>
        <v>0</v>
      </c>
    </row>
    <row r="317" spans="2:7" x14ac:dyDescent="0.25">
      <c r="B317" s="708"/>
      <c r="C317" s="4">
        <f>'2 жастағы Ф'!H124</f>
        <v>0</v>
      </c>
      <c r="D317" s="4">
        <f>'2 жастағы К'!H124</f>
        <v>0</v>
      </c>
      <c r="E317" s="4">
        <f>'2 жастағы Т'!H124</f>
        <v>0</v>
      </c>
      <c r="F317" s="4">
        <f>'2 жастағы Ш'!H124</f>
        <v>0</v>
      </c>
      <c r="G317" s="4">
        <f>'2 жастағы Ә'!H124</f>
        <v>0</v>
      </c>
    </row>
    <row r="318" spans="2:7" x14ac:dyDescent="0.25">
      <c r="B318" s="712"/>
      <c r="C318" s="4">
        <f>'2 жастағы Ф'!G124</f>
        <v>0</v>
      </c>
      <c r="D318" s="4">
        <f>'2 жастағы К'!G124</f>
        <v>0</v>
      </c>
      <c r="E318" s="4">
        <f>'2 жастағы Т'!G124</f>
        <v>0</v>
      </c>
      <c r="F318" s="4">
        <f>'2 жастағы Ш'!G124</f>
        <v>0</v>
      </c>
      <c r="G318" s="4">
        <f>'2 жастағы Ә'!G124</f>
        <v>0</v>
      </c>
    </row>
    <row r="319" spans="2:7" x14ac:dyDescent="0.25">
      <c r="B319" s="707">
        <v>3</v>
      </c>
      <c r="C319" s="4">
        <f>'2 жастағы Ф'!L124</f>
        <v>0</v>
      </c>
      <c r="D319" s="4">
        <f>'2 жастағы К'!L124</f>
        <v>0</v>
      </c>
      <c r="E319" s="4">
        <f>'2 жастағы Т'!L124</f>
        <v>0</v>
      </c>
      <c r="F319" s="4">
        <f>'2 жастағы Ш'!L124</f>
        <v>0</v>
      </c>
      <c r="G319" s="4">
        <f>'2 жастағы Ә'!L124</f>
        <v>0</v>
      </c>
    </row>
    <row r="320" spans="2:7" x14ac:dyDescent="0.25">
      <c r="B320" s="708"/>
      <c r="C320" s="4">
        <f>'2 жастағы Ф'!K124</f>
        <v>0</v>
      </c>
      <c r="D320" s="4">
        <f>'2 жастағы К'!K124</f>
        <v>0</v>
      </c>
      <c r="E320" s="4">
        <f>'2 жастағы Т'!K124</f>
        <v>0</v>
      </c>
      <c r="F320" s="4">
        <f>'2 жастағы Ш'!K124</f>
        <v>0</v>
      </c>
      <c r="G320" s="4">
        <f>'2 жастағы Ә'!K124</f>
        <v>0</v>
      </c>
    </row>
    <row r="321" spans="2:7" x14ac:dyDescent="0.25">
      <c r="B321" s="712"/>
      <c r="C321" s="4">
        <f>'2 жастағы Ф'!J124</f>
        <v>0</v>
      </c>
      <c r="D321" s="4">
        <f>'2 жастағы К'!J124</f>
        <v>0</v>
      </c>
      <c r="E321" s="4">
        <f>'2 жастағы Т'!J124</f>
        <v>0</v>
      </c>
      <c r="F321" s="4">
        <f>'2 жастағы Ш'!J124</f>
        <v>0</v>
      </c>
      <c r="G321" s="4">
        <f>'2 жастағы Ә'!J124</f>
        <v>0</v>
      </c>
    </row>
    <row r="322" spans="2:7" x14ac:dyDescent="0.25">
      <c r="B322" s="707">
        <v>4</v>
      </c>
      <c r="C322" s="4">
        <f>'2 жастағы Ф'!O124</f>
        <v>0</v>
      </c>
      <c r="D322" s="4">
        <f>'2 жастағы К'!O124</f>
        <v>0</v>
      </c>
      <c r="E322" s="4">
        <f>'2 жастағы Т'!O124</f>
        <v>0</v>
      </c>
      <c r="F322" s="4">
        <f>'2 жастағы Ш'!O124</f>
        <v>0</v>
      </c>
      <c r="G322" s="4">
        <f>'2 жастағы Ә'!O124</f>
        <v>0</v>
      </c>
    </row>
    <row r="323" spans="2:7" x14ac:dyDescent="0.25">
      <c r="B323" s="708"/>
      <c r="C323" s="4">
        <f>'2 жастағы Ф'!N124</f>
        <v>0</v>
      </c>
      <c r="D323" s="4">
        <f>'2 жастағы К'!N124</f>
        <v>0</v>
      </c>
      <c r="E323" s="4">
        <f>'2 жастағы Т'!N124</f>
        <v>0</v>
      </c>
      <c r="F323" s="4">
        <f>'2 жастағы Ш'!N124</f>
        <v>0</v>
      </c>
      <c r="G323" s="4">
        <f>'2 жастағы Ә'!N124</f>
        <v>0</v>
      </c>
    </row>
    <row r="324" spans="2:7" x14ac:dyDescent="0.25">
      <c r="B324" s="712"/>
      <c r="C324" s="4">
        <f>'2 жастағы Ф'!M124</f>
        <v>0</v>
      </c>
      <c r="D324" s="4">
        <f>'2 жастағы К'!M124</f>
        <v>0</v>
      </c>
      <c r="E324" s="4">
        <f>'2 жастағы Т'!M124</f>
        <v>0</v>
      </c>
      <c r="F324" s="4">
        <f>'2 жастағы Ш'!M124</f>
        <v>0</v>
      </c>
      <c r="G324" s="4">
        <f>'2 жастағы Ә'!M124</f>
        <v>0</v>
      </c>
    </row>
    <row r="325" spans="2:7" x14ac:dyDescent="0.25">
      <c r="B325" s="707">
        <v>5</v>
      </c>
      <c r="C325" s="4">
        <f>'2 жастағы Ф'!R124</f>
        <v>0</v>
      </c>
      <c r="D325" s="4">
        <f>'2 жастағы К'!R124</f>
        <v>0</v>
      </c>
      <c r="E325" s="4">
        <f>'2 жастағы Т'!R124</f>
        <v>0</v>
      </c>
      <c r="F325" s="4">
        <f>'2 жастағы Ш'!R124</f>
        <v>0</v>
      </c>
      <c r="G325" s="4">
        <f>'2 жастағы Ә'!R124</f>
        <v>0</v>
      </c>
    </row>
    <row r="326" spans="2:7" x14ac:dyDescent="0.25">
      <c r="B326" s="708"/>
      <c r="C326" s="4">
        <f>'2 жастағы Ф'!Q124</f>
        <v>0</v>
      </c>
      <c r="D326" s="4">
        <f>'2 жастағы К'!Q124</f>
        <v>0</v>
      </c>
      <c r="E326" s="4">
        <f>'2 жастағы Т'!Q124</f>
        <v>0</v>
      </c>
      <c r="F326" s="4">
        <f>'2 жастағы Ш'!Q124</f>
        <v>0</v>
      </c>
      <c r="G326" s="4">
        <f>'2 жастағы Ә'!Q124</f>
        <v>0</v>
      </c>
    </row>
    <row r="327" spans="2:7" x14ac:dyDescent="0.25">
      <c r="B327" s="712"/>
      <c r="C327" s="4">
        <f>'2 жастағы Ф'!P124</f>
        <v>0</v>
      </c>
      <c r="D327" s="4">
        <f>'2 жастағы К'!P124</f>
        <v>0</v>
      </c>
      <c r="E327" s="4">
        <f>'2 жастағы Т'!P124</f>
        <v>0</v>
      </c>
      <c r="F327" s="4">
        <f>'2 жастағы Ш'!P124</f>
        <v>0</v>
      </c>
      <c r="G327" s="4">
        <f>'2 жастағы Ә'!P124</f>
        <v>0</v>
      </c>
    </row>
    <row r="328" spans="2:7" x14ac:dyDescent="0.25">
      <c r="B328" s="707">
        <v>6</v>
      </c>
      <c r="C328" s="4">
        <f>'2 жастағы Ф'!U124</f>
        <v>0</v>
      </c>
      <c r="D328" s="4">
        <f>'2 жастағы К'!U124</f>
        <v>0</v>
      </c>
      <c r="E328" s="4">
        <f>'2 жастағы Т'!U124</f>
        <v>0</v>
      </c>
      <c r="F328" s="4">
        <f>'2 жастағы Ш'!U124</f>
        <v>0</v>
      </c>
      <c r="G328" s="4">
        <f>'2 жастағы Ә'!U124</f>
        <v>0</v>
      </c>
    </row>
    <row r="329" spans="2:7" x14ac:dyDescent="0.25">
      <c r="B329" s="708"/>
      <c r="C329" s="4">
        <f>'2 жастағы Ф'!T124</f>
        <v>0</v>
      </c>
      <c r="D329" s="4">
        <f>'2 жастағы К'!T124</f>
        <v>0</v>
      </c>
      <c r="E329" s="4">
        <f>'2 жастағы Т'!T124</f>
        <v>0</v>
      </c>
      <c r="F329" s="4">
        <f>'2 жастағы Ш'!T124</f>
        <v>0</v>
      </c>
      <c r="G329" s="4">
        <f>'2 жастағы Ә'!T124</f>
        <v>0</v>
      </c>
    </row>
    <row r="330" spans="2:7" x14ac:dyDescent="0.25">
      <c r="B330" s="712"/>
      <c r="C330" s="4">
        <f>'2 жастағы Ф'!S124</f>
        <v>0</v>
      </c>
      <c r="D330" s="4">
        <f>'2 жастағы К'!S124</f>
        <v>0</v>
      </c>
      <c r="E330" s="4">
        <f>'2 жастағы Т'!S124</f>
        <v>0</v>
      </c>
      <c r="F330" s="4">
        <f>'2 жастағы Ш'!S124</f>
        <v>0</v>
      </c>
      <c r="G330" s="4">
        <f>'2 жастағы Ә'!S124</f>
        <v>0</v>
      </c>
    </row>
    <row r="331" spans="2:7" x14ac:dyDescent="0.25">
      <c r="B331" s="707">
        <v>7</v>
      </c>
      <c r="C331" s="4">
        <f>'2 жастағы Ф'!X124</f>
        <v>0</v>
      </c>
      <c r="D331" s="4">
        <f>'2 жастағы К'!X124</f>
        <v>0</v>
      </c>
      <c r="E331" s="4">
        <f>'2 жастағы Т'!X124</f>
        <v>0</v>
      </c>
      <c r="F331" s="4">
        <f>'2 жастағы Ш'!X124</f>
        <v>0</v>
      </c>
      <c r="G331" s="4">
        <f>'2 жастағы Ә'!X124</f>
        <v>0</v>
      </c>
    </row>
    <row r="332" spans="2:7" x14ac:dyDescent="0.25">
      <c r="B332" s="708"/>
      <c r="C332" s="4">
        <f>'2 жастағы Ф'!W124</f>
        <v>0</v>
      </c>
      <c r="D332" s="4">
        <f>'2 жастағы К'!W124</f>
        <v>0</v>
      </c>
      <c r="E332" s="4">
        <f>'2 жастағы Т'!W124</f>
        <v>0</v>
      </c>
      <c r="F332" s="4">
        <f>'2 жастағы Ш'!W124</f>
        <v>0</v>
      </c>
      <c r="G332" s="4">
        <f>'2 жастағы Ә'!W124</f>
        <v>0</v>
      </c>
    </row>
    <row r="333" spans="2:7" x14ac:dyDescent="0.25">
      <c r="B333" s="712"/>
      <c r="C333" s="4">
        <f>'2 жастағы Ф'!V124</f>
        <v>0</v>
      </c>
      <c r="D333" s="4">
        <f>'2 жастағы К'!V124</f>
        <v>0</v>
      </c>
      <c r="E333" s="4">
        <f>'2 жастағы Т'!V124</f>
        <v>0</v>
      </c>
      <c r="F333" s="4">
        <f>'2 жастағы Ш'!V124</f>
        <v>0</v>
      </c>
      <c r="G333" s="4">
        <f>'2 жастағы Ә'!V124</f>
        <v>0</v>
      </c>
    </row>
    <row r="334" spans="2:7" x14ac:dyDescent="0.25">
      <c r="B334" s="707">
        <v>8</v>
      </c>
      <c r="C334" s="4">
        <f>'2 жастағы Ф'!AA124</f>
        <v>0</v>
      </c>
      <c r="D334" s="4">
        <f>'2 жастағы К'!AA124</f>
        <v>0</v>
      </c>
      <c r="E334" s="4">
        <f>'2 жастағы Т'!AA124</f>
        <v>0</v>
      </c>
      <c r="F334" s="4">
        <f>'2 жастағы Ш'!AA124</f>
        <v>0</v>
      </c>
      <c r="G334" s="4">
        <f>'2 жастағы Ә'!AA124</f>
        <v>0</v>
      </c>
    </row>
    <row r="335" spans="2:7" x14ac:dyDescent="0.25">
      <c r="B335" s="708"/>
      <c r="C335" s="4">
        <f>'2 жастағы Ф'!Z124</f>
        <v>0</v>
      </c>
      <c r="D335" s="4">
        <f>'2 жастағы К'!Z124</f>
        <v>0</v>
      </c>
      <c r="E335" s="4">
        <f>'2 жастағы Т'!Z124</f>
        <v>0</v>
      </c>
      <c r="F335" s="4">
        <f>'2 жастағы Ш'!Z124</f>
        <v>0</v>
      </c>
      <c r="G335" s="4">
        <f>'2 жастағы Ә'!Z124</f>
        <v>0</v>
      </c>
    </row>
    <row r="336" spans="2:7" x14ac:dyDescent="0.25">
      <c r="B336" s="712"/>
      <c r="C336" s="4">
        <f>'2 жастағы Ф'!Y124</f>
        <v>0</v>
      </c>
      <c r="D336" s="4">
        <f>'2 жастағы К'!Y124</f>
        <v>0</v>
      </c>
      <c r="E336" s="4">
        <f>'2 жастағы Т'!Y124</f>
        <v>0</v>
      </c>
      <c r="F336" s="4">
        <f>'2 жастағы Ш'!Y124</f>
        <v>0</v>
      </c>
      <c r="G336" s="4">
        <f>'2 жастағы Ә'!Y124</f>
        <v>0</v>
      </c>
    </row>
    <row r="337" spans="2:7" x14ac:dyDescent="0.25">
      <c r="B337" s="707">
        <v>9</v>
      </c>
      <c r="C337" s="4">
        <f>'2 жастағы Ф'!AD124</f>
        <v>0</v>
      </c>
      <c r="D337" s="4">
        <f>'2 жастағы К'!AD124</f>
        <v>0</v>
      </c>
      <c r="E337" s="4">
        <f>'2 жастағы Т'!AD124</f>
        <v>0</v>
      </c>
      <c r="F337" s="4">
        <f>'2 жастағы Ш'!AD124</f>
        <v>0</v>
      </c>
      <c r="G337" s="4">
        <f>'2 жастағы Ә'!AD124</f>
        <v>0</v>
      </c>
    </row>
    <row r="338" spans="2:7" x14ac:dyDescent="0.25">
      <c r="B338" s="708"/>
      <c r="C338" s="4">
        <f>'2 жастағы Ф'!AC124</f>
        <v>0</v>
      </c>
      <c r="D338" s="4">
        <f>'2 жастағы К'!AC124</f>
        <v>0</v>
      </c>
      <c r="E338" s="4">
        <f>'2 жастағы Т'!AC124</f>
        <v>0</v>
      </c>
      <c r="F338" s="4">
        <f>'2 жастағы Ш'!AC124</f>
        <v>0</v>
      </c>
      <c r="G338" s="4">
        <f>'2 жастағы Ә'!AC124</f>
        <v>0</v>
      </c>
    </row>
    <row r="339" spans="2:7" x14ac:dyDescent="0.25">
      <c r="B339" s="712"/>
      <c r="C339" s="4">
        <f>'2 жастағы Ф'!AB124</f>
        <v>0</v>
      </c>
      <c r="D339" s="4">
        <f>'2 жастағы К'!AB124</f>
        <v>0</v>
      </c>
      <c r="E339" s="4">
        <f>'2 жастағы Т'!AB124</f>
        <v>0</v>
      </c>
      <c r="F339" s="4">
        <f>'2 жастағы Ш'!AB124</f>
        <v>0</v>
      </c>
      <c r="G339" s="4">
        <f>'2 жастағы Ә'!AB124</f>
        <v>0</v>
      </c>
    </row>
    <row r="340" spans="2:7" x14ac:dyDescent="0.25">
      <c r="B340" s="707">
        <v>10</v>
      </c>
      <c r="C340" s="4">
        <f>'2 жастағы Ф'!AG124</f>
        <v>0</v>
      </c>
      <c r="D340" s="4">
        <f>'2 жастағы К'!AG124</f>
        <v>0</v>
      </c>
      <c r="E340" s="842"/>
      <c r="F340" s="4">
        <f>'2 жастағы Ш'!AG124</f>
        <v>0</v>
      </c>
      <c r="G340" s="4">
        <f>'2 жастағы Ә'!AG124</f>
        <v>0</v>
      </c>
    </row>
    <row r="341" spans="2:7" x14ac:dyDescent="0.25">
      <c r="B341" s="708"/>
      <c r="C341" s="4">
        <f>'2 жастағы Ф'!AF124</f>
        <v>0</v>
      </c>
      <c r="D341" s="4">
        <f>'2 жастағы К'!AF124</f>
        <v>0</v>
      </c>
      <c r="E341" s="843"/>
      <c r="F341" s="4">
        <f>'2 жастағы Ш'!AF124</f>
        <v>0</v>
      </c>
      <c r="G341" s="4">
        <f>'2 жастағы Ә'!AF124</f>
        <v>0</v>
      </c>
    </row>
    <row r="342" spans="2:7" x14ac:dyDescent="0.25">
      <c r="B342" s="712"/>
      <c r="C342" s="4">
        <f>'2 жастағы Ф'!AE124</f>
        <v>0</v>
      </c>
      <c r="D342" s="4">
        <f>'2 жастағы К'!AE124</f>
        <v>0</v>
      </c>
      <c r="E342" s="843"/>
      <c r="F342" s="4">
        <f>'2 жастағы Ш'!AE124</f>
        <v>0</v>
      </c>
      <c r="G342" s="4">
        <f>'2 жастағы Ә'!AE124</f>
        <v>0</v>
      </c>
    </row>
    <row r="343" spans="2:7" x14ac:dyDescent="0.25">
      <c r="B343" s="707">
        <v>11</v>
      </c>
      <c r="C343" s="4">
        <f>'2 жастағы Ф'!AJ124</f>
        <v>0</v>
      </c>
      <c r="D343" s="4">
        <f>'2 жастағы К'!AJ124</f>
        <v>0</v>
      </c>
      <c r="E343" s="843"/>
      <c r="F343" s="4">
        <f>'2 жастағы Ш'!AJ124</f>
        <v>0</v>
      </c>
      <c r="G343" s="4">
        <f>'2 жастағы Ә'!AJ124</f>
        <v>0</v>
      </c>
    </row>
    <row r="344" spans="2:7" x14ac:dyDescent="0.25">
      <c r="B344" s="708"/>
      <c r="C344" s="4">
        <f>'2 жастағы Ф'!AI124</f>
        <v>0</v>
      </c>
      <c r="D344" s="4">
        <f>'2 жастағы К'!AI124</f>
        <v>0</v>
      </c>
      <c r="E344" s="843"/>
      <c r="F344" s="4">
        <f>'2 жастағы Ш'!AI124</f>
        <v>0</v>
      </c>
      <c r="G344" s="4">
        <f>'2 жастағы Ә'!AI124</f>
        <v>0</v>
      </c>
    </row>
    <row r="345" spans="2:7" x14ac:dyDescent="0.25">
      <c r="B345" s="712"/>
      <c r="C345" s="4">
        <f>'2 жастағы Ф'!AH124</f>
        <v>0</v>
      </c>
      <c r="D345" s="4">
        <f>'2 жастағы К'!AH124</f>
        <v>0</v>
      </c>
      <c r="E345" s="843"/>
      <c r="F345" s="4">
        <f>'2 жастағы Ш'!AH124</f>
        <v>0</v>
      </c>
      <c r="G345" s="4">
        <f>'2 жастағы Ә'!AH124</f>
        <v>0</v>
      </c>
    </row>
    <row r="346" spans="2:7" x14ac:dyDescent="0.25">
      <c r="B346" s="707">
        <v>12</v>
      </c>
      <c r="C346" s="4">
        <f>'2 жастағы Ф'!AM124</f>
        <v>0</v>
      </c>
      <c r="D346" s="4">
        <f>'2 жастағы К'!AM124</f>
        <v>0</v>
      </c>
      <c r="E346" s="843"/>
      <c r="F346" s="4">
        <f>'2 жастағы Ш'!AM124</f>
        <v>0</v>
      </c>
      <c r="G346" s="4">
        <f>'2 жастағы Ә'!AM124</f>
        <v>0</v>
      </c>
    </row>
    <row r="347" spans="2:7" x14ac:dyDescent="0.25">
      <c r="B347" s="708"/>
      <c r="C347" s="4">
        <f>'2 жастағы Ф'!AL124</f>
        <v>0</v>
      </c>
      <c r="D347" s="4">
        <f>'2 жастағы К'!AL124</f>
        <v>0</v>
      </c>
      <c r="E347" s="843"/>
      <c r="F347" s="4">
        <f>'2 жастағы Ш'!AL124</f>
        <v>0</v>
      </c>
      <c r="G347" s="4">
        <f>'2 жастағы Ә'!AL124</f>
        <v>0</v>
      </c>
    </row>
    <row r="348" spans="2:7" x14ac:dyDescent="0.25">
      <c r="B348" s="712"/>
      <c r="C348" s="4">
        <f>'2 жастағы Ф'!AK124</f>
        <v>0</v>
      </c>
      <c r="D348" s="160">
        <f>'2 жастағы К'!AK176</f>
        <v>0</v>
      </c>
      <c r="E348" s="843"/>
      <c r="F348" s="4">
        <f>'2 жастағы Ш'!AK124</f>
        <v>0</v>
      </c>
      <c r="G348" s="4">
        <f>'2 жастағы Ә'!AK124</f>
        <v>0</v>
      </c>
    </row>
    <row r="349" spans="2:7" x14ac:dyDescent="0.25">
      <c r="B349" s="707">
        <v>13</v>
      </c>
      <c r="C349" s="4">
        <f>'2 жастағы Ф'!AP124</f>
        <v>0</v>
      </c>
      <c r="D349" s="4">
        <f>'2 жастағы К'!AP124</f>
        <v>0</v>
      </c>
      <c r="E349" s="843"/>
      <c r="F349" s="4">
        <f>'2 жастағы Ш'!AP124</f>
        <v>0</v>
      </c>
      <c r="G349" s="4">
        <f>'2 жастағы Ә'!AP124</f>
        <v>0</v>
      </c>
    </row>
    <row r="350" spans="2:7" x14ac:dyDescent="0.25">
      <c r="B350" s="708"/>
      <c r="C350" s="4">
        <f>'2 жастағы Ф'!AO124</f>
        <v>0</v>
      </c>
      <c r="D350" s="4">
        <f>'2 жастағы К'!AO124</f>
        <v>0</v>
      </c>
      <c r="E350" s="843"/>
      <c r="F350" s="4">
        <f>'2 жастағы Ш'!AO124</f>
        <v>0</v>
      </c>
      <c r="G350" s="4">
        <f>'2 жастағы Ә'!AO124</f>
        <v>0</v>
      </c>
    </row>
    <row r="351" spans="2:7" x14ac:dyDescent="0.25">
      <c r="B351" s="712"/>
      <c r="C351" s="4">
        <f>'2 жастағы Ф'!AN124</f>
        <v>0</v>
      </c>
      <c r="D351" s="4">
        <f>'2 жастағы К'!AN124</f>
        <v>0</v>
      </c>
      <c r="E351" s="843"/>
      <c r="F351" s="4">
        <f>'2 жастағы Ш'!AN124</f>
        <v>0</v>
      </c>
      <c r="G351" s="4">
        <f>'2 жастағы Ә'!AN124</f>
        <v>0</v>
      </c>
    </row>
    <row r="352" spans="2:7" x14ac:dyDescent="0.25">
      <c r="B352" s="707">
        <v>14</v>
      </c>
      <c r="C352" s="4">
        <f>'2 жастағы Ф'!AS124</f>
        <v>0</v>
      </c>
      <c r="D352" s="4">
        <f>'2 жастағы К'!AS124</f>
        <v>0</v>
      </c>
      <c r="E352" s="843"/>
      <c r="F352" s="4">
        <f>'2 жастағы Ш'!AS124</f>
        <v>0</v>
      </c>
      <c r="G352" s="4">
        <f>'2 жастағы Ә'!AS124</f>
        <v>0</v>
      </c>
    </row>
    <row r="353" spans="2:7" x14ac:dyDescent="0.25">
      <c r="B353" s="708"/>
      <c r="C353" s="4">
        <f>'2 жастағы Ф'!AR124</f>
        <v>0</v>
      </c>
      <c r="D353" s="4">
        <f>'2 жастағы К'!AR124</f>
        <v>0</v>
      </c>
      <c r="E353" s="843"/>
      <c r="F353" s="4">
        <f>'2 жастағы Ш'!AR124</f>
        <v>0</v>
      </c>
      <c r="G353" s="4">
        <f>'2 жастағы Ә'!AR124</f>
        <v>0</v>
      </c>
    </row>
    <row r="354" spans="2:7" x14ac:dyDescent="0.25">
      <c r="B354" s="712"/>
      <c r="C354" s="4">
        <f>'2 жастағы Ф'!AQ124</f>
        <v>0</v>
      </c>
      <c r="D354" s="4">
        <f>'2 жастағы К'!AQ124</f>
        <v>0</v>
      </c>
      <c r="E354" s="843"/>
      <c r="F354" s="4">
        <f>'2 жастағы Ш'!AQ124</f>
        <v>0</v>
      </c>
      <c r="G354" s="4">
        <f>'2 жастағы Ә'!AQ124</f>
        <v>0</v>
      </c>
    </row>
    <row r="355" spans="2:7" x14ac:dyDescent="0.25">
      <c r="B355" s="707">
        <v>15</v>
      </c>
      <c r="C355" s="4">
        <f>'2 жастағы Ф'!AV124</f>
        <v>0</v>
      </c>
      <c r="D355" s="4">
        <f>'2 жастағы К'!AV124</f>
        <v>0</v>
      </c>
      <c r="E355" s="843"/>
      <c r="F355" s="4">
        <f>'2 жастағы Ш'!AV124</f>
        <v>0</v>
      </c>
      <c r="G355" s="4">
        <f>'2 жастағы Ә'!AV124</f>
        <v>0</v>
      </c>
    </row>
    <row r="356" spans="2:7" x14ac:dyDescent="0.25">
      <c r="B356" s="708"/>
      <c r="C356" s="4">
        <f>'2 жастағы Ф'!AU124</f>
        <v>0</v>
      </c>
      <c r="D356" s="4">
        <f>'2 жастағы К'!AU124</f>
        <v>0</v>
      </c>
      <c r="E356" s="843"/>
      <c r="F356" s="4">
        <f>'2 жастағы Ш'!AU124</f>
        <v>0</v>
      </c>
      <c r="G356" s="4">
        <f>'2 жастағы Ә'!AU124</f>
        <v>0</v>
      </c>
    </row>
    <row r="357" spans="2:7" x14ac:dyDescent="0.25">
      <c r="B357" s="712"/>
      <c r="C357" s="4">
        <f>'2 жастағы Ф'!AT124</f>
        <v>0</v>
      </c>
      <c r="D357" s="4">
        <f>'2 жастағы К'!AT124</f>
        <v>0</v>
      </c>
      <c r="E357" s="843"/>
      <c r="F357" s="4">
        <f>'2 жастағы Ш'!AT124</f>
        <v>0</v>
      </c>
      <c r="G357" s="4">
        <f>'2 жастағы Ә'!AT124</f>
        <v>0</v>
      </c>
    </row>
    <row r="358" spans="2:7" x14ac:dyDescent="0.25">
      <c r="B358" s="707">
        <v>16</v>
      </c>
      <c r="C358" s="4">
        <f>'2 жастағы Ф'!AY124</f>
        <v>0</v>
      </c>
      <c r="D358" s="4">
        <f>'2 жастағы К'!AY124</f>
        <v>0</v>
      </c>
      <c r="E358" s="843"/>
      <c r="F358" s="4">
        <f>'2 жастағы Ш'!AY124</f>
        <v>0</v>
      </c>
      <c r="G358" s="4">
        <f>'2 жастағы Ә'!AY124</f>
        <v>0</v>
      </c>
    </row>
    <row r="359" spans="2:7" x14ac:dyDescent="0.25">
      <c r="B359" s="708"/>
      <c r="C359" s="4">
        <f>'2 жастағы Ф'!AX124</f>
        <v>0</v>
      </c>
      <c r="D359" s="4">
        <f>'2 жастағы К'!AX124</f>
        <v>0</v>
      </c>
      <c r="E359" s="843"/>
      <c r="F359" s="4">
        <f>'2 жастағы Ш'!AX124</f>
        <v>0</v>
      </c>
      <c r="G359" s="4">
        <f>'2 жастағы Ә'!AX124</f>
        <v>0</v>
      </c>
    </row>
    <row r="360" spans="2:7" x14ac:dyDescent="0.25">
      <c r="B360" s="712"/>
      <c r="C360" s="4">
        <f>'2 жастағы Ф'!AW124</f>
        <v>0</v>
      </c>
      <c r="D360" s="4">
        <f>'2 жастағы К'!AW124</f>
        <v>0</v>
      </c>
      <c r="E360" s="843"/>
      <c r="F360" s="4">
        <f>'2 жастағы Ш'!AW124</f>
        <v>0</v>
      </c>
      <c r="G360" s="4">
        <f>'2 жастағы Ә'!AW124</f>
        <v>0</v>
      </c>
    </row>
    <row r="361" spans="2:7" x14ac:dyDescent="0.25">
      <c r="B361" s="707">
        <v>17</v>
      </c>
      <c r="C361" s="4">
        <f>'2 жастағы Ф'!BB124</f>
        <v>0</v>
      </c>
      <c r="D361" s="4">
        <f>'2 жастағы К'!BB124</f>
        <v>0</v>
      </c>
      <c r="E361" s="843"/>
      <c r="F361" s="4">
        <f>'2 жастағы Ш'!BB124</f>
        <v>0</v>
      </c>
      <c r="G361" s="4">
        <f>'2 жастағы Ә'!BB124</f>
        <v>0</v>
      </c>
    </row>
    <row r="362" spans="2:7" x14ac:dyDescent="0.25">
      <c r="B362" s="708"/>
      <c r="C362" s="4">
        <f>'2 жастағы Ф'!BA124</f>
        <v>0</v>
      </c>
      <c r="D362" s="4">
        <f>'2 жастағы К'!BA124</f>
        <v>0</v>
      </c>
      <c r="E362" s="843"/>
      <c r="F362" s="4">
        <f>'2 жастағы Ш'!BA124</f>
        <v>0</v>
      </c>
      <c r="G362" s="4">
        <f>'2 жастағы Ә'!BA124</f>
        <v>0</v>
      </c>
    </row>
    <row r="363" spans="2:7" x14ac:dyDescent="0.25">
      <c r="B363" s="712"/>
      <c r="C363" s="4">
        <f>'2 жастағы Ф'!AZ124</f>
        <v>0</v>
      </c>
      <c r="D363" s="4">
        <f>'2 жастағы К'!AZ124</f>
        <v>0</v>
      </c>
      <c r="E363" s="843"/>
      <c r="F363" s="4">
        <f>'2 жастағы Ш'!AZ124</f>
        <v>0</v>
      </c>
      <c r="G363" s="4">
        <f>'2 жастағы Ә'!AZ124</f>
        <v>0</v>
      </c>
    </row>
    <row r="364" spans="2:7" x14ac:dyDescent="0.25">
      <c r="B364" s="707">
        <v>18</v>
      </c>
      <c r="C364" s="4">
        <f>'2 жастағы Ф'!BE124</f>
        <v>0</v>
      </c>
      <c r="D364" s="4">
        <f>'2 жастағы К'!BE124</f>
        <v>0</v>
      </c>
      <c r="E364" s="843"/>
      <c r="F364" s="4">
        <f>'2 жастағы Ш'!BE124</f>
        <v>0</v>
      </c>
      <c r="G364" s="4">
        <f>'2 жастағы Ә'!BE124</f>
        <v>0</v>
      </c>
    </row>
    <row r="365" spans="2:7" x14ac:dyDescent="0.25">
      <c r="B365" s="708"/>
      <c r="C365" s="4">
        <f>'2 жастағы Ф'!BD124</f>
        <v>0</v>
      </c>
      <c r="D365" s="4">
        <f>'2 жастағы К'!BD124</f>
        <v>0</v>
      </c>
      <c r="E365" s="843"/>
      <c r="F365" s="4">
        <f>'2 жастағы Ш'!BD124</f>
        <v>0</v>
      </c>
      <c r="G365" s="4">
        <f>'2 жастағы Ә'!BD124</f>
        <v>0</v>
      </c>
    </row>
    <row r="366" spans="2:7" x14ac:dyDescent="0.25">
      <c r="B366" s="712"/>
      <c r="C366" s="4">
        <f>'2 жастағы Ф'!BC124</f>
        <v>0</v>
      </c>
      <c r="D366" s="4">
        <f>'2 жастағы К'!BC124</f>
        <v>0</v>
      </c>
      <c r="E366" s="843"/>
      <c r="F366" s="4">
        <f>'2 жастағы Ш'!BC124</f>
        <v>0</v>
      </c>
      <c r="G366" s="4">
        <f>'2 жастағы Ә'!BC124</f>
        <v>0</v>
      </c>
    </row>
    <row r="367" spans="2:7" x14ac:dyDescent="0.25">
      <c r="B367" s="707">
        <v>19</v>
      </c>
      <c r="C367" s="4">
        <f>'2 жастағы Ф'!BH124</f>
        <v>0</v>
      </c>
      <c r="D367" s="4">
        <f>'2 жастағы К'!BH124</f>
        <v>0</v>
      </c>
      <c r="E367" s="843"/>
      <c r="F367" s="4">
        <f>'2 жастағы Ш'!BH124</f>
        <v>0</v>
      </c>
      <c r="G367" s="4">
        <f>'2 жастағы Ә'!BH124</f>
        <v>0</v>
      </c>
    </row>
    <row r="368" spans="2:7" x14ac:dyDescent="0.25">
      <c r="B368" s="708"/>
      <c r="C368" s="4">
        <f>'2 жастағы Ф'!BG124</f>
        <v>0</v>
      </c>
      <c r="D368" s="4">
        <f>'2 жастағы К'!BG124</f>
        <v>0</v>
      </c>
      <c r="E368" s="843"/>
      <c r="F368" s="4">
        <f>'2 жастағы Ш'!BG124</f>
        <v>0</v>
      </c>
      <c r="G368" s="4">
        <f>'2 жастағы Ә'!BG124</f>
        <v>0</v>
      </c>
    </row>
    <row r="369" spans="2:7" x14ac:dyDescent="0.25">
      <c r="B369" s="712"/>
      <c r="C369" s="4">
        <f>'2 жастағы Ф'!BF124</f>
        <v>0</v>
      </c>
      <c r="D369" s="4">
        <f>'2 жастағы К'!BF124</f>
        <v>0</v>
      </c>
      <c r="E369" s="843"/>
      <c r="F369" s="4">
        <f>'2 жастағы Ш'!BF124</f>
        <v>0</v>
      </c>
      <c r="G369" s="4">
        <f>'2 жастағы Ә'!BF124</f>
        <v>0</v>
      </c>
    </row>
    <row r="370" spans="2:7" x14ac:dyDescent="0.25">
      <c r="B370" s="707">
        <v>20</v>
      </c>
      <c r="C370" s="842"/>
      <c r="D370" s="4">
        <f>'2 жастағы К'!BK124</f>
        <v>0</v>
      </c>
      <c r="E370" s="843"/>
      <c r="F370" s="4">
        <f>'2 жастағы Ш'!BK124</f>
        <v>0</v>
      </c>
      <c r="G370" s="4">
        <f>'2 жастағы Ә'!BK124</f>
        <v>0</v>
      </c>
    </row>
    <row r="371" spans="2:7" x14ac:dyDescent="0.25">
      <c r="B371" s="708"/>
      <c r="C371" s="843"/>
      <c r="D371" s="4">
        <f>'2 жастағы К'!BJ124</f>
        <v>0</v>
      </c>
      <c r="E371" s="843"/>
      <c r="F371" s="4">
        <f>'2 жастағы Ш'!BJ124</f>
        <v>0</v>
      </c>
      <c r="G371" s="4">
        <f>'2 жастағы Ә'!BJ124</f>
        <v>0</v>
      </c>
    </row>
    <row r="372" spans="2:7" x14ac:dyDescent="0.25">
      <c r="B372" s="712"/>
      <c r="C372" s="843"/>
      <c r="D372" s="4">
        <f>'2 жастағы К'!BI124</f>
        <v>0</v>
      </c>
      <c r="E372" s="843"/>
      <c r="F372" s="4">
        <f>'2 жастағы Ш'!BI124</f>
        <v>0</v>
      </c>
      <c r="G372" s="4">
        <f>'2 жастағы Ә'!BI124</f>
        <v>0</v>
      </c>
    </row>
    <row r="373" spans="2:7" x14ac:dyDescent="0.25">
      <c r="B373" s="707">
        <v>21</v>
      </c>
      <c r="C373" s="843"/>
      <c r="D373" s="842"/>
      <c r="E373" s="843"/>
      <c r="F373" s="4">
        <f>'2 жастағы Ш'!BN124</f>
        <v>0</v>
      </c>
      <c r="G373" s="842"/>
    </row>
    <row r="374" spans="2:7" x14ac:dyDescent="0.25">
      <c r="B374" s="708"/>
      <c r="C374" s="843"/>
      <c r="D374" s="843"/>
      <c r="E374" s="843"/>
      <c r="F374" s="4">
        <f>'2 жастағы Ш'!BM124</f>
        <v>0</v>
      </c>
      <c r="G374" s="843"/>
    </row>
    <row r="375" spans="2:7" x14ac:dyDescent="0.25">
      <c r="B375" s="712"/>
      <c r="C375" s="843"/>
      <c r="D375" s="843"/>
      <c r="E375" s="843"/>
      <c r="F375" s="4">
        <f>'2 жастағы Ш'!BL124</f>
        <v>0</v>
      </c>
      <c r="G375" s="843"/>
    </row>
    <row r="376" spans="2:7" x14ac:dyDescent="0.25">
      <c r="B376" s="707">
        <v>22</v>
      </c>
      <c r="C376" s="843"/>
      <c r="D376" s="843"/>
      <c r="E376" s="843"/>
      <c r="F376" s="4">
        <f>'2 жастағы Ш'!BQ124</f>
        <v>0</v>
      </c>
      <c r="G376" s="843"/>
    </row>
    <row r="377" spans="2:7" x14ac:dyDescent="0.25">
      <c r="B377" s="708"/>
      <c r="C377" s="843"/>
      <c r="D377" s="843"/>
      <c r="E377" s="843"/>
      <c r="F377" s="4">
        <f>'2 жастағы Ш'!BP124</f>
        <v>0</v>
      </c>
      <c r="G377" s="843"/>
    </row>
    <row r="378" spans="2:7" x14ac:dyDescent="0.25">
      <c r="B378" s="712"/>
      <c r="C378" s="843"/>
      <c r="D378" s="843"/>
      <c r="E378" s="843"/>
      <c r="F378" s="4">
        <f>'2 жастағы Ш'!BO124</f>
        <v>0</v>
      </c>
      <c r="G378" s="843"/>
    </row>
    <row r="379" spans="2:7" x14ac:dyDescent="0.25">
      <c r="B379" s="707">
        <v>23</v>
      </c>
      <c r="C379" s="843"/>
      <c r="D379" s="843"/>
      <c r="E379" s="843"/>
      <c r="F379" s="4">
        <f>'2 жастағы Ш'!BT124</f>
        <v>0</v>
      </c>
      <c r="G379" s="843"/>
    </row>
    <row r="380" spans="2:7" x14ac:dyDescent="0.25">
      <c r="B380" s="708"/>
      <c r="C380" s="843"/>
      <c r="D380" s="843"/>
      <c r="E380" s="843"/>
      <c r="F380" s="4">
        <f>'2 жастағы Ш'!BS124</f>
        <v>0</v>
      </c>
      <c r="G380" s="843"/>
    </row>
    <row r="381" spans="2:7" x14ac:dyDescent="0.25">
      <c r="B381" s="712"/>
      <c r="C381" s="843"/>
      <c r="D381" s="843"/>
      <c r="E381" s="843"/>
      <c r="F381" s="4">
        <f>'2 жастағы Ш'!BR124</f>
        <v>0</v>
      </c>
      <c r="G381" s="843"/>
    </row>
    <row r="382" spans="2:7" x14ac:dyDescent="0.25">
      <c r="B382" s="707">
        <v>24</v>
      </c>
      <c r="C382" s="843"/>
      <c r="D382" s="843"/>
      <c r="E382" s="843"/>
      <c r="F382" s="4">
        <f>'2 жастағы Ш'!BW124</f>
        <v>0</v>
      </c>
      <c r="G382" s="843"/>
    </row>
    <row r="383" spans="2:7" x14ac:dyDescent="0.25">
      <c r="B383" s="708"/>
      <c r="C383" s="843"/>
      <c r="D383" s="843"/>
      <c r="E383" s="843"/>
      <c r="F383" s="12">
        <f>'2 жастағы Ш'!BV124</f>
        <v>0</v>
      </c>
      <c r="G383" s="843"/>
    </row>
    <row r="384" spans="2:7" x14ac:dyDescent="0.25">
      <c r="B384" s="712"/>
      <c r="C384" s="843"/>
      <c r="D384" s="843"/>
      <c r="E384" s="843"/>
      <c r="F384" s="12">
        <f>'2 жастағы Ш'!BU124</f>
        <v>0</v>
      </c>
      <c r="G384" s="843"/>
    </row>
    <row r="385" spans="2:7" x14ac:dyDescent="0.25">
      <c r="B385" s="707">
        <v>25</v>
      </c>
      <c r="C385" s="843"/>
      <c r="D385" s="843"/>
      <c r="E385" s="843"/>
      <c r="F385" s="4">
        <f>'2 жастағы Ш'!BZ124</f>
        <v>0</v>
      </c>
      <c r="G385" s="843"/>
    </row>
    <row r="386" spans="2:7" x14ac:dyDescent="0.25">
      <c r="B386" s="708"/>
      <c r="C386" s="843"/>
      <c r="D386" s="843"/>
      <c r="E386" s="843"/>
      <c r="F386" s="4">
        <f>'2 жастағы Ш'!BY124</f>
        <v>0</v>
      </c>
      <c r="G386" s="843"/>
    </row>
    <row r="387" spans="2:7" x14ac:dyDescent="0.25">
      <c r="B387" s="712"/>
      <c r="C387" s="843"/>
      <c r="D387" s="843"/>
      <c r="E387" s="843"/>
      <c r="F387" s="4">
        <f>'2 жастағы Ш'!BX124</f>
        <v>0</v>
      </c>
      <c r="G387" s="843"/>
    </row>
    <row r="388" spans="2:7" x14ac:dyDescent="0.25">
      <c r="B388" s="707">
        <v>26</v>
      </c>
      <c r="C388" s="843"/>
      <c r="D388" s="843"/>
      <c r="E388" s="843"/>
      <c r="F388" s="4">
        <f>'2 жастағы Ш'!CC124</f>
        <v>0</v>
      </c>
      <c r="G388" s="843"/>
    </row>
    <row r="389" spans="2:7" x14ac:dyDescent="0.25">
      <c r="B389" s="708"/>
      <c r="C389" s="843"/>
      <c r="D389" s="843"/>
      <c r="E389" s="843"/>
      <c r="F389" s="4">
        <f>'2 жастағы Ш'!CB124</f>
        <v>0</v>
      </c>
      <c r="G389" s="843"/>
    </row>
    <row r="390" spans="2:7" x14ac:dyDescent="0.25">
      <c r="B390" s="712"/>
      <c r="C390" s="843"/>
      <c r="D390" s="843"/>
      <c r="E390" s="843"/>
      <c r="F390" s="4">
        <f>'2 жастағы Ш'!CA124</f>
        <v>0</v>
      </c>
      <c r="G390" s="843"/>
    </row>
    <row r="391" spans="2:7" x14ac:dyDescent="0.25">
      <c r="B391" s="707">
        <v>27</v>
      </c>
      <c r="C391" s="843"/>
      <c r="D391" s="843"/>
      <c r="E391" s="843"/>
      <c r="F391" s="12">
        <f>'2 жастағы Ш'!CF124</f>
        <v>0</v>
      </c>
      <c r="G391" s="843"/>
    </row>
    <row r="392" spans="2:7" x14ac:dyDescent="0.25">
      <c r="B392" s="708"/>
      <c r="C392" s="843"/>
      <c r="D392" s="843"/>
      <c r="E392" s="843"/>
      <c r="F392" s="12">
        <f>'2 жастағы Ш'!CE124</f>
        <v>0</v>
      </c>
      <c r="G392" s="843"/>
    </row>
    <row r="393" spans="2:7" x14ac:dyDescent="0.25">
      <c r="B393" s="712"/>
      <c r="C393" s="843"/>
      <c r="D393" s="843"/>
      <c r="E393" s="843"/>
      <c r="F393" s="12">
        <f>'2 жастағы Ш'!CD124</f>
        <v>0</v>
      </c>
      <c r="G393" s="843"/>
    </row>
    <row r="394" spans="2:7" x14ac:dyDescent="0.25">
      <c r="B394" s="707">
        <v>28</v>
      </c>
      <c r="C394" s="843"/>
      <c r="D394" s="843"/>
      <c r="E394" s="843"/>
      <c r="F394" s="12">
        <f>'2 жастағы Ш'!CI124</f>
        <v>0</v>
      </c>
      <c r="G394" s="843"/>
    </row>
    <row r="395" spans="2:7" x14ac:dyDescent="0.25">
      <c r="B395" s="708"/>
      <c r="C395" s="843"/>
      <c r="D395" s="843"/>
      <c r="E395" s="843"/>
      <c r="F395" s="12">
        <f>'2 жастағы Ш'!CH124</f>
        <v>0</v>
      </c>
      <c r="G395" s="843"/>
    </row>
    <row r="396" spans="2:7" x14ac:dyDescent="0.25">
      <c r="B396" s="712"/>
      <c r="C396" s="843"/>
      <c r="D396" s="843"/>
      <c r="E396" s="843"/>
      <c r="F396" s="12">
        <f>'2 жастағы Ш'!CG124</f>
        <v>0</v>
      </c>
      <c r="G396" s="843"/>
    </row>
    <row r="397" spans="2:7" x14ac:dyDescent="0.25">
      <c r="B397" s="707">
        <v>29</v>
      </c>
      <c r="C397" s="843"/>
      <c r="D397" s="843"/>
      <c r="E397" s="843"/>
      <c r="F397" s="12">
        <f>'2 жастағы Ш'!CL124</f>
        <v>0</v>
      </c>
      <c r="G397" s="843"/>
    </row>
    <row r="398" spans="2:7" x14ac:dyDescent="0.25">
      <c r="B398" s="708"/>
      <c r="C398" s="843"/>
      <c r="D398" s="843"/>
      <c r="E398" s="843"/>
      <c r="F398" s="12">
        <f>'2 жастағы Ш'!CK124</f>
        <v>0</v>
      </c>
      <c r="G398" s="843"/>
    </row>
    <row r="399" spans="2:7" x14ac:dyDescent="0.25">
      <c r="B399" s="712"/>
      <c r="C399" s="843"/>
      <c r="D399" s="843"/>
      <c r="E399" s="843"/>
      <c r="F399" s="12">
        <f>'2 жастағы Ш'!CJ124</f>
        <v>0</v>
      </c>
      <c r="G399" s="843"/>
    </row>
    <row r="400" spans="2:7" x14ac:dyDescent="0.25">
      <c r="B400" s="707">
        <v>30</v>
      </c>
      <c r="C400" s="843"/>
      <c r="D400" s="843"/>
      <c r="E400" s="843"/>
      <c r="F400" s="12">
        <f>'2 жастағы Ш'!CO124</f>
        <v>0</v>
      </c>
      <c r="G400" s="843"/>
    </row>
    <row r="401" spans="2:7" x14ac:dyDescent="0.25">
      <c r="B401" s="708"/>
      <c r="C401" s="843"/>
      <c r="D401" s="843"/>
      <c r="E401" s="843"/>
      <c r="F401" s="12">
        <f>'2 жастағы Ш'!CN124</f>
        <v>0</v>
      </c>
      <c r="G401" s="843"/>
    </row>
    <row r="402" spans="2:7" x14ac:dyDescent="0.25">
      <c r="B402" s="712"/>
      <c r="C402" s="843"/>
      <c r="D402" s="843"/>
      <c r="E402" s="843"/>
      <c r="F402" s="12">
        <f>'2 жастағы Ш'!CM124</f>
        <v>0</v>
      </c>
      <c r="G402" s="843"/>
    </row>
    <row r="403" spans="2:7" x14ac:dyDescent="0.25">
      <c r="B403" s="707">
        <v>31</v>
      </c>
      <c r="C403" s="843"/>
      <c r="D403" s="843"/>
      <c r="E403" s="843"/>
      <c r="F403" s="12">
        <f>'2 жастағы Ш'!CR124</f>
        <v>0</v>
      </c>
      <c r="G403" s="843"/>
    </row>
    <row r="404" spans="2:7" x14ac:dyDescent="0.25">
      <c r="B404" s="708"/>
      <c r="C404" s="843"/>
      <c r="D404" s="843"/>
      <c r="E404" s="843"/>
      <c r="F404" s="12">
        <f>'2 жастағы Ш'!CQ124</f>
        <v>0</v>
      </c>
      <c r="G404" s="843"/>
    </row>
    <row r="405" spans="2:7" x14ac:dyDescent="0.25">
      <c r="B405" s="712"/>
      <c r="C405" s="843"/>
      <c r="D405" s="843"/>
      <c r="E405" s="843"/>
      <c r="F405" s="12">
        <f>'2 жастағы Ш'!CP124</f>
        <v>0</v>
      </c>
      <c r="G405" s="843"/>
    </row>
    <row r="406" spans="2:7" x14ac:dyDescent="0.25">
      <c r="B406" s="707">
        <v>32</v>
      </c>
      <c r="C406" s="843"/>
      <c r="D406" s="843"/>
      <c r="E406" s="843"/>
      <c r="F406" s="12">
        <f>'2 жастағы Ш'!CU124</f>
        <v>0</v>
      </c>
      <c r="G406" s="843"/>
    </row>
    <row r="407" spans="2:7" x14ac:dyDescent="0.25">
      <c r="B407" s="708"/>
      <c r="C407" s="843"/>
      <c r="D407" s="843"/>
      <c r="E407" s="843"/>
      <c r="F407" s="12">
        <f>'2 жастағы Ш'!CT124</f>
        <v>0</v>
      </c>
      <c r="G407" s="843"/>
    </row>
    <row r="408" spans="2:7" x14ac:dyDescent="0.25">
      <c r="B408" s="712"/>
      <c r="C408" s="843"/>
      <c r="D408" s="843"/>
      <c r="E408" s="843"/>
      <c r="F408" s="12">
        <f>'2 жастағы Ш'!CS124</f>
        <v>0</v>
      </c>
      <c r="G408" s="843"/>
    </row>
    <row r="409" spans="2:7" x14ac:dyDescent="0.25">
      <c r="B409" s="707">
        <v>33</v>
      </c>
      <c r="C409" s="843"/>
      <c r="D409" s="843"/>
      <c r="E409" s="843"/>
      <c r="F409" s="12">
        <f>'2 жастағы Ш'!CX124</f>
        <v>0</v>
      </c>
      <c r="G409" s="843"/>
    </row>
    <row r="410" spans="2:7" x14ac:dyDescent="0.25">
      <c r="B410" s="708"/>
      <c r="C410" s="843"/>
      <c r="D410" s="843"/>
      <c r="E410" s="843"/>
      <c r="F410" s="12">
        <f>'2 жастағы Ш'!CW124</f>
        <v>0</v>
      </c>
      <c r="G410" s="843"/>
    </row>
    <row r="411" spans="2:7" x14ac:dyDescent="0.25">
      <c r="B411" s="712"/>
      <c r="C411" s="843"/>
      <c r="D411" s="843"/>
      <c r="E411" s="843"/>
      <c r="F411" s="12">
        <f>'2 жастағы Ш'!CV124</f>
        <v>0</v>
      </c>
      <c r="G411" s="843"/>
    </row>
    <row r="412" spans="2:7" x14ac:dyDescent="0.25">
      <c r="B412" s="707">
        <v>34</v>
      </c>
      <c r="C412" s="843"/>
      <c r="D412" s="843"/>
      <c r="E412" s="843"/>
      <c r="F412" s="12">
        <f>'2 жастағы Ш'!DA124</f>
        <v>0</v>
      </c>
      <c r="G412" s="843"/>
    </row>
    <row r="413" spans="2:7" x14ac:dyDescent="0.25">
      <c r="B413" s="708"/>
      <c r="C413" s="843"/>
      <c r="D413" s="843"/>
      <c r="E413" s="843"/>
      <c r="F413" s="12">
        <f>'2 жастағы Ш'!CZ124</f>
        <v>0</v>
      </c>
      <c r="G413" s="843"/>
    </row>
    <row r="414" spans="2:7" x14ac:dyDescent="0.25">
      <c r="B414" s="712"/>
      <c r="C414" s="843"/>
      <c r="D414" s="843"/>
      <c r="E414" s="843"/>
      <c r="F414" s="12">
        <f>'2 жастағы Ш'!CY124</f>
        <v>0</v>
      </c>
      <c r="G414" s="843"/>
    </row>
    <row r="415" spans="2:7" x14ac:dyDescent="0.25">
      <c r="B415" s="707">
        <v>35</v>
      </c>
      <c r="C415" s="843"/>
      <c r="D415" s="843"/>
      <c r="E415" s="843"/>
      <c r="F415" s="12">
        <f>'2 жастағы Ш'!DD124</f>
        <v>0</v>
      </c>
      <c r="G415" s="843"/>
    </row>
    <row r="416" spans="2:7" x14ac:dyDescent="0.25">
      <c r="B416" s="708"/>
      <c r="C416" s="843"/>
      <c r="D416" s="843"/>
      <c r="E416" s="843"/>
      <c r="F416" s="12">
        <f>'2 жастағы Ш'!DC124</f>
        <v>0</v>
      </c>
      <c r="G416" s="843"/>
    </row>
    <row r="417" spans="2:7" x14ac:dyDescent="0.25">
      <c r="B417" s="712"/>
      <c r="C417" s="843"/>
      <c r="D417" s="843"/>
      <c r="E417" s="843"/>
      <c r="F417" s="12">
        <f>'2 жастағы Ш'!DB124</f>
        <v>0</v>
      </c>
      <c r="G417" s="843"/>
    </row>
    <row r="418" spans="2:7" x14ac:dyDescent="0.25">
      <c r="B418" s="707">
        <v>36</v>
      </c>
      <c r="C418" s="843"/>
      <c r="D418" s="843"/>
      <c r="E418" s="843"/>
      <c r="F418" s="12">
        <f>'2 жастағы Ш'!DG124</f>
        <v>0</v>
      </c>
      <c r="G418" s="843"/>
    </row>
    <row r="419" spans="2:7" x14ac:dyDescent="0.25">
      <c r="B419" s="708"/>
      <c r="C419" s="843"/>
      <c r="D419" s="843"/>
      <c r="E419" s="843"/>
      <c r="F419" s="12">
        <f>'2 жастағы Ш'!DF124</f>
        <v>0</v>
      </c>
      <c r="G419" s="843"/>
    </row>
    <row r="420" spans="2:7" x14ac:dyDescent="0.25">
      <c r="B420" s="708"/>
      <c r="C420" s="843"/>
      <c r="D420" s="843"/>
      <c r="E420" s="843"/>
      <c r="F420" s="334">
        <f>'2 жастағы Ш'!DE124</f>
        <v>0</v>
      </c>
      <c r="G420" s="843"/>
    </row>
    <row r="421" spans="2:7" x14ac:dyDescent="0.25">
      <c r="B421" s="748">
        <v>37</v>
      </c>
      <c r="C421" s="843"/>
      <c r="D421" s="843"/>
      <c r="E421" s="843"/>
      <c r="F421" s="12">
        <f>'2 жастағы Ш'!DJ124</f>
        <v>0</v>
      </c>
      <c r="G421" s="843"/>
    </row>
    <row r="422" spans="2:7" x14ac:dyDescent="0.25">
      <c r="B422" s="748"/>
      <c r="C422" s="843"/>
      <c r="D422" s="843"/>
      <c r="E422" s="843"/>
      <c r="F422" s="12">
        <f>'2 жастағы Ш'!DI124</f>
        <v>0</v>
      </c>
      <c r="G422" s="843"/>
    </row>
    <row r="423" spans="2:7" x14ac:dyDescent="0.25">
      <c r="B423" s="748"/>
      <c r="C423" s="844"/>
      <c r="D423" s="844"/>
      <c r="E423" s="844"/>
      <c r="F423" s="12">
        <f>'2 жастағы Ш'!DH124</f>
        <v>0</v>
      </c>
      <c r="G423" s="844"/>
    </row>
    <row r="424" spans="2:7" ht="18.75" x14ac:dyDescent="0.25">
      <c r="B424" s="821" t="s">
        <v>824</v>
      </c>
      <c r="C424" s="158">
        <f>'2 жастағы Ф'!BK124</f>
        <v>0</v>
      </c>
      <c r="D424" s="158">
        <f>'2 жастағы К'!BN124</f>
        <v>0</v>
      </c>
      <c r="E424" s="158">
        <f>'2 жастағы Т'!AG124</f>
        <v>0</v>
      </c>
      <c r="F424" s="158">
        <f>'2 жастағы Ш'!DM124</f>
        <v>0</v>
      </c>
      <c r="G424" s="159">
        <f>'2 жастағы Ә'!BN124</f>
        <v>0</v>
      </c>
    </row>
    <row r="425" spans="2:7" ht="18.75" x14ac:dyDescent="0.25">
      <c r="B425" s="821"/>
      <c r="C425" s="40">
        <f>'2 жастағы Ф'!BJ124</f>
        <v>0</v>
      </c>
      <c r="D425" s="40">
        <f>'2 жастағы К'!BM124</f>
        <v>0</v>
      </c>
      <c r="E425" s="40">
        <f>'2 жастағы Т'!AF124</f>
        <v>0</v>
      </c>
      <c r="F425" s="40">
        <f>'2 жастағы Ш'!DL124</f>
        <v>0</v>
      </c>
      <c r="G425" s="68">
        <f>'2 жастағы Ә'!BM124</f>
        <v>0</v>
      </c>
    </row>
    <row r="426" spans="2:7" ht="18.75" x14ac:dyDescent="0.25">
      <c r="B426" s="821"/>
      <c r="C426" s="95">
        <f>'2 жастағы Ф'!BI124</f>
        <v>0</v>
      </c>
      <c r="D426" s="95">
        <f>'2 жастағы К'!BL124</f>
        <v>0</v>
      </c>
      <c r="E426" s="95">
        <f>'2 жастағы Т'!AE124</f>
        <v>0</v>
      </c>
      <c r="F426" s="95">
        <f>'2 жастағы Ш'!DK124</f>
        <v>0</v>
      </c>
      <c r="G426" s="96">
        <f>'2 жастағы Ә'!BL124</f>
        <v>0</v>
      </c>
    </row>
    <row r="427" spans="2:7" x14ac:dyDescent="0.25">
      <c r="B427" s="157">
        <f>СВОД!V111</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Ф'!C20</f>
        <v>0</v>
      </c>
      <c r="E4" s="27"/>
      <c r="F4" s="27"/>
      <c r="G4" s="23"/>
      <c r="H4" s="23"/>
    </row>
    <row r="5" spans="2:12" ht="18.75" x14ac:dyDescent="0.3">
      <c r="B5" s="833" t="s">
        <v>105</v>
      </c>
      <c r="C5" s="833"/>
      <c r="D5" s="26">
        <f>'2 жастағы Ф'!A20</f>
        <v>0</v>
      </c>
      <c r="E5" s="26"/>
      <c r="F5" s="26"/>
      <c r="G5" s="23"/>
      <c r="H5" s="23"/>
    </row>
    <row r="6" spans="2:12" ht="82.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str">
        <f>IF(D127="","",VLOOKUP(D127,$AI$810:$AJ$812,2,TRUE))</f>
        <v>ойыншық жануарлардың дене мүшелерін, тұрмыстық және ойын әрекеттерін, заттардың түстерін, өлшемдері мен пішіндерін көрсетуді және атуды бекіту</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str">
        <f>IF(D132="","",VLOOKUP(D132,$AA$814:$AB$816,2,TRUE))</f>
        <v>өтініштерді орындауды қалыптастыру</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str">
        <f>IF(D141="","",VLOOKUP(D141,$AA$818:$AB$820,2,TRUE))</f>
        <v>эмоционалды көңіл-күйді түсінеді және өзінің эмоциясын ым-ишарамен көрсетуді қалыптастыру</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str">
        <f>IF(D145="","",VLOOKUP(D145,$AI$818:$AJ$820,2,TRUE))</f>
        <v>дыбыстық тіркестерді еліктеп, дұрыс қайталауды бекіту</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str">
        <f>IF(D147="","",VLOOKUP(D147,$AM$818:$AN$820,2,TRUE))</f>
        <v>ересектерді тыңдайды, түсінеді, тапсырманы орындауға қалыптастыру</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str">
        <f>IF(D151="","",VLOOKUP(D151,$AC$822:$AD$824,2,TRUE))</f>
        <v>заттардың атын, түсін, мөлшерін, көлемін, орнын біледі және атауды бекіту</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str">
        <f>IF(D153="","",VLOOKUP(D153,$AG$822:$AH$824,2,TRUE))</f>
        <v>сөзбен немесе қысқа сөз тіркестерімен өз өтінішін білдіруді қалыптастыру</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str">
        <f>IF(D168="","",VLOOKUP(D168,$AA$794:$AB$796,2,TRUE))</f>
        <v>негізгі қимыл түрлерінің бастапқы дағдыларын, өзіне-өзі қызмет көрсету дағдыларын меңгергеруді қалыптастыру</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str">
        <f>IF(D173="","",VLOOKUP(D173,$AK$794:$AL$796,2,TRUE))</f>
        <v>тазалық пен ұқыптылыққа қанағаттанған сезімін білдіредіруді үйрету</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str">
        <f>IF(D184="","",VLOOKUP(D184,$AO$794:$AP$796,2,TRUE))</f>
        <v>тазалық пен ұқыптылыққа қанағаттанған сезімін білдіруді бекіту</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str">
        <f>IF(E126="","",VLOOKUP(E126,$AG$842:$AH$844,2,TRUE))</f>
        <v>түсі, өлшемі бойынша заттарды ажыратуға қалыптастыру</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str">
        <f>IF(E131="","",VLOOKUP(E131,$Y$846:$Z$848,2,TRUE))</f>
        <v>заттық әрекеттерді орындауға болатын қарапайым заттар мен құралдарды қолдануды үйрету</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str">
        <f>IF(E135="","",VLOOKUP(E135,$AG$846:$AH$848,2,TRUE))</f>
        <v>біртекті заттарды ортақ белгісі (өлшемі, пішіні) бойынша топтастыра білуді қалыптастыру;</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str">
        <f>IF(E138="","",VLOOKUP(E138,$AM$846:$AN$848,2,TRUE))</f>
        <v>ересектің көмегімен 4-5 сақинадан (үлкенінен кішіге қарай) тұратын пирамиданы жинауды үйретуді жалғастыру</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str">
        <f>IF(E144="","",VLOOKUP(E144,$AG$850:$AH$852,2,TRUE))</f>
        <v>күрделі заттармен әрекеттерді орындауды қалыптастыру</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str">
        <f>IF(E151="","",VLOOKUP(E151,$AC$810:$AD$812,2,TRUE))</f>
        <v>суреттерден айтылған сөзге сәйкес келетін ойыншықтарды, заттарды табады және көрсетуді бекіту</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str">
        <f>IF(F128="","",VLOOKUP(F128,$AK$858:$AL$860,2,TRUE))</f>
        <v>тәрбиешінің көрсетуі бойынша алынған пішіндерді құрастыра білуге үйрету</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str">
        <f>IF(F135="","",VLOOKUP(F135,$AG$862:$AH$864,2,TRUE))</f>
        <v>музыканы эмоционалды қабылдауды қалыптастыру</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str">
        <f>IF(F142="","",VLOOKUP(F142,$AC$866:$AD$868,2,TRUE))</f>
        <v>ересектердің орындаған әндерін тыңдауын бекіту</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str">
        <f>IF(F144="","",VLOOKUP(F144,$AG$866:$AH$868,2,TRUE))</f>
        <v>музыканың сүйемелдеуімен ойын әрекеттерін орындауын қалыптастыру</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str">
        <f>IF(F149="","",VLOOKUP(F149,$Y$870:$Z$872,2,TRUE))</f>
        <v>ересекпен қосылып әннің кейбір сөздерін айтуды үйрету</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str">
        <f>IF(F156="","",VLOOKUP(F156,$AM$870:$AN$872,2,TRUE))</f>
        <v>жалаушаны желбіретуді, сылдырмақты сылдырлатуды қалыптастыру</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str">
        <f>IF(F128="","",VLOOKUP(F128,$AK$878:$AL$880,2,TRUE))</f>
        <v>қоршаған ортаның заттары мен табиғат құбылыстарына қызығушылық танытуды үйрету</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str">
        <f>IF(F135="","",VLOOKUP(F135,$AG$882:$AH$884,2,TRUE))</f>
        <v>гүлдеп тұрған өсімдікке қызығушылық танытуды қалыптастыру</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str">
        <f>IF(F144="","",VLOOKUP(F144,$AG$886:$AH$888,2,TRUE))</f>
        <v>ересектердің дауысын тыңдауды, олардың қимылдарына еліктеуді, оған көмекке жүгінуді қалыптастыру</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str">
        <f>IF(F156="","",VLOOKUP(F156,$AM$890:$AN$892,2,TRUE))</f>
        <v>гүлдеп тұрған өсімдікті бақылауды және оның бөліктерін көрсетуді қалыптастыру</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Ф'!F20</f>
        <v>0</v>
      </c>
      <c r="D122" s="4">
        <f>'2 жастағы К'!F20</f>
        <v>0</v>
      </c>
      <c r="E122" s="4">
        <f>'2 жастағы Т'!F20</f>
        <v>0</v>
      </c>
      <c r="F122" s="4">
        <f>'2 жастағы Ш'!F20</f>
        <v>0</v>
      </c>
      <c r="G122" s="4">
        <f>'2 жастағы Ә'!F20</f>
        <v>0</v>
      </c>
    </row>
    <row r="123" spans="2:12" x14ac:dyDescent="0.25">
      <c r="B123" s="708"/>
      <c r="C123" s="4">
        <f>'2 жастағы Ф'!E20</f>
        <v>0</v>
      </c>
      <c r="D123" s="4">
        <f>'2 жастағы К'!E20</f>
        <v>1</v>
      </c>
      <c r="E123" s="4">
        <f>'2 жастағы Т'!E20</f>
        <v>0</v>
      </c>
      <c r="F123" s="4">
        <f>'2 жастағы Ш'!E20</f>
        <v>0</v>
      </c>
      <c r="G123" s="4">
        <f>'2 жастағы Ә'!E20</f>
        <v>0</v>
      </c>
    </row>
    <row r="124" spans="2:12" x14ac:dyDescent="0.25">
      <c r="B124" s="712"/>
      <c r="C124" s="4">
        <f>'2 жастағы Ф'!D20</f>
        <v>0</v>
      </c>
      <c r="D124" s="4">
        <f>'2 жастағы К'!D20</f>
        <v>0</v>
      </c>
      <c r="E124" s="4">
        <f>'2 жастағы Т'!D20</f>
        <v>1</v>
      </c>
      <c r="F124" s="4">
        <f>'2 жастағы Ш'!D20</f>
        <v>1</v>
      </c>
      <c r="G124" s="4">
        <f>'2 жастағы Ә'!D20</f>
        <v>0</v>
      </c>
    </row>
    <row r="125" spans="2:12" x14ac:dyDescent="0.25">
      <c r="B125" s="707">
        <v>2</v>
      </c>
      <c r="C125" s="4">
        <f>'2 жастағы Ф'!I20</f>
        <v>0</v>
      </c>
      <c r="D125" s="4">
        <f>'2 жастағы К'!I20</f>
        <v>0</v>
      </c>
      <c r="E125" s="4">
        <f>'2 жастағы Т'!I20</f>
        <v>0</v>
      </c>
      <c r="F125" s="4">
        <f>'2 жастағы Ш'!I20</f>
        <v>0</v>
      </c>
      <c r="G125" s="4">
        <f>'2 жастағы Ә'!I20</f>
        <v>0</v>
      </c>
    </row>
    <row r="126" spans="2:12" x14ac:dyDescent="0.25">
      <c r="B126" s="708"/>
      <c r="C126" s="4">
        <f>'2 жастағы Ф'!H20</f>
        <v>0</v>
      </c>
      <c r="D126" s="4">
        <f>'2 жастағы К'!H20</f>
        <v>0</v>
      </c>
      <c r="E126" s="4">
        <f>'2 жастағы Т'!H20</f>
        <v>1</v>
      </c>
      <c r="F126" s="4">
        <f>'2 жастағы Ш'!H20</f>
        <v>1</v>
      </c>
      <c r="G126" s="4">
        <f>'2 жастағы Ә'!H20</f>
        <v>0</v>
      </c>
    </row>
    <row r="127" spans="2:12" x14ac:dyDescent="0.25">
      <c r="B127" s="712"/>
      <c r="C127" s="4">
        <f>'2 жастағы Ф'!G20</f>
        <v>0</v>
      </c>
      <c r="D127" s="4">
        <f>'2 жастағы К'!G20</f>
        <v>1</v>
      </c>
      <c r="E127" s="4">
        <f>'2 жастағы Т'!G20</f>
        <v>0</v>
      </c>
      <c r="F127" s="4">
        <f>'2 жастағы Ш'!G20</f>
        <v>0</v>
      </c>
      <c r="G127" s="4">
        <f>'2 жастағы Ә'!G20</f>
        <v>0</v>
      </c>
    </row>
    <row r="128" spans="2:12" x14ac:dyDescent="0.25">
      <c r="B128" s="707">
        <v>3</v>
      </c>
      <c r="C128" s="4">
        <f>'2 жастағы Ф'!L20</f>
        <v>0</v>
      </c>
      <c r="D128" s="4">
        <f>'2 жастағы К'!L20</f>
        <v>0</v>
      </c>
      <c r="E128" s="4">
        <f>'2 жастағы Т'!L20</f>
        <v>0</v>
      </c>
      <c r="F128" s="4">
        <f>'2 жастағы Ш'!L20</f>
        <v>1</v>
      </c>
      <c r="G128" s="4">
        <f>'2 жастағы Ә'!L20</f>
        <v>0</v>
      </c>
    </row>
    <row r="129" spans="2:7" x14ac:dyDescent="0.25">
      <c r="B129" s="708"/>
      <c r="C129" s="4">
        <f>'2 жастағы Ф'!K20</f>
        <v>0</v>
      </c>
      <c r="D129" s="4">
        <f>'2 жастағы К'!K20</f>
        <v>1</v>
      </c>
      <c r="E129" s="4">
        <f>'2 жастағы Т'!K20</f>
        <v>1</v>
      </c>
      <c r="F129" s="4">
        <f>'2 жастағы Ш'!K20</f>
        <v>0</v>
      </c>
      <c r="G129" s="4">
        <f>'2 жастағы Ә'!K20</f>
        <v>0</v>
      </c>
    </row>
    <row r="130" spans="2:7" x14ac:dyDescent="0.25">
      <c r="B130" s="712"/>
      <c r="C130" s="4">
        <f>'2 жастағы Ф'!J20</f>
        <v>0</v>
      </c>
      <c r="D130" s="4">
        <f>'2 жастағы К'!J20</f>
        <v>0</v>
      </c>
      <c r="E130" s="4">
        <f>'2 жастағы Т'!J20</f>
        <v>0</v>
      </c>
      <c r="F130" s="4">
        <f>'2 жастағы Ш'!J20</f>
        <v>0</v>
      </c>
      <c r="G130" s="4">
        <f>'2 жастағы Ә'!J20</f>
        <v>0</v>
      </c>
    </row>
    <row r="131" spans="2:7" x14ac:dyDescent="0.25">
      <c r="B131" s="707">
        <v>4</v>
      </c>
      <c r="C131" s="4">
        <f>'2 жастағы Ф'!O20</f>
        <v>0</v>
      </c>
      <c r="D131" s="4">
        <f>'2 жастағы К'!O20</f>
        <v>0</v>
      </c>
      <c r="E131" s="4">
        <f>'2 жастағы Т'!O20</f>
        <v>1</v>
      </c>
      <c r="F131" s="4">
        <f>'2 жастағы Ш'!O20</f>
        <v>0</v>
      </c>
      <c r="G131" s="4">
        <f>'2 жастағы Ә'!O20</f>
        <v>0</v>
      </c>
    </row>
    <row r="132" spans="2:7" x14ac:dyDescent="0.25">
      <c r="B132" s="708"/>
      <c r="C132" s="4">
        <f>'2 жастағы Ф'!N20</f>
        <v>0</v>
      </c>
      <c r="D132" s="4">
        <f>'2 жастағы К'!N20</f>
        <v>1</v>
      </c>
      <c r="E132" s="4">
        <f>'2 жастағы Т'!N20</f>
        <v>0</v>
      </c>
      <c r="F132" s="4">
        <f>'2 жастағы Ш'!N20</f>
        <v>1</v>
      </c>
      <c r="G132" s="4">
        <f>'2 жастағы Ә'!N20</f>
        <v>0</v>
      </c>
    </row>
    <row r="133" spans="2:7" x14ac:dyDescent="0.25">
      <c r="B133" s="712"/>
      <c r="C133" s="4">
        <f>'2 жастағы Ф'!M20</f>
        <v>0</v>
      </c>
      <c r="D133" s="4">
        <f>'2 жастағы К'!M20</f>
        <v>0</v>
      </c>
      <c r="E133" s="4">
        <f>'2 жастағы Т'!M20</f>
        <v>0</v>
      </c>
      <c r="F133" s="4">
        <f>'2 жастағы Ш'!M20</f>
        <v>0</v>
      </c>
      <c r="G133" s="4">
        <f>'2 жастағы Ә'!M20</f>
        <v>0</v>
      </c>
    </row>
    <row r="134" spans="2:7" x14ac:dyDescent="0.25">
      <c r="B134" s="707">
        <v>5</v>
      </c>
      <c r="C134" s="4">
        <f>'2 жастағы Ф'!R20</f>
        <v>0</v>
      </c>
      <c r="D134" s="4">
        <f>'2 жастағы К'!R20</f>
        <v>0</v>
      </c>
      <c r="E134" s="4">
        <f>'2 жастағы Т'!R20</f>
        <v>0</v>
      </c>
      <c r="F134" s="4">
        <f>'2 жастағы Ш'!R20</f>
        <v>0</v>
      </c>
      <c r="G134" s="4">
        <f>'2 жастағы Ә'!R20</f>
        <v>0</v>
      </c>
    </row>
    <row r="135" spans="2:7" x14ac:dyDescent="0.25">
      <c r="B135" s="708"/>
      <c r="C135" s="4">
        <f>'2 жастағы Ф'!Q20</f>
        <v>0</v>
      </c>
      <c r="D135" s="4">
        <f>'2 жастағы К'!Q20</f>
        <v>0</v>
      </c>
      <c r="E135" s="4">
        <f>'2 жастағы Т'!Q20</f>
        <v>1</v>
      </c>
      <c r="F135" s="4">
        <f>'2 жастағы Ш'!Q20</f>
        <v>1</v>
      </c>
      <c r="G135" s="4">
        <f>'2 жастағы Ә'!Q20</f>
        <v>0</v>
      </c>
    </row>
    <row r="136" spans="2:7" x14ac:dyDescent="0.25">
      <c r="B136" s="712"/>
      <c r="C136" s="4">
        <f>'2 жастағы Ф'!P20</f>
        <v>0</v>
      </c>
      <c r="D136" s="4">
        <f>'2 жастағы К'!P20</f>
        <v>1</v>
      </c>
      <c r="E136" s="4">
        <f>'2 жастағы Т'!P20</f>
        <v>0</v>
      </c>
      <c r="F136" s="4">
        <f>'2 жастағы Ш'!P20</f>
        <v>0</v>
      </c>
      <c r="G136" s="4">
        <f>'2 жастағы Ә'!P20</f>
        <v>0</v>
      </c>
    </row>
    <row r="137" spans="2:7" x14ac:dyDescent="0.25">
      <c r="B137" s="707">
        <v>6</v>
      </c>
      <c r="C137" s="4">
        <f>'2 жастағы Ф'!U20</f>
        <v>0</v>
      </c>
      <c r="D137" s="4">
        <f>'2 жастағы К'!U20</f>
        <v>0</v>
      </c>
      <c r="E137" s="4">
        <f>'2 жастағы Т'!U20</f>
        <v>0</v>
      </c>
      <c r="F137" s="4">
        <f>'2 жастағы Ш'!U20</f>
        <v>0</v>
      </c>
      <c r="G137" s="4">
        <f>'2 жастағы Ә'!U20</f>
        <v>0</v>
      </c>
    </row>
    <row r="138" spans="2:7" x14ac:dyDescent="0.25">
      <c r="B138" s="708"/>
      <c r="C138" s="4">
        <f>'2 жастағы Ф'!T20</f>
        <v>0</v>
      </c>
      <c r="D138" s="4">
        <f>'2 жастағы К'!T20</f>
        <v>1</v>
      </c>
      <c r="E138" s="4">
        <f>'2 жастағы Т'!T20</f>
        <v>1</v>
      </c>
      <c r="F138" s="4">
        <f>'2 жастағы Ш'!T20</f>
        <v>0</v>
      </c>
      <c r="G138" s="4">
        <f>'2 жастағы Ә'!T20</f>
        <v>0</v>
      </c>
    </row>
    <row r="139" spans="2:7" x14ac:dyDescent="0.25">
      <c r="B139" s="712"/>
      <c r="C139" s="4">
        <f>'2 жастағы Ф'!S20</f>
        <v>0</v>
      </c>
      <c r="D139" s="4">
        <f>'2 жастағы К'!S20</f>
        <v>0</v>
      </c>
      <c r="E139" s="4">
        <f>'2 жастағы Т'!S20</f>
        <v>0</v>
      </c>
      <c r="F139" s="4">
        <f>'2 жастағы Ш'!S20</f>
        <v>1</v>
      </c>
      <c r="G139" s="4">
        <f>'2 жастағы Ә'!S20</f>
        <v>0</v>
      </c>
    </row>
    <row r="140" spans="2:7" x14ac:dyDescent="0.25">
      <c r="B140" s="707">
        <v>7</v>
      </c>
      <c r="C140" s="4">
        <f>'2 жастағы Ф'!X20</f>
        <v>0</v>
      </c>
      <c r="D140" s="4">
        <f>'2 жастағы К'!X20</f>
        <v>0</v>
      </c>
      <c r="E140" s="4">
        <f>'2 жастағы Т'!X20</f>
        <v>0</v>
      </c>
      <c r="F140" s="4">
        <f>'2 жастағы Ш'!X20</f>
        <v>0</v>
      </c>
      <c r="G140" s="4">
        <f>'2 жастағы Ә'!X20</f>
        <v>0</v>
      </c>
    </row>
    <row r="141" spans="2:7" x14ac:dyDescent="0.25">
      <c r="B141" s="708"/>
      <c r="C141" s="4">
        <f>'2 жастағы Ф'!W20</f>
        <v>0</v>
      </c>
      <c r="D141" s="4">
        <f>'2 жастағы К'!W20</f>
        <v>1</v>
      </c>
      <c r="E141" s="4">
        <f>'2 жастағы Т'!W20</f>
        <v>0</v>
      </c>
      <c r="F141" s="4">
        <f>'2 жастағы Ш'!W20</f>
        <v>0</v>
      </c>
      <c r="G141" s="4">
        <f>'2 жастағы Ә'!W20</f>
        <v>0</v>
      </c>
    </row>
    <row r="142" spans="2:7" x14ac:dyDescent="0.25">
      <c r="B142" s="712"/>
      <c r="C142" s="4">
        <f>'2 жастағы Ф'!V20</f>
        <v>0</v>
      </c>
      <c r="D142" s="4">
        <f>'2 жастағы К'!V20</f>
        <v>0</v>
      </c>
      <c r="E142" s="4">
        <f>'2 жастағы Т'!V20</f>
        <v>1</v>
      </c>
      <c r="F142" s="4">
        <f>'2 жастағы Ш'!V20</f>
        <v>1</v>
      </c>
      <c r="G142" s="4">
        <f>'2 жастағы Ә'!V20</f>
        <v>0</v>
      </c>
    </row>
    <row r="143" spans="2:7" x14ac:dyDescent="0.25">
      <c r="B143" s="707">
        <v>8</v>
      </c>
      <c r="C143" s="4">
        <f>'2 жастағы Ф'!AA20</f>
        <v>0</v>
      </c>
      <c r="D143" s="4">
        <f>'2 жастағы К'!AA20</f>
        <v>0</v>
      </c>
      <c r="E143" s="4">
        <f>'2 жастағы Т'!AA20</f>
        <v>0</v>
      </c>
      <c r="F143" s="4">
        <f>'2 жастағы Ш'!AA20</f>
        <v>0</v>
      </c>
      <c r="G143" s="4">
        <f>'2 жастағы Ә'!AA20</f>
        <v>0</v>
      </c>
    </row>
    <row r="144" spans="2:7" x14ac:dyDescent="0.25">
      <c r="B144" s="708"/>
      <c r="C144" s="4">
        <f>'2 жастағы Ф'!Z20</f>
        <v>0</v>
      </c>
      <c r="D144" s="4">
        <f>'2 жастағы К'!Z20</f>
        <v>0</v>
      </c>
      <c r="E144" s="4">
        <f>'2 жастағы Т'!Z20</f>
        <v>1</v>
      </c>
      <c r="F144" s="4">
        <f>'2 жастағы Ш'!Z20</f>
        <v>1</v>
      </c>
      <c r="G144" s="4">
        <f>'2 жастағы Ә'!Z20</f>
        <v>0</v>
      </c>
    </row>
    <row r="145" spans="2:7" x14ac:dyDescent="0.25">
      <c r="B145" s="712"/>
      <c r="C145" s="4">
        <f>'2 жастағы Ф'!Y20</f>
        <v>0</v>
      </c>
      <c r="D145" s="4">
        <f>'2 жастағы К'!Y20</f>
        <v>1</v>
      </c>
      <c r="E145" s="4">
        <f>'2 жастағы Т'!Y20</f>
        <v>0</v>
      </c>
      <c r="F145" s="4">
        <f>'2 жастағы Ш'!Y20</f>
        <v>0</v>
      </c>
      <c r="G145" s="4">
        <f>'2 жастағы Ә'!Y20</f>
        <v>0</v>
      </c>
    </row>
    <row r="146" spans="2:7" x14ac:dyDescent="0.25">
      <c r="B146" s="707">
        <v>9</v>
      </c>
      <c r="C146" s="4">
        <f>'2 жастағы Ф'!AD20</f>
        <v>0</v>
      </c>
      <c r="D146" s="4">
        <f>'2 жастағы К'!AD20</f>
        <v>0</v>
      </c>
      <c r="E146" s="4">
        <f>'2 жастағы Т'!AD20</f>
        <v>0</v>
      </c>
      <c r="F146" s="4">
        <f>'2 жастағы Ш'!AD20</f>
        <v>0</v>
      </c>
      <c r="G146" s="4">
        <f>'2 жастағы Ә'!AD20</f>
        <v>0</v>
      </c>
    </row>
    <row r="147" spans="2:7" x14ac:dyDescent="0.25">
      <c r="B147" s="708"/>
      <c r="C147" s="4">
        <f>'2 жастағы Ф'!AC20</f>
        <v>0</v>
      </c>
      <c r="D147" s="4">
        <f>'2 жастағы К'!AC20</f>
        <v>1</v>
      </c>
      <c r="E147" s="4">
        <f>'2 жастағы Т'!AC20</f>
        <v>0</v>
      </c>
      <c r="F147" s="4">
        <f>'2 жастағы Ш'!AC20</f>
        <v>0</v>
      </c>
      <c r="G147" s="4">
        <f>'2 жастағы Ә'!AC20</f>
        <v>0</v>
      </c>
    </row>
    <row r="148" spans="2:7" x14ac:dyDescent="0.25">
      <c r="B148" s="712"/>
      <c r="C148" s="4">
        <f>'2 жастағы Ф'!AB20</f>
        <v>0</v>
      </c>
      <c r="D148" s="4">
        <f>'2 жастағы К'!AB20</f>
        <v>0</v>
      </c>
      <c r="E148" s="4">
        <f>'2 жастағы Т'!AB20</f>
        <v>1</v>
      </c>
      <c r="F148" s="4">
        <f>'2 жастағы Ш'!AB20</f>
        <v>1</v>
      </c>
      <c r="G148" s="4">
        <f>'2 жастағы Ә'!AB20</f>
        <v>0</v>
      </c>
    </row>
    <row r="149" spans="2:7" x14ac:dyDescent="0.25">
      <c r="B149" s="707">
        <v>10</v>
      </c>
      <c r="C149" s="4">
        <f>'2 жастағы Ф'!AG20</f>
        <v>0</v>
      </c>
      <c r="D149" s="4">
        <f>'2 жастағы К'!AG20</f>
        <v>0</v>
      </c>
      <c r="E149" s="4">
        <f>'2 жастағы Т'!AG20</f>
        <v>0</v>
      </c>
      <c r="F149" s="4">
        <f>'2 жастағы Ш'!AG20</f>
        <v>1</v>
      </c>
      <c r="G149" s="4">
        <f>'2 жастағы Ә'!AG20</f>
        <v>0</v>
      </c>
    </row>
    <row r="150" spans="2:7" x14ac:dyDescent="0.25">
      <c r="B150" s="708"/>
      <c r="C150" s="4">
        <f>'2 жастағы Ф'!AF20</f>
        <v>0</v>
      </c>
      <c r="D150" s="4">
        <f>'2 жастағы К'!AF20</f>
        <v>0</v>
      </c>
      <c r="E150" s="4">
        <f>'2 жастағы Т'!AF20</f>
        <v>0</v>
      </c>
      <c r="F150" s="4">
        <f>'2 жастағы Ш'!AF20</f>
        <v>0</v>
      </c>
      <c r="G150" s="4">
        <f>'2 жастағы Ә'!AF20</f>
        <v>0</v>
      </c>
    </row>
    <row r="151" spans="2:7" x14ac:dyDescent="0.25">
      <c r="B151" s="712"/>
      <c r="C151" s="4">
        <f>'2 жастағы Ф'!AE20</f>
        <v>0</v>
      </c>
      <c r="D151" s="4">
        <f>'2 жастағы К'!AE20</f>
        <v>1</v>
      </c>
      <c r="E151" s="4">
        <f>'2 жастағы Т'!AE20</f>
        <v>1</v>
      </c>
      <c r="F151" s="4">
        <f>'2 жастағы Ш'!AE20</f>
        <v>0</v>
      </c>
      <c r="G151" s="4">
        <f>'2 жастағы Ә'!AE20</f>
        <v>0</v>
      </c>
    </row>
    <row r="152" spans="2:7" x14ac:dyDescent="0.25">
      <c r="B152" s="707">
        <v>11</v>
      </c>
      <c r="C152" s="4">
        <f>'2 жастағы Ф'!AJ20</f>
        <v>0</v>
      </c>
      <c r="D152" s="4">
        <f>'2 жастағы К'!AJ20</f>
        <v>0</v>
      </c>
      <c r="E152" s="827"/>
      <c r="F152" s="4">
        <f>'2 жастағы Ш'!AJ20</f>
        <v>1</v>
      </c>
      <c r="G152" s="4">
        <f>'2 жастағы Ә'!AJ20</f>
        <v>0</v>
      </c>
    </row>
    <row r="153" spans="2:7" x14ac:dyDescent="0.25">
      <c r="B153" s="708"/>
      <c r="C153" s="4">
        <f>'2 жастағы Ф'!AI20</f>
        <v>0</v>
      </c>
      <c r="D153" s="4">
        <f>'2 жастағы К'!AI20</f>
        <v>1</v>
      </c>
      <c r="E153" s="828"/>
      <c r="F153" s="4">
        <f>'2 жастағы Ш'!AI20</f>
        <v>0</v>
      </c>
      <c r="G153" s="4">
        <f>'2 жастағы Ә'!AI20</f>
        <v>0</v>
      </c>
    </row>
    <row r="154" spans="2:7" x14ac:dyDescent="0.25">
      <c r="B154" s="712"/>
      <c r="C154" s="4">
        <f>'2 жастағы Ф'!AH20</f>
        <v>0</v>
      </c>
      <c r="D154" s="4">
        <f>'2 жастағы К'!AH20</f>
        <v>0</v>
      </c>
      <c r="E154" s="828"/>
      <c r="F154" s="4">
        <f>'2 жастағы Ш'!AH20</f>
        <v>0</v>
      </c>
      <c r="G154" s="4">
        <f>'2 жастағы Ә'!AH20</f>
        <v>0</v>
      </c>
    </row>
    <row r="155" spans="2:7" x14ac:dyDescent="0.25">
      <c r="B155" s="707">
        <v>12</v>
      </c>
      <c r="C155" s="4">
        <f>'2 жастағы Ф'!AM20</f>
        <v>0</v>
      </c>
      <c r="D155" s="4">
        <f>'2 жастағы К'!AM20</f>
        <v>0</v>
      </c>
      <c r="E155" s="828"/>
      <c r="F155" s="4">
        <f>'2 жастағы Ш'!AM20</f>
        <v>0</v>
      </c>
      <c r="G155" s="4">
        <f>'2 жастағы Ә'!AM20</f>
        <v>0</v>
      </c>
    </row>
    <row r="156" spans="2:7" x14ac:dyDescent="0.25">
      <c r="B156" s="708"/>
      <c r="C156" s="12">
        <f>'2 жастағы Ф'!AL20</f>
        <v>0</v>
      </c>
      <c r="D156" s="12">
        <f>'2 жастағы К'!AL20</f>
        <v>0</v>
      </c>
      <c r="E156" s="828"/>
      <c r="F156" s="12">
        <f>'2 жастағы Ш'!AL20</f>
        <v>1</v>
      </c>
      <c r="G156" s="12">
        <f>'2 жастағы Ә'!AL20</f>
        <v>0</v>
      </c>
    </row>
    <row r="157" spans="2:7" x14ac:dyDescent="0.25">
      <c r="B157" s="712"/>
      <c r="C157" s="12">
        <f>'2 жастағы Ф'!AK20</f>
        <v>0</v>
      </c>
      <c r="D157" s="12">
        <f>'2 жастағы К'!AK20</f>
        <v>1</v>
      </c>
      <c r="E157" s="828"/>
      <c r="F157" s="12">
        <f>'2 жастағы Ш'!AK20</f>
        <v>0</v>
      </c>
      <c r="G157" s="12">
        <f>'2 жастағы Ә'!AK20</f>
        <v>0</v>
      </c>
    </row>
    <row r="158" spans="2:7" x14ac:dyDescent="0.25">
      <c r="B158" s="707">
        <v>13</v>
      </c>
      <c r="C158" s="825"/>
      <c r="D158" s="4">
        <f>'2 жастағы К'!AP20</f>
        <v>0</v>
      </c>
      <c r="E158" s="828"/>
      <c r="F158" s="4">
        <f>'2 жастағы Ш'!AP20</f>
        <v>0</v>
      </c>
      <c r="G158" s="4">
        <f>'2 жастағы Ә'!AP20</f>
        <v>0</v>
      </c>
    </row>
    <row r="159" spans="2:7" ht="15" customHeight="1" x14ac:dyDescent="0.25">
      <c r="B159" s="708"/>
      <c r="C159" s="826"/>
      <c r="D159" s="4">
        <f>'2 жастағы К'!AO20</f>
        <v>1</v>
      </c>
      <c r="E159" s="828"/>
      <c r="F159" s="4">
        <f>'2 жастағы Ш'!AO20</f>
        <v>1</v>
      </c>
      <c r="G159" s="4">
        <f>'2 жастағы Ә'!AO20</f>
        <v>0</v>
      </c>
    </row>
    <row r="160" spans="2:7" x14ac:dyDescent="0.25">
      <c r="B160" s="712"/>
      <c r="C160" s="826"/>
      <c r="D160" s="4">
        <f>'2 жастағы К'!AN20</f>
        <v>0</v>
      </c>
      <c r="E160" s="828"/>
      <c r="F160" s="4">
        <f>'2 жастағы Ш'!AN20</f>
        <v>0</v>
      </c>
      <c r="G160" s="4">
        <f>'2 жастағы Ә'!AN20</f>
        <v>0</v>
      </c>
    </row>
    <row r="161" spans="2:7" x14ac:dyDescent="0.25">
      <c r="B161" s="707">
        <v>14</v>
      </c>
      <c r="C161" s="826"/>
      <c r="D161" s="4">
        <f>'2 жастағы К'!AS20</f>
        <v>0</v>
      </c>
      <c r="E161" s="828"/>
      <c r="F161" s="4">
        <f>'2 жастағы Ш'!AS20</f>
        <v>0</v>
      </c>
      <c r="G161" s="4">
        <f>'2 жастағы Ә'!AS20</f>
        <v>0</v>
      </c>
    </row>
    <row r="162" spans="2:7" x14ac:dyDescent="0.25">
      <c r="B162" s="708"/>
      <c r="C162" s="826"/>
      <c r="D162" s="4">
        <f>'2 жастағы К'!AR20</f>
        <v>1</v>
      </c>
      <c r="E162" s="828"/>
      <c r="F162" s="4">
        <f>'2 жастағы Ш'!AR20</f>
        <v>0</v>
      </c>
      <c r="G162" s="4">
        <f>'2 жастағы Ә'!AR20</f>
        <v>0</v>
      </c>
    </row>
    <row r="163" spans="2:7" x14ac:dyDescent="0.25">
      <c r="B163" s="712"/>
      <c r="C163" s="826"/>
      <c r="D163" s="4">
        <f>'2 жастағы К'!AQ20</f>
        <v>0</v>
      </c>
      <c r="E163" s="828"/>
      <c r="F163" s="4">
        <f>'2 жастағы Ш'!AQ20</f>
        <v>0</v>
      </c>
      <c r="G163" s="4">
        <f>'2 жастағы Ә'!AQ20</f>
        <v>0</v>
      </c>
    </row>
    <row r="164" spans="2:7" x14ac:dyDescent="0.25">
      <c r="B164" s="707">
        <v>15</v>
      </c>
      <c r="C164" s="826"/>
      <c r="D164" s="4">
        <f>'2 жастағы К'!AV20</f>
        <v>0</v>
      </c>
      <c r="E164" s="828"/>
      <c r="F164" s="825"/>
      <c r="G164" s="4">
        <f>'2 жастағы Ә'!AV20</f>
        <v>0</v>
      </c>
    </row>
    <row r="165" spans="2:7" x14ac:dyDescent="0.25">
      <c r="B165" s="708"/>
      <c r="C165" s="826"/>
      <c r="D165" s="4">
        <f>'2 жастағы К'!AU20</f>
        <v>1</v>
      </c>
      <c r="E165" s="828"/>
      <c r="F165" s="826"/>
      <c r="G165" s="4">
        <f>'2 жастағы Ә'!AU20</f>
        <v>0</v>
      </c>
    </row>
    <row r="166" spans="2:7" ht="15" customHeight="1" x14ac:dyDescent="0.25">
      <c r="B166" s="712"/>
      <c r="C166" s="826"/>
      <c r="D166" s="4">
        <f>'2 жастағы К'!AT20</f>
        <v>0</v>
      </c>
      <c r="E166" s="828"/>
      <c r="F166" s="826"/>
      <c r="G166" s="4">
        <f>'2 жастағы Ә'!AT20</f>
        <v>0</v>
      </c>
    </row>
    <row r="167" spans="2:7" ht="15" customHeight="1" x14ac:dyDescent="0.25">
      <c r="B167" s="707">
        <v>16</v>
      </c>
      <c r="C167" s="826"/>
      <c r="D167" s="4">
        <f>'2 жастағы К'!AY20</f>
        <v>0</v>
      </c>
      <c r="E167" s="828"/>
      <c r="F167" s="826"/>
      <c r="G167" s="4">
        <f>'2 жастағы Ә'!AY20</f>
        <v>0</v>
      </c>
    </row>
    <row r="168" spans="2:7" ht="15" customHeight="1" x14ac:dyDescent="0.25">
      <c r="B168" s="708"/>
      <c r="C168" s="826"/>
      <c r="D168" s="4">
        <f>'2 жастағы К'!AX20</f>
        <v>1</v>
      </c>
      <c r="E168" s="828"/>
      <c r="F168" s="826"/>
      <c r="G168" s="4">
        <f>'2 жастағы Ә'!AX20</f>
        <v>0</v>
      </c>
    </row>
    <row r="169" spans="2:7" ht="15" customHeight="1" x14ac:dyDescent="0.25">
      <c r="B169" s="712"/>
      <c r="C169" s="826"/>
      <c r="D169" s="4">
        <f>'2 жастағы К'!AW20</f>
        <v>0</v>
      </c>
      <c r="E169" s="828"/>
      <c r="F169" s="826"/>
      <c r="G169" s="4">
        <f>'2 жастағы Ә'!AW20</f>
        <v>0</v>
      </c>
    </row>
    <row r="170" spans="2:7" ht="15" customHeight="1" x14ac:dyDescent="0.25">
      <c r="B170" s="707">
        <v>17</v>
      </c>
      <c r="C170" s="826"/>
      <c r="D170" s="4">
        <f>'2 жастағы К'!BB20</f>
        <v>1</v>
      </c>
      <c r="E170" s="828"/>
      <c r="F170" s="826"/>
      <c r="G170" s="4">
        <f>'2 жастағы Ә'!BB20</f>
        <v>0</v>
      </c>
    </row>
    <row r="171" spans="2:7" ht="15" customHeight="1" x14ac:dyDescent="0.25">
      <c r="B171" s="708"/>
      <c r="C171" s="826"/>
      <c r="D171" s="4">
        <f>'2 жастағы К'!BA20</f>
        <v>0</v>
      </c>
      <c r="E171" s="828"/>
      <c r="F171" s="826"/>
      <c r="G171" s="4">
        <f>'2 жастағы Ә'!BA20</f>
        <v>0</v>
      </c>
    </row>
    <row r="172" spans="2:7" ht="15" customHeight="1" x14ac:dyDescent="0.25">
      <c r="B172" s="712"/>
      <c r="C172" s="826"/>
      <c r="D172" s="4">
        <f>'2 жастағы К'!AZ20</f>
        <v>0</v>
      </c>
      <c r="E172" s="828"/>
      <c r="F172" s="826"/>
      <c r="G172" s="4">
        <f>'2 жастағы Ә'!AZ20</f>
        <v>0</v>
      </c>
    </row>
    <row r="173" spans="2:7" ht="15" customHeight="1" x14ac:dyDescent="0.25">
      <c r="B173" s="707">
        <v>18</v>
      </c>
      <c r="C173" s="826"/>
      <c r="D173" s="4">
        <f>'2 жастағы К'!BE20</f>
        <v>1</v>
      </c>
      <c r="E173" s="828"/>
      <c r="F173" s="826"/>
      <c r="G173" s="825"/>
    </row>
    <row r="174" spans="2:7" ht="15" customHeight="1" x14ac:dyDescent="0.25">
      <c r="B174" s="708"/>
      <c r="C174" s="826"/>
      <c r="D174" s="4">
        <f>'2 жастағы К'!BD20</f>
        <v>0</v>
      </c>
      <c r="E174" s="828"/>
      <c r="F174" s="826"/>
      <c r="G174" s="826"/>
    </row>
    <row r="175" spans="2:7" ht="15" customHeight="1" x14ac:dyDescent="0.25">
      <c r="B175" s="712"/>
      <c r="C175" s="826"/>
      <c r="D175" s="4">
        <f>'2 жастағы К'!BC20</f>
        <v>0</v>
      </c>
      <c r="E175" s="828"/>
      <c r="F175" s="826"/>
      <c r="G175" s="826"/>
    </row>
    <row r="176" spans="2:7" ht="15" customHeight="1" x14ac:dyDescent="0.25">
      <c r="B176" s="707">
        <v>19</v>
      </c>
      <c r="C176" s="826"/>
      <c r="D176" s="4">
        <f>'2 жастағы К'!BH20</f>
        <v>0</v>
      </c>
      <c r="E176" s="828"/>
      <c r="F176" s="826"/>
      <c r="G176" s="826"/>
    </row>
    <row r="177" spans="2:7" ht="15" customHeight="1" x14ac:dyDescent="0.25">
      <c r="B177" s="708"/>
      <c r="C177" s="826"/>
      <c r="D177" s="4">
        <f>'2 жастағы К'!BG20</f>
        <v>0</v>
      </c>
      <c r="E177" s="828"/>
      <c r="F177" s="826"/>
      <c r="G177" s="826"/>
    </row>
    <row r="178" spans="2:7" ht="15" customHeight="1" x14ac:dyDescent="0.25">
      <c r="B178" s="712"/>
      <c r="C178" s="826"/>
      <c r="D178" s="4">
        <f>'2 жастағы К'!BF20</f>
        <v>1</v>
      </c>
      <c r="E178" s="828"/>
      <c r="F178" s="826"/>
      <c r="G178" s="826"/>
    </row>
    <row r="179" spans="2:7" ht="15" customHeight="1" x14ac:dyDescent="0.25">
      <c r="B179" s="707">
        <v>20</v>
      </c>
      <c r="C179" s="826"/>
      <c r="D179" s="4">
        <f>'2 жастағы К'!BK20</f>
        <v>0</v>
      </c>
      <c r="E179" s="828"/>
      <c r="F179" s="826"/>
      <c r="G179" s="826"/>
    </row>
    <row r="180" spans="2:7" ht="15" customHeight="1" x14ac:dyDescent="0.25">
      <c r="B180" s="708"/>
      <c r="C180" s="826"/>
      <c r="D180" s="4">
        <f>'2 жастағы К'!BJ20</f>
        <v>1</v>
      </c>
      <c r="E180" s="828"/>
      <c r="F180" s="826"/>
      <c r="G180" s="826"/>
    </row>
    <row r="181" spans="2:7" ht="15" customHeight="1" x14ac:dyDescent="0.25">
      <c r="B181" s="712"/>
      <c r="C181" s="826"/>
      <c r="D181" s="4">
        <f>'2 жастағы К'!BI20</f>
        <v>0</v>
      </c>
      <c r="E181" s="828"/>
      <c r="F181" s="826"/>
      <c r="G181" s="826"/>
    </row>
    <row r="182" spans="2:7" ht="15" customHeight="1" x14ac:dyDescent="0.25">
      <c r="B182" s="707">
        <v>21</v>
      </c>
      <c r="C182" s="826"/>
      <c r="D182" s="4">
        <f>'2 жастағы К'!BN20</f>
        <v>0</v>
      </c>
      <c r="E182" s="828"/>
      <c r="F182" s="826"/>
      <c r="G182" s="826"/>
    </row>
    <row r="183" spans="2:7" ht="15" customHeight="1" x14ac:dyDescent="0.25">
      <c r="B183" s="708"/>
      <c r="C183" s="826"/>
      <c r="D183" s="4">
        <f>'2 жастағы К'!BM20</f>
        <v>0</v>
      </c>
      <c r="E183" s="828"/>
      <c r="F183" s="826"/>
      <c r="G183" s="826"/>
    </row>
    <row r="184" spans="2:7" ht="15" customHeight="1" x14ac:dyDescent="0.25">
      <c r="B184" s="712"/>
      <c r="C184" s="826"/>
      <c r="D184" s="4">
        <f>'2 жастағы К'!BL20</f>
        <v>1</v>
      </c>
      <c r="E184" s="828"/>
      <c r="F184" s="826"/>
      <c r="G184" s="826"/>
    </row>
    <row r="185" spans="2:7" ht="15" customHeight="1" x14ac:dyDescent="0.25">
      <c r="B185" s="707">
        <v>22</v>
      </c>
      <c r="C185" s="826"/>
      <c r="D185" s="4">
        <f>'2 жастағы К'!BQ20</f>
        <v>0</v>
      </c>
      <c r="E185" s="828"/>
      <c r="F185" s="826"/>
      <c r="G185" s="826"/>
    </row>
    <row r="186" spans="2:7" ht="15" customHeight="1" x14ac:dyDescent="0.25">
      <c r="B186" s="708"/>
      <c r="C186" s="826"/>
      <c r="D186" s="4">
        <f>'2 жастағы К'!BP20</f>
        <v>0</v>
      </c>
      <c r="E186" s="828"/>
      <c r="F186" s="826"/>
      <c r="G186" s="826"/>
    </row>
    <row r="187" spans="2:7" ht="15" customHeight="1" thickBot="1" x14ac:dyDescent="0.3">
      <c r="B187" s="708"/>
      <c r="C187" s="826"/>
      <c r="D187" s="65">
        <f>'2 жастағы К'!BO20</f>
        <v>1</v>
      </c>
      <c r="E187" s="828"/>
      <c r="F187" s="826"/>
      <c r="G187" s="826"/>
    </row>
    <row r="188" spans="2:7" ht="15" customHeight="1" x14ac:dyDescent="0.25">
      <c r="B188" s="840" t="s">
        <v>824</v>
      </c>
      <c r="C188" s="66">
        <f>'2 жастағы Ф'!AP20</f>
        <v>0</v>
      </c>
      <c r="D188" s="66">
        <f>'2 жастағы К'!BT20</f>
        <v>2</v>
      </c>
      <c r="E188" s="66">
        <f>'2 жастағы Т'!AJ20</f>
        <v>1</v>
      </c>
      <c r="F188" s="66">
        <f>'2 жастағы Ш'!AV20</f>
        <v>3</v>
      </c>
      <c r="G188" s="67">
        <f>'2 жастағы Ә'!BE20</f>
        <v>0</v>
      </c>
    </row>
    <row r="189" spans="2:7" ht="15" customHeight="1" x14ac:dyDescent="0.25">
      <c r="B189" s="821"/>
      <c r="C189" s="40">
        <f>'2 жастағы Ф'!AO20</f>
        <v>0</v>
      </c>
      <c r="D189" s="40">
        <f>'2 жастағы К'!BS20</f>
        <v>12</v>
      </c>
      <c r="E189" s="40">
        <f>'2 жастағы Т'!AI20</f>
        <v>5</v>
      </c>
      <c r="F189" s="40">
        <f>'2 жастағы Ш'!AU20</f>
        <v>6</v>
      </c>
      <c r="G189" s="68">
        <f>'2 жастағы Ә'!BD20</f>
        <v>0</v>
      </c>
    </row>
    <row r="190" spans="2:7" ht="15" customHeight="1" thickBot="1" x14ac:dyDescent="0.3">
      <c r="B190" s="841"/>
      <c r="C190" s="69">
        <f>'2 жастағы Ф'!AN20</f>
        <v>0</v>
      </c>
      <c r="D190" s="69">
        <f>'2 жастағы К'!BR20</f>
        <v>8</v>
      </c>
      <c r="E190" s="69">
        <f>'2 жастағы Т'!AH20</f>
        <v>4</v>
      </c>
      <c r="F190" s="69">
        <f>'2 жастағы Ш'!AT20</f>
        <v>4</v>
      </c>
      <c r="G190" s="70">
        <f>'2 жастағы Ә'!BC20</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48"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Ф'!F71</f>
        <v>0</v>
      </c>
      <c r="D195" s="4">
        <f>'2 жастағы К'!F71</f>
        <v>0</v>
      </c>
      <c r="E195" s="4">
        <f>'2 жастағы Т'!F71</f>
        <v>0</v>
      </c>
      <c r="F195" s="4">
        <f>'2 жастағы Ш'!F71</f>
        <v>0</v>
      </c>
      <c r="G195" s="4">
        <f>'2 жастағы Ә'!F71</f>
        <v>0</v>
      </c>
      <c r="CO195" s="8"/>
      <c r="CQ195" s="8"/>
      <c r="CS195" s="8"/>
      <c r="CU195" s="8"/>
    </row>
    <row r="196" spans="2:99" ht="15" customHeight="1" x14ac:dyDescent="0.25">
      <c r="B196" s="708"/>
      <c r="C196" s="4">
        <f>'2 жастағы Ф'!E71</f>
        <v>0</v>
      </c>
      <c r="D196" s="4">
        <f>'2 жастағы К'!E71</f>
        <v>0</v>
      </c>
      <c r="E196" s="4">
        <f>'2 жастағы Т'!E71</f>
        <v>0</v>
      </c>
      <c r="F196" s="4">
        <f>'2 жастағы Ш'!E71</f>
        <v>0</v>
      </c>
      <c r="G196" s="4">
        <f>'2 жастағы Ә'!E71</f>
        <v>0</v>
      </c>
      <c r="CO196" s="8"/>
      <c r="CQ196" s="8"/>
      <c r="CS196" s="8"/>
      <c r="CU196" s="8"/>
    </row>
    <row r="197" spans="2:99" ht="15" customHeight="1" x14ac:dyDescent="0.25">
      <c r="B197" s="712"/>
      <c r="C197" s="4">
        <f>'2 жастағы Ф'!D71</f>
        <v>0</v>
      </c>
      <c r="D197" s="4">
        <f>'2 жастағы К'!D71</f>
        <v>0</v>
      </c>
      <c r="E197" s="4">
        <f>'2 жастағы Т'!D71</f>
        <v>0</v>
      </c>
      <c r="F197" s="4">
        <f>'2 жастағы Ш'!D71</f>
        <v>0</v>
      </c>
      <c r="G197" s="4">
        <f>'2 жастағы Ә'!D71</f>
        <v>0</v>
      </c>
    </row>
    <row r="198" spans="2:99" ht="15" customHeight="1" x14ac:dyDescent="0.25">
      <c r="B198" s="707">
        <v>2</v>
      </c>
      <c r="C198" s="4">
        <f>'2 жастағы Ф'!I71</f>
        <v>0</v>
      </c>
      <c r="D198" s="4">
        <f>'2 жастағы К'!I71</f>
        <v>0</v>
      </c>
      <c r="E198" s="4">
        <f>'2 жастағы Т'!I71</f>
        <v>0</v>
      </c>
      <c r="F198" s="4">
        <f>'2 жастағы Ш'!I71</f>
        <v>0</v>
      </c>
      <c r="G198" s="4">
        <f>'2 жастағы Ә'!I71</f>
        <v>0</v>
      </c>
    </row>
    <row r="199" spans="2:99" ht="15" customHeight="1" x14ac:dyDescent="0.25">
      <c r="B199" s="708"/>
      <c r="C199" s="4">
        <f>'2 жастағы Ф'!H71</f>
        <v>0</v>
      </c>
      <c r="D199" s="4">
        <f>'2 жастағы К'!H71</f>
        <v>0</v>
      </c>
      <c r="E199" s="4">
        <f>'2 жастағы Т'!H71</f>
        <v>0</v>
      </c>
      <c r="F199" s="4">
        <f>'2 жастағы Ш'!H71</f>
        <v>0</v>
      </c>
      <c r="G199" s="4">
        <f>'2 жастағы Ә'!H71</f>
        <v>0</v>
      </c>
    </row>
    <row r="200" spans="2:99" ht="15" customHeight="1" x14ac:dyDescent="0.25">
      <c r="B200" s="712"/>
      <c r="C200" s="4">
        <f>'2 жастағы Ф'!G71</f>
        <v>0</v>
      </c>
      <c r="D200" s="4">
        <f>'2 жастағы К'!G71</f>
        <v>0</v>
      </c>
      <c r="E200" s="4">
        <f>'2 жастағы Т'!G71</f>
        <v>0</v>
      </c>
      <c r="F200" s="4">
        <f>'2 жастағы Ш'!G71</f>
        <v>0</v>
      </c>
      <c r="G200" s="4">
        <f>'2 жастағы Ә'!G71</f>
        <v>0</v>
      </c>
    </row>
    <row r="201" spans="2:99" ht="15" customHeight="1" x14ac:dyDescent="0.25">
      <c r="B201" s="707">
        <v>3</v>
      </c>
      <c r="C201" s="4">
        <f>'2 жастағы Ф'!L71</f>
        <v>0</v>
      </c>
      <c r="D201" s="4">
        <f>'2 жастағы К'!L71</f>
        <v>0</v>
      </c>
      <c r="E201" s="4">
        <f>'2 жастағы Т'!L71</f>
        <v>0</v>
      </c>
      <c r="F201" s="4">
        <f>'2 жастағы Ш'!L71</f>
        <v>0</v>
      </c>
      <c r="G201" s="4">
        <f>'2 жастағы Ә'!L71</f>
        <v>0</v>
      </c>
    </row>
    <row r="202" spans="2:99" ht="15" customHeight="1" x14ac:dyDescent="0.25">
      <c r="B202" s="708"/>
      <c r="C202" s="4">
        <f>'2 жастағы Ф'!K71</f>
        <v>0</v>
      </c>
      <c r="D202" s="4">
        <f>'2 жастағы К'!K71</f>
        <v>0</v>
      </c>
      <c r="E202" s="4">
        <f>'2 жастағы Т'!K71</f>
        <v>0</v>
      </c>
      <c r="F202" s="4">
        <f>'2 жастағы Ш'!K71</f>
        <v>0</v>
      </c>
      <c r="G202" s="4">
        <f>'2 жастағы Ә'!K71</f>
        <v>0</v>
      </c>
    </row>
    <row r="203" spans="2:99" ht="15" customHeight="1" x14ac:dyDescent="0.25">
      <c r="B203" s="712"/>
      <c r="C203" s="4">
        <f>'2 жастағы Ф'!J71</f>
        <v>0</v>
      </c>
      <c r="D203" s="4">
        <f>'2 жастағы К'!J71</f>
        <v>0</v>
      </c>
      <c r="E203" s="4">
        <f>'2 жастағы Т'!J71</f>
        <v>0</v>
      </c>
      <c r="F203" s="4">
        <f>'2 жастағы Ш'!J71</f>
        <v>0</v>
      </c>
      <c r="G203" s="4">
        <f>'2 жастағы Ә'!J71</f>
        <v>0</v>
      </c>
    </row>
    <row r="204" spans="2:99" ht="15" customHeight="1" x14ac:dyDescent="0.25">
      <c r="B204" s="707">
        <v>4</v>
      </c>
      <c r="C204" s="4">
        <f>'2 жастағы Ф'!O71</f>
        <v>0</v>
      </c>
      <c r="D204" s="4">
        <f>'2 жастағы К'!O71</f>
        <v>0</v>
      </c>
      <c r="E204" s="4">
        <f>'2 жастағы Т'!O71</f>
        <v>0</v>
      </c>
      <c r="F204" s="4">
        <f>'2 жастағы Ш'!O71</f>
        <v>0</v>
      </c>
      <c r="G204" s="4">
        <f>'2 жастағы Ә'!O71</f>
        <v>0</v>
      </c>
    </row>
    <row r="205" spans="2:99" ht="15" customHeight="1" x14ac:dyDescent="0.25">
      <c r="B205" s="708"/>
      <c r="C205" s="4">
        <f>'2 жастағы Ф'!N71</f>
        <v>0</v>
      </c>
      <c r="D205" s="4">
        <f>'2 жастағы К'!N71</f>
        <v>0</v>
      </c>
      <c r="E205" s="4">
        <f>'2 жастағы Т'!N71</f>
        <v>0</v>
      </c>
      <c r="F205" s="4">
        <f>'2 жастағы Ш'!N71</f>
        <v>0</v>
      </c>
      <c r="G205" s="4">
        <f>'2 жастағы Ә'!N71</f>
        <v>0</v>
      </c>
    </row>
    <row r="206" spans="2:99" ht="15" customHeight="1" x14ac:dyDescent="0.25">
      <c r="B206" s="712"/>
      <c r="C206" s="4">
        <f>'2 жастағы Ф'!M71</f>
        <v>0</v>
      </c>
      <c r="D206" s="4">
        <f>'2 жастағы К'!M71</f>
        <v>0</v>
      </c>
      <c r="E206" s="4">
        <f>'2 жастағы Т'!M71</f>
        <v>0</v>
      </c>
      <c r="F206" s="4">
        <f>'2 жастағы Ш'!M71</f>
        <v>0</v>
      </c>
      <c r="G206" s="4">
        <f>'2 жастағы Ә'!M71</f>
        <v>0</v>
      </c>
    </row>
    <row r="207" spans="2:99" ht="15" customHeight="1" x14ac:dyDescent="0.25">
      <c r="B207" s="707">
        <v>5</v>
      </c>
      <c r="C207" s="4">
        <f>'2 жастағы Ф'!R71</f>
        <v>0</v>
      </c>
      <c r="D207" s="4">
        <f>'2 жастағы К'!R71</f>
        <v>0</v>
      </c>
      <c r="E207" s="4">
        <f>'2 жастағы Т'!R71</f>
        <v>0</v>
      </c>
      <c r="F207" s="4">
        <f>'2 жастағы Ш'!R71</f>
        <v>0</v>
      </c>
      <c r="G207" s="4">
        <f>'2 жастағы Ә'!R71</f>
        <v>0</v>
      </c>
    </row>
    <row r="208" spans="2:99" ht="15" customHeight="1" x14ac:dyDescent="0.25">
      <c r="B208" s="708"/>
      <c r="C208" s="4">
        <f>'2 жастағы Ф'!Q71</f>
        <v>0</v>
      </c>
      <c r="D208" s="4">
        <f>'2 жастағы К'!Q71</f>
        <v>0</v>
      </c>
      <c r="E208" s="4">
        <f>'2 жастағы Т'!Q71</f>
        <v>0</v>
      </c>
      <c r="F208" s="4">
        <f>'2 жастағы Ш'!Q71</f>
        <v>0</v>
      </c>
      <c r="G208" s="4">
        <f>'2 жастағы Ә'!Q71</f>
        <v>0</v>
      </c>
    </row>
    <row r="209" spans="2:7" ht="15" customHeight="1" x14ac:dyDescent="0.25">
      <c r="B209" s="712"/>
      <c r="C209" s="4">
        <f>'2 жастағы Ф'!P71</f>
        <v>0</v>
      </c>
      <c r="D209" s="4">
        <f>'2 жастағы К'!P71</f>
        <v>0</v>
      </c>
      <c r="E209" s="4">
        <f>'2 жастағы Т'!P71</f>
        <v>0</v>
      </c>
      <c r="F209" s="4">
        <f>'2 жастағы Ш'!P71</f>
        <v>0</v>
      </c>
      <c r="G209" s="4">
        <f>'2 жастағы Ә'!P71</f>
        <v>0</v>
      </c>
    </row>
    <row r="210" spans="2:7" ht="15" customHeight="1" x14ac:dyDescent="0.25">
      <c r="B210" s="707">
        <v>6</v>
      </c>
      <c r="C210" s="4">
        <f>'2 жастағы Ф'!U71</f>
        <v>0</v>
      </c>
      <c r="D210" s="4">
        <f>'2 жастағы К'!U71</f>
        <v>0</v>
      </c>
      <c r="E210" s="4">
        <f>'2 жастағы Т'!U71</f>
        <v>0</v>
      </c>
      <c r="F210" s="4">
        <f>'2 жастағы Ш'!U71</f>
        <v>0</v>
      </c>
      <c r="G210" s="4">
        <f>'2 жастағы Ә'!U71</f>
        <v>0</v>
      </c>
    </row>
    <row r="211" spans="2:7" ht="15" customHeight="1" x14ac:dyDescent="0.25">
      <c r="B211" s="708"/>
      <c r="C211" s="4">
        <f>'2 жастағы Ф'!T71</f>
        <v>0</v>
      </c>
      <c r="D211" s="4">
        <f>'2 жастағы К'!T71</f>
        <v>0</v>
      </c>
      <c r="E211" s="4">
        <f>'2 жастағы Т'!T71</f>
        <v>0</v>
      </c>
      <c r="F211" s="4">
        <f>'2 жастағы Ш'!T71</f>
        <v>0</v>
      </c>
      <c r="G211" s="4">
        <f>'2 жастағы Ә'!T71</f>
        <v>0</v>
      </c>
    </row>
    <row r="212" spans="2:7" ht="15" customHeight="1" x14ac:dyDescent="0.25">
      <c r="B212" s="712"/>
      <c r="C212" s="4">
        <f>'2 жастағы Ф'!S71</f>
        <v>0</v>
      </c>
      <c r="D212" s="4">
        <f>'2 жастағы К'!S71</f>
        <v>0</v>
      </c>
      <c r="E212" s="4">
        <f>'2 жастағы Т'!S71</f>
        <v>0</v>
      </c>
      <c r="F212" s="4">
        <f>'2 жастағы Ш'!S71</f>
        <v>0</v>
      </c>
      <c r="G212" s="4">
        <f>'2 жастағы Ә'!S71</f>
        <v>0</v>
      </c>
    </row>
    <row r="213" spans="2:7" ht="15" customHeight="1" x14ac:dyDescent="0.25">
      <c r="B213" s="707">
        <v>7</v>
      </c>
      <c r="C213" s="4">
        <f>'2 жастағы Ф'!X71</f>
        <v>0</v>
      </c>
      <c r="D213" s="4">
        <f>'2 жастағы К'!X71</f>
        <v>0</v>
      </c>
      <c r="E213" s="4">
        <f>'2 жастағы Т'!X71</f>
        <v>0</v>
      </c>
      <c r="F213" s="4">
        <f>'2 жастағы Ш'!X71</f>
        <v>0</v>
      </c>
      <c r="G213" s="4">
        <f>'2 жастағы Ә'!X71</f>
        <v>0</v>
      </c>
    </row>
    <row r="214" spans="2:7" ht="15" customHeight="1" x14ac:dyDescent="0.25">
      <c r="B214" s="708"/>
      <c r="C214" s="4">
        <f>'2 жастағы Ф'!W71</f>
        <v>0</v>
      </c>
      <c r="D214" s="4">
        <f>'2 жастағы К'!W71</f>
        <v>0</v>
      </c>
      <c r="E214" s="4">
        <f>'2 жастағы Т'!W71</f>
        <v>0</v>
      </c>
      <c r="F214" s="4">
        <f>'2 жастағы Ш'!W71</f>
        <v>0</v>
      </c>
      <c r="G214" s="4">
        <f>'2 жастағы Ә'!W71</f>
        <v>0</v>
      </c>
    </row>
    <row r="215" spans="2:7" ht="15" customHeight="1" x14ac:dyDescent="0.25">
      <c r="B215" s="712"/>
      <c r="C215" s="4">
        <f>'2 жастағы Ф'!V71</f>
        <v>0</v>
      </c>
      <c r="D215" s="4">
        <f>'2 жастағы К'!V71</f>
        <v>0</v>
      </c>
      <c r="E215" s="4">
        <f>'2 жастағы Т'!V71</f>
        <v>0</v>
      </c>
      <c r="F215" s="4">
        <f>'2 жастағы Ш'!V71</f>
        <v>0</v>
      </c>
      <c r="G215" s="4">
        <f>'2 жастағы Ә'!V71</f>
        <v>0</v>
      </c>
    </row>
    <row r="216" spans="2:7" ht="15" customHeight="1" x14ac:dyDescent="0.25">
      <c r="B216" s="707">
        <v>8</v>
      </c>
      <c r="C216" s="4">
        <f>'2 жастағы Ф'!AA71</f>
        <v>0</v>
      </c>
      <c r="D216" s="4">
        <f>'2 жастағы К'!AA71</f>
        <v>0</v>
      </c>
      <c r="E216" s="4">
        <f>'2 жастағы Т'!AA71</f>
        <v>0</v>
      </c>
      <c r="F216" s="4">
        <f>'2 жастағы Ш'!AA71</f>
        <v>0</v>
      </c>
      <c r="G216" s="4">
        <f>'2 жастағы Ә'!AA71</f>
        <v>0</v>
      </c>
    </row>
    <row r="217" spans="2:7" ht="15" customHeight="1" x14ac:dyDescent="0.25">
      <c r="B217" s="708"/>
      <c r="C217" s="4">
        <f>'2 жастағы Ф'!Z71</f>
        <v>0</v>
      </c>
      <c r="D217" s="4">
        <f>'2 жастағы К'!Z71</f>
        <v>0</v>
      </c>
      <c r="E217" s="4">
        <f>'2 жастағы Т'!Z71</f>
        <v>0</v>
      </c>
      <c r="F217" s="4">
        <f>'2 жастағы Ш'!Z71</f>
        <v>0</v>
      </c>
      <c r="G217" s="4">
        <f>'2 жастағы Ә'!Z71</f>
        <v>0</v>
      </c>
    </row>
    <row r="218" spans="2:7" ht="15" customHeight="1" x14ac:dyDescent="0.25">
      <c r="B218" s="712"/>
      <c r="C218" s="4">
        <f>'2 жастағы Ф'!Y71</f>
        <v>0</v>
      </c>
      <c r="D218" s="4">
        <f>'2 жастағы К'!Y71</f>
        <v>0</v>
      </c>
      <c r="E218" s="4">
        <f>'2 жастағы Т'!Y71</f>
        <v>0</v>
      </c>
      <c r="F218" s="4">
        <f>'2 жастағы Ш'!Y71</f>
        <v>0</v>
      </c>
      <c r="G218" s="4">
        <f>'2 жастағы Ә'!Y71</f>
        <v>0</v>
      </c>
    </row>
    <row r="219" spans="2:7" ht="15" customHeight="1" x14ac:dyDescent="0.25">
      <c r="B219" s="707">
        <v>9</v>
      </c>
      <c r="C219" s="4">
        <f>'2 жастағы Ф'!AD71</f>
        <v>0</v>
      </c>
      <c r="D219" s="4">
        <f>'2 жастағы К'!AD71</f>
        <v>0</v>
      </c>
      <c r="E219" s="4">
        <f>'2 жастағы Т'!AD71</f>
        <v>0</v>
      </c>
      <c r="F219" s="4">
        <f>'2 жастағы Ш'!AD71</f>
        <v>0</v>
      </c>
      <c r="G219" s="4">
        <f>'2 жастағы Ә'!AD71</f>
        <v>0</v>
      </c>
    </row>
    <row r="220" spans="2:7" ht="15" customHeight="1" x14ac:dyDescent="0.25">
      <c r="B220" s="708"/>
      <c r="C220" s="4">
        <f>'2 жастағы Ф'!AC71</f>
        <v>0</v>
      </c>
      <c r="D220" s="4">
        <f>'2 жастағы К'!AC71</f>
        <v>0</v>
      </c>
      <c r="E220" s="4">
        <f>'2 жастағы Т'!AC71</f>
        <v>0</v>
      </c>
      <c r="F220" s="4">
        <f>'2 жастағы Ш'!AC71</f>
        <v>0</v>
      </c>
      <c r="G220" s="4">
        <f>'2 жастағы Ә'!AC71</f>
        <v>0</v>
      </c>
    </row>
    <row r="221" spans="2:7" ht="15" customHeight="1" x14ac:dyDescent="0.25">
      <c r="B221" s="712"/>
      <c r="C221" s="4">
        <f>'2 жастағы Ф'!AB71</f>
        <v>0</v>
      </c>
      <c r="D221" s="4">
        <f>'2 жастағы К'!AB71</f>
        <v>0</v>
      </c>
      <c r="E221" s="4">
        <f>'2 жастағы Т'!AB71</f>
        <v>0</v>
      </c>
      <c r="F221" s="4">
        <f>'2 жастағы Ш'!AB71</f>
        <v>0</v>
      </c>
      <c r="G221" s="4">
        <f>'2 жастағы Ә'!AB71</f>
        <v>0</v>
      </c>
    </row>
    <row r="222" spans="2:7" ht="15" customHeight="1" x14ac:dyDescent="0.25">
      <c r="B222" s="707">
        <v>10</v>
      </c>
      <c r="C222" s="4">
        <f>'2 жастағы Ф'!AG71</f>
        <v>0</v>
      </c>
      <c r="D222" s="4">
        <f>'2 жастағы К'!AG71</f>
        <v>0</v>
      </c>
      <c r="E222" s="842"/>
      <c r="F222" s="4">
        <f>'2 жастағы Ш'!AG71</f>
        <v>0</v>
      </c>
      <c r="G222" s="4">
        <f>'2 жастағы Ә'!AG71</f>
        <v>0</v>
      </c>
    </row>
    <row r="223" spans="2:7" ht="15" customHeight="1" x14ac:dyDescent="0.25">
      <c r="B223" s="708"/>
      <c r="C223" s="4">
        <f>'2 жастағы Ф'!AF71</f>
        <v>0</v>
      </c>
      <c r="D223" s="4">
        <f>'2 жастағы К'!AF71</f>
        <v>0</v>
      </c>
      <c r="E223" s="843"/>
      <c r="F223" s="4">
        <f>'2 жастағы Ш'!AF71</f>
        <v>0</v>
      </c>
      <c r="G223" s="4">
        <f>'2 жастағы Ә'!AF71</f>
        <v>0</v>
      </c>
    </row>
    <row r="224" spans="2:7" ht="15" customHeight="1" x14ac:dyDescent="0.25">
      <c r="B224" s="712"/>
      <c r="C224" s="4">
        <f>'2 жастағы Ф'!AE71</f>
        <v>0</v>
      </c>
      <c r="D224" s="4">
        <f>'2 жастағы К'!AE71</f>
        <v>0</v>
      </c>
      <c r="E224" s="843"/>
      <c r="F224" s="4">
        <f>'2 жастағы Ш'!AE71</f>
        <v>0</v>
      </c>
      <c r="G224" s="4">
        <f>'2 жастағы Ә'!AE71</f>
        <v>0</v>
      </c>
    </row>
    <row r="225" spans="2:7" ht="15" customHeight="1" x14ac:dyDescent="0.25">
      <c r="B225" s="707">
        <v>11</v>
      </c>
      <c r="C225" s="4">
        <f>'2 жастағы Ф'!AJ71</f>
        <v>0</v>
      </c>
      <c r="D225" s="4">
        <f>'2 жастағы К'!AJ71</f>
        <v>0</v>
      </c>
      <c r="E225" s="843"/>
      <c r="F225" s="4">
        <f>'2 жастағы Ш'!AJ71</f>
        <v>0</v>
      </c>
      <c r="G225" s="4">
        <f>'2 жастағы Ә'!AJ71</f>
        <v>0</v>
      </c>
    </row>
    <row r="226" spans="2:7" ht="15" customHeight="1" x14ac:dyDescent="0.25">
      <c r="B226" s="708"/>
      <c r="C226" s="4">
        <f>'2 жастағы Ф'!AI71</f>
        <v>0</v>
      </c>
      <c r="D226" s="4">
        <f>'2 жастағы К'!AI71</f>
        <v>0</v>
      </c>
      <c r="E226" s="843"/>
      <c r="F226" s="4">
        <f>'2 жастағы Ш'!AI71</f>
        <v>0</v>
      </c>
      <c r="G226" s="4">
        <f>'2 жастағы Ә'!AI71</f>
        <v>0</v>
      </c>
    </row>
    <row r="227" spans="2:7" ht="15" customHeight="1" x14ac:dyDescent="0.25">
      <c r="B227" s="712"/>
      <c r="C227" s="4">
        <f>'2 жастағы Ф'!AH71</f>
        <v>0</v>
      </c>
      <c r="D227" s="4">
        <f>'2 жастағы К'!AH71</f>
        <v>0</v>
      </c>
      <c r="E227" s="843"/>
      <c r="F227" s="4">
        <f>'2 жастағы Ш'!AH71</f>
        <v>0</v>
      </c>
      <c r="G227" s="4">
        <f>'2 жастағы Ә'!AH71</f>
        <v>0</v>
      </c>
    </row>
    <row r="228" spans="2:7" ht="15" customHeight="1" x14ac:dyDescent="0.25">
      <c r="B228" s="707">
        <v>12</v>
      </c>
      <c r="C228" s="4">
        <f>'2 жастағы Ф'!AM71</f>
        <v>0</v>
      </c>
      <c r="D228" s="4">
        <f>'2 жастағы К'!AM71</f>
        <v>0</v>
      </c>
      <c r="E228" s="843"/>
      <c r="F228" s="4">
        <f>'2 жастағы Ш'!AM71</f>
        <v>0</v>
      </c>
      <c r="G228" s="4">
        <f>'2 жастағы Ә'!AM71</f>
        <v>0</v>
      </c>
    </row>
    <row r="229" spans="2:7" ht="15" customHeight="1" x14ac:dyDescent="0.25">
      <c r="B229" s="708"/>
      <c r="C229" s="4">
        <f>'2 жастағы Ф'!AL71</f>
        <v>0</v>
      </c>
      <c r="D229" s="4">
        <f>'2 жастағы К'!AL71</f>
        <v>0</v>
      </c>
      <c r="E229" s="843"/>
      <c r="F229" s="4">
        <f>'2 жастағы Ш'!AL71</f>
        <v>0</v>
      </c>
      <c r="G229" s="4">
        <f>'2 жастағы Ә'!AL71</f>
        <v>0</v>
      </c>
    </row>
    <row r="230" spans="2:7" ht="15" customHeight="1" x14ac:dyDescent="0.25">
      <c r="B230" s="712"/>
      <c r="C230" s="4">
        <f>'2 жастағы Ф'!AK71</f>
        <v>0</v>
      </c>
      <c r="D230" s="160">
        <f>'2 жастағы К'!AK61</f>
        <v>1</v>
      </c>
      <c r="E230" s="843"/>
      <c r="F230" s="4">
        <f>'2 жастағы Ш'!AK71</f>
        <v>0</v>
      </c>
      <c r="G230" s="4">
        <f>'2 жастағы Ә'!AK71</f>
        <v>0</v>
      </c>
    </row>
    <row r="231" spans="2:7" ht="15" customHeight="1" x14ac:dyDescent="0.25">
      <c r="B231" s="707">
        <v>13</v>
      </c>
      <c r="C231" s="4">
        <f>'2 жастағы Ф'!AP71</f>
        <v>0</v>
      </c>
      <c r="D231" s="4">
        <f>'2 жастағы К'!AP71</f>
        <v>0</v>
      </c>
      <c r="E231" s="843"/>
      <c r="F231" s="4">
        <f>'2 жастағы Ш'!AP71</f>
        <v>0</v>
      </c>
      <c r="G231" s="4">
        <f>'2 жастағы Ә'!AP71</f>
        <v>0</v>
      </c>
    </row>
    <row r="232" spans="2:7" ht="15" customHeight="1" x14ac:dyDescent="0.25">
      <c r="B232" s="708"/>
      <c r="C232" s="4">
        <f>'2 жастағы Ф'!AO71</f>
        <v>0</v>
      </c>
      <c r="D232" s="4">
        <f>'2 жастағы К'!AO71</f>
        <v>0</v>
      </c>
      <c r="E232" s="843"/>
      <c r="F232" s="4">
        <f>'2 жастағы Ш'!AO71</f>
        <v>0</v>
      </c>
      <c r="G232" s="4">
        <f>'2 жастағы Ә'!AO71</f>
        <v>0</v>
      </c>
    </row>
    <row r="233" spans="2:7" ht="15" customHeight="1" x14ac:dyDescent="0.25">
      <c r="B233" s="712"/>
      <c r="C233" s="4">
        <f>'2 жастағы Ф'!AN71</f>
        <v>0</v>
      </c>
      <c r="D233" s="4">
        <f>'2 жастағы К'!AN71</f>
        <v>0</v>
      </c>
      <c r="E233" s="843"/>
      <c r="F233" s="4">
        <f>'2 жастағы Ш'!AN71</f>
        <v>0</v>
      </c>
      <c r="G233" s="4">
        <f>'2 жастағы Ә'!AN71</f>
        <v>0</v>
      </c>
    </row>
    <row r="234" spans="2:7" ht="15" customHeight="1" x14ac:dyDescent="0.25">
      <c r="B234" s="707">
        <v>14</v>
      </c>
      <c r="C234" s="4">
        <f>'2 жастағы Ф'!AS71</f>
        <v>0</v>
      </c>
      <c r="D234" s="4">
        <f>'2 жастағы К'!AS71</f>
        <v>0</v>
      </c>
      <c r="E234" s="843"/>
      <c r="F234" s="4">
        <f>'2 жастағы Ш'!AS71</f>
        <v>0</v>
      </c>
      <c r="G234" s="4">
        <f>'2 жастағы Ә'!AS71</f>
        <v>0</v>
      </c>
    </row>
    <row r="235" spans="2:7" x14ac:dyDescent="0.25">
      <c r="B235" s="708"/>
      <c r="C235" s="4">
        <f>'2 жастағы Ф'!AR71</f>
        <v>0</v>
      </c>
      <c r="D235" s="4">
        <f>'2 жастағы К'!AR71</f>
        <v>0</v>
      </c>
      <c r="E235" s="843"/>
      <c r="F235" s="4">
        <f>'2 жастағы Ш'!AR71</f>
        <v>0</v>
      </c>
      <c r="G235" s="4">
        <f>'2 жастағы Ә'!AR71</f>
        <v>0</v>
      </c>
    </row>
    <row r="236" spans="2:7" x14ac:dyDescent="0.25">
      <c r="B236" s="712"/>
      <c r="C236" s="4">
        <f>'2 жастағы Ф'!AQ71</f>
        <v>0</v>
      </c>
      <c r="D236" s="4">
        <f>'2 жастағы К'!AQ71</f>
        <v>0</v>
      </c>
      <c r="E236" s="843"/>
      <c r="F236" s="4">
        <f>'2 жастағы Ш'!AQ71</f>
        <v>0</v>
      </c>
      <c r="G236" s="4">
        <f>'2 жастағы Ә'!AQ71</f>
        <v>0</v>
      </c>
    </row>
    <row r="237" spans="2:7" x14ac:dyDescent="0.25">
      <c r="B237" s="707">
        <v>15</v>
      </c>
      <c r="C237" s="4">
        <f>'2 жастағы Ф'!AV71</f>
        <v>0</v>
      </c>
      <c r="D237" s="4">
        <f>'2 жастағы К'!AV71</f>
        <v>0</v>
      </c>
      <c r="E237" s="843"/>
      <c r="F237" s="4">
        <f>'2 жастағы Ш'!AV71</f>
        <v>0</v>
      </c>
      <c r="G237" s="4">
        <f>'2 жастағы Ә'!AV71</f>
        <v>0</v>
      </c>
    </row>
    <row r="238" spans="2:7" x14ac:dyDescent="0.25">
      <c r="B238" s="708"/>
      <c r="C238" s="4">
        <f>'2 жастағы Ф'!AU71</f>
        <v>0</v>
      </c>
      <c r="D238" s="4">
        <f>'2 жастағы К'!AU71</f>
        <v>0</v>
      </c>
      <c r="E238" s="843"/>
      <c r="F238" s="4">
        <f>'2 жастағы Ш'!AU71</f>
        <v>0</v>
      </c>
      <c r="G238" s="4">
        <f>'2 жастағы Ә'!AU71</f>
        <v>0</v>
      </c>
    </row>
    <row r="239" spans="2:7" x14ac:dyDescent="0.25">
      <c r="B239" s="712"/>
      <c r="C239" s="4">
        <f>'2 жастағы Ф'!AT71</f>
        <v>0</v>
      </c>
      <c r="D239" s="4">
        <f>'2 жастағы К'!AT71</f>
        <v>0</v>
      </c>
      <c r="E239" s="843"/>
      <c r="F239" s="4">
        <f>'2 жастағы Ш'!AT71</f>
        <v>0</v>
      </c>
      <c r="G239" s="4">
        <f>'2 жастағы Ә'!AT71</f>
        <v>0</v>
      </c>
    </row>
    <row r="240" spans="2:7" x14ac:dyDescent="0.25">
      <c r="B240" s="707">
        <v>16</v>
      </c>
      <c r="C240" s="4">
        <f>'2 жастағы Ф'!AY71</f>
        <v>0</v>
      </c>
      <c r="D240" s="4">
        <f>'2 жастағы К'!AY71</f>
        <v>0</v>
      </c>
      <c r="E240" s="843"/>
      <c r="F240" s="4">
        <f>'2 жастағы Ш'!AY71</f>
        <v>0</v>
      </c>
      <c r="G240" s="4">
        <f>'2 жастағы Ә'!AY71</f>
        <v>0</v>
      </c>
    </row>
    <row r="241" spans="2:7" x14ac:dyDescent="0.25">
      <c r="B241" s="708"/>
      <c r="C241" s="4">
        <f>'2 жастағы Ф'!AX71</f>
        <v>0</v>
      </c>
      <c r="D241" s="4">
        <f>'2 жастағы К'!AX71</f>
        <v>0</v>
      </c>
      <c r="E241" s="843"/>
      <c r="F241" s="4">
        <f>'2 жастағы Ш'!AX71</f>
        <v>0</v>
      </c>
      <c r="G241" s="4">
        <f>'2 жастағы Ә'!AX71</f>
        <v>0</v>
      </c>
    </row>
    <row r="242" spans="2:7" x14ac:dyDescent="0.25">
      <c r="B242" s="712"/>
      <c r="C242" s="4">
        <f>'2 жастағы Ф'!AW71</f>
        <v>0</v>
      </c>
      <c r="D242" s="4">
        <f>'2 жастағы К'!AW71</f>
        <v>0</v>
      </c>
      <c r="E242" s="843"/>
      <c r="F242" s="4">
        <f>'2 жастағы Ш'!AW71</f>
        <v>0</v>
      </c>
      <c r="G242" s="4">
        <f>'2 жастағы Ә'!AW71</f>
        <v>0</v>
      </c>
    </row>
    <row r="243" spans="2:7" x14ac:dyDescent="0.25">
      <c r="B243" s="707">
        <v>17</v>
      </c>
      <c r="C243" s="4">
        <f>'2 жастағы Ф'!BB71</f>
        <v>0</v>
      </c>
      <c r="D243" s="4">
        <f>'2 жастағы К'!BB71</f>
        <v>0</v>
      </c>
      <c r="E243" s="843"/>
      <c r="F243" s="4">
        <f>'2 жастағы Ш'!BB71</f>
        <v>0</v>
      </c>
      <c r="G243" s="4">
        <f>'2 жастағы Ә'!BB71</f>
        <v>0</v>
      </c>
    </row>
    <row r="244" spans="2:7" x14ac:dyDescent="0.25">
      <c r="B244" s="708"/>
      <c r="C244" s="4">
        <f>'2 жастағы Ф'!BA71</f>
        <v>0</v>
      </c>
      <c r="D244" s="4">
        <f>'2 жастағы К'!BA71</f>
        <v>0</v>
      </c>
      <c r="E244" s="843"/>
      <c r="F244" s="4">
        <f>'2 жастағы Ш'!BA71</f>
        <v>0</v>
      </c>
      <c r="G244" s="4">
        <f>'2 жастағы Ә'!BA71</f>
        <v>0</v>
      </c>
    </row>
    <row r="245" spans="2:7" x14ac:dyDescent="0.25">
      <c r="B245" s="712"/>
      <c r="C245" s="4">
        <f>'2 жастағы Ф'!AZ71</f>
        <v>0</v>
      </c>
      <c r="D245" s="4">
        <f>'2 жастағы К'!AZ71</f>
        <v>0</v>
      </c>
      <c r="E245" s="843"/>
      <c r="F245" s="4">
        <f>'2 жастағы Ш'!AZ71</f>
        <v>0</v>
      </c>
      <c r="G245" s="4">
        <f>'2 жастағы Ә'!AZ71</f>
        <v>0</v>
      </c>
    </row>
    <row r="246" spans="2:7" x14ac:dyDescent="0.25">
      <c r="B246" s="707">
        <v>18</v>
      </c>
      <c r="C246" s="4">
        <f>'2 жастағы Ф'!BE71</f>
        <v>0</v>
      </c>
      <c r="D246" s="4">
        <f>'2 жастағы К'!BE71</f>
        <v>0</v>
      </c>
      <c r="E246" s="843"/>
      <c r="F246" s="4">
        <f>'2 жастағы Ш'!BE71</f>
        <v>0</v>
      </c>
      <c r="G246" s="4">
        <f>'2 жастағы Ә'!BE71</f>
        <v>0</v>
      </c>
    </row>
    <row r="247" spans="2:7" x14ac:dyDescent="0.25">
      <c r="B247" s="708"/>
      <c r="C247" s="4">
        <f>'2 жастағы Ф'!BD71</f>
        <v>0</v>
      </c>
      <c r="D247" s="4">
        <f>'2 жастағы К'!BD71</f>
        <v>0</v>
      </c>
      <c r="E247" s="843"/>
      <c r="F247" s="4">
        <f>'2 жастағы Ш'!BD71</f>
        <v>0</v>
      </c>
      <c r="G247" s="4">
        <f>'2 жастағы Ә'!BD71</f>
        <v>0</v>
      </c>
    </row>
    <row r="248" spans="2:7" x14ac:dyDescent="0.25">
      <c r="B248" s="712"/>
      <c r="C248" s="4">
        <f>'2 жастағы Ф'!BC71</f>
        <v>0</v>
      </c>
      <c r="D248" s="4">
        <f>'2 жастағы К'!BC71</f>
        <v>0</v>
      </c>
      <c r="E248" s="843"/>
      <c r="F248" s="4">
        <f>'2 жастағы Ш'!BC71</f>
        <v>0</v>
      </c>
      <c r="G248" s="4">
        <f>'2 жастағы Ә'!BC71</f>
        <v>0</v>
      </c>
    </row>
    <row r="249" spans="2:7" x14ac:dyDescent="0.25">
      <c r="B249" s="707">
        <v>19</v>
      </c>
      <c r="C249" s="4">
        <f>'2 жастағы Ф'!BH71</f>
        <v>0</v>
      </c>
      <c r="D249" s="4">
        <f>'2 жастағы К'!BH71</f>
        <v>0</v>
      </c>
      <c r="E249" s="843"/>
      <c r="F249" s="4">
        <f>'2 жастағы Ш'!BH71</f>
        <v>0</v>
      </c>
      <c r="G249" s="4">
        <f>'2 жастағы Ә'!BH71</f>
        <v>0</v>
      </c>
    </row>
    <row r="250" spans="2:7" x14ac:dyDescent="0.25">
      <c r="B250" s="708"/>
      <c r="C250" s="4">
        <f>'2 жастағы Ф'!BG71</f>
        <v>0</v>
      </c>
      <c r="D250" s="4">
        <f>'2 жастағы К'!BG71</f>
        <v>0</v>
      </c>
      <c r="E250" s="843"/>
      <c r="F250" s="4">
        <f>'2 жастағы Ш'!BG71</f>
        <v>0</v>
      </c>
      <c r="G250" s="4">
        <f>'2 жастағы Ә'!BG71</f>
        <v>0</v>
      </c>
    </row>
    <row r="251" spans="2:7" x14ac:dyDescent="0.25">
      <c r="B251" s="712"/>
      <c r="C251" s="4">
        <f>'2 жастағы Ф'!BF71</f>
        <v>0</v>
      </c>
      <c r="D251" s="4">
        <f>'2 жастағы К'!BF71</f>
        <v>0</v>
      </c>
      <c r="E251" s="843"/>
      <c r="F251" s="4">
        <f>'2 жастағы Ш'!BF71</f>
        <v>0</v>
      </c>
      <c r="G251" s="4">
        <f>'2 жастағы Ә'!BF71</f>
        <v>0</v>
      </c>
    </row>
    <row r="252" spans="2:7" x14ac:dyDescent="0.25">
      <c r="B252" s="707">
        <v>20</v>
      </c>
      <c r="C252" s="842"/>
      <c r="D252" s="4">
        <f>'2 жастағы К'!BK71</f>
        <v>0</v>
      </c>
      <c r="E252" s="843"/>
      <c r="F252" s="4">
        <f>'2 жастағы Ш'!BK71</f>
        <v>0</v>
      </c>
      <c r="G252" s="4">
        <f>'2 жастағы Ә'!BK71</f>
        <v>0</v>
      </c>
    </row>
    <row r="253" spans="2:7" x14ac:dyDescent="0.25">
      <c r="B253" s="708"/>
      <c r="C253" s="843"/>
      <c r="D253" s="4">
        <f>'2 жастағы К'!BJ71</f>
        <v>0</v>
      </c>
      <c r="E253" s="843"/>
      <c r="F253" s="4">
        <f>'2 жастағы Ш'!BJ71</f>
        <v>0</v>
      </c>
      <c r="G253" s="4">
        <f>'2 жастағы Ә'!BJ71</f>
        <v>0</v>
      </c>
    </row>
    <row r="254" spans="2:7" x14ac:dyDescent="0.25">
      <c r="B254" s="712"/>
      <c r="C254" s="843"/>
      <c r="D254" s="4">
        <f>'2 жастағы К'!BI71</f>
        <v>0</v>
      </c>
      <c r="E254" s="843"/>
      <c r="F254" s="4">
        <f>'2 жастағы Ш'!BI71</f>
        <v>0</v>
      </c>
      <c r="G254" s="4">
        <f>'2 жастағы Ә'!BI71</f>
        <v>0</v>
      </c>
    </row>
    <row r="255" spans="2:7" x14ac:dyDescent="0.25">
      <c r="B255" s="707">
        <v>21</v>
      </c>
      <c r="C255" s="843"/>
      <c r="D255" s="842"/>
      <c r="E255" s="843"/>
      <c r="F255" s="4">
        <f>'2 жастағы Ш'!BN71</f>
        <v>0</v>
      </c>
      <c r="G255" s="842"/>
    </row>
    <row r="256" spans="2:7" x14ac:dyDescent="0.25">
      <c r="B256" s="708"/>
      <c r="C256" s="843"/>
      <c r="D256" s="843"/>
      <c r="E256" s="843"/>
      <c r="F256" s="4">
        <f>'2 жастағы Ш'!BM71</f>
        <v>0</v>
      </c>
      <c r="G256" s="843"/>
    </row>
    <row r="257" spans="2:7" x14ac:dyDescent="0.25">
      <c r="B257" s="712"/>
      <c r="C257" s="843"/>
      <c r="D257" s="843"/>
      <c r="E257" s="843"/>
      <c r="F257" s="4">
        <f>'2 жастағы Ш'!BL71</f>
        <v>0</v>
      </c>
      <c r="G257" s="843"/>
    </row>
    <row r="258" spans="2:7" x14ac:dyDescent="0.25">
      <c r="B258" s="707">
        <v>22</v>
      </c>
      <c r="C258" s="843"/>
      <c r="D258" s="843"/>
      <c r="E258" s="843"/>
      <c r="F258" s="4">
        <f>'2 жастағы Ш'!BQ71</f>
        <v>0</v>
      </c>
      <c r="G258" s="843"/>
    </row>
    <row r="259" spans="2:7" x14ac:dyDescent="0.25">
      <c r="B259" s="708"/>
      <c r="C259" s="843"/>
      <c r="D259" s="843"/>
      <c r="E259" s="843"/>
      <c r="F259" s="4">
        <f>'2 жастағы Ш'!BP71</f>
        <v>0</v>
      </c>
      <c r="G259" s="843"/>
    </row>
    <row r="260" spans="2:7" x14ac:dyDescent="0.25">
      <c r="B260" s="712"/>
      <c r="C260" s="843"/>
      <c r="D260" s="843"/>
      <c r="E260" s="843"/>
      <c r="F260" s="4">
        <f>'2 жастағы Ш'!BO71</f>
        <v>0</v>
      </c>
      <c r="G260" s="843"/>
    </row>
    <row r="261" spans="2:7" x14ac:dyDescent="0.25">
      <c r="B261" s="707">
        <v>23</v>
      </c>
      <c r="C261" s="843"/>
      <c r="D261" s="843"/>
      <c r="E261" s="843"/>
      <c r="F261" s="4">
        <f>'2 жастағы Ш'!BT71</f>
        <v>0</v>
      </c>
      <c r="G261" s="843"/>
    </row>
    <row r="262" spans="2:7" x14ac:dyDescent="0.25">
      <c r="B262" s="708"/>
      <c r="C262" s="843"/>
      <c r="D262" s="843"/>
      <c r="E262" s="843"/>
      <c r="F262" s="4">
        <f>'2 жастағы Ш'!BS71</f>
        <v>0</v>
      </c>
      <c r="G262" s="843"/>
    </row>
    <row r="263" spans="2:7" x14ac:dyDescent="0.25">
      <c r="B263" s="712"/>
      <c r="C263" s="843"/>
      <c r="D263" s="843"/>
      <c r="E263" s="843"/>
      <c r="F263" s="4">
        <f>'2 жастағы Ш'!BR71</f>
        <v>0</v>
      </c>
      <c r="G263" s="843"/>
    </row>
    <row r="264" spans="2:7" x14ac:dyDescent="0.25">
      <c r="B264" s="707">
        <v>24</v>
      </c>
      <c r="C264" s="843"/>
      <c r="D264" s="843"/>
      <c r="E264" s="843"/>
      <c r="F264" s="4">
        <f>'2 жастағы Ш'!BW71</f>
        <v>0</v>
      </c>
      <c r="G264" s="843"/>
    </row>
    <row r="265" spans="2:7" x14ac:dyDescent="0.25">
      <c r="B265" s="708"/>
      <c r="C265" s="843"/>
      <c r="D265" s="843"/>
      <c r="E265" s="843"/>
      <c r="F265" s="12">
        <f>'2 жастағы Ш'!BV71</f>
        <v>0</v>
      </c>
      <c r="G265" s="843"/>
    </row>
    <row r="266" spans="2:7" x14ac:dyDescent="0.25">
      <c r="B266" s="712"/>
      <c r="C266" s="843"/>
      <c r="D266" s="843"/>
      <c r="E266" s="843"/>
      <c r="F266" s="12">
        <f>'2 жастағы Ш'!BU71</f>
        <v>0</v>
      </c>
      <c r="G266" s="843"/>
    </row>
    <row r="267" spans="2:7" x14ac:dyDescent="0.25">
      <c r="B267" s="707">
        <v>25</v>
      </c>
      <c r="C267" s="843"/>
      <c r="D267" s="843"/>
      <c r="E267" s="843"/>
      <c r="F267" s="4">
        <f>'2 жастағы Ш'!BZ71</f>
        <v>0</v>
      </c>
      <c r="G267" s="843"/>
    </row>
    <row r="268" spans="2:7" x14ac:dyDescent="0.25">
      <c r="B268" s="708"/>
      <c r="C268" s="843"/>
      <c r="D268" s="843"/>
      <c r="E268" s="843"/>
      <c r="F268" s="4">
        <f>'2 жастағы Ш'!BY71</f>
        <v>0</v>
      </c>
      <c r="G268" s="843"/>
    </row>
    <row r="269" spans="2:7" x14ac:dyDescent="0.25">
      <c r="B269" s="712"/>
      <c r="C269" s="843"/>
      <c r="D269" s="843"/>
      <c r="E269" s="843"/>
      <c r="F269" s="4">
        <f>'2 жастағы Ш'!BX71</f>
        <v>0</v>
      </c>
      <c r="G269" s="843"/>
    </row>
    <row r="270" spans="2:7" x14ac:dyDescent="0.25">
      <c r="B270" s="707">
        <v>26</v>
      </c>
      <c r="C270" s="843"/>
      <c r="D270" s="843"/>
      <c r="E270" s="843"/>
      <c r="F270" s="4">
        <f>'2 жастағы Ш'!CC71</f>
        <v>0</v>
      </c>
      <c r="G270" s="843"/>
    </row>
    <row r="271" spans="2:7" x14ac:dyDescent="0.25">
      <c r="B271" s="708"/>
      <c r="C271" s="843"/>
      <c r="D271" s="843"/>
      <c r="E271" s="843"/>
      <c r="F271" s="4">
        <f>'2 жастағы Ш'!CB71</f>
        <v>0</v>
      </c>
      <c r="G271" s="843"/>
    </row>
    <row r="272" spans="2:7" x14ac:dyDescent="0.25">
      <c r="B272" s="712"/>
      <c r="C272" s="843"/>
      <c r="D272" s="843"/>
      <c r="E272" s="843"/>
      <c r="F272" s="4">
        <f>'2 жастағы Ш'!CA71</f>
        <v>0</v>
      </c>
      <c r="G272" s="843"/>
    </row>
    <row r="273" spans="2:7" x14ac:dyDescent="0.25">
      <c r="B273" s="707">
        <v>27</v>
      </c>
      <c r="C273" s="843"/>
      <c r="D273" s="843"/>
      <c r="E273" s="843"/>
      <c r="F273" s="12">
        <f>'2 жастағы Ш'!CF71</f>
        <v>0</v>
      </c>
      <c r="G273" s="843"/>
    </row>
    <row r="274" spans="2:7" x14ac:dyDescent="0.25">
      <c r="B274" s="708"/>
      <c r="C274" s="843"/>
      <c r="D274" s="843"/>
      <c r="E274" s="843"/>
      <c r="F274" s="12">
        <f>'2 жастағы Ш'!CE71</f>
        <v>0</v>
      </c>
      <c r="G274" s="843"/>
    </row>
    <row r="275" spans="2:7" x14ac:dyDescent="0.25">
      <c r="B275" s="712"/>
      <c r="C275" s="843"/>
      <c r="D275" s="843"/>
      <c r="E275" s="843"/>
      <c r="F275" s="12">
        <f>'2 жастағы Ш'!CD71</f>
        <v>0</v>
      </c>
      <c r="G275" s="843"/>
    </row>
    <row r="276" spans="2:7" x14ac:dyDescent="0.25">
      <c r="B276" s="707">
        <v>28</v>
      </c>
      <c r="C276" s="843"/>
      <c r="D276" s="843"/>
      <c r="E276" s="843"/>
      <c r="F276" s="12">
        <f>'2 жастағы Ш'!CI71</f>
        <v>0</v>
      </c>
      <c r="G276" s="843"/>
    </row>
    <row r="277" spans="2:7" x14ac:dyDescent="0.25">
      <c r="B277" s="708"/>
      <c r="C277" s="843"/>
      <c r="D277" s="843"/>
      <c r="E277" s="843"/>
      <c r="F277" s="12">
        <f>'2 жастағы Ш'!CH71</f>
        <v>0</v>
      </c>
      <c r="G277" s="843"/>
    </row>
    <row r="278" spans="2:7" x14ac:dyDescent="0.25">
      <c r="B278" s="712"/>
      <c r="C278" s="843"/>
      <c r="D278" s="843"/>
      <c r="E278" s="843"/>
      <c r="F278" s="12">
        <f>'2 жастағы Ш'!CG71</f>
        <v>0</v>
      </c>
      <c r="G278" s="843"/>
    </row>
    <row r="279" spans="2:7" x14ac:dyDescent="0.25">
      <c r="B279" s="707">
        <v>29</v>
      </c>
      <c r="C279" s="843"/>
      <c r="D279" s="843"/>
      <c r="E279" s="843"/>
      <c r="F279" s="12">
        <f>'2 жастағы Ш'!CL71</f>
        <v>0</v>
      </c>
      <c r="G279" s="843"/>
    </row>
    <row r="280" spans="2:7" x14ac:dyDescent="0.25">
      <c r="B280" s="708"/>
      <c r="C280" s="843"/>
      <c r="D280" s="843"/>
      <c r="E280" s="843"/>
      <c r="F280" s="12">
        <f>'2 жастағы Ш'!CK71</f>
        <v>0</v>
      </c>
      <c r="G280" s="843"/>
    </row>
    <row r="281" spans="2:7" x14ac:dyDescent="0.25">
      <c r="B281" s="712"/>
      <c r="C281" s="843"/>
      <c r="D281" s="843"/>
      <c r="E281" s="843"/>
      <c r="F281" s="12">
        <f>'2 жастағы Ш'!CJ71</f>
        <v>0</v>
      </c>
      <c r="G281" s="843"/>
    </row>
    <row r="282" spans="2:7" x14ac:dyDescent="0.25">
      <c r="B282" s="707">
        <v>30</v>
      </c>
      <c r="C282" s="843"/>
      <c r="D282" s="843"/>
      <c r="E282" s="843"/>
      <c r="F282" s="12">
        <f>'2 жастағы Ш'!CO71</f>
        <v>0</v>
      </c>
      <c r="G282" s="843"/>
    </row>
    <row r="283" spans="2:7" x14ac:dyDescent="0.25">
      <c r="B283" s="708"/>
      <c r="C283" s="843"/>
      <c r="D283" s="843"/>
      <c r="E283" s="843"/>
      <c r="F283" s="12">
        <f>'2 жастағы Ш'!CN71</f>
        <v>0</v>
      </c>
      <c r="G283" s="843"/>
    </row>
    <row r="284" spans="2:7" x14ac:dyDescent="0.25">
      <c r="B284" s="712"/>
      <c r="C284" s="843"/>
      <c r="D284" s="843"/>
      <c r="E284" s="843"/>
      <c r="F284" s="12">
        <f>'2 жастағы Ш'!CM71</f>
        <v>0</v>
      </c>
      <c r="G284" s="843"/>
    </row>
    <row r="285" spans="2:7" x14ac:dyDescent="0.25">
      <c r="B285" s="707">
        <v>31</v>
      </c>
      <c r="C285" s="843"/>
      <c r="D285" s="843"/>
      <c r="E285" s="843"/>
      <c r="F285" s="12">
        <f>'2 жастағы Ш'!CR71</f>
        <v>0</v>
      </c>
      <c r="G285" s="843"/>
    </row>
    <row r="286" spans="2:7" x14ac:dyDescent="0.25">
      <c r="B286" s="708"/>
      <c r="C286" s="843"/>
      <c r="D286" s="843"/>
      <c r="E286" s="843"/>
      <c r="F286" s="12">
        <f>'2 жастағы Ш'!CQ71</f>
        <v>0</v>
      </c>
      <c r="G286" s="843"/>
    </row>
    <row r="287" spans="2:7" x14ac:dyDescent="0.25">
      <c r="B287" s="712"/>
      <c r="C287" s="843"/>
      <c r="D287" s="843"/>
      <c r="E287" s="843"/>
      <c r="F287" s="12">
        <f>'2 жастағы Ш'!CP71</f>
        <v>0</v>
      </c>
      <c r="G287" s="843"/>
    </row>
    <row r="288" spans="2:7" x14ac:dyDescent="0.25">
      <c r="B288" s="707">
        <v>32</v>
      </c>
      <c r="C288" s="843"/>
      <c r="D288" s="843"/>
      <c r="E288" s="843"/>
      <c r="F288" s="12">
        <f>'2 жастағы Ш'!CU71</f>
        <v>0</v>
      </c>
      <c r="G288" s="843"/>
    </row>
    <row r="289" spans="2:7" x14ac:dyDescent="0.25">
      <c r="B289" s="708"/>
      <c r="C289" s="843"/>
      <c r="D289" s="843"/>
      <c r="E289" s="843"/>
      <c r="F289" s="12">
        <f>'2 жастағы Ш'!CT71</f>
        <v>0</v>
      </c>
      <c r="G289" s="843"/>
    </row>
    <row r="290" spans="2:7" x14ac:dyDescent="0.25">
      <c r="B290" s="712"/>
      <c r="C290" s="843"/>
      <c r="D290" s="843"/>
      <c r="E290" s="843"/>
      <c r="F290" s="12">
        <f>'2 жастағы Ш'!CS71</f>
        <v>0</v>
      </c>
      <c r="G290" s="843"/>
    </row>
    <row r="291" spans="2:7" x14ac:dyDescent="0.25">
      <c r="B291" s="707">
        <v>33</v>
      </c>
      <c r="C291" s="843"/>
      <c r="D291" s="843"/>
      <c r="E291" s="843"/>
      <c r="F291" s="12">
        <f>'2 жастағы Ш'!CX71</f>
        <v>0</v>
      </c>
      <c r="G291" s="843"/>
    </row>
    <row r="292" spans="2:7" x14ac:dyDescent="0.25">
      <c r="B292" s="708"/>
      <c r="C292" s="843"/>
      <c r="D292" s="843"/>
      <c r="E292" s="843"/>
      <c r="F292" s="12">
        <f>'2 жастағы Ш'!CW71</f>
        <v>0</v>
      </c>
      <c r="G292" s="843"/>
    </row>
    <row r="293" spans="2:7" x14ac:dyDescent="0.25">
      <c r="B293" s="712"/>
      <c r="C293" s="843"/>
      <c r="D293" s="843"/>
      <c r="E293" s="843"/>
      <c r="F293" s="12">
        <f>'2 жастағы Ш'!CV71</f>
        <v>0</v>
      </c>
      <c r="G293" s="843"/>
    </row>
    <row r="294" spans="2:7" x14ac:dyDescent="0.25">
      <c r="B294" s="707">
        <v>34</v>
      </c>
      <c r="C294" s="843"/>
      <c r="D294" s="843"/>
      <c r="E294" s="843"/>
      <c r="F294" s="12">
        <f>'2 жастағы Ш'!DA71</f>
        <v>0</v>
      </c>
      <c r="G294" s="843"/>
    </row>
    <row r="295" spans="2:7" x14ac:dyDescent="0.25">
      <c r="B295" s="708"/>
      <c r="C295" s="843"/>
      <c r="D295" s="843"/>
      <c r="E295" s="843"/>
      <c r="F295" s="12">
        <f>'2 жастағы Ш'!CZ71</f>
        <v>0</v>
      </c>
      <c r="G295" s="843"/>
    </row>
    <row r="296" spans="2:7" x14ac:dyDescent="0.25">
      <c r="B296" s="712"/>
      <c r="C296" s="843"/>
      <c r="D296" s="843"/>
      <c r="E296" s="843"/>
      <c r="F296" s="12">
        <f>'2 жастағы Ш'!CY71</f>
        <v>0</v>
      </c>
      <c r="G296" s="843"/>
    </row>
    <row r="297" spans="2:7" x14ac:dyDescent="0.25">
      <c r="B297" s="707">
        <v>35</v>
      </c>
      <c r="C297" s="843"/>
      <c r="D297" s="843"/>
      <c r="E297" s="843"/>
      <c r="F297" s="12">
        <f>'2 жастағы Ш'!DD71</f>
        <v>0</v>
      </c>
      <c r="G297" s="843"/>
    </row>
    <row r="298" spans="2:7" x14ac:dyDescent="0.25">
      <c r="B298" s="708"/>
      <c r="C298" s="843"/>
      <c r="D298" s="843"/>
      <c r="E298" s="843"/>
      <c r="F298" s="12">
        <f>'2 жастағы Ш'!DC71</f>
        <v>0</v>
      </c>
      <c r="G298" s="843"/>
    </row>
    <row r="299" spans="2:7" x14ac:dyDescent="0.25">
      <c r="B299" s="712"/>
      <c r="C299" s="843"/>
      <c r="D299" s="843"/>
      <c r="E299" s="843"/>
      <c r="F299" s="12">
        <f>'2 жастағы Ш'!DB71</f>
        <v>0</v>
      </c>
      <c r="G299" s="843"/>
    </row>
    <row r="300" spans="2:7" x14ac:dyDescent="0.25">
      <c r="B300" s="707">
        <v>36</v>
      </c>
      <c r="C300" s="843"/>
      <c r="D300" s="843"/>
      <c r="E300" s="843"/>
      <c r="F300" s="12">
        <f>'2 жастағы Ш'!DG71</f>
        <v>0</v>
      </c>
      <c r="G300" s="843"/>
    </row>
    <row r="301" spans="2:7" x14ac:dyDescent="0.25">
      <c r="B301" s="708"/>
      <c r="C301" s="843"/>
      <c r="D301" s="843"/>
      <c r="E301" s="843"/>
      <c r="F301" s="12">
        <f>'2 жастағы Ш'!DF71</f>
        <v>0</v>
      </c>
      <c r="G301" s="843"/>
    </row>
    <row r="302" spans="2:7" x14ac:dyDescent="0.25">
      <c r="B302" s="708"/>
      <c r="C302" s="843"/>
      <c r="D302" s="843"/>
      <c r="E302" s="843"/>
      <c r="F302" s="334">
        <f>'2 жастағы Ш'!DE71</f>
        <v>0</v>
      </c>
      <c r="G302" s="843"/>
    </row>
    <row r="303" spans="2:7" x14ac:dyDescent="0.25">
      <c r="B303" s="748">
        <v>37</v>
      </c>
      <c r="C303" s="843"/>
      <c r="D303" s="843"/>
      <c r="E303" s="843"/>
      <c r="F303" s="12">
        <f>'2 жастағы Ш'!DJ71</f>
        <v>0</v>
      </c>
      <c r="G303" s="843"/>
    </row>
    <row r="304" spans="2:7" x14ac:dyDescent="0.25">
      <c r="B304" s="748"/>
      <c r="C304" s="843"/>
      <c r="D304" s="843"/>
      <c r="E304" s="843"/>
      <c r="F304" s="12">
        <f>'2 жастағы Ш'!DI71</f>
        <v>0</v>
      </c>
      <c r="G304" s="843"/>
    </row>
    <row r="305" spans="2:7" x14ac:dyDescent="0.25">
      <c r="B305" s="748"/>
      <c r="C305" s="844"/>
      <c r="D305" s="844"/>
      <c r="E305" s="844"/>
      <c r="F305" s="12">
        <f>'2 жастағы Ш'!DH71</f>
        <v>0</v>
      </c>
      <c r="G305" s="844"/>
    </row>
    <row r="306" spans="2:7" ht="18.75" x14ac:dyDescent="0.25">
      <c r="B306" s="848" t="s">
        <v>824</v>
      </c>
      <c r="C306" s="158">
        <f>'2 жастағы Ф'!BK71</f>
        <v>0</v>
      </c>
      <c r="D306" s="158">
        <f>'2 жастағы К'!BN71</f>
        <v>0</v>
      </c>
      <c r="E306" s="158">
        <f>'2 жастағы Т'!AG71</f>
        <v>0</v>
      </c>
      <c r="F306" s="158">
        <f>'2 жастағы Ш'!DM71</f>
        <v>0</v>
      </c>
      <c r="G306" s="159">
        <f>'2 жастағы Ә'!BN71</f>
        <v>0</v>
      </c>
    </row>
    <row r="307" spans="2:7" ht="18.75" x14ac:dyDescent="0.25">
      <c r="B307" s="847"/>
      <c r="C307" s="40">
        <f>'2 жастағы Ф'!BJ71</f>
        <v>0</v>
      </c>
      <c r="D307" s="40">
        <f>'2 жастағы К'!BM71</f>
        <v>0</v>
      </c>
      <c r="E307" s="40">
        <f>'2 жастағы Т'!AF71</f>
        <v>0</v>
      </c>
      <c r="F307" s="40">
        <f>'2 жастағы Ш'!DL71</f>
        <v>0</v>
      </c>
      <c r="G307" s="68">
        <f>'2 жастағы Ә'!BM71</f>
        <v>0</v>
      </c>
    </row>
    <row r="308" spans="2:7" ht="18.75" x14ac:dyDescent="0.25">
      <c r="B308" s="847"/>
      <c r="C308" s="95">
        <f>'2 жастағы Ф'!BI71</f>
        <v>0</v>
      </c>
      <c r="D308" s="95">
        <f>'2 жастағы К'!BL71</f>
        <v>0</v>
      </c>
      <c r="E308" s="95">
        <f>'2 жастағы Т'!AE71</f>
        <v>0</v>
      </c>
      <c r="F308" s="95">
        <f>'2 жастағы Ш'!DK71</f>
        <v>0</v>
      </c>
      <c r="G308" s="96">
        <f>'2 жастағы Ә'!BL71</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Ф'!F125</f>
        <v>0</v>
      </c>
      <c r="D313" s="4">
        <f>'2 жастағы К'!F125</f>
        <v>0</v>
      </c>
      <c r="E313" s="4">
        <f>'2 жастағы Т'!F125</f>
        <v>0</v>
      </c>
      <c r="F313" s="4">
        <f>'2 жастағы Ш'!F125</f>
        <v>0</v>
      </c>
      <c r="G313" s="4">
        <f>'2 жастағы Ә'!F125</f>
        <v>0</v>
      </c>
    </row>
    <row r="314" spans="2:7" x14ac:dyDescent="0.25">
      <c r="B314" s="708"/>
      <c r="C314" s="4">
        <f>'2 жастағы Ф'!E125</f>
        <v>0</v>
      </c>
      <c r="D314" s="4">
        <f>'2 жастағы К'!E125</f>
        <v>0</v>
      </c>
      <c r="E314" s="4">
        <f>'2 жастағы Т'!E125</f>
        <v>0</v>
      </c>
      <c r="F314" s="4">
        <f>'2 жастағы Ш'!E125</f>
        <v>0</v>
      </c>
      <c r="G314" s="4">
        <f>'2 жастағы Ә'!E125</f>
        <v>0</v>
      </c>
    </row>
    <row r="315" spans="2:7" x14ac:dyDescent="0.25">
      <c r="B315" s="712"/>
      <c r="C315" s="4">
        <f>'2 жастағы Ф'!D125</f>
        <v>0</v>
      </c>
      <c r="D315" s="4">
        <f>'2 жастағы К'!D125</f>
        <v>0</v>
      </c>
      <c r="E315" s="4">
        <f>'2 жастағы Т'!D125</f>
        <v>0</v>
      </c>
      <c r="F315" s="4">
        <f>'2 жастағы Ш'!D125</f>
        <v>0</v>
      </c>
      <c r="G315" s="4">
        <f>'2 жастағы Ә'!D125</f>
        <v>0</v>
      </c>
    </row>
    <row r="316" spans="2:7" x14ac:dyDescent="0.25">
      <c r="B316" s="707">
        <v>2</v>
      </c>
      <c r="C316" s="4">
        <f>'2 жастағы Ф'!I125</f>
        <v>0</v>
      </c>
      <c r="D316" s="4">
        <f>'2 жастағы К'!I125</f>
        <v>0</v>
      </c>
      <c r="E316" s="4">
        <f>'2 жастағы Т'!I125</f>
        <v>0</v>
      </c>
      <c r="F316" s="4">
        <f>'2 жастағы Ш'!I125</f>
        <v>0</v>
      </c>
      <c r="G316" s="4">
        <f>'2 жастағы Ә'!I125</f>
        <v>0</v>
      </c>
    </row>
    <row r="317" spans="2:7" x14ac:dyDescent="0.25">
      <c r="B317" s="708"/>
      <c r="C317" s="4">
        <f>'2 жастағы Ф'!H125</f>
        <v>0</v>
      </c>
      <c r="D317" s="4">
        <f>'2 жастағы К'!H125</f>
        <v>0</v>
      </c>
      <c r="E317" s="4">
        <f>'2 жастағы Т'!H125</f>
        <v>0</v>
      </c>
      <c r="F317" s="4">
        <f>'2 жастағы Ш'!H125</f>
        <v>0</v>
      </c>
      <c r="G317" s="4">
        <f>'2 жастағы Ә'!H125</f>
        <v>0</v>
      </c>
    </row>
    <row r="318" spans="2:7" x14ac:dyDescent="0.25">
      <c r="B318" s="712"/>
      <c r="C318" s="4">
        <f>'2 жастағы Ф'!G125</f>
        <v>0</v>
      </c>
      <c r="D318" s="4">
        <f>'2 жастағы К'!G125</f>
        <v>0</v>
      </c>
      <c r="E318" s="4">
        <f>'2 жастағы Т'!G125</f>
        <v>0</v>
      </c>
      <c r="F318" s="4">
        <f>'2 жастағы Ш'!G125</f>
        <v>0</v>
      </c>
      <c r="G318" s="4">
        <f>'2 жастағы Ә'!G125</f>
        <v>0</v>
      </c>
    </row>
    <row r="319" spans="2:7" x14ac:dyDescent="0.25">
      <c r="B319" s="707">
        <v>3</v>
      </c>
      <c r="C319" s="4">
        <f>'2 жастағы Ф'!L125</f>
        <v>0</v>
      </c>
      <c r="D319" s="4">
        <f>'2 жастағы К'!L125</f>
        <v>0</v>
      </c>
      <c r="E319" s="4">
        <f>'2 жастағы Т'!L125</f>
        <v>0</v>
      </c>
      <c r="F319" s="4">
        <f>'2 жастағы Ш'!L125</f>
        <v>0</v>
      </c>
      <c r="G319" s="4">
        <f>'2 жастағы Ә'!L125</f>
        <v>0</v>
      </c>
    </row>
    <row r="320" spans="2:7" x14ac:dyDescent="0.25">
      <c r="B320" s="708"/>
      <c r="C320" s="4">
        <f>'2 жастағы Ф'!K125</f>
        <v>0</v>
      </c>
      <c r="D320" s="4">
        <f>'2 жастағы К'!K125</f>
        <v>0</v>
      </c>
      <c r="E320" s="4">
        <f>'2 жастағы Т'!K125</f>
        <v>0</v>
      </c>
      <c r="F320" s="4">
        <f>'2 жастағы Ш'!K125</f>
        <v>0</v>
      </c>
      <c r="G320" s="4">
        <f>'2 жастағы Ә'!K125</f>
        <v>0</v>
      </c>
    </row>
    <row r="321" spans="2:7" x14ac:dyDescent="0.25">
      <c r="B321" s="712"/>
      <c r="C321" s="4">
        <f>'2 жастағы Ф'!J125</f>
        <v>0</v>
      </c>
      <c r="D321" s="4">
        <f>'2 жастағы К'!J125</f>
        <v>0</v>
      </c>
      <c r="E321" s="4">
        <f>'2 жастағы Т'!J125</f>
        <v>0</v>
      </c>
      <c r="F321" s="4">
        <f>'2 жастағы Ш'!J125</f>
        <v>0</v>
      </c>
      <c r="G321" s="4">
        <f>'2 жастағы Ә'!J125</f>
        <v>0</v>
      </c>
    </row>
    <row r="322" spans="2:7" x14ac:dyDescent="0.25">
      <c r="B322" s="707">
        <v>4</v>
      </c>
      <c r="C322" s="4">
        <f>'2 жастағы Ф'!O125</f>
        <v>0</v>
      </c>
      <c r="D322" s="4">
        <f>'2 жастағы К'!O125</f>
        <v>0</v>
      </c>
      <c r="E322" s="4">
        <f>'2 жастағы Т'!O125</f>
        <v>0</v>
      </c>
      <c r="F322" s="4">
        <f>'2 жастағы Ш'!O125</f>
        <v>0</v>
      </c>
      <c r="G322" s="4">
        <f>'2 жастағы Ә'!O125</f>
        <v>0</v>
      </c>
    </row>
    <row r="323" spans="2:7" x14ac:dyDescent="0.25">
      <c r="B323" s="708"/>
      <c r="C323" s="4">
        <f>'2 жастағы Ф'!N125</f>
        <v>0</v>
      </c>
      <c r="D323" s="4">
        <f>'2 жастағы К'!N125</f>
        <v>0</v>
      </c>
      <c r="E323" s="4">
        <f>'2 жастағы Т'!N125</f>
        <v>0</v>
      </c>
      <c r="F323" s="4">
        <f>'2 жастағы Ш'!N125</f>
        <v>0</v>
      </c>
      <c r="G323" s="4">
        <f>'2 жастағы Ә'!N125</f>
        <v>0</v>
      </c>
    </row>
    <row r="324" spans="2:7" x14ac:dyDescent="0.25">
      <c r="B324" s="712"/>
      <c r="C324" s="4">
        <f>'2 жастағы Ф'!M125</f>
        <v>0</v>
      </c>
      <c r="D324" s="4">
        <f>'2 жастағы К'!M125</f>
        <v>0</v>
      </c>
      <c r="E324" s="4">
        <f>'2 жастағы Т'!M125</f>
        <v>0</v>
      </c>
      <c r="F324" s="4">
        <f>'2 жастағы Ш'!M125</f>
        <v>0</v>
      </c>
      <c r="G324" s="4">
        <f>'2 жастағы Ә'!M125</f>
        <v>0</v>
      </c>
    </row>
    <row r="325" spans="2:7" x14ac:dyDescent="0.25">
      <c r="B325" s="707">
        <v>5</v>
      </c>
      <c r="C325" s="4">
        <f>'2 жастағы Ф'!R125</f>
        <v>0</v>
      </c>
      <c r="D325" s="4">
        <f>'2 жастағы К'!R125</f>
        <v>0</v>
      </c>
      <c r="E325" s="4">
        <f>'2 жастағы Т'!R125</f>
        <v>0</v>
      </c>
      <c r="F325" s="4">
        <f>'2 жастағы Ш'!R125</f>
        <v>0</v>
      </c>
      <c r="G325" s="4">
        <f>'2 жастағы Ә'!R125</f>
        <v>0</v>
      </c>
    </row>
    <row r="326" spans="2:7" x14ac:dyDescent="0.25">
      <c r="B326" s="708"/>
      <c r="C326" s="4">
        <f>'2 жастағы Ф'!Q125</f>
        <v>0</v>
      </c>
      <c r="D326" s="4">
        <f>'2 жастағы К'!Q125</f>
        <v>0</v>
      </c>
      <c r="E326" s="4">
        <f>'2 жастағы Т'!Q125</f>
        <v>0</v>
      </c>
      <c r="F326" s="4">
        <f>'2 жастағы Ш'!Q125</f>
        <v>0</v>
      </c>
      <c r="G326" s="4">
        <f>'2 жастағы Ә'!Q125</f>
        <v>0</v>
      </c>
    </row>
    <row r="327" spans="2:7" x14ac:dyDescent="0.25">
      <c r="B327" s="712"/>
      <c r="C327" s="4">
        <f>'2 жастағы Ф'!P125</f>
        <v>0</v>
      </c>
      <c r="D327" s="4">
        <f>'2 жастағы К'!P125</f>
        <v>0</v>
      </c>
      <c r="E327" s="4">
        <f>'2 жастағы Т'!P125</f>
        <v>0</v>
      </c>
      <c r="F327" s="4">
        <f>'2 жастағы Ш'!P125</f>
        <v>0</v>
      </c>
      <c r="G327" s="4">
        <f>'2 жастағы Ә'!P125</f>
        <v>0</v>
      </c>
    </row>
    <row r="328" spans="2:7" x14ac:dyDescent="0.25">
      <c r="B328" s="707">
        <v>6</v>
      </c>
      <c r="C328" s="4">
        <f>'2 жастағы Ф'!U125</f>
        <v>0</v>
      </c>
      <c r="D328" s="4">
        <f>'2 жастағы К'!U125</f>
        <v>0</v>
      </c>
      <c r="E328" s="4">
        <f>'2 жастағы Т'!U125</f>
        <v>0</v>
      </c>
      <c r="F328" s="4">
        <f>'2 жастағы Ш'!U125</f>
        <v>0</v>
      </c>
      <c r="G328" s="4">
        <f>'2 жастағы Ә'!U125</f>
        <v>0</v>
      </c>
    </row>
    <row r="329" spans="2:7" x14ac:dyDescent="0.25">
      <c r="B329" s="708"/>
      <c r="C329" s="4">
        <f>'2 жастағы Ф'!T125</f>
        <v>0</v>
      </c>
      <c r="D329" s="4">
        <f>'2 жастағы К'!T125</f>
        <v>0</v>
      </c>
      <c r="E329" s="4">
        <f>'2 жастағы Т'!T125</f>
        <v>0</v>
      </c>
      <c r="F329" s="4">
        <f>'2 жастағы Ш'!T125</f>
        <v>0</v>
      </c>
      <c r="G329" s="4">
        <f>'2 жастағы Ә'!T125</f>
        <v>0</v>
      </c>
    </row>
    <row r="330" spans="2:7" x14ac:dyDescent="0.25">
      <c r="B330" s="712"/>
      <c r="C330" s="4">
        <f>'2 жастағы Ф'!S125</f>
        <v>0</v>
      </c>
      <c r="D330" s="4">
        <f>'2 жастағы К'!S125</f>
        <v>0</v>
      </c>
      <c r="E330" s="4">
        <f>'2 жастағы Т'!S125</f>
        <v>0</v>
      </c>
      <c r="F330" s="4">
        <f>'2 жастағы Ш'!S125</f>
        <v>0</v>
      </c>
      <c r="G330" s="4">
        <f>'2 жастағы Ә'!S125</f>
        <v>0</v>
      </c>
    </row>
    <row r="331" spans="2:7" x14ac:dyDescent="0.25">
      <c r="B331" s="707">
        <v>7</v>
      </c>
      <c r="C331" s="4">
        <f>'2 жастағы Ф'!X125</f>
        <v>0</v>
      </c>
      <c r="D331" s="4">
        <f>'2 жастағы К'!X125</f>
        <v>0</v>
      </c>
      <c r="E331" s="4">
        <f>'2 жастағы Т'!X125</f>
        <v>0</v>
      </c>
      <c r="F331" s="4">
        <f>'2 жастағы Ш'!X125</f>
        <v>0</v>
      </c>
      <c r="G331" s="4">
        <f>'2 жастағы Ә'!X125</f>
        <v>0</v>
      </c>
    </row>
    <row r="332" spans="2:7" x14ac:dyDescent="0.25">
      <c r="B332" s="708"/>
      <c r="C332" s="4">
        <f>'2 жастағы Ф'!W125</f>
        <v>0</v>
      </c>
      <c r="D332" s="4">
        <f>'2 жастағы К'!W125</f>
        <v>0</v>
      </c>
      <c r="E332" s="4">
        <f>'2 жастағы Т'!W125</f>
        <v>0</v>
      </c>
      <c r="F332" s="4">
        <f>'2 жастағы Ш'!W125</f>
        <v>0</v>
      </c>
      <c r="G332" s="4">
        <f>'2 жастағы Ә'!W125</f>
        <v>0</v>
      </c>
    </row>
    <row r="333" spans="2:7" x14ac:dyDescent="0.25">
      <c r="B333" s="712"/>
      <c r="C333" s="4">
        <f>'2 жастағы Ф'!V125</f>
        <v>0</v>
      </c>
      <c r="D333" s="4">
        <f>'2 жастағы К'!V125</f>
        <v>0</v>
      </c>
      <c r="E333" s="4">
        <f>'2 жастағы Т'!V125</f>
        <v>0</v>
      </c>
      <c r="F333" s="4">
        <f>'2 жастағы Ш'!V125</f>
        <v>0</v>
      </c>
      <c r="G333" s="4">
        <f>'2 жастағы Ә'!V125</f>
        <v>0</v>
      </c>
    </row>
    <row r="334" spans="2:7" x14ac:dyDescent="0.25">
      <c r="B334" s="707">
        <v>8</v>
      </c>
      <c r="C334" s="4">
        <f>'2 жастағы Ф'!AA125</f>
        <v>0</v>
      </c>
      <c r="D334" s="4">
        <f>'2 жастағы К'!AA125</f>
        <v>0</v>
      </c>
      <c r="E334" s="4">
        <f>'2 жастағы Т'!AA125</f>
        <v>0</v>
      </c>
      <c r="F334" s="4">
        <f>'2 жастағы Ш'!AA125</f>
        <v>0</v>
      </c>
      <c r="G334" s="4">
        <f>'2 жастағы Ә'!AA125</f>
        <v>0</v>
      </c>
    </row>
    <row r="335" spans="2:7" x14ac:dyDescent="0.25">
      <c r="B335" s="708"/>
      <c r="C335" s="4">
        <f>'2 жастағы Ф'!Z125</f>
        <v>0</v>
      </c>
      <c r="D335" s="4">
        <f>'2 жастағы К'!Z125</f>
        <v>0</v>
      </c>
      <c r="E335" s="4">
        <f>'2 жастағы Т'!Z125</f>
        <v>0</v>
      </c>
      <c r="F335" s="4">
        <f>'2 жастағы Ш'!Z125</f>
        <v>0</v>
      </c>
      <c r="G335" s="4">
        <f>'2 жастағы Ә'!Z125</f>
        <v>0</v>
      </c>
    </row>
    <row r="336" spans="2:7" x14ac:dyDescent="0.25">
      <c r="B336" s="712"/>
      <c r="C336" s="4">
        <f>'2 жастағы Ф'!Y125</f>
        <v>0</v>
      </c>
      <c r="D336" s="4">
        <f>'2 жастағы К'!Y125</f>
        <v>0</v>
      </c>
      <c r="E336" s="4">
        <f>'2 жастағы Т'!Y125</f>
        <v>0</v>
      </c>
      <c r="F336" s="4">
        <f>'2 жастағы Ш'!Y125</f>
        <v>0</v>
      </c>
      <c r="G336" s="4">
        <f>'2 жастағы Ә'!Y125</f>
        <v>0</v>
      </c>
    </row>
    <row r="337" spans="2:7" x14ac:dyDescent="0.25">
      <c r="B337" s="707">
        <v>9</v>
      </c>
      <c r="C337" s="4">
        <f>'2 жастағы Ф'!AD125</f>
        <v>0</v>
      </c>
      <c r="D337" s="4">
        <f>'2 жастағы К'!AD125</f>
        <v>0</v>
      </c>
      <c r="E337" s="4">
        <f>'2 жастағы Т'!AD125</f>
        <v>0</v>
      </c>
      <c r="F337" s="4">
        <f>'2 жастағы Ш'!AD125</f>
        <v>0</v>
      </c>
      <c r="G337" s="4">
        <f>'2 жастағы Ә'!AD125</f>
        <v>0</v>
      </c>
    </row>
    <row r="338" spans="2:7" x14ac:dyDescent="0.25">
      <c r="B338" s="708"/>
      <c r="C338" s="4">
        <f>'2 жастағы Ф'!AC125</f>
        <v>0</v>
      </c>
      <c r="D338" s="4">
        <f>'2 жастағы К'!AC125</f>
        <v>0</v>
      </c>
      <c r="E338" s="4">
        <f>'2 жастағы Т'!AC125</f>
        <v>0</v>
      </c>
      <c r="F338" s="4">
        <f>'2 жастағы Ш'!AC125</f>
        <v>0</v>
      </c>
      <c r="G338" s="4">
        <f>'2 жастағы Ә'!AC125</f>
        <v>0</v>
      </c>
    </row>
    <row r="339" spans="2:7" x14ac:dyDescent="0.25">
      <c r="B339" s="712"/>
      <c r="C339" s="4">
        <f>'2 жастағы Ф'!AB125</f>
        <v>0</v>
      </c>
      <c r="D339" s="4">
        <f>'2 жастағы К'!AB125</f>
        <v>0</v>
      </c>
      <c r="E339" s="4">
        <f>'2 жастағы Т'!AB125</f>
        <v>0</v>
      </c>
      <c r="F339" s="4">
        <f>'2 жастағы Ш'!AB125</f>
        <v>0</v>
      </c>
      <c r="G339" s="4">
        <f>'2 жастағы Ә'!AB125</f>
        <v>0</v>
      </c>
    </row>
    <row r="340" spans="2:7" x14ac:dyDescent="0.25">
      <c r="B340" s="707">
        <v>10</v>
      </c>
      <c r="C340" s="4">
        <f>'2 жастағы Ф'!AG125</f>
        <v>0</v>
      </c>
      <c r="D340" s="4">
        <f>'2 жастағы К'!AG125</f>
        <v>0</v>
      </c>
      <c r="E340" s="842"/>
      <c r="F340" s="4">
        <f>'2 жастағы Ш'!AG125</f>
        <v>0</v>
      </c>
      <c r="G340" s="4">
        <f>'2 жастағы Ә'!AG125</f>
        <v>0</v>
      </c>
    </row>
    <row r="341" spans="2:7" x14ac:dyDescent="0.25">
      <c r="B341" s="708"/>
      <c r="C341" s="4">
        <f>'2 жастағы Ф'!AF125</f>
        <v>0</v>
      </c>
      <c r="D341" s="4">
        <f>'2 жастағы К'!AF125</f>
        <v>0</v>
      </c>
      <c r="E341" s="843"/>
      <c r="F341" s="4">
        <f>'2 жастағы Ш'!AF125</f>
        <v>0</v>
      </c>
      <c r="G341" s="4">
        <f>'2 жастағы Ә'!AF125</f>
        <v>0</v>
      </c>
    </row>
    <row r="342" spans="2:7" x14ac:dyDescent="0.25">
      <c r="B342" s="712"/>
      <c r="C342" s="4">
        <f>'2 жастағы Ф'!AE125</f>
        <v>0</v>
      </c>
      <c r="D342" s="4">
        <f>'2 жастағы К'!AE125</f>
        <v>0</v>
      </c>
      <c r="E342" s="843"/>
      <c r="F342" s="4">
        <f>'2 жастағы Ш'!AE125</f>
        <v>0</v>
      </c>
      <c r="G342" s="4">
        <f>'2 жастағы Ә'!AE125</f>
        <v>0</v>
      </c>
    </row>
    <row r="343" spans="2:7" x14ac:dyDescent="0.25">
      <c r="B343" s="707">
        <v>11</v>
      </c>
      <c r="C343" s="4">
        <f>'2 жастағы Ф'!AJ125</f>
        <v>0</v>
      </c>
      <c r="D343" s="4">
        <f>'2 жастағы К'!AJ125</f>
        <v>0</v>
      </c>
      <c r="E343" s="843"/>
      <c r="F343" s="4">
        <f>'2 жастағы Ш'!AJ125</f>
        <v>0</v>
      </c>
      <c r="G343" s="4">
        <f>'2 жастағы Ә'!AJ125</f>
        <v>0</v>
      </c>
    </row>
    <row r="344" spans="2:7" x14ac:dyDescent="0.25">
      <c r="B344" s="708"/>
      <c r="C344" s="4">
        <f>'2 жастағы Ф'!AI125</f>
        <v>0</v>
      </c>
      <c r="D344" s="4">
        <f>'2 жастағы К'!AI125</f>
        <v>0</v>
      </c>
      <c r="E344" s="843"/>
      <c r="F344" s="4">
        <f>'2 жастағы Ш'!AI125</f>
        <v>0</v>
      </c>
      <c r="G344" s="4">
        <f>'2 жастағы Ә'!AI125</f>
        <v>0</v>
      </c>
    </row>
    <row r="345" spans="2:7" x14ac:dyDescent="0.25">
      <c r="B345" s="712"/>
      <c r="C345" s="4">
        <f>'2 жастағы Ф'!AH125</f>
        <v>0</v>
      </c>
      <c r="D345" s="4">
        <f>'2 жастағы К'!AH125</f>
        <v>0</v>
      </c>
      <c r="E345" s="843"/>
      <c r="F345" s="4">
        <f>'2 жастағы Ш'!AH125</f>
        <v>0</v>
      </c>
      <c r="G345" s="4">
        <f>'2 жастағы Ә'!AH125</f>
        <v>0</v>
      </c>
    </row>
    <row r="346" spans="2:7" x14ac:dyDescent="0.25">
      <c r="B346" s="707">
        <v>12</v>
      </c>
      <c r="C346" s="4">
        <f>'2 жастағы Ф'!AM125</f>
        <v>0</v>
      </c>
      <c r="D346" s="4">
        <f>'2 жастағы К'!AM125</f>
        <v>0</v>
      </c>
      <c r="E346" s="843"/>
      <c r="F346" s="4">
        <f>'2 жастағы Ш'!AM125</f>
        <v>0</v>
      </c>
      <c r="G346" s="4">
        <f>'2 жастағы Ә'!AM125</f>
        <v>0</v>
      </c>
    </row>
    <row r="347" spans="2:7" x14ac:dyDescent="0.25">
      <c r="B347" s="708"/>
      <c r="C347" s="4">
        <f>'2 жастағы Ф'!AL125</f>
        <v>0</v>
      </c>
      <c r="D347" s="4">
        <f>'2 жастағы К'!AL125</f>
        <v>0</v>
      </c>
      <c r="E347" s="843"/>
      <c r="F347" s="4">
        <f>'2 жастағы Ш'!AL125</f>
        <v>0</v>
      </c>
      <c r="G347" s="4">
        <f>'2 жастағы Ә'!AL125</f>
        <v>0</v>
      </c>
    </row>
    <row r="348" spans="2:7" x14ac:dyDescent="0.25">
      <c r="B348" s="712"/>
      <c r="C348" s="4">
        <f>'2 жастағы Ф'!AK125</f>
        <v>0</v>
      </c>
      <c r="D348" s="160">
        <f>'2 жастағы К'!AK176</f>
        <v>0</v>
      </c>
      <c r="E348" s="843"/>
      <c r="F348" s="4">
        <f>'2 жастағы Ш'!AK125</f>
        <v>0</v>
      </c>
      <c r="G348" s="4">
        <f>'2 жастағы Ә'!AK125</f>
        <v>0</v>
      </c>
    </row>
    <row r="349" spans="2:7" x14ac:dyDescent="0.25">
      <c r="B349" s="707">
        <v>13</v>
      </c>
      <c r="C349" s="4">
        <f>'2 жастағы Ф'!AP125</f>
        <v>0</v>
      </c>
      <c r="D349" s="4">
        <f>'2 жастағы К'!AP125</f>
        <v>0</v>
      </c>
      <c r="E349" s="843"/>
      <c r="F349" s="4">
        <f>'2 жастағы Ш'!AP125</f>
        <v>0</v>
      </c>
      <c r="G349" s="4">
        <f>'2 жастағы Ә'!AP125</f>
        <v>0</v>
      </c>
    </row>
    <row r="350" spans="2:7" x14ac:dyDescent="0.25">
      <c r="B350" s="708"/>
      <c r="C350" s="4">
        <f>'2 жастағы Ф'!AO125</f>
        <v>0</v>
      </c>
      <c r="D350" s="4">
        <f>'2 жастағы К'!AO125</f>
        <v>0</v>
      </c>
      <c r="E350" s="843"/>
      <c r="F350" s="4">
        <f>'2 жастағы Ш'!AO125</f>
        <v>0</v>
      </c>
      <c r="G350" s="4">
        <f>'2 жастағы Ә'!AO125</f>
        <v>0</v>
      </c>
    </row>
    <row r="351" spans="2:7" x14ac:dyDescent="0.25">
      <c r="B351" s="712"/>
      <c r="C351" s="4">
        <f>'2 жастағы Ф'!AN125</f>
        <v>0</v>
      </c>
      <c r="D351" s="4">
        <f>'2 жастағы К'!AN125</f>
        <v>0</v>
      </c>
      <c r="E351" s="843"/>
      <c r="F351" s="4">
        <f>'2 жастағы Ш'!AN125</f>
        <v>0</v>
      </c>
      <c r="G351" s="4">
        <f>'2 жастағы Ә'!AN125</f>
        <v>0</v>
      </c>
    </row>
    <row r="352" spans="2:7" x14ac:dyDescent="0.25">
      <c r="B352" s="707">
        <v>14</v>
      </c>
      <c r="C352" s="4">
        <f>'2 жастағы Ф'!AS125</f>
        <v>0</v>
      </c>
      <c r="D352" s="4">
        <f>'2 жастағы К'!AS125</f>
        <v>0</v>
      </c>
      <c r="E352" s="843"/>
      <c r="F352" s="4">
        <f>'2 жастағы Ш'!AS125</f>
        <v>0</v>
      </c>
      <c r="G352" s="4">
        <f>'2 жастағы Ә'!AS125</f>
        <v>0</v>
      </c>
    </row>
    <row r="353" spans="2:7" x14ac:dyDescent="0.25">
      <c r="B353" s="708"/>
      <c r="C353" s="4">
        <f>'2 жастағы Ф'!AR125</f>
        <v>0</v>
      </c>
      <c r="D353" s="4">
        <f>'2 жастағы К'!AR125</f>
        <v>0</v>
      </c>
      <c r="E353" s="843"/>
      <c r="F353" s="4">
        <f>'2 жастағы Ш'!AR125</f>
        <v>0</v>
      </c>
      <c r="G353" s="4">
        <f>'2 жастағы Ә'!AR125</f>
        <v>0</v>
      </c>
    </row>
    <row r="354" spans="2:7" x14ac:dyDescent="0.25">
      <c r="B354" s="712"/>
      <c r="C354" s="4">
        <f>'2 жастағы Ф'!AQ125</f>
        <v>0</v>
      </c>
      <c r="D354" s="4">
        <f>'2 жастағы К'!AQ125</f>
        <v>0</v>
      </c>
      <c r="E354" s="843"/>
      <c r="F354" s="4">
        <f>'2 жастағы Ш'!AQ125</f>
        <v>0</v>
      </c>
      <c r="G354" s="4">
        <f>'2 жастағы Ә'!AQ125</f>
        <v>0</v>
      </c>
    </row>
    <row r="355" spans="2:7" x14ac:dyDescent="0.25">
      <c r="B355" s="707">
        <v>15</v>
      </c>
      <c r="C355" s="4">
        <f>'2 жастағы Ф'!AV125</f>
        <v>0</v>
      </c>
      <c r="D355" s="4">
        <f>'2 жастағы К'!AV125</f>
        <v>0</v>
      </c>
      <c r="E355" s="843"/>
      <c r="F355" s="4">
        <f>'2 жастағы Ш'!AV125</f>
        <v>0</v>
      </c>
      <c r="G355" s="4">
        <f>'2 жастағы Ә'!AV125</f>
        <v>0</v>
      </c>
    </row>
    <row r="356" spans="2:7" x14ac:dyDescent="0.25">
      <c r="B356" s="708"/>
      <c r="C356" s="4">
        <f>'2 жастағы Ф'!AU125</f>
        <v>0</v>
      </c>
      <c r="D356" s="4">
        <f>'2 жастағы К'!AU125</f>
        <v>0</v>
      </c>
      <c r="E356" s="843"/>
      <c r="F356" s="4">
        <f>'2 жастағы Ш'!AU125</f>
        <v>0</v>
      </c>
      <c r="G356" s="4">
        <f>'2 жастағы Ә'!AU125</f>
        <v>0</v>
      </c>
    </row>
    <row r="357" spans="2:7" x14ac:dyDescent="0.25">
      <c r="B357" s="712"/>
      <c r="C357" s="4">
        <f>'2 жастағы Ф'!AT125</f>
        <v>0</v>
      </c>
      <c r="D357" s="4">
        <f>'2 жастағы К'!AT125</f>
        <v>0</v>
      </c>
      <c r="E357" s="843"/>
      <c r="F357" s="4">
        <f>'2 жастағы Ш'!AT125</f>
        <v>0</v>
      </c>
      <c r="G357" s="4">
        <f>'2 жастағы Ә'!AT125</f>
        <v>0</v>
      </c>
    </row>
    <row r="358" spans="2:7" x14ac:dyDescent="0.25">
      <c r="B358" s="707">
        <v>16</v>
      </c>
      <c r="C358" s="4">
        <f>'2 жастағы Ф'!AY125</f>
        <v>0</v>
      </c>
      <c r="D358" s="4">
        <f>'2 жастағы К'!AY125</f>
        <v>0</v>
      </c>
      <c r="E358" s="843"/>
      <c r="F358" s="4">
        <f>'2 жастағы Ш'!AY125</f>
        <v>0</v>
      </c>
      <c r="G358" s="4">
        <f>'2 жастағы Ә'!AY125</f>
        <v>0</v>
      </c>
    </row>
    <row r="359" spans="2:7" x14ac:dyDescent="0.25">
      <c r="B359" s="708"/>
      <c r="C359" s="4">
        <f>'2 жастағы Ф'!AX125</f>
        <v>0</v>
      </c>
      <c r="D359" s="4">
        <f>'2 жастағы К'!AX125</f>
        <v>0</v>
      </c>
      <c r="E359" s="843"/>
      <c r="F359" s="4">
        <f>'2 жастағы Ш'!AX125</f>
        <v>0</v>
      </c>
      <c r="G359" s="4">
        <f>'2 жастағы Ә'!AX125</f>
        <v>0</v>
      </c>
    </row>
    <row r="360" spans="2:7" x14ac:dyDescent="0.25">
      <c r="B360" s="712"/>
      <c r="C360" s="4">
        <f>'2 жастағы Ф'!AW125</f>
        <v>0</v>
      </c>
      <c r="D360" s="4">
        <f>'2 жастағы К'!AW125</f>
        <v>0</v>
      </c>
      <c r="E360" s="843"/>
      <c r="F360" s="4">
        <f>'2 жастағы Ш'!AW125</f>
        <v>0</v>
      </c>
      <c r="G360" s="4">
        <f>'2 жастағы Ә'!AW125</f>
        <v>0</v>
      </c>
    </row>
    <row r="361" spans="2:7" x14ac:dyDescent="0.25">
      <c r="B361" s="707">
        <v>17</v>
      </c>
      <c r="C361" s="4">
        <f>'2 жастағы Ф'!BB125</f>
        <v>0</v>
      </c>
      <c r="D361" s="4">
        <f>'2 жастағы К'!BB125</f>
        <v>0</v>
      </c>
      <c r="E361" s="843"/>
      <c r="F361" s="4">
        <f>'2 жастағы Ш'!BB125</f>
        <v>0</v>
      </c>
      <c r="G361" s="4">
        <f>'2 жастағы Ә'!BB125</f>
        <v>0</v>
      </c>
    </row>
    <row r="362" spans="2:7" x14ac:dyDescent="0.25">
      <c r="B362" s="708"/>
      <c r="C362" s="4">
        <f>'2 жастағы Ф'!BA125</f>
        <v>0</v>
      </c>
      <c r="D362" s="4">
        <f>'2 жастағы К'!BA125</f>
        <v>0</v>
      </c>
      <c r="E362" s="843"/>
      <c r="F362" s="4">
        <f>'2 жастағы Ш'!BA125</f>
        <v>0</v>
      </c>
      <c r="G362" s="4">
        <f>'2 жастағы Ә'!BA125</f>
        <v>0</v>
      </c>
    </row>
    <row r="363" spans="2:7" x14ac:dyDescent="0.25">
      <c r="B363" s="712"/>
      <c r="C363" s="4">
        <f>'2 жастағы Ф'!AZ125</f>
        <v>0</v>
      </c>
      <c r="D363" s="4">
        <f>'2 жастағы К'!AZ125</f>
        <v>0</v>
      </c>
      <c r="E363" s="843"/>
      <c r="F363" s="4">
        <f>'2 жастағы Ш'!AZ125</f>
        <v>0</v>
      </c>
      <c r="G363" s="4">
        <f>'2 жастағы Ә'!AZ125</f>
        <v>0</v>
      </c>
    </row>
    <row r="364" spans="2:7" x14ac:dyDescent="0.25">
      <c r="B364" s="707">
        <v>18</v>
      </c>
      <c r="C364" s="4">
        <f>'2 жастағы Ф'!BE125</f>
        <v>0</v>
      </c>
      <c r="D364" s="4">
        <f>'2 жастағы К'!BE125</f>
        <v>0</v>
      </c>
      <c r="E364" s="843"/>
      <c r="F364" s="4">
        <f>'2 жастағы Ш'!BE125</f>
        <v>0</v>
      </c>
      <c r="G364" s="4">
        <f>'2 жастағы Ә'!BE125</f>
        <v>0</v>
      </c>
    </row>
    <row r="365" spans="2:7" x14ac:dyDescent="0.25">
      <c r="B365" s="708"/>
      <c r="C365" s="4">
        <f>'2 жастағы Ф'!BD125</f>
        <v>0</v>
      </c>
      <c r="D365" s="4">
        <f>'2 жастағы К'!BD125</f>
        <v>0</v>
      </c>
      <c r="E365" s="843"/>
      <c r="F365" s="4">
        <f>'2 жастағы Ш'!BD125</f>
        <v>0</v>
      </c>
      <c r="G365" s="4">
        <f>'2 жастағы Ә'!BD125</f>
        <v>0</v>
      </c>
    </row>
    <row r="366" spans="2:7" x14ac:dyDescent="0.25">
      <c r="B366" s="712"/>
      <c r="C366" s="4">
        <f>'2 жастағы Ф'!BC125</f>
        <v>0</v>
      </c>
      <c r="D366" s="4">
        <f>'2 жастағы К'!BC125</f>
        <v>0</v>
      </c>
      <c r="E366" s="843"/>
      <c r="F366" s="4">
        <f>'2 жастағы Ш'!BC125</f>
        <v>0</v>
      </c>
      <c r="G366" s="4">
        <f>'2 жастағы Ә'!BC125</f>
        <v>0</v>
      </c>
    </row>
    <row r="367" spans="2:7" x14ac:dyDescent="0.25">
      <c r="B367" s="707">
        <v>19</v>
      </c>
      <c r="C367" s="4">
        <f>'2 жастағы Ф'!BH125</f>
        <v>0</v>
      </c>
      <c r="D367" s="4">
        <f>'2 жастағы К'!BH125</f>
        <v>0</v>
      </c>
      <c r="E367" s="843"/>
      <c r="F367" s="4">
        <f>'2 жастағы Ш'!BH125</f>
        <v>0</v>
      </c>
      <c r="G367" s="4">
        <f>'2 жастағы Ә'!BH125</f>
        <v>0</v>
      </c>
    </row>
    <row r="368" spans="2:7" x14ac:dyDescent="0.25">
      <c r="B368" s="708"/>
      <c r="C368" s="4">
        <f>'2 жастағы Ф'!BG125</f>
        <v>0</v>
      </c>
      <c r="D368" s="4">
        <f>'2 жастағы К'!BG125</f>
        <v>0</v>
      </c>
      <c r="E368" s="843"/>
      <c r="F368" s="4">
        <f>'2 жастағы Ш'!BG125</f>
        <v>0</v>
      </c>
      <c r="G368" s="4">
        <f>'2 жастағы Ә'!BG125</f>
        <v>0</v>
      </c>
    </row>
    <row r="369" spans="2:7" x14ac:dyDescent="0.25">
      <c r="B369" s="712"/>
      <c r="C369" s="4">
        <f>'2 жастағы Ф'!BF125</f>
        <v>0</v>
      </c>
      <c r="D369" s="4">
        <f>'2 жастағы К'!BF125</f>
        <v>0</v>
      </c>
      <c r="E369" s="843"/>
      <c r="F369" s="4">
        <f>'2 жастағы Ш'!BF125</f>
        <v>0</v>
      </c>
      <c r="G369" s="4">
        <f>'2 жастағы Ә'!BF125</f>
        <v>0</v>
      </c>
    </row>
    <row r="370" spans="2:7" x14ac:dyDescent="0.25">
      <c r="B370" s="707">
        <v>20</v>
      </c>
      <c r="C370" s="842"/>
      <c r="D370" s="4">
        <f>'2 жастағы К'!BK125</f>
        <v>0</v>
      </c>
      <c r="E370" s="843"/>
      <c r="F370" s="4">
        <f>'2 жастағы Ш'!BK125</f>
        <v>0</v>
      </c>
      <c r="G370" s="4">
        <f>'2 жастағы Ә'!BK125</f>
        <v>0</v>
      </c>
    </row>
    <row r="371" spans="2:7" x14ac:dyDescent="0.25">
      <c r="B371" s="708"/>
      <c r="C371" s="843"/>
      <c r="D371" s="4">
        <f>'2 жастағы К'!BJ125</f>
        <v>0</v>
      </c>
      <c r="E371" s="843"/>
      <c r="F371" s="4">
        <f>'2 жастағы Ш'!BJ125</f>
        <v>0</v>
      </c>
      <c r="G371" s="4">
        <f>'2 жастағы Ә'!BJ125</f>
        <v>0</v>
      </c>
    </row>
    <row r="372" spans="2:7" x14ac:dyDescent="0.25">
      <c r="B372" s="712"/>
      <c r="C372" s="843"/>
      <c r="D372" s="4">
        <f>'2 жастағы К'!BI125</f>
        <v>0</v>
      </c>
      <c r="E372" s="843"/>
      <c r="F372" s="4">
        <f>'2 жастағы Ш'!BI125</f>
        <v>0</v>
      </c>
      <c r="G372" s="4">
        <f>'2 жастағы Ә'!BI125</f>
        <v>0</v>
      </c>
    </row>
    <row r="373" spans="2:7" x14ac:dyDescent="0.25">
      <c r="B373" s="707">
        <v>21</v>
      </c>
      <c r="C373" s="843"/>
      <c r="D373" s="842"/>
      <c r="E373" s="843"/>
      <c r="F373" s="4">
        <f>'2 жастағы Ш'!BN125</f>
        <v>0</v>
      </c>
      <c r="G373" s="842"/>
    </row>
    <row r="374" spans="2:7" x14ac:dyDescent="0.25">
      <c r="B374" s="708"/>
      <c r="C374" s="843"/>
      <c r="D374" s="843"/>
      <c r="E374" s="843"/>
      <c r="F374" s="4">
        <f>'2 жастағы Ш'!BM125</f>
        <v>0</v>
      </c>
      <c r="G374" s="843"/>
    </row>
    <row r="375" spans="2:7" x14ac:dyDescent="0.25">
      <c r="B375" s="712"/>
      <c r="C375" s="843"/>
      <c r="D375" s="843"/>
      <c r="E375" s="843"/>
      <c r="F375" s="4">
        <f>'2 жастағы Ш'!BL125</f>
        <v>0</v>
      </c>
      <c r="G375" s="843"/>
    </row>
    <row r="376" spans="2:7" x14ac:dyDescent="0.25">
      <c r="B376" s="707">
        <v>22</v>
      </c>
      <c r="C376" s="843"/>
      <c r="D376" s="843"/>
      <c r="E376" s="843"/>
      <c r="F376" s="4">
        <f>'2 жастағы Ш'!BQ125</f>
        <v>0</v>
      </c>
      <c r="G376" s="843"/>
    </row>
    <row r="377" spans="2:7" x14ac:dyDescent="0.25">
      <c r="B377" s="708"/>
      <c r="C377" s="843"/>
      <c r="D377" s="843"/>
      <c r="E377" s="843"/>
      <c r="F377" s="4">
        <f>'2 жастағы Ш'!BP125</f>
        <v>0</v>
      </c>
      <c r="G377" s="843"/>
    </row>
    <row r="378" spans="2:7" x14ac:dyDescent="0.25">
      <c r="B378" s="712"/>
      <c r="C378" s="843"/>
      <c r="D378" s="843"/>
      <c r="E378" s="843"/>
      <c r="F378" s="4">
        <f>'2 жастағы Ш'!BO125</f>
        <v>0</v>
      </c>
      <c r="G378" s="843"/>
    </row>
    <row r="379" spans="2:7" x14ac:dyDescent="0.25">
      <c r="B379" s="707">
        <v>23</v>
      </c>
      <c r="C379" s="843"/>
      <c r="D379" s="843"/>
      <c r="E379" s="843"/>
      <c r="F379" s="4">
        <f>'2 жастағы Ш'!BT125</f>
        <v>0</v>
      </c>
      <c r="G379" s="843"/>
    </row>
    <row r="380" spans="2:7" x14ac:dyDescent="0.25">
      <c r="B380" s="708"/>
      <c r="C380" s="843"/>
      <c r="D380" s="843"/>
      <c r="E380" s="843"/>
      <c r="F380" s="4">
        <f>'2 жастағы Ш'!BS125</f>
        <v>0</v>
      </c>
      <c r="G380" s="843"/>
    </row>
    <row r="381" spans="2:7" x14ac:dyDescent="0.25">
      <c r="B381" s="712"/>
      <c r="C381" s="843"/>
      <c r="D381" s="843"/>
      <c r="E381" s="843"/>
      <c r="F381" s="4">
        <f>'2 жастағы Ш'!BR125</f>
        <v>0</v>
      </c>
      <c r="G381" s="843"/>
    </row>
    <row r="382" spans="2:7" x14ac:dyDescent="0.25">
      <c r="B382" s="707">
        <v>24</v>
      </c>
      <c r="C382" s="843"/>
      <c r="D382" s="843"/>
      <c r="E382" s="843"/>
      <c r="F382" s="4">
        <f>'2 жастағы Ш'!BW125</f>
        <v>0</v>
      </c>
      <c r="G382" s="843"/>
    </row>
    <row r="383" spans="2:7" x14ac:dyDescent="0.25">
      <c r="B383" s="708"/>
      <c r="C383" s="843"/>
      <c r="D383" s="843"/>
      <c r="E383" s="843"/>
      <c r="F383" s="12">
        <f>'2 жастағы Ш'!BV125</f>
        <v>0</v>
      </c>
      <c r="G383" s="843"/>
    </row>
    <row r="384" spans="2:7" x14ac:dyDescent="0.25">
      <c r="B384" s="712"/>
      <c r="C384" s="843"/>
      <c r="D384" s="843"/>
      <c r="E384" s="843"/>
      <c r="F384" s="12">
        <f>'2 жастағы Ш'!BU125</f>
        <v>0</v>
      </c>
      <c r="G384" s="843"/>
    </row>
    <row r="385" spans="2:7" x14ac:dyDescent="0.25">
      <c r="B385" s="707">
        <v>25</v>
      </c>
      <c r="C385" s="843"/>
      <c r="D385" s="843"/>
      <c r="E385" s="843"/>
      <c r="F385" s="4">
        <f>'2 жастағы Ш'!BZ125</f>
        <v>0</v>
      </c>
      <c r="G385" s="843"/>
    </row>
    <row r="386" spans="2:7" x14ac:dyDescent="0.25">
      <c r="B386" s="708"/>
      <c r="C386" s="843"/>
      <c r="D386" s="843"/>
      <c r="E386" s="843"/>
      <c r="F386" s="4">
        <f>'2 жастағы Ш'!BY125</f>
        <v>0</v>
      </c>
      <c r="G386" s="843"/>
    </row>
    <row r="387" spans="2:7" x14ac:dyDescent="0.25">
      <c r="B387" s="712"/>
      <c r="C387" s="843"/>
      <c r="D387" s="843"/>
      <c r="E387" s="843"/>
      <c r="F387" s="4">
        <f>'2 жастағы Ш'!BX125</f>
        <v>0</v>
      </c>
      <c r="G387" s="843"/>
    </row>
    <row r="388" spans="2:7" x14ac:dyDescent="0.25">
      <c r="B388" s="707">
        <v>26</v>
      </c>
      <c r="C388" s="843"/>
      <c r="D388" s="843"/>
      <c r="E388" s="843"/>
      <c r="F388" s="4">
        <f>'2 жастағы Ш'!CC125</f>
        <v>0</v>
      </c>
      <c r="G388" s="843"/>
    </row>
    <row r="389" spans="2:7" x14ac:dyDescent="0.25">
      <c r="B389" s="708"/>
      <c r="C389" s="843"/>
      <c r="D389" s="843"/>
      <c r="E389" s="843"/>
      <c r="F389" s="4">
        <f>'2 жастағы Ш'!CB125</f>
        <v>0</v>
      </c>
      <c r="G389" s="843"/>
    </row>
    <row r="390" spans="2:7" x14ac:dyDescent="0.25">
      <c r="B390" s="712"/>
      <c r="C390" s="843"/>
      <c r="D390" s="843"/>
      <c r="E390" s="843"/>
      <c r="F390" s="4">
        <f>'2 жастағы Ш'!CA125</f>
        <v>0</v>
      </c>
      <c r="G390" s="843"/>
    </row>
    <row r="391" spans="2:7" x14ac:dyDescent="0.25">
      <c r="B391" s="707">
        <v>27</v>
      </c>
      <c r="C391" s="843"/>
      <c r="D391" s="843"/>
      <c r="E391" s="843"/>
      <c r="F391" s="12">
        <f>'2 жастағы Ш'!CF125</f>
        <v>0</v>
      </c>
      <c r="G391" s="843"/>
    </row>
    <row r="392" spans="2:7" x14ac:dyDescent="0.25">
      <c r="B392" s="708"/>
      <c r="C392" s="843"/>
      <c r="D392" s="843"/>
      <c r="E392" s="843"/>
      <c r="F392" s="12">
        <f>'2 жастағы Ш'!CE125</f>
        <v>0</v>
      </c>
      <c r="G392" s="843"/>
    </row>
    <row r="393" spans="2:7" x14ac:dyDescent="0.25">
      <c r="B393" s="712"/>
      <c r="C393" s="843"/>
      <c r="D393" s="843"/>
      <c r="E393" s="843"/>
      <c r="F393" s="12">
        <f>'2 жастағы Ш'!CD125</f>
        <v>0</v>
      </c>
      <c r="G393" s="843"/>
    </row>
    <row r="394" spans="2:7" x14ac:dyDescent="0.25">
      <c r="B394" s="707">
        <v>28</v>
      </c>
      <c r="C394" s="843"/>
      <c r="D394" s="843"/>
      <c r="E394" s="843"/>
      <c r="F394" s="12">
        <f>'2 жастағы Ш'!CI125</f>
        <v>0</v>
      </c>
      <c r="G394" s="843"/>
    </row>
    <row r="395" spans="2:7" x14ac:dyDescent="0.25">
      <c r="B395" s="708"/>
      <c r="C395" s="843"/>
      <c r="D395" s="843"/>
      <c r="E395" s="843"/>
      <c r="F395" s="12">
        <f>'2 жастағы Ш'!CH125</f>
        <v>0</v>
      </c>
      <c r="G395" s="843"/>
    </row>
    <row r="396" spans="2:7" x14ac:dyDescent="0.25">
      <c r="B396" s="712"/>
      <c r="C396" s="843"/>
      <c r="D396" s="843"/>
      <c r="E396" s="843"/>
      <c r="F396" s="12">
        <f>'2 жастағы Ш'!CG125</f>
        <v>0</v>
      </c>
      <c r="G396" s="843"/>
    </row>
    <row r="397" spans="2:7" x14ac:dyDescent="0.25">
      <c r="B397" s="707">
        <v>29</v>
      </c>
      <c r="C397" s="843"/>
      <c r="D397" s="843"/>
      <c r="E397" s="843"/>
      <c r="F397" s="12">
        <f>'2 жастағы Ш'!CL125</f>
        <v>0</v>
      </c>
      <c r="G397" s="843"/>
    </row>
    <row r="398" spans="2:7" x14ac:dyDescent="0.25">
      <c r="B398" s="708"/>
      <c r="C398" s="843"/>
      <c r="D398" s="843"/>
      <c r="E398" s="843"/>
      <c r="F398" s="12">
        <f>'2 жастағы Ш'!CK125</f>
        <v>0</v>
      </c>
      <c r="G398" s="843"/>
    </row>
    <row r="399" spans="2:7" x14ac:dyDescent="0.25">
      <c r="B399" s="712"/>
      <c r="C399" s="843"/>
      <c r="D399" s="843"/>
      <c r="E399" s="843"/>
      <c r="F399" s="12">
        <f>'2 жастағы Ш'!CJ125</f>
        <v>0</v>
      </c>
      <c r="G399" s="843"/>
    </row>
    <row r="400" spans="2:7" x14ac:dyDescent="0.25">
      <c r="B400" s="707">
        <v>30</v>
      </c>
      <c r="C400" s="843"/>
      <c r="D400" s="843"/>
      <c r="E400" s="843"/>
      <c r="F400" s="12">
        <f>'2 жастағы Ш'!CO125</f>
        <v>0</v>
      </c>
      <c r="G400" s="843"/>
    </row>
    <row r="401" spans="2:7" x14ac:dyDescent="0.25">
      <c r="B401" s="708"/>
      <c r="C401" s="843"/>
      <c r="D401" s="843"/>
      <c r="E401" s="843"/>
      <c r="F401" s="12">
        <f>'2 жастағы Ш'!CN125</f>
        <v>0</v>
      </c>
      <c r="G401" s="843"/>
    </row>
    <row r="402" spans="2:7" x14ac:dyDescent="0.25">
      <c r="B402" s="712"/>
      <c r="C402" s="843"/>
      <c r="D402" s="843"/>
      <c r="E402" s="843"/>
      <c r="F402" s="12">
        <f>'2 жастағы Ш'!CM125</f>
        <v>0</v>
      </c>
      <c r="G402" s="843"/>
    </row>
    <row r="403" spans="2:7" x14ac:dyDescent="0.25">
      <c r="B403" s="707">
        <v>31</v>
      </c>
      <c r="C403" s="843"/>
      <c r="D403" s="843"/>
      <c r="E403" s="843"/>
      <c r="F403" s="12">
        <f>'2 жастағы Ш'!CR125</f>
        <v>0</v>
      </c>
      <c r="G403" s="843"/>
    </row>
    <row r="404" spans="2:7" x14ac:dyDescent="0.25">
      <c r="B404" s="708"/>
      <c r="C404" s="843"/>
      <c r="D404" s="843"/>
      <c r="E404" s="843"/>
      <c r="F404" s="12">
        <f>'2 жастағы Ш'!CQ125</f>
        <v>0</v>
      </c>
      <c r="G404" s="843"/>
    </row>
    <row r="405" spans="2:7" x14ac:dyDescent="0.25">
      <c r="B405" s="712"/>
      <c r="C405" s="843"/>
      <c r="D405" s="843"/>
      <c r="E405" s="843"/>
      <c r="F405" s="12">
        <f>'2 жастағы Ш'!CP125</f>
        <v>0</v>
      </c>
      <c r="G405" s="843"/>
    </row>
    <row r="406" spans="2:7" x14ac:dyDescent="0.25">
      <c r="B406" s="707">
        <v>32</v>
      </c>
      <c r="C406" s="843"/>
      <c r="D406" s="843"/>
      <c r="E406" s="843"/>
      <c r="F406" s="12">
        <f>'2 жастағы Ш'!CU125</f>
        <v>0</v>
      </c>
      <c r="G406" s="843"/>
    </row>
    <row r="407" spans="2:7" x14ac:dyDescent="0.25">
      <c r="B407" s="708"/>
      <c r="C407" s="843"/>
      <c r="D407" s="843"/>
      <c r="E407" s="843"/>
      <c r="F407" s="12">
        <f>'2 жастағы Ш'!CT125</f>
        <v>0</v>
      </c>
      <c r="G407" s="843"/>
    </row>
    <row r="408" spans="2:7" x14ac:dyDescent="0.25">
      <c r="B408" s="712"/>
      <c r="C408" s="843"/>
      <c r="D408" s="843"/>
      <c r="E408" s="843"/>
      <c r="F408" s="12">
        <f>'2 жастағы Ш'!CS125</f>
        <v>0</v>
      </c>
      <c r="G408" s="843"/>
    </row>
    <row r="409" spans="2:7" x14ac:dyDescent="0.25">
      <c r="B409" s="707">
        <v>33</v>
      </c>
      <c r="C409" s="843"/>
      <c r="D409" s="843"/>
      <c r="E409" s="843"/>
      <c r="F409" s="12">
        <f>'2 жастағы Ш'!CX125</f>
        <v>0</v>
      </c>
      <c r="G409" s="843"/>
    </row>
    <row r="410" spans="2:7" x14ac:dyDescent="0.25">
      <c r="B410" s="708"/>
      <c r="C410" s="843"/>
      <c r="D410" s="843"/>
      <c r="E410" s="843"/>
      <c r="F410" s="12">
        <f>'2 жастағы Ш'!CW125</f>
        <v>0</v>
      </c>
      <c r="G410" s="843"/>
    </row>
    <row r="411" spans="2:7" x14ac:dyDescent="0.25">
      <c r="B411" s="712"/>
      <c r="C411" s="843"/>
      <c r="D411" s="843"/>
      <c r="E411" s="843"/>
      <c r="F411" s="12">
        <f>'2 жастағы Ш'!CV125</f>
        <v>0</v>
      </c>
      <c r="G411" s="843"/>
    </row>
    <row r="412" spans="2:7" x14ac:dyDescent="0.25">
      <c r="B412" s="707">
        <v>34</v>
      </c>
      <c r="C412" s="843"/>
      <c r="D412" s="843"/>
      <c r="E412" s="843"/>
      <c r="F412" s="12">
        <f>'2 жастағы Ш'!DA125</f>
        <v>0</v>
      </c>
      <c r="G412" s="843"/>
    </row>
    <row r="413" spans="2:7" x14ac:dyDescent="0.25">
      <c r="B413" s="708"/>
      <c r="C413" s="843"/>
      <c r="D413" s="843"/>
      <c r="E413" s="843"/>
      <c r="F413" s="12">
        <f>'2 жастағы Ш'!CZ125</f>
        <v>0</v>
      </c>
      <c r="G413" s="843"/>
    </row>
    <row r="414" spans="2:7" x14ac:dyDescent="0.25">
      <c r="B414" s="712"/>
      <c r="C414" s="843"/>
      <c r="D414" s="843"/>
      <c r="E414" s="843"/>
      <c r="F414" s="12">
        <f>'2 жастағы Ш'!CY125</f>
        <v>0</v>
      </c>
      <c r="G414" s="843"/>
    </row>
    <row r="415" spans="2:7" x14ac:dyDescent="0.25">
      <c r="B415" s="707">
        <v>35</v>
      </c>
      <c r="C415" s="843"/>
      <c r="D415" s="843"/>
      <c r="E415" s="843"/>
      <c r="F415" s="12">
        <f>'2 жастағы Ш'!DD125</f>
        <v>0</v>
      </c>
      <c r="G415" s="843"/>
    </row>
    <row r="416" spans="2:7" x14ac:dyDescent="0.25">
      <c r="B416" s="708"/>
      <c r="C416" s="843"/>
      <c r="D416" s="843"/>
      <c r="E416" s="843"/>
      <c r="F416" s="12">
        <f>'2 жастағы Ш'!DC125</f>
        <v>0</v>
      </c>
      <c r="G416" s="843"/>
    </row>
    <row r="417" spans="2:7" x14ac:dyDescent="0.25">
      <c r="B417" s="712"/>
      <c r="C417" s="843"/>
      <c r="D417" s="843"/>
      <c r="E417" s="843"/>
      <c r="F417" s="12">
        <f>'2 жастағы Ш'!DB125</f>
        <v>0</v>
      </c>
      <c r="G417" s="843"/>
    </row>
    <row r="418" spans="2:7" x14ac:dyDescent="0.25">
      <c r="B418" s="707">
        <v>36</v>
      </c>
      <c r="C418" s="843"/>
      <c r="D418" s="843"/>
      <c r="E418" s="843"/>
      <c r="F418" s="12">
        <f>'2 жастағы Ш'!DG125</f>
        <v>0</v>
      </c>
      <c r="G418" s="843"/>
    </row>
    <row r="419" spans="2:7" x14ac:dyDescent="0.25">
      <c r="B419" s="708"/>
      <c r="C419" s="843"/>
      <c r="D419" s="843"/>
      <c r="E419" s="843"/>
      <c r="F419" s="12">
        <f>'2 жастағы Ш'!DF125</f>
        <v>0</v>
      </c>
      <c r="G419" s="843"/>
    </row>
    <row r="420" spans="2:7" x14ac:dyDescent="0.25">
      <c r="B420" s="708"/>
      <c r="C420" s="843"/>
      <c r="D420" s="843"/>
      <c r="E420" s="843"/>
      <c r="F420" s="334">
        <f>'2 жастағы Ш'!DE125</f>
        <v>0</v>
      </c>
      <c r="G420" s="843"/>
    </row>
    <row r="421" spans="2:7" x14ac:dyDescent="0.25">
      <c r="B421" s="748">
        <v>37</v>
      </c>
      <c r="C421" s="843"/>
      <c r="D421" s="843"/>
      <c r="E421" s="843"/>
      <c r="F421" s="12">
        <f>'2 жастағы Ш'!DJ125</f>
        <v>0</v>
      </c>
      <c r="G421" s="843"/>
    </row>
    <row r="422" spans="2:7" x14ac:dyDescent="0.25">
      <c r="B422" s="748"/>
      <c r="C422" s="843"/>
      <c r="D422" s="843"/>
      <c r="E422" s="843"/>
      <c r="F422" s="12">
        <f>'2 жастағы Ш'!DI125</f>
        <v>0</v>
      </c>
      <c r="G422" s="843"/>
    </row>
    <row r="423" spans="2:7" x14ac:dyDescent="0.25">
      <c r="B423" s="748"/>
      <c r="C423" s="844"/>
      <c r="D423" s="844"/>
      <c r="E423" s="844"/>
      <c r="F423" s="12">
        <f>'2 жастағы Ш'!DH125</f>
        <v>0</v>
      </c>
      <c r="G423" s="844"/>
    </row>
    <row r="424" spans="2:7" ht="18.75" x14ac:dyDescent="0.25">
      <c r="B424" s="821" t="s">
        <v>824</v>
      </c>
      <c r="C424" s="158">
        <f>'2 жастағы Ф'!BK125</f>
        <v>0</v>
      </c>
      <c r="D424" s="158">
        <f>'2 жастағы К'!BN125</f>
        <v>0</v>
      </c>
      <c r="E424" s="158">
        <f>'2 жастағы Т'!AG125</f>
        <v>0</v>
      </c>
      <c r="F424" s="158">
        <f>'2 жастағы Ш'!DM125</f>
        <v>0</v>
      </c>
      <c r="G424" s="159">
        <f>'2 жастағы Ә'!BN125</f>
        <v>0</v>
      </c>
    </row>
    <row r="425" spans="2:7" ht="18.75" x14ac:dyDescent="0.25">
      <c r="B425" s="821"/>
      <c r="C425" s="40">
        <f>'2 жастағы Ф'!BJ125</f>
        <v>0</v>
      </c>
      <c r="D425" s="40">
        <f>'2 жастағы К'!BM125</f>
        <v>0</v>
      </c>
      <c r="E425" s="40">
        <f>'2 жастағы Т'!AF125</f>
        <v>0</v>
      </c>
      <c r="F425" s="40">
        <f>'2 жастағы Ш'!DL125</f>
        <v>0</v>
      </c>
      <c r="G425" s="68">
        <f>'2 жастағы Ә'!BM125</f>
        <v>0</v>
      </c>
    </row>
    <row r="426" spans="2:7" ht="18.75" x14ac:dyDescent="0.25">
      <c r="B426" s="821"/>
      <c r="C426" s="95">
        <f>'2 жастағы Ф'!BI125</f>
        <v>0</v>
      </c>
      <c r="D426" s="95">
        <f>'2 жастағы К'!BL125</f>
        <v>0</v>
      </c>
      <c r="E426" s="95">
        <f>'2 жастағы Т'!AE125</f>
        <v>0</v>
      </c>
      <c r="F426" s="95">
        <f>'2 жастағы Ш'!DK125</f>
        <v>0</v>
      </c>
      <c r="G426" s="96">
        <f>'2 жастағы Ә'!BL125</f>
        <v>0</v>
      </c>
    </row>
    <row r="427" spans="2:7" x14ac:dyDescent="0.25">
      <c r="B427" s="157">
        <f>СВОД!V112</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Ф'!C21</f>
        <v>0</v>
      </c>
      <c r="E4" s="27"/>
      <c r="F4" s="27"/>
      <c r="G4" s="23"/>
      <c r="H4" s="23"/>
    </row>
    <row r="5" spans="2:12" ht="18.75" x14ac:dyDescent="0.3">
      <c r="B5" s="833" t="s">
        <v>105</v>
      </c>
      <c r="C5" s="833"/>
      <c r="D5" s="26">
        <f>'2 жастағы Ф'!A21</f>
        <v>0</v>
      </c>
      <c r="E5" s="26"/>
      <c r="F5" s="26"/>
      <c r="G5" s="23"/>
      <c r="H5" s="23"/>
    </row>
    <row r="6" spans="2:12" ht="84"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Ф'!F21</f>
        <v>0</v>
      </c>
      <c r="D122" s="4">
        <f>'2 жастағы К'!F21</f>
        <v>0</v>
      </c>
      <c r="E122" s="4">
        <f>'2 жастағы Т'!F21</f>
        <v>0</v>
      </c>
      <c r="F122" s="4">
        <f>'2 жастағы Ш'!F21</f>
        <v>0</v>
      </c>
      <c r="G122" s="4">
        <f>'2 жастағы Ә'!F21</f>
        <v>0</v>
      </c>
    </row>
    <row r="123" spans="2:12" x14ac:dyDescent="0.25">
      <c r="B123" s="708"/>
      <c r="C123" s="4">
        <f>'2 жастағы Ф'!E21</f>
        <v>0</v>
      </c>
      <c r="D123" s="4">
        <f>'2 жастағы К'!E21</f>
        <v>0</v>
      </c>
      <c r="E123" s="4">
        <f>'2 жастағы Т'!E21</f>
        <v>0</v>
      </c>
      <c r="F123" s="4">
        <f>'2 жастағы Ш'!E21</f>
        <v>0</v>
      </c>
      <c r="G123" s="4">
        <f>'2 жастағы Ә'!E21</f>
        <v>0</v>
      </c>
    </row>
    <row r="124" spans="2:12" x14ac:dyDescent="0.25">
      <c r="B124" s="712"/>
      <c r="C124" s="4">
        <f>'2 жастағы Ф'!D21</f>
        <v>0</v>
      </c>
      <c r="D124" s="4">
        <f>'2 жастағы К'!D21</f>
        <v>0</v>
      </c>
      <c r="E124" s="4">
        <f>'2 жастағы Т'!D21</f>
        <v>0</v>
      </c>
      <c r="F124" s="4">
        <f>'2 жастағы Ш'!D21</f>
        <v>0</v>
      </c>
      <c r="G124" s="4">
        <f>'2 жастағы Ә'!D21</f>
        <v>0</v>
      </c>
    </row>
    <row r="125" spans="2:12" x14ac:dyDescent="0.25">
      <c r="B125" s="707">
        <v>2</v>
      </c>
      <c r="C125" s="4">
        <f>'2 жастағы Ф'!I21</f>
        <v>0</v>
      </c>
      <c r="D125" s="4">
        <f>'2 жастағы К'!I21</f>
        <v>0</v>
      </c>
      <c r="E125" s="4">
        <f>'2 жастағы Т'!I21</f>
        <v>0</v>
      </c>
      <c r="F125" s="4">
        <f>'2 жастағы Ш'!I21</f>
        <v>0</v>
      </c>
      <c r="G125" s="4">
        <f>'2 жастағы Ә'!I21</f>
        <v>0</v>
      </c>
    </row>
    <row r="126" spans="2:12" x14ac:dyDescent="0.25">
      <c r="B126" s="708"/>
      <c r="C126" s="4">
        <f>'2 жастағы Ф'!H21</f>
        <v>0</v>
      </c>
      <c r="D126" s="4">
        <f>'2 жастағы К'!H21</f>
        <v>0</v>
      </c>
      <c r="E126" s="4">
        <f>'2 жастағы Т'!H21</f>
        <v>0</v>
      </c>
      <c r="F126" s="4">
        <f>'2 жастағы Ш'!H21</f>
        <v>0</v>
      </c>
      <c r="G126" s="4">
        <f>'2 жастағы Ә'!H21</f>
        <v>0</v>
      </c>
    </row>
    <row r="127" spans="2:12" x14ac:dyDescent="0.25">
      <c r="B127" s="712"/>
      <c r="C127" s="4">
        <f>'2 жастағы Ф'!G21</f>
        <v>0</v>
      </c>
      <c r="D127" s="4">
        <f>'2 жастағы К'!G21</f>
        <v>0</v>
      </c>
      <c r="E127" s="4">
        <f>'2 жастағы Т'!G21</f>
        <v>0</v>
      </c>
      <c r="F127" s="4">
        <f>'2 жастағы Ш'!G21</f>
        <v>0</v>
      </c>
      <c r="G127" s="4">
        <f>'2 жастағы Ә'!G21</f>
        <v>0</v>
      </c>
    </row>
    <row r="128" spans="2:12" x14ac:dyDescent="0.25">
      <c r="B128" s="707">
        <v>3</v>
      </c>
      <c r="C128" s="4">
        <f>'2 жастағы Ф'!L21</f>
        <v>0</v>
      </c>
      <c r="D128" s="4">
        <f>'2 жастағы К'!L21</f>
        <v>0</v>
      </c>
      <c r="E128" s="4">
        <f>'2 жастағы Т'!L21</f>
        <v>0</v>
      </c>
      <c r="F128" s="4">
        <f>'2 жастағы Ш'!L21</f>
        <v>0</v>
      </c>
      <c r="G128" s="4">
        <f>'2 жастағы Ә'!L21</f>
        <v>0</v>
      </c>
    </row>
    <row r="129" spans="2:7" x14ac:dyDescent="0.25">
      <c r="B129" s="708"/>
      <c r="C129" s="4">
        <f>'2 жастағы Ф'!K21</f>
        <v>0</v>
      </c>
      <c r="D129" s="4">
        <f>'2 жастағы К'!K21</f>
        <v>0</v>
      </c>
      <c r="E129" s="4">
        <f>'2 жастағы Т'!K21</f>
        <v>0</v>
      </c>
      <c r="F129" s="4">
        <f>'2 жастағы Ш'!K21</f>
        <v>0</v>
      </c>
      <c r="G129" s="4">
        <f>'2 жастағы Ә'!K21</f>
        <v>0</v>
      </c>
    </row>
    <row r="130" spans="2:7" x14ac:dyDescent="0.25">
      <c r="B130" s="712"/>
      <c r="C130" s="4">
        <f>'2 жастағы Ф'!J21</f>
        <v>0</v>
      </c>
      <c r="D130" s="4">
        <f>'2 жастағы К'!J21</f>
        <v>0</v>
      </c>
      <c r="E130" s="4">
        <f>'2 жастағы Т'!J21</f>
        <v>0</v>
      </c>
      <c r="F130" s="4">
        <f>'2 жастағы Ш'!J21</f>
        <v>0</v>
      </c>
      <c r="G130" s="4">
        <f>'2 жастағы Ә'!J21</f>
        <v>0</v>
      </c>
    </row>
    <row r="131" spans="2:7" x14ac:dyDescent="0.25">
      <c r="B131" s="707">
        <v>4</v>
      </c>
      <c r="C131" s="4">
        <f>'2 жастағы Ф'!O21</f>
        <v>0</v>
      </c>
      <c r="D131" s="4">
        <f>'2 жастағы К'!O21</f>
        <v>0</v>
      </c>
      <c r="E131" s="4">
        <f>'2 жастағы Т'!O21</f>
        <v>0</v>
      </c>
      <c r="F131" s="4">
        <f>'2 жастағы Ш'!O21</f>
        <v>0</v>
      </c>
      <c r="G131" s="4">
        <f>'2 жастағы Ә'!O21</f>
        <v>0</v>
      </c>
    </row>
    <row r="132" spans="2:7" x14ac:dyDescent="0.25">
      <c r="B132" s="708"/>
      <c r="C132" s="4">
        <f>'2 жастағы Ф'!N21</f>
        <v>0</v>
      </c>
      <c r="D132" s="4">
        <f>'2 жастағы К'!N21</f>
        <v>0</v>
      </c>
      <c r="E132" s="4">
        <f>'2 жастағы Т'!N21</f>
        <v>0</v>
      </c>
      <c r="F132" s="4">
        <f>'2 жастағы Ш'!N21</f>
        <v>0</v>
      </c>
      <c r="G132" s="4">
        <f>'2 жастағы Ә'!N21</f>
        <v>0</v>
      </c>
    </row>
    <row r="133" spans="2:7" x14ac:dyDescent="0.25">
      <c r="B133" s="712"/>
      <c r="C133" s="4">
        <f>'2 жастағы Ф'!M21</f>
        <v>0</v>
      </c>
      <c r="D133" s="4">
        <f>'2 жастағы К'!M21</f>
        <v>0</v>
      </c>
      <c r="E133" s="4">
        <f>'2 жастағы Т'!M21</f>
        <v>0</v>
      </c>
      <c r="F133" s="4">
        <f>'2 жастағы Ш'!M21</f>
        <v>0</v>
      </c>
      <c r="G133" s="4">
        <f>'2 жастағы Ә'!M21</f>
        <v>0</v>
      </c>
    </row>
    <row r="134" spans="2:7" x14ac:dyDescent="0.25">
      <c r="B134" s="707">
        <v>5</v>
      </c>
      <c r="C134" s="4">
        <f>'2 жастағы Ф'!R21</f>
        <v>0</v>
      </c>
      <c r="D134" s="4">
        <f>'2 жастағы К'!R21</f>
        <v>0</v>
      </c>
      <c r="E134" s="4">
        <f>'2 жастағы Т'!R21</f>
        <v>0</v>
      </c>
      <c r="F134" s="4">
        <f>'2 жастағы Ш'!R21</f>
        <v>0</v>
      </c>
      <c r="G134" s="4">
        <f>'2 жастағы Ә'!R21</f>
        <v>0</v>
      </c>
    </row>
    <row r="135" spans="2:7" x14ac:dyDescent="0.25">
      <c r="B135" s="708"/>
      <c r="C135" s="4">
        <f>'2 жастағы Ф'!Q21</f>
        <v>0</v>
      </c>
      <c r="D135" s="4">
        <f>'2 жастағы К'!Q21</f>
        <v>0</v>
      </c>
      <c r="E135" s="4">
        <f>'2 жастағы Т'!Q21</f>
        <v>0</v>
      </c>
      <c r="F135" s="4">
        <f>'2 жастағы Ш'!Q21</f>
        <v>0</v>
      </c>
      <c r="G135" s="4">
        <f>'2 жастағы Ә'!Q21</f>
        <v>0</v>
      </c>
    </row>
    <row r="136" spans="2:7" x14ac:dyDescent="0.25">
      <c r="B136" s="712"/>
      <c r="C136" s="4">
        <f>'2 жастағы Ф'!P21</f>
        <v>0</v>
      </c>
      <c r="D136" s="4">
        <f>'2 жастағы К'!P21</f>
        <v>0</v>
      </c>
      <c r="E136" s="4">
        <f>'2 жастағы Т'!P21</f>
        <v>0</v>
      </c>
      <c r="F136" s="4">
        <f>'2 жастағы Ш'!P21</f>
        <v>0</v>
      </c>
      <c r="G136" s="4">
        <f>'2 жастағы Ә'!P21</f>
        <v>0</v>
      </c>
    </row>
    <row r="137" spans="2:7" x14ac:dyDescent="0.25">
      <c r="B137" s="707">
        <v>6</v>
      </c>
      <c r="C137" s="4">
        <f>'2 жастағы Ф'!U21</f>
        <v>0</v>
      </c>
      <c r="D137" s="4">
        <f>'2 жастағы К'!U21</f>
        <v>0</v>
      </c>
      <c r="E137" s="4">
        <f>'2 жастағы Т'!U21</f>
        <v>0</v>
      </c>
      <c r="F137" s="4">
        <f>'2 жастағы Ш'!U21</f>
        <v>0</v>
      </c>
      <c r="G137" s="4">
        <f>'2 жастағы Ә'!U21</f>
        <v>0</v>
      </c>
    </row>
    <row r="138" spans="2:7" x14ac:dyDescent="0.25">
      <c r="B138" s="708"/>
      <c r="C138" s="4">
        <f>'2 жастағы Ф'!T21</f>
        <v>0</v>
      </c>
      <c r="D138" s="4">
        <f>'2 жастағы К'!T21</f>
        <v>0</v>
      </c>
      <c r="E138" s="4">
        <f>'2 жастағы Т'!T21</f>
        <v>0</v>
      </c>
      <c r="F138" s="4">
        <f>'2 жастағы Ш'!T21</f>
        <v>0</v>
      </c>
      <c r="G138" s="4">
        <f>'2 жастағы Ә'!T21</f>
        <v>0</v>
      </c>
    </row>
    <row r="139" spans="2:7" x14ac:dyDescent="0.25">
      <c r="B139" s="712"/>
      <c r="C139" s="4">
        <f>'2 жастағы Ф'!S21</f>
        <v>0</v>
      </c>
      <c r="D139" s="4">
        <f>'2 жастағы К'!S21</f>
        <v>0</v>
      </c>
      <c r="E139" s="4">
        <f>'2 жастағы Т'!S21</f>
        <v>0</v>
      </c>
      <c r="F139" s="4">
        <f>'2 жастағы Ш'!S21</f>
        <v>0</v>
      </c>
      <c r="G139" s="4">
        <f>'2 жастағы Ә'!S21</f>
        <v>0</v>
      </c>
    </row>
    <row r="140" spans="2:7" x14ac:dyDescent="0.25">
      <c r="B140" s="707">
        <v>7</v>
      </c>
      <c r="C140" s="4">
        <f>'2 жастағы Ф'!X21</f>
        <v>0</v>
      </c>
      <c r="D140" s="4">
        <f>'2 жастағы К'!X21</f>
        <v>0</v>
      </c>
      <c r="E140" s="4">
        <f>'2 жастағы Т'!X21</f>
        <v>0</v>
      </c>
      <c r="F140" s="4">
        <f>'2 жастағы Ш'!X21</f>
        <v>0</v>
      </c>
      <c r="G140" s="4">
        <f>'2 жастағы Ә'!X21</f>
        <v>0</v>
      </c>
    </row>
    <row r="141" spans="2:7" x14ac:dyDescent="0.25">
      <c r="B141" s="708"/>
      <c r="C141" s="4">
        <f>'2 жастағы Ф'!W21</f>
        <v>0</v>
      </c>
      <c r="D141" s="4">
        <f>'2 жастағы К'!W21</f>
        <v>0</v>
      </c>
      <c r="E141" s="4">
        <f>'2 жастағы Т'!W21</f>
        <v>0</v>
      </c>
      <c r="F141" s="4">
        <f>'2 жастағы Ш'!W21</f>
        <v>0</v>
      </c>
      <c r="G141" s="4">
        <f>'2 жастағы Ә'!W21</f>
        <v>0</v>
      </c>
    </row>
    <row r="142" spans="2:7" x14ac:dyDescent="0.25">
      <c r="B142" s="712"/>
      <c r="C142" s="4">
        <f>'2 жастағы Ф'!V21</f>
        <v>0</v>
      </c>
      <c r="D142" s="4">
        <f>'2 жастағы К'!V21</f>
        <v>0</v>
      </c>
      <c r="E142" s="4">
        <f>'2 жастағы Т'!V21</f>
        <v>0</v>
      </c>
      <c r="F142" s="4">
        <f>'2 жастағы Ш'!V21</f>
        <v>0</v>
      </c>
      <c r="G142" s="4">
        <f>'2 жастағы Ә'!V21</f>
        <v>0</v>
      </c>
    </row>
    <row r="143" spans="2:7" x14ac:dyDescent="0.25">
      <c r="B143" s="707">
        <v>8</v>
      </c>
      <c r="C143" s="4">
        <f>'2 жастағы Ф'!AA21</f>
        <v>0</v>
      </c>
      <c r="D143" s="4">
        <f>'2 жастағы К'!AA21</f>
        <v>0</v>
      </c>
      <c r="E143" s="4">
        <f>'2 жастағы Т'!AA21</f>
        <v>0</v>
      </c>
      <c r="F143" s="4">
        <f>'2 жастағы Ш'!AA21</f>
        <v>0</v>
      </c>
      <c r="G143" s="4">
        <f>'2 жастағы Ә'!AA21</f>
        <v>0</v>
      </c>
    </row>
    <row r="144" spans="2:7" x14ac:dyDescent="0.25">
      <c r="B144" s="708"/>
      <c r="C144" s="4">
        <f>'2 жастағы Ф'!Z21</f>
        <v>0</v>
      </c>
      <c r="D144" s="4">
        <f>'2 жастағы К'!Z21</f>
        <v>0</v>
      </c>
      <c r="E144" s="4">
        <f>'2 жастағы Т'!Z21</f>
        <v>0</v>
      </c>
      <c r="F144" s="4">
        <f>'2 жастағы Ш'!Z21</f>
        <v>0</v>
      </c>
      <c r="G144" s="4">
        <f>'2 жастағы Ә'!Z21</f>
        <v>0</v>
      </c>
    </row>
    <row r="145" spans="2:7" x14ac:dyDescent="0.25">
      <c r="B145" s="712"/>
      <c r="C145" s="4">
        <f>'2 жастағы Ф'!Y21</f>
        <v>0</v>
      </c>
      <c r="D145" s="4">
        <f>'2 жастағы К'!Y21</f>
        <v>0</v>
      </c>
      <c r="E145" s="4">
        <f>'2 жастағы Т'!Y21</f>
        <v>0</v>
      </c>
      <c r="F145" s="4">
        <f>'2 жастағы Ш'!Y21</f>
        <v>0</v>
      </c>
      <c r="G145" s="4">
        <f>'2 жастағы Ә'!Y21</f>
        <v>0</v>
      </c>
    </row>
    <row r="146" spans="2:7" x14ac:dyDescent="0.25">
      <c r="B146" s="707">
        <v>9</v>
      </c>
      <c r="C146" s="4">
        <f>'2 жастағы Ф'!AD21</f>
        <v>0</v>
      </c>
      <c r="D146" s="4">
        <f>'2 жастағы К'!AD21</f>
        <v>0</v>
      </c>
      <c r="E146" s="4">
        <f>'2 жастағы Т'!AD21</f>
        <v>0</v>
      </c>
      <c r="F146" s="4">
        <f>'2 жастағы Ш'!AD21</f>
        <v>0</v>
      </c>
      <c r="G146" s="4">
        <f>'2 жастағы Ә'!AD21</f>
        <v>0</v>
      </c>
    </row>
    <row r="147" spans="2:7" x14ac:dyDescent="0.25">
      <c r="B147" s="708"/>
      <c r="C147" s="4">
        <f>'2 жастағы Ф'!AC21</f>
        <v>0</v>
      </c>
      <c r="D147" s="4">
        <f>'2 жастағы К'!AC21</f>
        <v>0</v>
      </c>
      <c r="E147" s="4">
        <f>'2 жастағы Т'!AC21</f>
        <v>0</v>
      </c>
      <c r="F147" s="4">
        <f>'2 жастағы Ш'!AC21</f>
        <v>0</v>
      </c>
      <c r="G147" s="4">
        <f>'2 жастағы Ә'!AC21</f>
        <v>0</v>
      </c>
    </row>
    <row r="148" spans="2:7" x14ac:dyDescent="0.25">
      <c r="B148" s="712"/>
      <c r="C148" s="4">
        <f>'2 жастағы Ф'!AB21</f>
        <v>0</v>
      </c>
      <c r="D148" s="4">
        <f>'2 жастағы К'!AB21</f>
        <v>0</v>
      </c>
      <c r="E148" s="4">
        <f>'2 жастағы Т'!AB21</f>
        <v>0</v>
      </c>
      <c r="F148" s="4">
        <f>'2 жастағы Ш'!AB21</f>
        <v>0</v>
      </c>
      <c r="G148" s="4">
        <f>'2 жастағы Ә'!AB21</f>
        <v>0</v>
      </c>
    </row>
    <row r="149" spans="2:7" x14ac:dyDescent="0.25">
      <c r="B149" s="707">
        <v>10</v>
      </c>
      <c r="C149" s="4">
        <f>'2 жастағы Ф'!AG21</f>
        <v>0</v>
      </c>
      <c r="D149" s="4">
        <f>'2 жастағы К'!AG21</f>
        <v>0</v>
      </c>
      <c r="E149" s="4">
        <f>'2 жастағы Т'!AG21</f>
        <v>0</v>
      </c>
      <c r="F149" s="4">
        <f>'2 жастағы Ш'!AG21</f>
        <v>0</v>
      </c>
      <c r="G149" s="4">
        <f>'2 жастағы Ә'!AG21</f>
        <v>0</v>
      </c>
    </row>
    <row r="150" spans="2:7" x14ac:dyDescent="0.25">
      <c r="B150" s="708"/>
      <c r="C150" s="4">
        <f>'2 жастағы Ф'!AF21</f>
        <v>0</v>
      </c>
      <c r="D150" s="4">
        <f>'2 жастағы К'!AF21</f>
        <v>0</v>
      </c>
      <c r="E150" s="4">
        <f>'2 жастағы Т'!AF21</f>
        <v>0</v>
      </c>
      <c r="F150" s="4">
        <f>'2 жастағы Ш'!AF21</f>
        <v>0</v>
      </c>
      <c r="G150" s="4">
        <f>'2 жастағы Ә'!AF21</f>
        <v>0</v>
      </c>
    </row>
    <row r="151" spans="2:7" x14ac:dyDescent="0.25">
      <c r="B151" s="712"/>
      <c r="C151" s="4">
        <f>'2 жастағы Ф'!AE21</f>
        <v>0</v>
      </c>
      <c r="D151" s="4">
        <f>'2 жастағы К'!AE21</f>
        <v>0</v>
      </c>
      <c r="E151" s="4">
        <f>'2 жастағы Т'!AE21</f>
        <v>0</v>
      </c>
      <c r="F151" s="4">
        <f>'2 жастағы Ш'!AE21</f>
        <v>0</v>
      </c>
      <c r="G151" s="4">
        <f>'2 жастағы Ә'!AE21</f>
        <v>0</v>
      </c>
    </row>
    <row r="152" spans="2:7" x14ac:dyDescent="0.25">
      <c r="B152" s="707">
        <v>11</v>
      </c>
      <c r="C152" s="4">
        <f>'2 жастағы Ф'!AJ21</f>
        <v>0</v>
      </c>
      <c r="D152" s="4">
        <f>'2 жастағы К'!AJ21</f>
        <v>0</v>
      </c>
      <c r="E152" s="827"/>
      <c r="F152" s="4">
        <f>'2 жастағы Ш'!AJ21</f>
        <v>0</v>
      </c>
      <c r="G152" s="4">
        <f>'2 жастағы Ә'!AJ21</f>
        <v>0</v>
      </c>
    </row>
    <row r="153" spans="2:7" x14ac:dyDescent="0.25">
      <c r="B153" s="708"/>
      <c r="C153" s="4">
        <f>'2 жастағы Ф'!AI21</f>
        <v>0</v>
      </c>
      <c r="D153" s="4">
        <f>'2 жастағы К'!AI21</f>
        <v>0</v>
      </c>
      <c r="E153" s="828"/>
      <c r="F153" s="4">
        <f>'2 жастағы Ш'!AI21</f>
        <v>0</v>
      </c>
      <c r="G153" s="4">
        <f>'2 жастағы Ә'!AI21</f>
        <v>0</v>
      </c>
    </row>
    <row r="154" spans="2:7" x14ac:dyDescent="0.25">
      <c r="B154" s="712"/>
      <c r="C154" s="4">
        <f>'2 жастағы Ф'!AH21</f>
        <v>0</v>
      </c>
      <c r="D154" s="4">
        <f>'2 жастағы К'!AH21</f>
        <v>0</v>
      </c>
      <c r="E154" s="828"/>
      <c r="F154" s="4">
        <f>'2 жастағы Ш'!AH21</f>
        <v>0</v>
      </c>
      <c r="G154" s="4">
        <f>'2 жастағы Ә'!AH21</f>
        <v>0</v>
      </c>
    </row>
    <row r="155" spans="2:7" x14ac:dyDescent="0.25">
      <c r="B155" s="707">
        <v>12</v>
      </c>
      <c r="C155" s="4">
        <f>'2 жастағы Ф'!AM21</f>
        <v>0</v>
      </c>
      <c r="D155" s="4">
        <f>'2 жастағы К'!AM21</f>
        <v>0</v>
      </c>
      <c r="E155" s="828"/>
      <c r="F155" s="4">
        <f>'2 жастағы Ш'!AM21</f>
        <v>0</v>
      </c>
      <c r="G155" s="4">
        <f>'2 жастағы Ә'!AM21</f>
        <v>0</v>
      </c>
    </row>
    <row r="156" spans="2:7" x14ac:dyDescent="0.25">
      <c r="B156" s="708"/>
      <c r="C156" s="12">
        <f>'2 жастағы Ф'!AL21</f>
        <v>0</v>
      </c>
      <c r="D156" s="12">
        <f>'2 жастағы К'!AL21</f>
        <v>0</v>
      </c>
      <c r="E156" s="828"/>
      <c r="F156" s="12">
        <f>'2 жастағы Ш'!AL21</f>
        <v>0</v>
      </c>
      <c r="G156" s="12">
        <f>'2 жастағы Ә'!AL21</f>
        <v>0</v>
      </c>
    </row>
    <row r="157" spans="2:7" x14ac:dyDescent="0.25">
      <c r="B157" s="712"/>
      <c r="C157" s="12">
        <f>'2 жастағы Ф'!AK21</f>
        <v>0</v>
      </c>
      <c r="D157" s="12">
        <f>'2 жастағы К'!AK21</f>
        <v>0</v>
      </c>
      <c r="E157" s="828"/>
      <c r="F157" s="12">
        <f>'2 жастағы Ш'!AK21</f>
        <v>0</v>
      </c>
      <c r="G157" s="12">
        <f>'2 жастағы Ә'!AK21</f>
        <v>0</v>
      </c>
    </row>
    <row r="158" spans="2:7" x14ac:dyDescent="0.25">
      <c r="B158" s="707">
        <v>13</v>
      </c>
      <c r="C158" s="825"/>
      <c r="D158" s="4">
        <f>'2 жастағы К'!AP21</f>
        <v>0</v>
      </c>
      <c r="E158" s="828"/>
      <c r="F158" s="4">
        <f>'2 жастағы Ш'!AP21</f>
        <v>0</v>
      </c>
      <c r="G158" s="4">
        <f>'2 жастағы Ә'!AP21</f>
        <v>0</v>
      </c>
    </row>
    <row r="159" spans="2:7" ht="15" customHeight="1" x14ac:dyDescent="0.25">
      <c r="B159" s="708"/>
      <c r="C159" s="826"/>
      <c r="D159" s="4">
        <f>'2 жастағы К'!AO21</f>
        <v>0</v>
      </c>
      <c r="E159" s="828"/>
      <c r="F159" s="4">
        <f>'2 жастағы Ш'!AO21</f>
        <v>0</v>
      </c>
      <c r="G159" s="4">
        <f>'2 жастағы Ә'!AO21</f>
        <v>0</v>
      </c>
    </row>
    <row r="160" spans="2:7" x14ac:dyDescent="0.25">
      <c r="B160" s="712"/>
      <c r="C160" s="826"/>
      <c r="D160" s="4">
        <f>'2 жастағы К'!AN21</f>
        <v>0</v>
      </c>
      <c r="E160" s="828"/>
      <c r="F160" s="4">
        <f>'2 жастағы Ш'!AN21</f>
        <v>0</v>
      </c>
      <c r="G160" s="4">
        <f>'2 жастағы Ә'!AN21</f>
        <v>0</v>
      </c>
    </row>
    <row r="161" spans="2:7" x14ac:dyDescent="0.25">
      <c r="B161" s="707">
        <v>14</v>
      </c>
      <c r="C161" s="826"/>
      <c r="D161" s="4">
        <f>'2 жастағы К'!AS21</f>
        <v>0</v>
      </c>
      <c r="E161" s="828"/>
      <c r="F161" s="4">
        <f>'2 жастағы Ш'!AS21</f>
        <v>0</v>
      </c>
      <c r="G161" s="4">
        <f>'2 жастағы Ә'!AS21</f>
        <v>0</v>
      </c>
    </row>
    <row r="162" spans="2:7" x14ac:dyDescent="0.25">
      <c r="B162" s="708"/>
      <c r="C162" s="826"/>
      <c r="D162" s="4">
        <f>'2 жастағы К'!AR21</f>
        <v>0</v>
      </c>
      <c r="E162" s="828"/>
      <c r="F162" s="4">
        <f>'2 жастағы Ш'!AR21</f>
        <v>0</v>
      </c>
      <c r="G162" s="4">
        <f>'2 жастағы Ә'!AR21</f>
        <v>0</v>
      </c>
    </row>
    <row r="163" spans="2:7" x14ac:dyDescent="0.25">
      <c r="B163" s="712"/>
      <c r="C163" s="826"/>
      <c r="D163" s="4">
        <f>'2 жастағы К'!AQ21</f>
        <v>0</v>
      </c>
      <c r="E163" s="828"/>
      <c r="F163" s="4">
        <f>'2 жастағы Ш'!AQ21</f>
        <v>0</v>
      </c>
      <c r="G163" s="4">
        <f>'2 жастағы Ә'!AQ21</f>
        <v>0</v>
      </c>
    </row>
    <row r="164" spans="2:7" x14ac:dyDescent="0.25">
      <c r="B164" s="707">
        <v>15</v>
      </c>
      <c r="C164" s="826"/>
      <c r="D164" s="4">
        <f>'2 жастағы К'!AV21</f>
        <v>0</v>
      </c>
      <c r="E164" s="828"/>
      <c r="F164" s="825"/>
      <c r="G164" s="4">
        <f>'2 жастағы Ә'!AV21</f>
        <v>0</v>
      </c>
    </row>
    <row r="165" spans="2:7" x14ac:dyDescent="0.25">
      <c r="B165" s="708"/>
      <c r="C165" s="826"/>
      <c r="D165" s="4">
        <f>'2 жастағы К'!AU21</f>
        <v>0</v>
      </c>
      <c r="E165" s="828"/>
      <c r="F165" s="826"/>
      <c r="G165" s="4">
        <f>'2 жастағы Ә'!AU21</f>
        <v>0</v>
      </c>
    </row>
    <row r="166" spans="2:7" ht="15" customHeight="1" x14ac:dyDescent="0.25">
      <c r="B166" s="712"/>
      <c r="C166" s="826"/>
      <c r="D166" s="4">
        <f>'2 жастағы К'!AT21</f>
        <v>0</v>
      </c>
      <c r="E166" s="828"/>
      <c r="F166" s="826"/>
      <c r="G166" s="4">
        <f>'2 жастағы Ә'!AT21</f>
        <v>0</v>
      </c>
    </row>
    <row r="167" spans="2:7" ht="15" customHeight="1" x14ac:dyDescent="0.25">
      <c r="B167" s="707">
        <v>16</v>
      </c>
      <c r="C167" s="826"/>
      <c r="D167" s="4">
        <f>'2 жастағы К'!AY21</f>
        <v>0</v>
      </c>
      <c r="E167" s="828"/>
      <c r="F167" s="826"/>
      <c r="G167" s="4">
        <f>'2 жастағы Ә'!AY21</f>
        <v>0</v>
      </c>
    </row>
    <row r="168" spans="2:7" ht="15" customHeight="1" x14ac:dyDescent="0.25">
      <c r="B168" s="708"/>
      <c r="C168" s="826"/>
      <c r="D168" s="4">
        <f>'2 жастағы К'!AX21</f>
        <v>0</v>
      </c>
      <c r="E168" s="828"/>
      <c r="F168" s="826"/>
      <c r="G168" s="4">
        <f>'2 жастағы Ә'!AX21</f>
        <v>0</v>
      </c>
    </row>
    <row r="169" spans="2:7" ht="15" customHeight="1" x14ac:dyDescent="0.25">
      <c r="B169" s="712"/>
      <c r="C169" s="826"/>
      <c r="D169" s="4">
        <f>'2 жастағы К'!AW21</f>
        <v>0</v>
      </c>
      <c r="E169" s="828"/>
      <c r="F169" s="826"/>
      <c r="G169" s="4">
        <f>'2 жастағы Ә'!AW21</f>
        <v>0</v>
      </c>
    </row>
    <row r="170" spans="2:7" ht="15" customHeight="1" x14ac:dyDescent="0.25">
      <c r="B170" s="707">
        <v>17</v>
      </c>
      <c r="C170" s="826"/>
      <c r="D170" s="4">
        <f>'2 жастағы К'!BB21</f>
        <v>0</v>
      </c>
      <c r="E170" s="828"/>
      <c r="F170" s="826"/>
      <c r="G170" s="4">
        <f>'2 жастағы Ә'!BB21</f>
        <v>0</v>
      </c>
    </row>
    <row r="171" spans="2:7" ht="15" customHeight="1" x14ac:dyDescent="0.25">
      <c r="B171" s="708"/>
      <c r="C171" s="826"/>
      <c r="D171" s="4">
        <f>'2 жастағы К'!BA21</f>
        <v>0</v>
      </c>
      <c r="E171" s="828"/>
      <c r="F171" s="826"/>
      <c r="G171" s="4">
        <f>'2 жастағы Ә'!BA21</f>
        <v>0</v>
      </c>
    </row>
    <row r="172" spans="2:7" ht="15" customHeight="1" x14ac:dyDescent="0.25">
      <c r="B172" s="712"/>
      <c r="C172" s="826"/>
      <c r="D172" s="4">
        <f>'2 жастағы К'!AZ21</f>
        <v>0</v>
      </c>
      <c r="E172" s="828"/>
      <c r="F172" s="826"/>
      <c r="G172" s="4">
        <f>'2 жастағы Ә'!AZ21</f>
        <v>0</v>
      </c>
    </row>
    <row r="173" spans="2:7" ht="15" customHeight="1" x14ac:dyDescent="0.25">
      <c r="B173" s="707">
        <v>18</v>
      </c>
      <c r="C173" s="826"/>
      <c r="D173" s="4">
        <f>'2 жастағы К'!BE21</f>
        <v>0</v>
      </c>
      <c r="E173" s="828"/>
      <c r="F173" s="826"/>
      <c r="G173" s="825"/>
    </row>
    <row r="174" spans="2:7" ht="15" customHeight="1" x14ac:dyDescent="0.25">
      <c r="B174" s="708"/>
      <c r="C174" s="826"/>
      <c r="D174" s="4">
        <f>'2 жастағы К'!BD21</f>
        <v>0</v>
      </c>
      <c r="E174" s="828"/>
      <c r="F174" s="826"/>
      <c r="G174" s="826"/>
    </row>
    <row r="175" spans="2:7" ht="15" customHeight="1" x14ac:dyDescent="0.25">
      <c r="B175" s="712"/>
      <c r="C175" s="826"/>
      <c r="D175" s="4">
        <f>'2 жастағы К'!BC21</f>
        <v>0</v>
      </c>
      <c r="E175" s="828"/>
      <c r="F175" s="826"/>
      <c r="G175" s="826"/>
    </row>
    <row r="176" spans="2:7" ht="15" customHeight="1" x14ac:dyDescent="0.25">
      <c r="B176" s="707">
        <v>19</v>
      </c>
      <c r="C176" s="826"/>
      <c r="D176" s="4">
        <f>'2 жастағы К'!BH21</f>
        <v>0</v>
      </c>
      <c r="E176" s="828"/>
      <c r="F176" s="826"/>
      <c r="G176" s="826"/>
    </row>
    <row r="177" spans="2:7" ht="15" customHeight="1" x14ac:dyDescent="0.25">
      <c r="B177" s="708"/>
      <c r="C177" s="826"/>
      <c r="D177" s="4">
        <f>'2 жастағы К'!BG21</f>
        <v>0</v>
      </c>
      <c r="E177" s="828"/>
      <c r="F177" s="826"/>
      <c r="G177" s="826"/>
    </row>
    <row r="178" spans="2:7" ht="15" customHeight="1" x14ac:dyDescent="0.25">
      <c r="B178" s="712"/>
      <c r="C178" s="826"/>
      <c r="D178" s="4">
        <f>'2 жастағы К'!BF21</f>
        <v>0</v>
      </c>
      <c r="E178" s="828"/>
      <c r="F178" s="826"/>
      <c r="G178" s="826"/>
    </row>
    <row r="179" spans="2:7" ht="15" customHeight="1" x14ac:dyDescent="0.25">
      <c r="B179" s="707">
        <v>20</v>
      </c>
      <c r="C179" s="826"/>
      <c r="D179" s="4">
        <f>'2 жастағы К'!BK21</f>
        <v>0</v>
      </c>
      <c r="E179" s="828"/>
      <c r="F179" s="826"/>
      <c r="G179" s="826"/>
    </row>
    <row r="180" spans="2:7" ht="15" customHeight="1" x14ac:dyDescent="0.25">
      <c r="B180" s="708"/>
      <c r="C180" s="826"/>
      <c r="D180" s="4">
        <f>'2 жастағы К'!BJ21</f>
        <v>0</v>
      </c>
      <c r="E180" s="828"/>
      <c r="F180" s="826"/>
      <c r="G180" s="826"/>
    </row>
    <row r="181" spans="2:7" ht="15" customHeight="1" x14ac:dyDescent="0.25">
      <c r="B181" s="712"/>
      <c r="C181" s="826"/>
      <c r="D181" s="4">
        <f>'2 жастағы К'!BI21</f>
        <v>0</v>
      </c>
      <c r="E181" s="828"/>
      <c r="F181" s="826"/>
      <c r="G181" s="826"/>
    </row>
    <row r="182" spans="2:7" ht="15" customHeight="1" x14ac:dyDescent="0.25">
      <c r="B182" s="707">
        <v>21</v>
      </c>
      <c r="C182" s="826"/>
      <c r="D182" s="4">
        <f>'2 жастағы К'!BN21</f>
        <v>0</v>
      </c>
      <c r="E182" s="828"/>
      <c r="F182" s="826"/>
      <c r="G182" s="826"/>
    </row>
    <row r="183" spans="2:7" ht="15" customHeight="1" x14ac:dyDescent="0.25">
      <c r="B183" s="708"/>
      <c r="C183" s="826"/>
      <c r="D183" s="4">
        <f>'2 жастағы К'!BM21</f>
        <v>0</v>
      </c>
      <c r="E183" s="828"/>
      <c r="F183" s="826"/>
      <c r="G183" s="826"/>
    </row>
    <row r="184" spans="2:7" ht="15" customHeight="1" x14ac:dyDescent="0.25">
      <c r="B184" s="712"/>
      <c r="C184" s="826"/>
      <c r="D184" s="4">
        <f>'2 жастағы К'!BL21</f>
        <v>0</v>
      </c>
      <c r="E184" s="828"/>
      <c r="F184" s="826"/>
      <c r="G184" s="826"/>
    </row>
    <row r="185" spans="2:7" ht="15" customHeight="1" x14ac:dyDescent="0.25">
      <c r="B185" s="707">
        <v>22</v>
      </c>
      <c r="C185" s="826"/>
      <c r="D185" s="4">
        <f>'2 жастағы К'!BQ21</f>
        <v>0</v>
      </c>
      <c r="E185" s="828"/>
      <c r="F185" s="826"/>
      <c r="G185" s="826"/>
    </row>
    <row r="186" spans="2:7" ht="15" customHeight="1" x14ac:dyDescent="0.25">
      <c r="B186" s="708"/>
      <c r="C186" s="826"/>
      <c r="D186" s="4">
        <f>'2 жастағы К'!BP21</f>
        <v>0</v>
      </c>
      <c r="E186" s="828"/>
      <c r="F186" s="826"/>
      <c r="G186" s="826"/>
    </row>
    <row r="187" spans="2:7" ht="15" customHeight="1" thickBot="1" x14ac:dyDescent="0.3">
      <c r="B187" s="708"/>
      <c r="C187" s="826"/>
      <c r="D187" s="65">
        <f>'2 жастағы К'!BO21</f>
        <v>0</v>
      </c>
      <c r="E187" s="828"/>
      <c r="F187" s="826"/>
      <c r="G187" s="826"/>
    </row>
    <row r="188" spans="2:7" ht="15" customHeight="1" x14ac:dyDescent="0.25">
      <c r="B188" s="840" t="s">
        <v>824</v>
      </c>
      <c r="C188" s="66">
        <f>'2 жастағы Ф'!AP21</f>
        <v>0</v>
      </c>
      <c r="D188" s="66">
        <f>'2 жастағы К'!BT21</f>
        <v>0</v>
      </c>
      <c r="E188" s="66">
        <f>'2 жастағы Т'!AJ21</f>
        <v>0</v>
      </c>
      <c r="F188" s="66">
        <f>'2 жастағы Ш'!AV21</f>
        <v>0</v>
      </c>
      <c r="G188" s="67">
        <f>'2 жастағы Ә'!BE21</f>
        <v>0</v>
      </c>
    </row>
    <row r="189" spans="2:7" ht="15" customHeight="1" x14ac:dyDescent="0.25">
      <c r="B189" s="821"/>
      <c r="C189" s="40">
        <f>'2 жастағы Ф'!AO21</f>
        <v>0</v>
      </c>
      <c r="D189" s="40">
        <f>'2 жастағы К'!BS21</f>
        <v>0</v>
      </c>
      <c r="E189" s="40">
        <f>'2 жастағы Т'!AI21</f>
        <v>0</v>
      </c>
      <c r="F189" s="40">
        <f>'2 жастағы Ш'!AU21</f>
        <v>0</v>
      </c>
      <c r="G189" s="68">
        <f>'2 жастағы Ә'!BD21</f>
        <v>0</v>
      </c>
    </row>
    <row r="190" spans="2:7" ht="15" customHeight="1" thickBot="1" x14ac:dyDescent="0.3">
      <c r="B190" s="841"/>
      <c r="C190" s="69">
        <f>'2 жастағы Ф'!AN21</f>
        <v>0</v>
      </c>
      <c r="D190" s="69">
        <f>'2 жастағы К'!BR21</f>
        <v>0</v>
      </c>
      <c r="E190" s="69">
        <f>'2 жастағы Т'!AH21</f>
        <v>0</v>
      </c>
      <c r="F190" s="69">
        <f>'2 жастағы Ш'!AT21</f>
        <v>0</v>
      </c>
      <c r="G190" s="70">
        <f>'2 жастағы Ә'!BC21</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8.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Ф'!F72</f>
        <v>0</v>
      </c>
      <c r="D195" s="4">
        <f>'2 жастағы К'!F72</f>
        <v>0</v>
      </c>
      <c r="E195" s="4">
        <f>'2 жастағы Т'!F72</f>
        <v>0</v>
      </c>
      <c r="F195" s="4">
        <f>'2 жастағы Ш'!F72</f>
        <v>0</v>
      </c>
      <c r="G195" s="4">
        <f>'2 жастағы Ә'!F72</f>
        <v>0</v>
      </c>
      <c r="CO195" s="8"/>
      <c r="CQ195" s="8"/>
      <c r="CS195" s="8"/>
      <c r="CU195" s="8"/>
    </row>
    <row r="196" spans="2:99" ht="15" customHeight="1" x14ac:dyDescent="0.25">
      <c r="B196" s="708"/>
      <c r="C196" s="4">
        <f>'2 жастағы Ф'!E72</f>
        <v>0</v>
      </c>
      <c r="D196" s="4">
        <f>'2 жастағы К'!E72</f>
        <v>0</v>
      </c>
      <c r="E196" s="4">
        <f>'2 жастағы Т'!E72</f>
        <v>0</v>
      </c>
      <c r="F196" s="4">
        <f>'2 жастағы Ш'!E72</f>
        <v>0</v>
      </c>
      <c r="G196" s="4">
        <f>'2 жастағы Ә'!E72</f>
        <v>0</v>
      </c>
      <c r="CO196" s="8"/>
      <c r="CQ196" s="8"/>
      <c r="CS196" s="8"/>
      <c r="CU196" s="8"/>
    </row>
    <row r="197" spans="2:99" ht="15" customHeight="1" x14ac:dyDescent="0.25">
      <c r="B197" s="712"/>
      <c r="C197" s="4">
        <f>'2 жастағы Ф'!D72</f>
        <v>0</v>
      </c>
      <c r="D197" s="4">
        <f>'2 жастағы К'!D72</f>
        <v>0</v>
      </c>
      <c r="E197" s="4">
        <f>'2 жастағы Т'!D72</f>
        <v>0</v>
      </c>
      <c r="F197" s="4">
        <f>'2 жастағы Ш'!D72</f>
        <v>0</v>
      </c>
      <c r="G197" s="4">
        <f>'2 жастағы Ә'!D72</f>
        <v>0</v>
      </c>
    </row>
    <row r="198" spans="2:99" ht="15" customHeight="1" x14ac:dyDescent="0.25">
      <c r="B198" s="707">
        <v>2</v>
      </c>
      <c r="C198" s="4">
        <f>'2 жастағы Ф'!I72</f>
        <v>0</v>
      </c>
      <c r="D198" s="4">
        <f>'2 жастағы К'!I72</f>
        <v>0</v>
      </c>
      <c r="E198" s="4">
        <f>'2 жастағы Т'!I72</f>
        <v>0</v>
      </c>
      <c r="F198" s="4">
        <f>'2 жастағы Ш'!I72</f>
        <v>0</v>
      </c>
      <c r="G198" s="4">
        <f>'2 жастағы Ә'!I72</f>
        <v>0</v>
      </c>
    </row>
    <row r="199" spans="2:99" ht="15" customHeight="1" x14ac:dyDescent="0.25">
      <c r="B199" s="708"/>
      <c r="C199" s="4">
        <f>'2 жастағы Ф'!H72</f>
        <v>0</v>
      </c>
      <c r="D199" s="4">
        <f>'2 жастағы К'!H72</f>
        <v>0</v>
      </c>
      <c r="E199" s="4">
        <f>'2 жастағы Т'!H72</f>
        <v>0</v>
      </c>
      <c r="F199" s="4">
        <f>'2 жастағы Ш'!H72</f>
        <v>0</v>
      </c>
      <c r="G199" s="4">
        <f>'2 жастағы Ә'!H72</f>
        <v>0</v>
      </c>
    </row>
    <row r="200" spans="2:99" ht="15" customHeight="1" x14ac:dyDescent="0.25">
      <c r="B200" s="712"/>
      <c r="C200" s="4">
        <f>'2 жастағы Ф'!G72</f>
        <v>0</v>
      </c>
      <c r="D200" s="4">
        <f>'2 жастағы К'!G72</f>
        <v>0</v>
      </c>
      <c r="E200" s="4">
        <f>'2 жастағы Т'!G72</f>
        <v>0</v>
      </c>
      <c r="F200" s="4">
        <f>'2 жастағы Ш'!G72</f>
        <v>0</v>
      </c>
      <c r="G200" s="4">
        <f>'2 жастағы Ә'!G72</f>
        <v>0</v>
      </c>
    </row>
    <row r="201" spans="2:99" ht="15" customHeight="1" x14ac:dyDescent="0.25">
      <c r="B201" s="707">
        <v>3</v>
      </c>
      <c r="C201" s="4">
        <f>'2 жастағы Ф'!L72</f>
        <v>0</v>
      </c>
      <c r="D201" s="4">
        <f>'2 жастағы К'!L72</f>
        <v>0</v>
      </c>
      <c r="E201" s="4">
        <f>'2 жастағы Т'!L72</f>
        <v>0</v>
      </c>
      <c r="F201" s="4">
        <f>'2 жастағы Ш'!L72</f>
        <v>0</v>
      </c>
      <c r="G201" s="4">
        <f>'2 жастағы Ә'!L72</f>
        <v>0</v>
      </c>
    </row>
    <row r="202" spans="2:99" ht="15" customHeight="1" x14ac:dyDescent="0.25">
      <c r="B202" s="708"/>
      <c r="C202" s="4">
        <f>'2 жастағы Ф'!K72</f>
        <v>0</v>
      </c>
      <c r="D202" s="4">
        <f>'2 жастағы К'!K72</f>
        <v>0</v>
      </c>
      <c r="E202" s="4">
        <f>'2 жастағы Т'!K72</f>
        <v>0</v>
      </c>
      <c r="F202" s="4">
        <f>'2 жастағы Ш'!K72</f>
        <v>0</v>
      </c>
      <c r="G202" s="4">
        <f>'2 жастағы Ә'!K72</f>
        <v>0</v>
      </c>
    </row>
    <row r="203" spans="2:99" ht="15" customHeight="1" x14ac:dyDescent="0.25">
      <c r="B203" s="712"/>
      <c r="C203" s="4">
        <f>'2 жастағы Ф'!J72</f>
        <v>0</v>
      </c>
      <c r="D203" s="4">
        <f>'2 жастағы К'!J72</f>
        <v>0</v>
      </c>
      <c r="E203" s="4">
        <f>'2 жастағы Т'!J72</f>
        <v>0</v>
      </c>
      <c r="F203" s="4">
        <f>'2 жастағы Ш'!J72</f>
        <v>0</v>
      </c>
      <c r="G203" s="4">
        <f>'2 жастағы Ә'!J72</f>
        <v>0</v>
      </c>
    </row>
    <row r="204" spans="2:99" ht="15" customHeight="1" x14ac:dyDescent="0.25">
      <c r="B204" s="707">
        <v>4</v>
      </c>
      <c r="C204" s="4">
        <f>'2 жастағы Ф'!O72</f>
        <v>0</v>
      </c>
      <c r="D204" s="4">
        <f>'2 жастағы К'!O72</f>
        <v>0</v>
      </c>
      <c r="E204" s="4">
        <f>'2 жастағы Т'!O72</f>
        <v>0</v>
      </c>
      <c r="F204" s="4">
        <f>'2 жастағы Ш'!O72</f>
        <v>0</v>
      </c>
      <c r="G204" s="4">
        <f>'2 жастағы Ә'!O72</f>
        <v>0</v>
      </c>
    </row>
    <row r="205" spans="2:99" ht="15" customHeight="1" x14ac:dyDescent="0.25">
      <c r="B205" s="708"/>
      <c r="C205" s="4">
        <f>'2 жастағы Ф'!N72</f>
        <v>0</v>
      </c>
      <c r="D205" s="4">
        <f>'2 жастағы К'!N72</f>
        <v>0</v>
      </c>
      <c r="E205" s="4">
        <f>'2 жастағы Т'!N72</f>
        <v>0</v>
      </c>
      <c r="F205" s="4">
        <f>'2 жастағы Ш'!N72</f>
        <v>0</v>
      </c>
      <c r="G205" s="4">
        <f>'2 жастағы Ә'!N72</f>
        <v>0</v>
      </c>
    </row>
    <row r="206" spans="2:99" ht="15" customHeight="1" x14ac:dyDescent="0.25">
      <c r="B206" s="712"/>
      <c r="C206" s="4">
        <f>'2 жастағы Ф'!M72</f>
        <v>0</v>
      </c>
      <c r="D206" s="4">
        <f>'2 жастағы К'!M72</f>
        <v>0</v>
      </c>
      <c r="E206" s="4">
        <f>'2 жастағы Т'!M72</f>
        <v>0</v>
      </c>
      <c r="F206" s="4">
        <f>'2 жастағы Ш'!M72</f>
        <v>0</v>
      </c>
      <c r="G206" s="4">
        <f>'2 жастағы Ә'!M72</f>
        <v>0</v>
      </c>
    </row>
    <row r="207" spans="2:99" ht="15" customHeight="1" x14ac:dyDescent="0.25">
      <c r="B207" s="707">
        <v>5</v>
      </c>
      <c r="C207" s="4">
        <f>'2 жастағы Ф'!R72</f>
        <v>0</v>
      </c>
      <c r="D207" s="4">
        <f>'2 жастағы К'!R72</f>
        <v>0</v>
      </c>
      <c r="E207" s="4">
        <f>'2 жастағы Т'!R72</f>
        <v>0</v>
      </c>
      <c r="F207" s="4">
        <f>'2 жастағы Ш'!R72</f>
        <v>0</v>
      </c>
      <c r="G207" s="4">
        <f>'2 жастағы Ә'!R72</f>
        <v>0</v>
      </c>
    </row>
    <row r="208" spans="2:99" ht="15" customHeight="1" x14ac:dyDescent="0.25">
      <c r="B208" s="708"/>
      <c r="C208" s="4">
        <f>'2 жастағы Ф'!Q72</f>
        <v>0</v>
      </c>
      <c r="D208" s="4">
        <f>'2 жастағы К'!Q72</f>
        <v>0</v>
      </c>
      <c r="E208" s="4">
        <f>'2 жастағы Т'!Q72</f>
        <v>0</v>
      </c>
      <c r="F208" s="4">
        <f>'2 жастағы Ш'!Q72</f>
        <v>0</v>
      </c>
      <c r="G208" s="4">
        <f>'2 жастағы Ә'!Q72</f>
        <v>0</v>
      </c>
    </row>
    <row r="209" spans="2:7" ht="15" customHeight="1" x14ac:dyDescent="0.25">
      <c r="B209" s="712"/>
      <c r="C209" s="4">
        <f>'2 жастағы Ф'!P72</f>
        <v>0</v>
      </c>
      <c r="D209" s="4">
        <f>'2 жастағы К'!P72</f>
        <v>0</v>
      </c>
      <c r="E209" s="4">
        <f>'2 жастағы Т'!P72</f>
        <v>0</v>
      </c>
      <c r="F209" s="4">
        <f>'2 жастағы Ш'!P72</f>
        <v>0</v>
      </c>
      <c r="G209" s="4">
        <f>'2 жастағы Ә'!P72</f>
        <v>0</v>
      </c>
    </row>
    <row r="210" spans="2:7" ht="15" customHeight="1" x14ac:dyDescent="0.25">
      <c r="B210" s="707">
        <v>6</v>
      </c>
      <c r="C210" s="4">
        <f>'2 жастағы Ф'!U72</f>
        <v>0</v>
      </c>
      <c r="D210" s="4">
        <f>'2 жастағы К'!U72</f>
        <v>0</v>
      </c>
      <c r="E210" s="4">
        <f>'2 жастағы Т'!U72</f>
        <v>0</v>
      </c>
      <c r="F210" s="4">
        <f>'2 жастағы Ш'!U72</f>
        <v>0</v>
      </c>
      <c r="G210" s="4">
        <f>'2 жастағы Ә'!U72</f>
        <v>0</v>
      </c>
    </row>
    <row r="211" spans="2:7" ht="15" customHeight="1" x14ac:dyDescent="0.25">
      <c r="B211" s="708"/>
      <c r="C211" s="4">
        <f>'2 жастағы Ф'!T72</f>
        <v>0</v>
      </c>
      <c r="D211" s="4">
        <f>'2 жастағы К'!T72</f>
        <v>0</v>
      </c>
      <c r="E211" s="4">
        <f>'2 жастағы Т'!T72</f>
        <v>0</v>
      </c>
      <c r="F211" s="4">
        <f>'2 жастағы Ш'!T72</f>
        <v>0</v>
      </c>
      <c r="G211" s="4">
        <f>'2 жастағы Ә'!T72</f>
        <v>0</v>
      </c>
    </row>
    <row r="212" spans="2:7" ht="15" customHeight="1" x14ac:dyDescent="0.25">
      <c r="B212" s="712"/>
      <c r="C212" s="4">
        <f>'2 жастағы Ф'!S72</f>
        <v>0</v>
      </c>
      <c r="D212" s="4">
        <f>'2 жастағы К'!S72</f>
        <v>0</v>
      </c>
      <c r="E212" s="4">
        <f>'2 жастағы Т'!S72</f>
        <v>0</v>
      </c>
      <c r="F212" s="4">
        <f>'2 жастағы Ш'!S72</f>
        <v>0</v>
      </c>
      <c r="G212" s="4">
        <f>'2 жастағы Ә'!S72</f>
        <v>0</v>
      </c>
    </row>
    <row r="213" spans="2:7" ht="15" customHeight="1" x14ac:dyDescent="0.25">
      <c r="B213" s="707">
        <v>7</v>
      </c>
      <c r="C213" s="4">
        <f>'2 жастағы Ф'!X72</f>
        <v>0</v>
      </c>
      <c r="D213" s="4">
        <f>'2 жастағы К'!X72</f>
        <v>0</v>
      </c>
      <c r="E213" s="4">
        <f>'2 жастағы Т'!X72</f>
        <v>0</v>
      </c>
      <c r="F213" s="4">
        <f>'2 жастағы Ш'!X72</f>
        <v>0</v>
      </c>
      <c r="G213" s="4">
        <f>'2 жастағы Ә'!X72</f>
        <v>0</v>
      </c>
    </row>
    <row r="214" spans="2:7" ht="15" customHeight="1" x14ac:dyDescent="0.25">
      <c r="B214" s="708"/>
      <c r="C214" s="4">
        <f>'2 жастағы Ф'!W72</f>
        <v>0</v>
      </c>
      <c r="D214" s="4">
        <f>'2 жастағы К'!W72</f>
        <v>0</v>
      </c>
      <c r="E214" s="4">
        <f>'2 жастағы Т'!W72</f>
        <v>0</v>
      </c>
      <c r="F214" s="4">
        <f>'2 жастағы Ш'!W72</f>
        <v>0</v>
      </c>
      <c r="G214" s="4">
        <f>'2 жастағы Ә'!W72</f>
        <v>0</v>
      </c>
    </row>
    <row r="215" spans="2:7" ht="15" customHeight="1" x14ac:dyDescent="0.25">
      <c r="B215" s="712"/>
      <c r="C215" s="4">
        <f>'2 жастағы Ф'!V72</f>
        <v>0</v>
      </c>
      <c r="D215" s="4">
        <f>'2 жастағы К'!V72</f>
        <v>0</v>
      </c>
      <c r="E215" s="4">
        <f>'2 жастағы Т'!V72</f>
        <v>0</v>
      </c>
      <c r="F215" s="4">
        <f>'2 жастағы Ш'!V72</f>
        <v>0</v>
      </c>
      <c r="G215" s="4">
        <f>'2 жастағы Ә'!V72</f>
        <v>0</v>
      </c>
    </row>
    <row r="216" spans="2:7" ht="15" customHeight="1" x14ac:dyDescent="0.25">
      <c r="B216" s="707">
        <v>8</v>
      </c>
      <c r="C216" s="4">
        <f>'2 жастағы Ф'!AA72</f>
        <v>0</v>
      </c>
      <c r="D216" s="4">
        <f>'2 жастағы К'!AA72</f>
        <v>0</v>
      </c>
      <c r="E216" s="4">
        <f>'2 жастағы Т'!AA72</f>
        <v>0</v>
      </c>
      <c r="F216" s="4">
        <f>'2 жастағы Ш'!AA72</f>
        <v>0</v>
      </c>
      <c r="G216" s="4">
        <f>'2 жастағы Ә'!AA72</f>
        <v>0</v>
      </c>
    </row>
    <row r="217" spans="2:7" ht="15" customHeight="1" x14ac:dyDescent="0.25">
      <c r="B217" s="708"/>
      <c r="C217" s="4">
        <f>'2 жастағы Ф'!Z72</f>
        <v>0</v>
      </c>
      <c r="D217" s="4">
        <f>'2 жастағы К'!Z72</f>
        <v>0</v>
      </c>
      <c r="E217" s="4">
        <f>'2 жастағы Т'!Z72</f>
        <v>0</v>
      </c>
      <c r="F217" s="4">
        <f>'2 жастағы Ш'!Z72</f>
        <v>0</v>
      </c>
      <c r="G217" s="4">
        <f>'2 жастағы Ә'!Z72</f>
        <v>0</v>
      </c>
    </row>
    <row r="218" spans="2:7" ht="15" customHeight="1" x14ac:dyDescent="0.25">
      <c r="B218" s="712"/>
      <c r="C218" s="4">
        <f>'2 жастағы Ф'!Y72</f>
        <v>0</v>
      </c>
      <c r="D218" s="4">
        <f>'2 жастағы К'!Y72</f>
        <v>0</v>
      </c>
      <c r="E218" s="4">
        <f>'2 жастағы Т'!Y72</f>
        <v>0</v>
      </c>
      <c r="F218" s="4">
        <f>'2 жастағы Ш'!Y72</f>
        <v>0</v>
      </c>
      <c r="G218" s="4">
        <f>'2 жастағы Ә'!Y72</f>
        <v>0</v>
      </c>
    </row>
    <row r="219" spans="2:7" ht="15" customHeight="1" x14ac:dyDescent="0.25">
      <c r="B219" s="707">
        <v>9</v>
      </c>
      <c r="C219" s="4">
        <f>'2 жастағы Ф'!AD72</f>
        <v>0</v>
      </c>
      <c r="D219" s="4">
        <f>'2 жастағы К'!AD72</f>
        <v>0</v>
      </c>
      <c r="E219" s="4">
        <f>'2 жастағы Т'!AD72</f>
        <v>0</v>
      </c>
      <c r="F219" s="4">
        <f>'2 жастағы Ш'!AD72</f>
        <v>0</v>
      </c>
      <c r="G219" s="4">
        <f>'2 жастағы Ә'!AD72</f>
        <v>0</v>
      </c>
    </row>
    <row r="220" spans="2:7" ht="15" customHeight="1" x14ac:dyDescent="0.25">
      <c r="B220" s="708"/>
      <c r="C220" s="4">
        <f>'2 жастағы Ф'!AC72</f>
        <v>0</v>
      </c>
      <c r="D220" s="4">
        <f>'2 жастағы К'!AC72</f>
        <v>0</v>
      </c>
      <c r="E220" s="4">
        <f>'2 жастағы Т'!AC72</f>
        <v>0</v>
      </c>
      <c r="F220" s="4">
        <f>'2 жастағы Ш'!AC72</f>
        <v>0</v>
      </c>
      <c r="G220" s="4">
        <f>'2 жастағы Ә'!AC72</f>
        <v>0</v>
      </c>
    </row>
    <row r="221" spans="2:7" ht="15" customHeight="1" x14ac:dyDescent="0.25">
      <c r="B221" s="712"/>
      <c r="C221" s="4">
        <f>'2 жастағы Ф'!AB72</f>
        <v>0</v>
      </c>
      <c r="D221" s="4">
        <f>'2 жастағы К'!AB72</f>
        <v>0</v>
      </c>
      <c r="E221" s="4">
        <f>'2 жастағы Т'!AB72</f>
        <v>0</v>
      </c>
      <c r="F221" s="4">
        <f>'2 жастағы Ш'!AB72</f>
        <v>0</v>
      </c>
      <c r="G221" s="4">
        <f>'2 жастағы Ә'!AB72</f>
        <v>0</v>
      </c>
    </row>
    <row r="222" spans="2:7" ht="15" customHeight="1" x14ac:dyDescent="0.25">
      <c r="B222" s="707">
        <v>10</v>
      </c>
      <c r="C222" s="4">
        <f>'2 жастағы Ф'!AG72</f>
        <v>0</v>
      </c>
      <c r="D222" s="4">
        <f>'2 жастағы К'!AG72</f>
        <v>0</v>
      </c>
      <c r="E222" s="842"/>
      <c r="F222" s="4">
        <f>'2 жастағы Ш'!AG72</f>
        <v>0</v>
      </c>
      <c r="G222" s="4">
        <f>'2 жастағы Ә'!AG72</f>
        <v>0</v>
      </c>
    </row>
    <row r="223" spans="2:7" ht="15" customHeight="1" x14ac:dyDescent="0.25">
      <c r="B223" s="708"/>
      <c r="C223" s="4">
        <f>'2 жастағы Ф'!AF72</f>
        <v>0</v>
      </c>
      <c r="D223" s="4">
        <f>'2 жастағы К'!AF72</f>
        <v>0</v>
      </c>
      <c r="E223" s="843"/>
      <c r="F223" s="4">
        <f>'2 жастағы Ш'!AF72</f>
        <v>0</v>
      </c>
      <c r="G223" s="4">
        <f>'2 жастағы Ә'!AF72</f>
        <v>0</v>
      </c>
    </row>
    <row r="224" spans="2:7" ht="15" customHeight="1" x14ac:dyDescent="0.25">
      <c r="B224" s="712"/>
      <c r="C224" s="4">
        <f>'2 жастағы Ф'!AE72</f>
        <v>0</v>
      </c>
      <c r="D224" s="4">
        <f>'2 жастағы К'!AE72</f>
        <v>0</v>
      </c>
      <c r="E224" s="843"/>
      <c r="F224" s="4">
        <f>'2 жастағы Ш'!AE72</f>
        <v>0</v>
      </c>
      <c r="G224" s="4">
        <f>'2 жастағы Ә'!AE72</f>
        <v>0</v>
      </c>
    </row>
    <row r="225" spans="2:7" ht="15" customHeight="1" x14ac:dyDescent="0.25">
      <c r="B225" s="707">
        <v>11</v>
      </c>
      <c r="C225" s="4">
        <f>'2 жастағы Ф'!AJ72</f>
        <v>0</v>
      </c>
      <c r="D225" s="4">
        <f>'2 жастағы К'!AJ72</f>
        <v>0</v>
      </c>
      <c r="E225" s="843"/>
      <c r="F225" s="4">
        <f>'2 жастағы Ш'!AJ72</f>
        <v>0</v>
      </c>
      <c r="G225" s="4">
        <f>'2 жастағы Ә'!AJ72</f>
        <v>0</v>
      </c>
    </row>
    <row r="226" spans="2:7" ht="15" customHeight="1" x14ac:dyDescent="0.25">
      <c r="B226" s="708"/>
      <c r="C226" s="4">
        <f>'2 жастағы Ф'!AI72</f>
        <v>0</v>
      </c>
      <c r="D226" s="4">
        <f>'2 жастағы К'!AI72</f>
        <v>0</v>
      </c>
      <c r="E226" s="843"/>
      <c r="F226" s="4">
        <f>'2 жастағы Ш'!AI72</f>
        <v>0</v>
      </c>
      <c r="G226" s="4">
        <f>'2 жастағы Ә'!AI72</f>
        <v>0</v>
      </c>
    </row>
    <row r="227" spans="2:7" ht="15" customHeight="1" x14ac:dyDescent="0.25">
      <c r="B227" s="712"/>
      <c r="C227" s="4">
        <f>'2 жастағы Ф'!AH72</f>
        <v>0</v>
      </c>
      <c r="D227" s="4">
        <f>'2 жастағы К'!AH72</f>
        <v>0</v>
      </c>
      <c r="E227" s="843"/>
      <c r="F227" s="4">
        <f>'2 жастағы Ш'!AH72</f>
        <v>0</v>
      </c>
      <c r="G227" s="4">
        <f>'2 жастағы Ә'!AH72</f>
        <v>0</v>
      </c>
    </row>
    <row r="228" spans="2:7" ht="15" customHeight="1" x14ac:dyDescent="0.25">
      <c r="B228" s="707">
        <v>12</v>
      </c>
      <c r="C228" s="4">
        <f>'2 жастағы Ф'!AM72</f>
        <v>0</v>
      </c>
      <c r="D228" s="4">
        <f>'2 жастағы К'!AM72</f>
        <v>0</v>
      </c>
      <c r="E228" s="843"/>
      <c r="F228" s="4">
        <f>'2 жастағы Ш'!AM72</f>
        <v>0</v>
      </c>
      <c r="G228" s="4">
        <f>'2 жастағы Ә'!AM72</f>
        <v>0</v>
      </c>
    </row>
    <row r="229" spans="2:7" ht="15" customHeight="1" x14ac:dyDescent="0.25">
      <c r="B229" s="708"/>
      <c r="C229" s="4">
        <f>'2 жастағы Ф'!AL72</f>
        <v>0</v>
      </c>
      <c r="D229" s="4">
        <f>'2 жастағы К'!AL72</f>
        <v>0</v>
      </c>
      <c r="E229" s="843"/>
      <c r="F229" s="4">
        <f>'2 жастағы Ш'!AL72</f>
        <v>0</v>
      </c>
      <c r="G229" s="4">
        <f>'2 жастағы Ә'!AL72</f>
        <v>0</v>
      </c>
    </row>
    <row r="230" spans="2:7" ht="15" customHeight="1" x14ac:dyDescent="0.25">
      <c r="B230" s="712"/>
      <c r="C230" s="4">
        <f>'2 жастағы Ф'!AK72</f>
        <v>0</v>
      </c>
      <c r="D230" s="160">
        <f>'2 жастағы К'!AK61</f>
        <v>1</v>
      </c>
      <c r="E230" s="843"/>
      <c r="F230" s="4">
        <f>'2 жастағы Ш'!AK72</f>
        <v>0</v>
      </c>
      <c r="G230" s="4">
        <f>'2 жастағы Ә'!AK72</f>
        <v>0</v>
      </c>
    </row>
    <row r="231" spans="2:7" ht="15" customHeight="1" x14ac:dyDescent="0.25">
      <c r="B231" s="707">
        <v>13</v>
      </c>
      <c r="C231" s="4">
        <f>'2 жастағы Ф'!AP72</f>
        <v>0</v>
      </c>
      <c r="D231" s="4">
        <f>'2 жастағы К'!AP72</f>
        <v>0</v>
      </c>
      <c r="E231" s="843"/>
      <c r="F231" s="4">
        <f>'2 жастағы Ш'!AP72</f>
        <v>0</v>
      </c>
      <c r="G231" s="4">
        <f>'2 жастағы Ә'!AP72</f>
        <v>0</v>
      </c>
    </row>
    <row r="232" spans="2:7" ht="15" customHeight="1" x14ac:dyDescent="0.25">
      <c r="B232" s="708"/>
      <c r="C232" s="4">
        <f>'2 жастағы Ф'!AO72</f>
        <v>0</v>
      </c>
      <c r="D232" s="4">
        <f>'2 жастағы К'!AO72</f>
        <v>0</v>
      </c>
      <c r="E232" s="843"/>
      <c r="F232" s="4">
        <f>'2 жастағы Ш'!AO72</f>
        <v>0</v>
      </c>
      <c r="G232" s="4">
        <f>'2 жастағы Ә'!AO72</f>
        <v>0</v>
      </c>
    </row>
    <row r="233" spans="2:7" ht="15" customHeight="1" x14ac:dyDescent="0.25">
      <c r="B233" s="712"/>
      <c r="C233" s="4">
        <f>'2 жастағы Ф'!AN72</f>
        <v>0</v>
      </c>
      <c r="D233" s="4">
        <f>'2 жастағы К'!AN72</f>
        <v>0</v>
      </c>
      <c r="E233" s="843"/>
      <c r="F233" s="4">
        <f>'2 жастағы Ш'!AN72</f>
        <v>0</v>
      </c>
      <c r="G233" s="4">
        <f>'2 жастағы Ә'!AN72</f>
        <v>0</v>
      </c>
    </row>
    <row r="234" spans="2:7" ht="15" customHeight="1" x14ac:dyDescent="0.25">
      <c r="B234" s="707">
        <v>14</v>
      </c>
      <c r="C234" s="4">
        <f>'2 жастағы Ф'!AS72</f>
        <v>0</v>
      </c>
      <c r="D234" s="4">
        <f>'2 жастағы К'!AS72</f>
        <v>0</v>
      </c>
      <c r="E234" s="843"/>
      <c r="F234" s="4">
        <f>'2 жастағы Ш'!AS72</f>
        <v>0</v>
      </c>
      <c r="G234" s="4">
        <f>'2 жастағы Ә'!AS72</f>
        <v>0</v>
      </c>
    </row>
    <row r="235" spans="2:7" x14ac:dyDescent="0.25">
      <c r="B235" s="708"/>
      <c r="C235" s="4">
        <f>'2 жастағы Ф'!AR72</f>
        <v>0</v>
      </c>
      <c r="D235" s="4">
        <f>'2 жастағы К'!AR72</f>
        <v>0</v>
      </c>
      <c r="E235" s="843"/>
      <c r="F235" s="4">
        <f>'2 жастағы Ш'!AR72</f>
        <v>0</v>
      </c>
      <c r="G235" s="4">
        <f>'2 жастағы Ә'!AR72</f>
        <v>0</v>
      </c>
    </row>
    <row r="236" spans="2:7" x14ac:dyDescent="0.25">
      <c r="B236" s="712"/>
      <c r="C236" s="4">
        <f>'2 жастағы Ф'!AQ72</f>
        <v>0</v>
      </c>
      <c r="D236" s="4">
        <f>'2 жастағы К'!AQ72</f>
        <v>0</v>
      </c>
      <c r="E236" s="843"/>
      <c r="F236" s="4">
        <f>'2 жастағы Ш'!AQ72</f>
        <v>0</v>
      </c>
      <c r="G236" s="4">
        <f>'2 жастағы Ә'!AQ72</f>
        <v>0</v>
      </c>
    </row>
    <row r="237" spans="2:7" x14ac:dyDescent="0.25">
      <c r="B237" s="707">
        <v>15</v>
      </c>
      <c r="C237" s="4">
        <f>'2 жастағы Ф'!AV72</f>
        <v>0</v>
      </c>
      <c r="D237" s="4">
        <f>'2 жастағы К'!AV72</f>
        <v>0</v>
      </c>
      <c r="E237" s="843"/>
      <c r="F237" s="4">
        <f>'2 жастағы Ш'!AV72</f>
        <v>0</v>
      </c>
      <c r="G237" s="4">
        <f>'2 жастағы Ә'!AV72</f>
        <v>0</v>
      </c>
    </row>
    <row r="238" spans="2:7" x14ac:dyDescent="0.25">
      <c r="B238" s="708"/>
      <c r="C238" s="4">
        <f>'2 жастағы Ф'!AU72</f>
        <v>0</v>
      </c>
      <c r="D238" s="4">
        <f>'2 жастағы К'!AU72</f>
        <v>0</v>
      </c>
      <c r="E238" s="843"/>
      <c r="F238" s="4">
        <f>'2 жастағы Ш'!AU72</f>
        <v>0</v>
      </c>
      <c r="G238" s="4">
        <f>'2 жастағы Ә'!AU72</f>
        <v>0</v>
      </c>
    </row>
    <row r="239" spans="2:7" x14ac:dyDescent="0.25">
      <c r="B239" s="712"/>
      <c r="C239" s="4">
        <f>'2 жастағы Ф'!AT72</f>
        <v>0</v>
      </c>
      <c r="D239" s="4">
        <f>'2 жастағы К'!AT72</f>
        <v>0</v>
      </c>
      <c r="E239" s="843"/>
      <c r="F239" s="4">
        <f>'2 жастағы Ш'!AT72</f>
        <v>0</v>
      </c>
      <c r="G239" s="4">
        <f>'2 жастағы Ә'!AT72</f>
        <v>0</v>
      </c>
    </row>
    <row r="240" spans="2:7" x14ac:dyDescent="0.25">
      <c r="B240" s="707">
        <v>16</v>
      </c>
      <c r="C240" s="4">
        <f>'2 жастағы Ф'!AY72</f>
        <v>0</v>
      </c>
      <c r="D240" s="4">
        <f>'2 жастағы К'!AY72</f>
        <v>0</v>
      </c>
      <c r="E240" s="843"/>
      <c r="F240" s="4">
        <f>'2 жастағы Ш'!AY72</f>
        <v>0</v>
      </c>
      <c r="G240" s="4">
        <f>'2 жастағы Ә'!AY72</f>
        <v>0</v>
      </c>
    </row>
    <row r="241" spans="2:7" x14ac:dyDescent="0.25">
      <c r="B241" s="708"/>
      <c r="C241" s="4">
        <f>'2 жастағы Ф'!AX72</f>
        <v>0</v>
      </c>
      <c r="D241" s="4">
        <f>'2 жастағы К'!AX72</f>
        <v>0</v>
      </c>
      <c r="E241" s="843"/>
      <c r="F241" s="4">
        <f>'2 жастағы Ш'!AX72</f>
        <v>0</v>
      </c>
      <c r="G241" s="4">
        <f>'2 жастағы Ә'!AX72</f>
        <v>0</v>
      </c>
    </row>
    <row r="242" spans="2:7" x14ac:dyDescent="0.25">
      <c r="B242" s="712"/>
      <c r="C242" s="4">
        <f>'2 жастағы Ф'!AW72</f>
        <v>0</v>
      </c>
      <c r="D242" s="4">
        <f>'2 жастағы К'!AW72</f>
        <v>0</v>
      </c>
      <c r="E242" s="843"/>
      <c r="F242" s="4">
        <f>'2 жастағы Ш'!AW72</f>
        <v>0</v>
      </c>
      <c r="G242" s="4">
        <f>'2 жастағы Ә'!AW72</f>
        <v>0</v>
      </c>
    </row>
    <row r="243" spans="2:7" x14ac:dyDescent="0.25">
      <c r="B243" s="707">
        <v>17</v>
      </c>
      <c r="C243" s="4">
        <f>'2 жастағы Ф'!BB72</f>
        <v>0</v>
      </c>
      <c r="D243" s="4">
        <f>'2 жастағы К'!BB72</f>
        <v>0</v>
      </c>
      <c r="E243" s="843"/>
      <c r="F243" s="4">
        <f>'2 жастағы Ш'!BB72</f>
        <v>0</v>
      </c>
      <c r="G243" s="4">
        <f>'2 жастағы Ә'!BB72</f>
        <v>0</v>
      </c>
    </row>
    <row r="244" spans="2:7" x14ac:dyDescent="0.25">
      <c r="B244" s="708"/>
      <c r="C244" s="4">
        <f>'2 жастағы Ф'!BA72</f>
        <v>0</v>
      </c>
      <c r="D244" s="4">
        <f>'2 жастағы К'!BA72</f>
        <v>0</v>
      </c>
      <c r="E244" s="843"/>
      <c r="F244" s="4">
        <f>'2 жастағы Ш'!BA72</f>
        <v>0</v>
      </c>
      <c r="G244" s="4">
        <f>'2 жастағы Ә'!BA72</f>
        <v>0</v>
      </c>
    </row>
    <row r="245" spans="2:7" x14ac:dyDescent="0.25">
      <c r="B245" s="712"/>
      <c r="C245" s="4">
        <f>'2 жастағы Ф'!AZ72</f>
        <v>0</v>
      </c>
      <c r="D245" s="4">
        <f>'2 жастағы К'!AZ72</f>
        <v>0</v>
      </c>
      <c r="E245" s="843"/>
      <c r="F245" s="4">
        <f>'2 жастағы Ш'!AZ72</f>
        <v>0</v>
      </c>
      <c r="G245" s="4">
        <f>'2 жастағы Ә'!AZ72</f>
        <v>0</v>
      </c>
    </row>
    <row r="246" spans="2:7" x14ac:dyDescent="0.25">
      <c r="B246" s="707">
        <v>18</v>
      </c>
      <c r="C246" s="4">
        <f>'2 жастағы Ф'!BE72</f>
        <v>0</v>
      </c>
      <c r="D246" s="4">
        <f>'2 жастағы К'!BE72</f>
        <v>0</v>
      </c>
      <c r="E246" s="843"/>
      <c r="F246" s="4">
        <f>'2 жастағы Ш'!BE72</f>
        <v>0</v>
      </c>
      <c r="G246" s="4">
        <f>'2 жастағы Ә'!BE72</f>
        <v>0</v>
      </c>
    </row>
    <row r="247" spans="2:7" x14ac:dyDescent="0.25">
      <c r="B247" s="708"/>
      <c r="C247" s="4">
        <f>'2 жастағы Ф'!BD72</f>
        <v>0</v>
      </c>
      <c r="D247" s="4">
        <f>'2 жастағы К'!BD72</f>
        <v>0</v>
      </c>
      <c r="E247" s="843"/>
      <c r="F247" s="4">
        <f>'2 жастағы Ш'!BD72</f>
        <v>0</v>
      </c>
      <c r="G247" s="4">
        <f>'2 жастағы Ә'!BD72</f>
        <v>0</v>
      </c>
    </row>
    <row r="248" spans="2:7" x14ac:dyDescent="0.25">
      <c r="B248" s="712"/>
      <c r="C248" s="4">
        <f>'2 жастағы Ф'!BC72</f>
        <v>0</v>
      </c>
      <c r="D248" s="4">
        <f>'2 жастағы К'!BC72</f>
        <v>0</v>
      </c>
      <c r="E248" s="843"/>
      <c r="F248" s="4">
        <f>'2 жастағы Ш'!BC72</f>
        <v>0</v>
      </c>
      <c r="G248" s="4">
        <f>'2 жастағы Ә'!BC72</f>
        <v>0</v>
      </c>
    </row>
    <row r="249" spans="2:7" x14ac:dyDescent="0.25">
      <c r="B249" s="707">
        <v>19</v>
      </c>
      <c r="C249" s="4">
        <f>'2 жастағы Ф'!BH72</f>
        <v>0</v>
      </c>
      <c r="D249" s="4">
        <f>'2 жастағы К'!BH72</f>
        <v>0</v>
      </c>
      <c r="E249" s="843"/>
      <c r="F249" s="4">
        <f>'2 жастағы Ш'!BH72</f>
        <v>0</v>
      </c>
      <c r="G249" s="4">
        <f>'2 жастағы Ә'!BH72</f>
        <v>0</v>
      </c>
    </row>
    <row r="250" spans="2:7" x14ac:dyDescent="0.25">
      <c r="B250" s="708"/>
      <c r="C250" s="4">
        <f>'2 жастағы Ф'!BG72</f>
        <v>0</v>
      </c>
      <c r="D250" s="4">
        <f>'2 жастағы К'!BG72</f>
        <v>0</v>
      </c>
      <c r="E250" s="843"/>
      <c r="F250" s="4">
        <f>'2 жастағы Ш'!BG72</f>
        <v>0</v>
      </c>
      <c r="G250" s="4">
        <f>'2 жастағы Ә'!BG72</f>
        <v>0</v>
      </c>
    </row>
    <row r="251" spans="2:7" x14ac:dyDescent="0.25">
      <c r="B251" s="712"/>
      <c r="C251" s="4">
        <f>'2 жастағы Ф'!BF72</f>
        <v>0</v>
      </c>
      <c r="D251" s="4">
        <f>'2 жастағы К'!BF72</f>
        <v>0</v>
      </c>
      <c r="E251" s="843"/>
      <c r="F251" s="4">
        <f>'2 жастағы Ш'!BF72</f>
        <v>0</v>
      </c>
      <c r="G251" s="4">
        <f>'2 жастағы Ә'!BF72</f>
        <v>0</v>
      </c>
    </row>
    <row r="252" spans="2:7" x14ac:dyDescent="0.25">
      <c r="B252" s="707">
        <v>20</v>
      </c>
      <c r="C252" s="842"/>
      <c r="D252" s="4">
        <f>'2 жастағы К'!BK72</f>
        <v>0</v>
      </c>
      <c r="E252" s="843"/>
      <c r="F252" s="4">
        <f>'2 жастағы Ш'!BK72</f>
        <v>0</v>
      </c>
      <c r="G252" s="4">
        <f>'2 жастағы Ә'!BK72</f>
        <v>0</v>
      </c>
    </row>
    <row r="253" spans="2:7" x14ac:dyDescent="0.25">
      <c r="B253" s="708"/>
      <c r="C253" s="843"/>
      <c r="D253" s="4">
        <f>'2 жастағы К'!BJ72</f>
        <v>0</v>
      </c>
      <c r="E253" s="843"/>
      <c r="F253" s="4">
        <f>'2 жастағы Ш'!BJ72</f>
        <v>0</v>
      </c>
      <c r="G253" s="4">
        <f>'2 жастағы Ә'!BJ72</f>
        <v>0</v>
      </c>
    </row>
    <row r="254" spans="2:7" x14ac:dyDescent="0.25">
      <c r="B254" s="712"/>
      <c r="C254" s="843"/>
      <c r="D254" s="4">
        <f>'2 жастағы К'!BI72</f>
        <v>0</v>
      </c>
      <c r="E254" s="843"/>
      <c r="F254" s="4">
        <f>'2 жастағы Ш'!BI72</f>
        <v>0</v>
      </c>
      <c r="G254" s="4">
        <f>'2 жастағы Ә'!BI72</f>
        <v>0</v>
      </c>
    </row>
    <row r="255" spans="2:7" x14ac:dyDescent="0.25">
      <c r="B255" s="707">
        <v>21</v>
      </c>
      <c r="C255" s="843"/>
      <c r="D255" s="842"/>
      <c r="E255" s="843"/>
      <c r="F255" s="4">
        <f>'2 жастағы Ш'!BN72</f>
        <v>0</v>
      </c>
      <c r="G255" s="842"/>
    </row>
    <row r="256" spans="2:7" x14ac:dyDescent="0.25">
      <c r="B256" s="708"/>
      <c r="C256" s="843"/>
      <c r="D256" s="843"/>
      <c r="E256" s="843"/>
      <c r="F256" s="4">
        <f>'2 жастағы Ш'!BM72</f>
        <v>0</v>
      </c>
      <c r="G256" s="843"/>
    </row>
    <row r="257" spans="2:7" x14ac:dyDescent="0.25">
      <c r="B257" s="712"/>
      <c r="C257" s="843"/>
      <c r="D257" s="843"/>
      <c r="E257" s="843"/>
      <c r="F257" s="4">
        <f>'2 жастағы Ш'!BL72</f>
        <v>0</v>
      </c>
      <c r="G257" s="843"/>
    </row>
    <row r="258" spans="2:7" x14ac:dyDescent="0.25">
      <c r="B258" s="707">
        <v>22</v>
      </c>
      <c r="C258" s="843"/>
      <c r="D258" s="843"/>
      <c r="E258" s="843"/>
      <c r="F258" s="4">
        <f>'2 жастағы Ш'!BQ72</f>
        <v>0</v>
      </c>
      <c r="G258" s="843"/>
    </row>
    <row r="259" spans="2:7" x14ac:dyDescent="0.25">
      <c r="B259" s="708"/>
      <c r="C259" s="843"/>
      <c r="D259" s="843"/>
      <c r="E259" s="843"/>
      <c r="F259" s="4">
        <f>'2 жастағы Ш'!BP72</f>
        <v>0</v>
      </c>
      <c r="G259" s="843"/>
    </row>
    <row r="260" spans="2:7" x14ac:dyDescent="0.25">
      <c r="B260" s="712"/>
      <c r="C260" s="843"/>
      <c r="D260" s="843"/>
      <c r="E260" s="843"/>
      <c r="F260" s="4">
        <f>'2 жастағы Ш'!BO72</f>
        <v>0</v>
      </c>
      <c r="G260" s="843"/>
    </row>
    <row r="261" spans="2:7" x14ac:dyDescent="0.25">
      <c r="B261" s="707">
        <v>23</v>
      </c>
      <c r="C261" s="843"/>
      <c r="D261" s="843"/>
      <c r="E261" s="843"/>
      <c r="F261" s="4">
        <f>'2 жастағы Ш'!BT72</f>
        <v>0</v>
      </c>
      <c r="G261" s="843"/>
    </row>
    <row r="262" spans="2:7" x14ac:dyDescent="0.25">
      <c r="B262" s="708"/>
      <c r="C262" s="843"/>
      <c r="D262" s="843"/>
      <c r="E262" s="843"/>
      <c r="F262" s="4">
        <f>'2 жастағы Ш'!BS72</f>
        <v>0</v>
      </c>
      <c r="G262" s="843"/>
    </row>
    <row r="263" spans="2:7" x14ac:dyDescent="0.25">
      <c r="B263" s="712"/>
      <c r="C263" s="843"/>
      <c r="D263" s="843"/>
      <c r="E263" s="843"/>
      <c r="F263" s="4">
        <f>'2 жастағы Ш'!BR72</f>
        <v>0</v>
      </c>
      <c r="G263" s="843"/>
    </row>
    <row r="264" spans="2:7" x14ac:dyDescent="0.25">
      <c r="B264" s="707">
        <v>24</v>
      </c>
      <c r="C264" s="843"/>
      <c r="D264" s="843"/>
      <c r="E264" s="843"/>
      <c r="F264" s="4">
        <f>'2 жастағы Ш'!BW72</f>
        <v>0</v>
      </c>
      <c r="G264" s="843"/>
    </row>
    <row r="265" spans="2:7" x14ac:dyDescent="0.25">
      <c r="B265" s="708"/>
      <c r="C265" s="843"/>
      <c r="D265" s="843"/>
      <c r="E265" s="843"/>
      <c r="F265" s="12">
        <f>'2 жастағы Ш'!BV72</f>
        <v>0</v>
      </c>
      <c r="G265" s="843"/>
    </row>
    <row r="266" spans="2:7" x14ac:dyDescent="0.25">
      <c r="B266" s="712"/>
      <c r="C266" s="843"/>
      <c r="D266" s="843"/>
      <c r="E266" s="843"/>
      <c r="F266" s="12">
        <f>'2 жастағы Ш'!BU72</f>
        <v>0</v>
      </c>
      <c r="G266" s="843"/>
    </row>
    <row r="267" spans="2:7" x14ac:dyDescent="0.25">
      <c r="B267" s="707">
        <v>25</v>
      </c>
      <c r="C267" s="843"/>
      <c r="D267" s="843"/>
      <c r="E267" s="843"/>
      <c r="F267" s="4">
        <f>'2 жастағы Ш'!BZ72</f>
        <v>0</v>
      </c>
      <c r="G267" s="843"/>
    </row>
    <row r="268" spans="2:7" x14ac:dyDescent="0.25">
      <c r="B268" s="708"/>
      <c r="C268" s="843"/>
      <c r="D268" s="843"/>
      <c r="E268" s="843"/>
      <c r="F268" s="4">
        <f>'2 жастағы Ш'!BY72</f>
        <v>0</v>
      </c>
      <c r="G268" s="843"/>
    </row>
    <row r="269" spans="2:7" x14ac:dyDescent="0.25">
      <c r="B269" s="712"/>
      <c r="C269" s="843"/>
      <c r="D269" s="843"/>
      <c r="E269" s="843"/>
      <c r="F269" s="4">
        <f>'2 жастағы Ш'!BX72</f>
        <v>0</v>
      </c>
      <c r="G269" s="843"/>
    </row>
    <row r="270" spans="2:7" x14ac:dyDescent="0.25">
      <c r="B270" s="707">
        <v>26</v>
      </c>
      <c r="C270" s="843"/>
      <c r="D270" s="843"/>
      <c r="E270" s="843"/>
      <c r="F270" s="4">
        <f>'2 жастағы Ш'!CC72</f>
        <v>0</v>
      </c>
      <c r="G270" s="843"/>
    </row>
    <row r="271" spans="2:7" x14ac:dyDescent="0.25">
      <c r="B271" s="708"/>
      <c r="C271" s="843"/>
      <c r="D271" s="843"/>
      <c r="E271" s="843"/>
      <c r="F271" s="4">
        <f>'2 жастағы Ш'!CB72</f>
        <v>0</v>
      </c>
      <c r="G271" s="843"/>
    </row>
    <row r="272" spans="2:7" x14ac:dyDescent="0.25">
      <c r="B272" s="712"/>
      <c r="C272" s="843"/>
      <c r="D272" s="843"/>
      <c r="E272" s="843"/>
      <c r="F272" s="4">
        <f>'2 жастағы Ш'!CA72</f>
        <v>0</v>
      </c>
      <c r="G272" s="843"/>
    </row>
    <row r="273" spans="2:7" x14ac:dyDescent="0.25">
      <c r="B273" s="707">
        <v>27</v>
      </c>
      <c r="C273" s="843"/>
      <c r="D273" s="843"/>
      <c r="E273" s="843"/>
      <c r="F273" s="12">
        <f>'2 жастағы Ш'!CF72</f>
        <v>0</v>
      </c>
      <c r="G273" s="843"/>
    </row>
    <row r="274" spans="2:7" x14ac:dyDescent="0.25">
      <c r="B274" s="708"/>
      <c r="C274" s="843"/>
      <c r="D274" s="843"/>
      <c r="E274" s="843"/>
      <c r="F274" s="12">
        <f>'2 жастағы Ш'!CE72</f>
        <v>0</v>
      </c>
      <c r="G274" s="843"/>
    </row>
    <row r="275" spans="2:7" x14ac:dyDescent="0.25">
      <c r="B275" s="712"/>
      <c r="C275" s="843"/>
      <c r="D275" s="843"/>
      <c r="E275" s="843"/>
      <c r="F275" s="12">
        <f>'2 жастағы Ш'!CD72</f>
        <v>0</v>
      </c>
      <c r="G275" s="843"/>
    </row>
    <row r="276" spans="2:7" x14ac:dyDescent="0.25">
      <c r="B276" s="707">
        <v>28</v>
      </c>
      <c r="C276" s="843"/>
      <c r="D276" s="843"/>
      <c r="E276" s="843"/>
      <c r="F276" s="12">
        <f>'2 жастағы Ш'!CI72</f>
        <v>0</v>
      </c>
      <c r="G276" s="843"/>
    </row>
    <row r="277" spans="2:7" x14ac:dyDescent="0.25">
      <c r="B277" s="708"/>
      <c r="C277" s="843"/>
      <c r="D277" s="843"/>
      <c r="E277" s="843"/>
      <c r="F277" s="12">
        <f>'2 жастағы Ш'!CH72</f>
        <v>0</v>
      </c>
      <c r="G277" s="843"/>
    </row>
    <row r="278" spans="2:7" x14ac:dyDescent="0.25">
      <c r="B278" s="712"/>
      <c r="C278" s="843"/>
      <c r="D278" s="843"/>
      <c r="E278" s="843"/>
      <c r="F278" s="12">
        <f>'2 жастағы Ш'!CG72</f>
        <v>0</v>
      </c>
      <c r="G278" s="843"/>
    </row>
    <row r="279" spans="2:7" x14ac:dyDescent="0.25">
      <c r="B279" s="707">
        <v>29</v>
      </c>
      <c r="C279" s="843"/>
      <c r="D279" s="843"/>
      <c r="E279" s="843"/>
      <c r="F279" s="12">
        <f>'2 жастағы Ш'!CL72</f>
        <v>0</v>
      </c>
      <c r="G279" s="843"/>
    </row>
    <row r="280" spans="2:7" x14ac:dyDescent="0.25">
      <c r="B280" s="708"/>
      <c r="C280" s="843"/>
      <c r="D280" s="843"/>
      <c r="E280" s="843"/>
      <c r="F280" s="12">
        <f>'2 жастағы Ш'!CK72</f>
        <v>0</v>
      </c>
      <c r="G280" s="843"/>
    </row>
    <row r="281" spans="2:7" x14ac:dyDescent="0.25">
      <c r="B281" s="712"/>
      <c r="C281" s="843"/>
      <c r="D281" s="843"/>
      <c r="E281" s="843"/>
      <c r="F281" s="12">
        <f>'2 жастағы Ш'!CJ72</f>
        <v>0</v>
      </c>
      <c r="G281" s="843"/>
    </row>
    <row r="282" spans="2:7" x14ac:dyDescent="0.25">
      <c r="B282" s="707">
        <v>30</v>
      </c>
      <c r="C282" s="843"/>
      <c r="D282" s="843"/>
      <c r="E282" s="843"/>
      <c r="F282" s="12">
        <f>'2 жастағы Ш'!CO72</f>
        <v>0</v>
      </c>
      <c r="G282" s="843"/>
    </row>
    <row r="283" spans="2:7" x14ac:dyDescent="0.25">
      <c r="B283" s="708"/>
      <c r="C283" s="843"/>
      <c r="D283" s="843"/>
      <c r="E283" s="843"/>
      <c r="F283" s="12">
        <f>'2 жастағы Ш'!CN72</f>
        <v>0</v>
      </c>
      <c r="G283" s="843"/>
    </row>
    <row r="284" spans="2:7" x14ac:dyDescent="0.25">
      <c r="B284" s="712"/>
      <c r="C284" s="843"/>
      <c r="D284" s="843"/>
      <c r="E284" s="843"/>
      <c r="F284" s="12">
        <f>'2 жастағы Ш'!CM72</f>
        <v>0</v>
      </c>
      <c r="G284" s="843"/>
    </row>
    <row r="285" spans="2:7" x14ac:dyDescent="0.25">
      <c r="B285" s="707">
        <v>31</v>
      </c>
      <c r="C285" s="843"/>
      <c r="D285" s="843"/>
      <c r="E285" s="843"/>
      <c r="F285" s="12">
        <f>'2 жастағы Ш'!CR72</f>
        <v>0</v>
      </c>
      <c r="G285" s="843"/>
    </row>
    <row r="286" spans="2:7" x14ac:dyDescent="0.25">
      <c r="B286" s="708"/>
      <c r="C286" s="843"/>
      <c r="D286" s="843"/>
      <c r="E286" s="843"/>
      <c r="F286" s="12">
        <f>'2 жастағы Ш'!CQ72</f>
        <v>0</v>
      </c>
      <c r="G286" s="843"/>
    </row>
    <row r="287" spans="2:7" x14ac:dyDescent="0.25">
      <c r="B287" s="712"/>
      <c r="C287" s="843"/>
      <c r="D287" s="843"/>
      <c r="E287" s="843"/>
      <c r="F287" s="12">
        <f>'2 жастағы Ш'!CP72</f>
        <v>0</v>
      </c>
      <c r="G287" s="843"/>
    </row>
    <row r="288" spans="2:7" x14ac:dyDescent="0.25">
      <c r="B288" s="707">
        <v>32</v>
      </c>
      <c r="C288" s="843"/>
      <c r="D288" s="843"/>
      <c r="E288" s="843"/>
      <c r="F288" s="12">
        <f>'2 жастағы Ш'!CU72</f>
        <v>0</v>
      </c>
      <c r="G288" s="843"/>
    </row>
    <row r="289" spans="2:7" x14ac:dyDescent="0.25">
      <c r="B289" s="708"/>
      <c r="C289" s="843"/>
      <c r="D289" s="843"/>
      <c r="E289" s="843"/>
      <c r="F289" s="12">
        <f>'2 жастағы Ш'!CT72</f>
        <v>0</v>
      </c>
      <c r="G289" s="843"/>
    </row>
    <row r="290" spans="2:7" x14ac:dyDescent="0.25">
      <c r="B290" s="712"/>
      <c r="C290" s="843"/>
      <c r="D290" s="843"/>
      <c r="E290" s="843"/>
      <c r="F290" s="12">
        <f>'2 жастағы Ш'!CS72</f>
        <v>0</v>
      </c>
      <c r="G290" s="843"/>
    </row>
    <row r="291" spans="2:7" x14ac:dyDescent="0.25">
      <c r="B291" s="707">
        <v>33</v>
      </c>
      <c r="C291" s="843"/>
      <c r="D291" s="843"/>
      <c r="E291" s="843"/>
      <c r="F291" s="12">
        <f>'2 жастағы Ш'!CX72</f>
        <v>0</v>
      </c>
      <c r="G291" s="843"/>
    </row>
    <row r="292" spans="2:7" x14ac:dyDescent="0.25">
      <c r="B292" s="708"/>
      <c r="C292" s="843"/>
      <c r="D292" s="843"/>
      <c r="E292" s="843"/>
      <c r="F292" s="12">
        <f>'2 жастағы Ш'!CW72</f>
        <v>0</v>
      </c>
      <c r="G292" s="843"/>
    </row>
    <row r="293" spans="2:7" x14ac:dyDescent="0.25">
      <c r="B293" s="712"/>
      <c r="C293" s="843"/>
      <c r="D293" s="843"/>
      <c r="E293" s="843"/>
      <c r="F293" s="12">
        <f>'2 жастағы Ш'!CV72</f>
        <v>0</v>
      </c>
      <c r="G293" s="843"/>
    </row>
    <row r="294" spans="2:7" x14ac:dyDescent="0.25">
      <c r="B294" s="707">
        <v>34</v>
      </c>
      <c r="C294" s="843"/>
      <c r="D294" s="843"/>
      <c r="E294" s="843"/>
      <c r="F294" s="12">
        <f>'2 жастағы Ш'!DA72</f>
        <v>0</v>
      </c>
      <c r="G294" s="843"/>
    </row>
    <row r="295" spans="2:7" x14ac:dyDescent="0.25">
      <c r="B295" s="708"/>
      <c r="C295" s="843"/>
      <c r="D295" s="843"/>
      <c r="E295" s="843"/>
      <c r="F295" s="12">
        <f>'2 жастағы Ш'!CZ72</f>
        <v>0</v>
      </c>
      <c r="G295" s="843"/>
    </row>
    <row r="296" spans="2:7" x14ac:dyDescent="0.25">
      <c r="B296" s="712"/>
      <c r="C296" s="843"/>
      <c r="D296" s="843"/>
      <c r="E296" s="843"/>
      <c r="F296" s="12">
        <f>'2 жастағы Ш'!CY72</f>
        <v>0</v>
      </c>
      <c r="G296" s="843"/>
    </row>
    <row r="297" spans="2:7" x14ac:dyDescent="0.25">
      <c r="B297" s="707">
        <v>35</v>
      </c>
      <c r="C297" s="843"/>
      <c r="D297" s="843"/>
      <c r="E297" s="843"/>
      <c r="F297" s="12">
        <f>'2 жастағы Ш'!DD72</f>
        <v>0</v>
      </c>
      <c r="G297" s="843"/>
    </row>
    <row r="298" spans="2:7" x14ac:dyDescent="0.25">
      <c r="B298" s="708"/>
      <c r="C298" s="843"/>
      <c r="D298" s="843"/>
      <c r="E298" s="843"/>
      <c r="F298" s="12">
        <f>'2 жастағы Ш'!DC72</f>
        <v>0</v>
      </c>
      <c r="G298" s="843"/>
    </row>
    <row r="299" spans="2:7" x14ac:dyDescent="0.25">
      <c r="B299" s="712"/>
      <c r="C299" s="843"/>
      <c r="D299" s="843"/>
      <c r="E299" s="843"/>
      <c r="F299" s="12">
        <f>'2 жастағы Ш'!DB72</f>
        <v>0</v>
      </c>
      <c r="G299" s="843"/>
    </row>
    <row r="300" spans="2:7" x14ac:dyDescent="0.25">
      <c r="B300" s="707">
        <v>36</v>
      </c>
      <c r="C300" s="843"/>
      <c r="D300" s="843"/>
      <c r="E300" s="843"/>
      <c r="F300" s="12">
        <f>'2 жастағы Ш'!DG72</f>
        <v>0</v>
      </c>
      <c r="G300" s="843"/>
    </row>
    <row r="301" spans="2:7" x14ac:dyDescent="0.25">
      <c r="B301" s="708"/>
      <c r="C301" s="843"/>
      <c r="D301" s="843"/>
      <c r="E301" s="843"/>
      <c r="F301" s="12">
        <f>'2 жастағы Ш'!DF72</f>
        <v>0</v>
      </c>
      <c r="G301" s="843"/>
    </row>
    <row r="302" spans="2:7" x14ac:dyDescent="0.25">
      <c r="B302" s="708"/>
      <c r="C302" s="843"/>
      <c r="D302" s="843"/>
      <c r="E302" s="843"/>
      <c r="F302" s="334">
        <f>'2 жастағы Ш'!DE72</f>
        <v>0</v>
      </c>
      <c r="G302" s="843"/>
    </row>
    <row r="303" spans="2:7" x14ac:dyDescent="0.25">
      <c r="B303" s="748">
        <v>37</v>
      </c>
      <c r="C303" s="843"/>
      <c r="D303" s="843"/>
      <c r="E303" s="843"/>
      <c r="F303" s="12">
        <f>'2 жастағы Ш'!DJ72</f>
        <v>0</v>
      </c>
      <c r="G303" s="843"/>
    </row>
    <row r="304" spans="2:7" x14ac:dyDescent="0.25">
      <c r="B304" s="748"/>
      <c r="C304" s="843"/>
      <c r="D304" s="843"/>
      <c r="E304" s="843"/>
      <c r="F304" s="12">
        <f>'2 жастағы Ш'!DI72</f>
        <v>0</v>
      </c>
      <c r="G304" s="843"/>
    </row>
    <row r="305" spans="2:7" x14ac:dyDescent="0.25">
      <c r="B305" s="748"/>
      <c r="C305" s="844"/>
      <c r="D305" s="844"/>
      <c r="E305" s="844"/>
      <c r="F305" s="12">
        <f>'2 жастағы Ш'!DH72</f>
        <v>0</v>
      </c>
      <c r="G305" s="844"/>
    </row>
    <row r="306" spans="2:7" ht="18.75" x14ac:dyDescent="0.25">
      <c r="B306" s="848" t="s">
        <v>824</v>
      </c>
      <c r="C306" s="158">
        <f>'2 жастағы Ф'!BK72</f>
        <v>0</v>
      </c>
      <c r="D306" s="158">
        <f>'2 жастағы К'!BN72</f>
        <v>0</v>
      </c>
      <c r="E306" s="158">
        <f>'2 жастағы Т'!AG72</f>
        <v>0</v>
      </c>
      <c r="F306" s="158">
        <f>'2 жастағы Ш'!DM72</f>
        <v>0</v>
      </c>
      <c r="G306" s="159">
        <f>'2 жастағы Ә'!BN72</f>
        <v>0</v>
      </c>
    </row>
    <row r="307" spans="2:7" ht="18.75" x14ac:dyDescent="0.25">
      <c r="B307" s="847"/>
      <c r="C307" s="40">
        <f>'2 жастағы Ф'!BJ72</f>
        <v>0</v>
      </c>
      <c r="D307" s="40">
        <f>'2 жастағы К'!BM72</f>
        <v>0</v>
      </c>
      <c r="E307" s="40">
        <f>'2 жастағы Т'!AF72</f>
        <v>0</v>
      </c>
      <c r="F307" s="40">
        <f>'2 жастағы Ш'!DL72</f>
        <v>0</v>
      </c>
      <c r="G307" s="68">
        <f>'2 жастағы Ә'!BM72</f>
        <v>0</v>
      </c>
    </row>
    <row r="308" spans="2:7" ht="18.75" x14ac:dyDescent="0.25">
      <c r="B308" s="847"/>
      <c r="C308" s="95">
        <f>'2 жастағы Ф'!BI72</f>
        <v>0</v>
      </c>
      <c r="D308" s="95">
        <f>'2 жастағы К'!BL72</f>
        <v>0</v>
      </c>
      <c r="E308" s="95">
        <f>'2 жастағы Т'!AE72</f>
        <v>0</v>
      </c>
      <c r="F308" s="95">
        <f>'2 жастағы Ш'!DK72</f>
        <v>0</v>
      </c>
      <c r="G308" s="96">
        <f>'2 жастағы Ә'!BL72</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Ф'!F126</f>
        <v>0</v>
      </c>
      <c r="D313" s="4">
        <f>'2 жастағы К'!F126</f>
        <v>0</v>
      </c>
      <c r="E313" s="4">
        <f>'2 жастағы Т'!F126</f>
        <v>0</v>
      </c>
      <c r="F313" s="4">
        <f>'2 жастағы Ш'!F126</f>
        <v>0</v>
      </c>
      <c r="G313" s="4">
        <f>'2 жастағы Ә'!F126</f>
        <v>0</v>
      </c>
    </row>
    <row r="314" spans="2:7" x14ac:dyDescent="0.25">
      <c r="B314" s="708"/>
      <c r="C314" s="4">
        <f>'2 жастағы Ф'!E126</f>
        <v>0</v>
      </c>
      <c r="D314" s="4">
        <f>'2 жастағы К'!E126</f>
        <v>0</v>
      </c>
      <c r="E314" s="4">
        <f>'2 жастағы Т'!E126</f>
        <v>0</v>
      </c>
      <c r="F314" s="4">
        <f>'2 жастағы Ш'!E126</f>
        <v>0</v>
      </c>
      <c r="G314" s="4">
        <f>'2 жастағы Ә'!E126</f>
        <v>0</v>
      </c>
    </row>
    <row r="315" spans="2:7" x14ac:dyDescent="0.25">
      <c r="B315" s="712"/>
      <c r="C315" s="4">
        <f>'2 жастағы Ф'!D126</f>
        <v>0</v>
      </c>
      <c r="D315" s="4">
        <f>'2 жастағы К'!D126</f>
        <v>0</v>
      </c>
      <c r="E315" s="4">
        <f>'2 жастағы Т'!D126</f>
        <v>0</v>
      </c>
      <c r="F315" s="4">
        <f>'2 жастағы Ш'!D126</f>
        <v>0</v>
      </c>
      <c r="G315" s="4">
        <f>'2 жастағы Ә'!D126</f>
        <v>0</v>
      </c>
    </row>
    <row r="316" spans="2:7" x14ac:dyDescent="0.25">
      <c r="B316" s="707">
        <v>2</v>
      </c>
      <c r="C316" s="4">
        <f>'2 жастағы Ф'!I126</f>
        <v>0</v>
      </c>
      <c r="D316" s="4">
        <f>'2 жастағы К'!I126</f>
        <v>0</v>
      </c>
      <c r="E316" s="4">
        <f>'2 жастағы Т'!I126</f>
        <v>0</v>
      </c>
      <c r="F316" s="4">
        <f>'2 жастағы Ш'!I126</f>
        <v>0</v>
      </c>
      <c r="G316" s="4">
        <f>'2 жастағы Ә'!I126</f>
        <v>0</v>
      </c>
    </row>
    <row r="317" spans="2:7" x14ac:dyDescent="0.25">
      <c r="B317" s="708"/>
      <c r="C317" s="4">
        <f>'2 жастағы Ф'!H126</f>
        <v>0</v>
      </c>
      <c r="D317" s="4">
        <f>'2 жастағы К'!H126</f>
        <v>0</v>
      </c>
      <c r="E317" s="4">
        <f>'2 жастағы Т'!H126</f>
        <v>0</v>
      </c>
      <c r="F317" s="4">
        <f>'2 жастағы Ш'!H126</f>
        <v>0</v>
      </c>
      <c r="G317" s="4">
        <f>'2 жастағы Ә'!H126</f>
        <v>0</v>
      </c>
    </row>
    <row r="318" spans="2:7" x14ac:dyDescent="0.25">
      <c r="B318" s="712"/>
      <c r="C318" s="4">
        <f>'2 жастағы Ф'!G126</f>
        <v>0</v>
      </c>
      <c r="D318" s="4">
        <f>'2 жастағы К'!G126</f>
        <v>0</v>
      </c>
      <c r="E318" s="4">
        <f>'2 жастағы Т'!G126</f>
        <v>0</v>
      </c>
      <c r="F318" s="4">
        <f>'2 жастағы Ш'!G126</f>
        <v>0</v>
      </c>
      <c r="G318" s="4">
        <f>'2 жастағы Ә'!G126</f>
        <v>0</v>
      </c>
    </row>
    <row r="319" spans="2:7" x14ac:dyDescent="0.25">
      <c r="B319" s="707">
        <v>3</v>
      </c>
      <c r="C319" s="4">
        <f>'2 жастағы Ф'!L126</f>
        <v>0</v>
      </c>
      <c r="D319" s="4">
        <f>'2 жастағы К'!L126</f>
        <v>0</v>
      </c>
      <c r="E319" s="4">
        <f>'2 жастағы Т'!L126</f>
        <v>0</v>
      </c>
      <c r="F319" s="4">
        <f>'2 жастағы Ш'!L126</f>
        <v>0</v>
      </c>
      <c r="G319" s="4">
        <f>'2 жастағы Ә'!L126</f>
        <v>0</v>
      </c>
    </row>
    <row r="320" spans="2:7" x14ac:dyDescent="0.25">
      <c r="B320" s="708"/>
      <c r="C320" s="4">
        <f>'2 жастағы Ф'!K126</f>
        <v>0</v>
      </c>
      <c r="D320" s="4">
        <f>'2 жастағы К'!K126</f>
        <v>0</v>
      </c>
      <c r="E320" s="4">
        <f>'2 жастағы Т'!K126</f>
        <v>0</v>
      </c>
      <c r="F320" s="4">
        <f>'2 жастағы Ш'!K126</f>
        <v>0</v>
      </c>
      <c r="G320" s="4">
        <f>'2 жастағы Ә'!K126</f>
        <v>0</v>
      </c>
    </row>
    <row r="321" spans="2:7" x14ac:dyDescent="0.25">
      <c r="B321" s="712"/>
      <c r="C321" s="4">
        <f>'2 жастағы Ф'!J126</f>
        <v>0</v>
      </c>
      <c r="D321" s="4">
        <f>'2 жастағы К'!J126</f>
        <v>0</v>
      </c>
      <c r="E321" s="4">
        <f>'2 жастағы Т'!J126</f>
        <v>0</v>
      </c>
      <c r="F321" s="4">
        <f>'2 жастағы Ш'!J126</f>
        <v>0</v>
      </c>
      <c r="G321" s="4">
        <f>'2 жастағы Ә'!J126</f>
        <v>0</v>
      </c>
    </row>
    <row r="322" spans="2:7" x14ac:dyDescent="0.25">
      <c r="B322" s="707">
        <v>4</v>
      </c>
      <c r="C322" s="4">
        <f>'2 жастағы Ф'!O126</f>
        <v>0</v>
      </c>
      <c r="D322" s="4">
        <f>'2 жастағы К'!O126</f>
        <v>0</v>
      </c>
      <c r="E322" s="4">
        <f>'2 жастағы Т'!O126</f>
        <v>0</v>
      </c>
      <c r="F322" s="4">
        <f>'2 жастағы Ш'!O126</f>
        <v>0</v>
      </c>
      <c r="G322" s="4">
        <f>'2 жастағы Ә'!O126</f>
        <v>0</v>
      </c>
    </row>
    <row r="323" spans="2:7" x14ac:dyDescent="0.25">
      <c r="B323" s="708"/>
      <c r="C323" s="4">
        <f>'2 жастағы Ф'!N126</f>
        <v>0</v>
      </c>
      <c r="D323" s="4">
        <f>'2 жастағы К'!N126</f>
        <v>0</v>
      </c>
      <c r="E323" s="4">
        <f>'2 жастағы Т'!N126</f>
        <v>0</v>
      </c>
      <c r="F323" s="4">
        <f>'2 жастағы Ш'!N126</f>
        <v>0</v>
      </c>
      <c r="G323" s="4">
        <f>'2 жастағы Ә'!N126</f>
        <v>0</v>
      </c>
    </row>
    <row r="324" spans="2:7" x14ac:dyDescent="0.25">
      <c r="B324" s="712"/>
      <c r="C324" s="4">
        <f>'2 жастағы Ф'!M126</f>
        <v>0</v>
      </c>
      <c r="D324" s="4">
        <f>'2 жастағы К'!M126</f>
        <v>0</v>
      </c>
      <c r="E324" s="4">
        <f>'2 жастағы Т'!M126</f>
        <v>0</v>
      </c>
      <c r="F324" s="4">
        <f>'2 жастағы Ш'!M126</f>
        <v>0</v>
      </c>
      <c r="G324" s="4">
        <f>'2 жастағы Ә'!M126</f>
        <v>0</v>
      </c>
    </row>
    <row r="325" spans="2:7" x14ac:dyDescent="0.25">
      <c r="B325" s="707">
        <v>5</v>
      </c>
      <c r="C325" s="4">
        <f>'2 жастағы Ф'!R126</f>
        <v>0</v>
      </c>
      <c r="D325" s="4">
        <f>'2 жастағы К'!R126</f>
        <v>0</v>
      </c>
      <c r="E325" s="4">
        <f>'2 жастағы Т'!R126</f>
        <v>0</v>
      </c>
      <c r="F325" s="4">
        <f>'2 жастағы Ш'!R126</f>
        <v>0</v>
      </c>
      <c r="G325" s="4">
        <f>'2 жастағы Ә'!R126</f>
        <v>0</v>
      </c>
    </row>
    <row r="326" spans="2:7" x14ac:dyDescent="0.25">
      <c r="B326" s="708"/>
      <c r="C326" s="4">
        <f>'2 жастағы Ф'!Q126</f>
        <v>0</v>
      </c>
      <c r="D326" s="4">
        <f>'2 жастағы К'!Q126</f>
        <v>0</v>
      </c>
      <c r="E326" s="4">
        <f>'2 жастағы Т'!Q126</f>
        <v>0</v>
      </c>
      <c r="F326" s="4">
        <f>'2 жастағы Ш'!Q126</f>
        <v>0</v>
      </c>
      <c r="G326" s="4">
        <f>'2 жастағы Ә'!Q126</f>
        <v>0</v>
      </c>
    </row>
    <row r="327" spans="2:7" x14ac:dyDescent="0.25">
      <c r="B327" s="712"/>
      <c r="C327" s="4">
        <f>'2 жастағы Ф'!P126</f>
        <v>0</v>
      </c>
      <c r="D327" s="4">
        <f>'2 жастағы К'!P126</f>
        <v>0</v>
      </c>
      <c r="E327" s="4">
        <f>'2 жастағы Т'!P126</f>
        <v>0</v>
      </c>
      <c r="F327" s="4">
        <f>'2 жастағы Ш'!P126</f>
        <v>0</v>
      </c>
      <c r="G327" s="4">
        <f>'2 жастағы Ә'!P126</f>
        <v>0</v>
      </c>
    </row>
    <row r="328" spans="2:7" x14ac:dyDescent="0.25">
      <c r="B328" s="707">
        <v>6</v>
      </c>
      <c r="C328" s="4">
        <f>'2 жастағы Ф'!U126</f>
        <v>0</v>
      </c>
      <c r="D328" s="4">
        <f>'2 жастағы К'!U126</f>
        <v>0</v>
      </c>
      <c r="E328" s="4">
        <f>'2 жастағы Т'!U126</f>
        <v>0</v>
      </c>
      <c r="F328" s="4">
        <f>'2 жастағы Ш'!U126</f>
        <v>0</v>
      </c>
      <c r="G328" s="4">
        <f>'2 жастағы Ә'!U126</f>
        <v>0</v>
      </c>
    </row>
    <row r="329" spans="2:7" x14ac:dyDescent="0.25">
      <c r="B329" s="708"/>
      <c r="C329" s="4">
        <f>'2 жастағы Ф'!T126</f>
        <v>0</v>
      </c>
      <c r="D329" s="4">
        <f>'2 жастағы К'!T126</f>
        <v>0</v>
      </c>
      <c r="E329" s="4">
        <f>'2 жастағы Т'!T126</f>
        <v>0</v>
      </c>
      <c r="F329" s="4">
        <f>'2 жастағы Ш'!T126</f>
        <v>0</v>
      </c>
      <c r="G329" s="4">
        <f>'2 жастағы Ә'!T126</f>
        <v>0</v>
      </c>
    </row>
    <row r="330" spans="2:7" x14ac:dyDescent="0.25">
      <c r="B330" s="712"/>
      <c r="C330" s="4">
        <f>'2 жастағы Ф'!S126</f>
        <v>0</v>
      </c>
      <c r="D330" s="4">
        <f>'2 жастағы К'!S126</f>
        <v>0</v>
      </c>
      <c r="E330" s="4">
        <f>'2 жастағы Т'!S126</f>
        <v>0</v>
      </c>
      <c r="F330" s="4">
        <f>'2 жастағы Ш'!S126</f>
        <v>0</v>
      </c>
      <c r="G330" s="4">
        <f>'2 жастағы Ә'!S126</f>
        <v>0</v>
      </c>
    </row>
    <row r="331" spans="2:7" x14ac:dyDescent="0.25">
      <c r="B331" s="707">
        <v>7</v>
      </c>
      <c r="C331" s="4">
        <f>'2 жастағы Ф'!X126</f>
        <v>0</v>
      </c>
      <c r="D331" s="4">
        <f>'2 жастағы К'!X126</f>
        <v>0</v>
      </c>
      <c r="E331" s="4">
        <f>'2 жастағы Т'!X126</f>
        <v>0</v>
      </c>
      <c r="F331" s="4">
        <f>'2 жастағы Ш'!X126</f>
        <v>0</v>
      </c>
      <c r="G331" s="4">
        <f>'2 жастағы Ә'!X126</f>
        <v>0</v>
      </c>
    </row>
    <row r="332" spans="2:7" x14ac:dyDescent="0.25">
      <c r="B332" s="708"/>
      <c r="C332" s="4">
        <f>'2 жастағы Ф'!W126</f>
        <v>0</v>
      </c>
      <c r="D332" s="4">
        <f>'2 жастағы К'!W126</f>
        <v>0</v>
      </c>
      <c r="E332" s="4">
        <f>'2 жастағы Т'!W126</f>
        <v>0</v>
      </c>
      <c r="F332" s="4">
        <f>'2 жастағы Ш'!W126</f>
        <v>0</v>
      </c>
      <c r="G332" s="4">
        <f>'2 жастағы Ә'!W126</f>
        <v>0</v>
      </c>
    </row>
    <row r="333" spans="2:7" x14ac:dyDescent="0.25">
      <c r="B333" s="712"/>
      <c r="C333" s="4">
        <f>'2 жастағы Ф'!V126</f>
        <v>0</v>
      </c>
      <c r="D333" s="4">
        <f>'2 жастағы К'!V126</f>
        <v>0</v>
      </c>
      <c r="E333" s="4">
        <f>'2 жастағы Т'!V126</f>
        <v>0</v>
      </c>
      <c r="F333" s="4">
        <f>'2 жастағы Ш'!V126</f>
        <v>0</v>
      </c>
      <c r="G333" s="4">
        <f>'2 жастағы Ә'!V126</f>
        <v>0</v>
      </c>
    </row>
    <row r="334" spans="2:7" x14ac:dyDescent="0.25">
      <c r="B334" s="707">
        <v>8</v>
      </c>
      <c r="C334" s="4">
        <f>'2 жастағы Ф'!AA126</f>
        <v>0</v>
      </c>
      <c r="D334" s="4">
        <f>'2 жастағы К'!AA126</f>
        <v>0</v>
      </c>
      <c r="E334" s="4">
        <f>'2 жастағы Т'!AA126</f>
        <v>0</v>
      </c>
      <c r="F334" s="4">
        <f>'2 жастағы Ш'!AA126</f>
        <v>0</v>
      </c>
      <c r="G334" s="4">
        <f>'2 жастағы Ә'!AA126</f>
        <v>0</v>
      </c>
    </row>
    <row r="335" spans="2:7" x14ac:dyDescent="0.25">
      <c r="B335" s="708"/>
      <c r="C335" s="4">
        <f>'2 жастағы Ф'!Z126</f>
        <v>0</v>
      </c>
      <c r="D335" s="4">
        <f>'2 жастағы К'!Z126</f>
        <v>0</v>
      </c>
      <c r="E335" s="4">
        <f>'2 жастағы Т'!Z126</f>
        <v>0</v>
      </c>
      <c r="F335" s="4">
        <f>'2 жастағы Ш'!Z126</f>
        <v>0</v>
      </c>
      <c r="G335" s="4">
        <f>'2 жастағы Ә'!Z126</f>
        <v>0</v>
      </c>
    </row>
    <row r="336" spans="2:7" x14ac:dyDescent="0.25">
      <c r="B336" s="712"/>
      <c r="C336" s="4">
        <f>'2 жастағы Ф'!Y126</f>
        <v>0</v>
      </c>
      <c r="D336" s="4">
        <f>'2 жастағы К'!Y126</f>
        <v>0</v>
      </c>
      <c r="E336" s="4">
        <f>'2 жастағы Т'!Y126</f>
        <v>0</v>
      </c>
      <c r="F336" s="4">
        <f>'2 жастағы Ш'!Y126</f>
        <v>0</v>
      </c>
      <c r="G336" s="4">
        <f>'2 жастағы Ә'!Y126</f>
        <v>0</v>
      </c>
    </row>
    <row r="337" spans="2:7" x14ac:dyDescent="0.25">
      <c r="B337" s="707">
        <v>9</v>
      </c>
      <c r="C337" s="4">
        <f>'2 жастағы Ф'!AD126</f>
        <v>0</v>
      </c>
      <c r="D337" s="4">
        <f>'2 жастағы К'!AD126</f>
        <v>0</v>
      </c>
      <c r="E337" s="4">
        <f>'2 жастағы Т'!AD126</f>
        <v>0</v>
      </c>
      <c r="F337" s="4">
        <f>'2 жастағы Ш'!AD126</f>
        <v>0</v>
      </c>
      <c r="G337" s="4">
        <f>'2 жастағы Ә'!AD126</f>
        <v>0</v>
      </c>
    </row>
    <row r="338" spans="2:7" x14ac:dyDescent="0.25">
      <c r="B338" s="708"/>
      <c r="C338" s="4">
        <f>'2 жастағы Ф'!AC126</f>
        <v>0</v>
      </c>
      <c r="D338" s="4">
        <f>'2 жастағы К'!AC126</f>
        <v>0</v>
      </c>
      <c r="E338" s="4">
        <f>'2 жастағы Т'!AC126</f>
        <v>0</v>
      </c>
      <c r="F338" s="4">
        <f>'2 жастағы Ш'!AC126</f>
        <v>0</v>
      </c>
      <c r="G338" s="4">
        <f>'2 жастағы Ә'!AC126</f>
        <v>0</v>
      </c>
    </row>
    <row r="339" spans="2:7" x14ac:dyDescent="0.25">
      <c r="B339" s="712"/>
      <c r="C339" s="4">
        <f>'2 жастағы Ф'!AB126</f>
        <v>0</v>
      </c>
      <c r="D339" s="4">
        <f>'2 жастағы К'!AB126</f>
        <v>0</v>
      </c>
      <c r="E339" s="4">
        <f>'2 жастағы Т'!AB126</f>
        <v>0</v>
      </c>
      <c r="F339" s="4">
        <f>'2 жастағы Ш'!AB126</f>
        <v>0</v>
      </c>
      <c r="G339" s="4">
        <f>'2 жастағы Ә'!AB126</f>
        <v>0</v>
      </c>
    </row>
    <row r="340" spans="2:7" x14ac:dyDescent="0.25">
      <c r="B340" s="707">
        <v>10</v>
      </c>
      <c r="C340" s="4">
        <f>'2 жастағы Ф'!AG126</f>
        <v>0</v>
      </c>
      <c r="D340" s="4">
        <f>'2 жастағы К'!AG126</f>
        <v>0</v>
      </c>
      <c r="E340" s="842"/>
      <c r="F340" s="4">
        <f>'2 жастағы Ш'!AG126</f>
        <v>0</v>
      </c>
      <c r="G340" s="4">
        <f>'2 жастағы Ә'!AG126</f>
        <v>0</v>
      </c>
    </row>
    <row r="341" spans="2:7" x14ac:dyDescent="0.25">
      <c r="B341" s="708"/>
      <c r="C341" s="4">
        <f>'2 жастағы Ф'!AF126</f>
        <v>0</v>
      </c>
      <c r="D341" s="4">
        <f>'2 жастағы К'!AF126</f>
        <v>0</v>
      </c>
      <c r="E341" s="843"/>
      <c r="F341" s="4">
        <f>'2 жастағы Ш'!AF126</f>
        <v>0</v>
      </c>
      <c r="G341" s="4">
        <f>'2 жастағы Ә'!AF126</f>
        <v>0</v>
      </c>
    </row>
    <row r="342" spans="2:7" x14ac:dyDescent="0.25">
      <c r="B342" s="712"/>
      <c r="C342" s="4">
        <f>'2 жастағы Ф'!AE126</f>
        <v>0</v>
      </c>
      <c r="D342" s="4">
        <f>'2 жастағы К'!AE126</f>
        <v>0</v>
      </c>
      <c r="E342" s="843"/>
      <c r="F342" s="4">
        <f>'2 жастағы Ш'!AE126</f>
        <v>0</v>
      </c>
      <c r="G342" s="4">
        <f>'2 жастағы Ә'!AE126</f>
        <v>0</v>
      </c>
    </row>
    <row r="343" spans="2:7" x14ac:dyDescent="0.25">
      <c r="B343" s="707">
        <v>11</v>
      </c>
      <c r="C343" s="4">
        <f>'2 жастағы Ф'!AJ126</f>
        <v>0</v>
      </c>
      <c r="D343" s="4">
        <f>'2 жастағы К'!AJ126</f>
        <v>0</v>
      </c>
      <c r="E343" s="843"/>
      <c r="F343" s="4">
        <f>'2 жастағы Ш'!AJ126</f>
        <v>0</v>
      </c>
      <c r="G343" s="4">
        <f>'2 жастағы Ә'!AJ126</f>
        <v>0</v>
      </c>
    </row>
    <row r="344" spans="2:7" x14ac:dyDescent="0.25">
      <c r="B344" s="708"/>
      <c r="C344" s="4">
        <f>'2 жастағы Ф'!AI126</f>
        <v>0</v>
      </c>
      <c r="D344" s="4">
        <f>'2 жастағы К'!AI126</f>
        <v>0</v>
      </c>
      <c r="E344" s="843"/>
      <c r="F344" s="4">
        <f>'2 жастағы Ш'!AI126</f>
        <v>0</v>
      </c>
      <c r="G344" s="4">
        <f>'2 жастағы Ә'!AI126</f>
        <v>0</v>
      </c>
    </row>
    <row r="345" spans="2:7" x14ac:dyDescent="0.25">
      <c r="B345" s="712"/>
      <c r="C345" s="4">
        <f>'2 жастағы Ф'!AH126</f>
        <v>0</v>
      </c>
      <c r="D345" s="4">
        <f>'2 жастағы К'!AH126</f>
        <v>0</v>
      </c>
      <c r="E345" s="843"/>
      <c r="F345" s="4">
        <f>'2 жастағы Ш'!AH126</f>
        <v>0</v>
      </c>
      <c r="G345" s="4">
        <f>'2 жастағы Ә'!AH126</f>
        <v>0</v>
      </c>
    </row>
    <row r="346" spans="2:7" x14ac:dyDescent="0.25">
      <c r="B346" s="707">
        <v>12</v>
      </c>
      <c r="C346" s="4">
        <f>'2 жастағы Ф'!AM126</f>
        <v>0</v>
      </c>
      <c r="D346" s="4">
        <f>'2 жастағы К'!AM126</f>
        <v>0</v>
      </c>
      <c r="E346" s="843"/>
      <c r="F346" s="4">
        <f>'2 жастағы Ш'!AM126</f>
        <v>0</v>
      </c>
      <c r="G346" s="4">
        <f>'2 жастағы Ә'!AM126</f>
        <v>0</v>
      </c>
    </row>
    <row r="347" spans="2:7" x14ac:dyDescent="0.25">
      <c r="B347" s="708"/>
      <c r="C347" s="4">
        <f>'2 жастағы Ф'!AL126</f>
        <v>0</v>
      </c>
      <c r="D347" s="4">
        <f>'2 жастағы К'!AL126</f>
        <v>0</v>
      </c>
      <c r="E347" s="843"/>
      <c r="F347" s="4">
        <f>'2 жастағы Ш'!AL126</f>
        <v>0</v>
      </c>
      <c r="G347" s="4">
        <f>'2 жастағы Ә'!AL126</f>
        <v>0</v>
      </c>
    </row>
    <row r="348" spans="2:7" x14ac:dyDescent="0.25">
      <c r="B348" s="712"/>
      <c r="C348" s="4">
        <f>'2 жастағы Ф'!AK126</f>
        <v>0</v>
      </c>
      <c r="D348" s="160">
        <f>'2 жастағы К'!AK176</f>
        <v>0</v>
      </c>
      <c r="E348" s="843"/>
      <c r="F348" s="4">
        <f>'2 жастағы Ш'!AK126</f>
        <v>0</v>
      </c>
      <c r="G348" s="4">
        <f>'2 жастағы Ә'!AK126</f>
        <v>0</v>
      </c>
    </row>
    <row r="349" spans="2:7" x14ac:dyDescent="0.25">
      <c r="B349" s="707">
        <v>13</v>
      </c>
      <c r="C349" s="4">
        <f>'2 жастағы Ф'!AP126</f>
        <v>0</v>
      </c>
      <c r="D349" s="4">
        <f>'2 жастағы К'!AP126</f>
        <v>0</v>
      </c>
      <c r="E349" s="843"/>
      <c r="F349" s="4">
        <f>'2 жастағы Ш'!AP126</f>
        <v>0</v>
      </c>
      <c r="G349" s="4">
        <f>'2 жастағы Ә'!AP126</f>
        <v>0</v>
      </c>
    </row>
    <row r="350" spans="2:7" x14ac:dyDescent="0.25">
      <c r="B350" s="708"/>
      <c r="C350" s="4">
        <f>'2 жастағы Ф'!AO126</f>
        <v>0</v>
      </c>
      <c r="D350" s="4">
        <f>'2 жастағы К'!AO126</f>
        <v>0</v>
      </c>
      <c r="E350" s="843"/>
      <c r="F350" s="4">
        <f>'2 жастағы Ш'!AO126</f>
        <v>0</v>
      </c>
      <c r="G350" s="4">
        <f>'2 жастағы Ә'!AO126</f>
        <v>0</v>
      </c>
    </row>
    <row r="351" spans="2:7" x14ac:dyDescent="0.25">
      <c r="B351" s="712"/>
      <c r="C351" s="4">
        <f>'2 жастағы Ф'!AN126</f>
        <v>0</v>
      </c>
      <c r="D351" s="4">
        <f>'2 жастағы К'!AN126</f>
        <v>0</v>
      </c>
      <c r="E351" s="843"/>
      <c r="F351" s="4">
        <f>'2 жастағы Ш'!AN126</f>
        <v>0</v>
      </c>
      <c r="G351" s="4">
        <f>'2 жастағы Ә'!AN126</f>
        <v>0</v>
      </c>
    </row>
    <row r="352" spans="2:7" x14ac:dyDescent="0.25">
      <c r="B352" s="707">
        <v>14</v>
      </c>
      <c r="C352" s="4">
        <f>'2 жастағы Ф'!AS126</f>
        <v>0</v>
      </c>
      <c r="D352" s="4">
        <f>'2 жастағы К'!AS126</f>
        <v>0</v>
      </c>
      <c r="E352" s="843"/>
      <c r="F352" s="4">
        <f>'2 жастағы Ш'!AS126</f>
        <v>0</v>
      </c>
      <c r="G352" s="4">
        <f>'2 жастағы Ә'!AS126</f>
        <v>0</v>
      </c>
    </row>
    <row r="353" spans="2:7" x14ac:dyDescent="0.25">
      <c r="B353" s="708"/>
      <c r="C353" s="4">
        <f>'2 жастағы Ф'!AR126</f>
        <v>0</v>
      </c>
      <c r="D353" s="4">
        <f>'2 жастағы К'!AR126</f>
        <v>0</v>
      </c>
      <c r="E353" s="843"/>
      <c r="F353" s="4">
        <f>'2 жастағы Ш'!AR126</f>
        <v>0</v>
      </c>
      <c r="G353" s="4">
        <f>'2 жастағы Ә'!AR126</f>
        <v>0</v>
      </c>
    </row>
    <row r="354" spans="2:7" x14ac:dyDescent="0.25">
      <c r="B354" s="712"/>
      <c r="C354" s="4">
        <f>'2 жастағы Ф'!AQ126</f>
        <v>0</v>
      </c>
      <c r="D354" s="4">
        <f>'2 жастағы К'!AQ126</f>
        <v>0</v>
      </c>
      <c r="E354" s="843"/>
      <c r="F354" s="4">
        <f>'2 жастағы Ш'!AQ126</f>
        <v>0</v>
      </c>
      <c r="G354" s="4">
        <f>'2 жастағы Ә'!AQ126</f>
        <v>0</v>
      </c>
    </row>
    <row r="355" spans="2:7" x14ac:dyDescent="0.25">
      <c r="B355" s="707">
        <v>15</v>
      </c>
      <c r="C355" s="4">
        <f>'2 жастағы Ф'!AV126</f>
        <v>0</v>
      </c>
      <c r="D355" s="4">
        <f>'2 жастағы К'!AV126</f>
        <v>0</v>
      </c>
      <c r="E355" s="843"/>
      <c r="F355" s="4">
        <f>'2 жастағы Ш'!AV126</f>
        <v>0</v>
      </c>
      <c r="G355" s="4">
        <f>'2 жастағы Ә'!AV126</f>
        <v>0</v>
      </c>
    </row>
    <row r="356" spans="2:7" x14ac:dyDescent="0.25">
      <c r="B356" s="708"/>
      <c r="C356" s="4">
        <f>'2 жастағы Ф'!AU126</f>
        <v>0</v>
      </c>
      <c r="D356" s="4">
        <f>'2 жастағы К'!AU126</f>
        <v>0</v>
      </c>
      <c r="E356" s="843"/>
      <c r="F356" s="4">
        <f>'2 жастағы Ш'!AU126</f>
        <v>0</v>
      </c>
      <c r="G356" s="4">
        <f>'2 жастағы Ә'!AU126</f>
        <v>0</v>
      </c>
    </row>
    <row r="357" spans="2:7" x14ac:dyDescent="0.25">
      <c r="B357" s="712"/>
      <c r="C357" s="4">
        <f>'2 жастағы Ф'!AT126</f>
        <v>0</v>
      </c>
      <c r="D357" s="4">
        <f>'2 жастағы К'!AT126</f>
        <v>0</v>
      </c>
      <c r="E357" s="843"/>
      <c r="F357" s="4">
        <f>'2 жастағы Ш'!AT126</f>
        <v>0</v>
      </c>
      <c r="G357" s="4">
        <f>'2 жастағы Ә'!AT126</f>
        <v>0</v>
      </c>
    </row>
    <row r="358" spans="2:7" x14ac:dyDescent="0.25">
      <c r="B358" s="707">
        <v>16</v>
      </c>
      <c r="C358" s="4">
        <f>'2 жастағы Ф'!AY126</f>
        <v>0</v>
      </c>
      <c r="D358" s="4">
        <f>'2 жастағы К'!AY126</f>
        <v>0</v>
      </c>
      <c r="E358" s="843"/>
      <c r="F358" s="4">
        <f>'2 жастағы Ш'!AY126</f>
        <v>0</v>
      </c>
      <c r="G358" s="4">
        <f>'2 жастағы Ә'!AY126</f>
        <v>0</v>
      </c>
    </row>
    <row r="359" spans="2:7" x14ac:dyDescent="0.25">
      <c r="B359" s="708"/>
      <c r="C359" s="4">
        <f>'2 жастағы Ф'!AX126</f>
        <v>0</v>
      </c>
      <c r="D359" s="4">
        <f>'2 жастағы К'!AX126</f>
        <v>0</v>
      </c>
      <c r="E359" s="843"/>
      <c r="F359" s="4">
        <f>'2 жастағы Ш'!AX126</f>
        <v>0</v>
      </c>
      <c r="G359" s="4">
        <f>'2 жастағы Ә'!AX126</f>
        <v>0</v>
      </c>
    </row>
    <row r="360" spans="2:7" x14ac:dyDescent="0.25">
      <c r="B360" s="712"/>
      <c r="C360" s="4">
        <f>'2 жастағы Ф'!AW126</f>
        <v>0</v>
      </c>
      <c r="D360" s="4">
        <f>'2 жастағы К'!AW126</f>
        <v>0</v>
      </c>
      <c r="E360" s="843"/>
      <c r="F360" s="4">
        <f>'2 жастағы Ш'!AW126</f>
        <v>0</v>
      </c>
      <c r="G360" s="4">
        <f>'2 жастағы Ә'!AW126</f>
        <v>0</v>
      </c>
    </row>
    <row r="361" spans="2:7" x14ac:dyDescent="0.25">
      <c r="B361" s="707">
        <v>17</v>
      </c>
      <c r="C361" s="4">
        <f>'2 жастағы Ф'!BB126</f>
        <v>0</v>
      </c>
      <c r="D361" s="4">
        <f>'2 жастағы К'!BB126</f>
        <v>0</v>
      </c>
      <c r="E361" s="843"/>
      <c r="F361" s="4">
        <f>'2 жастағы Ш'!BB126</f>
        <v>0</v>
      </c>
      <c r="G361" s="4">
        <f>'2 жастағы Ә'!BB126</f>
        <v>0</v>
      </c>
    </row>
    <row r="362" spans="2:7" x14ac:dyDescent="0.25">
      <c r="B362" s="708"/>
      <c r="C362" s="4">
        <f>'2 жастағы Ф'!BA126</f>
        <v>0</v>
      </c>
      <c r="D362" s="4">
        <f>'2 жастағы К'!BA126</f>
        <v>0</v>
      </c>
      <c r="E362" s="843"/>
      <c r="F362" s="4">
        <f>'2 жастағы Ш'!BA126</f>
        <v>0</v>
      </c>
      <c r="G362" s="4">
        <f>'2 жастағы Ә'!BA126</f>
        <v>0</v>
      </c>
    </row>
    <row r="363" spans="2:7" x14ac:dyDescent="0.25">
      <c r="B363" s="712"/>
      <c r="C363" s="4">
        <f>'2 жастағы Ф'!AZ126</f>
        <v>0</v>
      </c>
      <c r="D363" s="4">
        <f>'2 жастағы К'!AZ126</f>
        <v>0</v>
      </c>
      <c r="E363" s="843"/>
      <c r="F363" s="4">
        <f>'2 жастағы Ш'!AZ126</f>
        <v>0</v>
      </c>
      <c r="G363" s="4">
        <f>'2 жастағы Ә'!AZ126</f>
        <v>0</v>
      </c>
    </row>
    <row r="364" spans="2:7" x14ac:dyDescent="0.25">
      <c r="B364" s="707">
        <v>18</v>
      </c>
      <c r="C364" s="4">
        <f>'2 жастағы Ф'!BE126</f>
        <v>0</v>
      </c>
      <c r="D364" s="4">
        <f>'2 жастағы К'!BE126</f>
        <v>0</v>
      </c>
      <c r="E364" s="843"/>
      <c r="F364" s="4">
        <f>'2 жастағы Ш'!BE126</f>
        <v>0</v>
      </c>
      <c r="G364" s="4">
        <f>'2 жастағы Ә'!BE126</f>
        <v>0</v>
      </c>
    </row>
    <row r="365" spans="2:7" x14ac:dyDescent="0.25">
      <c r="B365" s="708"/>
      <c r="C365" s="4">
        <f>'2 жастағы Ф'!BD126</f>
        <v>0</v>
      </c>
      <c r="D365" s="4">
        <f>'2 жастағы К'!BD126</f>
        <v>0</v>
      </c>
      <c r="E365" s="843"/>
      <c r="F365" s="4">
        <f>'2 жастағы Ш'!BD126</f>
        <v>0</v>
      </c>
      <c r="G365" s="4">
        <f>'2 жастағы Ә'!BD126</f>
        <v>0</v>
      </c>
    </row>
    <row r="366" spans="2:7" x14ac:dyDescent="0.25">
      <c r="B366" s="712"/>
      <c r="C366" s="4">
        <f>'2 жастағы Ф'!BC126</f>
        <v>0</v>
      </c>
      <c r="D366" s="4">
        <f>'2 жастағы К'!BC126</f>
        <v>0</v>
      </c>
      <c r="E366" s="843"/>
      <c r="F366" s="4">
        <f>'2 жастағы Ш'!BC126</f>
        <v>0</v>
      </c>
      <c r="G366" s="4">
        <f>'2 жастағы Ә'!BC126</f>
        <v>0</v>
      </c>
    </row>
    <row r="367" spans="2:7" x14ac:dyDescent="0.25">
      <c r="B367" s="707">
        <v>19</v>
      </c>
      <c r="C367" s="4">
        <f>'2 жастағы Ф'!BH126</f>
        <v>0</v>
      </c>
      <c r="D367" s="4">
        <f>'2 жастағы К'!BH126</f>
        <v>0</v>
      </c>
      <c r="E367" s="843"/>
      <c r="F367" s="4">
        <f>'2 жастағы Ш'!BH126</f>
        <v>0</v>
      </c>
      <c r="G367" s="4">
        <f>'2 жастағы Ә'!BH126</f>
        <v>0</v>
      </c>
    </row>
    <row r="368" spans="2:7" x14ac:dyDescent="0.25">
      <c r="B368" s="708"/>
      <c r="C368" s="4">
        <f>'2 жастағы Ф'!BG126</f>
        <v>0</v>
      </c>
      <c r="D368" s="4">
        <f>'2 жастағы К'!BG126</f>
        <v>0</v>
      </c>
      <c r="E368" s="843"/>
      <c r="F368" s="4">
        <f>'2 жастағы Ш'!BG126</f>
        <v>0</v>
      </c>
      <c r="G368" s="4">
        <f>'2 жастағы Ә'!BG126</f>
        <v>0</v>
      </c>
    </row>
    <row r="369" spans="2:7" x14ac:dyDescent="0.25">
      <c r="B369" s="712"/>
      <c r="C369" s="4">
        <f>'2 жастағы Ф'!BF126</f>
        <v>0</v>
      </c>
      <c r="D369" s="4">
        <f>'2 жастағы К'!BF126</f>
        <v>0</v>
      </c>
      <c r="E369" s="843"/>
      <c r="F369" s="4">
        <f>'2 жастағы Ш'!BF126</f>
        <v>0</v>
      </c>
      <c r="G369" s="4">
        <f>'2 жастағы Ә'!BF126</f>
        <v>0</v>
      </c>
    </row>
    <row r="370" spans="2:7" x14ac:dyDescent="0.25">
      <c r="B370" s="707">
        <v>20</v>
      </c>
      <c r="C370" s="842"/>
      <c r="D370" s="4">
        <f>'2 жастағы К'!BK126</f>
        <v>0</v>
      </c>
      <c r="E370" s="843"/>
      <c r="F370" s="4">
        <f>'2 жастағы Ш'!BK126</f>
        <v>0</v>
      </c>
      <c r="G370" s="4">
        <f>'2 жастағы Ә'!BK126</f>
        <v>0</v>
      </c>
    </row>
    <row r="371" spans="2:7" x14ac:dyDescent="0.25">
      <c r="B371" s="708"/>
      <c r="C371" s="843"/>
      <c r="D371" s="4">
        <f>'2 жастағы К'!BJ126</f>
        <v>0</v>
      </c>
      <c r="E371" s="843"/>
      <c r="F371" s="4">
        <f>'2 жастағы Ш'!BJ126</f>
        <v>0</v>
      </c>
      <c r="G371" s="4">
        <f>'2 жастағы Ә'!BJ126</f>
        <v>0</v>
      </c>
    </row>
    <row r="372" spans="2:7" x14ac:dyDescent="0.25">
      <c r="B372" s="712"/>
      <c r="C372" s="843"/>
      <c r="D372" s="4">
        <f>'2 жастағы К'!BI126</f>
        <v>0</v>
      </c>
      <c r="E372" s="843"/>
      <c r="F372" s="4">
        <f>'2 жастағы Ш'!BI126</f>
        <v>0</v>
      </c>
      <c r="G372" s="4">
        <f>'2 жастағы Ә'!BI126</f>
        <v>0</v>
      </c>
    </row>
    <row r="373" spans="2:7" x14ac:dyDescent="0.25">
      <c r="B373" s="707">
        <v>21</v>
      </c>
      <c r="C373" s="843"/>
      <c r="D373" s="842"/>
      <c r="E373" s="843"/>
      <c r="F373" s="4">
        <f>'2 жастағы Ш'!BN126</f>
        <v>0</v>
      </c>
      <c r="G373" s="842"/>
    </row>
    <row r="374" spans="2:7" x14ac:dyDescent="0.25">
      <c r="B374" s="708"/>
      <c r="C374" s="843"/>
      <c r="D374" s="843"/>
      <c r="E374" s="843"/>
      <c r="F374" s="4">
        <f>'2 жастағы Ш'!BM126</f>
        <v>0</v>
      </c>
      <c r="G374" s="843"/>
    </row>
    <row r="375" spans="2:7" x14ac:dyDescent="0.25">
      <c r="B375" s="712"/>
      <c r="C375" s="843"/>
      <c r="D375" s="843"/>
      <c r="E375" s="843"/>
      <c r="F375" s="4">
        <f>'2 жастағы Ш'!BL126</f>
        <v>0</v>
      </c>
      <c r="G375" s="843"/>
    </row>
    <row r="376" spans="2:7" x14ac:dyDescent="0.25">
      <c r="B376" s="707">
        <v>22</v>
      </c>
      <c r="C376" s="843"/>
      <c r="D376" s="843"/>
      <c r="E376" s="843"/>
      <c r="F376" s="4">
        <f>'2 жастағы Ш'!BQ126</f>
        <v>0</v>
      </c>
      <c r="G376" s="843"/>
    </row>
    <row r="377" spans="2:7" x14ac:dyDescent="0.25">
      <c r="B377" s="708"/>
      <c r="C377" s="843"/>
      <c r="D377" s="843"/>
      <c r="E377" s="843"/>
      <c r="F377" s="4">
        <f>'2 жастағы Ш'!BP126</f>
        <v>0</v>
      </c>
      <c r="G377" s="843"/>
    </row>
    <row r="378" spans="2:7" x14ac:dyDescent="0.25">
      <c r="B378" s="712"/>
      <c r="C378" s="843"/>
      <c r="D378" s="843"/>
      <c r="E378" s="843"/>
      <c r="F378" s="4">
        <f>'2 жастағы Ш'!BO126</f>
        <v>0</v>
      </c>
      <c r="G378" s="843"/>
    </row>
    <row r="379" spans="2:7" x14ac:dyDescent="0.25">
      <c r="B379" s="707">
        <v>23</v>
      </c>
      <c r="C379" s="843"/>
      <c r="D379" s="843"/>
      <c r="E379" s="843"/>
      <c r="F379" s="4">
        <f>'2 жастағы Ш'!BT126</f>
        <v>0</v>
      </c>
      <c r="G379" s="843"/>
    </row>
    <row r="380" spans="2:7" x14ac:dyDescent="0.25">
      <c r="B380" s="708"/>
      <c r="C380" s="843"/>
      <c r="D380" s="843"/>
      <c r="E380" s="843"/>
      <c r="F380" s="4">
        <f>'2 жастағы Ш'!BS126</f>
        <v>0</v>
      </c>
      <c r="G380" s="843"/>
    </row>
    <row r="381" spans="2:7" x14ac:dyDescent="0.25">
      <c r="B381" s="712"/>
      <c r="C381" s="843"/>
      <c r="D381" s="843"/>
      <c r="E381" s="843"/>
      <c r="F381" s="4">
        <f>'2 жастағы Ш'!BR126</f>
        <v>0</v>
      </c>
      <c r="G381" s="843"/>
    </row>
    <row r="382" spans="2:7" x14ac:dyDescent="0.25">
      <c r="B382" s="707">
        <v>24</v>
      </c>
      <c r="C382" s="843"/>
      <c r="D382" s="843"/>
      <c r="E382" s="843"/>
      <c r="F382" s="4">
        <f>'2 жастағы Ш'!BW126</f>
        <v>0</v>
      </c>
      <c r="G382" s="843"/>
    </row>
    <row r="383" spans="2:7" x14ac:dyDescent="0.25">
      <c r="B383" s="708"/>
      <c r="C383" s="843"/>
      <c r="D383" s="843"/>
      <c r="E383" s="843"/>
      <c r="F383" s="12">
        <f>'2 жастағы Ш'!BV126</f>
        <v>0</v>
      </c>
      <c r="G383" s="843"/>
    </row>
    <row r="384" spans="2:7" x14ac:dyDescent="0.25">
      <c r="B384" s="712"/>
      <c r="C384" s="843"/>
      <c r="D384" s="843"/>
      <c r="E384" s="843"/>
      <c r="F384" s="12">
        <f>'2 жастағы Ш'!BU126</f>
        <v>0</v>
      </c>
      <c r="G384" s="843"/>
    </row>
    <row r="385" spans="2:7" x14ac:dyDescent="0.25">
      <c r="B385" s="707">
        <v>25</v>
      </c>
      <c r="C385" s="843"/>
      <c r="D385" s="843"/>
      <c r="E385" s="843"/>
      <c r="F385" s="4">
        <f>'2 жастағы Ш'!BZ126</f>
        <v>0</v>
      </c>
      <c r="G385" s="843"/>
    </row>
    <row r="386" spans="2:7" x14ac:dyDescent="0.25">
      <c r="B386" s="708"/>
      <c r="C386" s="843"/>
      <c r="D386" s="843"/>
      <c r="E386" s="843"/>
      <c r="F386" s="4">
        <f>'2 жастағы Ш'!BY126</f>
        <v>0</v>
      </c>
      <c r="G386" s="843"/>
    </row>
    <row r="387" spans="2:7" x14ac:dyDescent="0.25">
      <c r="B387" s="712"/>
      <c r="C387" s="843"/>
      <c r="D387" s="843"/>
      <c r="E387" s="843"/>
      <c r="F387" s="4">
        <f>'2 жастағы Ш'!BX126</f>
        <v>0</v>
      </c>
      <c r="G387" s="843"/>
    </row>
    <row r="388" spans="2:7" x14ac:dyDescent="0.25">
      <c r="B388" s="707">
        <v>26</v>
      </c>
      <c r="C388" s="843"/>
      <c r="D388" s="843"/>
      <c r="E388" s="843"/>
      <c r="F388" s="4">
        <f>'2 жастағы Ш'!CC126</f>
        <v>0</v>
      </c>
      <c r="G388" s="843"/>
    </row>
    <row r="389" spans="2:7" x14ac:dyDescent="0.25">
      <c r="B389" s="708"/>
      <c r="C389" s="843"/>
      <c r="D389" s="843"/>
      <c r="E389" s="843"/>
      <c r="F389" s="4">
        <f>'2 жастағы Ш'!CB126</f>
        <v>0</v>
      </c>
      <c r="G389" s="843"/>
    </row>
    <row r="390" spans="2:7" x14ac:dyDescent="0.25">
      <c r="B390" s="712"/>
      <c r="C390" s="843"/>
      <c r="D390" s="843"/>
      <c r="E390" s="843"/>
      <c r="F390" s="4">
        <f>'2 жастағы Ш'!CA126</f>
        <v>0</v>
      </c>
      <c r="G390" s="843"/>
    </row>
    <row r="391" spans="2:7" x14ac:dyDescent="0.25">
      <c r="B391" s="707">
        <v>27</v>
      </c>
      <c r="C391" s="843"/>
      <c r="D391" s="843"/>
      <c r="E391" s="843"/>
      <c r="F391" s="12">
        <f>'2 жастағы Ш'!CF126</f>
        <v>0</v>
      </c>
      <c r="G391" s="843"/>
    </row>
    <row r="392" spans="2:7" x14ac:dyDescent="0.25">
      <c r="B392" s="708"/>
      <c r="C392" s="843"/>
      <c r="D392" s="843"/>
      <c r="E392" s="843"/>
      <c r="F392" s="12">
        <f>'2 жастағы Ш'!CE126</f>
        <v>0</v>
      </c>
      <c r="G392" s="843"/>
    </row>
    <row r="393" spans="2:7" x14ac:dyDescent="0.25">
      <c r="B393" s="712"/>
      <c r="C393" s="843"/>
      <c r="D393" s="843"/>
      <c r="E393" s="843"/>
      <c r="F393" s="12">
        <f>'2 жастағы Ш'!CD126</f>
        <v>0</v>
      </c>
      <c r="G393" s="843"/>
    </row>
    <row r="394" spans="2:7" x14ac:dyDescent="0.25">
      <c r="B394" s="707">
        <v>28</v>
      </c>
      <c r="C394" s="843"/>
      <c r="D394" s="843"/>
      <c r="E394" s="843"/>
      <c r="F394" s="12">
        <f>'2 жастағы Ш'!CI126</f>
        <v>0</v>
      </c>
      <c r="G394" s="843"/>
    </row>
    <row r="395" spans="2:7" x14ac:dyDescent="0.25">
      <c r="B395" s="708"/>
      <c r="C395" s="843"/>
      <c r="D395" s="843"/>
      <c r="E395" s="843"/>
      <c r="F395" s="12">
        <f>'2 жастағы Ш'!CH126</f>
        <v>0</v>
      </c>
      <c r="G395" s="843"/>
    </row>
    <row r="396" spans="2:7" x14ac:dyDescent="0.25">
      <c r="B396" s="712"/>
      <c r="C396" s="843"/>
      <c r="D396" s="843"/>
      <c r="E396" s="843"/>
      <c r="F396" s="12">
        <f>'2 жастағы Ш'!CG126</f>
        <v>0</v>
      </c>
      <c r="G396" s="843"/>
    </row>
    <row r="397" spans="2:7" x14ac:dyDescent="0.25">
      <c r="B397" s="707">
        <v>29</v>
      </c>
      <c r="C397" s="843"/>
      <c r="D397" s="843"/>
      <c r="E397" s="843"/>
      <c r="F397" s="12">
        <f>'2 жастағы Ш'!CL126</f>
        <v>0</v>
      </c>
      <c r="G397" s="843"/>
    </row>
    <row r="398" spans="2:7" x14ac:dyDescent="0.25">
      <c r="B398" s="708"/>
      <c r="C398" s="843"/>
      <c r="D398" s="843"/>
      <c r="E398" s="843"/>
      <c r="F398" s="12">
        <f>'2 жастағы Ш'!CK126</f>
        <v>0</v>
      </c>
      <c r="G398" s="843"/>
    </row>
    <row r="399" spans="2:7" x14ac:dyDescent="0.25">
      <c r="B399" s="712"/>
      <c r="C399" s="843"/>
      <c r="D399" s="843"/>
      <c r="E399" s="843"/>
      <c r="F399" s="12">
        <f>'2 жастағы Ш'!CJ126</f>
        <v>0</v>
      </c>
      <c r="G399" s="843"/>
    </row>
    <row r="400" spans="2:7" x14ac:dyDescent="0.25">
      <c r="B400" s="707">
        <v>30</v>
      </c>
      <c r="C400" s="843"/>
      <c r="D400" s="843"/>
      <c r="E400" s="843"/>
      <c r="F400" s="12">
        <f>'2 жастағы Ш'!CO126</f>
        <v>0</v>
      </c>
      <c r="G400" s="843"/>
    </row>
    <row r="401" spans="2:7" x14ac:dyDescent="0.25">
      <c r="B401" s="708"/>
      <c r="C401" s="843"/>
      <c r="D401" s="843"/>
      <c r="E401" s="843"/>
      <c r="F401" s="12">
        <f>'2 жастағы Ш'!CN126</f>
        <v>0</v>
      </c>
      <c r="G401" s="843"/>
    </row>
    <row r="402" spans="2:7" x14ac:dyDescent="0.25">
      <c r="B402" s="712"/>
      <c r="C402" s="843"/>
      <c r="D402" s="843"/>
      <c r="E402" s="843"/>
      <c r="F402" s="12">
        <f>'2 жастағы Ш'!CM126</f>
        <v>0</v>
      </c>
      <c r="G402" s="843"/>
    </row>
    <row r="403" spans="2:7" x14ac:dyDescent="0.25">
      <c r="B403" s="707">
        <v>31</v>
      </c>
      <c r="C403" s="843"/>
      <c r="D403" s="843"/>
      <c r="E403" s="843"/>
      <c r="F403" s="12">
        <f>'2 жастағы Ш'!CR126</f>
        <v>0</v>
      </c>
      <c r="G403" s="843"/>
    </row>
    <row r="404" spans="2:7" x14ac:dyDescent="0.25">
      <c r="B404" s="708"/>
      <c r="C404" s="843"/>
      <c r="D404" s="843"/>
      <c r="E404" s="843"/>
      <c r="F404" s="12">
        <f>'2 жастағы Ш'!CQ126</f>
        <v>0</v>
      </c>
      <c r="G404" s="843"/>
    </row>
    <row r="405" spans="2:7" x14ac:dyDescent="0.25">
      <c r="B405" s="712"/>
      <c r="C405" s="843"/>
      <c r="D405" s="843"/>
      <c r="E405" s="843"/>
      <c r="F405" s="12">
        <f>'2 жастағы Ш'!CP126</f>
        <v>0</v>
      </c>
      <c r="G405" s="843"/>
    </row>
    <row r="406" spans="2:7" x14ac:dyDescent="0.25">
      <c r="B406" s="707">
        <v>32</v>
      </c>
      <c r="C406" s="843"/>
      <c r="D406" s="843"/>
      <c r="E406" s="843"/>
      <c r="F406" s="12">
        <f>'2 жастағы Ш'!CU126</f>
        <v>0</v>
      </c>
      <c r="G406" s="843"/>
    </row>
    <row r="407" spans="2:7" x14ac:dyDescent="0.25">
      <c r="B407" s="708"/>
      <c r="C407" s="843"/>
      <c r="D407" s="843"/>
      <c r="E407" s="843"/>
      <c r="F407" s="12">
        <f>'2 жастағы Ш'!CT126</f>
        <v>0</v>
      </c>
      <c r="G407" s="843"/>
    </row>
    <row r="408" spans="2:7" x14ac:dyDescent="0.25">
      <c r="B408" s="712"/>
      <c r="C408" s="843"/>
      <c r="D408" s="843"/>
      <c r="E408" s="843"/>
      <c r="F408" s="12">
        <f>'2 жастағы Ш'!CS126</f>
        <v>0</v>
      </c>
      <c r="G408" s="843"/>
    </row>
    <row r="409" spans="2:7" x14ac:dyDescent="0.25">
      <c r="B409" s="707">
        <v>33</v>
      </c>
      <c r="C409" s="843"/>
      <c r="D409" s="843"/>
      <c r="E409" s="843"/>
      <c r="F409" s="12">
        <f>'2 жастағы Ш'!CX126</f>
        <v>0</v>
      </c>
      <c r="G409" s="843"/>
    </row>
    <row r="410" spans="2:7" x14ac:dyDescent="0.25">
      <c r="B410" s="708"/>
      <c r="C410" s="843"/>
      <c r="D410" s="843"/>
      <c r="E410" s="843"/>
      <c r="F410" s="12">
        <f>'2 жастағы Ш'!CW126</f>
        <v>0</v>
      </c>
      <c r="G410" s="843"/>
    </row>
    <row r="411" spans="2:7" x14ac:dyDescent="0.25">
      <c r="B411" s="712"/>
      <c r="C411" s="843"/>
      <c r="D411" s="843"/>
      <c r="E411" s="843"/>
      <c r="F411" s="12">
        <f>'2 жастағы Ш'!CV126</f>
        <v>0</v>
      </c>
      <c r="G411" s="843"/>
    </row>
    <row r="412" spans="2:7" x14ac:dyDescent="0.25">
      <c r="B412" s="707">
        <v>34</v>
      </c>
      <c r="C412" s="843"/>
      <c r="D412" s="843"/>
      <c r="E412" s="843"/>
      <c r="F412" s="12">
        <f>'2 жастағы Ш'!DA126</f>
        <v>0</v>
      </c>
      <c r="G412" s="843"/>
    </row>
    <row r="413" spans="2:7" x14ac:dyDescent="0.25">
      <c r="B413" s="708"/>
      <c r="C413" s="843"/>
      <c r="D413" s="843"/>
      <c r="E413" s="843"/>
      <c r="F413" s="12">
        <f>'2 жастағы Ш'!CZ126</f>
        <v>0</v>
      </c>
      <c r="G413" s="843"/>
    </row>
    <row r="414" spans="2:7" x14ac:dyDescent="0.25">
      <c r="B414" s="712"/>
      <c r="C414" s="843"/>
      <c r="D414" s="843"/>
      <c r="E414" s="843"/>
      <c r="F414" s="12">
        <f>'2 жастағы Ш'!CY126</f>
        <v>0</v>
      </c>
      <c r="G414" s="843"/>
    </row>
    <row r="415" spans="2:7" x14ac:dyDescent="0.25">
      <c r="B415" s="707">
        <v>35</v>
      </c>
      <c r="C415" s="843"/>
      <c r="D415" s="843"/>
      <c r="E415" s="843"/>
      <c r="F415" s="12">
        <f>'2 жастағы Ш'!DD126</f>
        <v>0</v>
      </c>
      <c r="G415" s="843"/>
    </row>
    <row r="416" spans="2:7" x14ac:dyDescent="0.25">
      <c r="B416" s="708"/>
      <c r="C416" s="843"/>
      <c r="D416" s="843"/>
      <c r="E416" s="843"/>
      <c r="F416" s="12">
        <f>'2 жастағы Ш'!DC126</f>
        <v>0</v>
      </c>
      <c r="G416" s="843"/>
    </row>
    <row r="417" spans="2:7" x14ac:dyDescent="0.25">
      <c r="B417" s="712"/>
      <c r="C417" s="843"/>
      <c r="D417" s="843"/>
      <c r="E417" s="843"/>
      <c r="F417" s="12">
        <f>'2 жастағы Ш'!DB126</f>
        <v>0</v>
      </c>
      <c r="G417" s="843"/>
    </row>
    <row r="418" spans="2:7" x14ac:dyDescent="0.25">
      <c r="B418" s="707">
        <v>36</v>
      </c>
      <c r="C418" s="843"/>
      <c r="D418" s="843"/>
      <c r="E418" s="843"/>
      <c r="F418" s="12">
        <f>'2 жастағы Ш'!DG126</f>
        <v>0</v>
      </c>
      <c r="G418" s="843"/>
    </row>
    <row r="419" spans="2:7" x14ac:dyDescent="0.25">
      <c r="B419" s="708"/>
      <c r="C419" s="843"/>
      <c r="D419" s="843"/>
      <c r="E419" s="843"/>
      <c r="F419" s="12">
        <f>'2 жастағы Ш'!DF126</f>
        <v>0</v>
      </c>
      <c r="G419" s="843"/>
    </row>
    <row r="420" spans="2:7" x14ac:dyDescent="0.25">
      <c r="B420" s="708"/>
      <c r="C420" s="843"/>
      <c r="D420" s="843"/>
      <c r="E420" s="843"/>
      <c r="F420" s="334">
        <f>'2 жастағы Ш'!DE126</f>
        <v>0</v>
      </c>
      <c r="G420" s="843"/>
    </row>
    <row r="421" spans="2:7" x14ac:dyDescent="0.25">
      <c r="B421" s="748">
        <v>37</v>
      </c>
      <c r="C421" s="843"/>
      <c r="D421" s="843"/>
      <c r="E421" s="843"/>
      <c r="F421" s="12">
        <f>'2 жастағы Ш'!DJ126</f>
        <v>0</v>
      </c>
      <c r="G421" s="843"/>
    </row>
    <row r="422" spans="2:7" x14ac:dyDescent="0.25">
      <c r="B422" s="748"/>
      <c r="C422" s="843"/>
      <c r="D422" s="843"/>
      <c r="E422" s="843"/>
      <c r="F422" s="12">
        <f>'2 жастағы Ш'!DI126</f>
        <v>0</v>
      </c>
      <c r="G422" s="843"/>
    </row>
    <row r="423" spans="2:7" x14ac:dyDescent="0.25">
      <c r="B423" s="748"/>
      <c r="C423" s="844"/>
      <c r="D423" s="844"/>
      <c r="E423" s="844"/>
      <c r="F423" s="12">
        <f>'2 жастағы Ш'!DH126</f>
        <v>0</v>
      </c>
      <c r="G423" s="844"/>
    </row>
    <row r="424" spans="2:7" ht="18.75" x14ac:dyDescent="0.25">
      <c r="B424" s="821" t="s">
        <v>824</v>
      </c>
      <c r="C424" s="158">
        <f>'2 жастағы Ф'!BK126</f>
        <v>0</v>
      </c>
      <c r="D424" s="158">
        <f>'2 жастағы К'!BN126</f>
        <v>0</v>
      </c>
      <c r="E424" s="158">
        <f>'2 жастағы Т'!AG126</f>
        <v>0</v>
      </c>
      <c r="F424" s="158">
        <f>'2 жастағы Ш'!DM126</f>
        <v>0</v>
      </c>
      <c r="G424" s="159">
        <f>'2 жастағы Ә'!BN126</f>
        <v>0</v>
      </c>
    </row>
    <row r="425" spans="2:7" ht="18.75" x14ac:dyDescent="0.25">
      <c r="B425" s="821"/>
      <c r="C425" s="40">
        <f>'2 жастағы Ф'!BJ126</f>
        <v>0</v>
      </c>
      <c r="D425" s="40">
        <f>'2 жастағы К'!BM126</f>
        <v>0</v>
      </c>
      <c r="E425" s="40">
        <f>'2 жастағы Т'!AF126</f>
        <v>0</v>
      </c>
      <c r="F425" s="40">
        <f>'2 жастағы Ш'!DL126</f>
        <v>0</v>
      </c>
      <c r="G425" s="68">
        <f>'2 жастағы Ә'!BM126</f>
        <v>0</v>
      </c>
    </row>
    <row r="426" spans="2:7" ht="18.75" x14ac:dyDescent="0.25">
      <c r="B426" s="821"/>
      <c r="C426" s="95">
        <f>'2 жастағы Ф'!BI126</f>
        <v>0</v>
      </c>
      <c r="D426" s="95">
        <f>'2 жастағы К'!BL126</f>
        <v>0</v>
      </c>
      <c r="E426" s="95">
        <f>'2 жастағы Т'!AE126</f>
        <v>0</v>
      </c>
      <c r="F426" s="95">
        <f>'2 жастағы Ш'!DK126</f>
        <v>0</v>
      </c>
      <c r="G426" s="96">
        <f>'2 жастағы Ә'!BL126</f>
        <v>0</v>
      </c>
    </row>
    <row r="427" spans="2:7" x14ac:dyDescent="0.25">
      <c r="B427" s="157">
        <f>СВОД!V113</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Ф'!C22</f>
        <v>0</v>
      </c>
      <c r="E4" s="27"/>
      <c r="F4" s="27"/>
      <c r="G4" s="23"/>
      <c r="H4" s="23"/>
    </row>
    <row r="5" spans="2:12" ht="18.75" x14ac:dyDescent="0.3">
      <c r="B5" s="833" t="s">
        <v>105</v>
      </c>
      <c r="C5" s="833"/>
      <c r="D5" s="26">
        <f>'2 жастағы Ф'!A22</f>
        <v>0</v>
      </c>
      <c r="E5" s="26"/>
      <c r="F5" s="26"/>
      <c r="G5" s="23"/>
      <c r="H5" s="23"/>
    </row>
    <row r="6" spans="2:12" ht="81"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Ф'!F22</f>
        <v>0</v>
      </c>
      <c r="D122" s="4">
        <f>'2 жастағы К'!F22</f>
        <v>0</v>
      </c>
      <c r="E122" s="4">
        <f>'2 жастағы Т'!F22</f>
        <v>0</v>
      </c>
      <c r="F122" s="4">
        <f>'2 жастағы Ш'!F22</f>
        <v>0</v>
      </c>
      <c r="G122" s="4">
        <f>'2 жастағы Ә'!F22</f>
        <v>0</v>
      </c>
    </row>
    <row r="123" spans="2:12" x14ac:dyDescent="0.25">
      <c r="B123" s="708"/>
      <c r="C123" s="4">
        <f>'2 жастағы Ф'!E22</f>
        <v>0</v>
      </c>
      <c r="D123" s="4">
        <f>'2 жастағы К'!E22</f>
        <v>0</v>
      </c>
      <c r="E123" s="4">
        <f>'2 жастағы Т'!E22</f>
        <v>0</v>
      </c>
      <c r="F123" s="4">
        <f>'2 жастағы Ш'!E22</f>
        <v>0</v>
      </c>
      <c r="G123" s="4">
        <f>'2 жастағы Ә'!E22</f>
        <v>0</v>
      </c>
    </row>
    <row r="124" spans="2:12" x14ac:dyDescent="0.25">
      <c r="B124" s="712"/>
      <c r="C124" s="4">
        <f>'2 жастағы Ф'!D22</f>
        <v>0</v>
      </c>
      <c r="D124" s="4">
        <f>'2 жастағы К'!D22</f>
        <v>0</v>
      </c>
      <c r="E124" s="4">
        <f>'2 жастағы Т'!D22</f>
        <v>0</v>
      </c>
      <c r="F124" s="4">
        <f>'2 жастағы Ш'!D22</f>
        <v>0</v>
      </c>
      <c r="G124" s="4">
        <f>'2 жастағы Ә'!D22</f>
        <v>0</v>
      </c>
    </row>
    <row r="125" spans="2:12" x14ac:dyDescent="0.25">
      <c r="B125" s="707">
        <v>2</v>
      </c>
      <c r="C125" s="4">
        <f>'2 жастағы Ф'!I22</f>
        <v>0</v>
      </c>
      <c r="D125" s="4">
        <f>'2 жастағы К'!I22</f>
        <v>0</v>
      </c>
      <c r="E125" s="4">
        <f>'2 жастағы Т'!I22</f>
        <v>0</v>
      </c>
      <c r="F125" s="4">
        <f>'2 жастағы Ш'!I22</f>
        <v>0</v>
      </c>
      <c r="G125" s="4">
        <f>'2 жастағы Ә'!I22</f>
        <v>0</v>
      </c>
    </row>
    <row r="126" spans="2:12" x14ac:dyDescent="0.25">
      <c r="B126" s="708"/>
      <c r="C126" s="4">
        <f>'2 жастағы Ф'!H22</f>
        <v>0</v>
      </c>
      <c r="D126" s="4">
        <f>'2 жастағы К'!H22</f>
        <v>0</v>
      </c>
      <c r="E126" s="4">
        <f>'2 жастағы Т'!H22</f>
        <v>0</v>
      </c>
      <c r="F126" s="4">
        <f>'2 жастағы Ш'!H22</f>
        <v>0</v>
      </c>
      <c r="G126" s="4">
        <f>'2 жастағы Ә'!H22</f>
        <v>0</v>
      </c>
    </row>
    <row r="127" spans="2:12" x14ac:dyDescent="0.25">
      <c r="B127" s="712"/>
      <c r="C127" s="4">
        <f>'2 жастағы Ф'!G22</f>
        <v>0</v>
      </c>
      <c r="D127" s="4">
        <f>'2 жастағы К'!G22</f>
        <v>0</v>
      </c>
      <c r="E127" s="4">
        <f>'2 жастағы Т'!G22</f>
        <v>0</v>
      </c>
      <c r="F127" s="4">
        <f>'2 жастағы Ш'!G22</f>
        <v>0</v>
      </c>
      <c r="G127" s="4">
        <f>'2 жастағы Ә'!G22</f>
        <v>0</v>
      </c>
    </row>
    <row r="128" spans="2:12" x14ac:dyDescent="0.25">
      <c r="B128" s="707">
        <v>3</v>
      </c>
      <c r="C128" s="4">
        <f>'2 жастағы Ф'!L22</f>
        <v>0</v>
      </c>
      <c r="D128" s="4">
        <f>'2 жастағы К'!L22</f>
        <v>0</v>
      </c>
      <c r="E128" s="4">
        <f>'2 жастағы Т'!L22</f>
        <v>0</v>
      </c>
      <c r="F128" s="4">
        <f>'2 жастағы Ш'!L22</f>
        <v>0</v>
      </c>
      <c r="G128" s="4">
        <f>'2 жастағы Ә'!L22</f>
        <v>0</v>
      </c>
    </row>
    <row r="129" spans="2:7" x14ac:dyDescent="0.25">
      <c r="B129" s="708"/>
      <c r="C129" s="4">
        <f>'2 жастағы Ф'!K22</f>
        <v>0</v>
      </c>
      <c r="D129" s="4">
        <f>'2 жастағы К'!K22</f>
        <v>0</v>
      </c>
      <c r="E129" s="4">
        <f>'2 жастағы Т'!K22</f>
        <v>0</v>
      </c>
      <c r="F129" s="4">
        <f>'2 жастағы Ш'!K22</f>
        <v>0</v>
      </c>
      <c r="G129" s="4">
        <f>'2 жастағы Ә'!K22</f>
        <v>0</v>
      </c>
    </row>
    <row r="130" spans="2:7" x14ac:dyDescent="0.25">
      <c r="B130" s="712"/>
      <c r="C130" s="4">
        <f>'2 жастағы Ф'!J22</f>
        <v>0</v>
      </c>
      <c r="D130" s="4">
        <f>'2 жастағы К'!J22</f>
        <v>0</v>
      </c>
      <c r="E130" s="4">
        <f>'2 жастағы Т'!J22</f>
        <v>0</v>
      </c>
      <c r="F130" s="4">
        <f>'2 жастағы Ш'!J22</f>
        <v>0</v>
      </c>
      <c r="G130" s="4">
        <f>'2 жастағы Ә'!J22</f>
        <v>0</v>
      </c>
    </row>
    <row r="131" spans="2:7" x14ac:dyDescent="0.25">
      <c r="B131" s="707">
        <v>4</v>
      </c>
      <c r="C131" s="4">
        <f>'2 жастағы Ф'!O22</f>
        <v>0</v>
      </c>
      <c r="D131" s="4">
        <f>'2 жастағы К'!O22</f>
        <v>0</v>
      </c>
      <c r="E131" s="4">
        <f>'2 жастағы Т'!O22</f>
        <v>0</v>
      </c>
      <c r="F131" s="4">
        <f>'2 жастағы Ш'!O22</f>
        <v>0</v>
      </c>
      <c r="G131" s="4">
        <f>'2 жастағы Ә'!O22</f>
        <v>0</v>
      </c>
    </row>
    <row r="132" spans="2:7" x14ac:dyDescent="0.25">
      <c r="B132" s="708"/>
      <c r="C132" s="4">
        <f>'2 жастағы Ф'!N22</f>
        <v>0</v>
      </c>
      <c r="D132" s="4">
        <f>'2 жастағы К'!N22</f>
        <v>0</v>
      </c>
      <c r="E132" s="4">
        <f>'2 жастағы Т'!N22</f>
        <v>0</v>
      </c>
      <c r="F132" s="4">
        <f>'2 жастағы Ш'!N22</f>
        <v>0</v>
      </c>
      <c r="G132" s="4">
        <f>'2 жастағы Ә'!N22</f>
        <v>0</v>
      </c>
    </row>
    <row r="133" spans="2:7" x14ac:dyDescent="0.25">
      <c r="B133" s="712"/>
      <c r="C133" s="4">
        <f>'2 жастағы Ф'!M22</f>
        <v>0</v>
      </c>
      <c r="D133" s="4">
        <f>'2 жастағы К'!M22</f>
        <v>0</v>
      </c>
      <c r="E133" s="4">
        <f>'2 жастағы Т'!M22</f>
        <v>0</v>
      </c>
      <c r="F133" s="4">
        <f>'2 жастағы Ш'!M22</f>
        <v>0</v>
      </c>
      <c r="G133" s="4">
        <f>'2 жастағы Ә'!M22</f>
        <v>0</v>
      </c>
    </row>
    <row r="134" spans="2:7" x14ac:dyDescent="0.25">
      <c r="B134" s="707">
        <v>5</v>
      </c>
      <c r="C134" s="4">
        <f>'2 жастағы Ф'!R22</f>
        <v>0</v>
      </c>
      <c r="D134" s="4">
        <f>'2 жастағы К'!R22</f>
        <v>0</v>
      </c>
      <c r="E134" s="4">
        <f>'2 жастағы Т'!R22</f>
        <v>0</v>
      </c>
      <c r="F134" s="4">
        <f>'2 жастағы Ш'!R22</f>
        <v>0</v>
      </c>
      <c r="G134" s="4">
        <f>'2 жастағы Ә'!R22</f>
        <v>0</v>
      </c>
    </row>
    <row r="135" spans="2:7" x14ac:dyDescent="0.25">
      <c r="B135" s="708"/>
      <c r="C135" s="4">
        <f>'2 жастағы Ф'!Q22</f>
        <v>0</v>
      </c>
      <c r="D135" s="4">
        <f>'2 жастағы К'!Q22</f>
        <v>0</v>
      </c>
      <c r="E135" s="4">
        <f>'2 жастағы Т'!Q22</f>
        <v>0</v>
      </c>
      <c r="F135" s="4">
        <f>'2 жастағы Ш'!Q22</f>
        <v>0</v>
      </c>
      <c r="G135" s="4">
        <f>'2 жастағы Ә'!Q22</f>
        <v>0</v>
      </c>
    </row>
    <row r="136" spans="2:7" x14ac:dyDescent="0.25">
      <c r="B136" s="712"/>
      <c r="C136" s="4">
        <f>'2 жастағы Ф'!P22</f>
        <v>0</v>
      </c>
      <c r="D136" s="4">
        <f>'2 жастағы К'!P22</f>
        <v>0</v>
      </c>
      <c r="E136" s="4">
        <f>'2 жастағы Т'!P22</f>
        <v>0</v>
      </c>
      <c r="F136" s="4">
        <f>'2 жастағы Ш'!P22</f>
        <v>0</v>
      </c>
      <c r="G136" s="4">
        <f>'2 жастағы Ә'!P22</f>
        <v>0</v>
      </c>
    </row>
    <row r="137" spans="2:7" x14ac:dyDescent="0.25">
      <c r="B137" s="707">
        <v>6</v>
      </c>
      <c r="C137" s="4">
        <f>'2 жастағы Ф'!U22</f>
        <v>0</v>
      </c>
      <c r="D137" s="4">
        <f>'2 жастағы К'!U22</f>
        <v>0</v>
      </c>
      <c r="E137" s="4">
        <f>'2 жастағы Т'!U22</f>
        <v>0</v>
      </c>
      <c r="F137" s="4">
        <f>'2 жастағы Ш'!U22</f>
        <v>0</v>
      </c>
      <c r="G137" s="4">
        <f>'2 жастағы Ә'!U22</f>
        <v>0</v>
      </c>
    </row>
    <row r="138" spans="2:7" x14ac:dyDescent="0.25">
      <c r="B138" s="708"/>
      <c r="C138" s="4">
        <f>'2 жастағы Ф'!T22</f>
        <v>0</v>
      </c>
      <c r="D138" s="4">
        <f>'2 жастағы К'!T22</f>
        <v>0</v>
      </c>
      <c r="E138" s="4">
        <f>'2 жастағы Т'!T22</f>
        <v>0</v>
      </c>
      <c r="F138" s="4">
        <f>'2 жастағы Ш'!T22</f>
        <v>0</v>
      </c>
      <c r="G138" s="4">
        <f>'2 жастағы Ә'!T22</f>
        <v>0</v>
      </c>
    </row>
    <row r="139" spans="2:7" x14ac:dyDescent="0.25">
      <c r="B139" s="712"/>
      <c r="C139" s="4">
        <f>'2 жастағы Ф'!S22</f>
        <v>0</v>
      </c>
      <c r="D139" s="4">
        <f>'2 жастағы К'!S22</f>
        <v>0</v>
      </c>
      <c r="E139" s="4">
        <f>'2 жастағы Т'!S22</f>
        <v>0</v>
      </c>
      <c r="F139" s="4">
        <f>'2 жастағы Ш'!S22</f>
        <v>0</v>
      </c>
      <c r="G139" s="4">
        <f>'2 жастағы Ә'!S22</f>
        <v>0</v>
      </c>
    </row>
    <row r="140" spans="2:7" x14ac:dyDescent="0.25">
      <c r="B140" s="707">
        <v>7</v>
      </c>
      <c r="C140" s="4">
        <f>'2 жастағы Ф'!X22</f>
        <v>0</v>
      </c>
      <c r="D140" s="4">
        <f>'2 жастағы К'!X22</f>
        <v>0</v>
      </c>
      <c r="E140" s="4">
        <f>'2 жастағы Т'!X22</f>
        <v>0</v>
      </c>
      <c r="F140" s="4">
        <f>'2 жастағы Ш'!X22</f>
        <v>0</v>
      </c>
      <c r="G140" s="4">
        <f>'2 жастағы Ә'!X22</f>
        <v>0</v>
      </c>
    </row>
    <row r="141" spans="2:7" x14ac:dyDescent="0.25">
      <c r="B141" s="708"/>
      <c r="C141" s="4">
        <f>'2 жастағы Ф'!W22</f>
        <v>0</v>
      </c>
      <c r="D141" s="4">
        <f>'2 жастағы К'!W22</f>
        <v>0</v>
      </c>
      <c r="E141" s="4">
        <f>'2 жастағы Т'!W22</f>
        <v>0</v>
      </c>
      <c r="F141" s="4">
        <f>'2 жастағы Ш'!W22</f>
        <v>0</v>
      </c>
      <c r="G141" s="4">
        <f>'2 жастағы Ә'!W22</f>
        <v>0</v>
      </c>
    </row>
    <row r="142" spans="2:7" x14ac:dyDescent="0.25">
      <c r="B142" s="712"/>
      <c r="C142" s="4">
        <f>'2 жастағы Ф'!V22</f>
        <v>0</v>
      </c>
      <c r="D142" s="4">
        <f>'2 жастағы К'!V22</f>
        <v>0</v>
      </c>
      <c r="E142" s="4">
        <f>'2 жастағы Т'!V22</f>
        <v>0</v>
      </c>
      <c r="F142" s="4">
        <f>'2 жастағы Ш'!V22</f>
        <v>0</v>
      </c>
      <c r="G142" s="4">
        <f>'2 жастағы Ә'!V22</f>
        <v>0</v>
      </c>
    </row>
    <row r="143" spans="2:7" x14ac:dyDescent="0.25">
      <c r="B143" s="707">
        <v>8</v>
      </c>
      <c r="C143" s="4">
        <f>'2 жастағы Ф'!AA22</f>
        <v>0</v>
      </c>
      <c r="D143" s="4">
        <f>'2 жастағы К'!AA22</f>
        <v>0</v>
      </c>
      <c r="E143" s="4">
        <f>'2 жастағы Т'!AA22</f>
        <v>0</v>
      </c>
      <c r="F143" s="4">
        <f>'2 жастағы Ш'!AA22</f>
        <v>0</v>
      </c>
      <c r="G143" s="4">
        <f>'2 жастағы Ә'!AA22</f>
        <v>0</v>
      </c>
    </row>
    <row r="144" spans="2:7" x14ac:dyDescent="0.25">
      <c r="B144" s="708"/>
      <c r="C144" s="4">
        <f>'2 жастағы Ф'!Z22</f>
        <v>0</v>
      </c>
      <c r="D144" s="4">
        <f>'2 жастағы К'!Z22</f>
        <v>0</v>
      </c>
      <c r="E144" s="4">
        <f>'2 жастағы Т'!Z22</f>
        <v>0</v>
      </c>
      <c r="F144" s="4">
        <f>'2 жастағы Ш'!Z22</f>
        <v>0</v>
      </c>
      <c r="G144" s="4">
        <f>'2 жастағы Ә'!Z22</f>
        <v>0</v>
      </c>
    </row>
    <row r="145" spans="2:7" x14ac:dyDescent="0.25">
      <c r="B145" s="712"/>
      <c r="C145" s="4">
        <f>'2 жастағы Ф'!Y22</f>
        <v>0</v>
      </c>
      <c r="D145" s="4">
        <f>'2 жастағы К'!Y22</f>
        <v>0</v>
      </c>
      <c r="E145" s="4">
        <f>'2 жастағы Т'!Y22</f>
        <v>0</v>
      </c>
      <c r="F145" s="4">
        <f>'2 жастағы Ш'!Y22</f>
        <v>0</v>
      </c>
      <c r="G145" s="4">
        <f>'2 жастағы Ә'!Y22</f>
        <v>0</v>
      </c>
    </row>
    <row r="146" spans="2:7" x14ac:dyDescent="0.25">
      <c r="B146" s="707">
        <v>9</v>
      </c>
      <c r="C146" s="4">
        <f>'2 жастағы Ф'!AD22</f>
        <v>0</v>
      </c>
      <c r="D146" s="4">
        <f>'2 жастағы К'!AD22</f>
        <v>0</v>
      </c>
      <c r="E146" s="4">
        <f>'2 жастағы Т'!AD22</f>
        <v>0</v>
      </c>
      <c r="F146" s="4">
        <f>'2 жастағы Ш'!AD22</f>
        <v>0</v>
      </c>
      <c r="G146" s="4">
        <f>'2 жастағы Ә'!AD22</f>
        <v>0</v>
      </c>
    </row>
    <row r="147" spans="2:7" x14ac:dyDescent="0.25">
      <c r="B147" s="708"/>
      <c r="C147" s="4">
        <f>'2 жастағы Ф'!AC22</f>
        <v>0</v>
      </c>
      <c r="D147" s="4">
        <f>'2 жастағы К'!AC22</f>
        <v>0</v>
      </c>
      <c r="E147" s="4">
        <f>'2 жастағы Т'!AC22</f>
        <v>0</v>
      </c>
      <c r="F147" s="4">
        <f>'2 жастағы Ш'!AC22</f>
        <v>0</v>
      </c>
      <c r="G147" s="4">
        <f>'2 жастағы Ә'!AC22</f>
        <v>0</v>
      </c>
    </row>
    <row r="148" spans="2:7" x14ac:dyDescent="0.25">
      <c r="B148" s="712"/>
      <c r="C148" s="4">
        <f>'2 жастағы Ф'!AB22</f>
        <v>0</v>
      </c>
      <c r="D148" s="4">
        <f>'2 жастағы К'!AB22</f>
        <v>0</v>
      </c>
      <c r="E148" s="4">
        <f>'2 жастағы Т'!AB22</f>
        <v>0</v>
      </c>
      <c r="F148" s="4">
        <f>'2 жастағы Ш'!AB22</f>
        <v>0</v>
      </c>
      <c r="G148" s="4">
        <f>'2 жастағы Ә'!AB22</f>
        <v>0</v>
      </c>
    </row>
    <row r="149" spans="2:7" x14ac:dyDescent="0.25">
      <c r="B149" s="707">
        <v>10</v>
      </c>
      <c r="C149" s="4">
        <f>'2 жастағы Ф'!AG22</f>
        <v>0</v>
      </c>
      <c r="D149" s="4">
        <f>'2 жастағы К'!AG22</f>
        <v>0</v>
      </c>
      <c r="E149" s="4">
        <f>'2 жастағы Т'!AG22</f>
        <v>0</v>
      </c>
      <c r="F149" s="4">
        <f>'2 жастағы Ш'!AG22</f>
        <v>0</v>
      </c>
      <c r="G149" s="4">
        <f>'2 жастағы Ә'!AG22</f>
        <v>0</v>
      </c>
    </row>
    <row r="150" spans="2:7" x14ac:dyDescent="0.25">
      <c r="B150" s="708"/>
      <c r="C150" s="4">
        <f>'2 жастағы Ф'!AF22</f>
        <v>0</v>
      </c>
      <c r="D150" s="4">
        <f>'2 жастағы К'!AF22</f>
        <v>0</v>
      </c>
      <c r="E150" s="4">
        <f>'2 жастағы Т'!AF22</f>
        <v>0</v>
      </c>
      <c r="F150" s="4">
        <f>'2 жастағы Ш'!AF22</f>
        <v>0</v>
      </c>
      <c r="G150" s="4">
        <f>'2 жастағы Ә'!AF22</f>
        <v>0</v>
      </c>
    </row>
    <row r="151" spans="2:7" x14ac:dyDescent="0.25">
      <c r="B151" s="712"/>
      <c r="C151" s="4">
        <f>'2 жастағы Ф'!AE22</f>
        <v>0</v>
      </c>
      <c r="D151" s="4">
        <f>'2 жастағы К'!AE22</f>
        <v>0</v>
      </c>
      <c r="E151" s="4">
        <f>'2 жастағы Т'!AE22</f>
        <v>0</v>
      </c>
      <c r="F151" s="4">
        <f>'2 жастағы Ш'!AE22</f>
        <v>0</v>
      </c>
      <c r="G151" s="4">
        <f>'2 жастағы Ә'!AE22</f>
        <v>0</v>
      </c>
    </row>
    <row r="152" spans="2:7" x14ac:dyDescent="0.25">
      <c r="B152" s="707">
        <v>11</v>
      </c>
      <c r="C152" s="4">
        <f>'2 жастағы Ф'!AJ22</f>
        <v>0</v>
      </c>
      <c r="D152" s="4">
        <f>'2 жастағы К'!AJ22</f>
        <v>0</v>
      </c>
      <c r="E152" s="827"/>
      <c r="F152" s="4">
        <f>'2 жастағы Ш'!AJ22</f>
        <v>0</v>
      </c>
      <c r="G152" s="4">
        <f>'2 жастағы Ә'!AJ22</f>
        <v>0</v>
      </c>
    </row>
    <row r="153" spans="2:7" x14ac:dyDescent="0.25">
      <c r="B153" s="708"/>
      <c r="C153" s="4">
        <f>'2 жастағы Ф'!AI22</f>
        <v>0</v>
      </c>
      <c r="D153" s="4">
        <f>'2 жастағы К'!AI22</f>
        <v>0</v>
      </c>
      <c r="E153" s="828"/>
      <c r="F153" s="4">
        <f>'2 жастағы Ш'!AI22</f>
        <v>0</v>
      </c>
      <c r="G153" s="4">
        <f>'2 жастағы Ә'!AI22</f>
        <v>0</v>
      </c>
    </row>
    <row r="154" spans="2:7" x14ac:dyDescent="0.25">
      <c r="B154" s="712"/>
      <c r="C154" s="4">
        <f>'2 жастағы Ф'!AH22</f>
        <v>0</v>
      </c>
      <c r="D154" s="4">
        <f>'2 жастағы К'!AH22</f>
        <v>0</v>
      </c>
      <c r="E154" s="828"/>
      <c r="F154" s="4">
        <f>'2 жастағы Ш'!AH22</f>
        <v>0</v>
      </c>
      <c r="G154" s="4">
        <f>'2 жастағы Ә'!AH22</f>
        <v>0</v>
      </c>
    </row>
    <row r="155" spans="2:7" x14ac:dyDescent="0.25">
      <c r="B155" s="707">
        <v>12</v>
      </c>
      <c r="C155" s="4">
        <f>'2 жастағы Ф'!AM22</f>
        <v>0</v>
      </c>
      <c r="D155" s="4">
        <f>'2 жастағы К'!AM22</f>
        <v>0</v>
      </c>
      <c r="E155" s="828"/>
      <c r="F155" s="4">
        <f>'2 жастағы Ш'!AM22</f>
        <v>0</v>
      </c>
      <c r="G155" s="4">
        <f>'2 жастағы Ә'!AM22</f>
        <v>0</v>
      </c>
    </row>
    <row r="156" spans="2:7" x14ac:dyDescent="0.25">
      <c r="B156" s="708"/>
      <c r="C156" s="12">
        <f>'2 жастағы Ф'!AL22</f>
        <v>0</v>
      </c>
      <c r="D156" s="12">
        <f>'2 жастағы К'!AL22</f>
        <v>0</v>
      </c>
      <c r="E156" s="828"/>
      <c r="F156" s="12">
        <f>'2 жастағы Ш'!AL22</f>
        <v>0</v>
      </c>
      <c r="G156" s="12">
        <f>'2 жастағы Ә'!AL22</f>
        <v>0</v>
      </c>
    </row>
    <row r="157" spans="2:7" x14ac:dyDescent="0.25">
      <c r="B157" s="712"/>
      <c r="C157" s="12">
        <f>'2 жастағы Ф'!AK22</f>
        <v>0</v>
      </c>
      <c r="D157" s="12">
        <f>'2 жастағы К'!AK22</f>
        <v>0</v>
      </c>
      <c r="E157" s="828"/>
      <c r="F157" s="12">
        <f>'2 жастағы Ш'!AK22</f>
        <v>0</v>
      </c>
      <c r="G157" s="12">
        <f>'2 жастағы Ә'!AK22</f>
        <v>0</v>
      </c>
    </row>
    <row r="158" spans="2:7" x14ac:dyDescent="0.25">
      <c r="B158" s="707">
        <v>13</v>
      </c>
      <c r="C158" s="825"/>
      <c r="D158" s="4">
        <f>'2 жастағы К'!AP22</f>
        <v>0</v>
      </c>
      <c r="E158" s="828"/>
      <c r="F158" s="4">
        <f>'2 жастағы Ш'!AP22</f>
        <v>0</v>
      </c>
      <c r="G158" s="4">
        <f>'2 жастағы Ә'!AP22</f>
        <v>0</v>
      </c>
    </row>
    <row r="159" spans="2:7" ht="15" customHeight="1" x14ac:dyDescent="0.25">
      <c r="B159" s="708"/>
      <c r="C159" s="826"/>
      <c r="D159" s="4">
        <f>'2 жастағы К'!AO22</f>
        <v>0</v>
      </c>
      <c r="E159" s="828"/>
      <c r="F159" s="4">
        <f>'2 жастағы Ш'!AO22</f>
        <v>0</v>
      </c>
      <c r="G159" s="4">
        <f>'2 жастағы Ә'!AO22</f>
        <v>0</v>
      </c>
    </row>
    <row r="160" spans="2:7" x14ac:dyDescent="0.25">
      <c r="B160" s="712"/>
      <c r="C160" s="826"/>
      <c r="D160" s="4">
        <f>'2 жастағы К'!AN22</f>
        <v>0</v>
      </c>
      <c r="E160" s="828"/>
      <c r="F160" s="4">
        <f>'2 жастағы Ш'!AN22</f>
        <v>0</v>
      </c>
      <c r="G160" s="4">
        <f>'2 жастағы Ә'!AN22</f>
        <v>0</v>
      </c>
    </row>
    <row r="161" spans="2:7" x14ac:dyDescent="0.25">
      <c r="B161" s="707">
        <v>14</v>
      </c>
      <c r="C161" s="826"/>
      <c r="D161" s="4">
        <f>'2 жастағы К'!AS22</f>
        <v>0</v>
      </c>
      <c r="E161" s="828"/>
      <c r="F161" s="4">
        <f>'2 жастағы Ш'!AS22</f>
        <v>0</v>
      </c>
      <c r="G161" s="4">
        <f>'2 жастағы Ә'!AS22</f>
        <v>0</v>
      </c>
    </row>
    <row r="162" spans="2:7" x14ac:dyDescent="0.25">
      <c r="B162" s="708"/>
      <c r="C162" s="826"/>
      <c r="D162" s="4">
        <f>'2 жастағы К'!AR22</f>
        <v>0</v>
      </c>
      <c r="E162" s="828"/>
      <c r="F162" s="4">
        <f>'2 жастағы Ш'!AR22</f>
        <v>0</v>
      </c>
      <c r="G162" s="4">
        <f>'2 жастағы Ә'!AR22</f>
        <v>0</v>
      </c>
    </row>
    <row r="163" spans="2:7" x14ac:dyDescent="0.25">
      <c r="B163" s="712"/>
      <c r="C163" s="826"/>
      <c r="D163" s="4">
        <f>'2 жастағы К'!AQ22</f>
        <v>0</v>
      </c>
      <c r="E163" s="828"/>
      <c r="F163" s="4">
        <f>'2 жастағы Ш'!AQ22</f>
        <v>0</v>
      </c>
      <c r="G163" s="4">
        <f>'2 жастағы Ә'!AQ22</f>
        <v>0</v>
      </c>
    </row>
    <row r="164" spans="2:7" x14ac:dyDescent="0.25">
      <c r="B164" s="707">
        <v>15</v>
      </c>
      <c r="C164" s="826"/>
      <c r="D164" s="4">
        <f>'2 жастағы К'!AV22</f>
        <v>0</v>
      </c>
      <c r="E164" s="828"/>
      <c r="F164" s="825"/>
      <c r="G164" s="4">
        <f>'2 жастағы Ә'!AV22</f>
        <v>0</v>
      </c>
    </row>
    <row r="165" spans="2:7" x14ac:dyDescent="0.25">
      <c r="B165" s="708"/>
      <c r="C165" s="826"/>
      <c r="D165" s="4">
        <f>'2 жастағы К'!AU22</f>
        <v>0</v>
      </c>
      <c r="E165" s="828"/>
      <c r="F165" s="826"/>
      <c r="G165" s="4">
        <f>'2 жастағы Ә'!AU22</f>
        <v>0</v>
      </c>
    </row>
    <row r="166" spans="2:7" ht="15" customHeight="1" x14ac:dyDescent="0.25">
      <c r="B166" s="712"/>
      <c r="C166" s="826"/>
      <c r="D166" s="4">
        <f>'2 жастағы К'!AT22</f>
        <v>0</v>
      </c>
      <c r="E166" s="828"/>
      <c r="F166" s="826"/>
      <c r="G166" s="4">
        <f>'2 жастағы Ә'!AT22</f>
        <v>0</v>
      </c>
    </row>
    <row r="167" spans="2:7" ht="15" customHeight="1" x14ac:dyDescent="0.25">
      <c r="B167" s="707">
        <v>16</v>
      </c>
      <c r="C167" s="826"/>
      <c r="D167" s="4">
        <f>'2 жастағы К'!AY22</f>
        <v>0</v>
      </c>
      <c r="E167" s="828"/>
      <c r="F167" s="826"/>
      <c r="G167" s="4">
        <f>'2 жастағы Ә'!AY22</f>
        <v>0</v>
      </c>
    </row>
    <row r="168" spans="2:7" ht="15" customHeight="1" x14ac:dyDescent="0.25">
      <c r="B168" s="708"/>
      <c r="C168" s="826"/>
      <c r="D168" s="4">
        <f>'2 жастағы К'!AX22</f>
        <v>0</v>
      </c>
      <c r="E168" s="828"/>
      <c r="F168" s="826"/>
      <c r="G168" s="4">
        <f>'2 жастағы Ә'!AX22</f>
        <v>0</v>
      </c>
    </row>
    <row r="169" spans="2:7" ht="15" customHeight="1" x14ac:dyDescent="0.25">
      <c r="B169" s="712"/>
      <c r="C169" s="826"/>
      <c r="D169" s="4">
        <f>'2 жастағы К'!AW22</f>
        <v>0</v>
      </c>
      <c r="E169" s="828"/>
      <c r="F169" s="826"/>
      <c r="G169" s="4">
        <f>'2 жастағы Ә'!AW22</f>
        <v>0</v>
      </c>
    </row>
    <row r="170" spans="2:7" ht="15" customHeight="1" x14ac:dyDescent="0.25">
      <c r="B170" s="707">
        <v>17</v>
      </c>
      <c r="C170" s="826"/>
      <c r="D170" s="4">
        <f>'2 жастағы К'!BB22</f>
        <v>0</v>
      </c>
      <c r="E170" s="828"/>
      <c r="F170" s="826"/>
      <c r="G170" s="4">
        <f>'2 жастағы Ә'!BB22</f>
        <v>0</v>
      </c>
    </row>
    <row r="171" spans="2:7" ht="15" customHeight="1" x14ac:dyDescent="0.25">
      <c r="B171" s="708"/>
      <c r="C171" s="826"/>
      <c r="D171" s="4">
        <f>'2 жастағы К'!BA22</f>
        <v>0</v>
      </c>
      <c r="E171" s="828"/>
      <c r="F171" s="826"/>
      <c r="G171" s="4">
        <f>'2 жастағы Ә'!BA22</f>
        <v>0</v>
      </c>
    </row>
    <row r="172" spans="2:7" ht="15" customHeight="1" x14ac:dyDescent="0.25">
      <c r="B172" s="712"/>
      <c r="C172" s="826"/>
      <c r="D172" s="4">
        <f>'2 жастағы К'!AZ22</f>
        <v>0</v>
      </c>
      <c r="E172" s="828"/>
      <c r="F172" s="826"/>
      <c r="G172" s="4">
        <f>'2 жастағы Ә'!AZ22</f>
        <v>0</v>
      </c>
    </row>
    <row r="173" spans="2:7" ht="15" customHeight="1" x14ac:dyDescent="0.25">
      <c r="B173" s="707">
        <v>18</v>
      </c>
      <c r="C173" s="826"/>
      <c r="D173" s="4">
        <f>'2 жастағы К'!BE22</f>
        <v>0</v>
      </c>
      <c r="E173" s="828"/>
      <c r="F173" s="826"/>
      <c r="G173" s="825"/>
    </row>
    <row r="174" spans="2:7" ht="15" customHeight="1" x14ac:dyDescent="0.25">
      <c r="B174" s="708"/>
      <c r="C174" s="826"/>
      <c r="D174" s="4">
        <f>'2 жастағы К'!BD22</f>
        <v>0</v>
      </c>
      <c r="E174" s="828"/>
      <c r="F174" s="826"/>
      <c r="G174" s="826"/>
    </row>
    <row r="175" spans="2:7" ht="15" customHeight="1" x14ac:dyDescent="0.25">
      <c r="B175" s="712"/>
      <c r="C175" s="826"/>
      <c r="D175" s="4">
        <f>'2 жастағы К'!BC22</f>
        <v>0</v>
      </c>
      <c r="E175" s="828"/>
      <c r="F175" s="826"/>
      <c r="G175" s="826"/>
    </row>
    <row r="176" spans="2:7" ht="15" customHeight="1" x14ac:dyDescent="0.25">
      <c r="B176" s="707">
        <v>19</v>
      </c>
      <c r="C176" s="826"/>
      <c r="D176" s="4">
        <f>'2 жастағы К'!BH22</f>
        <v>0</v>
      </c>
      <c r="E176" s="828"/>
      <c r="F176" s="826"/>
      <c r="G176" s="826"/>
    </row>
    <row r="177" spans="2:7" ht="15" customHeight="1" x14ac:dyDescent="0.25">
      <c r="B177" s="708"/>
      <c r="C177" s="826"/>
      <c r="D177" s="4">
        <f>'2 жастағы К'!BG22</f>
        <v>0</v>
      </c>
      <c r="E177" s="828"/>
      <c r="F177" s="826"/>
      <c r="G177" s="826"/>
    </row>
    <row r="178" spans="2:7" ht="15" customHeight="1" x14ac:dyDescent="0.25">
      <c r="B178" s="712"/>
      <c r="C178" s="826"/>
      <c r="D178" s="4">
        <f>'2 жастағы К'!BF22</f>
        <v>0</v>
      </c>
      <c r="E178" s="828"/>
      <c r="F178" s="826"/>
      <c r="G178" s="826"/>
    </row>
    <row r="179" spans="2:7" ht="15" customHeight="1" x14ac:dyDescent="0.25">
      <c r="B179" s="707">
        <v>20</v>
      </c>
      <c r="C179" s="826"/>
      <c r="D179" s="4">
        <f>'2 жастағы К'!BK22</f>
        <v>0</v>
      </c>
      <c r="E179" s="828"/>
      <c r="F179" s="826"/>
      <c r="G179" s="826"/>
    </row>
    <row r="180" spans="2:7" ht="15" customHeight="1" x14ac:dyDescent="0.25">
      <c r="B180" s="708"/>
      <c r="C180" s="826"/>
      <c r="D180" s="4">
        <f>'2 жастағы К'!BJ22</f>
        <v>0</v>
      </c>
      <c r="E180" s="828"/>
      <c r="F180" s="826"/>
      <c r="G180" s="826"/>
    </row>
    <row r="181" spans="2:7" ht="15" customHeight="1" x14ac:dyDescent="0.25">
      <c r="B181" s="712"/>
      <c r="C181" s="826"/>
      <c r="D181" s="4">
        <f>'2 жастағы К'!BI22</f>
        <v>0</v>
      </c>
      <c r="E181" s="828"/>
      <c r="F181" s="826"/>
      <c r="G181" s="826"/>
    </row>
    <row r="182" spans="2:7" ht="15" customHeight="1" x14ac:dyDescent="0.25">
      <c r="B182" s="707">
        <v>21</v>
      </c>
      <c r="C182" s="826"/>
      <c r="D182" s="4">
        <f>'2 жастағы К'!BN22</f>
        <v>0</v>
      </c>
      <c r="E182" s="828"/>
      <c r="F182" s="826"/>
      <c r="G182" s="826"/>
    </row>
    <row r="183" spans="2:7" ht="15" customHeight="1" x14ac:dyDescent="0.25">
      <c r="B183" s="708"/>
      <c r="C183" s="826"/>
      <c r="D183" s="4">
        <f>'2 жастағы К'!BM22</f>
        <v>0</v>
      </c>
      <c r="E183" s="828"/>
      <c r="F183" s="826"/>
      <c r="G183" s="826"/>
    </row>
    <row r="184" spans="2:7" ht="15" customHeight="1" x14ac:dyDescent="0.25">
      <c r="B184" s="712"/>
      <c r="C184" s="826"/>
      <c r="D184" s="4">
        <f>'2 жастағы К'!BL22</f>
        <v>0</v>
      </c>
      <c r="E184" s="828"/>
      <c r="F184" s="826"/>
      <c r="G184" s="826"/>
    </row>
    <row r="185" spans="2:7" ht="15" customHeight="1" x14ac:dyDescent="0.25">
      <c r="B185" s="707">
        <v>22</v>
      </c>
      <c r="C185" s="826"/>
      <c r="D185" s="4">
        <f>'2 жастағы К'!BQ22</f>
        <v>0</v>
      </c>
      <c r="E185" s="828"/>
      <c r="F185" s="826"/>
      <c r="G185" s="826"/>
    </row>
    <row r="186" spans="2:7" ht="15" customHeight="1" x14ac:dyDescent="0.25">
      <c r="B186" s="708"/>
      <c r="C186" s="826"/>
      <c r="D186" s="4">
        <f>'2 жастағы К'!BP22</f>
        <v>0</v>
      </c>
      <c r="E186" s="828"/>
      <c r="F186" s="826"/>
      <c r="G186" s="826"/>
    </row>
    <row r="187" spans="2:7" ht="15" customHeight="1" thickBot="1" x14ac:dyDescent="0.3">
      <c r="B187" s="708"/>
      <c r="C187" s="826"/>
      <c r="D187" s="65">
        <f>'2 жастағы К'!BO22</f>
        <v>0</v>
      </c>
      <c r="E187" s="828"/>
      <c r="F187" s="826"/>
      <c r="G187" s="826"/>
    </row>
    <row r="188" spans="2:7" ht="15" customHeight="1" x14ac:dyDescent="0.25">
      <c r="B188" s="840" t="s">
        <v>824</v>
      </c>
      <c r="C188" s="66">
        <f>'2 жастағы Ф'!AP22</f>
        <v>0</v>
      </c>
      <c r="D188" s="66">
        <f>'2 жастағы К'!BT22</f>
        <v>0</v>
      </c>
      <c r="E188" s="66">
        <f>'2 жастағы Т'!AJ22</f>
        <v>0</v>
      </c>
      <c r="F188" s="66">
        <f>'2 жастағы Ш'!AV22</f>
        <v>0</v>
      </c>
      <c r="G188" s="67">
        <f>'2 жастағы Ә'!BE22</f>
        <v>0</v>
      </c>
    </row>
    <row r="189" spans="2:7" ht="15" customHeight="1" x14ac:dyDescent="0.25">
      <c r="B189" s="821"/>
      <c r="C189" s="40">
        <f>'2 жастағы Ф'!AO22</f>
        <v>0</v>
      </c>
      <c r="D189" s="40">
        <f>'2 жастағы К'!BS22</f>
        <v>0</v>
      </c>
      <c r="E189" s="40">
        <f>'2 жастағы Т'!AI22</f>
        <v>0</v>
      </c>
      <c r="F189" s="40">
        <f>'2 жастағы Ш'!AU22</f>
        <v>0</v>
      </c>
      <c r="G189" s="68">
        <f>'2 жастағы Ә'!BD22</f>
        <v>0</v>
      </c>
    </row>
    <row r="190" spans="2:7" ht="15" customHeight="1" thickBot="1" x14ac:dyDescent="0.3">
      <c r="B190" s="841"/>
      <c r="C190" s="69">
        <f>'2 жастағы Ф'!AN22</f>
        <v>0</v>
      </c>
      <c r="D190" s="69">
        <f>'2 жастағы К'!BR22</f>
        <v>0</v>
      </c>
      <c r="E190" s="69">
        <f>'2 жастағы Т'!AH22</f>
        <v>0</v>
      </c>
      <c r="F190" s="69">
        <f>'2 жастағы Ш'!AT22</f>
        <v>0</v>
      </c>
      <c r="G190" s="70">
        <f>'2 жастағы Ә'!BC22</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2.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Ф'!F73</f>
        <v>0</v>
      </c>
      <c r="D195" s="4">
        <f>'2 жастағы К'!F73</f>
        <v>0</v>
      </c>
      <c r="E195" s="4">
        <f>'2 жастағы Т'!F73</f>
        <v>0</v>
      </c>
      <c r="F195" s="4">
        <f>'2 жастағы Ш'!F73</f>
        <v>0</v>
      </c>
      <c r="G195" s="4">
        <f>'2 жастағы Ә'!F73</f>
        <v>0</v>
      </c>
      <c r="CO195" s="8"/>
      <c r="CQ195" s="8"/>
      <c r="CS195" s="8"/>
      <c r="CU195" s="8"/>
    </row>
    <row r="196" spans="2:99" ht="15" customHeight="1" x14ac:dyDescent="0.25">
      <c r="B196" s="708"/>
      <c r="C196" s="4">
        <f>'2 жастағы Ф'!E73</f>
        <v>0</v>
      </c>
      <c r="D196" s="4">
        <f>'2 жастағы К'!E73</f>
        <v>0</v>
      </c>
      <c r="E196" s="4">
        <f>'2 жастағы Т'!E73</f>
        <v>0</v>
      </c>
      <c r="F196" s="4">
        <f>'2 жастағы Ш'!E73</f>
        <v>0</v>
      </c>
      <c r="G196" s="4">
        <f>'2 жастағы Ә'!E73</f>
        <v>0</v>
      </c>
      <c r="CO196" s="8"/>
      <c r="CQ196" s="8"/>
      <c r="CS196" s="8"/>
      <c r="CU196" s="8"/>
    </row>
    <row r="197" spans="2:99" ht="15" customHeight="1" x14ac:dyDescent="0.25">
      <c r="B197" s="712"/>
      <c r="C197" s="4">
        <f>'2 жастағы Ф'!D73</f>
        <v>0</v>
      </c>
      <c r="D197" s="4">
        <f>'2 жастағы К'!D73</f>
        <v>0</v>
      </c>
      <c r="E197" s="4">
        <f>'2 жастағы Т'!D73</f>
        <v>0</v>
      </c>
      <c r="F197" s="4">
        <f>'2 жастағы Ш'!D73</f>
        <v>0</v>
      </c>
      <c r="G197" s="4">
        <f>'2 жастағы Ә'!D73</f>
        <v>0</v>
      </c>
    </row>
    <row r="198" spans="2:99" ht="15" customHeight="1" x14ac:dyDescent="0.25">
      <c r="B198" s="707">
        <v>2</v>
      </c>
      <c r="C198" s="4">
        <f>'2 жастағы Ф'!I73</f>
        <v>0</v>
      </c>
      <c r="D198" s="4">
        <f>'2 жастағы К'!I73</f>
        <v>0</v>
      </c>
      <c r="E198" s="4">
        <f>'2 жастағы Т'!I73</f>
        <v>0</v>
      </c>
      <c r="F198" s="4">
        <f>'2 жастағы Ш'!I73</f>
        <v>0</v>
      </c>
      <c r="G198" s="4">
        <f>'2 жастағы Ә'!I73</f>
        <v>0</v>
      </c>
    </row>
    <row r="199" spans="2:99" ht="15" customHeight="1" x14ac:dyDescent="0.25">
      <c r="B199" s="708"/>
      <c r="C199" s="4">
        <f>'2 жастағы Ф'!H73</f>
        <v>0</v>
      </c>
      <c r="D199" s="4">
        <f>'2 жастағы К'!H73</f>
        <v>0</v>
      </c>
      <c r="E199" s="4">
        <f>'2 жастағы Т'!H73</f>
        <v>0</v>
      </c>
      <c r="F199" s="4">
        <f>'2 жастағы Ш'!H73</f>
        <v>0</v>
      </c>
      <c r="G199" s="4">
        <f>'2 жастағы Ә'!H73</f>
        <v>0</v>
      </c>
    </row>
    <row r="200" spans="2:99" ht="15" customHeight="1" x14ac:dyDescent="0.25">
      <c r="B200" s="712"/>
      <c r="C200" s="4">
        <f>'2 жастағы Ф'!G73</f>
        <v>0</v>
      </c>
      <c r="D200" s="4">
        <f>'2 жастағы К'!G73</f>
        <v>0</v>
      </c>
      <c r="E200" s="4">
        <f>'2 жастағы Т'!G73</f>
        <v>0</v>
      </c>
      <c r="F200" s="4">
        <f>'2 жастағы Ш'!G73</f>
        <v>0</v>
      </c>
      <c r="G200" s="4">
        <f>'2 жастағы Ә'!G73</f>
        <v>0</v>
      </c>
    </row>
    <row r="201" spans="2:99" ht="15" customHeight="1" x14ac:dyDescent="0.25">
      <c r="B201" s="707">
        <v>3</v>
      </c>
      <c r="C201" s="4">
        <f>'2 жастағы Ф'!L73</f>
        <v>0</v>
      </c>
      <c r="D201" s="4">
        <f>'2 жастағы К'!L73</f>
        <v>0</v>
      </c>
      <c r="E201" s="4">
        <f>'2 жастағы Т'!L73</f>
        <v>0</v>
      </c>
      <c r="F201" s="4">
        <f>'2 жастағы Ш'!L73</f>
        <v>0</v>
      </c>
      <c r="G201" s="4">
        <f>'2 жастағы Ә'!L73</f>
        <v>0</v>
      </c>
    </row>
    <row r="202" spans="2:99" ht="15" customHeight="1" x14ac:dyDescent="0.25">
      <c r="B202" s="708"/>
      <c r="C202" s="4">
        <f>'2 жастағы Ф'!K73</f>
        <v>0</v>
      </c>
      <c r="D202" s="4">
        <f>'2 жастағы К'!K73</f>
        <v>0</v>
      </c>
      <c r="E202" s="4">
        <f>'2 жастағы Т'!K73</f>
        <v>0</v>
      </c>
      <c r="F202" s="4">
        <f>'2 жастағы Ш'!K73</f>
        <v>0</v>
      </c>
      <c r="G202" s="4">
        <f>'2 жастағы Ә'!K73</f>
        <v>0</v>
      </c>
    </row>
    <row r="203" spans="2:99" ht="15" customHeight="1" x14ac:dyDescent="0.25">
      <c r="B203" s="712"/>
      <c r="C203" s="4">
        <f>'2 жастағы Ф'!J73</f>
        <v>0</v>
      </c>
      <c r="D203" s="4">
        <f>'2 жастағы К'!J73</f>
        <v>0</v>
      </c>
      <c r="E203" s="4">
        <f>'2 жастағы Т'!J73</f>
        <v>0</v>
      </c>
      <c r="F203" s="4">
        <f>'2 жастағы Ш'!J73</f>
        <v>0</v>
      </c>
      <c r="G203" s="4">
        <f>'2 жастағы Ә'!J73</f>
        <v>0</v>
      </c>
    </row>
    <row r="204" spans="2:99" ht="15" customHeight="1" x14ac:dyDescent="0.25">
      <c r="B204" s="707">
        <v>4</v>
      </c>
      <c r="C204" s="4">
        <f>'2 жастағы Ф'!O73</f>
        <v>0</v>
      </c>
      <c r="D204" s="4">
        <f>'2 жастағы К'!O73</f>
        <v>0</v>
      </c>
      <c r="E204" s="4">
        <f>'2 жастағы Т'!O73</f>
        <v>0</v>
      </c>
      <c r="F204" s="4">
        <f>'2 жастағы Ш'!O73</f>
        <v>0</v>
      </c>
      <c r="G204" s="4">
        <f>'2 жастағы Ә'!O73</f>
        <v>0</v>
      </c>
    </row>
    <row r="205" spans="2:99" ht="15" customHeight="1" x14ac:dyDescent="0.25">
      <c r="B205" s="708"/>
      <c r="C205" s="4">
        <f>'2 жастағы Ф'!N73</f>
        <v>0</v>
      </c>
      <c r="D205" s="4">
        <f>'2 жастағы К'!N73</f>
        <v>0</v>
      </c>
      <c r="E205" s="4">
        <f>'2 жастағы Т'!N73</f>
        <v>0</v>
      </c>
      <c r="F205" s="4">
        <f>'2 жастағы Ш'!N73</f>
        <v>0</v>
      </c>
      <c r="G205" s="4">
        <f>'2 жастағы Ә'!N73</f>
        <v>0</v>
      </c>
    </row>
    <row r="206" spans="2:99" ht="15" customHeight="1" x14ac:dyDescent="0.25">
      <c r="B206" s="712"/>
      <c r="C206" s="4">
        <f>'2 жастағы Ф'!M73</f>
        <v>0</v>
      </c>
      <c r="D206" s="4">
        <f>'2 жастағы К'!M73</f>
        <v>0</v>
      </c>
      <c r="E206" s="4">
        <f>'2 жастағы Т'!M73</f>
        <v>0</v>
      </c>
      <c r="F206" s="4">
        <f>'2 жастағы Ш'!M73</f>
        <v>0</v>
      </c>
      <c r="G206" s="4">
        <f>'2 жастағы Ә'!M73</f>
        <v>0</v>
      </c>
    </row>
    <row r="207" spans="2:99" ht="15" customHeight="1" x14ac:dyDescent="0.25">
      <c r="B207" s="707">
        <v>5</v>
      </c>
      <c r="C207" s="4">
        <f>'2 жастағы Ф'!R73</f>
        <v>0</v>
      </c>
      <c r="D207" s="4">
        <f>'2 жастағы К'!R73</f>
        <v>0</v>
      </c>
      <c r="E207" s="4">
        <f>'2 жастағы Т'!R73</f>
        <v>0</v>
      </c>
      <c r="F207" s="4">
        <f>'2 жастағы Ш'!R73</f>
        <v>0</v>
      </c>
      <c r="G207" s="4">
        <f>'2 жастағы Ә'!R73</f>
        <v>0</v>
      </c>
    </row>
    <row r="208" spans="2:99" ht="15" customHeight="1" x14ac:dyDescent="0.25">
      <c r="B208" s="708"/>
      <c r="C208" s="4">
        <f>'2 жастағы Ф'!Q73</f>
        <v>0</v>
      </c>
      <c r="D208" s="4">
        <f>'2 жастағы К'!Q73</f>
        <v>0</v>
      </c>
      <c r="E208" s="4">
        <f>'2 жастағы Т'!Q73</f>
        <v>0</v>
      </c>
      <c r="F208" s="4">
        <f>'2 жастағы Ш'!Q73</f>
        <v>0</v>
      </c>
      <c r="G208" s="4">
        <f>'2 жастағы Ә'!Q73</f>
        <v>0</v>
      </c>
    </row>
    <row r="209" spans="2:7" ht="15" customHeight="1" x14ac:dyDescent="0.25">
      <c r="B209" s="712"/>
      <c r="C209" s="4">
        <f>'2 жастағы Ф'!P73</f>
        <v>0</v>
      </c>
      <c r="D209" s="4">
        <f>'2 жастағы К'!P73</f>
        <v>0</v>
      </c>
      <c r="E209" s="4">
        <f>'2 жастағы Т'!P73</f>
        <v>0</v>
      </c>
      <c r="F209" s="4">
        <f>'2 жастағы Ш'!P73</f>
        <v>0</v>
      </c>
      <c r="G209" s="4">
        <f>'2 жастағы Ә'!P73</f>
        <v>0</v>
      </c>
    </row>
    <row r="210" spans="2:7" ht="15" customHeight="1" x14ac:dyDescent="0.25">
      <c r="B210" s="707">
        <v>6</v>
      </c>
      <c r="C210" s="4">
        <f>'2 жастағы Ф'!U73</f>
        <v>0</v>
      </c>
      <c r="D210" s="4">
        <f>'2 жастағы К'!U73</f>
        <v>0</v>
      </c>
      <c r="E210" s="4">
        <f>'2 жастағы Т'!U73</f>
        <v>0</v>
      </c>
      <c r="F210" s="4">
        <f>'2 жастағы Ш'!U73</f>
        <v>0</v>
      </c>
      <c r="G210" s="4">
        <f>'2 жастағы Ә'!U73</f>
        <v>0</v>
      </c>
    </row>
    <row r="211" spans="2:7" ht="15" customHeight="1" x14ac:dyDescent="0.25">
      <c r="B211" s="708"/>
      <c r="C211" s="4">
        <f>'2 жастағы Ф'!T73</f>
        <v>0</v>
      </c>
      <c r="D211" s="4">
        <f>'2 жастағы К'!T73</f>
        <v>0</v>
      </c>
      <c r="E211" s="4">
        <f>'2 жастағы Т'!T73</f>
        <v>0</v>
      </c>
      <c r="F211" s="4">
        <f>'2 жастағы Ш'!T73</f>
        <v>0</v>
      </c>
      <c r="G211" s="4">
        <f>'2 жастағы Ә'!T73</f>
        <v>0</v>
      </c>
    </row>
    <row r="212" spans="2:7" ht="15" customHeight="1" x14ac:dyDescent="0.25">
      <c r="B212" s="712"/>
      <c r="C212" s="4">
        <f>'2 жастағы Ф'!S73</f>
        <v>0</v>
      </c>
      <c r="D212" s="4">
        <f>'2 жастағы К'!S73</f>
        <v>0</v>
      </c>
      <c r="E212" s="4">
        <f>'2 жастағы Т'!S73</f>
        <v>0</v>
      </c>
      <c r="F212" s="4">
        <f>'2 жастағы Ш'!S73</f>
        <v>0</v>
      </c>
      <c r="G212" s="4">
        <f>'2 жастағы Ә'!S73</f>
        <v>0</v>
      </c>
    </row>
    <row r="213" spans="2:7" ht="15" customHeight="1" x14ac:dyDescent="0.25">
      <c r="B213" s="707">
        <v>7</v>
      </c>
      <c r="C213" s="4">
        <f>'2 жастағы Ф'!X73</f>
        <v>0</v>
      </c>
      <c r="D213" s="4">
        <f>'2 жастағы К'!X73</f>
        <v>0</v>
      </c>
      <c r="E213" s="4">
        <f>'2 жастағы Т'!X73</f>
        <v>0</v>
      </c>
      <c r="F213" s="4">
        <f>'2 жастағы Ш'!X73</f>
        <v>0</v>
      </c>
      <c r="G213" s="4">
        <f>'2 жастағы Ә'!X73</f>
        <v>0</v>
      </c>
    </row>
    <row r="214" spans="2:7" ht="15" customHeight="1" x14ac:dyDescent="0.25">
      <c r="B214" s="708"/>
      <c r="C214" s="4">
        <f>'2 жастағы Ф'!W73</f>
        <v>0</v>
      </c>
      <c r="D214" s="4">
        <f>'2 жастағы К'!W73</f>
        <v>0</v>
      </c>
      <c r="E214" s="4">
        <f>'2 жастағы Т'!W73</f>
        <v>0</v>
      </c>
      <c r="F214" s="4">
        <f>'2 жастағы Ш'!W73</f>
        <v>0</v>
      </c>
      <c r="G214" s="4">
        <f>'2 жастағы Ә'!W73</f>
        <v>0</v>
      </c>
    </row>
    <row r="215" spans="2:7" ht="15" customHeight="1" x14ac:dyDescent="0.25">
      <c r="B215" s="712"/>
      <c r="C215" s="4">
        <f>'2 жастағы Ф'!V73</f>
        <v>0</v>
      </c>
      <c r="D215" s="4">
        <f>'2 жастағы К'!V73</f>
        <v>0</v>
      </c>
      <c r="E215" s="4">
        <f>'2 жастағы Т'!V73</f>
        <v>0</v>
      </c>
      <c r="F215" s="4">
        <f>'2 жастағы Ш'!V73</f>
        <v>0</v>
      </c>
      <c r="G215" s="4">
        <f>'2 жастағы Ә'!V73</f>
        <v>0</v>
      </c>
    </row>
    <row r="216" spans="2:7" ht="15" customHeight="1" x14ac:dyDescent="0.25">
      <c r="B216" s="707">
        <v>8</v>
      </c>
      <c r="C216" s="4">
        <f>'2 жастағы Ф'!AA73</f>
        <v>0</v>
      </c>
      <c r="D216" s="4">
        <f>'2 жастағы К'!AA73</f>
        <v>0</v>
      </c>
      <c r="E216" s="4">
        <f>'2 жастағы Т'!AA73</f>
        <v>0</v>
      </c>
      <c r="F216" s="4">
        <f>'2 жастағы Ш'!AA73</f>
        <v>0</v>
      </c>
      <c r="G216" s="4">
        <f>'2 жастағы Ә'!AA73</f>
        <v>0</v>
      </c>
    </row>
    <row r="217" spans="2:7" ht="15" customHeight="1" x14ac:dyDescent="0.25">
      <c r="B217" s="708"/>
      <c r="C217" s="4">
        <f>'2 жастағы Ф'!Z73</f>
        <v>0</v>
      </c>
      <c r="D217" s="4">
        <f>'2 жастағы К'!Z73</f>
        <v>0</v>
      </c>
      <c r="E217" s="4">
        <f>'2 жастағы Т'!Z73</f>
        <v>0</v>
      </c>
      <c r="F217" s="4">
        <f>'2 жастағы Ш'!Z73</f>
        <v>0</v>
      </c>
      <c r="G217" s="4">
        <f>'2 жастағы Ә'!Z73</f>
        <v>0</v>
      </c>
    </row>
    <row r="218" spans="2:7" ht="15" customHeight="1" x14ac:dyDescent="0.25">
      <c r="B218" s="712"/>
      <c r="C218" s="4">
        <f>'2 жастағы Ф'!Y73</f>
        <v>0</v>
      </c>
      <c r="D218" s="4">
        <f>'2 жастағы К'!Y73</f>
        <v>0</v>
      </c>
      <c r="E218" s="4">
        <f>'2 жастағы Т'!Y73</f>
        <v>0</v>
      </c>
      <c r="F218" s="4">
        <f>'2 жастағы Ш'!Y73</f>
        <v>0</v>
      </c>
      <c r="G218" s="4">
        <f>'2 жастағы Ә'!Y73</f>
        <v>0</v>
      </c>
    </row>
    <row r="219" spans="2:7" ht="15" customHeight="1" x14ac:dyDescent="0.25">
      <c r="B219" s="707">
        <v>9</v>
      </c>
      <c r="C219" s="4">
        <f>'2 жастағы Ф'!AD73</f>
        <v>0</v>
      </c>
      <c r="D219" s="4">
        <f>'2 жастағы К'!AD73</f>
        <v>0</v>
      </c>
      <c r="E219" s="4">
        <f>'2 жастағы Т'!AD73</f>
        <v>0</v>
      </c>
      <c r="F219" s="4">
        <f>'2 жастағы Ш'!AD73</f>
        <v>0</v>
      </c>
      <c r="G219" s="4">
        <f>'2 жастағы Ә'!AD73</f>
        <v>0</v>
      </c>
    </row>
    <row r="220" spans="2:7" ht="15" customHeight="1" x14ac:dyDescent="0.25">
      <c r="B220" s="708"/>
      <c r="C220" s="4">
        <f>'2 жастағы Ф'!AC73</f>
        <v>0</v>
      </c>
      <c r="D220" s="4">
        <f>'2 жастағы К'!AC73</f>
        <v>0</v>
      </c>
      <c r="E220" s="4">
        <f>'2 жастағы Т'!AC73</f>
        <v>0</v>
      </c>
      <c r="F220" s="4">
        <f>'2 жастағы Ш'!AC73</f>
        <v>0</v>
      </c>
      <c r="G220" s="4">
        <f>'2 жастағы Ә'!AC73</f>
        <v>0</v>
      </c>
    </row>
    <row r="221" spans="2:7" ht="15" customHeight="1" x14ac:dyDescent="0.25">
      <c r="B221" s="712"/>
      <c r="C221" s="4">
        <f>'2 жастағы Ф'!AB73</f>
        <v>0</v>
      </c>
      <c r="D221" s="4">
        <f>'2 жастағы К'!AB73</f>
        <v>0</v>
      </c>
      <c r="E221" s="4">
        <f>'2 жастағы Т'!AB73</f>
        <v>0</v>
      </c>
      <c r="F221" s="4">
        <f>'2 жастағы Ш'!AB73</f>
        <v>0</v>
      </c>
      <c r="G221" s="4">
        <f>'2 жастағы Ә'!AB73</f>
        <v>0</v>
      </c>
    </row>
    <row r="222" spans="2:7" ht="15" customHeight="1" x14ac:dyDescent="0.25">
      <c r="B222" s="707">
        <v>10</v>
      </c>
      <c r="C222" s="4">
        <f>'2 жастағы Ф'!AG73</f>
        <v>0</v>
      </c>
      <c r="D222" s="4">
        <f>'2 жастағы К'!AG73</f>
        <v>0</v>
      </c>
      <c r="E222" s="842"/>
      <c r="F222" s="4">
        <f>'2 жастағы Ш'!AG73</f>
        <v>0</v>
      </c>
      <c r="G222" s="4">
        <f>'2 жастағы Ә'!AG73</f>
        <v>0</v>
      </c>
    </row>
    <row r="223" spans="2:7" ht="15" customHeight="1" x14ac:dyDescent="0.25">
      <c r="B223" s="708"/>
      <c r="C223" s="4">
        <f>'2 жастағы Ф'!AF73</f>
        <v>0</v>
      </c>
      <c r="D223" s="4">
        <f>'2 жастағы К'!AF73</f>
        <v>0</v>
      </c>
      <c r="E223" s="843"/>
      <c r="F223" s="4">
        <f>'2 жастағы Ш'!AF73</f>
        <v>0</v>
      </c>
      <c r="G223" s="4">
        <f>'2 жастағы Ә'!AF73</f>
        <v>0</v>
      </c>
    </row>
    <row r="224" spans="2:7" ht="15" customHeight="1" x14ac:dyDescent="0.25">
      <c r="B224" s="712"/>
      <c r="C224" s="4">
        <f>'2 жастағы Ф'!AE73</f>
        <v>0</v>
      </c>
      <c r="D224" s="4">
        <f>'2 жастағы К'!AE73</f>
        <v>0</v>
      </c>
      <c r="E224" s="843"/>
      <c r="F224" s="4">
        <f>'2 жастағы Ш'!AE73</f>
        <v>0</v>
      </c>
      <c r="G224" s="4">
        <f>'2 жастағы Ә'!AE73</f>
        <v>0</v>
      </c>
    </row>
    <row r="225" spans="2:7" ht="15" customHeight="1" x14ac:dyDescent="0.25">
      <c r="B225" s="707">
        <v>11</v>
      </c>
      <c r="C225" s="4">
        <f>'2 жастағы Ф'!AJ73</f>
        <v>0</v>
      </c>
      <c r="D225" s="4">
        <f>'2 жастағы К'!AJ73</f>
        <v>0</v>
      </c>
      <c r="E225" s="843"/>
      <c r="F225" s="4">
        <f>'2 жастағы Ш'!AJ73</f>
        <v>0</v>
      </c>
      <c r="G225" s="4">
        <f>'2 жастағы Ә'!AJ73</f>
        <v>0</v>
      </c>
    </row>
    <row r="226" spans="2:7" ht="15" customHeight="1" x14ac:dyDescent="0.25">
      <c r="B226" s="708"/>
      <c r="C226" s="4">
        <f>'2 жастағы Ф'!AI73</f>
        <v>0</v>
      </c>
      <c r="D226" s="4">
        <f>'2 жастағы К'!AI73</f>
        <v>0</v>
      </c>
      <c r="E226" s="843"/>
      <c r="F226" s="4">
        <f>'2 жастағы Ш'!AI73</f>
        <v>0</v>
      </c>
      <c r="G226" s="4">
        <f>'2 жастағы Ә'!AI73</f>
        <v>0</v>
      </c>
    </row>
    <row r="227" spans="2:7" ht="15" customHeight="1" x14ac:dyDescent="0.25">
      <c r="B227" s="712"/>
      <c r="C227" s="4">
        <f>'2 жастағы Ф'!AH73</f>
        <v>0</v>
      </c>
      <c r="D227" s="4">
        <f>'2 жастағы К'!AH73</f>
        <v>0</v>
      </c>
      <c r="E227" s="843"/>
      <c r="F227" s="4">
        <f>'2 жастағы Ш'!AH73</f>
        <v>0</v>
      </c>
      <c r="G227" s="4">
        <f>'2 жастағы Ә'!AH73</f>
        <v>0</v>
      </c>
    </row>
    <row r="228" spans="2:7" ht="15" customHeight="1" x14ac:dyDescent="0.25">
      <c r="B228" s="707">
        <v>12</v>
      </c>
      <c r="C228" s="4">
        <f>'2 жастағы Ф'!AM73</f>
        <v>0</v>
      </c>
      <c r="D228" s="4">
        <f>'2 жастағы К'!AM73</f>
        <v>0</v>
      </c>
      <c r="E228" s="843"/>
      <c r="F228" s="4">
        <f>'2 жастағы Ш'!AM73</f>
        <v>0</v>
      </c>
      <c r="G228" s="4">
        <f>'2 жастағы Ә'!AM73</f>
        <v>0</v>
      </c>
    </row>
    <row r="229" spans="2:7" ht="15" customHeight="1" x14ac:dyDescent="0.25">
      <c r="B229" s="708"/>
      <c r="C229" s="4">
        <f>'2 жастағы Ф'!AL73</f>
        <v>0</v>
      </c>
      <c r="D229" s="4">
        <f>'2 жастағы К'!AL73</f>
        <v>0</v>
      </c>
      <c r="E229" s="843"/>
      <c r="F229" s="4">
        <f>'2 жастағы Ш'!AL73</f>
        <v>0</v>
      </c>
      <c r="G229" s="4">
        <f>'2 жастағы Ә'!AL73</f>
        <v>0</v>
      </c>
    </row>
    <row r="230" spans="2:7" ht="15" customHeight="1" x14ac:dyDescent="0.25">
      <c r="B230" s="712"/>
      <c r="C230" s="4">
        <f>'2 жастағы Ф'!AK73</f>
        <v>0</v>
      </c>
      <c r="D230" s="160">
        <f>'2 жастағы К'!AK61</f>
        <v>1</v>
      </c>
      <c r="E230" s="843"/>
      <c r="F230" s="4">
        <f>'2 жастағы Ш'!AK73</f>
        <v>0</v>
      </c>
      <c r="G230" s="4">
        <f>'2 жастағы Ә'!AK73</f>
        <v>0</v>
      </c>
    </row>
    <row r="231" spans="2:7" ht="15" customHeight="1" x14ac:dyDescent="0.25">
      <c r="B231" s="707">
        <v>13</v>
      </c>
      <c r="C231" s="4">
        <f>'2 жастағы Ф'!AP73</f>
        <v>0</v>
      </c>
      <c r="D231" s="4">
        <f>'2 жастағы К'!AP73</f>
        <v>0</v>
      </c>
      <c r="E231" s="843"/>
      <c r="F231" s="4">
        <f>'2 жастағы Ш'!AP73</f>
        <v>0</v>
      </c>
      <c r="G231" s="4">
        <f>'2 жастағы Ә'!AP73</f>
        <v>0</v>
      </c>
    </row>
    <row r="232" spans="2:7" ht="15" customHeight="1" x14ac:dyDescent="0.25">
      <c r="B232" s="708"/>
      <c r="C232" s="4">
        <f>'2 жастағы Ф'!AO73</f>
        <v>0</v>
      </c>
      <c r="D232" s="4">
        <f>'2 жастағы К'!AO73</f>
        <v>0</v>
      </c>
      <c r="E232" s="843"/>
      <c r="F232" s="4">
        <f>'2 жастағы Ш'!AO73</f>
        <v>0</v>
      </c>
      <c r="G232" s="4">
        <f>'2 жастағы Ә'!AO73</f>
        <v>0</v>
      </c>
    </row>
    <row r="233" spans="2:7" ht="15" customHeight="1" x14ac:dyDescent="0.25">
      <c r="B233" s="712"/>
      <c r="C233" s="4">
        <f>'2 жастағы Ф'!AN73</f>
        <v>0</v>
      </c>
      <c r="D233" s="4">
        <f>'2 жастағы К'!AN73</f>
        <v>0</v>
      </c>
      <c r="E233" s="843"/>
      <c r="F233" s="4">
        <f>'2 жастағы Ш'!AN73</f>
        <v>0</v>
      </c>
      <c r="G233" s="4">
        <f>'2 жастағы Ә'!AN73</f>
        <v>0</v>
      </c>
    </row>
    <row r="234" spans="2:7" ht="15" customHeight="1" x14ac:dyDescent="0.25">
      <c r="B234" s="707">
        <v>14</v>
      </c>
      <c r="C234" s="4">
        <f>'2 жастағы Ф'!AS73</f>
        <v>0</v>
      </c>
      <c r="D234" s="4">
        <f>'2 жастағы К'!AS73</f>
        <v>0</v>
      </c>
      <c r="E234" s="843"/>
      <c r="F234" s="4">
        <f>'2 жастағы Ш'!AS73</f>
        <v>0</v>
      </c>
      <c r="G234" s="4">
        <f>'2 жастағы Ә'!AS73</f>
        <v>0</v>
      </c>
    </row>
    <row r="235" spans="2:7" x14ac:dyDescent="0.25">
      <c r="B235" s="708"/>
      <c r="C235" s="4">
        <f>'2 жастағы Ф'!AR73</f>
        <v>0</v>
      </c>
      <c r="D235" s="4">
        <f>'2 жастағы К'!AR73</f>
        <v>0</v>
      </c>
      <c r="E235" s="843"/>
      <c r="F235" s="4">
        <f>'2 жастағы Ш'!AR73</f>
        <v>0</v>
      </c>
      <c r="G235" s="4">
        <f>'2 жастағы Ә'!AR73</f>
        <v>0</v>
      </c>
    </row>
    <row r="236" spans="2:7" x14ac:dyDescent="0.25">
      <c r="B236" s="712"/>
      <c r="C236" s="4">
        <f>'2 жастағы Ф'!AQ73</f>
        <v>0</v>
      </c>
      <c r="D236" s="4">
        <f>'2 жастағы К'!AQ73</f>
        <v>0</v>
      </c>
      <c r="E236" s="843"/>
      <c r="F236" s="4">
        <f>'2 жастағы Ш'!AQ73</f>
        <v>0</v>
      </c>
      <c r="G236" s="4">
        <f>'2 жастағы Ә'!AQ73</f>
        <v>0</v>
      </c>
    </row>
    <row r="237" spans="2:7" x14ac:dyDescent="0.25">
      <c r="B237" s="707">
        <v>15</v>
      </c>
      <c r="C237" s="4">
        <f>'2 жастағы Ф'!AV73</f>
        <v>0</v>
      </c>
      <c r="D237" s="4">
        <f>'2 жастағы К'!AV73</f>
        <v>0</v>
      </c>
      <c r="E237" s="843"/>
      <c r="F237" s="4">
        <f>'2 жастағы Ш'!AV73</f>
        <v>0</v>
      </c>
      <c r="G237" s="4">
        <f>'2 жастағы Ә'!AV73</f>
        <v>0</v>
      </c>
    </row>
    <row r="238" spans="2:7" x14ac:dyDescent="0.25">
      <c r="B238" s="708"/>
      <c r="C238" s="4">
        <f>'2 жастағы Ф'!AU73</f>
        <v>0</v>
      </c>
      <c r="D238" s="4">
        <f>'2 жастағы К'!AU73</f>
        <v>0</v>
      </c>
      <c r="E238" s="843"/>
      <c r="F238" s="4">
        <f>'2 жастағы Ш'!AU73</f>
        <v>0</v>
      </c>
      <c r="G238" s="4">
        <f>'2 жастағы Ә'!AU73</f>
        <v>0</v>
      </c>
    </row>
    <row r="239" spans="2:7" x14ac:dyDescent="0.25">
      <c r="B239" s="712"/>
      <c r="C239" s="4">
        <f>'2 жастағы Ф'!AT73</f>
        <v>0</v>
      </c>
      <c r="D239" s="4">
        <f>'2 жастағы К'!AT73</f>
        <v>0</v>
      </c>
      <c r="E239" s="843"/>
      <c r="F239" s="4">
        <f>'2 жастағы Ш'!AT73</f>
        <v>0</v>
      </c>
      <c r="G239" s="4">
        <f>'2 жастағы Ә'!AT73</f>
        <v>0</v>
      </c>
    </row>
    <row r="240" spans="2:7" x14ac:dyDescent="0.25">
      <c r="B240" s="707">
        <v>16</v>
      </c>
      <c r="C240" s="4">
        <f>'2 жастағы Ф'!AY73</f>
        <v>0</v>
      </c>
      <c r="D240" s="4">
        <f>'2 жастағы К'!AY73</f>
        <v>0</v>
      </c>
      <c r="E240" s="843"/>
      <c r="F240" s="4">
        <f>'2 жастағы Ш'!AY73</f>
        <v>0</v>
      </c>
      <c r="G240" s="4">
        <f>'2 жастағы Ә'!AY73</f>
        <v>0</v>
      </c>
    </row>
    <row r="241" spans="2:7" x14ac:dyDescent="0.25">
      <c r="B241" s="708"/>
      <c r="C241" s="4">
        <f>'2 жастағы Ф'!AX73</f>
        <v>0</v>
      </c>
      <c r="D241" s="4">
        <f>'2 жастағы К'!AX73</f>
        <v>0</v>
      </c>
      <c r="E241" s="843"/>
      <c r="F241" s="4">
        <f>'2 жастағы Ш'!AX73</f>
        <v>0</v>
      </c>
      <c r="G241" s="4">
        <f>'2 жастағы Ә'!AX73</f>
        <v>0</v>
      </c>
    </row>
    <row r="242" spans="2:7" x14ac:dyDescent="0.25">
      <c r="B242" s="712"/>
      <c r="C242" s="4">
        <f>'2 жастағы Ф'!AW73</f>
        <v>0</v>
      </c>
      <c r="D242" s="4">
        <f>'2 жастағы К'!AW73</f>
        <v>0</v>
      </c>
      <c r="E242" s="843"/>
      <c r="F242" s="4">
        <f>'2 жастағы Ш'!AW73</f>
        <v>0</v>
      </c>
      <c r="G242" s="4">
        <f>'2 жастағы Ә'!AW73</f>
        <v>0</v>
      </c>
    </row>
    <row r="243" spans="2:7" x14ac:dyDescent="0.25">
      <c r="B243" s="707">
        <v>17</v>
      </c>
      <c r="C243" s="4">
        <f>'2 жастағы Ф'!BB73</f>
        <v>0</v>
      </c>
      <c r="D243" s="4">
        <f>'2 жастағы К'!BB73</f>
        <v>0</v>
      </c>
      <c r="E243" s="843"/>
      <c r="F243" s="4">
        <f>'2 жастағы Ш'!BB73</f>
        <v>0</v>
      </c>
      <c r="G243" s="4">
        <f>'2 жастағы Ә'!BB73</f>
        <v>0</v>
      </c>
    </row>
    <row r="244" spans="2:7" x14ac:dyDescent="0.25">
      <c r="B244" s="708"/>
      <c r="C244" s="4">
        <f>'2 жастағы Ф'!BA73</f>
        <v>0</v>
      </c>
      <c r="D244" s="4">
        <f>'2 жастағы К'!BA73</f>
        <v>0</v>
      </c>
      <c r="E244" s="843"/>
      <c r="F244" s="4">
        <f>'2 жастағы Ш'!BA73</f>
        <v>0</v>
      </c>
      <c r="G244" s="4">
        <f>'2 жастағы Ә'!BA73</f>
        <v>0</v>
      </c>
    </row>
    <row r="245" spans="2:7" x14ac:dyDescent="0.25">
      <c r="B245" s="712"/>
      <c r="C245" s="4">
        <f>'2 жастағы Ф'!AZ73</f>
        <v>0</v>
      </c>
      <c r="D245" s="4">
        <f>'2 жастағы К'!AZ73</f>
        <v>0</v>
      </c>
      <c r="E245" s="843"/>
      <c r="F245" s="4">
        <f>'2 жастағы Ш'!AZ73</f>
        <v>0</v>
      </c>
      <c r="G245" s="4">
        <f>'2 жастағы Ә'!AZ73</f>
        <v>0</v>
      </c>
    </row>
    <row r="246" spans="2:7" x14ac:dyDescent="0.25">
      <c r="B246" s="707">
        <v>18</v>
      </c>
      <c r="C246" s="4">
        <f>'2 жастағы Ф'!BE73</f>
        <v>0</v>
      </c>
      <c r="D246" s="4">
        <f>'2 жастағы К'!BE73</f>
        <v>0</v>
      </c>
      <c r="E246" s="843"/>
      <c r="F246" s="4">
        <f>'2 жастағы Ш'!BE73</f>
        <v>0</v>
      </c>
      <c r="G246" s="4">
        <f>'2 жастағы Ә'!BE73</f>
        <v>0</v>
      </c>
    </row>
    <row r="247" spans="2:7" x14ac:dyDescent="0.25">
      <c r="B247" s="708"/>
      <c r="C247" s="4">
        <f>'2 жастағы Ф'!BD73</f>
        <v>0</v>
      </c>
      <c r="D247" s="4">
        <f>'2 жастағы К'!BD73</f>
        <v>0</v>
      </c>
      <c r="E247" s="843"/>
      <c r="F247" s="4">
        <f>'2 жастағы Ш'!BD73</f>
        <v>0</v>
      </c>
      <c r="G247" s="4">
        <f>'2 жастағы Ә'!BD73</f>
        <v>0</v>
      </c>
    </row>
    <row r="248" spans="2:7" x14ac:dyDescent="0.25">
      <c r="B248" s="712"/>
      <c r="C248" s="4">
        <f>'2 жастағы Ф'!BC73</f>
        <v>0</v>
      </c>
      <c r="D248" s="4">
        <f>'2 жастағы К'!BC73</f>
        <v>0</v>
      </c>
      <c r="E248" s="843"/>
      <c r="F248" s="4">
        <f>'2 жастағы Ш'!BC73</f>
        <v>0</v>
      </c>
      <c r="G248" s="4">
        <f>'2 жастағы Ә'!BC73</f>
        <v>0</v>
      </c>
    </row>
    <row r="249" spans="2:7" x14ac:dyDescent="0.25">
      <c r="B249" s="707">
        <v>19</v>
      </c>
      <c r="C249" s="4">
        <f>'2 жастағы Ф'!BH73</f>
        <v>0</v>
      </c>
      <c r="D249" s="4">
        <f>'2 жастағы К'!BH73</f>
        <v>0</v>
      </c>
      <c r="E249" s="843"/>
      <c r="F249" s="4">
        <f>'2 жастағы Ш'!BH73</f>
        <v>0</v>
      </c>
      <c r="G249" s="4">
        <f>'2 жастағы Ә'!BH73</f>
        <v>0</v>
      </c>
    </row>
    <row r="250" spans="2:7" x14ac:dyDescent="0.25">
      <c r="B250" s="708"/>
      <c r="C250" s="4">
        <f>'2 жастағы Ф'!BG73</f>
        <v>0</v>
      </c>
      <c r="D250" s="4">
        <f>'2 жастағы К'!BG73</f>
        <v>0</v>
      </c>
      <c r="E250" s="843"/>
      <c r="F250" s="4">
        <f>'2 жастағы Ш'!BG73</f>
        <v>0</v>
      </c>
      <c r="G250" s="4">
        <f>'2 жастағы Ә'!BG73</f>
        <v>0</v>
      </c>
    </row>
    <row r="251" spans="2:7" x14ac:dyDescent="0.25">
      <c r="B251" s="712"/>
      <c r="C251" s="4">
        <f>'2 жастағы Ф'!BF73</f>
        <v>0</v>
      </c>
      <c r="D251" s="4">
        <f>'2 жастағы К'!BF73</f>
        <v>0</v>
      </c>
      <c r="E251" s="843"/>
      <c r="F251" s="4">
        <f>'2 жастағы Ш'!BF73</f>
        <v>0</v>
      </c>
      <c r="G251" s="4">
        <f>'2 жастағы Ә'!BF73</f>
        <v>0</v>
      </c>
    </row>
    <row r="252" spans="2:7" x14ac:dyDescent="0.25">
      <c r="B252" s="707">
        <v>20</v>
      </c>
      <c r="C252" s="842"/>
      <c r="D252" s="4">
        <f>'2 жастағы К'!BK73</f>
        <v>0</v>
      </c>
      <c r="E252" s="843"/>
      <c r="F252" s="4">
        <f>'2 жастағы Ш'!BK73</f>
        <v>0</v>
      </c>
      <c r="G252" s="4">
        <f>'2 жастағы Ә'!BK73</f>
        <v>0</v>
      </c>
    </row>
    <row r="253" spans="2:7" x14ac:dyDescent="0.25">
      <c r="B253" s="708"/>
      <c r="C253" s="843"/>
      <c r="D253" s="4">
        <f>'2 жастағы К'!BJ73</f>
        <v>0</v>
      </c>
      <c r="E253" s="843"/>
      <c r="F253" s="4">
        <f>'2 жастағы Ш'!BJ73</f>
        <v>0</v>
      </c>
      <c r="G253" s="4">
        <f>'2 жастағы Ә'!BJ73</f>
        <v>0</v>
      </c>
    </row>
    <row r="254" spans="2:7" x14ac:dyDescent="0.25">
      <c r="B254" s="712"/>
      <c r="C254" s="843"/>
      <c r="D254" s="4">
        <f>'2 жастағы К'!BI73</f>
        <v>0</v>
      </c>
      <c r="E254" s="843"/>
      <c r="F254" s="4">
        <f>'2 жастағы Ш'!BI73</f>
        <v>0</v>
      </c>
      <c r="G254" s="4">
        <f>'2 жастағы Ә'!BI73</f>
        <v>0</v>
      </c>
    </row>
    <row r="255" spans="2:7" x14ac:dyDescent="0.25">
      <c r="B255" s="707">
        <v>21</v>
      </c>
      <c r="C255" s="843"/>
      <c r="D255" s="842"/>
      <c r="E255" s="843"/>
      <c r="F255" s="4">
        <f>'2 жастағы Ш'!BN73</f>
        <v>0</v>
      </c>
      <c r="G255" s="842"/>
    </row>
    <row r="256" spans="2:7" x14ac:dyDescent="0.25">
      <c r="B256" s="708"/>
      <c r="C256" s="843"/>
      <c r="D256" s="843"/>
      <c r="E256" s="843"/>
      <c r="F256" s="4">
        <f>'2 жастағы Ш'!BM73</f>
        <v>0</v>
      </c>
      <c r="G256" s="843"/>
    </row>
    <row r="257" spans="2:7" x14ac:dyDescent="0.25">
      <c r="B257" s="712"/>
      <c r="C257" s="843"/>
      <c r="D257" s="843"/>
      <c r="E257" s="843"/>
      <c r="F257" s="4">
        <f>'2 жастағы Ш'!BL73</f>
        <v>0</v>
      </c>
      <c r="G257" s="843"/>
    </row>
    <row r="258" spans="2:7" x14ac:dyDescent="0.25">
      <c r="B258" s="707">
        <v>22</v>
      </c>
      <c r="C258" s="843"/>
      <c r="D258" s="843"/>
      <c r="E258" s="843"/>
      <c r="F258" s="4">
        <f>'2 жастағы Ш'!BQ73</f>
        <v>0</v>
      </c>
      <c r="G258" s="843"/>
    </row>
    <row r="259" spans="2:7" x14ac:dyDescent="0.25">
      <c r="B259" s="708"/>
      <c r="C259" s="843"/>
      <c r="D259" s="843"/>
      <c r="E259" s="843"/>
      <c r="F259" s="4">
        <f>'2 жастағы Ш'!BP73</f>
        <v>0</v>
      </c>
      <c r="G259" s="843"/>
    </row>
    <row r="260" spans="2:7" x14ac:dyDescent="0.25">
      <c r="B260" s="712"/>
      <c r="C260" s="843"/>
      <c r="D260" s="843"/>
      <c r="E260" s="843"/>
      <c r="F260" s="4">
        <f>'2 жастағы Ш'!BO73</f>
        <v>0</v>
      </c>
      <c r="G260" s="843"/>
    </row>
    <row r="261" spans="2:7" x14ac:dyDescent="0.25">
      <c r="B261" s="707">
        <v>23</v>
      </c>
      <c r="C261" s="843"/>
      <c r="D261" s="843"/>
      <c r="E261" s="843"/>
      <c r="F261" s="4">
        <f>'2 жастағы Ш'!BT73</f>
        <v>0</v>
      </c>
      <c r="G261" s="843"/>
    </row>
    <row r="262" spans="2:7" x14ac:dyDescent="0.25">
      <c r="B262" s="708"/>
      <c r="C262" s="843"/>
      <c r="D262" s="843"/>
      <c r="E262" s="843"/>
      <c r="F262" s="4">
        <f>'2 жастағы Ш'!BS73</f>
        <v>0</v>
      </c>
      <c r="G262" s="843"/>
    </row>
    <row r="263" spans="2:7" x14ac:dyDescent="0.25">
      <c r="B263" s="712"/>
      <c r="C263" s="843"/>
      <c r="D263" s="843"/>
      <c r="E263" s="843"/>
      <c r="F263" s="4">
        <f>'2 жастағы Ш'!BR73</f>
        <v>0</v>
      </c>
      <c r="G263" s="843"/>
    </row>
    <row r="264" spans="2:7" x14ac:dyDescent="0.25">
      <c r="B264" s="707">
        <v>24</v>
      </c>
      <c r="C264" s="843"/>
      <c r="D264" s="843"/>
      <c r="E264" s="843"/>
      <c r="F264" s="4">
        <f>'2 жастағы Ш'!BW73</f>
        <v>0</v>
      </c>
      <c r="G264" s="843"/>
    </row>
    <row r="265" spans="2:7" x14ac:dyDescent="0.25">
      <c r="B265" s="708"/>
      <c r="C265" s="843"/>
      <c r="D265" s="843"/>
      <c r="E265" s="843"/>
      <c r="F265" s="12">
        <f>'2 жастағы Ш'!BV73</f>
        <v>0</v>
      </c>
      <c r="G265" s="843"/>
    </row>
    <row r="266" spans="2:7" x14ac:dyDescent="0.25">
      <c r="B266" s="712"/>
      <c r="C266" s="843"/>
      <c r="D266" s="843"/>
      <c r="E266" s="843"/>
      <c r="F266" s="12">
        <f>'2 жастағы Ш'!BU73</f>
        <v>0</v>
      </c>
      <c r="G266" s="843"/>
    </row>
    <row r="267" spans="2:7" x14ac:dyDescent="0.25">
      <c r="B267" s="707">
        <v>25</v>
      </c>
      <c r="C267" s="843"/>
      <c r="D267" s="843"/>
      <c r="E267" s="843"/>
      <c r="F267" s="4">
        <f>'2 жастағы Ш'!BZ73</f>
        <v>0</v>
      </c>
      <c r="G267" s="843"/>
    </row>
    <row r="268" spans="2:7" x14ac:dyDescent="0.25">
      <c r="B268" s="708"/>
      <c r="C268" s="843"/>
      <c r="D268" s="843"/>
      <c r="E268" s="843"/>
      <c r="F268" s="4">
        <f>'2 жастағы Ш'!BY73</f>
        <v>0</v>
      </c>
      <c r="G268" s="843"/>
    </row>
    <row r="269" spans="2:7" x14ac:dyDescent="0.25">
      <c r="B269" s="712"/>
      <c r="C269" s="843"/>
      <c r="D269" s="843"/>
      <c r="E269" s="843"/>
      <c r="F269" s="4">
        <f>'2 жастағы Ш'!BX73</f>
        <v>0</v>
      </c>
      <c r="G269" s="843"/>
    </row>
    <row r="270" spans="2:7" x14ac:dyDescent="0.25">
      <c r="B270" s="707">
        <v>26</v>
      </c>
      <c r="C270" s="843"/>
      <c r="D270" s="843"/>
      <c r="E270" s="843"/>
      <c r="F270" s="4">
        <f>'2 жастағы Ш'!CC73</f>
        <v>0</v>
      </c>
      <c r="G270" s="843"/>
    </row>
    <row r="271" spans="2:7" x14ac:dyDescent="0.25">
      <c r="B271" s="708"/>
      <c r="C271" s="843"/>
      <c r="D271" s="843"/>
      <c r="E271" s="843"/>
      <c r="F271" s="4">
        <f>'2 жастағы Ш'!CB73</f>
        <v>0</v>
      </c>
      <c r="G271" s="843"/>
    </row>
    <row r="272" spans="2:7" x14ac:dyDescent="0.25">
      <c r="B272" s="712"/>
      <c r="C272" s="843"/>
      <c r="D272" s="843"/>
      <c r="E272" s="843"/>
      <c r="F272" s="4">
        <f>'2 жастағы Ш'!CA73</f>
        <v>0</v>
      </c>
      <c r="G272" s="843"/>
    </row>
    <row r="273" spans="2:7" x14ac:dyDescent="0.25">
      <c r="B273" s="707">
        <v>27</v>
      </c>
      <c r="C273" s="843"/>
      <c r="D273" s="843"/>
      <c r="E273" s="843"/>
      <c r="F273" s="12">
        <f>'2 жастағы Ш'!CF73</f>
        <v>0</v>
      </c>
      <c r="G273" s="843"/>
    </row>
    <row r="274" spans="2:7" x14ac:dyDescent="0.25">
      <c r="B274" s="708"/>
      <c r="C274" s="843"/>
      <c r="D274" s="843"/>
      <c r="E274" s="843"/>
      <c r="F274" s="12">
        <f>'2 жастағы Ш'!CE73</f>
        <v>0</v>
      </c>
      <c r="G274" s="843"/>
    </row>
    <row r="275" spans="2:7" x14ac:dyDescent="0.25">
      <c r="B275" s="712"/>
      <c r="C275" s="843"/>
      <c r="D275" s="843"/>
      <c r="E275" s="843"/>
      <c r="F275" s="12">
        <f>'2 жастағы Ш'!CD73</f>
        <v>0</v>
      </c>
      <c r="G275" s="843"/>
    </row>
    <row r="276" spans="2:7" x14ac:dyDescent="0.25">
      <c r="B276" s="707">
        <v>28</v>
      </c>
      <c r="C276" s="843"/>
      <c r="D276" s="843"/>
      <c r="E276" s="843"/>
      <c r="F276" s="12">
        <f>'2 жастағы Ш'!CI73</f>
        <v>0</v>
      </c>
      <c r="G276" s="843"/>
    </row>
    <row r="277" spans="2:7" x14ac:dyDescent="0.25">
      <c r="B277" s="708"/>
      <c r="C277" s="843"/>
      <c r="D277" s="843"/>
      <c r="E277" s="843"/>
      <c r="F277" s="12">
        <f>'2 жастағы Ш'!CH73</f>
        <v>0</v>
      </c>
      <c r="G277" s="843"/>
    </row>
    <row r="278" spans="2:7" x14ac:dyDescent="0.25">
      <c r="B278" s="712"/>
      <c r="C278" s="843"/>
      <c r="D278" s="843"/>
      <c r="E278" s="843"/>
      <c r="F278" s="12">
        <f>'2 жастағы Ш'!CG73</f>
        <v>0</v>
      </c>
      <c r="G278" s="843"/>
    </row>
    <row r="279" spans="2:7" x14ac:dyDescent="0.25">
      <c r="B279" s="707">
        <v>29</v>
      </c>
      <c r="C279" s="843"/>
      <c r="D279" s="843"/>
      <c r="E279" s="843"/>
      <c r="F279" s="12">
        <f>'2 жастағы Ш'!CL73</f>
        <v>0</v>
      </c>
      <c r="G279" s="843"/>
    </row>
    <row r="280" spans="2:7" x14ac:dyDescent="0.25">
      <c r="B280" s="708"/>
      <c r="C280" s="843"/>
      <c r="D280" s="843"/>
      <c r="E280" s="843"/>
      <c r="F280" s="12">
        <f>'2 жастағы Ш'!CK73</f>
        <v>0</v>
      </c>
      <c r="G280" s="843"/>
    </row>
    <row r="281" spans="2:7" x14ac:dyDescent="0.25">
      <c r="B281" s="712"/>
      <c r="C281" s="843"/>
      <c r="D281" s="843"/>
      <c r="E281" s="843"/>
      <c r="F281" s="12">
        <f>'2 жастағы Ш'!CJ73</f>
        <v>0</v>
      </c>
      <c r="G281" s="843"/>
    </row>
    <row r="282" spans="2:7" x14ac:dyDescent="0.25">
      <c r="B282" s="707">
        <v>30</v>
      </c>
      <c r="C282" s="843"/>
      <c r="D282" s="843"/>
      <c r="E282" s="843"/>
      <c r="F282" s="12">
        <f>'2 жастағы Ш'!CO73</f>
        <v>0</v>
      </c>
      <c r="G282" s="843"/>
    </row>
    <row r="283" spans="2:7" x14ac:dyDescent="0.25">
      <c r="B283" s="708"/>
      <c r="C283" s="843"/>
      <c r="D283" s="843"/>
      <c r="E283" s="843"/>
      <c r="F283" s="12">
        <f>'2 жастағы Ш'!CN73</f>
        <v>0</v>
      </c>
      <c r="G283" s="843"/>
    </row>
    <row r="284" spans="2:7" x14ac:dyDescent="0.25">
      <c r="B284" s="712"/>
      <c r="C284" s="843"/>
      <c r="D284" s="843"/>
      <c r="E284" s="843"/>
      <c r="F284" s="12">
        <f>'2 жастағы Ш'!CM73</f>
        <v>0</v>
      </c>
      <c r="G284" s="843"/>
    </row>
    <row r="285" spans="2:7" x14ac:dyDescent="0.25">
      <c r="B285" s="707">
        <v>31</v>
      </c>
      <c r="C285" s="843"/>
      <c r="D285" s="843"/>
      <c r="E285" s="843"/>
      <c r="F285" s="12">
        <f>'2 жастағы Ш'!CR73</f>
        <v>0</v>
      </c>
      <c r="G285" s="843"/>
    </row>
    <row r="286" spans="2:7" x14ac:dyDescent="0.25">
      <c r="B286" s="708"/>
      <c r="C286" s="843"/>
      <c r="D286" s="843"/>
      <c r="E286" s="843"/>
      <c r="F286" s="12">
        <f>'2 жастағы Ш'!CQ73</f>
        <v>0</v>
      </c>
      <c r="G286" s="843"/>
    </row>
    <row r="287" spans="2:7" x14ac:dyDescent="0.25">
      <c r="B287" s="712"/>
      <c r="C287" s="843"/>
      <c r="D287" s="843"/>
      <c r="E287" s="843"/>
      <c r="F287" s="12">
        <f>'2 жастағы Ш'!CP73</f>
        <v>0</v>
      </c>
      <c r="G287" s="843"/>
    </row>
    <row r="288" spans="2:7" x14ac:dyDescent="0.25">
      <c r="B288" s="707">
        <v>32</v>
      </c>
      <c r="C288" s="843"/>
      <c r="D288" s="843"/>
      <c r="E288" s="843"/>
      <c r="F288" s="12">
        <f>'2 жастағы Ш'!CU73</f>
        <v>0</v>
      </c>
      <c r="G288" s="843"/>
    </row>
    <row r="289" spans="2:7" x14ac:dyDescent="0.25">
      <c r="B289" s="708"/>
      <c r="C289" s="843"/>
      <c r="D289" s="843"/>
      <c r="E289" s="843"/>
      <c r="F289" s="12">
        <f>'2 жастағы Ш'!CT73</f>
        <v>0</v>
      </c>
      <c r="G289" s="843"/>
    </row>
    <row r="290" spans="2:7" x14ac:dyDescent="0.25">
      <c r="B290" s="712"/>
      <c r="C290" s="843"/>
      <c r="D290" s="843"/>
      <c r="E290" s="843"/>
      <c r="F290" s="12">
        <f>'2 жастағы Ш'!CS73</f>
        <v>0</v>
      </c>
      <c r="G290" s="843"/>
    </row>
    <row r="291" spans="2:7" x14ac:dyDescent="0.25">
      <c r="B291" s="707">
        <v>33</v>
      </c>
      <c r="C291" s="843"/>
      <c r="D291" s="843"/>
      <c r="E291" s="843"/>
      <c r="F291" s="12">
        <f>'2 жастағы Ш'!CX73</f>
        <v>0</v>
      </c>
      <c r="G291" s="843"/>
    </row>
    <row r="292" spans="2:7" x14ac:dyDescent="0.25">
      <c r="B292" s="708"/>
      <c r="C292" s="843"/>
      <c r="D292" s="843"/>
      <c r="E292" s="843"/>
      <c r="F292" s="12">
        <f>'2 жастағы Ш'!CW73</f>
        <v>0</v>
      </c>
      <c r="G292" s="843"/>
    </row>
    <row r="293" spans="2:7" x14ac:dyDescent="0.25">
      <c r="B293" s="712"/>
      <c r="C293" s="843"/>
      <c r="D293" s="843"/>
      <c r="E293" s="843"/>
      <c r="F293" s="12">
        <f>'2 жастағы Ш'!CV73</f>
        <v>0</v>
      </c>
      <c r="G293" s="843"/>
    </row>
    <row r="294" spans="2:7" x14ac:dyDescent="0.25">
      <c r="B294" s="707">
        <v>34</v>
      </c>
      <c r="C294" s="843"/>
      <c r="D294" s="843"/>
      <c r="E294" s="843"/>
      <c r="F294" s="12">
        <f>'2 жастағы Ш'!DA73</f>
        <v>0</v>
      </c>
      <c r="G294" s="843"/>
    </row>
    <row r="295" spans="2:7" x14ac:dyDescent="0.25">
      <c r="B295" s="708"/>
      <c r="C295" s="843"/>
      <c r="D295" s="843"/>
      <c r="E295" s="843"/>
      <c r="F295" s="12">
        <f>'2 жастағы Ш'!CZ73</f>
        <v>0</v>
      </c>
      <c r="G295" s="843"/>
    </row>
    <row r="296" spans="2:7" x14ac:dyDescent="0.25">
      <c r="B296" s="712"/>
      <c r="C296" s="843"/>
      <c r="D296" s="843"/>
      <c r="E296" s="843"/>
      <c r="F296" s="12">
        <f>'2 жастағы Ш'!CY73</f>
        <v>0</v>
      </c>
      <c r="G296" s="843"/>
    </row>
    <row r="297" spans="2:7" x14ac:dyDescent="0.25">
      <c r="B297" s="707">
        <v>35</v>
      </c>
      <c r="C297" s="843"/>
      <c r="D297" s="843"/>
      <c r="E297" s="843"/>
      <c r="F297" s="12">
        <f>'2 жастағы Ш'!DD73</f>
        <v>0</v>
      </c>
      <c r="G297" s="843"/>
    </row>
    <row r="298" spans="2:7" x14ac:dyDescent="0.25">
      <c r="B298" s="708"/>
      <c r="C298" s="843"/>
      <c r="D298" s="843"/>
      <c r="E298" s="843"/>
      <c r="F298" s="12">
        <f>'2 жастағы Ш'!DC73</f>
        <v>0</v>
      </c>
      <c r="G298" s="843"/>
    </row>
    <row r="299" spans="2:7" x14ac:dyDescent="0.25">
      <c r="B299" s="712"/>
      <c r="C299" s="843"/>
      <c r="D299" s="843"/>
      <c r="E299" s="843"/>
      <c r="F299" s="12">
        <f>'2 жастағы Ш'!DB73</f>
        <v>0</v>
      </c>
      <c r="G299" s="843"/>
    </row>
    <row r="300" spans="2:7" x14ac:dyDescent="0.25">
      <c r="B300" s="707">
        <v>36</v>
      </c>
      <c r="C300" s="843"/>
      <c r="D300" s="843"/>
      <c r="E300" s="843"/>
      <c r="F300" s="12">
        <f>'2 жастағы Ш'!DG73</f>
        <v>0</v>
      </c>
      <c r="G300" s="843"/>
    </row>
    <row r="301" spans="2:7" x14ac:dyDescent="0.25">
      <c r="B301" s="708"/>
      <c r="C301" s="843"/>
      <c r="D301" s="843"/>
      <c r="E301" s="843"/>
      <c r="F301" s="12">
        <f>'2 жастағы Ш'!DF73</f>
        <v>0</v>
      </c>
      <c r="G301" s="843"/>
    </row>
    <row r="302" spans="2:7" x14ac:dyDescent="0.25">
      <c r="B302" s="708"/>
      <c r="C302" s="843"/>
      <c r="D302" s="843"/>
      <c r="E302" s="843"/>
      <c r="F302" s="334">
        <f>'2 жастағы Ш'!DE73</f>
        <v>0</v>
      </c>
      <c r="G302" s="843"/>
    </row>
    <row r="303" spans="2:7" x14ac:dyDescent="0.25">
      <c r="B303" s="748">
        <v>37</v>
      </c>
      <c r="C303" s="843"/>
      <c r="D303" s="843"/>
      <c r="E303" s="843"/>
      <c r="F303" s="12">
        <f>'2 жастағы Ш'!DJ73</f>
        <v>0</v>
      </c>
      <c r="G303" s="843"/>
    </row>
    <row r="304" spans="2:7" x14ac:dyDescent="0.25">
      <c r="B304" s="748"/>
      <c r="C304" s="843"/>
      <c r="D304" s="843"/>
      <c r="E304" s="843"/>
      <c r="F304" s="12">
        <f>'2 жастағы Ш'!DI73</f>
        <v>0</v>
      </c>
      <c r="G304" s="843"/>
    </row>
    <row r="305" spans="2:7" x14ac:dyDescent="0.25">
      <c r="B305" s="748"/>
      <c r="C305" s="844"/>
      <c r="D305" s="844"/>
      <c r="E305" s="844"/>
      <c r="F305" s="12">
        <f>'2 жастағы Ш'!DH73</f>
        <v>0</v>
      </c>
      <c r="G305" s="844"/>
    </row>
    <row r="306" spans="2:7" ht="18.75" x14ac:dyDescent="0.25">
      <c r="B306" s="848" t="s">
        <v>824</v>
      </c>
      <c r="C306" s="158">
        <f>'2 жастағы Ф'!BK73</f>
        <v>0</v>
      </c>
      <c r="D306" s="158">
        <f>'2 жастағы К'!BN73</f>
        <v>0</v>
      </c>
      <c r="E306" s="158">
        <f>'2 жастағы Т'!AG73</f>
        <v>0</v>
      </c>
      <c r="F306" s="158">
        <f>'2 жастағы Ш'!DM73</f>
        <v>0</v>
      </c>
      <c r="G306" s="159">
        <f>'2 жастағы Ә'!BN73</f>
        <v>0</v>
      </c>
    </row>
    <row r="307" spans="2:7" ht="18.75" x14ac:dyDescent="0.25">
      <c r="B307" s="847"/>
      <c r="C307" s="40">
        <f>'2 жастағы Ф'!BJ73</f>
        <v>0</v>
      </c>
      <c r="D307" s="40">
        <f>'2 жастағы К'!BM73</f>
        <v>0</v>
      </c>
      <c r="E307" s="40">
        <f>'2 жастағы Т'!AF73</f>
        <v>0</v>
      </c>
      <c r="F307" s="40">
        <f>'2 жастағы Ш'!DL73</f>
        <v>0</v>
      </c>
      <c r="G307" s="68">
        <f>'2 жастағы Ә'!BM73</f>
        <v>0</v>
      </c>
    </row>
    <row r="308" spans="2:7" ht="18.75" x14ac:dyDescent="0.25">
      <c r="B308" s="847"/>
      <c r="C308" s="95">
        <f>'2 жастағы Ф'!BI73</f>
        <v>0</v>
      </c>
      <c r="D308" s="95">
        <f>'2 жастағы К'!BL73</f>
        <v>0</v>
      </c>
      <c r="E308" s="95">
        <f>'2 жастағы Т'!AE73</f>
        <v>0</v>
      </c>
      <c r="F308" s="95">
        <f>'2 жастағы Ш'!DK73</f>
        <v>0</v>
      </c>
      <c r="G308" s="96">
        <f>'2 жастағы Ә'!BL73</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Ф'!F127</f>
        <v>0</v>
      </c>
      <c r="D313" s="4">
        <f>'2 жастағы К'!F127</f>
        <v>0</v>
      </c>
      <c r="E313" s="4">
        <f>'2 жастағы Т'!F127</f>
        <v>0</v>
      </c>
      <c r="F313" s="4">
        <f>'2 жастағы Ш'!F127</f>
        <v>0</v>
      </c>
      <c r="G313" s="4">
        <f>'2 жастағы Ә'!F127</f>
        <v>0</v>
      </c>
    </row>
    <row r="314" spans="2:7" x14ac:dyDescent="0.25">
      <c r="B314" s="708"/>
      <c r="C314" s="4">
        <f>'2 жастағы Ф'!E127</f>
        <v>0</v>
      </c>
      <c r="D314" s="4">
        <f>'2 жастағы К'!E127</f>
        <v>0</v>
      </c>
      <c r="E314" s="4">
        <f>'2 жастағы Т'!E127</f>
        <v>0</v>
      </c>
      <c r="F314" s="4">
        <f>'2 жастағы Ш'!E127</f>
        <v>0</v>
      </c>
      <c r="G314" s="4">
        <f>'2 жастағы Ә'!E127</f>
        <v>0</v>
      </c>
    </row>
    <row r="315" spans="2:7" x14ac:dyDescent="0.25">
      <c r="B315" s="712"/>
      <c r="C315" s="4">
        <f>'2 жастағы Ф'!D127</f>
        <v>0</v>
      </c>
      <c r="D315" s="4">
        <f>'2 жастағы К'!D127</f>
        <v>0</v>
      </c>
      <c r="E315" s="4">
        <f>'2 жастағы Т'!D127</f>
        <v>0</v>
      </c>
      <c r="F315" s="4">
        <f>'2 жастағы Ш'!D127</f>
        <v>0</v>
      </c>
      <c r="G315" s="4">
        <f>'2 жастағы Ә'!D127</f>
        <v>0</v>
      </c>
    </row>
    <row r="316" spans="2:7" x14ac:dyDescent="0.25">
      <c r="B316" s="707">
        <v>2</v>
      </c>
      <c r="C316" s="4">
        <f>'2 жастағы Ф'!I127</f>
        <v>0</v>
      </c>
      <c r="D316" s="4">
        <f>'2 жастағы К'!I127</f>
        <v>0</v>
      </c>
      <c r="E316" s="4">
        <f>'2 жастағы Т'!I127</f>
        <v>0</v>
      </c>
      <c r="F316" s="4">
        <f>'2 жастағы Ш'!I127</f>
        <v>0</v>
      </c>
      <c r="G316" s="4">
        <f>'2 жастағы Ә'!I127</f>
        <v>0</v>
      </c>
    </row>
    <row r="317" spans="2:7" x14ac:dyDescent="0.25">
      <c r="B317" s="708"/>
      <c r="C317" s="4">
        <f>'2 жастағы Ф'!H127</f>
        <v>0</v>
      </c>
      <c r="D317" s="4">
        <f>'2 жастағы К'!H127</f>
        <v>0</v>
      </c>
      <c r="E317" s="4">
        <f>'2 жастағы Т'!H127</f>
        <v>0</v>
      </c>
      <c r="F317" s="4">
        <f>'2 жастағы Ш'!H127</f>
        <v>0</v>
      </c>
      <c r="G317" s="4">
        <f>'2 жастағы Ә'!H127</f>
        <v>0</v>
      </c>
    </row>
    <row r="318" spans="2:7" x14ac:dyDescent="0.25">
      <c r="B318" s="712"/>
      <c r="C318" s="4">
        <f>'2 жастағы Ф'!G127</f>
        <v>0</v>
      </c>
      <c r="D318" s="4">
        <f>'2 жастағы К'!G127</f>
        <v>0</v>
      </c>
      <c r="E318" s="4">
        <f>'2 жастағы Т'!G127</f>
        <v>0</v>
      </c>
      <c r="F318" s="4">
        <f>'2 жастағы Ш'!G127</f>
        <v>0</v>
      </c>
      <c r="G318" s="4">
        <f>'2 жастағы Ә'!G127</f>
        <v>0</v>
      </c>
    </row>
    <row r="319" spans="2:7" x14ac:dyDescent="0.25">
      <c r="B319" s="707">
        <v>3</v>
      </c>
      <c r="C319" s="4">
        <f>'2 жастағы Ф'!L127</f>
        <v>0</v>
      </c>
      <c r="D319" s="4">
        <f>'2 жастағы К'!L127</f>
        <v>0</v>
      </c>
      <c r="E319" s="4">
        <f>'2 жастағы Т'!L127</f>
        <v>0</v>
      </c>
      <c r="F319" s="4">
        <f>'2 жастағы Ш'!L127</f>
        <v>0</v>
      </c>
      <c r="G319" s="4">
        <f>'2 жастағы Ә'!L127</f>
        <v>0</v>
      </c>
    </row>
    <row r="320" spans="2:7" x14ac:dyDescent="0.25">
      <c r="B320" s="708"/>
      <c r="C320" s="4">
        <f>'2 жастағы Ф'!K127</f>
        <v>0</v>
      </c>
      <c r="D320" s="4">
        <f>'2 жастағы К'!K127</f>
        <v>0</v>
      </c>
      <c r="E320" s="4">
        <f>'2 жастағы Т'!K127</f>
        <v>0</v>
      </c>
      <c r="F320" s="4">
        <f>'2 жастағы Ш'!K127</f>
        <v>0</v>
      </c>
      <c r="G320" s="4">
        <f>'2 жастағы Ә'!K127</f>
        <v>0</v>
      </c>
    </row>
    <row r="321" spans="2:7" x14ac:dyDescent="0.25">
      <c r="B321" s="712"/>
      <c r="C321" s="4">
        <f>'2 жастағы Ф'!J127</f>
        <v>0</v>
      </c>
      <c r="D321" s="4">
        <f>'2 жастағы К'!J127</f>
        <v>0</v>
      </c>
      <c r="E321" s="4">
        <f>'2 жастағы Т'!J127</f>
        <v>0</v>
      </c>
      <c r="F321" s="4">
        <f>'2 жастағы Ш'!J127</f>
        <v>0</v>
      </c>
      <c r="G321" s="4">
        <f>'2 жастағы Ә'!J127</f>
        <v>0</v>
      </c>
    </row>
    <row r="322" spans="2:7" x14ac:dyDescent="0.25">
      <c r="B322" s="707">
        <v>4</v>
      </c>
      <c r="C322" s="4">
        <f>'2 жастағы Ф'!O127</f>
        <v>0</v>
      </c>
      <c r="D322" s="4">
        <f>'2 жастағы К'!O127</f>
        <v>0</v>
      </c>
      <c r="E322" s="4">
        <f>'2 жастағы Т'!O127</f>
        <v>0</v>
      </c>
      <c r="F322" s="4">
        <f>'2 жастағы Ш'!O127</f>
        <v>0</v>
      </c>
      <c r="G322" s="4">
        <f>'2 жастағы Ә'!O127</f>
        <v>0</v>
      </c>
    </row>
    <row r="323" spans="2:7" x14ac:dyDescent="0.25">
      <c r="B323" s="708"/>
      <c r="C323" s="4">
        <f>'2 жастағы Ф'!N127</f>
        <v>0</v>
      </c>
      <c r="D323" s="4">
        <f>'2 жастағы К'!N127</f>
        <v>0</v>
      </c>
      <c r="E323" s="4">
        <f>'2 жастағы Т'!N127</f>
        <v>0</v>
      </c>
      <c r="F323" s="4">
        <f>'2 жастағы Ш'!N127</f>
        <v>0</v>
      </c>
      <c r="G323" s="4">
        <f>'2 жастағы Ә'!N127</f>
        <v>0</v>
      </c>
    </row>
    <row r="324" spans="2:7" x14ac:dyDescent="0.25">
      <c r="B324" s="712"/>
      <c r="C324" s="4">
        <f>'2 жастағы Ф'!M127</f>
        <v>0</v>
      </c>
      <c r="D324" s="4">
        <f>'2 жастағы К'!M127</f>
        <v>0</v>
      </c>
      <c r="E324" s="4">
        <f>'2 жастағы Т'!M127</f>
        <v>0</v>
      </c>
      <c r="F324" s="4">
        <f>'2 жастағы Ш'!M127</f>
        <v>0</v>
      </c>
      <c r="G324" s="4">
        <f>'2 жастағы Ә'!M127</f>
        <v>0</v>
      </c>
    </row>
    <row r="325" spans="2:7" x14ac:dyDescent="0.25">
      <c r="B325" s="707">
        <v>5</v>
      </c>
      <c r="C325" s="4">
        <f>'2 жастағы Ф'!R127</f>
        <v>0</v>
      </c>
      <c r="D325" s="4">
        <f>'2 жастағы К'!R127</f>
        <v>0</v>
      </c>
      <c r="E325" s="4">
        <f>'2 жастағы Т'!R127</f>
        <v>0</v>
      </c>
      <c r="F325" s="4">
        <f>'2 жастағы Ш'!R127</f>
        <v>0</v>
      </c>
      <c r="G325" s="4">
        <f>'2 жастағы Ә'!R127</f>
        <v>0</v>
      </c>
    </row>
    <row r="326" spans="2:7" x14ac:dyDescent="0.25">
      <c r="B326" s="708"/>
      <c r="C326" s="4">
        <f>'2 жастағы Ф'!Q127</f>
        <v>0</v>
      </c>
      <c r="D326" s="4">
        <f>'2 жастағы К'!Q127</f>
        <v>0</v>
      </c>
      <c r="E326" s="4">
        <f>'2 жастағы Т'!Q127</f>
        <v>0</v>
      </c>
      <c r="F326" s="4">
        <f>'2 жастағы Ш'!Q127</f>
        <v>0</v>
      </c>
      <c r="G326" s="4">
        <f>'2 жастағы Ә'!Q127</f>
        <v>0</v>
      </c>
    </row>
    <row r="327" spans="2:7" x14ac:dyDescent="0.25">
      <c r="B327" s="712"/>
      <c r="C327" s="4">
        <f>'2 жастағы Ф'!P127</f>
        <v>0</v>
      </c>
      <c r="D327" s="4">
        <f>'2 жастағы К'!P127</f>
        <v>0</v>
      </c>
      <c r="E327" s="4">
        <f>'2 жастағы Т'!P127</f>
        <v>0</v>
      </c>
      <c r="F327" s="4">
        <f>'2 жастағы Ш'!P127</f>
        <v>0</v>
      </c>
      <c r="G327" s="4">
        <f>'2 жастағы Ә'!P127</f>
        <v>0</v>
      </c>
    </row>
    <row r="328" spans="2:7" x14ac:dyDescent="0.25">
      <c r="B328" s="707">
        <v>6</v>
      </c>
      <c r="C328" s="4">
        <f>'2 жастағы Ф'!U127</f>
        <v>0</v>
      </c>
      <c r="D328" s="4">
        <f>'2 жастағы К'!U127</f>
        <v>0</v>
      </c>
      <c r="E328" s="4">
        <f>'2 жастағы Т'!U127</f>
        <v>0</v>
      </c>
      <c r="F328" s="4">
        <f>'2 жастағы Ш'!U127</f>
        <v>0</v>
      </c>
      <c r="G328" s="4">
        <f>'2 жастағы Ә'!U127</f>
        <v>0</v>
      </c>
    </row>
    <row r="329" spans="2:7" x14ac:dyDescent="0.25">
      <c r="B329" s="708"/>
      <c r="C329" s="4">
        <f>'2 жастағы Ф'!T127</f>
        <v>0</v>
      </c>
      <c r="D329" s="4">
        <f>'2 жастағы К'!T127</f>
        <v>0</v>
      </c>
      <c r="E329" s="4">
        <f>'2 жастағы Т'!T127</f>
        <v>0</v>
      </c>
      <c r="F329" s="4">
        <f>'2 жастағы Ш'!T127</f>
        <v>0</v>
      </c>
      <c r="G329" s="4">
        <f>'2 жастағы Ә'!T127</f>
        <v>0</v>
      </c>
    </row>
    <row r="330" spans="2:7" x14ac:dyDescent="0.25">
      <c r="B330" s="712"/>
      <c r="C330" s="4">
        <f>'2 жастағы Ф'!S127</f>
        <v>0</v>
      </c>
      <c r="D330" s="4">
        <f>'2 жастағы К'!S127</f>
        <v>0</v>
      </c>
      <c r="E330" s="4">
        <f>'2 жастағы Т'!S127</f>
        <v>0</v>
      </c>
      <c r="F330" s="4">
        <f>'2 жастағы Ш'!S127</f>
        <v>0</v>
      </c>
      <c r="G330" s="4">
        <f>'2 жастағы Ә'!S127</f>
        <v>0</v>
      </c>
    </row>
    <row r="331" spans="2:7" x14ac:dyDescent="0.25">
      <c r="B331" s="707">
        <v>7</v>
      </c>
      <c r="C331" s="4">
        <f>'2 жастағы Ф'!X127</f>
        <v>0</v>
      </c>
      <c r="D331" s="4">
        <f>'2 жастағы К'!X127</f>
        <v>0</v>
      </c>
      <c r="E331" s="4">
        <f>'2 жастағы Т'!X127</f>
        <v>0</v>
      </c>
      <c r="F331" s="4">
        <f>'2 жастағы Ш'!X127</f>
        <v>0</v>
      </c>
      <c r="G331" s="4">
        <f>'2 жастағы Ә'!X127</f>
        <v>0</v>
      </c>
    </row>
    <row r="332" spans="2:7" x14ac:dyDescent="0.25">
      <c r="B332" s="708"/>
      <c r="C332" s="4">
        <f>'2 жастағы Ф'!W127</f>
        <v>0</v>
      </c>
      <c r="D332" s="4">
        <f>'2 жастағы К'!W127</f>
        <v>0</v>
      </c>
      <c r="E332" s="4">
        <f>'2 жастағы Т'!W127</f>
        <v>0</v>
      </c>
      <c r="F332" s="4">
        <f>'2 жастағы Ш'!W127</f>
        <v>0</v>
      </c>
      <c r="G332" s="4">
        <f>'2 жастағы Ә'!W127</f>
        <v>0</v>
      </c>
    </row>
    <row r="333" spans="2:7" x14ac:dyDescent="0.25">
      <c r="B333" s="712"/>
      <c r="C333" s="4">
        <f>'2 жастағы Ф'!V127</f>
        <v>0</v>
      </c>
      <c r="D333" s="4">
        <f>'2 жастағы К'!V127</f>
        <v>0</v>
      </c>
      <c r="E333" s="4">
        <f>'2 жастағы Т'!V127</f>
        <v>0</v>
      </c>
      <c r="F333" s="4">
        <f>'2 жастағы Ш'!V127</f>
        <v>0</v>
      </c>
      <c r="G333" s="4">
        <f>'2 жастағы Ә'!V127</f>
        <v>0</v>
      </c>
    </row>
    <row r="334" spans="2:7" x14ac:dyDescent="0.25">
      <c r="B334" s="707">
        <v>8</v>
      </c>
      <c r="C334" s="4">
        <f>'2 жастағы Ф'!AA127</f>
        <v>0</v>
      </c>
      <c r="D334" s="4">
        <f>'2 жастағы К'!AA127</f>
        <v>0</v>
      </c>
      <c r="E334" s="4">
        <f>'2 жастағы Т'!AA127</f>
        <v>0</v>
      </c>
      <c r="F334" s="4">
        <f>'2 жастағы Ш'!AA127</f>
        <v>0</v>
      </c>
      <c r="G334" s="4">
        <f>'2 жастағы Ә'!AA127</f>
        <v>0</v>
      </c>
    </row>
    <row r="335" spans="2:7" x14ac:dyDescent="0.25">
      <c r="B335" s="708"/>
      <c r="C335" s="4">
        <f>'2 жастағы Ф'!Z127</f>
        <v>0</v>
      </c>
      <c r="D335" s="4">
        <f>'2 жастағы К'!Z127</f>
        <v>0</v>
      </c>
      <c r="E335" s="4">
        <f>'2 жастағы Т'!Z127</f>
        <v>0</v>
      </c>
      <c r="F335" s="4">
        <f>'2 жастағы Ш'!Z127</f>
        <v>0</v>
      </c>
      <c r="G335" s="4">
        <f>'2 жастағы Ә'!Z127</f>
        <v>0</v>
      </c>
    </row>
    <row r="336" spans="2:7" x14ac:dyDescent="0.25">
      <c r="B336" s="712"/>
      <c r="C336" s="4">
        <f>'2 жастағы Ф'!Y127</f>
        <v>0</v>
      </c>
      <c r="D336" s="4">
        <f>'2 жастағы К'!Y127</f>
        <v>0</v>
      </c>
      <c r="E336" s="4">
        <f>'2 жастағы Т'!Y127</f>
        <v>0</v>
      </c>
      <c r="F336" s="4">
        <f>'2 жастағы Ш'!Y127</f>
        <v>0</v>
      </c>
      <c r="G336" s="4">
        <f>'2 жастағы Ә'!Y127</f>
        <v>0</v>
      </c>
    </row>
    <row r="337" spans="2:7" x14ac:dyDescent="0.25">
      <c r="B337" s="707">
        <v>9</v>
      </c>
      <c r="C337" s="4">
        <f>'2 жастағы Ф'!AD127</f>
        <v>0</v>
      </c>
      <c r="D337" s="4">
        <f>'2 жастағы К'!AD127</f>
        <v>0</v>
      </c>
      <c r="E337" s="4">
        <f>'2 жастағы Т'!AD127</f>
        <v>0</v>
      </c>
      <c r="F337" s="4">
        <f>'2 жастағы Ш'!AD127</f>
        <v>0</v>
      </c>
      <c r="G337" s="4">
        <f>'2 жастағы Ә'!AD127</f>
        <v>0</v>
      </c>
    </row>
    <row r="338" spans="2:7" x14ac:dyDescent="0.25">
      <c r="B338" s="708"/>
      <c r="C338" s="4">
        <f>'2 жастағы Ф'!AC127</f>
        <v>0</v>
      </c>
      <c r="D338" s="4">
        <f>'2 жастағы К'!AC127</f>
        <v>0</v>
      </c>
      <c r="E338" s="4">
        <f>'2 жастағы Т'!AC127</f>
        <v>0</v>
      </c>
      <c r="F338" s="4">
        <f>'2 жастағы Ш'!AC127</f>
        <v>0</v>
      </c>
      <c r="G338" s="4">
        <f>'2 жастағы Ә'!AC127</f>
        <v>0</v>
      </c>
    </row>
    <row r="339" spans="2:7" x14ac:dyDescent="0.25">
      <c r="B339" s="712"/>
      <c r="C339" s="4">
        <f>'2 жастағы Ф'!AB127</f>
        <v>0</v>
      </c>
      <c r="D339" s="4">
        <f>'2 жастағы К'!AB127</f>
        <v>0</v>
      </c>
      <c r="E339" s="4">
        <f>'2 жастағы Т'!AB127</f>
        <v>0</v>
      </c>
      <c r="F339" s="4">
        <f>'2 жастағы Ш'!AB127</f>
        <v>0</v>
      </c>
      <c r="G339" s="4">
        <f>'2 жастағы Ә'!AB127</f>
        <v>0</v>
      </c>
    </row>
    <row r="340" spans="2:7" x14ac:dyDescent="0.25">
      <c r="B340" s="707">
        <v>10</v>
      </c>
      <c r="C340" s="4">
        <f>'2 жастағы Ф'!AG127</f>
        <v>0</v>
      </c>
      <c r="D340" s="4">
        <f>'2 жастағы К'!AG127</f>
        <v>0</v>
      </c>
      <c r="E340" s="842"/>
      <c r="F340" s="4">
        <f>'2 жастағы Ш'!AG127</f>
        <v>0</v>
      </c>
      <c r="G340" s="4">
        <f>'2 жастағы Ә'!AG127</f>
        <v>0</v>
      </c>
    </row>
    <row r="341" spans="2:7" x14ac:dyDescent="0.25">
      <c r="B341" s="708"/>
      <c r="C341" s="4">
        <f>'2 жастағы Ф'!AF127</f>
        <v>0</v>
      </c>
      <c r="D341" s="4">
        <f>'2 жастағы К'!AF127</f>
        <v>0</v>
      </c>
      <c r="E341" s="843"/>
      <c r="F341" s="4">
        <f>'2 жастағы Ш'!AF127</f>
        <v>0</v>
      </c>
      <c r="G341" s="4">
        <f>'2 жастағы Ә'!AF127</f>
        <v>0</v>
      </c>
    </row>
    <row r="342" spans="2:7" x14ac:dyDescent="0.25">
      <c r="B342" s="712"/>
      <c r="C342" s="4">
        <f>'2 жастағы Ф'!AE127</f>
        <v>0</v>
      </c>
      <c r="D342" s="4">
        <f>'2 жастағы К'!AE127</f>
        <v>0</v>
      </c>
      <c r="E342" s="843"/>
      <c r="F342" s="4">
        <f>'2 жастағы Ш'!AE127</f>
        <v>0</v>
      </c>
      <c r="G342" s="4">
        <f>'2 жастағы Ә'!AE127</f>
        <v>0</v>
      </c>
    </row>
    <row r="343" spans="2:7" x14ac:dyDescent="0.25">
      <c r="B343" s="707">
        <v>11</v>
      </c>
      <c r="C343" s="4">
        <f>'2 жастағы Ф'!AJ127</f>
        <v>0</v>
      </c>
      <c r="D343" s="4">
        <f>'2 жастағы К'!AJ127</f>
        <v>0</v>
      </c>
      <c r="E343" s="843"/>
      <c r="F343" s="4">
        <f>'2 жастағы Ш'!AJ127</f>
        <v>0</v>
      </c>
      <c r="G343" s="4">
        <f>'2 жастағы Ә'!AJ127</f>
        <v>0</v>
      </c>
    </row>
    <row r="344" spans="2:7" x14ac:dyDescent="0.25">
      <c r="B344" s="708"/>
      <c r="C344" s="4">
        <f>'2 жастағы Ф'!AI127</f>
        <v>0</v>
      </c>
      <c r="D344" s="4">
        <f>'2 жастағы К'!AI127</f>
        <v>0</v>
      </c>
      <c r="E344" s="843"/>
      <c r="F344" s="4">
        <f>'2 жастағы Ш'!AI127</f>
        <v>0</v>
      </c>
      <c r="G344" s="4">
        <f>'2 жастағы Ә'!AI127</f>
        <v>0</v>
      </c>
    </row>
    <row r="345" spans="2:7" x14ac:dyDescent="0.25">
      <c r="B345" s="712"/>
      <c r="C345" s="4">
        <f>'2 жастағы Ф'!AH127</f>
        <v>0</v>
      </c>
      <c r="D345" s="4">
        <f>'2 жастағы К'!AH127</f>
        <v>0</v>
      </c>
      <c r="E345" s="843"/>
      <c r="F345" s="4">
        <f>'2 жастағы Ш'!AH127</f>
        <v>0</v>
      </c>
      <c r="G345" s="4">
        <f>'2 жастағы Ә'!AH127</f>
        <v>0</v>
      </c>
    </row>
    <row r="346" spans="2:7" x14ac:dyDescent="0.25">
      <c r="B346" s="707">
        <v>12</v>
      </c>
      <c r="C346" s="4">
        <f>'2 жастағы Ф'!AM127</f>
        <v>0</v>
      </c>
      <c r="D346" s="4">
        <f>'2 жастағы К'!AM127</f>
        <v>0</v>
      </c>
      <c r="E346" s="843"/>
      <c r="F346" s="4">
        <f>'2 жастағы Ш'!AM127</f>
        <v>0</v>
      </c>
      <c r="G346" s="4">
        <f>'2 жастағы Ә'!AM127</f>
        <v>0</v>
      </c>
    </row>
    <row r="347" spans="2:7" x14ac:dyDescent="0.25">
      <c r="B347" s="708"/>
      <c r="C347" s="4">
        <f>'2 жастағы Ф'!AL127</f>
        <v>0</v>
      </c>
      <c r="D347" s="4">
        <f>'2 жастағы К'!AL127</f>
        <v>0</v>
      </c>
      <c r="E347" s="843"/>
      <c r="F347" s="4">
        <f>'2 жастағы Ш'!AL127</f>
        <v>0</v>
      </c>
      <c r="G347" s="4">
        <f>'2 жастағы Ә'!AL127</f>
        <v>0</v>
      </c>
    </row>
    <row r="348" spans="2:7" x14ac:dyDescent="0.25">
      <c r="B348" s="712"/>
      <c r="C348" s="4">
        <f>'2 жастағы Ф'!AK127</f>
        <v>0</v>
      </c>
      <c r="D348" s="160">
        <f>'2 жастағы К'!AK176</f>
        <v>0</v>
      </c>
      <c r="E348" s="843"/>
      <c r="F348" s="4">
        <f>'2 жастағы Ш'!AK127</f>
        <v>0</v>
      </c>
      <c r="G348" s="4">
        <f>'2 жастағы Ә'!AK127</f>
        <v>0</v>
      </c>
    </row>
    <row r="349" spans="2:7" x14ac:dyDescent="0.25">
      <c r="B349" s="707">
        <v>13</v>
      </c>
      <c r="C349" s="4">
        <f>'2 жастағы Ф'!AP127</f>
        <v>0</v>
      </c>
      <c r="D349" s="4">
        <f>'2 жастағы К'!AP127</f>
        <v>0</v>
      </c>
      <c r="E349" s="843"/>
      <c r="F349" s="4">
        <f>'2 жастағы Ш'!AP127</f>
        <v>0</v>
      </c>
      <c r="G349" s="4">
        <f>'2 жастағы Ә'!AP127</f>
        <v>0</v>
      </c>
    </row>
    <row r="350" spans="2:7" x14ac:dyDescent="0.25">
      <c r="B350" s="708"/>
      <c r="C350" s="4">
        <f>'2 жастағы Ф'!AO127</f>
        <v>0</v>
      </c>
      <c r="D350" s="4">
        <f>'2 жастағы К'!AO127</f>
        <v>0</v>
      </c>
      <c r="E350" s="843"/>
      <c r="F350" s="4">
        <f>'2 жастағы Ш'!AO127</f>
        <v>0</v>
      </c>
      <c r="G350" s="4">
        <f>'2 жастағы Ә'!AO127</f>
        <v>0</v>
      </c>
    </row>
    <row r="351" spans="2:7" x14ac:dyDescent="0.25">
      <c r="B351" s="712"/>
      <c r="C351" s="4">
        <f>'2 жастағы Ф'!AN127</f>
        <v>0</v>
      </c>
      <c r="D351" s="4">
        <f>'2 жастағы К'!AN127</f>
        <v>0</v>
      </c>
      <c r="E351" s="843"/>
      <c r="F351" s="4">
        <f>'2 жастағы Ш'!AN127</f>
        <v>0</v>
      </c>
      <c r="G351" s="4">
        <f>'2 жастағы Ә'!AN127</f>
        <v>0</v>
      </c>
    </row>
    <row r="352" spans="2:7" x14ac:dyDescent="0.25">
      <c r="B352" s="707">
        <v>14</v>
      </c>
      <c r="C352" s="4">
        <f>'2 жастағы Ф'!AS127</f>
        <v>0</v>
      </c>
      <c r="D352" s="4">
        <f>'2 жастағы К'!AS127</f>
        <v>0</v>
      </c>
      <c r="E352" s="843"/>
      <c r="F352" s="4">
        <f>'2 жастағы Ш'!AS127</f>
        <v>0</v>
      </c>
      <c r="G352" s="4">
        <f>'2 жастағы Ә'!AS127</f>
        <v>0</v>
      </c>
    </row>
    <row r="353" spans="2:7" x14ac:dyDescent="0.25">
      <c r="B353" s="708"/>
      <c r="C353" s="4">
        <f>'2 жастағы Ф'!AR127</f>
        <v>0</v>
      </c>
      <c r="D353" s="4">
        <f>'2 жастағы К'!AR127</f>
        <v>0</v>
      </c>
      <c r="E353" s="843"/>
      <c r="F353" s="4">
        <f>'2 жастағы Ш'!AR127</f>
        <v>0</v>
      </c>
      <c r="G353" s="4">
        <f>'2 жастағы Ә'!AR127</f>
        <v>0</v>
      </c>
    </row>
    <row r="354" spans="2:7" x14ac:dyDescent="0.25">
      <c r="B354" s="712"/>
      <c r="C354" s="4">
        <f>'2 жастағы Ф'!AQ127</f>
        <v>0</v>
      </c>
      <c r="D354" s="4">
        <f>'2 жастағы К'!AQ127</f>
        <v>0</v>
      </c>
      <c r="E354" s="843"/>
      <c r="F354" s="4">
        <f>'2 жастағы Ш'!AQ127</f>
        <v>0</v>
      </c>
      <c r="G354" s="4">
        <f>'2 жастағы Ә'!AQ127</f>
        <v>0</v>
      </c>
    </row>
    <row r="355" spans="2:7" x14ac:dyDescent="0.25">
      <c r="B355" s="707">
        <v>15</v>
      </c>
      <c r="C355" s="4">
        <f>'2 жастағы Ф'!AV127</f>
        <v>0</v>
      </c>
      <c r="D355" s="4">
        <f>'2 жастағы К'!AV127</f>
        <v>0</v>
      </c>
      <c r="E355" s="843"/>
      <c r="F355" s="4">
        <f>'2 жастағы Ш'!AV127</f>
        <v>0</v>
      </c>
      <c r="G355" s="4">
        <f>'2 жастағы Ә'!AV127</f>
        <v>0</v>
      </c>
    </row>
    <row r="356" spans="2:7" x14ac:dyDescent="0.25">
      <c r="B356" s="708"/>
      <c r="C356" s="4">
        <f>'2 жастағы Ф'!AU127</f>
        <v>0</v>
      </c>
      <c r="D356" s="4">
        <f>'2 жастағы К'!AU127</f>
        <v>0</v>
      </c>
      <c r="E356" s="843"/>
      <c r="F356" s="4">
        <f>'2 жастағы Ш'!AU127</f>
        <v>0</v>
      </c>
      <c r="G356" s="4">
        <f>'2 жастағы Ә'!AU127</f>
        <v>0</v>
      </c>
    </row>
    <row r="357" spans="2:7" x14ac:dyDescent="0.25">
      <c r="B357" s="712"/>
      <c r="C357" s="4">
        <f>'2 жастағы Ф'!AT127</f>
        <v>0</v>
      </c>
      <c r="D357" s="4">
        <f>'2 жастағы К'!AT127</f>
        <v>0</v>
      </c>
      <c r="E357" s="843"/>
      <c r="F357" s="4">
        <f>'2 жастағы Ш'!AT127</f>
        <v>0</v>
      </c>
      <c r="G357" s="4">
        <f>'2 жастағы Ә'!AT127</f>
        <v>0</v>
      </c>
    </row>
    <row r="358" spans="2:7" x14ac:dyDescent="0.25">
      <c r="B358" s="707">
        <v>16</v>
      </c>
      <c r="C358" s="4">
        <f>'2 жастағы Ф'!AY127</f>
        <v>0</v>
      </c>
      <c r="D358" s="4">
        <f>'2 жастағы К'!AY127</f>
        <v>0</v>
      </c>
      <c r="E358" s="843"/>
      <c r="F358" s="4">
        <f>'2 жастағы Ш'!AY127</f>
        <v>0</v>
      </c>
      <c r="G358" s="4">
        <f>'2 жастағы Ә'!AY127</f>
        <v>0</v>
      </c>
    </row>
    <row r="359" spans="2:7" x14ac:dyDescent="0.25">
      <c r="B359" s="708"/>
      <c r="C359" s="4">
        <f>'2 жастағы Ф'!AX127</f>
        <v>0</v>
      </c>
      <c r="D359" s="4">
        <f>'2 жастағы К'!AX127</f>
        <v>0</v>
      </c>
      <c r="E359" s="843"/>
      <c r="F359" s="4">
        <f>'2 жастағы Ш'!AX127</f>
        <v>0</v>
      </c>
      <c r="G359" s="4">
        <f>'2 жастағы Ә'!AX127</f>
        <v>0</v>
      </c>
    </row>
    <row r="360" spans="2:7" x14ac:dyDescent="0.25">
      <c r="B360" s="712"/>
      <c r="C360" s="4">
        <f>'2 жастағы Ф'!AW127</f>
        <v>0</v>
      </c>
      <c r="D360" s="4">
        <f>'2 жастағы К'!AW127</f>
        <v>0</v>
      </c>
      <c r="E360" s="843"/>
      <c r="F360" s="4">
        <f>'2 жастағы Ш'!AW127</f>
        <v>0</v>
      </c>
      <c r="G360" s="4">
        <f>'2 жастағы Ә'!AW127</f>
        <v>0</v>
      </c>
    </row>
    <row r="361" spans="2:7" x14ac:dyDescent="0.25">
      <c r="B361" s="707">
        <v>17</v>
      </c>
      <c r="C361" s="4">
        <f>'2 жастағы Ф'!BB127</f>
        <v>0</v>
      </c>
      <c r="D361" s="4">
        <f>'2 жастағы К'!BB127</f>
        <v>0</v>
      </c>
      <c r="E361" s="843"/>
      <c r="F361" s="4">
        <f>'2 жастағы Ш'!BB127</f>
        <v>0</v>
      </c>
      <c r="G361" s="4">
        <f>'2 жастағы Ә'!BB127</f>
        <v>0</v>
      </c>
    </row>
    <row r="362" spans="2:7" x14ac:dyDescent="0.25">
      <c r="B362" s="708"/>
      <c r="C362" s="4">
        <f>'2 жастағы Ф'!BA127</f>
        <v>0</v>
      </c>
      <c r="D362" s="4">
        <f>'2 жастағы К'!BA127</f>
        <v>0</v>
      </c>
      <c r="E362" s="843"/>
      <c r="F362" s="4">
        <f>'2 жастағы Ш'!BA127</f>
        <v>0</v>
      </c>
      <c r="G362" s="4">
        <f>'2 жастағы Ә'!BA127</f>
        <v>0</v>
      </c>
    </row>
    <row r="363" spans="2:7" x14ac:dyDescent="0.25">
      <c r="B363" s="712"/>
      <c r="C363" s="4">
        <f>'2 жастағы Ф'!AZ127</f>
        <v>0</v>
      </c>
      <c r="D363" s="4">
        <f>'2 жастағы К'!AZ127</f>
        <v>0</v>
      </c>
      <c r="E363" s="843"/>
      <c r="F363" s="4">
        <f>'2 жастағы Ш'!AZ127</f>
        <v>0</v>
      </c>
      <c r="G363" s="4">
        <f>'2 жастағы Ә'!AZ127</f>
        <v>0</v>
      </c>
    </row>
    <row r="364" spans="2:7" x14ac:dyDescent="0.25">
      <c r="B364" s="707">
        <v>18</v>
      </c>
      <c r="C364" s="4">
        <f>'2 жастағы Ф'!BE127</f>
        <v>0</v>
      </c>
      <c r="D364" s="4">
        <f>'2 жастағы К'!BE127</f>
        <v>0</v>
      </c>
      <c r="E364" s="843"/>
      <c r="F364" s="4">
        <f>'2 жастағы Ш'!BE127</f>
        <v>0</v>
      </c>
      <c r="G364" s="4">
        <f>'2 жастағы Ә'!BE127</f>
        <v>0</v>
      </c>
    </row>
    <row r="365" spans="2:7" x14ac:dyDescent="0.25">
      <c r="B365" s="708"/>
      <c r="C365" s="4">
        <f>'2 жастағы Ф'!BD127</f>
        <v>0</v>
      </c>
      <c r="D365" s="4">
        <f>'2 жастағы К'!BD127</f>
        <v>0</v>
      </c>
      <c r="E365" s="843"/>
      <c r="F365" s="4">
        <f>'2 жастағы Ш'!BD127</f>
        <v>0</v>
      </c>
      <c r="G365" s="4">
        <f>'2 жастағы Ә'!BD127</f>
        <v>0</v>
      </c>
    </row>
    <row r="366" spans="2:7" x14ac:dyDescent="0.25">
      <c r="B366" s="712"/>
      <c r="C366" s="4">
        <f>'2 жастағы Ф'!BC127</f>
        <v>0</v>
      </c>
      <c r="D366" s="4">
        <f>'2 жастағы К'!BC127</f>
        <v>0</v>
      </c>
      <c r="E366" s="843"/>
      <c r="F366" s="4">
        <f>'2 жастағы Ш'!BC127</f>
        <v>0</v>
      </c>
      <c r="G366" s="4">
        <f>'2 жастағы Ә'!BC127</f>
        <v>0</v>
      </c>
    </row>
    <row r="367" spans="2:7" x14ac:dyDescent="0.25">
      <c r="B367" s="707">
        <v>19</v>
      </c>
      <c r="C367" s="4">
        <f>'2 жастағы Ф'!BH127</f>
        <v>0</v>
      </c>
      <c r="D367" s="4">
        <f>'2 жастағы К'!BH127</f>
        <v>0</v>
      </c>
      <c r="E367" s="843"/>
      <c r="F367" s="4">
        <f>'2 жастағы Ш'!BH127</f>
        <v>0</v>
      </c>
      <c r="G367" s="4">
        <f>'2 жастағы Ә'!BH127</f>
        <v>0</v>
      </c>
    </row>
    <row r="368" spans="2:7" x14ac:dyDescent="0.25">
      <c r="B368" s="708"/>
      <c r="C368" s="4">
        <f>'2 жастағы Ф'!BG127</f>
        <v>0</v>
      </c>
      <c r="D368" s="4">
        <f>'2 жастағы К'!BG127</f>
        <v>0</v>
      </c>
      <c r="E368" s="843"/>
      <c r="F368" s="4">
        <f>'2 жастағы Ш'!BG127</f>
        <v>0</v>
      </c>
      <c r="G368" s="4">
        <f>'2 жастағы Ә'!BG127</f>
        <v>0</v>
      </c>
    </row>
    <row r="369" spans="2:7" x14ac:dyDescent="0.25">
      <c r="B369" s="712"/>
      <c r="C369" s="4">
        <f>'2 жастағы Ф'!BF127</f>
        <v>0</v>
      </c>
      <c r="D369" s="4">
        <f>'2 жастағы К'!BF127</f>
        <v>0</v>
      </c>
      <c r="E369" s="843"/>
      <c r="F369" s="4">
        <f>'2 жастағы Ш'!BF127</f>
        <v>0</v>
      </c>
      <c r="G369" s="4">
        <f>'2 жастағы Ә'!BF127</f>
        <v>0</v>
      </c>
    </row>
    <row r="370" spans="2:7" x14ac:dyDescent="0.25">
      <c r="B370" s="707">
        <v>20</v>
      </c>
      <c r="C370" s="842"/>
      <c r="D370" s="4">
        <f>'2 жастағы К'!BK127</f>
        <v>0</v>
      </c>
      <c r="E370" s="843"/>
      <c r="F370" s="4">
        <f>'2 жастағы Ш'!BK127</f>
        <v>0</v>
      </c>
      <c r="G370" s="4">
        <f>'2 жастағы Ә'!BK127</f>
        <v>0</v>
      </c>
    </row>
    <row r="371" spans="2:7" x14ac:dyDescent="0.25">
      <c r="B371" s="708"/>
      <c r="C371" s="843"/>
      <c r="D371" s="4">
        <f>'2 жастағы К'!BJ127</f>
        <v>0</v>
      </c>
      <c r="E371" s="843"/>
      <c r="F371" s="4">
        <f>'2 жастағы Ш'!BJ127</f>
        <v>0</v>
      </c>
      <c r="G371" s="4">
        <f>'2 жастағы Ә'!BJ127</f>
        <v>0</v>
      </c>
    </row>
    <row r="372" spans="2:7" x14ac:dyDescent="0.25">
      <c r="B372" s="712"/>
      <c r="C372" s="843"/>
      <c r="D372" s="4">
        <f>'2 жастағы К'!BI127</f>
        <v>0</v>
      </c>
      <c r="E372" s="843"/>
      <c r="F372" s="4">
        <f>'2 жастағы Ш'!BI127</f>
        <v>0</v>
      </c>
      <c r="G372" s="4">
        <f>'2 жастағы Ә'!BI127</f>
        <v>0</v>
      </c>
    </row>
    <row r="373" spans="2:7" x14ac:dyDescent="0.25">
      <c r="B373" s="707">
        <v>21</v>
      </c>
      <c r="C373" s="843"/>
      <c r="D373" s="842"/>
      <c r="E373" s="843"/>
      <c r="F373" s="4">
        <f>'2 жастағы Ш'!BN127</f>
        <v>0</v>
      </c>
      <c r="G373" s="842"/>
    </row>
    <row r="374" spans="2:7" x14ac:dyDescent="0.25">
      <c r="B374" s="708"/>
      <c r="C374" s="843"/>
      <c r="D374" s="843"/>
      <c r="E374" s="843"/>
      <c r="F374" s="4">
        <f>'2 жастағы Ш'!BM127</f>
        <v>0</v>
      </c>
      <c r="G374" s="843"/>
    </row>
    <row r="375" spans="2:7" x14ac:dyDescent="0.25">
      <c r="B375" s="712"/>
      <c r="C375" s="843"/>
      <c r="D375" s="843"/>
      <c r="E375" s="843"/>
      <c r="F375" s="4">
        <f>'2 жастағы Ш'!BL127</f>
        <v>0</v>
      </c>
      <c r="G375" s="843"/>
    </row>
    <row r="376" spans="2:7" x14ac:dyDescent="0.25">
      <c r="B376" s="707">
        <v>22</v>
      </c>
      <c r="C376" s="843"/>
      <c r="D376" s="843"/>
      <c r="E376" s="843"/>
      <c r="F376" s="4">
        <f>'2 жастағы Ш'!BQ127</f>
        <v>0</v>
      </c>
      <c r="G376" s="843"/>
    </row>
    <row r="377" spans="2:7" x14ac:dyDescent="0.25">
      <c r="B377" s="708"/>
      <c r="C377" s="843"/>
      <c r="D377" s="843"/>
      <c r="E377" s="843"/>
      <c r="F377" s="4">
        <f>'2 жастағы Ш'!BP127</f>
        <v>0</v>
      </c>
      <c r="G377" s="843"/>
    </row>
    <row r="378" spans="2:7" x14ac:dyDescent="0.25">
      <c r="B378" s="712"/>
      <c r="C378" s="843"/>
      <c r="D378" s="843"/>
      <c r="E378" s="843"/>
      <c r="F378" s="4">
        <f>'2 жастағы Ш'!BO127</f>
        <v>0</v>
      </c>
      <c r="G378" s="843"/>
    </row>
    <row r="379" spans="2:7" x14ac:dyDescent="0.25">
      <c r="B379" s="707">
        <v>23</v>
      </c>
      <c r="C379" s="843"/>
      <c r="D379" s="843"/>
      <c r="E379" s="843"/>
      <c r="F379" s="4">
        <f>'2 жастағы Ш'!BT127</f>
        <v>0</v>
      </c>
      <c r="G379" s="843"/>
    </row>
    <row r="380" spans="2:7" x14ac:dyDescent="0.25">
      <c r="B380" s="708"/>
      <c r="C380" s="843"/>
      <c r="D380" s="843"/>
      <c r="E380" s="843"/>
      <c r="F380" s="4">
        <f>'2 жастағы Ш'!BS127</f>
        <v>0</v>
      </c>
      <c r="G380" s="843"/>
    </row>
    <row r="381" spans="2:7" x14ac:dyDescent="0.25">
      <c r="B381" s="712"/>
      <c r="C381" s="843"/>
      <c r="D381" s="843"/>
      <c r="E381" s="843"/>
      <c r="F381" s="4">
        <f>'2 жастағы Ш'!BR127</f>
        <v>0</v>
      </c>
      <c r="G381" s="843"/>
    </row>
    <row r="382" spans="2:7" x14ac:dyDescent="0.25">
      <c r="B382" s="707">
        <v>24</v>
      </c>
      <c r="C382" s="843"/>
      <c r="D382" s="843"/>
      <c r="E382" s="843"/>
      <c r="F382" s="4">
        <f>'2 жастағы Ш'!BW127</f>
        <v>0</v>
      </c>
      <c r="G382" s="843"/>
    </row>
    <row r="383" spans="2:7" x14ac:dyDescent="0.25">
      <c r="B383" s="708"/>
      <c r="C383" s="843"/>
      <c r="D383" s="843"/>
      <c r="E383" s="843"/>
      <c r="F383" s="12">
        <f>'2 жастағы Ш'!BV127</f>
        <v>0</v>
      </c>
      <c r="G383" s="843"/>
    </row>
    <row r="384" spans="2:7" x14ac:dyDescent="0.25">
      <c r="B384" s="712"/>
      <c r="C384" s="843"/>
      <c r="D384" s="843"/>
      <c r="E384" s="843"/>
      <c r="F384" s="12">
        <f>'2 жастағы Ш'!BU127</f>
        <v>0</v>
      </c>
      <c r="G384" s="843"/>
    </row>
    <row r="385" spans="2:7" x14ac:dyDescent="0.25">
      <c r="B385" s="707">
        <v>25</v>
      </c>
      <c r="C385" s="843"/>
      <c r="D385" s="843"/>
      <c r="E385" s="843"/>
      <c r="F385" s="4">
        <f>'2 жастағы Ш'!BZ127</f>
        <v>0</v>
      </c>
      <c r="G385" s="843"/>
    </row>
    <row r="386" spans="2:7" x14ac:dyDescent="0.25">
      <c r="B386" s="708"/>
      <c r="C386" s="843"/>
      <c r="D386" s="843"/>
      <c r="E386" s="843"/>
      <c r="F386" s="4">
        <f>'2 жастағы Ш'!BY127</f>
        <v>0</v>
      </c>
      <c r="G386" s="843"/>
    </row>
    <row r="387" spans="2:7" x14ac:dyDescent="0.25">
      <c r="B387" s="712"/>
      <c r="C387" s="843"/>
      <c r="D387" s="843"/>
      <c r="E387" s="843"/>
      <c r="F387" s="4">
        <f>'2 жастағы Ш'!BX127</f>
        <v>0</v>
      </c>
      <c r="G387" s="843"/>
    </row>
    <row r="388" spans="2:7" x14ac:dyDescent="0.25">
      <c r="B388" s="707">
        <v>26</v>
      </c>
      <c r="C388" s="843"/>
      <c r="D388" s="843"/>
      <c r="E388" s="843"/>
      <c r="F388" s="4">
        <f>'2 жастағы Ш'!CC127</f>
        <v>0</v>
      </c>
      <c r="G388" s="843"/>
    </row>
    <row r="389" spans="2:7" x14ac:dyDescent="0.25">
      <c r="B389" s="708"/>
      <c r="C389" s="843"/>
      <c r="D389" s="843"/>
      <c r="E389" s="843"/>
      <c r="F389" s="4">
        <f>'2 жастағы Ш'!CB127</f>
        <v>0</v>
      </c>
      <c r="G389" s="843"/>
    </row>
    <row r="390" spans="2:7" x14ac:dyDescent="0.25">
      <c r="B390" s="712"/>
      <c r="C390" s="843"/>
      <c r="D390" s="843"/>
      <c r="E390" s="843"/>
      <c r="F390" s="4">
        <f>'2 жастағы Ш'!CA127</f>
        <v>0</v>
      </c>
      <c r="G390" s="843"/>
    </row>
    <row r="391" spans="2:7" x14ac:dyDescent="0.25">
      <c r="B391" s="707">
        <v>27</v>
      </c>
      <c r="C391" s="843"/>
      <c r="D391" s="843"/>
      <c r="E391" s="843"/>
      <c r="F391" s="12">
        <f>'2 жастағы Ш'!CF127</f>
        <v>0</v>
      </c>
      <c r="G391" s="843"/>
    </row>
    <row r="392" spans="2:7" x14ac:dyDescent="0.25">
      <c r="B392" s="708"/>
      <c r="C392" s="843"/>
      <c r="D392" s="843"/>
      <c r="E392" s="843"/>
      <c r="F392" s="12">
        <f>'2 жастағы Ш'!CE127</f>
        <v>0</v>
      </c>
      <c r="G392" s="843"/>
    </row>
    <row r="393" spans="2:7" x14ac:dyDescent="0.25">
      <c r="B393" s="712"/>
      <c r="C393" s="843"/>
      <c r="D393" s="843"/>
      <c r="E393" s="843"/>
      <c r="F393" s="12">
        <f>'2 жастағы Ш'!CD127</f>
        <v>0</v>
      </c>
      <c r="G393" s="843"/>
    </row>
    <row r="394" spans="2:7" x14ac:dyDescent="0.25">
      <c r="B394" s="707">
        <v>28</v>
      </c>
      <c r="C394" s="843"/>
      <c r="D394" s="843"/>
      <c r="E394" s="843"/>
      <c r="F394" s="12">
        <f>'2 жастағы Ш'!CI127</f>
        <v>0</v>
      </c>
      <c r="G394" s="843"/>
    </row>
    <row r="395" spans="2:7" x14ac:dyDescent="0.25">
      <c r="B395" s="708"/>
      <c r="C395" s="843"/>
      <c r="D395" s="843"/>
      <c r="E395" s="843"/>
      <c r="F395" s="12">
        <f>'2 жастағы Ш'!CH127</f>
        <v>0</v>
      </c>
      <c r="G395" s="843"/>
    </row>
    <row r="396" spans="2:7" x14ac:dyDescent="0.25">
      <c r="B396" s="712"/>
      <c r="C396" s="843"/>
      <c r="D396" s="843"/>
      <c r="E396" s="843"/>
      <c r="F396" s="12">
        <f>'2 жастағы Ш'!CG127</f>
        <v>0</v>
      </c>
      <c r="G396" s="843"/>
    </row>
    <row r="397" spans="2:7" x14ac:dyDescent="0.25">
      <c r="B397" s="707">
        <v>29</v>
      </c>
      <c r="C397" s="843"/>
      <c r="D397" s="843"/>
      <c r="E397" s="843"/>
      <c r="F397" s="12">
        <f>'2 жастағы Ш'!CL127</f>
        <v>0</v>
      </c>
      <c r="G397" s="843"/>
    </row>
    <row r="398" spans="2:7" x14ac:dyDescent="0.25">
      <c r="B398" s="708"/>
      <c r="C398" s="843"/>
      <c r="D398" s="843"/>
      <c r="E398" s="843"/>
      <c r="F398" s="12">
        <f>'2 жастағы Ш'!CK127</f>
        <v>0</v>
      </c>
      <c r="G398" s="843"/>
    </row>
    <row r="399" spans="2:7" x14ac:dyDescent="0.25">
      <c r="B399" s="712"/>
      <c r="C399" s="843"/>
      <c r="D399" s="843"/>
      <c r="E399" s="843"/>
      <c r="F399" s="12">
        <f>'2 жастағы Ш'!CJ127</f>
        <v>0</v>
      </c>
      <c r="G399" s="843"/>
    </row>
    <row r="400" spans="2:7" x14ac:dyDescent="0.25">
      <c r="B400" s="707">
        <v>30</v>
      </c>
      <c r="C400" s="843"/>
      <c r="D400" s="843"/>
      <c r="E400" s="843"/>
      <c r="F400" s="12">
        <f>'2 жастағы Ш'!CO127</f>
        <v>0</v>
      </c>
      <c r="G400" s="843"/>
    </row>
    <row r="401" spans="2:7" x14ac:dyDescent="0.25">
      <c r="B401" s="708"/>
      <c r="C401" s="843"/>
      <c r="D401" s="843"/>
      <c r="E401" s="843"/>
      <c r="F401" s="12">
        <f>'2 жастағы Ш'!CN127</f>
        <v>0</v>
      </c>
      <c r="G401" s="843"/>
    </row>
    <row r="402" spans="2:7" x14ac:dyDescent="0.25">
      <c r="B402" s="712"/>
      <c r="C402" s="843"/>
      <c r="D402" s="843"/>
      <c r="E402" s="843"/>
      <c r="F402" s="12">
        <f>'2 жастағы Ш'!CM127</f>
        <v>0</v>
      </c>
      <c r="G402" s="843"/>
    </row>
    <row r="403" spans="2:7" x14ac:dyDescent="0.25">
      <c r="B403" s="707">
        <v>31</v>
      </c>
      <c r="C403" s="843"/>
      <c r="D403" s="843"/>
      <c r="E403" s="843"/>
      <c r="F403" s="12">
        <f>'2 жастағы Ш'!CR127</f>
        <v>0</v>
      </c>
      <c r="G403" s="843"/>
    </row>
    <row r="404" spans="2:7" x14ac:dyDescent="0.25">
      <c r="B404" s="708"/>
      <c r="C404" s="843"/>
      <c r="D404" s="843"/>
      <c r="E404" s="843"/>
      <c r="F404" s="12">
        <f>'2 жастағы Ш'!CQ127</f>
        <v>0</v>
      </c>
      <c r="G404" s="843"/>
    </row>
    <row r="405" spans="2:7" x14ac:dyDescent="0.25">
      <c r="B405" s="712"/>
      <c r="C405" s="843"/>
      <c r="D405" s="843"/>
      <c r="E405" s="843"/>
      <c r="F405" s="12">
        <f>'2 жастағы Ш'!CP127</f>
        <v>0</v>
      </c>
      <c r="G405" s="843"/>
    </row>
    <row r="406" spans="2:7" x14ac:dyDescent="0.25">
      <c r="B406" s="707">
        <v>32</v>
      </c>
      <c r="C406" s="843"/>
      <c r="D406" s="843"/>
      <c r="E406" s="843"/>
      <c r="F406" s="12">
        <f>'2 жастағы Ш'!CU127</f>
        <v>0</v>
      </c>
      <c r="G406" s="843"/>
    </row>
    <row r="407" spans="2:7" x14ac:dyDescent="0.25">
      <c r="B407" s="708"/>
      <c r="C407" s="843"/>
      <c r="D407" s="843"/>
      <c r="E407" s="843"/>
      <c r="F407" s="12">
        <f>'2 жастағы Ш'!CT127</f>
        <v>0</v>
      </c>
      <c r="G407" s="843"/>
    </row>
    <row r="408" spans="2:7" x14ac:dyDescent="0.25">
      <c r="B408" s="712"/>
      <c r="C408" s="843"/>
      <c r="D408" s="843"/>
      <c r="E408" s="843"/>
      <c r="F408" s="12">
        <f>'2 жастағы Ш'!CS127</f>
        <v>0</v>
      </c>
      <c r="G408" s="843"/>
    </row>
    <row r="409" spans="2:7" x14ac:dyDescent="0.25">
      <c r="B409" s="707">
        <v>33</v>
      </c>
      <c r="C409" s="843"/>
      <c r="D409" s="843"/>
      <c r="E409" s="843"/>
      <c r="F409" s="12">
        <f>'2 жастағы Ш'!CX127</f>
        <v>0</v>
      </c>
      <c r="G409" s="843"/>
    </row>
    <row r="410" spans="2:7" x14ac:dyDescent="0.25">
      <c r="B410" s="708"/>
      <c r="C410" s="843"/>
      <c r="D410" s="843"/>
      <c r="E410" s="843"/>
      <c r="F410" s="12">
        <f>'2 жастағы Ш'!CW127</f>
        <v>0</v>
      </c>
      <c r="G410" s="843"/>
    </row>
    <row r="411" spans="2:7" x14ac:dyDescent="0.25">
      <c r="B411" s="712"/>
      <c r="C411" s="843"/>
      <c r="D411" s="843"/>
      <c r="E411" s="843"/>
      <c r="F411" s="12">
        <f>'2 жастағы Ш'!CV127</f>
        <v>0</v>
      </c>
      <c r="G411" s="843"/>
    </row>
    <row r="412" spans="2:7" x14ac:dyDescent="0.25">
      <c r="B412" s="707">
        <v>34</v>
      </c>
      <c r="C412" s="843"/>
      <c r="D412" s="843"/>
      <c r="E412" s="843"/>
      <c r="F412" s="12">
        <f>'2 жастағы Ш'!DA127</f>
        <v>0</v>
      </c>
      <c r="G412" s="843"/>
    </row>
    <row r="413" spans="2:7" x14ac:dyDescent="0.25">
      <c r="B413" s="708"/>
      <c r="C413" s="843"/>
      <c r="D413" s="843"/>
      <c r="E413" s="843"/>
      <c r="F413" s="12">
        <f>'2 жастағы Ш'!CZ127</f>
        <v>0</v>
      </c>
      <c r="G413" s="843"/>
    </row>
    <row r="414" spans="2:7" x14ac:dyDescent="0.25">
      <c r="B414" s="712"/>
      <c r="C414" s="843"/>
      <c r="D414" s="843"/>
      <c r="E414" s="843"/>
      <c r="F414" s="12">
        <f>'2 жастағы Ш'!CY127</f>
        <v>0</v>
      </c>
      <c r="G414" s="843"/>
    </row>
    <row r="415" spans="2:7" x14ac:dyDescent="0.25">
      <c r="B415" s="707">
        <v>35</v>
      </c>
      <c r="C415" s="843"/>
      <c r="D415" s="843"/>
      <c r="E415" s="843"/>
      <c r="F415" s="12">
        <f>'2 жастағы Ш'!DD127</f>
        <v>0</v>
      </c>
      <c r="G415" s="843"/>
    </row>
    <row r="416" spans="2:7" x14ac:dyDescent="0.25">
      <c r="B416" s="708"/>
      <c r="C416" s="843"/>
      <c r="D416" s="843"/>
      <c r="E416" s="843"/>
      <c r="F416" s="12">
        <f>'2 жастағы Ш'!DC127</f>
        <v>0</v>
      </c>
      <c r="G416" s="843"/>
    </row>
    <row r="417" spans="2:7" x14ac:dyDescent="0.25">
      <c r="B417" s="712"/>
      <c r="C417" s="843"/>
      <c r="D417" s="843"/>
      <c r="E417" s="843"/>
      <c r="F417" s="12">
        <f>'2 жастағы Ш'!DB127</f>
        <v>0</v>
      </c>
      <c r="G417" s="843"/>
    </row>
    <row r="418" spans="2:7" x14ac:dyDescent="0.25">
      <c r="B418" s="707">
        <v>36</v>
      </c>
      <c r="C418" s="843"/>
      <c r="D418" s="843"/>
      <c r="E418" s="843"/>
      <c r="F418" s="12">
        <f>'2 жастағы Ш'!DG127</f>
        <v>0</v>
      </c>
      <c r="G418" s="843"/>
    </row>
    <row r="419" spans="2:7" x14ac:dyDescent="0.25">
      <c r="B419" s="708"/>
      <c r="C419" s="843"/>
      <c r="D419" s="843"/>
      <c r="E419" s="843"/>
      <c r="F419" s="12">
        <f>'2 жастағы Ш'!DF127</f>
        <v>0</v>
      </c>
      <c r="G419" s="843"/>
    </row>
    <row r="420" spans="2:7" x14ac:dyDescent="0.25">
      <c r="B420" s="708"/>
      <c r="C420" s="843"/>
      <c r="D420" s="843"/>
      <c r="E420" s="843"/>
      <c r="F420" s="334">
        <f>'2 жастағы Ш'!DE127</f>
        <v>0</v>
      </c>
      <c r="G420" s="843"/>
    </row>
    <row r="421" spans="2:7" x14ac:dyDescent="0.25">
      <c r="B421" s="748">
        <v>37</v>
      </c>
      <c r="C421" s="843"/>
      <c r="D421" s="843"/>
      <c r="E421" s="843"/>
      <c r="F421" s="12">
        <f>'2 жастағы Ш'!DJ127</f>
        <v>0</v>
      </c>
      <c r="G421" s="843"/>
    </row>
    <row r="422" spans="2:7" x14ac:dyDescent="0.25">
      <c r="B422" s="748"/>
      <c r="C422" s="843"/>
      <c r="D422" s="843"/>
      <c r="E422" s="843"/>
      <c r="F422" s="12">
        <f>'2 жастағы Ш'!DI127</f>
        <v>0</v>
      </c>
      <c r="G422" s="843"/>
    </row>
    <row r="423" spans="2:7" x14ac:dyDescent="0.25">
      <c r="B423" s="748"/>
      <c r="C423" s="844"/>
      <c r="D423" s="844"/>
      <c r="E423" s="844"/>
      <c r="F423" s="12">
        <f>'2 жастағы Ш'!DH127</f>
        <v>0</v>
      </c>
      <c r="G423" s="844"/>
    </row>
    <row r="424" spans="2:7" ht="18.75" x14ac:dyDescent="0.25">
      <c r="B424" s="821" t="s">
        <v>824</v>
      </c>
      <c r="C424" s="158">
        <f>'2 жастағы Ф'!BK127</f>
        <v>0</v>
      </c>
      <c r="D424" s="158">
        <f>'2 жастағы К'!BN127</f>
        <v>0</v>
      </c>
      <c r="E424" s="158">
        <f>'2 жастағы Т'!AG127</f>
        <v>0</v>
      </c>
      <c r="F424" s="158">
        <f>'2 жастағы Ш'!DM127</f>
        <v>0</v>
      </c>
      <c r="G424" s="159">
        <f>'2 жастағы Ә'!BN127</f>
        <v>0</v>
      </c>
    </row>
    <row r="425" spans="2:7" ht="18.75" x14ac:dyDescent="0.25">
      <c r="B425" s="821"/>
      <c r="C425" s="40">
        <f>'2 жастағы Ф'!BJ127</f>
        <v>0</v>
      </c>
      <c r="D425" s="40">
        <f>'2 жастағы К'!BM127</f>
        <v>0</v>
      </c>
      <c r="E425" s="40">
        <f>'2 жастағы Т'!AF127</f>
        <v>0</v>
      </c>
      <c r="F425" s="40">
        <f>'2 жастағы Ш'!DL127</f>
        <v>0</v>
      </c>
      <c r="G425" s="68">
        <f>'2 жастағы Ә'!BM127</f>
        <v>0</v>
      </c>
    </row>
    <row r="426" spans="2:7" ht="18.75" x14ac:dyDescent="0.25">
      <c r="B426" s="821"/>
      <c r="C426" s="95">
        <f>'2 жастағы Ф'!BI127</f>
        <v>0</v>
      </c>
      <c r="D426" s="95">
        <f>'2 жастағы К'!BL127</f>
        <v>0</v>
      </c>
      <c r="E426" s="95">
        <f>'2 жастағы Т'!AE127</f>
        <v>0</v>
      </c>
      <c r="F426" s="95">
        <f>'2 жастағы Ш'!DK127</f>
        <v>0</v>
      </c>
      <c r="G426" s="96">
        <f>'2 жастағы Ә'!BL127</f>
        <v>0</v>
      </c>
    </row>
    <row r="427" spans="2:7" x14ac:dyDescent="0.25">
      <c r="B427" s="157">
        <f>СВОД!V114</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2:BZ161"/>
  <sheetViews>
    <sheetView topLeftCell="A108" zoomScale="91" zoomScaleNormal="91" workbookViewId="0">
      <pane xSplit="3" topLeftCell="BC1" activePane="topRight" state="frozen"/>
      <selection pane="topRight" activeCell="BC115" sqref="BC115:BD123"/>
    </sheetView>
  </sheetViews>
  <sheetFormatPr defaultRowHeight="15" x14ac:dyDescent="0.25"/>
  <cols>
    <col min="2" max="2" width="4.7109375" customWidth="1"/>
    <col min="3" max="3" width="50.7109375" customWidth="1"/>
    <col min="4" max="69" width="12.7109375" customWidth="1"/>
  </cols>
  <sheetData>
    <row r="2" spans="1:73" ht="15" customHeight="1" x14ac:dyDescent="0.25">
      <c r="A2" s="704" t="s">
        <v>439</v>
      </c>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4"/>
      <c r="BS2" s="704"/>
      <c r="BT2" s="704"/>
      <c r="BU2" s="704"/>
    </row>
    <row r="3" spans="1:73" ht="15" customHeight="1" x14ac:dyDescent="0.25">
      <c r="A3" s="704" t="str">
        <f>'2 жастағы Ф'!A3:AQ3</f>
        <v>Оқу жылы: 2022-2023                           Топ: "Балапан"               Өткізу кезеңі: бастапқа       Өткізу мерзімі: қыркүйек 2022 жыл</v>
      </c>
      <c r="B3" s="704"/>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c r="AT3" s="704"/>
      <c r="AU3" s="704"/>
      <c r="AV3" s="704"/>
      <c r="AW3" s="704"/>
      <c r="AX3" s="704"/>
      <c r="AY3" s="704"/>
      <c r="AZ3" s="704"/>
      <c r="BA3" s="704"/>
      <c r="BB3" s="704"/>
      <c r="BC3" s="704"/>
      <c r="BD3" s="704"/>
      <c r="BE3" s="704"/>
      <c r="BF3" s="704"/>
      <c r="BG3" s="704"/>
      <c r="BH3" s="704"/>
      <c r="BI3" s="704"/>
      <c r="BJ3" s="704"/>
      <c r="BK3" s="704"/>
      <c r="BL3" s="704"/>
      <c r="BM3" s="704"/>
      <c r="BN3" s="704"/>
      <c r="BO3" s="704"/>
      <c r="BP3" s="704"/>
      <c r="BQ3" s="704"/>
      <c r="BR3" s="704"/>
      <c r="BS3" s="704"/>
      <c r="BT3" s="704"/>
      <c r="BU3" s="704"/>
    </row>
    <row r="4" spans="1:73" ht="15" customHeight="1" x14ac:dyDescent="0.25">
      <c r="A4" s="726"/>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row>
    <row r="5" spans="1:73" ht="15" customHeight="1" x14ac:dyDescent="0.25">
      <c r="A5" s="30"/>
      <c r="B5" s="707" t="s">
        <v>0</v>
      </c>
      <c r="C5" s="707" t="s">
        <v>104</v>
      </c>
      <c r="D5" s="735" t="s">
        <v>113</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c r="AT5" s="736"/>
      <c r="AU5" s="736"/>
      <c r="AV5" s="736"/>
      <c r="AW5" s="736"/>
      <c r="AX5" s="736"/>
      <c r="AY5" s="736"/>
      <c r="AZ5" s="736"/>
      <c r="BA5" s="736"/>
      <c r="BB5" s="736"/>
      <c r="BC5" s="736"/>
      <c r="BD5" s="736"/>
      <c r="BE5" s="736"/>
      <c r="BF5" s="736"/>
      <c r="BG5" s="736"/>
      <c r="BH5" s="736"/>
      <c r="BI5" s="736"/>
      <c r="BJ5" s="736"/>
      <c r="BK5" s="736"/>
      <c r="BL5" s="736"/>
      <c r="BM5" s="736"/>
      <c r="BN5" s="736"/>
      <c r="BO5" s="736"/>
      <c r="BP5" s="736"/>
      <c r="BQ5" s="737"/>
      <c r="BR5" s="701" t="s">
        <v>107</v>
      </c>
      <c r="BS5" s="693" t="s">
        <v>108</v>
      </c>
      <c r="BT5" s="696" t="s">
        <v>109</v>
      </c>
      <c r="BU5" s="30"/>
    </row>
    <row r="6" spans="1:73" x14ac:dyDescent="0.25">
      <c r="B6" s="708"/>
      <c r="C6" s="708"/>
      <c r="D6" s="738" t="s">
        <v>182</v>
      </c>
      <c r="E6" s="738"/>
      <c r="F6" s="738"/>
      <c r="G6" s="738"/>
      <c r="H6" s="738"/>
      <c r="I6" s="738"/>
      <c r="J6" s="738"/>
      <c r="K6" s="738"/>
      <c r="L6" s="738"/>
      <c r="M6" s="738"/>
      <c r="N6" s="738"/>
      <c r="O6" s="738"/>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c r="AS6" s="738"/>
      <c r="AT6" s="716" t="s">
        <v>183</v>
      </c>
      <c r="AU6" s="717"/>
      <c r="AV6" s="717"/>
      <c r="AW6" s="717"/>
      <c r="AX6" s="717"/>
      <c r="AY6" s="717"/>
      <c r="AZ6" s="717"/>
      <c r="BA6" s="717"/>
      <c r="BB6" s="717"/>
      <c r="BC6" s="717"/>
      <c r="BD6" s="717"/>
      <c r="BE6" s="717"/>
      <c r="BF6" s="717"/>
      <c r="BG6" s="717"/>
      <c r="BH6" s="717"/>
      <c r="BI6" s="717"/>
      <c r="BJ6" s="717"/>
      <c r="BK6" s="717"/>
      <c r="BL6" s="717"/>
      <c r="BM6" s="717"/>
      <c r="BN6" s="717"/>
      <c r="BO6" s="717"/>
      <c r="BP6" s="717"/>
      <c r="BQ6" s="718"/>
      <c r="BR6" s="702"/>
      <c r="BS6" s="694"/>
      <c r="BT6" s="697"/>
    </row>
    <row r="7" spans="1:73" ht="15" customHeight="1" x14ac:dyDescent="0.25">
      <c r="B7" s="708"/>
      <c r="C7" s="708"/>
      <c r="D7" s="667" t="s">
        <v>29</v>
      </c>
      <c r="E7" s="667"/>
      <c r="F7" s="667"/>
      <c r="G7" s="667" t="s">
        <v>30</v>
      </c>
      <c r="H7" s="667"/>
      <c r="I7" s="667"/>
      <c r="J7" s="667" t="s">
        <v>31</v>
      </c>
      <c r="K7" s="667"/>
      <c r="L7" s="667"/>
      <c r="M7" s="667" t="s">
        <v>32</v>
      </c>
      <c r="N7" s="667"/>
      <c r="O7" s="667"/>
      <c r="P7" s="667" t="s">
        <v>33</v>
      </c>
      <c r="Q7" s="667"/>
      <c r="R7" s="667"/>
      <c r="S7" s="667" t="s">
        <v>34</v>
      </c>
      <c r="T7" s="667"/>
      <c r="U7" s="667"/>
      <c r="V7" s="732" t="s">
        <v>35</v>
      </c>
      <c r="W7" s="732"/>
      <c r="X7" s="732"/>
      <c r="Y7" s="667" t="s">
        <v>36</v>
      </c>
      <c r="Z7" s="667"/>
      <c r="AA7" s="667"/>
      <c r="AB7" s="667" t="s">
        <v>37</v>
      </c>
      <c r="AC7" s="667"/>
      <c r="AD7" s="667"/>
      <c r="AE7" s="667" t="s">
        <v>38</v>
      </c>
      <c r="AF7" s="667"/>
      <c r="AG7" s="667"/>
      <c r="AH7" s="667" t="s">
        <v>39</v>
      </c>
      <c r="AI7" s="667"/>
      <c r="AJ7" s="667"/>
      <c r="AK7" s="667" t="s">
        <v>40</v>
      </c>
      <c r="AL7" s="667"/>
      <c r="AM7" s="667"/>
      <c r="AN7" s="731" t="s">
        <v>41</v>
      </c>
      <c r="AO7" s="731"/>
      <c r="AP7" s="731"/>
      <c r="AQ7" s="731" t="s">
        <v>42</v>
      </c>
      <c r="AR7" s="731"/>
      <c r="AS7" s="731"/>
      <c r="AT7" s="667" t="s">
        <v>43</v>
      </c>
      <c r="AU7" s="667"/>
      <c r="AV7" s="667"/>
      <c r="AW7" s="667" t="s">
        <v>44</v>
      </c>
      <c r="AX7" s="667"/>
      <c r="AY7" s="667"/>
      <c r="AZ7" s="732" t="s">
        <v>45</v>
      </c>
      <c r="BA7" s="732"/>
      <c r="BB7" s="732"/>
      <c r="BC7" s="667" t="s">
        <v>46</v>
      </c>
      <c r="BD7" s="667"/>
      <c r="BE7" s="667"/>
      <c r="BF7" s="667" t="s">
        <v>47</v>
      </c>
      <c r="BG7" s="667"/>
      <c r="BH7" s="667"/>
      <c r="BI7" s="667" t="s">
        <v>48</v>
      </c>
      <c r="BJ7" s="667"/>
      <c r="BK7" s="667"/>
      <c r="BL7" s="667" t="s">
        <v>49</v>
      </c>
      <c r="BM7" s="667"/>
      <c r="BN7" s="667"/>
      <c r="BO7" s="667" t="s">
        <v>50</v>
      </c>
      <c r="BP7" s="667"/>
      <c r="BQ7" s="667"/>
      <c r="BR7" s="702"/>
      <c r="BS7" s="694"/>
      <c r="BT7" s="697"/>
    </row>
    <row r="8" spans="1:73" ht="129" customHeight="1" x14ac:dyDescent="0.25">
      <c r="B8" s="708"/>
      <c r="C8" s="708"/>
      <c r="D8" s="667" t="s">
        <v>184</v>
      </c>
      <c r="E8" s="667"/>
      <c r="F8" s="667"/>
      <c r="G8" s="667" t="s">
        <v>185</v>
      </c>
      <c r="H8" s="667"/>
      <c r="I8" s="667"/>
      <c r="J8" s="667" t="s">
        <v>186</v>
      </c>
      <c r="K8" s="667"/>
      <c r="L8" s="667"/>
      <c r="M8" s="667" t="s">
        <v>187</v>
      </c>
      <c r="N8" s="667"/>
      <c r="O8" s="667"/>
      <c r="P8" s="667" t="s">
        <v>188</v>
      </c>
      <c r="Q8" s="667"/>
      <c r="R8" s="667"/>
      <c r="S8" s="667" t="s">
        <v>189</v>
      </c>
      <c r="T8" s="667"/>
      <c r="U8" s="667"/>
      <c r="V8" s="667" t="s">
        <v>190</v>
      </c>
      <c r="W8" s="667"/>
      <c r="X8" s="667"/>
      <c r="Y8" s="667" t="s">
        <v>191</v>
      </c>
      <c r="Z8" s="667"/>
      <c r="AA8" s="667"/>
      <c r="AB8" s="667" t="s">
        <v>192</v>
      </c>
      <c r="AC8" s="667"/>
      <c r="AD8" s="667"/>
      <c r="AE8" s="667" t="s">
        <v>193</v>
      </c>
      <c r="AF8" s="667"/>
      <c r="AG8" s="667"/>
      <c r="AH8" s="667" t="s">
        <v>194</v>
      </c>
      <c r="AI8" s="667"/>
      <c r="AJ8" s="667"/>
      <c r="AK8" s="667" t="s">
        <v>195</v>
      </c>
      <c r="AL8" s="667"/>
      <c r="AM8" s="667"/>
      <c r="AN8" s="667" t="s">
        <v>196</v>
      </c>
      <c r="AO8" s="667"/>
      <c r="AP8" s="667"/>
      <c r="AQ8" s="667" t="s">
        <v>197</v>
      </c>
      <c r="AR8" s="667"/>
      <c r="AS8" s="667"/>
      <c r="AT8" s="667" t="s">
        <v>198</v>
      </c>
      <c r="AU8" s="667"/>
      <c r="AV8" s="667"/>
      <c r="AW8" s="667" t="s">
        <v>199</v>
      </c>
      <c r="AX8" s="667"/>
      <c r="AY8" s="667"/>
      <c r="AZ8" s="667" t="s">
        <v>200</v>
      </c>
      <c r="BA8" s="667"/>
      <c r="BB8" s="667"/>
      <c r="BC8" s="667" t="s">
        <v>201</v>
      </c>
      <c r="BD8" s="667"/>
      <c r="BE8" s="667"/>
      <c r="BF8" s="667" t="s">
        <v>202</v>
      </c>
      <c r="BG8" s="667"/>
      <c r="BH8" s="667"/>
      <c r="BI8" s="667" t="s">
        <v>203</v>
      </c>
      <c r="BJ8" s="667"/>
      <c r="BK8" s="667"/>
      <c r="BL8" s="667" t="s">
        <v>204</v>
      </c>
      <c r="BM8" s="667"/>
      <c r="BN8" s="667"/>
      <c r="BO8" s="667" t="s">
        <v>205</v>
      </c>
      <c r="BP8" s="667"/>
      <c r="BQ8" s="667"/>
      <c r="BR8" s="702"/>
      <c r="BS8" s="694"/>
      <c r="BT8" s="697"/>
    </row>
    <row r="9" spans="1:73" ht="117" customHeight="1" x14ac:dyDescent="0.25">
      <c r="B9" s="712"/>
      <c r="C9" s="712"/>
      <c r="D9" s="341" t="s">
        <v>206</v>
      </c>
      <c r="E9" s="341" t="s">
        <v>207</v>
      </c>
      <c r="F9" s="341" t="s">
        <v>208</v>
      </c>
      <c r="G9" s="341" t="s">
        <v>209</v>
      </c>
      <c r="H9" s="341" t="s">
        <v>210</v>
      </c>
      <c r="I9" s="341" t="s">
        <v>211</v>
      </c>
      <c r="J9" s="341" t="s">
        <v>212</v>
      </c>
      <c r="K9" s="341" t="s">
        <v>213</v>
      </c>
      <c r="L9" s="341" t="s">
        <v>214</v>
      </c>
      <c r="M9" s="341" t="s">
        <v>176</v>
      </c>
      <c r="N9" s="341" t="s">
        <v>177</v>
      </c>
      <c r="O9" s="341" t="s">
        <v>178</v>
      </c>
      <c r="P9" s="341" t="s">
        <v>215</v>
      </c>
      <c r="Q9" s="341" t="s">
        <v>216</v>
      </c>
      <c r="R9" s="341" t="s">
        <v>168</v>
      </c>
      <c r="S9" s="341" t="s">
        <v>217</v>
      </c>
      <c r="T9" s="341" t="s">
        <v>218</v>
      </c>
      <c r="U9" s="341" t="s">
        <v>219</v>
      </c>
      <c r="V9" s="341" t="s">
        <v>220</v>
      </c>
      <c r="W9" s="341" t="s">
        <v>221</v>
      </c>
      <c r="X9" s="341" t="s">
        <v>222</v>
      </c>
      <c r="Y9" s="341" t="s">
        <v>223</v>
      </c>
      <c r="Z9" s="341" t="s">
        <v>224</v>
      </c>
      <c r="AA9" s="341" t="s">
        <v>225</v>
      </c>
      <c r="AB9" s="341" t="s">
        <v>226</v>
      </c>
      <c r="AC9" s="341" t="s">
        <v>227</v>
      </c>
      <c r="AD9" s="341" t="s">
        <v>228</v>
      </c>
      <c r="AE9" s="341" t="s">
        <v>229</v>
      </c>
      <c r="AF9" s="341" t="s">
        <v>230</v>
      </c>
      <c r="AG9" s="341" t="s">
        <v>231</v>
      </c>
      <c r="AH9" s="341" t="s">
        <v>232</v>
      </c>
      <c r="AI9" s="341" t="s">
        <v>233</v>
      </c>
      <c r="AJ9" s="341" t="s">
        <v>234</v>
      </c>
      <c r="AK9" s="341" t="s">
        <v>235</v>
      </c>
      <c r="AL9" s="341" t="s">
        <v>236</v>
      </c>
      <c r="AM9" s="341" t="s">
        <v>237</v>
      </c>
      <c r="AN9" s="341" t="s">
        <v>238</v>
      </c>
      <c r="AO9" s="341" t="s">
        <v>239</v>
      </c>
      <c r="AP9" s="341" t="s">
        <v>240</v>
      </c>
      <c r="AQ9" s="341" t="s">
        <v>241</v>
      </c>
      <c r="AR9" s="341" t="s">
        <v>242</v>
      </c>
      <c r="AS9" s="341" t="s">
        <v>243</v>
      </c>
      <c r="AT9" s="341" t="s">
        <v>244</v>
      </c>
      <c r="AU9" s="341" t="s">
        <v>245</v>
      </c>
      <c r="AV9" s="341" t="s">
        <v>246</v>
      </c>
      <c r="AW9" s="341" t="s">
        <v>247</v>
      </c>
      <c r="AX9" s="341" t="s">
        <v>248</v>
      </c>
      <c r="AY9" s="341" t="s">
        <v>249</v>
      </c>
      <c r="AZ9" s="341" t="s">
        <v>250</v>
      </c>
      <c r="BA9" s="341" t="s">
        <v>251</v>
      </c>
      <c r="BB9" s="341" t="s">
        <v>252</v>
      </c>
      <c r="BC9" s="341" t="s">
        <v>253</v>
      </c>
      <c r="BD9" s="341" t="s">
        <v>254</v>
      </c>
      <c r="BE9" s="341" t="s">
        <v>255</v>
      </c>
      <c r="BF9" s="341" t="s">
        <v>256</v>
      </c>
      <c r="BG9" s="341" t="s">
        <v>257</v>
      </c>
      <c r="BH9" s="341" t="s">
        <v>258</v>
      </c>
      <c r="BI9" s="341" t="s">
        <v>259</v>
      </c>
      <c r="BJ9" s="341" t="s">
        <v>260</v>
      </c>
      <c r="BK9" s="341" t="s">
        <v>261</v>
      </c>
      <c r="BL9" s="341" t="s">
        <v>262</v>
      </c>
      <c r="BM9" s="341" t="s">
        <v>263</v>
      </c>
      <c r="BN9" s="341" t="s">
        <v>264</v>
      </c>
      <c r="BO9" s="341" t="s">
        <v>265</v>
      </c>
      <c r="BP9" s="341" t="s">
        <v>266</v>
      </c>
      <c r="BQ9" s="341" t="s">
        <v>267</v>
      </c>
      <c r="BR9" s="703"/>
      <c r="BS9" s="695"/>
      <c r="BT9" s="698"/>
    </row>
    <row r="10" spans="1:73" ht="15.75" x14ac:dyDescent="0.25">
      <c r="B10" s="11">
        <v>1</v>
      </c>
      <c r="C10" s="6" t="str">
        <f>'2 жастағы Ф'!C10</f>
        <v>Айтмұхамбет Асылжан</v>
      </c>
      <c r="D10" s="321"/>
      <c r="E10" s="321">
        <v>1</v>
      </c>
      <c r="F10" s="322"/>
      <c r="G10" s="323"/>
      <c r="H10" s="321">
        <v>1</v>
      </c>
      <c r="I10" s="322"/>
      <c r="J10" s="323"/>
      <c r="K10" s="321">
        <v>1</v>
      </c>
      <c r="L10" s="322"/>
      <c r="M10" s="323"/>
      <c r="N10" s="321">
        <v>1</v>
      </c>
      <c r="O10" s="322"/>
      <c r="P10" s="323">
        <v>1</v>
      </c>
      <c r="Q10" s="321"/>
      <c r="R10" s="322"/>
      <c r="S10" s="323"/>
      <c r="T10" s="321">
        <v>1</v>
      </c>
      <c r="U10" s="322"/>
      <c r="V10" s="323"/>
      <c r="W10" s="321">
        <v>1</v>
      </c>
      <c r="X10" s="322"/>
      <c r="Y10" s="323"/>
      <c r="Z10" s="321">
        <v>1</v>
      </c>
      <c r="AA10" s="322"/>
      <c r="AB10" s="323">
        <v>1</v>
      </c>
      <c r="AC10" s="321"/>
      <c r="AD10" s="322"/>
      <c r="AE10" s="323">
        <v>1</v>
      </c>
      <c r="AF10" s="321"/>
      <c r="AG10" s="322"/>
      <c r="AH10" s="323">
        <v>1</v>
      </c>
      <c r="AI10" s="321"/>
      <c r="AJ10" s="322"/>
      <c r="AK10" s="323">
        <v>1</v>
      </c>
      <c r="AL10" s="321"/>
      <c r="AM10" s="322"/>
      <c r="AN10" s="323"/>
      <c r="AO10" s="321">
        <v>1</v>
      </c>
      <c r="AP10" s="322"/>
      <c r="AQ10" s="323"/>
      <c r="AR10" s="321">
        <v>1</v>
      </c>
      <c r="AS10" s="322"/>
      <c r="AT10" s="323"/>
      <c r="AU10" s="321">
        <v>1</v>
      </c>
      <c r="AV10" s="322"/>
      <c r="AW10" s="324"/>
      <c r="AX10" s="324">
        <v>1</v>
      </c>
      <c r="AY10" s="325"/>
      <c r="AZ10" s="323"/>
      <c r="BA10" s="321"/>
      <c r="BB10" s="322">
        <v>1</v>
      </c>
      <c r="BC10" s="323"/>
      <c r="BD10" s="321"/>
      <c r="BE10" s="322">
        <v>1</v>
      </c>
      <c r="BF10" s="323">
        <v>1</v>
      </c>
      <c r="BG10" s="321"/>
      <c r="BH10" s="322"/>
      <c r="BI10" s="323"/>
      <c r="BJ10" s="321">
        <v>1</v>
      </c>
      <c r="BK10" s="322"/>
      <c r="BL10" s="323">
        <v>1</v>
      </c>
      <c r="BM10" s="321"/>
      <c r="BN10" s="322"/>
      <c r="BO10" s="323">
        <v>1</v>
      </c>
      <c r="BP10" s="321"/>
      <c r="BQ10" s="321"/>
      <c r="BR10" s="87">
        <f>COUNTA(D10,G10,J10,M10,P10,S10,V10,Y10,AB10,AE10,AH10,AK10,AN10,AQ10,AT10,AW10,AZ10,BC10,BF10,BI10,BL10,BO10)</f>
        <v>8</v>
      </c>
      <c r="BS10" s="3">
        <f>COUNTA(E10,H10,K10,N10,Q10,T10,W10,Z10,AC10,AF10,AI10,AL10,AO10,AR10,AU10,AX10,BA10,BD10,BG10,BJ10,BM10,BP10)</f>
        <v>12</v>
      </c>
      <c r="BT10" s="31">
        <f>COUNTA(F10,I10,L10,O10,R10,U10,X10,AA10,AD10,AG10,AJ10,AM10,AP10,AS10,AV10,AY10,BB10,BE10,BH10,BK10,BN10,BQ10)</f>
        <v>2</v>
      </c>
    </row>
    <row r="11" spans="1:73" ht="15.75" x14ac:dyDescent="0.25">
      <c r="B11" s="11">
        <v>2</v>
      </c>
      <c r="C11" s="6" t="str">
        <f>'2 жастағы Ф'!C11</f>
        <v>Даулет Ерназ</v>
      </c>
      <c r="D11" s="315"/>
      <c r="E11" s="315">
        <v>1</v>
      </c>
      <c r="F11" s="316"/>
      <c r="G11" s="317">
        <v>1</v>
      </c>
      <c r="H11" s="315"/>
      <c r="I11" s="316"/>
      <c r="J11" s="317">
        <v>1</v>
      </c>
      <c r="K11" s="315"/>
      <c r="L11" s="316"/>
      <c r="M11" s="317">
        <v>1</v>
      </c>
      <c r="N11" s="315"/>
      <c r="O11" s="316"/>
      <c r="P11" s="317">
        <v>1</v>
      </c>
      <c r="Q11" s="315"/>
      <c r="R11" s="316"/>
      <c r="S11" s="317"/>
      <c r="T11" s="315">
        <v>1</v>
      </c>
      <c r="U11" s="316"/>
      <c r="V11" s="317">
        <v>1</v>
      </c>
      <c r="W11" s="315"/>
      <c r="X11" s="316"/>
      <c r="Y11" s="317">
        <v>1</v>
      </c>
      <c r="Z11" s="315"/>
      <c r="AA11" s="316"/>
      <c r="AB11" s="317"/>
      <c r="AC11" s="315">
        <v>1</v>
      </c>
      <c r="AD11" s="316"/>
      <c r="AE11" s="317"/>
      <c r="AF11" s="315">
        <v>1</v>
      </c>
      <c r="AG11" s="316"/>
      <c r="AH11" s="317">
        <v>1</v>
      </c>
      <c r="AI11" s="315"/>
      <c r="AJ11" s="316"/>
      <c r="AK11" s="317">
        <v>1</v>
      </c>
      <c r="AL11" s="315"/>
      <c r="AM11" s="316"/>
      <c r="AN11" s="317">
        <v>1</v>
      </c>
      <c r="AO11" s="315"/>
      <c r="AP11" s="316"/>
      <c r="AQ11" s="317"/>
      <c r="AR11" s="315">
        <v>1</v>
      </c>
      <c r="AS11" s="316"/>
      <c r="AT11" s="317"/>
      <c r="AU11" s="315">
        <v>1</v>
      </c>
      <c r="AV11" s="316"/>
      <c r="AW11" s="324"/>
      <c r="AX11" s="324"/>
      <c r="AY11" s="325"/>
      <c r="AZ11" s="317"/>
      <c r="BA11" s="315"/>
      <c r="BB11" s="316">
        <v>1</v>
      </c>
      <c r="BC11" s="317"/>
      <c r="BD11" s="315">
        <v>1</v>
      </c>
      <c r="BE11" s="316"/>
      <c r="BF11" s="317">
        <v>1</v>
      </c>
      <c r="BG11" s="315"/>
      <c r="BH11" s="316"/>
      <c r="BI11" s="317"/>
      <c r="BJ11" s="315">
        <v>1</v>
      </c>
      <c r="BK11" s="316"/>
      <c r="BL11" s="317">
        <v>1</v>
      </c>
      <c r="BM11" s="315"/>
      <c r="BN11" s="316"/>
      <c r="BO11" s="317">
        <v>1</v>
      </c>
      <c r="BP11" s="315"/>
      <c r="BQ11" s="315"/>
      <c r="BR11" s="87">
        <f>COUNTA(D11,G11,#REF!,M11,P11,S11,V11,Y11,AB11,AE11,AH11,AK11,AN11,AQ11,AT11,AW11,AZ11,BC11,BF11,BI11,BL11,BO11)</f>
        <v>12</v>
      </c>
      <c r="BS11" s="3">
        <f t="shared" ref="BS11:BS39" si="0">COUNTA(E11,H11,K11,N11,Q11,T11,W11,Z11,AC11,AF11,AI11,AL11,AO11,AR11,AU11,AX11,BA11,BD11,BG11,BJ11,BM11,BP11)</f>
        <v>8</v>
      </c>
      <c r="BT11" s="31">
        <f t="shared" ref="BT11:BT39" si="1">COUNTA(F11,I11,L11,O11,R11,U11,X11,AA11,AD11,AG11,AJ11,AM11,AP11,AS11,AV11,AY11,BB11,BE11,BH11,BK11,BN11,BQ11)</f>
        <v>1</v>
      </c>
    </row>
    <row r="12" spans="1:73" ht="15.75" x14ac:dyDescent="0.25">
      <c r="B12" s="11">
        <v>3</v>
      </c>
      <c r="C12" s="6" t="str">
        <f>'2 жастағы Ф'!C12</f>
        <v>Самархан Жасмин</v>
      </c>
      <c r="D12" s="315"/>
      <c r="E12" s="315">
        <v>1</v>
      </c>
      <c r="F12" s="316"/>
      <c r="G12" s="317"/>
      <c r="H12" s="315">
        <v>1</v>
      </c>
      <c r="I12" s="316"/>
      <c r="J12" s="663"/>
      <c r="K12" s="315">
        <v>1</v>
      </c>
      <c r="L12" s="316"/>
      <c r="M12" s="317">
        <v>1</v>
      </c>
      <c r="N12" s="315"/>
      <c r="O12" s="316"/>
      <c r="P12" s="317">
        <v>1</v>
      </c>
      <c r="Q12" s="315"/>
      <c r="R12" s="316"/>
      <c r="S12" s="317"/>
      <c r="T12" s="315">
        <v>1</v>
      </c>
      <c r="U12" s="316"/>
      <c r="V12" s="317"/>
      <c r="W12" s="315">
        <v>1</v>
      </c>
      <c r="X12" s="316"/>
      <c r="Y12" s="317">
        <v>1</v>
      </c>
      <c r="Z12" s="315"/>
      <c r="AA12" s="316"/>
      <c r="AB12" s="317">
        <v>1</v>
      </c>
      <c r="AC12" s="315"/>
      <c r="AD12" s="316"/>
      <c r="AE12" s="317"/>
      <c r="AF12" s="315">
        <v>1</v>
      </c>
      <c r="AG12" s="316"/>
      <c r="AH12" s="317">
        <v>1</v>
      </c>
      <c r="AI12" s="315"/>
      <c r="AJ12" s="316"/>
      <c r="AK12" s="317">
        <v>1</v>
      </c>
      <c r="AL12" s="315"/>
      <c r="AM12" s="316"/>
      <c r="AN12" s="317"/>
      <c r="AO12" s="315">
        <v>1</v>
      </c>
      <c r="AP12" s="316"/>
      <c r="AQ12" s="317"/>
      <c r="AR12" s="315">
        <v>1</v>
      </c>
      <c r="AS12" s="316"/>
      <c r="AT12" s="317"/>
      <c r="AU12" s="315">
        <v>1</v>
      </c>
      <c r="AV12" s="316"/>
      <c r="AW12" s="324"/>
      <c r="AX12" s="324"/>
      <c r="AY12" s="325">
        <v>1</v>
      </c>
      <c r="AZ12" s="317"/>
      <c r="BA12" s="315"/>
      <c r="BB12" s="316">
        <v>1</v>
      </c>
      <c r="BC12" s="317"/>
      <c r="BD12" s="315">
        <v>1</v>
      </c>
      <c r="BE12" s="316"/>
      <c r="BF12" s="317">
        <v>1</v>
      </c>
      <c r="BG12" s="315"/>
      <c r="BH12" s="316"/>
      <c r="BI12" s="317"/>
      <c r="BJ12" s="315">
        <v>1</v>
      </c>
      <c r="BK12" s="316"/>
      <c r="BL12" s="317">
        <v>1</v>
      </c>
      <c r="BM12" s="315"/>
      <c r="BN12" s="316"/>
      <c r="BO12" s="317">
        <v>1</v>
      </c>
      <c r="BP12" s="315"/>
      <c r="BQ12" s="315"/>
      <c r="BR12" s="87">
        <f>COUNTA(D12,G12,J11,M12,P12,S12,V12,Y12,AB12,AE12,AH12,AK12,AN12,AQ12,AT12,AW12,AZ12,BC12,BF12,BI12,BL12,BO12)</f>
        <v>10</v>
      </c>
      <c r="BS12" s="3">
        <f t="shared" si="0"/>
        <v>11</v>
      </c>
      <c r="BT12" s="31">
        <f t="shared" si="1"/>
        <v>2</v>
      </c>
    </row>
    <row r="13" spans="1:73" ht="15.75" x14ac:dyDescent="0.25">
      <c r="B13" s="11">
        <v>4</v>
      </c>
      <c r="C13" s="6" t="str">
        <f>'2 жастағы Ф'!C13</f>
        <v>Вельмов Макар</v>
      </c>
      <c r="D13" s="315"/>
      <c r="E13" s="315">
        <v>1</v>
      </c>
      <c r="F13" s="316"/>
      <c r="G13" s="317">
        <v>1</v>
      </c>
      <c r="H13" s="315"/>
      <c r="I13" s="316"/>
      <c r="J13" s="317"/>
      <c r="K13" s="315">
        <v>1</v>
      </c>
      <c r="L13" s="316"/>
      <c r="M13" s="317"/>
      <c r="N13" s="315">
        <v>1</v>
      </c>
      <c r="O13" s="316"/>
      <c r="P13" s="317">
        <v>1</v>
      </c>
      <c r="Q13" s="315"/>
      <c r="R13" s="316"/>
      <c r="S13" s="317"/>
      <c r="T13" s="315">
        <v>1</v>
      </c>
      <c r="U13" s="316"/>
      <c r="V13" s="317">
        <v>1</v>
      </c>
      <c r="W13" s="315"/>
      <c r="X13" s="316"/>
      <c r="Y13" s="317">
        <v>1</v>
      </c>
      <c r="Z13" s="315"/>
      <c r="AA13" s="316"/>
      <c r="AB13" s="317"/>
      <c r="AC13" s="315">
        <v>1</v>
      </c>
      <c r="AD13" s="316"/>
      <c r="AE13" s="317">
        <v>1</v>
      </c>
      <c r="AF13" s="315"/>
      <c r="AG13" s="316"/>
      <c r="AH13" s="317">
        <v>1</v>
      </c>
      <c r="AI13" s="315"/>
      <c r="AJ13" s="316"/>
      <c r="AK13" s="317">
        <v>1</v>
      </c>
      <c r="AL13" s="315"/>
      <c r="AM13" s="316"/>
      <c r="AN13" s="317"/>
      <c r="AO13" s="315">
        <v>1</v>
      </c>
      <c r="AP13" s="316"/>
      <c r="AQ13" s="317"/>
      <c r="AR13" s="315">
        <v>1</v>
      </c>
      <c r="AS13" s="316"/>
      <c r="AT13" s="317"/>
      <c r="AU13" s="315">
        <v>1</v>
      </c>
      <c r="AV13" s="316"/>
      <c r="AW13" s="324"/>
      <c r="AX13" s="324"/>
      <c r="AY13" s="325">
        <v>1</v>
      </c>
      <c r="AZ13" s="317"/>
      <c r="BA13" s="315"/>
      <c r="BB13" s="316">
        <v>1</v>
      </c>
      <c r="BC13" s="317"/>
      <c r="BD13" s="315">
        <v>1</v>
      </c>
      <c r="BE13" s="316"/>
      <c r="BF13" s="317">
        <v>1</v>
      </c>
      <c r="BG13" s="315"/>
      <c r="BH13" s="316"/>
      <c r="BI13" s="317"/>
      <c r="BJ13" s="315">
        <v>1</v>
      </c>
      <c r="BK13" s="316"/>
      <c r="BL13" s="317"/>
      <c r="BM13" s="315"/>
      <c r="BN13" s="316"/>
      <c r="BO13" s="317">
        <v>1</v>
      </c>
      <c r="BP13" s="315"/>
      <c r="BQ13" s="315"/>
      <c r="BR13" s="87">
        <f t="shared" ref="BR13:BR39" si="2">COUNTA(D13,G13,J13,M13,P13,S13,V13,Y13,AB13,AE13,AH13,AK13,AN13,AQ13,AT13,AW13,AZ13,BC13,BF13,BI13,BL13,BO13)</f>
        <v>9</v>
      </c>
      <c r="BS13" s="3">
        <f t="shared" si="0"/>
        <v>10</v>
      </c>
      <c r="BT13" s="31">
        <f t="shared" si="1"/>
        <v>2</v>
      </c>
    </row>
    <row r="14" spans="1:73" ht="15.75" x14ac:dyDescent="0.25">
      <c r="B14" s="11">
        <v>5</v>
      </c>
      <c r="C14" s="6" t="str">
        <f>'2 жастағы Ф'!C14</f>
        <v>Жақсытай Айдын</v>
      </c>
      <c r="D14" s="321"/>
      <c r="E14" s="321">
        <v>1</v>
      </c>
      <c r="F14" s="322"/>
      <c r="G14" s="323"/>
      <c r="H14" s="321">
        <v>1</v>
      </c>
      <c r="I14" s="322"/>
      <c r="J14" s="323"/>
      <c r="K14" s="321">
        <v>1</v>
      </c>
      <c r="L14" s="322"/>
      <c r="M14" s="323"/>
      <c r="N14" s="321">
        <v>1</v>
      </c>
      <c r="O14" s="322"/>
      <c r="P14" s="323">
        <v>1</v>
      </c>
      <c r="Q14" s="321"/>
      <c r="R14" s="322"/>
      <c r="S14" s="323"/>
      <c r="T14" s="321">
        <v>1</v>
      </c>
      <c r="U14" s="322"/>
      <c r="V14" s="323"/>
      <c r="W14" s="321">
        <v>1</v>
      </c>
      <c r="X14" s="322"/>
      <c r="Y14" s="323"/>
      <c r="Z14" s="321">
        <v>1</v>
      </c>
      <c r="AA14" s="322"/>
      <c r="AB14" s="323"/>
      <c r="AC14" s="321">
        <v>1</v>
      </c>
      <c r="AD14" s="322"/>
      <c r="AE14" s="323"/>
      <c r="AF14" s="321">
        <v>1</v>
      </c>
      <c r="AG14" s="322"/>
      <c r="AH14" s="323">
        <v>1</v>
      </c>
      <c r="AI14" s="321"/>
      <c r="AJ14" s="322"/>
      <c r="AK14" s="323">
        <v>1</v>
      </c>
      <c r="AL14" s="321"/>
      <c r="AM14" s="322"/>
      <c r="AN14" s="323"/>
      <c r="AO14" s="321">
        <v>1</v>
      </c>
      <c r="AP14" s="322"/>
      <c r="AQ14" s="323"/>
      <c r="AR14" s="321">
        <v>1</v>
      </c>
      <c r="AS14" s="322"/>
      <c r="AT14" s="323"/>
      <c r="AU14" s="321">
        <v>1</v>
      </c>
      <c r="AV14" s="322"/>
      <c r="AW14" s="324"/>
      <c r="AX14" s="324"/>
      <c r="AY14" s="325">
        <v>1</v>
      </c>
      <c r="AZ14" s="323"/>
      <c r="BA14" s="321"/>
      <c r="BB14" s="322">
        <v>1</v>
      </c>
      <c r="BC14" s="323"/>
      <c r="BD14" s="321">
        <v>1</v>
      </c>
      <c r="BE14" s="322"/>
      <c r="BF14" s="323">
        <v>1</v>
      </c>
      <c r="BG14" s="321"/>
      <c r="BH14" s="322"/>
      <c r="BI14" s="323"/>
      <c r="BJ14" s="321">
        <v>1</v>
      </c>
      <c r="BK14" s="322"/>
      <c r="BL14" s="323"/>
      <c r="BM14" s="321">
        <v>1</v>
      </c>
      <c r="BN14" s="322"/>
      <c r="BO14" s="323">
        <v>1</v>
      </c>
      <c r="BP14" s="321"/>
      <c r="BQ14" s="321"/>
      <c r="BR14" s="87">
        <f t="shared" si="2"/>
        <v>5</v>
      </c>
      <c r="BS14" s="3">
        <f t="shared" si="0"/>
        <v>15</v>
      </c>
      <c r="BT14" s="31">
        <f t="shared" si="1"/>
        <v>2</v>
      </c>
    </row>
    <row r="15" spans="1:73" ht="15.75" x14ac:dyDescent="0.25">
      <c r="B15" s="11">
        <v>6</v>
      </c>
      <c r="C15" s="6" t="str">
        <f>'2 жастағы Ф'!C15</f>
        <v>Рахатжан Айбибі</v>
      </c>
      <c r="D15" s="315">
        <v>1</v>
      </c>
      <c r="E15" s="315"/>
      <c r="F15" s="316"/>
      <c r="G15" s="317">
        <v>1</v>
      </c>
      <c r="H15" s="315"/>
      <c r="I15" s="316"/>
      <c r="J15" s="317">
        <v>1</v>
      </c>
      <c r="K15" s="315"/>
      <c r="L15" s="316"/>
      <c r="M15" s="317"/>
      <c r="N15" s="315">
        <v>1</v>
      </c>
      <c r="O15" s="316"/>
      <c r="P15" s="317">
        <v>1</v>
      </c>
      <c r="Q15" s="315"/>
      <c r="R15" s="316"/>
      <c r="S15" s="317"/>
      <c r="T15" s="315">
        <v>1</v>
      </c>
      <c r="U15" s="316"/>
      <c r="V15" s="317"/>
      <c r="W15" s="315">
        <v>1</v>
      </c>
      <c r="X15" s="316"/>
      <c r="Y15" s="317"/>
      <c r="Z15" s="315">
        <v>1</v>
      </c>
      <c r="AA15" s="316"/>
      <c r="AB15" s="317"/>
      <c r="AC15" s="315">
        <v>1</v>
      </c>
      <c r="AD15" s="316"/>
      <c r="AE15" s="317">
        <v>1</v>
      </c>
      <c r="AF15" s="315"/>
      <c r="AG15" s="316"/>
      <c r="AH15" s="317"/>
      <c r="AI15" s="315">
        <v>1</v>
      </c>
      <c r="AJ15" s="316"/>
      <c r="AK15" s="317">
        <v>1</v>
      </c>
      <c r="AL15" s="315"/>
      <c r="AM15" s="316"/>
      <c r="AN15" s="317">
        <v>1</v>
      </c>
      <c r="AO15" s="315"/>
      <c r="AP15" s="316"/>
      <c r="AQ15" s="317"/>
      <c r="AR15" s="315">
        <v>1</v>
      </c>
      <c r="AS15" s="316"/>
      <c r="AT15" s="317"/>
      <c r="AU15" s="315">
        <v>1</v>
      </c>
      <c r="AV15" s="316"/>
      <c r="AW15" s="324"/>
      <c r="AX15" s="324"/>
      <c r="AY15" s="325">
        <v>1</v>
      </c>
      <c r="AZ15" s="317"/>
      <c r="BA15" s="315"/>
      <c r="BB15" s="316">
        <v>1</v>
      </c>
      <c r="BC15" s="317"/>
      <c r="BD15" s="315"/>
      <c r="BE15" s="316">
        <v>1</v>
      </c>
      <c r="BF15" s="317">
        <v>1</v>
      </c>
      <c r="BG15" s="315"/>
      <c r="BH15" s="316"/>
      <c r="BI15" s="317"/>
      <c r="BJ15" s="315">
        <v>1</v>
      </c>
      <c r="BK15" s="316"/>
      <c r="BL15" s="317"/>
      <c r="BM15" s="315">
        <v>1</v>
      </c>
      <c r="BN15" s="316"/>
      <c r="BO15" s="317">
        <v>1</v>
      </c>
      <c r="BP15" s="315"/>
      <c r="BQ15" s="315"/>
      <c r="BR15" s="87">
        <f t="shared" si="2"/>
        <v>9</v>
      </c>
      <c r="BS15" s="3">
        <f t="shared" si="0"/>
        <v>10</v>
      </c>
      <c r="BT15" s="31">
        <f t="shared" si="1"/>
        <v>3</v>
      </c>
    </row>
    <row r="16" spans="1:73" ht="15.75" x14ac:dyDescent="0.25">
      <c r="B16" s="11">
        <v>7</v>
      </c>
      <c r="C16" s="6" t="str">
        <f>'2 жастағы Ф'!C16</f>
        <v>Серік Айша</v>
      </c>
      <c r="D16" s="315">
        <v>1</v>
      </c>
      <c r="E16" s="315"/>
      <c r="F16" s="316"/>
      <c r="G16" s="317"/>
      <c r="H16" s="315">
        <v>1</v>
      </c>
      <c r="I16" s="316"/>
      <c r="J16" s="317"/>
      <c r="K16" s="315">
        <v>1</v>
      </c>
      <c r="L16" s="316"/>
      <c r="M16" s="317">
        <v>1</v>
      </c>
      <c r="N16" s="315"/>
      <c r="O16" s="316"/>
      <c r="P16" s="317">
        <v>1</v>
      </c>
      <c r="Q16" s="315"/>
      <c r="R16" s="316"/>
      <c r="S16" s="317"/>
      <c r="T16" s="315">
        <v>1</v>
      </c>
      <c r="U16" s="316"/>
      <c r="V16" s="317">
        <v>1</v>
      </c>
      <c r="W16" s="315"/>
      <c r="X16" s="316"/>
      <c r="Y16" s="317">
        <v>1</v>
      </c>
      <c r="Z16" s="315"/>
      <c r="AA16" s="316"/>
      <c r="AB16" s="317">
        <v>1</v>
      </c>
      <c r="AC16" s="315"/>
      <c r="AD16" s="316"/>
      <c r="AE16" s="317">
        <v>1</v>
      </c>
      <c r="AF16" s="315"/>
      <c r="AG16" s="316"/>
      <c r="AH16" s="317">
        <v>1</v>
      </c>
      <c r="AI16" s="315"/>
      <c r="AJ16" s="316"/>
      <c r="AK16" s="317">
        <v>1</v>
      </c>
      <c r="AL16" s="315"/>
      <c r="AM16" s="316"/>
      <c r="AN16" s="317"/>
      <c r="AO16" s="315">
        <v>1</v>
      </c>
      <c r="AP16" s="316"/>
      <c r="AQ16" s="317"/>
      <c r="AR16" s="315">
        <v>1</v>
      </c>
      <c r="AS16" s="316"/>
      <c r="AT16" s="317"/>
      <c r="AU16" s="315">
        <v>1</v>
      </c>
      <c r="AV16" s="316"/>
      <c r="AW16" s="324"/>
      <c r="AX16" s="324">
        <v>1</v>
      </c>
      <c r="AY16" s="325"/>
      <c r="AZ16" s="317"/>
      <c r="BA16" s="315"/>
      <c r="BB16" s="316">
        <v>1</v>
      </c>
      <c r="BC16" s="317"/>
      <c r="BD16" s="315"/>
      <c r="BE16" s="316">
        <v>1</v>
      </c>
      <c r="BF16" s="317">
        <v>1</v>
      </c>
      <c r="BG16" s="315"/>
      <c r="BH16" s="316"/>
      <c r="BI16" s="317"/>
      <c r="BJ16" s="315">
        <v>1</v>
      </c>
      <c r="BK16" s="316"/>
      <c r="BL16" s="317"/>
      <c r="BM16" s="315">
        <v>1</v>
      </c>
      <c r="BN16" s="316"/>
      <c r="BO16" s="317">
        <v>1</v>
      </c>
      <c r="BP16" s="315"/>
      <c r="BQ16" s="315"/>
      <c r="BR16" s="87">
        <f t="shared" si="2"/>
        <v>11</v>
      </c>
      <c r="BS16" s="3">
        <f t="shared" si="0"/>
        <v>9</v>
      </c>
      <c r="BT16" s="31">
        <f t="shared" si="1"/>
        <v>2</v>
      </c>
    </row>
    <row r="17" spans="2:72" ht="15.75" x14ac:dyDescent="0.25">
      <c r="B17" s="11">
        <v>8</v>
      </c>
      <c r="C17" s="6" t="str">
        <f>'2 жастағы Ф'!C17</f>
        <v>Бутаев Мирон</v>
      </c>
      <c r="D17" s="315"/>
      <c r="E17" s="315">
        <v>1</v>
      </c>
      <c r="F17" s="316"/>
      <c r="G17" s="317">
        <v>1</v>
      </c>
      <c r="H17" s="315"/>
      <c r="I17" s="316"/>
      <c r="J17" s="317"/>
      <c r="K17" s="315">
        <v>1</v>
      </c>
      <c r="L17" s="316"/>
      <c r="M17" s="317"/>
      <c r="N17" s="315">
        <v>1</v>
      </c>
      <c r="O17" s="316"/>
      <c r="P17" s="317"/>
      <c r="Q17" s="315">
        <v>1</v>
      </c>
      <c r="R17" s="316"/>
      <c r="S17" s="317"/>
      <c r="T17" s="315">
        <v>1</v>
      </c>
      <c r="U17" s="316"/>
      <c r="V17" s="317">
        <v>1</v>
      </c>
      <c r="W17" s="315"/>
      <c r="X17" s="316"/>
      <c r="Y17" s="317">
        <v>1</v>
      </c>
      <c r="Z17" s="315"/>
      <c r="AA17" s="316"/>
      <c r="AB17" s="317">
        <v>1</v>
      </c>
      <c r="AC17" s="315"/>
      <c r="AD17" s="316"/>
      <c r="AE17" s="317"/>
      <c r="AF17" s="315">
        <v>1</v>
      </c>
      <c r="AG17" s="316"/>
      <c r="AH17" s="317">
        <v>1</v>
      </c>
      <c r="AI17" s="315"/>
      <c r="AJ17" s="316"/>
      <c r="AK17" s="317">
        <v>1</v>
      </c>
      <c r="AL17" s="315"/>
      <c r="AM17" s="316"/>
      <c r="AN17" s="317"/>
      <c r="AO17" s="315">
        <v>1</v>
      </c>
      <c r="AP17" s="316"/>
      <c r="AQ17" s="317"/>
      <c r="AR17" s="315">
        <v>1</v>
      </c>
      <c r="AS17" s="316"/>
      <c r="AT17" s="317"/>
      <c r="AU17" s="315">
        <v>1</v>
      </c>
      <c r="AV17" s="316"/>
      <c r="AW17" s="324"/>
      <c r="AX17" s="324">
        <v>1</v>
      </c>
      <c r="AY17" s="325"/>
      <c r="AZ17" s="317"/>
      <c r="BA17" s="315"/>
      <c r="BB17" s="316">
        <v>1</v>
      </c>
      <c r="BC17" s="317"/>
      <c r="BD17" s="315"/>
      <c r="BE17" s="316">
        <v>1</v>
      </c>
      <c r="BF17" s="317">
        <v>1</v>
      </c>
      <c r="BG17" s="315"/>
      <c r="BH17" s="316"/>
      <c r="BI17" s="317"/>
      <c r="BJ17" s="315">
        <v>1</v>
      </c>
      <c r="BK17" s="316"/>
      <c r="BL17" s="317"/>
      <c r="BM17" s="315">
        <v>1</v>
      </c>
      <c r="BN17" s="316"/>
      <c r="BO17" s="317">
        <v>1</v>
      </c>
      <c r="BP17" s="315"/>
      <c r="BQ17" s="315"/>
      <c r="BR17" s="87">
        <f t="shared" si="2"/>
        <v>8</v>
      </c>
      <c r="BS17" s="3">
        <f t="shared" si="0"/>
        <v>12</v>
      </c>
      <c r="BT17" s="31">
        <f t="shared" si="1"/>
        <v>2</v>
      </c>
    </row>
    <row r="18" spans="2:72" ht="15.75" x14ac:dyDescent="0.25">
      <c r="B18" s="11">
        <v>9</v>
      </c>
      <c r="C18" s="6" t="str">
        <f>'2 жастағы Ф'!C18</f>
        <v>Литвинов Иван</v>
      </c>
      <c r="D18" s="321"/>
      <c r="E18" s="321">
        <v>1</v>
      </c>
      <c r="F18" s="322"/>
      <c r="G18" s="323"/>
      <c r="H18" s="321">
        <v>1</v>
      </c>
      <c r="I18" s="322"/>
      <c r="J18" s="323">
        <v>1</v>
      </c>
      <c r="K18" s="321"/>
      <c r="L18" s="322"/>
      <c r="M18" s="323"/>
      <c r="N18" s="321">
        <v>1</v>
      </c>
      <c r="O18" s="322"/>
      <c r="P18" s="323">
        <v>1</v>
      </c>
      <c r="Q18" s="321"/>
      <c r="R18" s="322"/>
      <c r="S18" s="323"/>
      <c r="T18" s="321">
        <v>1</v>
      </c>
      <c r="U18" s="322"/>
      <c r="V18" s="323"/>
      <c r="W18" s="321">
        <v>1</v>
      </c>
      <c r="X18" s="322"/>
      <c r="Y18" s="323"/>
      <c r="Z18" s="321">
        <v>1</v>
      </c>
      <c r="AA18" s="322"/>
      <c r="AB18" s="323"/>
      <c r="AC18" s="321">
        <v>1</v>
      </c>
      <c r="AD18" s="322"/>
      <c r="AE18" s="323">
        <v>1</v>
      </c>
      <c r="AF18" s="321"/>
      <c r="AG18" s="322"/>
      <c r="AH18" s="323"/>
      <c r="AI18" s="321">
        <v>1</v>
      </c>
      <c r="AJ18" s="322"/>
      <c r="AK18" s="323">
        <v>1</v>
      </c>
      <c r="AL18" s="321"/>
      <c r="AM18" s="322"/>
      <c r="AN18" s="323"/>
      <c r="AO18" s="321">
        <v>1</v>
      </c>
      <c r="AP18" s="322"/>
      <c r="AQ18" s="323"/>
      <c r="AR18" s="321">
        <v>1</v>
      </c>
      <c r="AS18" s="322"/>
      <c r="AT18" s="323"/>
      <c r="AU18" s="321">
        <v>1</v>
      </c>
      <c r="AV18" s="322"/>
      <c r="AW18" s="324"/>
      <c r="AX18" s="324">
        <v>1</v>
      </c>
      <c r="AY18" s="325"/>
      <c r="AZ18" s="323"/>
      <c r="BA18" s="321"/>
      <c r="BB18" s="322">
        <v>1</v>
      </c>
      <c r="BC18" s="323"/>
      <c r="BD18" s="321"/>
      <c r="BE18" s="322">
        <v>1</v>
      </c>
      <c r="BF18" s="323">
        <v>1</v>
      </c>
      <c r="BG18" s="321"/>
      <c r="BH18" s="322"/>
      <c r="BI18" s="323"/>
      <c r="BJ18" s="321">
        <v>1</v>
      </c>
      <c r="BK18" s="322"/>
      <c r="BL18" s="323"/>
      <c r="BM18" s="321"/>
      <c r="BN18" s="322"/>
      <c r="BO18" s="323">
        <v>1</v>
      </c>
      <c r="BP18" s="321"/>
      <c r="BQ18" s="321"/>
      <c r="BR18" s="87">
        <f t="shared" si="2"/>
        <v>6</v>
      </c>
      <c r="BS18" s="3">
        <f t="shared" si="0"/>
        <v>13</v>
      </c>
      <c r="BT18" s="31">
        <f t="shared" si="1"/>
        <v>2</v>
      </c>
    </row>
    <row r="19" spans="2:72" ht="15.75" x14ac:dyDescent="0.25">
      <c r="B19" s="11">
        <v>10</v>
      </c>
      <c r="C19" s="6">
        <f>'2 жастағы Ф'!C19</f>
        <v>0</v>
      </c>
      <c r="D19" s="315"/>
      <c r="E19" s="315">
        <v>1</v>
      </c>
      <c r="F19" s="316"/>
      <c r="G19" s="317"/>
      <c r="H19" s="315">
        <v>1</v>
      </c>
      <c r="I19" s="316"/>
      <c r="J19" s="317"/>
      <c r="K19" s="315">
        <v>1</v>
      </c>
      <c r="L19" s="316"/>
      <c r="M19" s="317">
        <v>1</v>
      </c>
      <c r="N19" s="315"/>
      <c r="O19" s="316"/>
      <c r="P19" s="317">
        <v>1</v>
      </c>
      <c r="Q19" s="315"/>
      <c r="R19" s="316"/>
      <c r="S19" s="317"/>
      <c r="T19" s="315">
        <v>1</v>
      </c>
      <c r="U19" s="316"/>
      <c r="V19" s="317"/>
      <c r="W19" s="315">
        <v>1</v>
      </c>
      <c r="X19" s="316"/>
      <c r="Y19" s="317"/>
      <c r="Z19" s="315">
        <v>1</v>
      </c>
      <c r="AA19" s="316"/>
      <c r="AB19" s="317"/>
      <c r="AC19" s="315">
        <v>1</v>
      </c>
      <c r="AD19" s="316"/>
      <c r="AE19" s="317">
        <v>1</v>
      </c>
      <c r="AF19" s="315"/>
      <c r="AG19" s="316"/>
      <c r="AH19" s="317"/>
      <c r="AI19" s="315">
        <v>1</v>
      </c>
      <c r="AJ19" s="316"/>
      <c r="AK19" s="317">
        <v>1</v>
      </c>
      <c r="AL19" s="315"/>
      <c r="AM19" s="316"/>
      <c r="AN19" s="317">
        <v>1</v>
      </c>
      <c r="AO19" s="315"/>
      <c r="AP19" s="316"/>
      <c r="AQ19" s="317"/>
      <c r="AR19" s="315">
        <v>1</v>
      </c>
      <c r="AS19" s="316"/>
      <c r="AT19" s="317"/>
      <c r="AU19" s="315">
        <v>1</v>
      </c>
      <c r="AV19" s="316"/>
      <c r="AW19" s="324"/>
      <c r="AX19" s="324">
        <v>1</v>
      </c>
      <c r="AY19" s="325"/>
      <c r="AZ19" s="317"/>
      <c r="BA19" s="315"/>
      <c r="BB19" s="316">
        <v>1</v>
      </c>
      <c r="BC19" s="317"/>
      <c r="BD19" s="315"/>
      <c r="BE19" s="316">
        <v>1</v>
      </c>
      <c r="BF19" s="317">
        <v>1</v>
      </c>
      <c r="BG19" s="315"/>
      <c r="BH19" s="316"/>
      <c r="BI19" s="317"/>
      <c r="BJ19" s="315">
        <v>1</v>
      </c>
      <c r="BK19" s="316"/>
      <c r="BL19" s="317">
        <v>1</v>
      </c>
      <c r="BM19" s="315"/>
      <c r="BN19" s="316"/>
      <c r="BO19" s="317"/>
      <c r="BP19" s="315"/>
      <c r="BQ19" s="315"/>
      <c r="BR19" s="87">
        <f t="shared" si="2"/>
        <v>7</v>
      </c>
      <c r="BS19" s="3">
        <f t="shared" si="0"/>
        <v>12</v>
      </c>
      <c r="BT19" s="31">
        <f t="shared" si="1"/>
        <v>2</v>
      </c>
    </row>
    <row r="20" spans="2:72" ht="15.75" x14ac:dyDescent="0.25">
      <c r="B20" s="11">
        <v>11</v>
      </c>
      <c r="C20" s="6">
        <f>'2 жастағы Ф'!C20</f>
        <v>0</v>
      </c>
      <c r="D20" s="321"/>
      <c r="E20" s="321">
        <v>1</v>
      </c>
      <c r="F20" s="322"/>
      <c r="G20" s="323">
        <v>1</v>
      </c>
      <c r="H20" s="321"/>
      <c r="I20" s="322"/>
      <c r="J20" s="323"/>
      <c r="K20" s="321">
        <v>1</v>
      </c>
      <c r="L20" s="322"/>
      <c r="M20" s="323"/>
      <c r="N20" s="321">
        <v>1</v>
      </c>
      <c r="O20" s="322"/>
      <c r="P20" s="323">
        <v>1</v>
      </c>
      <c r="Q20" s="321"/>
      <c r="R20" s="322"/>
      <c r="S20" s="323"/>
      <c r="T20" s="321">
        <v>1</v>
      </c>
      <c r="U20" s="322"/>
      <c r="V20" s="323"/>
      <c r="W20" s="321">
        <v>1</v>
      </c>
      <c r="X20" s="322"/>
      <c r="Y20" s="323">
        <v>1</v>
      </c>
      <c r="Z20" s="321"/>
      <c r="AA20" s="322"/>
      <c r="AB20" s="323"/>
      <c r="AC20" s="321">
        <v>1</v>
      </c>
      <c r="AD20" s="322"/>
      <c r="AE20" s="323">
        <v>1</v>
      </c>
      <c r="AF20" s="321"/>
      <c r="AG20" s="322"/>
      <c r="AH20" s="323"/>
      <c r="AI20" s="321">
        <v>1</v>
      </c>
      <c r="AJ20" s="322"/>
      <c r="AK20" s="323">
        <v>1</v>
      </c>
      <c r="AL20" s="321"/>
      <c r="AM20" s="322"/>
      <c r="AN20" s="323"/>
      <c r="AO20" s="321">
        <v>1</v>
      </c>
      <c r="AP20" s="322"/>
      <c r="AQ20" s="323"/>
      <c r="AR20" s="321">
        <v>1</v>
      </c>
      <c r="AS20" s="322"/>
      <c r="AT20" s="323"/>
      <c r="AU20" s="321">
        <v>1</v>
      </c>
      <c r="AV20" s="322"/>
      <c r="AW20" s="324"/>
      <c r="AX20" s="324">
        <v>1</v>
      </c>
      <c r="AY20" s="325"/>
      <c r="AZ20" s="323"/>
      <c r="BA20" s="321"/>
      <c r="BB20" s="322">
        <v>1</v>
      </c>
      <c r="BC20" s="323"/>
      <c r="BD20" s="321"/>
      <c r="BE20" s="322">
        <v>1</v>
      </c>
      <c r="BF20" s="323">
        <v>1</v>
      </c>
      <c r="BG20" s="321"/>
      <c r="BH20" s="322"/>
      <c r="BI20" s="323"/>
      <c r="BJ20" s="321">
        <v>1</v>
      </c>
      <c r="BK20" s="322"/>
      <c r="BL20" s="323">
        <v>1</v>
      </c>
      <c r="BM20" s="321"/>
      <c r="BN20" s="322"/>
      <c r="BO20" s="323">
        <v>1</v>
      </c>
      <c r="BP20" s="321"/>
      <c r="BQ20" s="321"/>
      <c r="BR20" s="87">
        <f t="shared" si="2"/>
        <v>8</v>
      </c>
      <c r="BS20" s="3">
        <f t="shared" si="0"/>
        <v>12</v>
      </c>
      <c r="BT20" s="31">
        <f t="shared" si="1"/>
        <v>2</v>
      </c>
    </row>
    <row r="21" spans="2:72" ht="15.75" x14ac:dyDescent="0.25">
      <c r="B21" s="11">
        <v>12</v>
      </c>
      <c r="C21" s="6">
        <f>'2 жастағы Ф'!C21</f>
        <v>0</v>
      </c>
      <c r="D21" s="315"/>
      <c r="E21" s="315"/>
      <c r="F21" s="316"/>
      <c r="G21" s="317"/>
      <c r="H21" s="315"/>
      <c r="I21" s="316"/>
      <c r="J21" s="317"/>
      <c r="K21" s="315"/>
      <c r="L21" s="316"/>
      <c r="M21" s="317"/>
      <c r="N21" s="315"/>
      <c r="O21" s="316"/>
      <c r="P21" s="317"/>
      <c r="Q21" s="315"/>
      <c r="R21" s="316"/>
      <c r="S21" s="317"/>
      <c r="T21" s="315"/>
      <c r="U21" s="316"/>
      <c r="V21" s="317"/>
      <c r="W21" s="315"/>
      <c r="X21" s="316"/>
      <c r="Y21" s="317"/>
      <c r="Z21" s="315"/>
      <c r="AA21" s="316"/>
      <c r="AB21" s="317"/>
      <c r="AC21" s="315"/>
      <c r="AD21" s="316"/>
      <c r="AE21" s="317"/>
      <c r="AF21" s="315"/>
      <c r="AG21" s="316"/>
      <c r="AH21" s="317"/>
      <c r="AI21" s="315"/>
      <c r="AJ21" s="316"/>
      <c r="AK21" s="317"/>
      <c r="AL21" s="315"/>
      <c r="AM21" s="316"/>
      <c r="AN21" s="317"/>
      <c r="AO21" s="315"/>
      <c r="AP21" s="316"/>
      <c r="AQ21" s="317"/>
      <c r="AR21" s="315"/>
      <c r="AS21" s="316"/>
      <c r="AT21" s="317"/>
      <c r="AU21" s="315"/>
      <c r="AV21" s="316"/>
      <c r="AW21" s="324"/>
      <c r="AX21" s="324"/>
      <c r="AY21" s="325"/>
      <c r="AZ21" s="317"/>
      <c r="BA21" s="315"/>
      <c r="BB21" s="316"/>
      <c r="BC21" s="317"/>
      <c r="BD21" s="315"/>
      <c r="BE21" s="316"/>
      <c r="BF21" s="317"/>
      <c r="BG21" s="315"/>
      <c r="BH21" s="316"/>
      <c r="BI21" s="317"/>
      <c r="BJ21" s="315"/>
      <c r="BK21" s="316"/>
      <c r="BL21" s="317"/>
      <c r="BM21" s="315"/>
      <c r="BN21" s="316"/>
      <c r="BO21" s="317"/>
      <c r="BP21" s="315"/>
      <c r="BQ21" s="315"/>
      <c r="BR21" s="87">
        <f t="shared" si="2"/>
        <v>0</v>
      </c>
      <c r="BS21" s="3">
        <f t="shared" si="0"/>
        <v>0</v>
      </c>
      <c r="BT21" s="31">
        <f t="shared" si="1"/>
        <v>0</v>
      </c>
    </row>
    <row r="22" spans="2:72" ht="15.75" x14ac:dyDescent="0.25">
      <c r="B22" s="11">
        <v>13</v>
      </c>
      <c r="C22" s="6">
        <f>'2 жастағы Ф'!C22</f>
        <v>0</v>
      </c>
      <c r="D22" s="315"/>
      <c r="E22" s="315"/>
      <c r="F22" s="316"/>
      <c r="G22" s="317"/>
      <c r="H22" s="315"/>
      <c r="I22" s="316"/>
      <c r="J22" s="317"/>
      <c r="K22" s="315"/>
      <c r="L22" s="316"/>
      <c r="M22" s="317"/>
      <c r="N22" s="315"/>
      <c r="O22" s="316"/>
      <c r="P22" s="317"/>
      <c r="Q22" s="315"/>
      <c r="R22" s="316"/>
      <c r="S22" s="317"/>
      <c r="T22" s="315"/>
      <c r="U22" s="316"/>
      <c r="V22" s="317"/>
      <c r="W22" s="315"/>
      <c r="X22" s="316"/>
      <c r="Y22" s="317"/>
      <c r="Z22" s="315"/>
      <c r="AA22" s="316"/>
      <c r="AB22" s="317"/>
      <c r="AC22" s="315"/>
      <c r="AD22" s="316"/>
      <c r="AE22" s="317"/>
      <c r="AF22" s="315"/>
      <c r="AG22" s="316"/>
      <c r="AH22" s="317"/>
      <c r="AI22" s="315"/>
      <c r="AJ22" s="316"/>
      <c r="AK22" s="317"/>
      <c r="AL22" s="315"/>
      <c r="AM22" s="316"/>
      <c r="AN22" s="317"/>
      <c r="AO22" s="315"/>
      <c r="AP22" s="316"/>
      <c r="AQ22" s="317"/>
      <c r="AR22" s="315"/>
      <c r="AS22" s="316"/>
      <c r="AT22" s="317"/>
      <c r="AU22" s="315"/>
      <c r="AV22" s="316"/>
      <c r="AW22" s="324"/>
      <c r="AX22" s="324"/>
      <c r="AY22" s="325"/>
      <c r="AZ22" s="317"/>
      <c r="BA22" s="315"/>
      <c r="BB22" s="316"/>
      <c r="BC22" s="317"/>
      <c r="BD22" s="315"/>
      <c r="BE22" s="316"/>
      <c r="BF22" s="317"/>
      <c r="BG22" s="315"/>
      <c r="BH22" s="316"/>
      <c r="BI22" s="317"/>
      <c r="BJ22" s="315"/>
      <c r="BK22" s="316"/>
      <c r="BL22" s="317"/>
      <c r="BM22" s="315"/>
      <c r="BN22" s="316"/>
      <c r="BO22" s="317"/>
      <c r="BP22" s="315"/>
      <c r="BQ22" s="315"/>
      <c r="BR22" s="87">
        <f t="shared" si="2"/>
        <v>0</v>
      </c>
      <c r="BS22" s="3">
        <f t="shared" si="0"/>
        <v>0</v>
      </c>
      <c r="BT22" s="31">
        <f t="shared" si="1"/>
        <v>0</v>
      </c>
    </row>
    <row r="23" spans="2:72" ht="15.75" x14ac:dyDescent="0.25">
      <c r="B23" s="11">
        <v>14</v>
      </c>
      <c r="C23" s="6">
        <f>'2 жастағы Ф'!C23</f>
        <v>0</v>
      </c>
      <c r="D23" s="315"/>
      <c r="E23" s="315"/>
      <c r="F23" s="316"/>
      <c r="G23" s="317"/>
      <c r="H23" s="315"/>
      <c r="I23" s="316"/>
      <c r="J23" s="317"/>
      <c r="K23" s="315"/>
      <c r="L23" s="316"/>
      <c r="M23" s="317"/>
      <c r="N23" s="315"/>
      <c r="O23" s="316"/>
      <c r="P23" s="317"/>
      <c r="Q23" s="315"/>
      <c r="R23" s="316"/>
      <c r="S23" s="317"/>
      <c r="T23" s="315"/>
      <c r="U23" s="316"/>
      <c r="V23" s="317"/>
      <c r="W23" s="315"/>
      <c r="X23" s="316"/>
      <c r="Y23" s="317"/>
      <c r="Z23" s="315"/>
      <c r="AA23" s="316"/>
      <c r="AB23" s="317"/>
      <c r="AC23" s="315"/>
      <c r="AD23" s="316"/>
      <c r="AE23" s="317"/>
      <c r="AF23" s="315"/>
      <c r="AG23" s="316"/>
      <c r="AH23" s="317"/>
      <c r="AI23" s="315"/>
      <c r="AJ23" s="316"/>
      <c r="AK23" s="317"/>
      <c r="AL23" s="315"/>
      <c r="AM23" s="316"/>
      <c r="AN23" s="317"/>
      <c r="AO23" s="315"/>
      <c r="AP23" s="316"/>
      <c r="AQ23" s="317"/>
      <c r="AR23" s="315"/>
      <c r="AS23" s="316"/>
      <c r="AT23" s="317"/>
      <c r="AU23" s="315"/>
      <c r="AV23" s="316"/>
      <c r="AW23" s="324"/>
      <c r="AX23" s="324"/>
      <c r="AY23" s="325"/>
      <c r="AZ23" s="317"/>
      <c r="BA23" s="315"/>
      <c r="BB23" s="316"/>
      <c r="BC23" s="317"/>
      <c r="BD23" s="315"/>
      <c r="BE23" s="316"/>
      <c r="BF23" s="317"/>
      <c r="BG23" s="315"/>
      <c r="BH23" s="316"/>
      <c r="BI23" s="317"/>
      <c r="BJ23" s="315"/>
      <c r="BK23" s="316"/>
      <c r="BL23" s="317"/>
      <c r="BM23" s="315"/>
      <c r="BN23" s="316"/>
      <c r="BO23" s="317"/>
      <c r="BP23" s="315"/>
      <c r="BQ23" s="315"/>
      <c r="BR23" s="87">
        <f t="shared" si="2"/>
        <v>0</v>
      </c>
      <c r="BS23" s="3">
        <f t="shared" si="0"/>
        <v>0</v>
      </c>
      <c r="BT23" s="31">
        <f t="shared" si="1"/>
        <v>0</v>
      </c>
    </row>
    <row r="24" spans="2:72" ht="15.75" x14ac:dyDescent="0.25">
      <c r="B24" s="11">
        <v>15</v>
      </c>
      <c r="C24" s="6">
        <f>'2 жастағы Ф'!C24</f>
        <v>0</v>
      </c>
      <c r="D24" s="321"/>
      <c r="E24" s="321"/>
      <c r="F24" s="322"/>
      <c r="G24" s="323"/>
      <c r="H24" s="321"/>
      <c r="I24" s="322"/>
      <c r="J24" s="323"/>
      <c r="K24" s="321"/>
      <c r="L24" s="322"/>
      <c r="M24" s="323"/>
      <c r="N24" s="321"/>
      <c r="O24" s="322"/>
      <c r="P24" s="323"/>
      <c r="Q24" s="321"/>
      <c r="R24" s="322"/>
      <c r="S24" s="323"/>
      <c r="T24" s="321"/>
      <c r="U24" s="322"/>
      <c r="V24" s="323"/>
      <c r="W24" s="321"/>
      <c r="X24" s="322"/>
      <c r="Y24" s="323"/>
      <c r="Z24" s="321"/>
      <c r="AA24" s="322"/>
      <c r="AB24" s="323"/>
      <c r="AC24" s="321"/>
      <c r="AD24" s="322"/>
      <c r="AE24" s="323"/>
      <c r="AF24" s="321"/>
      <c r="AG24" s="322"/>
      <c r="AH24" s="323"/>
      <c r="AI24" s="321"/>
      <c r="AJ24" s="322"/>
      <c r="AK24" s="323"/>
      <c r="AL24" s="321"/>
      <c r="AM24" s="322"/>
      <c r="AN24" s="323"/>
      <c r="AO24" s="321"/>
      <c r="AP24" s="322"/>
      <c r="AQ24" s="323"/>
      <c r="AR24" s="321"/>
      <c r="AS24" s="322"/>
      <c r="AT24" s="323"/>
      <c r="AU24" s="321"/>
      <c r="AV24" s="322"/>
      <c r="AW24" s="324"/>
      <c r="AX24" s="324"/>
      <c r="AY24" s="325"/>
      <c r="AZ24" s="323"/>
      <c r="BA24" s="321"/>
      <c r="BB24" s="322"/>
      <c r="BC24" s="323"/>
      <c r="BD24" s="321"/>
      <c r="BE24" s="322"/>
      <c r="BF24" s="323"/>
      <c r="BG24" s="321"/>
      <c r="BH24" s="322"/>
      <c r="BI24" s="323"/>
      <c r="BJ24" s="321"/>
      <c r="BK24" s="322"/>
      <c r="BL24" s="323"/>
      <c r="BM24" s="321"/>
      <c r="BN24" s="322"/>
      <c r="BO24" s="323"/>
      <c r="BP24" s="321"/>
      <c r="BQ24" s="321"/>
      <c r="BR24" s="87">
        <f t="shared" si="2"/>
        <v>0</v>
      </c>
      <c r="BS24" s="3">
        <f t="shared" si="0"/>
        <v>0</v>
      </c>
      <c r="BT24" s="31">
        <f t="shared" si="1"/>
        <v>0</v>
      </c>
    </row>
    <row r="25" spans="2:72" ht="15.75" x14ac:dyDescent="0.25">
      <c r="B25" s="11">
        <v>16</v>
      </c>
      <c r="C25" s="6">
        <f>'2 жастағы Ф'!C25</f>
        <v>0</v>
      </c>
      <c r="D25" s="315"/>
      <c r="E25" s="315"/>
      <c r="F25" s="316"/>
      <c r="G25" s="317"/>
      <c r="H25" s="315"/>
      <c r="I25" s="316"/>
      <c r="J25" s="317"/>
      <c r="K25" s="315"/>
      <c r="L25" s="316"/>
      <c r="M25" s="317"/>
      <c r="N25" s="315"/>
      <c r="O25" s="316"/>
      <c r="P25" s="317"/>
      <c r="Q25" s="315"/>
      <c r="R25" s="316"/>
      <c r="S25" s="317"/>
      <c r="T25" s="315"/>
      <c r="U25" s="316"/>
      <c r="V25" s="317"/>
      <c r="W25" s="315"/>
      <c r="X25" s="316"/>
      <c r="Y25" s="317"/>
      <c r="Z25" s="315"/>
      <c r="AA25" s="316"/>
      <c r="AB25" s="317"/>
      <c r="AC25" s="315"/>
      <c r="AD25" s="316"/>
      <c r="AE25" s="317"/>
      <c r="AF25" s="315"/>
      <c r="AG25" s="316"/>
      <c r="AH25" s="317"/>
      <c r="AI25" s="315"/>
      <c r="AJ25" s="316"/>
      <c r="AK25" s="317"/>
      <c r="AL25" s="315"/>
      <c r="AM25" s="316"/>
      <c r="AN25" s="317"/>
      <c r="AO25" s="315"/>
      <c r="AP25" s="316"/>
      <c r="AQ25" s="317"/>
      <c r="AR25" s="315"/>
      <c r="AS25" s="316"/>
      <c r="AT25" s="317"/>
      <c r="AU25" s="315"/>
      <c r="AV25" s="316"/>
      <c r="AW25" s="324"/>
      <c r="AX25" s="324"/>
      <c r="AY25" s="325"/>
      <c r="AZ25" s="317"/>
      <c r="BA25" s="315"/>
      <c r="BB25" s="316"/>
      <c r="BC25" s="317"/>
      <c r="BD25" s="315"/>
      <c r="BE25" s="316"/>
      <c r="BF25" s="317"/>
      <c r="BG25" s="315"/>
      <c r="BH25" s="316"/>
      <c r="BI25" s="317"/>
      <c r="BJ25" s="315"/>
      <c r="BK25" s="316"/>
      <c r="BL25" s="317"/>
      <c r="BM25" s="315"/>
      <c r="BN25" s="316"/>
      <c r="BO25" s="317"/>
      <c r="BP25" s="315"/>
      <c r="BQ25" s="315"/>
      <c r="BR25" s="87">
        <f t="shared" si="2"/>
        <v>0</v>
      </c>
      <c r="BS25" s="3">
        <f t="shared" si="0"/>
        <v>0</v>
      </c>
      <c r="BT25" s="31">
        <f t="shared" si="1"/>
        <v>0</v>
      </c>
    </row>
    <row r="26" spans="2:72" ht="15.75" x14ac:dyDescent="0.25">
      <c r="B26" s="11">
        <v>17</v>
      </c>
      <c r="C26" s="6">
        <f>'2 жастағы Ф'!C26</f>
        <v>0</v>
      </c>
      <c r="D26" s="315"/>
      <c r="E26" s="315"/>
      <c r="F26" s="316"/>
      <c r="G26" s="317"/>
      <c r="H26" s="315"/>
      <c r="I26" s="316"/>
      <c r="J26" s="317"/>
      <c r="K26" s="315"/>
      <c r="L26" s="316"/>
      <c r="M26" s="317"/>
      <c r="N26" s="315"/>
      <c r="O26" s="316"/>
      <c r="P26" s="317"/>
      <c r="Q26" s="315"/>
      <c r="R26" s="316"/>
      <c r="S26" s="317"/>
      <c r="T26" s="315"/>
      <c r="U26" s="316"/>
      <c r="V26" s="317"/>
      <c r="W26" s="315"/>
      <c r="X26" s="316"/>
      <c r="Y26" s="317"/>
      <c r="Z26" s="315"/>
      <c r="AA26" s="316"/>
      <c r="AB26" s="317"/>
      <c r="AC26" s="315"/>
      <c r="AD26" s="316"/>
      <c r="AE26" s="317"/>
      <c r="AF26" s="315"/>
      <c r="AG26" s="316"/>
      <c r="AH26" s="317"/>
      <c r="AI26" s="315"/>
      <c r="AJ26" s="316"/>
      <c r="AK26" s="317"/>
      <c r="AL26" s="315"/>
      <c r="AM26" s="316"/>
      <c r="AN26" s="317"/>
      <c r="AO26" s="315"/>
      <c r="AP26" s="316"/>
      <c r="AQ26" s="317"/>
      <c r="AR26" s="315"/>
      <c r="AS26" s="316"/>
      <c r="AT26" s="317"/>
      <c r="AU26" s="315"/>
      <c r="AV26" s="316"/>
      <c r="AW26" s="324"/>
      <c r="AX26" s="324"/>
      <c r="AY26" s="325"/>
      <c r="AZ26" s="317"/>
      <c r="BA26" s="315"/>
      <c r="BB26" s="316"/>
      <c r="BC26" s="317"/>
      <c r="BD26" s="315"/>
      <c r="BE26" s="316"/>
      <c r="BF26" s="317"/>
      <c r="BG26" s="315"/>
      <c r="BH26" s="316"/>
      <c r="BI26" s="317"/>
      <c r="BJ26" s="315"/>
      <c r="BK26" s="316"/>
      <c r="BL26" s="317"/>
      <c r="BM26" s="315"/>
      <c r="BN26" s="316"/>
      <c r="BO26" s="317"/>
      <c r="BP26" s="315"/>
      <c r="BQ26" s="315"/>
      <c r="BR26" s="87">
        <f t="shared" si="2"/>
        <v>0</v>
      </c>
      <c r="BS26" s="3">
        <f t="shared" si="0"/>
        <v>0</v>
      </c>
      <c r="BT26" s="31">
        <f t="shared" si="1"/>
        <v>0</v>
      </c>
    </row>
    <row r="27" spans="2:72" ht="15.75" x14ac:dyDescent="0.25">
      <c r="B27" s="11">
        <v>18</v>
      </c>
      <c r="C27" s="6">
        <f>'2 жастағы Ф'!C27</f>
        <v>0</v>
      </c>
      <c r="D27" s="315"/>
      <c r="E27" s="315"/>
      <c r="F27" s="316"/>
      <c r="G27" s="317"/>
      <c r="H27" s="315"/>
      <c r="I27" s="316"/>
      <c r="J27" s="317"/>
      <c r="K27" s="315"/>
      <c r="L27" s="316"/>
      <c r="M27" s="317"/>
      <c r="N27" s="315"/>
      <c r="O27" s="316"/>
      <c r="P27" s="317"/>
      <c r="Q27" s="315"/>
      <c r="R27" s="316"/>
      <c r="S27" s="317"/>
      <c r="T27" s="315"/>
      <c r="U27" s="316"/>
      <c r="V27" s="317"/>
      <c r="W27" s="315"/>
      <c r="X27" s="316"/>
      <c r="Y27" s="317"/>
      <c r="Z27" s="315"/>
      <c r="AA27" s="316"/>
      <c r="AB27" s="317"/>
      <c r="AC27" s="315"/>
      <c r="AD27" s="316"/>
      <c r="AE27" s="317"/>
      <c r="AF27" s="315"/>
      <c r="AG27" s="316"/>
      <c r="AH27" s="317"/>
      <c r="AI27" s="315"/>
      <c r="AJ27" s="316"/>
      <c r="AK27" s="317"/>
      <c r="AL27" s="315"/>
      <c r="AM27" s="316"/>
      <c r="AN27" s="317"/>
      <c r="AO27" s="315"/>
      <c r="AP27" s="316"/>
      <c r="AQ27" s="317"/>
      <c r="AR27" s="315"/>
      <c r="AS27" s="316"/>
      <c r="AT27" s="317"/>
      <c r="AU27" s="315"/>
      <c r="AV27" s="316"/>
      <c r="AW27" s="324"/>
      <c r="AX27" s="324"/>
      <c r="AY27" s="325"/>
      <c r="AZ27" s="317"/>
      <c r="BA27" s="315"/>
      <c r="BB27" s="316"/>
      <c r="BC27" s="317"/>
      <c r="BD27" s="315"/>
      <c r="BE27" s="316"/>
      <c r="BF27" s="317"/>
      <c r="BG27" s="315"/>
      <c r="BH27" s="316"/>
      <c r="BI27" s="317"/>
      <c r="BJ27" s="315"/>
      <c r="BK27" s="316"/>
      <c r="BL27" s="317"/>
      <c r="BM27" s="315"/>
      <c r="BN27" s="316"/>
      <c r="BO27" s="317"/>
      <c r="BP27" s="315"/>
      <c r="BQ27" s="315"/>
      <c r="BR27" s="87">
        <f t="shared" si="2"/>
        <v>0</v>
      </c>
      <c r="BS27" s="3">
        <f t="shared" si="0"/>
        <v>0</v>
      </c>
      <c r="BT27" s="31">
        <f t="shared" si="1"/>
        <v>0</v>
      </c>
    </row>
    <row r="28" spans="2:72" ht="15.75" x14ac:dyDescent="0.25">
      <c r="B28" s="11">
        <v>19</v>
      </c>
      <c r="C28" s="6">
        <f>'2 жастағы Ф'!C28</f>
        <v>0</v>
      </c>
      <c r="D28" s="321"/>
      <c r="E28" s="321"/>
      <c r="F28" s="322"/>
      <c r="G28" s="323"/>
      <c r="H28" s="321"/>
      <c r="I28" s="322"/>
      <c r="J28" s="323"/>
      <c r="K28" s="321"/>
      <c r="L28" s="322"/>
      <c r="M28" s="323"/>
      <c r="N28" s="321"/>
      <c r="O28" s="322"/>
      <c r="P28" s="323"/>
      <c r="Q28" s="321"/>
      <c r="R28" s="322"/>
      <c r="S28" s="323"/>
      <c r="T28" s="321"/>
      <c r="U28" s="322"/>
      <c r="V28" s="323"/>
      <c r="W28" s="321"/>
      <c r="X28" s="322"/>
      <c r="Y28" s="323"/>
      <c r="Z28" s="321"/>
      <c r="AA28" s="322"/>
      <c r="AB28" s="323"/>
      <c r="AC28" s="321"/>
      <c r="AD28" s="322"/>
      <c r="AE28" s="323"/>
      <c r="AF28" s="321"/>
      <c r="AG28" s="322"/>
      <c r="AH28" s="323"/>
      <c r="AI28" s="321"/>
      <c r="AJ28" s="322"/>
      <c r="AK28" s="323"/>
      <c r="AL28" s="321"/>
      <c r="AM28" s="322"/>
      <c r="AN28" s="323"/>
      <c r="AO28" s="321"/>
      <c r="AP28" s="322"/>
      <c r="AQ28" s="323"/>
      <c r="AR28" s="321"/>
      <c r="AS28" s="322"/>
      <c r="AT28" s="323"/>
      <c r="AU28" s="321"/>
      <c r="AV28" s="322"/>
      <c r="AW28" s="324"/>
      <c r="AX28" s="324"/>
      <c r="AY28" s="325"/>
      <c r="AZ28" s="323"/>
      <c r="BA28" s="321"/>
      <c r="BB28" s="322"/>
      <c r="BC28" s="323"/>
      <c r="BD28" s="321"/>
      <c r="BE28" s="322"/>
      <c r="BF28" s="323"/>
      <c r="BG28" s="321"/>
      <c r="BH28" s="322"/>
      <c r="BI28" s="323"/>
      <c r="BJ28" s="321"/>
      <c r="BK28" s="322"/>
      <c r="BL28" s="323"/>
      <c r="BM28" s="321"/>
      <c r="BN28" s="322"/>
      <c r="BO28" s="323"/>
      <c r="BP28" s="321"/>
      <c r="BQ28" s="321"/>
      <c r="BR28" s="87">
        <f t="shared" si="2"/>
        <v>0</v>
      </c>
      <c r="BS28" s="3">
        <f t="shared" si="0"/>
        <v>0</v>
      </c>
      <c r="BT28" s="31">
        <f t="shared" si="1"/>
        <v>0</v>
      </c>
    </row>
    <row r="29" spans="2:72" ht="15.75" x14ac:dyDescent="0.25">
      <c r="B29" s="11">
        <v>20</v>
      </c>
      <c r="C29" s="6">
        <f>'2 жастағы Ф'!C29</f>
        <v>0</v>
      </c>
      <c r="D29" s="315"/>
      <c r="E29" s="315"/>
      <c r="F29" s="316"/>
      <c r="G29" s="317"/>
      <c r="H29" s="315"/>
      <c r="I29" s="316"/>
      <c r="J29" s="317"/>
      <c r="K29" s="315"/>
      <c r="L29" s="316"/>
      <c r="M29" s="317"/>
      <c r="N29" s="315"/>
      <c r="O29" s="316"/>
      <c r="P29" s="317"/>
      <c r="Q29" s="315"/>
      <c r="R29" s="316"/>
      <c r="S29" s="317"/>
      <c r="T29" s="315"/>
      <c r="U29" s="316"/>
      <c r="V29" s="317"/>
      <c r="W29" s="315"/>
      <c r="X29" s="316"/>
      <c r="Y29" s="317"/>
      <c r="Z29" s="315"/>
      <c r="AA29" s="316"/>
      <c r="AB29" s="317"/>
      <c r="AC29" s="315"/>
      <c r="AD29" s="316"/>
      <c r="AE29" s="317"/>
      <c r="AF29" s="315"/>
      <c r="AG29" s="316"/>
      <c r="AH29" s="317"/>
      <c r="AI29" s="315"/>
      <c r="AJ29" s="316"/>
      <c r="AK29" s="317"/>
      <c r="AL29" s="315"/>
      <c r="AM29" s="316"/>
      <c r="AN29" s="317"/>
      <c r="AO29" s="315"/>
      <c r="AP29" s="316"/>
      <c r="AQ29" s="317"/>
      <c r="AR29" s="315"/>
      <c r="AS29" s="316"/>
      <c r="AT29" s="317"/>
      <c r="AU29" s="315"/>
      <c r="AV29" s="316"/>
      <c r="AW29" s="324"/>
      <c r="AX29" s="324"/>
      <c r="AY29" s="325"/>
      <c r="AZ29" s="317"/>
      <c r="BA29" s="315"/>
      <c r="BB29" s="316"/>
      <c r="BC29" s="317"/>
      <c r="BD29" s="315"/>
      <c r="BE29" s="316"/>
      <c r="BF29" s="317"/>
      <c r="BG29" s="315"/>
      <c r="BH29" s="316"/>
      <c r="BI29" s="317"/>
      <c r="BJ29" s="315"/>
      <c r="BK29" s="316"/>
      <c r="BL29" s="317"/>
      <c r="BM29" s="315"/>
      <c r="BN29" s="316"/>
      <c r="BO29" s="317"/>
      <c r="BP29" s="315"/>
      <c r="BQ29" s="315"/>
      <c r="BR29" s="87">
        <f t="shared" si="2"/>
        <v>0</v>
      </c>
      <c r="BS29" s="3">
        <f t="shared" si="0"/>
        <v>0</v>
      </c>
      <c r="BT29" s="31">
        <f t="shared" si="1"/>
        <v>0</v>
      </c>
    </row>
    <row r="30" spans="2:72" ht="15.75" x14ac:dyDescent="0.25">
      <c r="B30" s="11">
        <v>21</v>
      </c>
      <c r="C30" s="6">
        <f>'2 жастағы Ф'!C30</f>
        <v>0</v>
      </c>
      <c r="D30" s="321"/>
      <c r="E30" s="321"/>
      <c r="F30" s="322"/>
      <c r="G30" s="323"/>
      <c r="H30" s="321"/>
      <c r="I30" s="322"/>
      <c r="J30" s="323"/>
      <c r="K30" s="321"/>
      <c r="L30" s="322"/>
      <c r="M30" s="323"/>
      <c r="N30" s="321"/>
      <c r="O30" s="322"/>
      <c r="P30" s="323"/>
      <c r="Q30" s="321"/>
      <c r="R30" s="322"/>
      <c r="S30" s="323"/>
      <c r="T30" s="321"/>
      <c r="U30" s="322"/>
      <c r="V30" s="323"/>
      <c r="W30" s="321"/>
      <c r="X30" s="322"/>
      <c r="Y30" s="323"/>
      <c r="Z30" s="321"/>
      <c r="AA30" s="322"/>
      <c r="AB30" s="323"/>
      <c r="AC30" s="321"/>
      <c r="AD30" s="322"/>
      <c r="AE30" s="323"/>
      <c r="AF30" s="321"/>
      <c r="AG30" s="322"/>
      <c r="AH30" s="323"/>
      <c r="AI30" s="321"/>
      <c r="AJ30" s="322"/>
      <c r="AK30" s="323"/>
      <c r="AL30" s="321"/>
      <c r="AM30" s="322"/>
      <c r="AN30" s="323"/>
      <c r="AO30" s="321"/>
      <c r="AP30" s="322"/>
      <c r="AQ30" s="323"/>
      <c r="AR30" s="321"/>
      <c r="AS30" s="322"/>
      <c r="AT30" s="323"/>
      <c r="AU30" s="321"/>
      <c r="AV30" s="322"/>
      <c r="AW30" s="324"/>
      <c r="AX30" s="324"/>
      <c r="AY30" s="325"/>
      <c r="AZ30" s="323"/>
      <c r="BA30" s="321"/>
      <c r="BB30" s="322"/>
      <c r="BC30" s="323"/>
      <c r="BD30" s="321"/>
      <c r="BE30" s="322"/>
      <c r="BF30" s="323"/>
      <c r="BG30" s="321"/>
      <c r="BH30" s="322"/>
      <c r="BI30" s="323"/>
      <c r="BJ30" s="321"/>
      <c r="BK30" s="322"/>
      <c r="BL30" s="323"/>
      <c r="BM30" s="321"/>
      <c r="BN30" s="322"/>
      <c r="BO30" s="323"/>
      <c r="BP30" s="321"/>
      <c r="BQ30" s="321"/>
      <c r="BR30" s="87">
        <f t="shared" si="2"/>
        <v>0</v>
      </c>
      <c r="BS30" s="3">
        <f t="shared" si="0"/>
        <v>0</v>
      </c>
      <c r="BT30" s="31">
        <f t="shared" si="1"/>
        <v>0</v>
      </c>
    </row>
    <row r="31" spans="2:72" ht="15.75" x14ac:dyDescent="0.25">
      <c r="B31" s="11">
        <v>22</v>
      </c>
      <c r="C31" s="6">
        <f>'2 жастағы Ф'!C31</f>
        <v>0</v>
      </c>
      <c r="D31" s="315"/>
      <c r="E31" s="315"/>
      <c r="F31" s="316"/>
      <c r="G31" s="317"/>
      <c r="H31" s="315"/>
      <c r="I31" s="316"/>
      <c r="J31" s="317"/>
      <c r="K31" s="315"/>
      <c r="L31" s="316"/>
      <c r="M31" s="317"/>
      <c r="N31" s="315"/>
      <c r="O31" s="316"/>
      <c r="P31" s="317"/>
      <c r="Q31" s="315"/>
      <c r="R31" s="316"/>
      <c r="S31" s="317"/>
      <c r="T31" s="315"/>
      <c r="U31" s="316"/>
      <c r="V31" s="317"/>
      <c r="W31" s="315"/>
      <c r="X31" s="316"/>
      <c r="Y31" s="317"/>
      <c r="Z31" s="315"/>
      <c r="AA31" s="316"/>
      <c r="AB31" s="317"/>
      <c r="AC31" s="315"/>
      <c r="AD31" s="316"/>
      <c r="AE31" s="317"/>
      <c r="AF31" s="315"/>
      <c r="AG31" s="316"/>
      <c r="AH31" s="317"/>
      <c r="AI31" s="315"/>
      <c r="AJ31" s="316"/>
      <c r="AK31" s="317"/>
      <c r="AL31" s="315"/>
      <c r="AM31" s="316"/>
      <c r="AN31" s="317"/>
      <c r="AO31" s="315"/>
      <c r="AP31" s="316"/>
      <c r="AQ31" s="317"/>
      <c r="AR31" s="315"/>
      <c r="AS31" s="316"/>
      <c r="AT31" s="317"/>
      <c r="AU31" s="315"/>
      <c r="AV31" s="316"/>
      <c r="AW31" s="324"/>
      <c r="AX31" s="324"/>
      <c r="AY31" s="325"/>
      <c r="AZ31" s="317"/>
      <c r="BA31" s="315"/>
      <c r="BB31" s="316"/>
      <c r="BC31" s="317"/>
      <c r="BD31" s="315"/>
      <c r="BE31" s="316"/>
      <c r="BF31" s="317"/>
      <c r="BG31" s="315"/>
      <c r="BH31" s="316"/>
      <c r="BI31" s="317"/>
      <c r="BJ31" s="315"/>
      <c r="BK31" s="316"/>
      <c r="BL31" s="317"/>
      <c r="BM31" s="315"/>
      <c r="BN31" s="316"/>
      <c r="BO31" s="317"/>
      <c r="BP31" s="315"/>
      <c r="BQ31" s="315"/>
      <c r="BR31" s="87">
        <f t="shared" si="2"/>
        <v>0</v>
      </c>
      <c r="BS31" s="3">
        <f t="shared" si="0"/>
        <v>0</v>
      </c>
      <c r="BT31" s="31">
        <f t="shared" si="1"/>
        <v>0</v>
      </c>
    </row>
    <row r="32" spans="2:72" ht="15.75" x14ac:dyDescent="0.25">
      <c r="B32" s="11">
        <v>23</v>
      </c>
      <c r="C32" s="6">
        <f>'2 жастағы Ф'!C32</f>
        <v>0</v>
      </c>
      <c r="D32" s="315"/>
      <c r="E32" s="315"/>
      <c r="F32" s="316"/>
      <c r="G32" s="317"/>
      <c r="H32" s="315"/>
      <c r="I32" s="316"/>
      <c r="J32" s="317"/>
      <c r="K32" s="315"/>
      <c r="L32" s="316"/>
      <c r="M32" s="317"/>
      <c r="N32" s="315"/>
      <c r="O32" s="316"/>
      <c r="P32" s="317"/>
      <c r="Q32" s="315"/>
      <c r="R32" s="316"/>
      <c r="S32" s="317"/>
      <c r="T32" s="315"/>
      <c r="U32" s="316"/>
      <c r="V32" s="317"/>
      <c r="W32" s="315"/>
      <c r="X32" s="316"/>
      <c r="Y32" s="317"/>
      <c r="Z32" s="315"/>
      <c r="AA32" s="316"/>
      <c r="AB32" s="317"/>
      <c r="AC32" s="315"/>
      <c r="AD32" s="316"/>
      <c r="AE32" s="317"/>
      <c r="AF32" s="315"/>
      <c r="AG32" s="316"/>
      <c r="AH32" s="317"/>
      <c r="AI32" s="315"/>
      <c r="AJ32" s="316"/>
      <c r="AK32" s="317"/>
      <c r="AL32" s="315"/>
      <c r="AM32" s="316"/>
      <c r="AN32" s="317"/>
      <c r="AO32" s="315"/>
      <c r="AP32" s="316"/>
      <c r="AQ32" s="317"/>
      <c r="AR32" s="315"/>
      <c r="AS32" s="316"/>
      <c r="AT32" s="317"/>
      <c r="AU32" s="315"/>
      <c r="AV32" s="316"/>
      <c r="AW32" s="324"/>
      <c r="AX32" s="324"/>
      <c r="AY32" s="325"/>
      <c r="AZ32" s="317"/>
      <c r="BA32" s="315"/>
      <c r="BB32" s="316"/>
      <c r="BC32" s="317"/>
      <c r="BD32" s="315"/>
      <c r="BE32" s="316"/>
      <c r="BF32" s="317"/>
      <c r="BG32" s="315"/>
      <c r="BH32" s="316"/>
      <c r="BI32" s="317"/>
      <c r="BJ32" s="315"/>
      <c r="BK32" s="316"/>
      <c r="BL32" s="317"/>
      <c r="BM32" s="315"/>
      <c r="BN32" s="316"/>
      <c r="BO32" s="317"/>
      <c r="BP32" s="315"/>
      <c r="BQ32" s="315"/>
      <c r="BR32" s="87">
        <f t="shared" si="2"/>
        <v>0</v>
      </c>
      <c r="BS32" s="3">
        <f t="shared" si="0"/>
        <v>0</v>
      </c>
      <c r="BT32" s="31">
        <f t="shared" si="1"/>
        <v>0</v>
      </c>
    </row>
    <row r="33" spans="2:78" ht="15.75" x14ac:dyDescent="0.25">
      <c r="B33" s="11">
        <v>24</v>
      </c>
      <c r="C33" s="6">
        <f>'2 жастағы Ф'!C33</f>
        <v>0</v>
      </c>
      <c r="D33" s="315"/>
      <c r="E33" s="315"/>
      <c r="F33" s="316"/>
      <c r="G33" s="317"/>
      <c r="H33" s="315"/>
      <c r="I33" s="316"/>
      <c r="J33" s="317"/>
      <c r="K33" s="315"/>
      <c r="L33" s="316"/>
      <c r="M33" s="317"/>
      <c r="N33" s="315"/>
      <c r="O33" s="316"/>
      <c r="P33" s="317"/>
      <c r="Q33" s="315"/>
      <c r="R33" s="316"/>
      <c r="S33" s="317"/>
      <c r="T33" s="315"/>
      <c r="U33" s="316"/>
      <c r="V33" s="317"/>
      <c r="W33" s="315"/>
      <c r="X33" s="316"/>
      <c r="Y33" s="317"/>
      <c r="Z33" s="315"/>
      <c r="AA33" s="316"/>
      <c r="AB33" s="317"/>
      <c r="AC33" s="315"/>
      <c r="AD33" s="316"/>
      <c r="AE33" s="317"/>
      <c r="AF33" s="315"/>
      <c r="AG33" s="316"/>
      <c r="AH33" s="317"/>
      <c r="AI33" s="315"/>
      <c r="AJ33" s="316"/>
      <c r="AK33" s="317"/>
      <c r="AL33" s="315"/>
      <c r="AM33" s="316"/>
      <c r="AN33" s="317"/>
      <c r="AO33" s="315"/>
      <c r="AP33" s="316"/>
      <c r="AQ33" s="317"/>
      <c r="AR33" s="315"/>
      <c r="AS33" s="316"/>
      <c r="AT33" s="317"/>
      <c r="AU33" s="315"/>
      <c r="AV33" s="316"/>
      <c r="AW33" s="324"/>
      <c r="AX33" s="324"/>
      <c r="AY33" s="325"/>
      <c r="AZ33" s="317"/>
      <c r="BA33" s="315"/>
      <c r="BB33" s="316"/>
      <c r="BC33" s="317"/>
      <c r="BD33" s="315"/>
      <c r="BE33" s="316"/>
      <c r="BF33" s="317"/>
      <c r="BG33" s="315"/>
      <c r="BH33" s="316"/>
      <c r="BI33" s="317"/>
      <c r="BJ33" s="315"/>
      <c r="BK33" s="316"/>
      <c r="BL33" s="317"/>
      <c r="BM33" s="315"/>
      <c r="BN33" s="316"/>
      <c r="BO33" s="317"/>
      <c r="BP33" s="315"/>
      <c r="BQ33" s="315"/>
      <c r="BR33" s="87">
        <f t="shared" si="2"/>
        <v>0</v>
      </c>
      <c r="BS33" s="3">
        <f t="shared" si="0"/>
        <v>0</v>
      </c>
      <c r="BT33" s="31">
        <f t="shared" si="1"/>
        <v>0</v>
      </c>
    </row>
    <row r="34" spans="2:78" ht="15.75" x14ac:dyDescent="0.25">
      <c r="B34" s="11">
        <v>25</v>
      </c>
      <c r="C34" s="6">
        <f>'2 жастағы Ф'!C34</f>
        <v>0</v>
      </c>
      <c r="D34" s="321"/>
      <c r="E34" s="321"/>
      <c r="F34" s="322"/>
      <c r="G34" s="323"/>
      <c r="H34" s="321"/>
      <c r="I34" s="322"/>
      <c r="J34" s="323"/>
      <c r="K34" s="321"/>
      <c r="L34" s="322"/>
      <c r="M34" s="323"/>
      <c r="N34" s="321"/>
      <c r="O34" s="322"/>
      <c r="P34" s="323"/>
      <c r="Q34" s="321"/>
      <c r="R34" s="322"/>
      <c r="S34" s="323"/>
      <c r="T34" s="321"/>
      <c r="U34" s="322"/>
      <c r="V34" s="323"/>
      <c r="W34" s="321"/>
      <c r="X34" s="322"/>
      <c r="Y34" s="323"/>
      <c r="Z34" s="321"/>
      <c r="AA34" s="322"/>
      <c r="AB34" s="323"/>
      <c r="AC34" s="321"/>
      <c r="AD34" s="322"/>
      <c r="AE34" s="323"/>
      <c r="AF34" s="321"/>
      <c r="AG34" s="322"/>
      <c r="AH34" s="323"/>
      <c r="AI34" s="321"/>
      <c r="AJ34" s="322"/>
      <c r="AK34" s="323"/>
      <c r="AL34" s="321"/>
      <c r="AM34" s="322"/>
      <c r="AN34" s="323"/>
      <c r="AO34" s="321"/>
      <c r="AP34" s="322"/>
      <c r="AQ34" s="323"/>
      <c r="AR34" s="321"/>
      <c r="AS34" s="322"/>
      <c r="AT34" s="323"/>
      <c r="AU34" s="321"/>
      <c r="AV34" s="322"/>
      <c r="AW34" s="324"/>
      <c r="AX34" s="324"/>
      <c r="AY34" s="325"/>
      <c r="AZ34" s="323"/>
      <c r="BA34" s="321"/>
      <c r="BB34" s="322"/>
      <c r="BC34" s="323"/>
      <c r="BD34" s="321"/>
      <c r="BE34" s="322"/>
      <c r="BF34" s="323"/>
      <c r="BG34" s="321"/>
      <c r="BH34" s="322"/>
      <c r="BI34" s="323"/>
      <c r="BJ34" s="321"/>
      <c r="BK34" s="322"/>
      <c r="BL34" s="323"/>
      <c r="BM34" s="321"/>
      <c r="BN34" s="322"/>
      <c r="BO34" s="323"/>
      <c r="BP34" s="321"/>
      <c r="BQ34" s="321"/>
      <c r="BR34" s="87">
        <f t="shared" si="2"/>
        <v>0</v>
      </c>
      <c r="BS34" s="3">
        <f t="shared" si="0"/>
        <v>0</v>
      </c>
      <c r="BT34" s="31">
        <f t="shared" si="1"/>
        <v>0</v>
      </c>
    </row>
    <row r="35" spans="2:78" ht="15.75" x14ac:dyDescent="0.25">
      <c r="B35" s="11">
        <v>26</v>
      </c>
      <c r="C35" s="6">
        <f>'2 жастағы Ф'!C35</f>
        <v>0</v>
      </c>
      <c r="D35" s="315"/>
      <c r="E35" s="315"/>
      <c r="F35" s="316"/>
      <c r="G35" s="317"/>
      <c r="H35" s="315"/>
      <c r="I35" s="316"/>
      <c r="J35" s="317"/>
      <c r="K35" s="315"/>
      <c r="L35" s="316"/>
      <c r="M35" s="317"/>
      <c r="N35" s="315"/>
      <c r="O35" s="316"/>
      <c r="P35" s="317"/>
      <c r="Q35" s="315"/>
      <c r="R35" s="316"/>
      <c r="S35" s="317"/>
      <c r="T35" s="315"/>
      <c r="U35" s="316"/>
      <c r="V35" s="317"/>
      <c r="W35" s="315"/>
      <c r="X35" s="316"/>
      <c r="Y35" s="317"/>
      <c r="Z35" s="315"/>
      <c r="AA35" s="316"/>
      <c r="AB35" s="317"/>
      <c r="AC35" s="315"/>
      <c r="AD35" s="316"/>
      <c r="AE35" s="317"/>
      <c r="AF35" s="315"/>
      <c r="AG35" s="316"/>
      <c r="AH35" s="317"/>
      <c r="AI35" s="315"/>
      <c r="AJ35" s="316"/>
      <c r="AK35" s="317"/>
      <c r="AL35" s="315"/>
      <c r="AM35" s="316"/>
      <c r="AN35" s="317"/>
      <c r="AO35" s="315"/>
      <c r="AP35" s="316"/>
      <c r="AQ35" s="317"/>
      <c r="AR35" s="315"/>
      <c r="AS35" s="316"/>
      <c r="AT35" s="317"/>
      <c r="AU35" s="315"/>
      <c r="AV35" s="316"/>
      <c r="AW35" s="324"/>
      <c r="AX35" s="324"/>
      <c r="AY35" s="325"/>
      <c r="AZ35" s="317"/>
      <c r="BA35" s="315"/>
      <c r="BB35" s="316"/>
      <c r="BC35" s="317"/>
      <c r="BD35" s="315"/>
      <c r="BE35" s="316"/>
      <c r="BF35" s="317"/>
      <c r="BG35" s="315"/>
      <c r="BH35" s="316"/>
      <c r="BI35" s="317"/>
      <c r="BJ35" s="315"/>
      <c r="BK35" s="316"/>
      <c r="BL35" s="317"/>
      <c r="BM35" s="315"/>
      <c r="BN35" s="316"/>
      <c r="BO35" s="317"/>
      <c r="BP35" s="315"/>
      <c r="BQ35" s="315"/>
      <c r="BR35" s="87">
        <f t="shared" si="2"/>
        <v>0</v>
      </c>
      <c r="BS35" s="3">
        <f t="shared" si="0"/>
        <v>0</v>
      </c>
      <c r="BT35" s="31">
        <f t="shared" si="1"/>
        <v>0</v>
      </c>
    </row>
    <row r="36" spans="2:78" ht="15.75" x14ac:dyDescent="0.25">
      <c r="B36" s="11">
        <v>27</v>
      </c>
      <c r="C36" s="6">
        <f>'2 жастағы Ф'!C36</f>
        <v>0</v>
      </c>
      <c r="D36" s="315"/>
      <c r="E36" s="315"/>
      <c r="F36" s="316"/>
      <c r="G36" s="317"/>
      <c r="H36" s="315"/>
      <c r="I36" s="316"/>
      <c r="J36" s="317"/>
      <c r="K36" s="315"/>
      <c r="L36" s="316"/>
      <c r="M36" s="317"/>
      <c r="N36" s="315"/>
      <c r="O36" s="316"/>
      <c r="P36" s="317"/>
      <c r="Q36" s="315"/>
      <c r="R36" s="316"/>
      <c r="S36" s="317"/>
      <c r="T36" s="315"/>
      <c r="U36" s="316"/>
      <c r="V36" s="317"/>
      <c r="W36" s="315"/>
      <c r="X36" s="316"/>
      <c r="Y36" s="317"/>
      <c r="Z36" s="315"/>
      <c r="AA36" s="316"/>
      <c r="AB36" s="317"/>
      <c r="AC36" s="315"/>
      <c r="AD36" s="316"/>
      <c r="AE36" s="317"/>
      <c r="AF36" s="315"/>
      <c r="AG36" s="316"/>
      <c r="AH36" s="317"/>
      <c r="AI36" s="315"/>
      <c r="AJ36" s="316"/>
      <c r="AK36" s="317"/>
      <c r="AL36" s="315"/>
      <c r="AM36" s="316"/>
      <c r="AN36" s="317"/>
      <c r="AO36" s="315"/>
      <c r="AP36" s="316"/>
      <c r="AQ36" s="317"/>
      <c r="AR36" s="315"/>
      <c r="AS36" s="316"/>
      <c r="AT36" s="317"/>
      <c r="AU36" s="315"/>
      <c r="AV36" s="316"/>
      <c r="AW36" s="324"/>
      <c r="AX36" s="324"/>
      <c r="AY36" s="325"/>
      <c r="AZ36" s="317"/>
      <c r="BA36" s="315"/>
      <c r="BB36" s="316"/>
      <c r="BC36" s="317"/>
      <c r="BD36" s="315"/>
      <c r="BE36" s="316"/>
      <c r="BF36" s="317"/>
      <c r="BG36" s="315"/>
      <c r="BH36" s="316"/>
      <c r="BI36" s="317"/>
      <c r="BJ36" s="315"/>
      <c r="BK36" s="316"/>
      <c r="BL36" s="317"/>
      <c r="BM36" s="315"/>
      <c r="BN36" s="316"/>
      <c r="BO36" s="317"/>
      <c r="BP36" s="315"/>
      <c r="BQ36" s="315"/>
      <c r="BR36" s="87">
        <f t="shared" si="2"/>
        <v>0</v>
      </c>
      <c r="BS36" s="3">
        <f t="shared" si="0"/>
        <v>0</v>
      </c>
      <c r="BT36" s="31">
        <f t="shared" si="1"/>
        <v>0</v>
      </c>
    </row>
    <row r="37" spans="2:78" ht="15.75" x14ac:dyDescent="0.25">
      <c r="B37" s="11">
        <v>28</v>
      </c>
      <c r="C37" s="6">
        <f>'2 жастағы Ф'!C37</f>
        <v>0</v>
      </c>
      <c r="D37" s="315"/>
      <c r="E37" s="315"/>
      <c r="F37" s="316"/>
      <c r="G37" s="317"/>
      <c r="H37" s="315"/>
      <c r="I37" s="316"/>
      <c r="J37" s="317"/>
      <c r="K37" s="315"/>
      <c r="L37" s="316"/>
      <c r="M37" s="317"/>
      <c r="N37" s="315"/>
      <c r="O37" s="316"/>
      <c r="P37" s="317"/>
      <c r="Q37" s="315"/>
      <c r="R37" s="316"/>
      <c r="S37" s="317"/>
      <c r="T37" s="315"/>
      <c r="U37" s="316"/>
      <c r="V37" s="317"/>
      <c r="W37" s="315"/>
      <c r="X37" s="316"/>
      <c r="Y37" s="317"/>
      <c r="Z37" s="315"/>
      <c r="AA37" s="316"/>
      <c r="AB37" s="317"/>
      <c r="AC37" s="315"/>
      <c r="AD37" s="316"/>
      <c r="AE37" s="317"/>
      <c r="AF37" s="315"/>
      <c r="AG37" s="316"/>
      <c r="AH37" s="317"/>
      <c r="AI37" s="315"/>
      <c r="AJ37" s="316"/>
      <c r="AK37" s="317"/>
      <c r="AL37" s="315"/>
      <c r="AM37" s="316"/>
      <c r="AN37" s="317"/>
      <c r="AO37" s="315"/>
      <c r="AP37" s="316"/>
      <c r="AQ37" s="317"/>
      <c r="AR37" s="315"/>
      <c r="AS37" s="316"/>
      <c r="AT37" s="317"/>
      <c r="AU37" s="315"/>
      <c r="AV37" s="316"/>
      <c r="AW37" s="324"/>
      <c r="AX37" s="324"/>
      <c r="AY37" s="325"/>
      <c r="AZ37" s="317"/>
      <c r="BA37" s="315"/>
      <c r="BB37" s="316"/>
      <c r="BC37" s="317"/>
      <c r="BD37" s="315"/>
      <c r="BE37" s="316"/>
      <c r="BF37" s="317"/>
      <c r="BG37" s="315"/>
      <c r="BH37" s="316"/>
      <c r="BI37" s="317"/>
      <c r="BJ37" s="315"/>
      <c r="BK37" s="316"/>
      <c r="BL37" s="317"/>
      <c r="BM37" s="315"/>
      <c r="BN37" s="316"/>
      <c r="BO37" s="317"/>
      <c r="BP37" s="315"/>
      <c r="BQ37" s="315"/>
      <c r="BR37" s="87">
        <f t="shared" si="2"/>
        <v>0</v>
      </c>
      <c r="BS37" s="3">
        <f t="shared" si="0"/>
        <v>0</v>
      </c>
      <c r="BT37" s="31">
        <f t="shared" si="1"/>
        <v>0</v>
      </c>
    </row>
    <row r="38" spans="2:78" ht="15.75" x14ac:dyDescent="0.25">
      <c r="B38" s="11">
        <v>29</v>
      </c>
      <c r="C38" s="6">
        <f>'2 жастағы Ф'!C38</f>
        <v>0</v>
      </c>
      <c r="D38" s="321"/>
      <c r="E38" s="321"/>
      <c r="F38" s="322"/>
      <c r="G38" s="323"/>
      <c r="H38" s="321"/>
      <c r="I38" s="322"/>
      <c r="J38" s="323"/>
      <c r="K38" s="321"/>
      <c r="L38" s="322"/>
      <c r="M38" s="323"/>
      <c r="N38" s="321"/>
      <c r="O38" s="322"/>
      <c r="P38" s="323"/>
      <c r="Q38" s="321"/>
      <c r="R38" s="322"/>
      <c r="S38" s="323"/>
      <c r="T38" s="321"/>
      <c r="U38" s="322"/>
      <c r="V38" s="323"/>
      <c r="W38" s="321"/>
      <c r="X38" s="322"/>
      <c r="Y38" s="323"/>
      <c r="Z38" s="321"/>
      <c r="AA38" s="322"/>
      <c r="AB38" s="323"/>
      <c r="AC38" s="321"/>
      <c r="AD38" s="322"/>
      <c r="AE38" s="323"/>
      <c r="AF38" s="321"/>
      <c r="AG38" s="322"/>
      <c r="AH38" s="323"/>
      <c r="AI38" s="321"/>
      <c r="AJ38" s="322"/>
      <c r="AK38" s="323"/>
      <c r="AL38" s="321"/>
      <c r="AM38" s="322"/>
      <c r="AN38" s="323"/>
      <c r="AO38" s="321"/>
      <c r="AP38" s="322"/>
      <c r="AQ38" s="323"/>
      <c r="AR38" s="321"/>
      <c r="AS38" s="322"/>
      <c r="AT38" s="323"/>
      <c r="AU38" s="321"/>
      <c r="AV38" s="322"/>
      <c r="AW38" s="324"/>
      <c r="AX38" s="324"/>
      <c r="AY38" s="325"/>
      <c r="AZ38" s="323"/>
      <c r="BA38" s="321"/>
      <c r="BB38" s="322"/>
      <c r="BC38" s="323"/>
      <c r="BD38" s="321"/>
      <c r="BE38" s="322"/>
      <c r="BF38" s="323"/>
      <c r="BG38" s="321"/>
      <c r="BH38" s="322"/>
      <c r="BI38" s="323"/>
      <c r="BJ38" s="321"/>
      <c r="BK38" s="322"/>
      <c r="BL38" s="323"/>
      <c r="BM38" s="321"/>
      <c r="BN38" s="322"/>
      <c r="BO38" s="323"/>
      <c r="BP38" s="321"/>
      <c r="BQ38" s="321"/>
      <c r="BR38" s="87">
        <f t="shared" si="2"/>
        <v>0</v>
      </c>
      <c r="BS38" s="3">
        <f t="shared" si="0"/>
        <v>0</v>
      </c>
      <c r="BT38" s="31">
        <f t="shared" si="1"/>
        <v>0</v>
      </c>
    </row>
    <row r="39" spans="2:78" ht="15.75" x14ac:dyDescent="0.25">
      <c r="B39" s="11">
        <v>30</v>
      </c>
      <c r="C39" s="6">
        <f>'2 жастағы Ф'!C39</f>
        <v>0</v>
      </c>
      <c r="D39" s="315"/>
      <c r="E39" s="315"/>
      <c r="F39" s="316"/>
      <c r="G39" s="317"/>
      <c r="H39" s="315"/>
      <c r="I39" s="316"/>
      <c r="J39" s="317"/>
      <c r="K39" s="315"/>
      <c r="L39" s="316"/>
      <c r="M39" s="317"/>
      <c r="N39" s="315"/>
      <c r="O39" s="316"/>
      <c r="P39" s="317"/>
      <c r="Q39" s="315"/>
      <c r="R39" s="316"/>
      <c r="S39" s="317"/>
      <c r="T39" s="315"/>
      <c r="U39" s="316"/>
      <c r="V39" s="317"/>
      <c r="W39" s="315"/>
      <c r="X39" s="316"/>
      <c r="Y39" s="317"/>
      <c r="Z39" s="315"/>
      <c r="AA39" s="316"/>
      <c r="AB39" s="317"/>
      <c r="AC39" s="315"/>
      <c r="AD39" s="316"/>
      <c r="AE39" s="317"/>
      <c r="AF39" s="315"/>
      <c r="AG39" s="316"/>
      <c r="AH39" s="317"/>
      <c r="AI39" s="315"/>
      <c r="AJ39" s="316"/>
      <c r="AK39" s="317"/>
      <c r="AL39" s="315"/>
      <c r="AM39" s="316"/>
      <c r="AN39" s="317"/>
      <c r="AO39" s="315"/>
      <c r="AP39" s="316"/>
      <c r="AQ39" s="317"/>
      <c r="AR39" s="315"/>
      <c r="AS39" s="316"/>
      <c r="AT39" s="317"/>
      <c r="AU39" s="315"/>
      <c r="AV39" s="316"/>
      <c r="AW39" s="324"/>
      <c r="AX39" s="324"/>
      <c r="AY39" s="325"/>
      <c r="AZ39" s="317"/>
      <c r="BA39" s="315"/>
      <c r="BB39" s="316"/>
      <c r="BC39" s="317"/>
      <c r="BD39" s="315"/>
      <c r="BE39" s="316"/>
      <c r="BF39" s="317"/>
      <c r="BG39" s="315"/>
      <c r="BH39" s="316"/>
      <c r="BI39" s="317"/>
      <c r="BJ39" s="315"/>
      <c r="BK39" s="316"/>
      <c r="BL39" s="317"/>
      <c r="BM39" s="315"/>
      <c r="BN39" s="316"/>
      <c r="BO39" s="317"/>
      <c r="BP39" s="315"/>
      <c r="BQ39" s="315"/>
      <c r="BR39" s="87">
        <f t="shared" si="2"/>
        <v>0</v>
      </c>
      <c r="BS39" s="3">
        <f t="shared" si="0"/>
        <v>0</v>
      </c>
      <c r="BT39" s="31">
        <f t="shared" si="1"/>
        <v>0</v>
      </c>
    </row>
    <row r="40" spans="2:78" ht="15" customHeight="1" x14ac:dyDescent="0.25">
      <c r="B40" s="668" t="s">
        <v>106</v>
      </c>
      <c r="C40" s="669"/>
      <c r="D40" s="61">
        <f>SUM(D10:D39)</f>
        <v>2</v>
      </c>
      <c r="E40" s="61">
        <f t="shared" ref="E40:BP40" si="3">SUM(E10:E39)</f>
        <v>9</v>
      </c>
      <c r="F40" s="78">
        <f t="shared" si="3"/>
        <v>0</v>
      </c>
      <c r="G40" s="77">
        <f t="shared" si="3"/>
        <v>5</v>
      </c>
      <c r="H40" s="61">
        <f t="shared" si="3"/>
        <v>6</v>
      </c>
      <c r="I40" s="78">
        <f t="shared" si="3"/>
        <v>0</v>
      </c>
      <c r="J40" s="77">
        <f t="shared" si="3"/>
        <v>3</v>
      </c>
      <c r="K40" s="61">
        <f t="shared" si="3"/>
        <v>8</v>
      </c>
      <c r="L40" s="78">
        <f t="shared" si="3"/>
        <v>0</v>
      </c>
      <c r="M40" s="77">
        <f t="shared" si="3"/>
        <v>4</v>
      </c>
      <c r="N40" s="61">
        <f t="shared" si="3"/>
        <v>7</v>
      </c>
      <c r="O40" s="78">
        <f t="shared" si="3"/>
        <v>0</v>
      </c>
      <c r="P40" s="77">
        <f t="shared" si="3"/>
        <v>10</v>
      </c>
      <c r="Q40" s="61">
        <f t="shared" si="3"/>
        <v>1</v>
      </c>
      <c r="R40" s="78">
        <f t="shared" si="3"/>
        <v>0</v>
      </c>
      <c r="S40" s="77">
        <f t="shared" si="3"/>
        <v>0</v>
      </c>
      <c r="T40" s="61">
        <f t="shared" si="3"/>
        <v>11</v>
      </c>
      <c r="U40" s="78">
        <f t="shared" si="3"/>
        <v>0</v>
      </c>
      <c r="V40" s="77">
        <f t="shared" si="3"/>
        <v>4</v>
      </c>
      <c r="W40" s="61">
        <f t="shared" si="3"/>
        <v>7</v>
      </c>
      <c r="X40" s="78">
        <f t="shared" si="3"/>
        <v>0</v>
      </c>
      <c r="Y40" s="77">
        <f t="shared" si="3"/>
        <v>6</v>
      </c>
      <c r="Z40" s="61">
        <f t="shared" si="3"/>
        <v>5</v>
      </c>
      <c r="AA40" s="78">
        <f t="shared" si="3"/>
        <v>0</v>
      </c>
      <c r="AB40" s="77">
        <f t="shared" si="3"/>
        <v>4</v>
      </c>
      <c r="AC40" s="61">
        <f t="shared" si="3"/>
        <v>7</v>
      </c>
      <c r="AD40" s="78">
        <f t="shared" si="3"/>
        <v>0</v>
      </c>
      <c r="AE40" s="77">
        <f t="shared" si="3"/>
        <v>7</v>
      </c>
      <c r="AF40" s="61">
        <f t="shared" si="3"/>
        <v>4</v>
      </c>
      <c r="AG40" s="78">
        <f t="shared" si="3"/>
        <v>0</v>
      </c>
      <c r="AH40" s="77">
        <f t="shared" si="3"/>
        <v>7</v>
      </c>
      <c r="AI40" s="61">
        <f t="shared" si="3"/>
        <v>4</v>
      </c>
      <c r="AJ40" s="78">
        <f t="shared" si="3"/>
        <v>0</v>
      </c>
      <c r="AK40" s="77">
        <f t="shared" si="3"/>
        <v>11</v>
      </c>
      <c r="AL40" s="61">
        <f t="shared" si="3"/>
        <v>0</v>
      </c>
      <c r="AM40" s="78">
        <f t="shared" si="3"/>
        <v>0</v>
      </c>
      <c r="AN40" s="77">
        <f t="shared" si="3"/>
        <v>3</v>
      </c>
      <c r="AO40" s="61">
        <f t="shared" si="3"/>
        <v>8</v>
      </c>
      <c r="AP40" s="78">
        <f t="shared" si="3"/>
        <v>0</v>
      </c>
      <c r="AQ40" s="77">
        <f t="shared" si="3"/>
        <v>0</v>
      </c>
      <c r="AR40" s="61">
        <f t="shared" si="3"/>
        <v>11</v>
      </c>
      <c r="AS40" s="78">
        <f t="shared" si="3"/>
        <v>0</v>
      </c>
      <c r="AT40" s="77">
        <f t="shared" si="3"/>
        <v>0</v>
      </c>
      <c r="AU40" s="61">
        <f t="shared" si="3"/>
        <v>11</v>
      </c>
      <c r="AV40" s="78">
        <f t="shared" si="3"/>
        <v>0</v>
      </c>
      <c r="AW40" s="77">
        <f t="shared" si="3"/>
        <v>0</v>
      </c>
      <c r="AX40" s="61">
        <f t="shared" si="3"/>
        <v>6</v>
      </c>
      <c r="AY40" s="78">
        <f t="shared" si="3"/>
        <v>4</v>
      </c>
      <c r="AZ40" s="77">
        <f t="shared" si="3"/>
        <v>0</v>
      </c>
      <c r="BA40" s="61">
        <f t="shared" si="3"/>
        <v>0</v>
      </c>
      <c r="BB40" s="78">
        <f t="shared" si="3"/>
        <v>11</v>
      </c>
      <c r="BC40" s="77">
        <f t="shared" si="3"/>
        <v>0</v>
      </c>
      <c r="BD40" s="61">
        <f t="shared" si="3"/>
        <v>4</v>
      </c>
      <c r="BE40" s="78">
        <f t="shared" si="3"/>
        <v>7</v>
      </c>
      <c r="BF40" s="77">
        <f t="shared" si="3"/>
        <v>11</v>
      </c>
      <c r="BG40" s="61">
        <f t="shared" si="3"/>
        <v>0</v>
      </c>
      <c r="BH40" s="78">
        <f t="shared" si="3"/>
        <v>0</v>
      </c>
      <c r="BI40" s="77">
        <f t="shared" si="3"/>
        <v>0</v>
      </c>
      <c r="BJ40" s="61">
        <f t="shared" si="3"/>
        <v>11</v>
      </c>
      <c r="BK40" s="78">
        <f t="shared" si="3"/>
        <v>0</v>
      </c>
      <c r="BL40" s="77">
        <f t="shared" si="3"/>
        <v>5</v>
      </c>
      <c r="BM40" s="61">
        <f t="shared" si="3"/>
        <v>4</v>
      </c>
      <c r="BN40" s="78">
        <f t="shared" si="3"/>
        <v>0</v>
      </c>
      <c r="BO40" s="77">
        <f t="shared" si="3"/>
        <v>10</v>
      </c>
      <c r="BP40" s="61">
        <f t="shared" si="3"/>
        <v>0</v>
      </c>
      <c r="BQ40" s="61">
        <f>SUM(BQ10:BQ39)</f>
        <v>0</v>
      </c>
      <c r="BR40" s="4"/>
      <c r="BS40" s="4"/>
      <c r="BT40" s="4"/>
    </row>
    <row r="41" spans="2:78" ht="48" customHeight="1" x14ac:dyDescent="0.25">
      <c r="B41" s="670" t="s">
        <v>110</v>
      </c>
      <c r="C41" s="671"/>
      <c r="D41" s="81">
        <f>D40*100/BS43</f>
        <v>22.222222222222221</v>
      </c>
      <c r="E41" s="81">
        <f>E40*100/BS43</f>
        <v>100</v>
      </c>
      <c r="F41" s="82">
        <f>F40*100/BS43</f>
        <v>0</v>
      </c>
      <c r="G41" s="59">
        <f>G40*100/BS43</f>
        <v>55.555555555555557</v>
      </c>
      <c r="H41" s="81">
        <f>H40*100/BS43</f>
        <v>66.666666666666671</v>
      </c>
      <c r="I41" s="82">
        <f>I40*100/BS43</f>
        <v>0</v>
      </c>
      <c r="J41" s="59">
        <f>J40*100/BS43</f>
        <v>33.333333333333336</v>
      </c>
      <c r="K41" s="81">
        <f>K40*100/BS43</f>
        <v>88.888888888888886</v>
      </c>
      <c r="L41" s="82">
        <f>L40*100/BS43</f>
        <v>0</v>
      </c>
      <c r="M41" s="59">
        <f>M40*100/BS43</f>
        <v>44.444444444444443</v>
      </c>
      <c r="N41" s="81">
        <f>N40*100/BS43</f>
        <v>77.777777777777771</v>
      </c>
      <c r="O41" s="82">
        <f>O40*100/BS43</f>
        <v>0</v>
      </c>
      <c r="P41" s="59">
        <f>P40*100/BS43</f>
        <v>111.11111111111111</v>
      </c>
      <c r="Q41" s="81">
        <f>Q40*100/BS43</f>
        <v>11.111111111111111</v>
      </c>
      <c r="R41" s="82">
        <f>R40*100/BS43</f>
        <v>0</v>
      </c>
      <c r="S41" s="59">
        <f>S40*100/BS43</f>
        <v>0</v>
      </c>
      <c r="T41" s="81">
        <f>T40*100/BS43</f>
        <v>122.22222222222223</v>
      </c>
      <c r="U41" s="82">
        <f>U40*100/BS43</f>
        <v>0</v>
      </c>
      <c r="V41" s="59">
        <f>V40*100/BS43</f>
        <v>44.444444444444443</v>
      </c>
      <c r="W41" s="81">
        <f>W40*100/BS43</f>
        <v>77.777777777777771</v>
      </c>
      <c r="X41" s="82">
        <f>X40*100/BS43</f>
        <v>0</v>
      </c>
      <c r="Y41" s="59">
        <f>Y40*100/BS43</f>
        <v>66.666666666666671</v>
      </c>
      <c r="Z41" s="81">
        <f>Z40*100/BS43</f>
        <v>55.555555555555557</v>
      </c>
      <c r="AA41" s="82">
        <f>AA40*100/BS43</f>
        <v>0</v>
      </c>
      <c r="AB41" s="59">
        <f>AB40*100/BS43</f>
        <v>44.444444444444443</v>
      </c>
      <c r="AC41" s="81">
        <f>AC40*100/BS43</f>
        <v>77.777777777777771</v>
      </c>
      <c r="AD41" s="82">
        <f>AD40*100/BS43</f>
        <v>0</v>
      </c>
      <c r="AE41" s="59">
        <f>AE40*100/BS43</f>
        <v>77.777777777777771</v>
      </c>
      <c r="AF41" s="81">
        <f>AF40*100/BS43</f>
        <v>44.444444444444443</v>
      </c>
      <c r="AG41" s="82">
        <f>AG40*100/BS43</f>
        <v>0</v>
      </c>
      <c r="AH41" s="59">
        <f>AH40*100/BS43</f>
        <v>77.777777777777771</v>
      </c>
      <c r="AI41" s="81">
        <f>AI40*100/BS43</f>
        <v>44.444444444444443</v>
      </c>
      <c r="AJ41" s="82">
        <f>AJ40*100/BS43</f>
        <v>0</v>
      </c>
      <c r="AK41" s="59">
        <f>AK40*100/BS43</f>
        <v>122.22222222222223</v>
      </c>
      <c r="AL41" s="81">
        <f>AL40*100/BS43</f>
        <v>0</v>
      </c>
      <c r="AM41" s="82">
        <f>AM40*100/BS43</f>
        <v>0</v>
      </c>
      <c r="AN41" s="59">
        <f>AN40*100/BS43</f>
        <v>33.333333333333336</v>
      </c>
      <c r="AO41" s="81">
        <f>AO40*100/BS43</f>
        <v>88.888888888888886</v>
      </c>
      <c r="AP41" s="82">
        <f>AP40*100/BS43</f>
        <v>0</v>
      </c>
      <c r="AQ41" s="59">
        <f>AQ40*100/BS43</f>
        <v>0</v>
      </c>
      <c r="AR41" s="81">
        <f>AR40*100/BS43</f>
        <v>122.22222222222223</v>
      </c>
      <c r="AS41" s="82">
        <f>AS40*100/BS43</f>
        <v>0</v>
      </c>
      <c r="AT41" s="59">
        <f>AT40*100/BS43</f>
        <v>0</v>
      </c>
      <c r="AU41" s="81">
        <f>AU40*100/BS43</f>
        <v>122.22222222222223</v>
      </c>
      <c r="AV41" s="82">
        <f>AV40*100/BS43</f>
        <v>0</v>
      </c>
      <c r="AW41" s="59">
        <f>AW40*100/BS43</f>
        <v>0</v>
      </c>
      <c r="AX41" s="81">
        <f>AX40*100/BS43</f>
        <v>66.666666666666671</v>
      </c>
      <c r="AY41" s="82">
        <f>AY40*100/BS43</f>
        <v>44.444444444444443</v>
      </c>
      <c r="AZ41" s="59">
        <f>AZ40*100/BS43</f>
        <v>0</v>
      </c>
      <c r="BA41" s="81">
        <f>BA40*100/BS43</f>
        <v>0</v>
      </c>
      <c r="BB41" s="82">
        <f>BB40*100/BS43</f>
        <v>122.22222222222223</v>
      </c>
      <c r="BC41" s="59">
        <f>BC40*100/BS43</f>
        <v>0</v>
      </c>
      <c r="BD41" s="81">
        <f>BD40*100/BS43</f>
        <v>44.444444444444443</v>
      </c>
      <c r="BE41" s="82">
        <f>BE40*100/BS43</f>
        <v>77.777777777777771</v>
      </c>
      <c r="BF41" s="59">
        <f>BF40*100/BS43</f>
        <v>122.22222222222223</v>
      </c>
      <c r="BG41" s="81">
        <f>BG40*100/BS43</f>
        <v>0</v>
      </c>
      <c r="BH41" s="82">
        <f>BH40*100/BS43</f>
        <v>0</v>
      </c>
      <c r="BI41" s="59">
        <f>BI40*100/BS43</f>
        <v>0</v>
      </c>
      <c r="BJ41" s="81">
        <f>BJ40*100/BS43</f>
        <v>122.22222222222223</v>
      </c>
      <c r="BK41" s="82">
        <f>BK40*100/BS43</f>
        <v>0</v>
      </c>
      <c r="BL41" s="59">
        <f>BL40*100/BS43</f>
        <v>55.555555555555557</v>
      </c>
      <c r="BM41" s="81">
        <f>BM40*100/BS43</f>
        <v>44.444444444444443</v>
      </c>
      <c r="BN41" s="82">
        <f>BN40*100/BS43</f>
        <v>0</v>
      </c>
      <c r="BO41" s="59">
        <f>BO40*100/BS43</f>
        <v>111.11111111111111</v>
      </c>
      <c r="BP41" s="81">
        <f>BP40*100/BS43</f>
        <v>0</v>
      </c>
      <c r="BQ41" s="81">
        <f>BQ40*100/BS43</f>
        <v>0</v>
      </c>
      <c r="BR41" s="4"/>
      <c r="BS41" s="4"/>
      <c r="BT41" s="4"/>
    </row>
    <row r="42" spans="2:78" x14ac:dyDescent="0.25">
      <c r="B42" s="672"/>
      <c r="C42" s="673"/>
      <c r="D42" s="673"/>
      <c r="E42" s="673"/>
      <c r="F42" s="673"/>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4"/>
      <c r="BI42" s="681"/>
      <c r="BJ42" s="682"/>
      <c r="BK42" s="682"/>
      <c r="BL42" s="682"/>
      <c r="BM42" s="682"/>
      <c r="BN42" s="682"/>
      <c r="BO42" s="682"/>
      <c r="BP42" s="682"/>
      <c r="BQ42" s="682"/>
      <c r="BR42" s="683"/>
      <c r="BS42" s="1" t="s">
        <v>822</v>
      </c>
      <c r="BT42" s="1" t="s">
        <v>1</v>
      </c>
    </row>
    <row r="43" spans="2:78" x14ac:dyDescent="0.25">
      <c r="B43" s="675"/>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76"/>
      <c r="AU43" s="676"/>
      <c r="AV43" s="676"/>
      <c r="AW43" s="676"/>
      <c r="AX43" s="676"/>
      <c r="AY43" s="676"/>
      <c r="AZ43" s="676"/>
      <c r="BA43" s="676"/>
      <c r="BB43" s="676"/>
      <c r="BC43" s="676"/>
      <c r="BD43" s="676"/>
      <c r="BE43" s="676"/>
      <c r="BF43" s="676"/>
      <c r="BG43" s="676"/>
      <c r="BH43" s="677"/>
      <c r="BI43" s="684" t="s">
        <v>106</v>
      </c>
      <c r="BJ43" s="685"/>
      <c r="BK43" s="685"/>
      <c r="BL43" s="685"/>
      <c r="BM43" s="685"/>
      <c r="BN43" s="685"/>
      <c r="BO43" s="685"/>
      <c r="BP43" s="685"/>
      <c r="BQ43" s="685"/>
      <c r="BR43" s="686"/>
      <c r="BS43" s="9">
        <f>'2 жастағы Ф'!AO43</f>
        <v>9</v>
      </c>
      <c r="BT43" s="9">
        <v>100</v>
      </c>
    </row>
    <row r="44" spans="2:78" x14ac:dyDescent="0.25">
      <c r="B44" s="675"/>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6"/>
      <c r="AU44" s="676"/>
      <c r="AV44" s="676"/>
      <c r="AW44" s="676"/>
      <c r="AX44" s="676"/>
      <c r="AY44" s="676"/>
      <c r="AZ44" s="676"/>
      <c r="BA44" s="676"/>
      <c r="BB44" s="676"/>
      <c r="BC44" s="676"/>
      <c r="BD44" s="676"/>
      <c r="BE44" s="676"/>
      <c r="BF44" s="676"/>
      <c r="BG44" s="676"/>
      <c r="BH44" s="677"/>
      <c r="BI44" s="687" t="s">
        <v>107</v>
      </c>
      <c r="BJ44" s="688"/>
      <c r="BK44" s="688"/>
      <c r="BL44" s="688"/>
      <c r="BM44" s="688"/>
      <c r="BN44" s="688"/>
      <c r="BO44" s="688"/>
      <c r="BP44" s="688"/>
      <c r="BQ44" s="688"/>
      <c r="BR44" s="689"/>
      <c r="BS44" s="12">
        <f>COUNTIF(BR10:BR39,"&gt;0")</f>
        <v>11</v>
      </c>
      <c r="BT44" s="34">
        <f>(AE41+AB41+Y41+V41+S41+P41+M41+J41+G41+D41+AH41+AK41+AN41+AQ41+AT41+AW41+AZ41+BC41+BF41+BI41+BL41+BO41)/22</f>
        <v>46.464646464646471</v>
      </c>
    </row>
    <row r="45" spans="2:78" x14ac:dyDescent="0.25">
      <c r="B45" s="675"/>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c r="AL45" s="676"/>
      <c r="AM45" s="676"/>
      <c r="AN45" s="676"/>
      <c r="AO45" s="676"/>
      <c r="AP45" s="676"/>
      <c r="AQ45" s="676"/>
      <c r="AR45" s="676"/>
      <c r="AS45" s="676"/>
      <c r="AT45" s="676"/>
      <c r="AU45" s="676"/>
      <c r="AV45" s="676"/>
      <c r="AW45" s="676"/>
      <c r="AX45" s="676"/>
      <c r="AY45" s="676"/>
      <c r="AZ45" s="676"/>
      <c r="BA45" s="676"/>
      <c r="BB45" s="676"/>
      <c r="BC45" s="676"/>
      <c r="BD45" s="676"/>
      <c r="BE45" s="676"/>
      <c r="BF45" s="676"/>
      <c r="BG45" s="676"/>
      <c r="BH45" s="677"/>
      <c r="BI45" s="690" t="s">
        <v>108</v>
      </c>
      <c r="BJ45" s="691"/>
      <c r="BK45" s="691"/>
      <c r="BL45" s="691"/>
      <c r="BM45" s="691"/>
      <c r="BN45" s="691"/>
      <c r="BO45" s="691"/>
      <c r="BP45" s="691"/>
      <c r="BQ45" s="691"/>
      <c r="BR45" s="692"/>
      <c r="BS45" s="12">
        <f>COUNTIF(BS10:BS39,"&gt;0")</f>
        <v>11</v>
      </c>
      <c r="BT45" s="34">
        <f>(AF41+AC41+Z41+W41+T41+Q41+N41+K41+H41+E41+AI41+AL41+AO41+AR41+AU41+AX41+BA41+BD41+BG41+BJ41+BM41+BP41)/22</f>
        <v>62.626262626262616</v>
      </c>
      <c r="BZ45" s="153"/>
    </row>
    <row r="46" spans="2:78" x14ac:dyDescent="0.25">
      <c r="B46" s="678"/>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s="679"/>
      <c r="AV46" s="679"/>
      <c r="AW46" s="679"/>
      <c r="AX46" s="679"/>
      <c r="AY46" s="679"/>
      <c r="AZ46" s="679"/>
      <c r="BA46" s="679"/>
      <c r="BB46" s="679"/>
      <c r="BC46" s="679"/>
      <c r="BD46" s="679"/>
      <c r="BE46" s="679"/>
      <c r="BF46" s="679"/>
      <c r="BG46" s="679"/>
      <c r="BH46" s="680"/>
      <c r="BI46" s="664" t="s">
        <v>109</v>
      </c>
      <c r="BJ46" s="665"/>
      <c r="BK46" s="665"/>
      <c r="BL46" s="665"/>
      <c r="BM46" s="665"/>
      <c r="BN46" s="665"/>
      <c r="BO46" s="665"/>
      <c r="BP46" s="665"/>
      <c r="BQ46" s="665"/>
      <c r="BR46" s="666"/>
      <c r="BS46" s="12">
        <f>COUNTIF(BT10:BT39,"&gt;0")</f>
        <v>11</v>
      </c>
      <c r="BT46" s="34">
        <f>(F41+I41+L41+O41+R41+U41+X41+AA41+AD41+AG41+AJ41+AM41+AP41+AS41+AV41+AY41+BB41+BE41+BH41+BK41+BN41+BQ41)/22</f>
        <v>11.111111111111112</v>
      </c>
      <c r="BZ46" s="153"/>
    </row>
    <row r="47" spans="2:78" x14ac:dyDescent="0.25">
      <c r="BZ47" s="153"/>
    </row>
    <row r="49" spans="1:73" x14ac:dyDescent="0.25">
      <c r="BS49" s="154"/>
    </row>
    <row r="50" spans="1:73" x14ac:dyDescent="0.25">
      <c r="BS50" s="154"/>
    </row>
    <row r="51" spans="1:73" x14ac:dyDescent="0.25">
      <c r="BS51" s="154"/>
    </row>
    <row r="52" spans="1:73" x14ac:dyDescent="0.25">
      <c r="BS52" s="154"/>
    </row>
    <row r="53" spans="1:73" x14ac:dyDescent="0.25">
      <c r="A53" s="726" t="s">
        <v>439</v>
      </c>
      <c r="B53" s="726"/>
      <c r="C53" s="726"/>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c r="BH53" s="726"/>
      <c r="BI53" s="726"/>
      <c r="BJ53" s="726"/>
      <c r="BK53" s="726"/>
      <c r="BL53" s="726"/>
      <c r="BM53" s="726"/>
      <c r="BN53" s="726"/>
      <c r="BO53" s="726"/>
      <c r="BP53" s="726"/>
      <c r="BQ53" s="726"/>
      <c r="BR53" s="726"/>
      <c r="BS53" s="726"/>
      <c r="BT53" s="726"/>
      <c r="BU53" s="726"/>
    </row>
    <row r="54" spans="1:73" x14ac:dyDescent="0.25">
      <c r="A54" s="726" t="str">
        <f>'2 жастағы Ф'!A54:AQ54</f>
        <v>Оқу жылы:2022-2023                          Топ: "Балапан*"               Өткізу кезеңі: аралық       Өткізу мерзімі: қаңтар2023жыл</v>
      </c>
      <c r="B54" s="726"/>
      <c r="C54" s="726"/>
      <c r="D54" s="726"/>
      <c r="E54" s="726"/>
      <c r="F54" s="726"/>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c r="BH54" s="726"/>
      <c r="BI54" s="726"/>
      <c r="BJ54" s="726"/>
      <c r="BK54" s="726"/>
      <c r="BL54" s="726"/>
      <c r="BM54" s="726"/>
      <c r="BN54" s="726"/>
      <c r="BO54" s="726"/>
      <c r="BP54" s="726"/>
      <c r="BQ54" s="726"/>
      <c r="BR54" s="726"/>
      <c r="BS54" s="726"/>
      <c r="BT54" s="726"/>
      <c r="BU54" s="726"/>
    </row>
    <row r="55" spans="1:73" ht="15" customHeight="1" x14ac:dyDescent="0.25">
      <c r="A55" s="726"/>
      <c r="B55" s="726"/>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row>
    <row r="56" spans="1:73" ht="15" customHeight="1" x14ac:dyDescent="0.25">
      <c r="A56" s="30"/>
      <c r="B56" s="707" t="s">
        <v>0</v>
      </c>
      <c r="C56" s="707" t="s">
        <v>104</v>
      </c>
      <c r="D56" s="735" t="s">
        <v>113</v>
      </c>
      <c r="E56" s="736"/>
      <c r="F56" s="736"/>
      <c r="G56" s="736"/>
      <c r="H56" s="736"/>
      <c r="I56" s="736"/>
      <c r="J56" s="736"/>
      <c r="K56" s="736"/>
      <c r="L56" s="736"/>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736"/>
      <c r="AP56" s="736"/>
      <c r="AQ56" s="736"/>
      <c r="AR56" s="736"/>
      <c r="AS56" s="736"/>
      <c r="AT56" s="736"/>
      <c r="AU56" s="736"/>
      <c r="AV56" s="736"/>
      <c r="AW56" s="736"/>
      <c r="AX56" s="736"/>
      <c r="AY56" s="736"/>
      <c r="AZ56" s="736"/>
      <c r="BA56" s="736"/>
      <c r="BB56" s="736"/>
      <c r="BC56" s="736"/>
      <c r="BD56" s="736"/>
      <c r="BE56" s="736"/>
      <c r="BF56" s="736"/>
      <c r="BG56" s="736"/>
      <c r="BH56" s="736"/>
      <c r="BI56" s="736"/>
      <c r="BJ56" s="736"/>
      <c r="BK56" s="737"/>
      <c r="BL56" s="701" t="s">
        <v>107</v>
      </c>
      <c r="BM56" s="693" t="s">
        <v>108</v>
      </c>
      <c r="BN56" s="696" t="s">
        <v>109</v>
      </c>
      <c r="BO56" s="134"/>
      <c r="BP56" s="134"/>
      <c r="BQ56" s="134"/>
      <c r="BR56" s="730"/>
      <c r="BS56" s="730"/>
      <c r="BT56" s="730"/>
      <c r="BU56" s="30"/>
    </row>
    <row r="57" spans="1:73" ht="15.75" customHeight="1" x14ac:dyDescent="0.25">
      <c r="B57" s="708"/>
      <c r="C57" s="708"/>
      <c r="D57" s="723" t="s">
        <v>182</v>
      </c>
      <c r="E57" s="722"/>
      <c r="F57" s="722"/>
      <c r="G57" s="722"/>
      <c r="H57" s="722"/>
      <c r="I57" s="722"/>
      <c r="J57" s="722"/>
      <c r="K57" s="722"/>
      <c r="L57" s="722"/>
      <c r="M57" s="722"/>
      <c r="N57" s="722"/>
      <c r="O57" s="722"/>
      <c r="P57" s="722"/>
      <c r="Q57" s="722"/>
      <c r="R57" s="722"/>
      <c r="S57" s="722"/>
      <c r="T57" s="722"/>
      <c r="U57" s="722"/>
      <c r="V57" s="722"/>
      <c r="W57" s="722"/>
      <c r="X57" s="722"/>
      <c r="Y57" s="722"/>
      <c r="Z57" s="722"/>
      <c r="AA57" s="722"/>
      <c r="AB57" s="722"/>
      <c r="AC57" s="722"/>
      <c r="AD57" s="722"/>
      <c r="AE57" s="722"/>
      <c r="AF57" s="722"/>
      <c r="AG57" s="722"/>
      <c r="AH57" s="722"/>
      <c r="AI57" s="722"/>
      <c r="AJ57" s="722"/>
      <c r="AK57" s="722"/>
      <c r="AL57" s="722"/>
      <c r="AM57" s="722"/>
      <c r="AN57" s="722"/>
      <c r="AO57" s="722"/>
      <c r="AP57" s="721"/>
      <c r="AQ57" s="727" t="s">
        <v>183</v>
      </c>
      <c r="AR57" s="728"/>
      <c r="AS57" s="728"/>
      <c r="AT57" s="728"/>
      <c r="AU57" s="728"/>
      <c r="AV57" s="728"/>
      <c r="AW57" s="728"/>
      <c r="AX57" s="728"/>
      <c r="AY57" s="728"/>
      <c r="AZ57" s="728"/>
      <c r="BA57" s="728"/>
      <c r="BB57" s="728"/>
      <c r="BC57" s="728"/>
      <c r="BD57" s="728"/>
      <c r="BE57" s="728"/>
      <c r="BF57" s="728"/>
      <c r="BG57" s="728"/>
      <c r="BH57" s="728"/>
      <c r="BI57" s="728"/>
      <c r="BJ57" s="728"/>
      <c r="BK57" s="729"/>
      <c r="BL57" s="702"/>
      <c r="BM57" s="694"/>
      <c r="BN57" s="697"/>
      <c r="BO57" s="135"/>
      <c r="BP57" s="135"/>
      <c r="BQ57" s="135"/>
      <c r="BR57" s="730"/>
      <c r="BS57" s="730"/>
      <c r="BT57" s="730"/>
    </row>
    <row r="58" spans="1:73" ht="15" customHeight="1" x14ac:dyDescent="0.25">
      <c r="B58" s="708"/>
      <c r="C58" s="708"/>
      <c r="D58" s="719" t="s">
        <v>83</v>
      </c>
      <c r="E58" s="719"/>
      <c r="F58" s="719"/>
      <c r="G58" s="724" t="s">
        <v>5</v>
      </c>
      <c r="H58" s="725"/>
      <c r="I58" s="720"/>
      <c r="J58" s="724" t="s">
        <v>84</v>
      </c>
      <c r="K58" s="725"/>
      <c r="L58" s="720"/>
      <c r="M58" s="719" t="s">
        <v>18</v>
      </c>
      <c r="N58" s="719"/>
      <c r="O58" s="719"/>
      <c r="P58" s="719" t="s">
        <v>8</v>
      </c>
      <c r="Q58" s="719"/>
      <c r="R58" s="719"/>
      <c r="S58" s="719" t="s">
        <v>9</v>
      </c>
      <c r="T58" s="719"/>
      <c r="U58" s="719"/>
      <c r="V58" s="739" t="s">
        <v>28</v>
      </c>
      <c r="W58" s="739"/>
      <c r="X58" s="739"/>
      <c r="Y58" s="719" t="s">
        <v>11</v>
      </c>
      <c r="Z58" s="719"/>
      <c r="AA58" s="719"/>
      <c r="AB58" s="719" t="s">
        <v>12</v>
      </c>
      <c r="AC58" s="719"/>
      <c r="AD58" s="719"/>
      <c r="AE58" s="719" t="s">
        <v>21</v>
      </c>
      <c r="AF58" s="719"/>
      <c r="AG58" s="719"/>
      <c r="AH58" s="719" t="s">
        <v>85</v>
      </c>
      <c r="AI58" s="719"/>
      <c r="AJ58" s="719"/>
      <c r="AK58" s="719" t="s">
        <v>23</v>
      </c>
      <c r="AL58" s="719"/>
      <c r="AM58" s="719"/>
      <c r="AN58" s="740" t="s">
        <v>24</v>
      </c>
      <c r="AO58" s="740"/>
      <c r="AP58" s="740"/>
      <c r="AQ58" s="740" t="s">
        <v>86</v>
      </c>
      <c r="AR58" s="740"/>
      <c r="AS58" s="741"/>
      <c r="AT58" s="719" t="s">
        <v>87</v>
      </c>
      <c r="AU58" s="719"/>
      <c r="AV58" s="719"/>
      <c r="AW58" s="719" t="s">
        <v>88</v>
      </c>
      <c r="AX58" s="719"/>
      <c r="AY58" s="719"/>
      <c r="AZ58" s="739" t="s">
        <v>89</v>
      </c>
      <c r="BA58" s="739"/>
      <c r="BB58" s="739"/>
      <c r="BC58" s="719" t="s">
        <v>90</v>
      </c>
      <c r="BD58" s="719"/>
      <c r="BE58" s="719"/>
      <c r="BF58" s="719" t="s">
        <v>91</v>
      </c>
      <c r="BG58" s="719"/>
      <c r="BH58" s="719"/>
      <c r="BI58" s="719" t="s">
        <v>92</v>
      </c>
      <c r="BJ58" s="719"/>
      <c r="BK58" s="719"/>
      <c r="BL58" s="702"/>
      <c r="BM58" s="694"/>
      <c r="BN58" s="697"/>
      <c r="BO58" s="734"/>
      <c r="BP58" s="734"/>
      <c r="BQ58" s="734"/>
      <c r="BR58" s="730"/>
      <c r="BS58" s="730"/>
      <c r="BT58" s="730"/>
    </row>
    <row r="59" spans="1:73" ht="139.5" customHeight="1" x14ac:dyDescent="0.25">
      <c r="B59" s="708"/>
      <c r="C59" s="709"/>
      <c r="D59" s="667" t="s">
        <v>510</v>
      </c>
      <c r="E59" s="667"/>
      <c r="F59" s="667"/>
      <c r="G59" s="667" t="s">
        <v>511</v>
      </c>
      <c r="H59" s="667"/>
      <c r="I59" s="667"/>
      <c r="J59" s="667" t="s">
        <v>512</v>
      </c>
      <c r="K59" s="667"/>
      <c r="L59" s="667"/>
      <c r="M59" s="667" t="s">
        <v>513</v>
      </c>
      <c r="N59" s="667"/>
      <c r="O59" s="667"/>
      <c r="P59" s="667" t="s">
        <v>514</v>
      </c>
      <c r="Q59" s="667"/>
      <c r="R59" s="667"/>
      <c r="S59" s="667" t="s">
        <v>515</v>
      </c>
      <c r="T59" s="667"/>
      <c r="U59" s="667"/>
      <c r="V59" s="667" t="s">
        <v>516</v>
      </c>
      <c r="W59" s="667"/>
      <c r="X59" s="667"/>
      <c r="Y59" s="667" t="s">
        <v>517</v>
      </c>
      <c r="Z59" s="667"/>
      <c r="AA59" s="667"/>
      <c r="AB59" s="667" t="s">
        <v>518</v>
      </c>
      <c r="AC59" s="667"/>
      <c r="AD59" s="667"/>
      <c r="AE59" s="667" t="s">
        <v>519</v>
      </c>
      <c r="AF59" s="667"/>
      <c r="AG59" s="667"/>
      <c r="AH59" s="667" t="s">
        <v>520</v>
      </c>
      <c r="AI59" s="667"/>
      <c r="AJ59" s="667"/>
      <c r="AK59" s="667" t="s">
        <v>521</v>
      </c>
      <c r="AL59" s="667"/>
      <c r="AM59" s="667"/>
      <c r="AN59" s="667" t="s">
        <v>522</v>
      </c>
      <c r="AO59" s="667"/>
      <c r="AP59" s="667"/>
      <c r="AQ59" s="667" t="s">
        <v>523</v>
      </c>
      <c r="AR59" s="667"/>
      <c r="AS59" s="667"/>
      <c r="AT59" s="667" t="s">
        <v>524</v>
      </c>
      <c r="AU59" s="667"/>
      <c r="AV59" s="667"/>
      <c r="AW59" s="667" t="s">
        <v>525</v>
      </c>
      <c r="AX59" s="667"/>
      <c r="AY59" s="667"/>
      <c r="AZ59" s="667" t="s">
        <v>526</v>
      </c>
      <c r="BA59" s="667"/>
      <c r="BB59" s="667"/>
      <c r="BC59" s="667" t="s">
        <v>527</v>
      </c>
      <c r="BD59" s="667"/>
      <c r="BE59" s="667"/>
      <c r="BF59" s="667" t="s">
        <v>528</v>
      </c>
      <c r="BG59" s="667"/>
      <c r="BH59" s="667"/>
      <c r="BI59" s="667" t="s">
        <v>529</v>
      </c>
      <c r="BJ59" s="667"/>
      <c r="BK59" s="667"/>
      <c r="BL59" s="705"/>
      <c r="BM59" s="694"/>
      <c r="BN59" s="697"/>
      <c r="BO59" s="733"/>
      <c r="BP59" s="733"/>
      <c r="BQ59" s="733"/>
      <c r="BR59" s="730"/>
      <c r="BS59" s="730"/>
      <c r="BT59" s="730"/>
    </row>
    <row r="60" spans="1:73" ht="115.5" customHeight="1" x14ac:dyDescent="0.25">
      <c r="B60" s="712"/>
      <c r="C60" s="710"/>
      <c r="D60" s="341" t="s">
        <v>530</v>
      </c>
      <c r="E60" s="341" t="s">
        <v>245</v>
      </c>
      <c r="F60" s="341" t="s">
        <v>246</v>
      </c>
      <c r="G60" s="341" t="s">
        <v>259</v>
      </c>
      <c r="H60" s="341" t="s">
        <v>260</v>
      </c>
      <c r="I60" s="341" t="s">
        <v>531</v>
      </c>
      <c r="J60" s="341" t="s">
        <v>532</v>
      </c>
      <c r="K60" s="341" t="s">
        <v>242</v>
      </c>
      <c r="L60" s="341" t="s">
        <v>261</v>
      </c>
      <c r="M60" s="341" t="s">
        <v>533</v>
      </c>
      <c r="N60" s="341" t="s">
        <v>534</v>
      </c>
      <c r="O60" s="341" t="s">
        <v>535</v>
      </c>
      <c r="P60" s="341" t="s">
        <v>420</v>
      </c>
      <c r="Q60" s="341" t="s">
        <v>536</v>
      </c>
      <c r="R60" s="341" t="s">
        <v>537</v>
      </c>
      <c r="S60" s="341" t="s">
        <v>501</v>
      </c>
      <c r="T60" s="341" t="s">
        <v>538</v>
      </c>
      <c r="U60" s="341" t="s">
        <v>539</v>
      </c>
      <c r="V60" s="341" t="s">
        <v>166</v>
      </c>
      <c r="W60" s="341" t="s">
        <v>540</v>
      </c>
      <c r="X60" s="341" t="s">
        <v>168</v>
      </c>
      <c r="Y60" s="341" t="s">
        <v>501</v>
      </c>
      <c r="Z60" s="341" t="s">
        <v>288</v>
      </c>
      <c r="AA60" s="341" t="s">
        <v>541</v>
      </c>
      <c r="AB60" s="341" t="s">
        <v>542</v>
      </c>
      <c r="AC60" s="341" t="s">
        <v>543</v>
      </c>
      <c r="AD60" s="341" t="s">
        <v>544</v>
      </c>
      <c r="AE60" s="341" t="s">
        <v>545</v>
      </c>
      <c r="AF60" s="341" t="s">
        <v>546</v>
      </c>
      <c r="AG60" s="341" t="s">
        <v>547</v>
      </c>
      <c r="AH60" s="341" t="s">
        <v>548</v>
      </c>
      <c r="AI60" s="341" t="s">
        <v>549</v>
      </c>
      <c r="AJ60" s="341" t="s">
        <v>550</v>
      </c>
      <c r="AK60" s="341" t="s">
        <v>551</v>
      </c>
      <c r="AL60" s="341" t="s">
        <v>552</v>
      </c>
      <c r="AM60" s="341" t="s">
        <v>553</v>
      </c>
      <c r="AN60" s="341" t="s">
        <v>554</v>
      </c>
      <c r="AO60" s="341" t="s">
        <v>300</v>
      </c>
      <c r="AP60" s="341" t="s">
        <v>177</v>
      </c>
      <c r="AQ60" s="341" t="s">
        <v>555</v>
      </c>
      <c r="AR60" s="341" t="s">
        <v>556</v>
      </c>
      <c r="AS60" s="341" t="s">
        <v>557</v>
      </c>
      <c r="AT60" s="341" t="s">
        <v>558</v>
      </c>
      <c r="AU60" s="341" t="s">
        <v>559</v>
      </c>
      <c r="AV60" s="341" t="s">
        <v>252</v>
      </c>
      <c r="AW60" s="341" t="s">
        <v>560</v>
      </c>
      <c r="AX60" s="341" t="s">
        <v>561</v>
      </c>
      <c r="AY60" s="341" t="s">
        <v>562</v>
      </c>
      <c r="AZ60" s="341" t="s">
        <v>563</v>
      </c>
      <c r="BA60" s="341" t="s">
        <v>564</v>
      </c>
      <c r="BB60" s="341" t="s">
        <v>252</v>
      </c>
      <c r="BC60" s="341" t="s">
        <v>565</v>
      </c>
      <c r="BD60" s="341" t="s">
        <v>566</v>
      </c>
      <c r="BE60" s="341" t="s">
        <v>567</v>
      </c>
      <c r="BF60" s="341" t="s">
        <v>568</v>
      </c>
      <c r="BG60" s="341" t="s">
        <v>569</v>
      </c>
      <c r="BH60" s="341" t="s">
        <v>570</v>
      </c>
      <c r="BI60" s="341" t="s">
        <v>560</v>
      </c>
      <c r="BJ60" s="341" t="s">
        <v>561</v>
      </c>
      <c r="BK60" s="341" t="s">
        <v>225</v>
      </c>
      <c r="BL60" s="706"/>
      <c r="BM60" s="695"/>
      <c r="BN60" s="698"/>
      <c r="BO60" s="136"/>
      <c r="BP60" s="136"/>
      <c r="BQ60" s="136"/>
      <c r="BR60" s="730"/>
      <c r="BS60" s="730"/>
      <c r="BT60" s="730"/>
    </row>
    <row r="61" spans="1:73" x14ac:dyDescent="0.25">
      <c r="B61" s="11">
        <v>1</v>
      </c>
      <c r="C61" s="6" t="str">
        <f>'2 жастағы Ф'!C61</f>
        <v>Айтмұхамбет Асылжан</v>
      </c>
      <c r="D61" s="321">
        <v>1</v>
      </c>
      <c r="E61" s="321"/>
      <c r="F61" s="322"/>
      <c r="G61" s="323">
        <v>1</v>
      </c>
      <c r="H61" s="321"/>
      <c r="I61" s="322"/>
      <c r="J61" s="323">
        <v>1</v>
      </c>
      <c r="K61" s="321"/>
      <c r="L61" s="322"/>
      <c r="M61" s="323">
        <v>1</v>
      </c>
      <c r="N61" s="321"/>
      <c r="O61" s="322"/>
      <c r="P61" s="323">
        <v>1</v>
      </c>
      <c r="Q61" s="321"/>
      <c r="R61" s="322"/>
      <c r="S61" s="323">
        <v>1</v>
      </c>
      <c r="T61" s="321"/>
      <c r="U61" s="322"/>
      <c r="V61" s="323">
        <v>1</v>
      </c>
      <c r="W61" s="321"/>
      <c r="X61" s="322"/>
      <c r="Y61" s="323">
        <v>1</v>
      </c>
      <c r="Z61" s="321"/>
      <c r="AA61" s="322"/>
      <c r="AB61" s="323">
        <v>1</v>
      </c>
      <c r="AC61" s="321"/>
      <c r="AD61" s="322"/>
      <c r="AE61" s="323">
        <v>1</v>
      </c>
      <c r="AF61" s="321"/>
      <c r="AG61" s="322"/>
      <c r="AH61" s="323">
        <v>1</v>
      </c>
      <c r="AI61" s="321"/>
      <c r="AJ61" s="322"/>
      <c r="AK61" s="323">
        <v>1</v>
      </c>
      <c r="AL61" s="321"/>
      <c r="AM61" s="322"/>
      <c r="AN61" s="323">
        <v>1</v>
      </c>
      <c r="AO61" s="321"/>
      <c r="AP61" s="322"/>
      <c r="AQ61" s="323">
        <v>1</v>
      </c>
      <c r="AR61" s="321"/>
      <c r="AS61" s="322"/>
      <c r="AT61" s="323">
        <v>1</v>
      </c>
      <c r="AU61" s="321"/>
      <c r="AV61" s="322"/>
      <c r="AW61" s="323">
        <v>1</v>
      </c>
      <c r="AX61" s="321"/>
      <c r="AY61" s="322"/>
      <c r="AZ61" s="323">
        <v>1</v>
      </c>
      <c r="BA61" s="321"/>
      <c r="BB61" s="322"/>
      <c r="BC61" s="323">
        <v>1</v>
      </c>
      <c r="BD61" s="321"/>
      <c r="BE61" s="322"/>
      <c r="BF61" s="323">
        <v>1</v>
      </c>
      <c r="BG61" s="321"/>
      <c r="BH61" s="322"/>
      <c r="BI61" s="323">
        <v>1</v>
      </c>
      <c r="BJ61" s="321"/>
      <c r="BK61" s="322"/>
      <c r="BL61" s="87">
        <f>COUNTA(A61,D61,G61,J61,M61,P61,S61,V61,Y61,AB61,AE61,AH61,AK61,AN61,AQ61,AT61,AW61,AZ61,BC61,BF61,BI61)</f>
        <v>20</v>
      </c>
      <c r="BM61" s="3">
        <f>COUNTA(E61,H61,K61,N61,Q61,T61,W61,Z61,AC61,AF61,AI61,AL61,AO61,AR61,AU61,AX61,BA61,BD61,BG61,BJ61)</f>
        <v>0</v>
      </c>
      <c r="BN61" s="31">
        <f>COUNTA(F61,I61,L61,O61,R61,U61,X61,AA61,AD61,AG61,AJ61,AM61,AP61,AS61,AV61,AY61,BB61,BE61,BH61,BK61)</f>
        <v>0</v>
      </c>
      <c r="BO61" s="137"/>
      <c r="BP61" s="137"/>
      <c r="BQ61" s="137"/>
      <c r="BR61" s="138"/>
      <c r="BS61" s="138"/>
      <c r="BT61" s="138"/>
    </row>
    <row r="62" spans="1:73" x14ac:dyDescent="0.25">
      <c r="B62" s="11">
        <v>2</v>
      </c>
      <c r="C62" s="6" t="str">
        <f>'2 жастағы Ф'!C62</f>
        <v>Даулет Ерназ</v>
      </c>
      <c r="D62" s="315">
        <v>1</v>
      </c>
      <c r="E62" s="315"/>
      <c r="F62" s="316"/>
      <c r="G62" s="317">
        <v>1</v>
      </c>
      <c r="H62" s="315"/>
      <c r="I62" s="316"/>
      <c r="J62" s="317">
        <v>1</v>
      </c>
      <c r="K62" s="315"/>
      <c r="L62" s="316"/>
      <c r="M62" s="317">
        <v>1</v>
      </c>
      <c r="N62" s="315"/>
      <c r="O62" s="316"/>
      <c r="P62" s="317">
        <v>1</v>
      </c>
      <c r="Q62" s="315"/>
      <c r="R62" s="316"/>
      <c r="S62" s="317">
        <v>1</v>
      </c>
      <c r="T62" s="315"/>
      <c r="U62" s="316"/>
      <c r="V62" s="317">
        <v>1</v>
      </c>
      <c r="W62" s="315"/>
      <c r="X62" s="316"/>
      <c r="Y62" s="317">
        <v>1</v>
      </c>
      <c r="Z62" s="315"/>
      <c r="AA62" s="316"/>
      <c r="AB62" s="317">
        <v>1</v>
      </c>
      <c r="AC62" s="315"/>
      <c r="AD62" s="316"/>
      <c r="AE62" s="317">
        <v>1</v>
      </c>
      <c r="AF62" s="315"/>
      <c r="AG62" s="316"/>
      <c r="AH62" s="317">
        <v>1</v>
      </c>
      <c r="AI62" s="315"/>
      <c r="AJ62" s="316"/>
      <c r="AK62" s="317">
        <v>1</v>
      </c>
      <c r="AL62" s="315"/>
      <c r="AM62" s="316"/>
      <c r="AN62" s="317">
        <v>1</v>
      </c>
      <c r="AO62" s="315"/>
      <c r="AP62" s="316"/>
      <c r="AQ62" s="317">
        <v>1</v>
      </c>
      <c r="AR62" s="315"/>
      <c r="AS62" s="316"/>
      <c r="AT62" s="317">
        <v>1</v>
      </c>
      <c r="AU62" s="315"/>
      <c r="AV62" s="316"/>
      <c r="AW62" s="317">
        <v>1</v>
      </c>
      <c r="AX62" s="315"/>
      <c r="AY62" s="316"/>
      <c r="AZ62" s="317">
        <v>1</v>
      </c>
      <c r="BA62" s="315"/>
      <c r="BB62" s="316"/>
      <c r="BC62" s="317">
        <v>1</v>
      </c>
      <c r="BD62" s="315"/>
      <c r="BE62" s="316"/>
      <c r="BF62" s="317">
        <v>1</v>
      </c>
      <c r="BG62" s="315"/>
      <c r="BH62" s="316"/>
      <c r="BI62" s="317">
        <v>1</v>
      </c>
      <c r="BJ62" s="315"/>
      <c r="BK62" s="316"/>
      <c r="BL62" s="87">
        <f t="shared" ref="BL62:BL95" si="4">COUNTA(A62,D62,G62,J62,M62,P62,S62,V62,Y62,AB62,AE62,AH62,AK62,AN62,AQ62,AT62,AW62,AZ62,BC62,BF62,BI62)</f>
        <v>20</v>
      </c>
      <c r="BM62" s="3">
        <f t="shared" ref="BM62:BM95" si="5">COUNTA(E62,H62,K62,N62,Q62,T62,W62,Z62,AC62,AF62,AI62,AL62,AO62,AR62,AU62,AX62,BA62,BD62,BG62,BJ62)</f>
        <v>0</v>
      </c>
      <c r="BN62" s="31">
        <f t="shared" ref="BN62:BN95" si="6">COUNTA(F62,I62,L62,O62,R62,U62,X62,AA62,AD62,AG62,AJ62,AM62,AP62,AS62,AV62,AY62,BB62,BE62,BH62,BK62)</f>
        <v>0</v>
      </c>
      <c r="BO62" s="137"/>
      <c r="BP62" s="137"/>
      <c r="BQ62" s="137"/>
      <c r="BR62" s="138"/>
      <c r="BS62" s="138"/>
      <c r="BT62" s="138"/>
    </row>
    <row r="63" spans="1:73" x14ac:dyDescent="0.25">
      <c r="B63" s="11">
        <v>3</v>
      </c>
      <c r="C63" s="6" t="str">
        <f>'2 жастағы Ф'!C63</f>
        <v>Самархан Жасмин</v>
      </c>
      <c r="D63" s="315">
        <v>1</v>
      </c>
      <c r="E63" s="315"/>
      <c r="F63" s="316"/>
      <c r="G63" s="317">
        <v>1</v>
      </c>
      <c r="H63" s="315"/>
      <c r="I63" s="316"/>
      <c r="J63" s="317">
        <v>1</v>
      </c>
      <c r="K63" s="315"/>
      <c r="L63" s="316"/>
      <c r="M63" s="317">
        <v>1</v>
      </c>
      <c r="N63" s="315"/>
      <c r="O63" s="316"/>
      <c r="P63" s="317">
        <v>1</v>
      </c>
      <c r="Q63" s="315"/>
      <c r="R63" s="316"/>
      <c r="S63" s="317">
        <v>1</v>
      </c>
      <c r="T63" s="315"/>
      <c r="U63" s="316"/>
      <c r="V63" s="317">
        <v>1</v>
      </c>
      <c r="W63" s="315"/>
      <c r="X63" s="316"/>
      <c r="Y63" s="317">
        <v>1</v>
      </c>
      <c r="Z63" s="315"/>
      <c r="AA63" s="316"/>
      <c r="AB63" s="317">
        <v>1</v>
      </c>
      <c r="AC63" s="315"/>
      <c r="AD63" s="316"/>
      <c r="AE63" s="317">
        <v>1</v>
      </c>
      <c r="AF63" s="315"/>
      <c r="AG63" s="316"/>
      <c r="AH63" s="317">
        <v>1</v>
      </c>
      <c r="AI63" s="315"/>
      <c r="AJ63" s="316"/>
      <c r="AK63" s="317">
        <v>1</v>
      </c>
      <c r="AL63" s="315"/>
      <c r="AM63" s="316"/>
      <c r="AN63" s="317">
        <v>1</v>
      </c>
      <c r="AO63" s="315"/>
      <c r="AP63" s="316"/>
      <c r="AQ63" s="317">
        <v>1</v>
      </c>
      <c r="AR63" s="315"/>
      <c r="AS63" s="316"/>
      <c r="AT63" s="317">
        <v>1</v>
      </c>
      <c r="AU63" s="315"/>
      <c r="AV63" s="316"/>
      <c r="AW63" s="317">
        <v>1</v>
      </c>
      <c r="AX63" s="315"/>
      <c r="AY63" s="316"/>
      <c r="AZ63" s="317">
        <v>1</v>
      </c>
      <c r="BA63" s="315"/>
      <c r="BB63" s="316"/>
      <c r="BC63" s="317">
        <v>1</v>
      </c>
      <c r="BD63" s="315"/>
      <c r="BE63" s="316"/>
      <c r="BF63" s="317">
        <v>1</v>
      </c>
      <c r="BG63" s="315"/>
      <c r="BH63" s="316"/>
      <c r="BI63" s="317">
        <v>1</v>
      </c>
      <c r="BJ63" s="315"/>
      <c r="BK63" s="316"/>
      <c r="BL63" s="87">
        <f t="shared" si="4"/>
        <v>20</v>
      </c>
      <c r="BM63" s="3">
        <f t="shared" si="5"/>
        <v>0</v>
      </c>
      <c r="BN63" s="31">
        <f t="shared" si="6"/>
        <v>0</v>
      </c>
      <c r="BO63" s="137"/>
      <c r="BP63" s="137"/>
      <c r="BQ63" s="137"/>
      <c r="BR63" s="138"/>
      <c r="BS63" s="138"/>
      <c r="BT63" s="138"/>
    </row>
    <row r="64" spans="1:73" ht="15.75" customHeight="1" x14ac:dyDescent="0.25">
      <c r="B64" s="11">
        <v>4</v>
      </c>
      <c r="C64" s="6" t="str">
        <f>'2 жастағы Ф'!C64</f>
        <v>Вельмов Макар</v>
      </c>
      <c r="D64" s="315"/>
      <c r="E64" s="315">
        <v>1</v>
      </c>
      <c r="F64" s="316"/>
      <c r="G64" s="317"/>
      <c r="H64" s="315">
        <v>1</v>
      </c>
      <c r="I64" s="316"/>
      <c r="J64" s="317"/>
      <c r="K64" s="315">
        <v>1</v>
      </c>
      <c r="L64" s="316"/>
      <c r="M64" s="317"/>
      <c r="N64" s="315">
        <v>1</v>
      </c>
      <c r="O64" s="316"/>
      <c r="P64" s="317"/>
      <c r="Q64" s="315">
        <v>1</v>
      </c>
      <c r="R64" s="316"/>
      <c r="S64" s="317"/>
      <c r="T64" s="315">
        <v>1</v>
      </c>
      <c r="U64" s="316"/>
      <c r="V64" s="317"/>
      <c r="W64" s="315">
        <v>1</v>
      </c>
      <c r="X64" s="316"/>
      <c r="Y64" s="317"/>
      <c r="Z64" s="315">
        <v>1</v>
      </c>
      <c r="AA64" s="316"/>
      <c r="AB64" s="317"/>
      <c r="AC64" s="315">
        <v>1</v>
      </c>
      <c r="AD64" s="316"/>
      <c r="AE64" s="317"/>
      <c r="AF64" s="315">
        <v>1</v>
      </c>
      <c r="AG64" s="316"/>
      <c r="AH64" s="317"/>
      <c r="AI64" s="315">
        <v>1</v>
      </c>
      <c r="AJ64" s="316"/>
      <c r="AK64" s="317"/>
      <c r="AL64" s="315">
        <v>1</v>
      </c>
      <c r="AM64" s="316"/>
      <c r="AN64" s="317"/>
      <c r="AO64" s="315">
        <v>1</v>
      </c>
      <c r="AP64" s="316"/>
      <c r="AQ64" s="317"/>
      <c r="AR64" s="315">
        <v>1</v>
      </c>
      <c r="AS64" s="316"/>
      <c r="AT64" s="317"/>
      <c r="AU64" s="315">
        <v>1</v>
      </c>
      <c r="AV64" s="316"/>
      <c r="AW64" s="317"/>
      <c r="AX64" s="315">
        <v>1</v>
      </c>
      <c r="AY64" s="316"/>
      <c r="AZ64" s="317"/>
      <c r="BA64" s="315">
        <v>1</v>
      </c>
      <c r="BB64" s="316"/>
      <c r="BC64" s="317"/>
      <c r="BD64" s="315">
        <v>1</v>
      </c>
      <c r="BE64" s="316"/>
      <c r="BF64" s="317"/>
      <c r="BG64" s="315">
        <v>1</v>
      </c>
      <c r="BH64" s="316"/>
      <c r="BI64" s="317"/>
      <c r="BJ64" s="315">
        <v>1</v>
      </c>
      <c r="BK64" s="316"/>
      <c r="BL64" s="87">
        <f t="shared" si="4"/>
        <v>0</v>
      </c>
      <c r="BM64" s="3">
        <f t="shared" si="5"/>
        <v>20</v>
      </c>
      <c r="BN64" s="31">
        <f t="shared" si="6"/>
        <v>0</v>
      </c>
      <c r="BO64" s="137"/>
      <c r="BP64" s="137"/>
      <c r="BQ64" s="137"/>
      <c r="BR64" s="138"/>
      <c r="BS64" s="138"/>
      <c r="BT64" s="138"/>
    </row>
    <row r="65" spans="2:72" x14ac:dyDescent="0.25">
      <c r="B65" s="11">
        <v>5</v>
      </c>
      <c r="C65" s="6" t="str">
        <f>'2 жастағы Ф'!C65</f>
        <v>Жақсытай Айдын</v>
      </c>
      <c r="D65" s="321"/>
      <c r="E65" s="321">
        <v>1</v>
      </c>
      <c r="F65" s="322"/>
      <c r="G65" s="323"/>
      <c r="H65" s="321">
        <v>1</v>
      </c>
      <c r="I65" s="322"/>
      <c r="J65" s="323"/>
      <c r="K65" s="321">
        <v>1</v>
      </c>
      <c r="L65" s="322"/>
      <c r="M65" s="323"/>
      <c r="N65" s="321">
        <v>1</v>
      </c>
      <c r="O65" s="322"/>
      <c r="P65" s="323"/>
      <c r="Q65" s="321">
        <v>1</v>
      </c>
      <c r="R65" s="322"/>
      <c r="S65" s="323"/>
      <c r="T65" s="321">
        <v>1</v>
      </c>
      <c r="U65" s="322"/>
      <c r="V65" s="323"/>
      <c r="W65" s="321">
        <v>1</v>
      </c>
      <c r="X65" s="322"/>
      <c r="Y65" s="323"/>
      <c r="Z65" s="321">
        <v>1</v>
      </c>
      <c r="AA65" s="322"/>
      <c r="AB65" s="323"/>
      <c r="AC65" s="321">
        <v>1</v>
      </c>
      <c r="AD65" s="322"/>
      <c r="AE65" s="323"/>
      <c r="AF65" s="321">
        <v>1</v>
      </c>
      <c r="AG65" s="322"/>
      <c r="AH65" s="323"/>
      <c r="AI65" s="321">
        <v>1</v>
      </c>
      <c r="AJ65" s="322"/>
      <c r="AK65" s="323"/>
      <c r="AL65" s="321">
        <v>1</v>
      </c>
      <c r="AM65" s="322"/>
      <c r="AN65" s="323"/>
      <c r="AO65" s="321">
        <v>1</v>
      </c>
      <c r="AP65" s="322"/>
      <c r="AQ65" s="323"/>
      <c r="AR65" s="321">
        <v>1</v>
      </c>
      <c r="AS65" s="322"/>
      <c r="AT65" s="323"/>
      <c r="AU65" s="321">
        <v>1</v>
      </c>
      <c r="AV65" s="322"/>
      <c r="AW65" s="323"/>
      <c r="AX65" s="321">
        <v>1</v>
      </c>
      <c r="AY65" s="322"/>
      <c r="AZ65" s="323"/>
      <c r="BA65" s="321">
        <v>1</v>
      </c>
      <c r="BB65" s="322"/>
      <c r="BC65" s="323"/>
      <c r="BD65" s="321">
        <v>1</v>
      </c>
      <c r="BE65" s="322"/>
      <c r="BF65" s="323"/>
      <c r="BG65" s="321">
        <v>1</v>
      </c>
      <c r="BH65" s="322"/>
      <c r="BI65" s="323"/>
      <c r="BJ65" s="321">
        <v>1</v>
      </c>
      <c r="BK65" s="322"/>
      <c r="BL65" s="87">
        <f t="shared" si="4"/>
        <v>0</v>
      </c>
      <c r="BM65" s="3">
        <f t="shared" si="5"/>
        <v>20</v>
      </c>
      <c r="BN65" s="31">
        <f t="shared" si="6"/>
        <v>0</v>
      </c>
      <c r="BO65" s="137"/>
      <c r="BP65" s="137"/>
      <c r="BQ65" s="137"/>
      <c r="BR65" s="138"/>
      <c r="BS65" s="138"/>
      <c r="BT65" s="138"/>
    </row>
    <row r="66" spans="2:72" x14ac:dyDescent="0.25">
      <c r="B66" s="11">
        <v>6</v>
      </c>
      <c r="C66" s="6" t="str">
        <f>'2 жастағы Ф'!C66</f>
        <v>Рахатжан Айбибі</v>
      </c>
      <c r="D66" s="315"/>
      <c r="E66" s="315">
        <v>1</v>
      </c>
      <c r="F66" s="316"/>
      <c r="G66" s="317"/>
      <c r="H66" s="315">
        <v>1</v>
      </c>
      <c r="I66" s="316"/>
      <c r="J66" s="317"/>
      <c r="K66" s="315">
        <v>1</v>
      </c>
      <c r="L66" s="316"/>
      <c r="M66" s="317"/>
      <c r="N66" s="315">
        <v>1</v>
      </c>
      <c r="O66" s="316"/>
      <c r="P66" s="317"/>
      <c r="Q66" s="315">
        <v>1</v>
      </c>
      <c r="R66" s="316"/>
      <c r="S66" s="317"/>
      <c r="T66" s="315">
        <v>1</v>
      </c>
      <c r="U66" s="316"/>
      <c r="V66" s="317"/>
      <c r="W66" s="315">
        <v>1</v>
      </c>
      <c r="X66" s="316"/>
      <c r="Y66" s="317"/>
      <c r="Z66" s="315">
        <v>1</v>
      </c>
      <c r="AA66" s="316"/>
      <c r="AB66" s="317"/>
      <c r="AC66" s="315">
        <v>1</v>
      </c>
      <c r="AD66" s="316"/>
      <c r="AE66" s="317"/>
      <c r="AF66" s="315">
        <v>1</v>
      </c>
      <c r="AG66" s="316"/>
      <c r="AH66" s="317"/>
      <c r="AI66" s="315">
        <v>1</v>
      </c>
      <c r="AJ66" s="316"/>
      <c r="AK66" s="317"/>
      <c r="AL66" s="315">
        <v>1</v>
      </c>
      <c r="AM66" s="316"/>
      <c r="AN66" s="317"/>
      <c r="AO66" s="315">
        <v>1</v>
      </c>
      <c r="AP66" s="316"/>
      <c r="AQ66" s="317"/>
      <c r="AR66" s="315">
        <v>1</v>
      </c>
      <c r="AS66" s="316"/>
      <c r="AT66" s="317"/>
      <c r="AU66" s="315">
        <v>1</v>
      </c>
      <c r="AV66" s="316"/>
      <c r="AW66" s="317"/>
      <c r="AX66" s="315">
        <v>1</v>
      </c>
      <c r="AY66" s="316"/>
      <c r="AZ66" s="317"/>
      <c r="BA66" s="315">
        <v>1</v>
      </c>
      <c r="BB66" s="316"/>
      <c r="BC66" s="317"/>
      <c r="BD66" s="315">
        <v>1</v>
      </c>
      <c r="BE66" s="316"/>
      <c r="BF66" s="317"/>
      <c r="BG66" s="315">
        <v>1</v>
      </c>
      <c r="BH66" s="316"/>
      <c r="BI66" s="317"/>
      <c r="BJ66" s="315">
        <v>1</v>
      </c>
      <c r="BK66" s="316"/>
      <c r="BL66" s="87">
        <f t="shared" si="4"/>
        <v>0</v>
      </c>
      <c r="BM66" s="3">
        <f t="shared" si="5"/>
        <v>20</v>
      </c>
      <c r="BN66" s="31">
        <f t="shared" si="6"/>
        <v>0</v>
      </c>
      <c r="BO66" s="137"/>
      <c r="BP66" s="137"/>
      <c r="BQ66" s="137"/>
      <c r="BR66" s="138"/>
      <c r="BS66" s="138"/>
      <c r="BT66" s="138"/>
    </row>
    <row r="67" spans="2:72" x14ac:dyDescent="0.25">
      <c r="B67" s="11">
        <v>7</v>
      </c>
      <c r="C67" s="6" t="str">
        <f>'2 жастағы Ф'!C67</f>
        <v>Серік Айша</v>
      </c>
      <c r="D67" s="315"/>
      <c r="E67" s="315">
        <v>1</v>
      </c>
      <c r="F67" s="316"/>
      <c r="G67" s="317"/>
      <c r="H67" s="315">
        <v>1</v>
      </c>
      <c r="I67" s="316"/>
      <c r="J67" s="317"/>
      <c r="K67" s="315">
        <v>1</v>
      </c>
      <c r="L67" s="316"/>
      <c r="M67" s="317"/>
      <c r="N67" s="315">
        <v>1</v>
      </c>
      <c r="O67" s="316"/>
      <c r="P67" s="317"/>
      <c r="Q67" s="315">
        <v>1</v>
      </c>
      <c r="R67" s="316"/>
      <c r="S67" s="317"/>
      <c r="T67" s="315">
        <v>1</v>
      </c>
      <c r="U67" s="316"/>
      <c r="V67" s="317"/>
      <c r="W67" s="315">
        <v>1</v>
      </c>
      <c r="X67" s="316"/>
      <c r="Y67" s="317"/>
      <c r="Z67" s="315">
        <v>1</v>
      </c>
      <c r="AA67" s="316"/>
      <c r="AB67" s="317"/>
      <c r="AC67" s="315">
        <v>1</v>
      </c>
      <c r="AD67" s="316"/>
      <c r="AE67" s="317"/>
      <c r="AF67" s="315">
        <v>1</v>
      </c>
      <c r="AG67" s="316"/>
      <c r="AH67" s="317"/>
      <c r="AI67" s="315">
        <v>1</v>
      </c>
      <c r="AJ67" s="316"/>
      <c r="AK67" s="317"/>
      <c r="AL67" s="315">
        <v>1</v>
      </c>
      <c r="AM67" s="316"/>
      <c r="AN67" s="317"/>
      <c r="AO67" s="315">
        <v>1</v>
      </c>
      <c r="AP67" s="316"/>
      <c r="AQ67" s="317"/>
      <c r="AR67" s="315">
        <v>1</v>
      </c>
      <c r="AS67" s="316"/>
      <c r="AT67" s="317"/>
      <c r="AU67" s="315">
        <v>1</v>
      </c>
      <c r="AV67" s="316"/>
      <c r="AW67" s="317"/>
      <c r="AX67" s="315">
        <v>1</v>
      </c>
      <c r="AY67" s="316"/>
      <c r="AZ67" s="317"/>
      <c r="BA67" s="315">
        <v>1</v>
      </c>
      <c r="BB67" s="316"/>
      <c r="BC67" s="317"/>
      <c r="BD67" s="315">
        <v>1</v>
      </c>
      <c r="BE67" s="316"/>
      <c r="BF67" s="317"/>
      <c r="BG67" s="315">
        <v>1</v>
      </c>
      <c r="BH67" s="316"/>
      <c r="BI67" s="317"/>
      <c r="BJ67" s="315">
        <v>1</v>
      </c>
      <c r="BK67" s="316"/>
      <c r="BL67" s="87">
        <f t="shared" si="4"/>
        <v>0</v>
      </c>
      <c r="BM67" s="3">
        <f t="shared" si="5"/>
        <v>20</v>
      </c>
      <c r="BN67" s="31">
        <f t="shared" si="6"/>
        <v>0</v>
      </c>
      <c r="BO67" s="137"/>
      <c r="BP67" s="137"/>
      <c r="BQ67" s="137"/>
      <c r="BR67" s="138"/>
      <c r="BS67" s="138"/>
      <c r="BT67" s="138"/>
    </row>
    <row r="68" spans="2:72" x14ac:dyDescent="0.25">
      <c r="B68" s="11">
        <v>8</v>
      </c>
      <c r="C68" s="6" t="str">
        <f>'2 жастағы Ф'!C68</f>
        <v>Бутаев Мирон</v>
      </c>
      <c r="D68" s="315"/>
      <c r="E68" s="315">
        <v>1</v>
      </c>
      <c r="F68" s="316"/>
      <c r="G68" s="317"/>
      <c r="H68" s="315">
        <v>1</v>
      </c>
      <c r="I68" s="316"/>
      <c r="J68" s="317"/>
      <c r="K68" s="315">
        <v>1</v>
      </c>
      <c r="L68" s="316"/>
      <c r="M68" s="317"/>
      <c r="N68" s="315">
        <v>1</v>
      </c>
      <c r="O68" s="316"/>
      <c r="P68" s="317"/>
      <c r="Q68" s="315">
        <v>1</v>
      </c>
      <c r="R68" s="316"/>
      <c r="S68" s="317"/>
      <c r="T68" s="315">
        <v>1</v>
      </c>
      <c r="U68" s="316"/>
      <c r="V68" s="317"/>
      <c r="W68" s="315">
        <v>1</v>
      </c>
      <c r="X68" s="316"/>
      <c r="Y68" s="317"/>
      <c r="Z68" s="315">
        <v>1</v>
      </c>
      <c r="AA68" s="316"/>
      <c r="AB68" s="317"/>
      <c r="AC68" s="315">
        <v>1</v>
      </c>
      <c r="AD68" s="316"/>
      <c r="AE68" s="317"/>
      <c r="AF68" s="315">
        <v>1</v>
      </c>
      <c r="AG68" s="316"/>
      <c r="AH68" s="317"/>
      <c r="AI68" s="315">
        <v>1</v>
      </c>
      <c r="AJ68" s="316"/>
      <c r="AK68" s="317"/>
      <c r="AL68" s="315">
        <v>1</v>
      </c>
      <c r="AM68" s="316"/>
      <c r="AN68" s="317"/>
      <c r="AO68" s="315">
        <v>1</v>
      </c>
      <c r="AP68" s="316"/>
      <c r="AQ68" s="317"/>
      <c r="AR68" s="315">
        <v>1</v>
      </c>
      <c r="AS68" s="316"/>
      <c r="AT68" s="317"/>
      <c r="AU68" s="315">
        <v>1</v>
      </c>
      <c r="AV68" s="316"/>
      <c r="AW68" s="317"/>
      <c r="AX68" s="315">
        <v>1</v>
      </c>
      <c r="AY68" s="316"/>
      <c r="AZ68" s="317"/>
      <c r="BA68" s="315">
        <v>1</v>
      </c>
      <c r="BB68" s="316"/>
      <c r="BC68" s="317"/>
      <c r="BD68" s="315">
        <v>1</v>
      </c>
      <c r="BE68" s="316"/>
      <c r="BF68" s="317"/>
      <c r="BG68" s="315">
        <v>1</v>
      </c>
      <c r="BH68" s="316"/>
      <c r="BI68" s="317"/>
      <c r="BJ68" s="315">
        <v>1</v>
      </c>
      <c r="BK68" s="316"/>
      <c r="BL68" s="87">
        <f t="shared" si="4"/>
        <v>0</v>
      </c>
      <c r="BM68" s="3">
        <f t="shared" si="5"/>
        <v>20</v>
      </c>
      <c r="BN68" s="31">
        <f t="shared" si="6"/>
        <v>0</v>
      </c>
      <c r="BO68" s="137"/>
      <c r="BP68" s="137"/>
      <c r="BQ68" s="137"/>
      <c r="BR68" s="138"/>
      <c r="BS68" s="138"/>
      <c r="BT68" s="138"/>
    </row>
    <row r="69" spans="2:72" x14ac:dyDescent="0.25">
      <c r="B69" s="11">
        <v>9</v>
      </c>
      <c r="C69" s="6" t="str">
        <f>'2 жастағы Ф'!C69</f>
        <v>Литвинов Иван</v>
      </c>
      <c r="D69" s="321"/>
      <c r="E69" s="321">
        <v>1</v>
      </c>
      <c r="F69" s="322"/>
      <c r="G69" s="323"/>
      <c r="H69" s="321">
        <v>1</v>
      </c>
      <c r="I69" s="322"/>
      <c r="J69" s="323"/>
      <c r="K69" s="321">
        <v>1</v>
      </c>
      <c r="L69" s="322"/>
      <c r="M69" s="323"/>
      <c r="N69" s="321">
        <v>1</v>
      </c>
      <c r="O69" s="322"/>
      <c r="P69" s="323"/>
      <c r="Q69" s="321">
        <v>1</v>
      </c>
      <c r="R69" s="322"/>
      <c r="S69" s="323"/>
      <c r="T69" s="321">
        <v>1</v>
      </c>
      <c r="U69" s="322"/>
      <c r="V69" s="323"/>
      <c r="W69" s="321">
        <v>1</v>
      </c>
      <c r="X69" s="322"/>
      <c r="Y69" s="323"/>
      <c r="Z69" s="321">
        <v>1</v>
      </c>
      <c r="AA69" s="322"/>
      <c r="AB69" s="323"/>
      <c r="AC69" s="321">
        <v>1</v>
      </c>
      <c r="AD69" s="322"/>
      <c r="AE69" s="323"/>
      <c r="AF69" s="321">
        <v>1</v>
      </c>
      <c r="AG69" s="322"/>
      <c r="AH69" s="323"/>
      <c r="AI69" s="321">
        <v>1</v>
      </c>
      <c r="AJ69" s="322"/>
      <c r="AK69" s="323"/>
      <c r="AL69" s="321">
        <v>1</v>
      </c>
      <c r="AM69" s="322"/>
      <c r="AN69" s="323"/>
      <c r="AO69" s="321">
        <v>1</v>
      </c>
      <c r="AP69" s="322"/>
      <c r="AQ69" s="323"/>
      <c r="AR69" s="321">
        <v>1</v>
      </c>
      <c r="AS69" s="322"/>
      <c r="AT69" s="323"/>
      <c r="AU69" s="321">
        <v>1</v>
      </c>
      <c r="AV69" s="322"/>
      <c r="AW69" s="323"/>
      <c r="AX69" s="321">
        <v>1</v>
      </c>
      <c r="AY69" s="322"/>
      <c r="AZ69" s="323"/>
      <c r="BA69" s="321">
        <v>1</v>
      </c>
      <c r="BB69" s="322"/>
      <c r="BC69" s="323"/>
      <c r="BD69" s="321">
        <v>1</v>
      </c>
      <c r="BE69" s="322"/>
      <c r="BF69" s="323"/>
      <c r="BG69" s="321">
        <v>1</v>
      </c>
      <c r="BH69" s="322"/>
      <c r="BI69" s="323"/>
      <c r="BJ69" s="321">
        <v>1</v>
      </c>
      <c r="BK69" s="322"/>
      <c r="BL69" s="87">
        <f t="shared" si="4"/>
        <v>0</v>
      </c>
      <c r="BM69" s="3">
        <f t="shared" si="5"/>
        <v>20</v>
      </c>
      <c r="BN69" s="31">
        <f t="shared" si="6"/>
        <v>0</v>
      </c>
      <c r="BO69" s="137"/>
      <c r="BP69" s="137"/>
      <c r="BQ69" s="137"/>
      <c r="BR69" s="138"/>
      <c r="BS69" s="138"/>
      <c r="BT69" s="138"/>
    </row>
    <row r="70" spans="2:72" x14ac:dyDescent="0.25">
      <c r="B70" s="11">
        <v>10</v>
      </c>
      <c r="C70" s="6">
        <f>'2 жастағы Ф'!C70</f>
        <v>0</v>
      </c>
      <c r="D70" s="315"/>
      <c r="E70" s="315"/>
      <c r="F70" s="316"/>
      <c r="G70" s="317"/>
      <c r="H70" s="315"/>
      <c r="I70" s="316"/>
      <c r="J70" s="317"/>
      <c r="K70" s="315"/>
      <c r="L70" s="316"/>
      <c r="M70" s="317"/>
      <c r="N70" s="315"/>
      <c r="O70" s="316"/>
      <c r="P70" s="317"/>
      <c r="Q70" s="315"/>
      <c r="R70" s="316"/>
      <c r="S70" s="317"/>
      <c r="T70" s="315"/>
      <c r="U70" s="316"/>
      <c r="V70" s="317"/>
      <c r="W70" s="315"/>
      <c r="X70" s="316"/>
      <c r="Y70" s="317"/>
      <c r="Z70" s="315"/>
      <c r="AA70" s="316"/>
      <c r="AB70" s="317"/>
      <c r="AC70" s="315"/>
      <c r="AD70" s="316"/>
      <c r="AE70" s="317"/>
      <c r="AF70" s="315"/>
      <c r="AG70" s="316"/>
      <c r="AH70" s="317"/>
      <c r="AI70" s="315"/>
      <c r="AJ70" s="316"/>
      <c r="AK70" s="317"/>
      <c r="AL70" s="315"/>
      <c r="AM70" s="316"/>
      <c r="AN70" s="317"/>
      <c r="AO70" s="315"/>
      <c r="AP70" s="316"/>
      <c r="AQ70" s="317"/>
      <c r="AR70" s="315"/>
      <c r="AS70" s="316"/>
      <c r="AT70" s="317"/>
      <c r="AU70" s="315"/>
      <c r="AV70" s="316"/>
      <c r="AW70" s="317"/>
      <c r="AX70" s="315"/>
      <c r="AY70" s="316"/>
      <c r="AZ70" s="317"/>
      <c r="BA70" s="315"/>
      <c r="BB70" s="316"/>
      <c r="BC70" s="317"/>
      <c r="BD70" s="315"/>
      <c r="BE70" s="316"/>
      <c r="BF70" s="317"/>
      <c r="BG70" s="315"/>
      <c r="BH70" s="316"/>
      <c r="BI70" s="317"/>
      <c r="BJ70" s="315"/>
      <c r="BK70" s="316"/>
      <c r="BL70" s="87">
        <f t="shared" si="4"/>
        <v>0</v>
      </c>
      <c r="BM70" s="3">
        <f t="shared" si="5"/>
        <v>0</v>
      </c>
      <c r="BN70" s="31">
        <f t="shared" si="6"/>
        <v>0</v>
      </c>
      <c r="BO70" s="137"/>
      <c r="BP70" s="137"/>
      <c r="BQ70" s="137"/>
      <c r="BR70" s="138"/>
      <c r="BS70" s="138"/>
      <c r="BT70" s="138"/>
    </row>
    <row r="71" spans="2:72" x14ac:dyDescent="0.25">
      <c r="B71" s="11">
        <v>11</v>
      </c>
      <c r="C71" s="6">
        <f>'2 жастағы Ф'!C71</f>
        <v>0</v>
      </c>
      <c r="D71" s="315"/>
      <c r="E71" s="315"/>
      <c r="F71" s="316"/>
      <c r="G71" s="317"/>
      <c r="H71" s="315"/>
      <c r="I71" s="316"/>
      <c r="J71" s="317"/>
      <c r="K71" s="315"/>
      <c r="L71" s="316"/>
      <c r="M71" s="317"/>
      <c r="N71" s="315"/>
      <c r="O71" s="316"/>
      <c r="P71" s="317"/>
      <c r="Q71" s="315"/>
      <c r="R71" s="316"/>
      <c r="S71" s="317"/>
      <c r="T71" s="315"/>
      <c r="U71" s="316"/>
      <c r="V71" s="317"/>
      <c r="W71" s="315"/>
      <c r="X71" s="316"/>
      <c r="Y71" s="317"/>
      <c r="Z71" s="315"/>
      <c r="AA71" s="316"/>
      <c r="AB71" s="317"/>
      <c r="AC71" s="315"/>
      <c r="AD71" s="316"/>
      <c r="AE71" s="317"/>
      <c r="AF71" s="315"/>
      <c r="AG71" s="316"/>
      <c r="AH71" s="317"/>
      <c r="AI71" s="315"/>
      <c r="AJ71" s="316"/>
      <c r="AK71" s="317"/>
      <c r="AL71" s="315"/>
      <c r="AM71" s="316"/>
      <c r="AN71" s="317"/>
      <c r="AO71" s="315"/>
      <c r="AP71" s="316"/>
      <c r="AQ71" s="317"/>
      <c r="AR71" s="315"/>
      <c r="AS71" s="316"/>
      <c r="AT71" s="317"/>
      <c r="AU71" s="315"/>
      <c r="AV71" s="316"/>
      <c r="AW71" s="317"/>
      <c r="AX71" s="315"/>
      <c r="AY71" s="316"/>
      <c r="AZ71" s="317"/>
      <c r="BA71" s="315"/>
      <c r="BB71" s="316"/>
      <c r="BC71" s="317"/>
      <c r="BD71" s="315"/>
      <c r="BE71" s="316"/>
      <c r="BF71" s="317"/>
      <c r="BG71" s="315"/>
      <c r="BH71" s="316"/>
      <c r="BI71" s="317"/>
      <c r="BJ71" s="315"/>
      <c r="BK71" s="316"/>
      <c r="BL71" s="87">
        <f t="shared" si="4"/>
        <v>0</v>
      </c>
      <c r="BM71" s="3">
        <f t="shared" si="5"/>
        <v>0</v>
      </c>
      <c r="BN71" s="31">
        <f t="shared" si="6"/>
        <v>0</v>
      </c>
      <c r="BO71" s="137"/>
      <c r="BP71" s="137"/>
      <c r="BQ71" s="137"/>
      <c r="BR71" s="138"/>
      <c r="BS71" s="138"/>
      <c r="BT71" s="138"/>
    </row>
    <row r="72" spans="2:72" x14ac:dyDescent="0.25">
      <c r="B72" s="11">
        <v>12</v>
      </c>
      <c r="C72" s="6">
        <f>'2 жастағы Ф'!C72</f>
        <v>0</v>
      </c>
      <c r="D72" s="315"/>
      <c r="E72" s="315"/>
      <c r="F72" s="316"/>
      <c r="G72" s="317"/>
      <c r="H72" s="315"/>
      <c r="I72" s="316"/>
      <c r="J72" s="317"/>
      <c r="K72" s="315"/>
      <c r="L72" s="316"/>
      <c r="M72" s="317"/>
      <c r="N72" s="315"/>
      <c r="O72" s="316"/>
      <c r="P72" s="317"/>
      <c r="Q72" s="315"/>
      <c r="R72" s="316"/>
      <c r="S72" s="317"/>
      <c r="T72" s="315"/>
      <c r="U72" s="316"/>
      <c r="V72" s="317"/>
      <c r="W72" s="315"/>
      <c r="X72" s="316"/>
      <c r="Y72" s="317"/>
      <c r="Z72" s="315"/>
      <c r="AA72" s="316"/>
      <c r="AB72" s="317"/>
      <c r="AC72" s="315"/>
      <c r="AD72" s="316"/>
      <c r="AE72" s="317"/>
      <c r="AF72" s="315"/>
      <c r="AG72" s="316"/>
      <c r="AH72" s="317"/>
      <c r="AI72" s="315"/>
      <c r="AJ72" s="316"/>
      <c r="AK72" s="317"/>
      <c r="AL72" s="315"/>
      <c r="AM72" s="316"/>
      <c r="AN72" s="317"/>
      <c r="AO72" s="315"/>
      <c r="AP72" s="316"/>
      <c r="AQ72" s="317"/>
      <c r="AR72" s="315"/>
      <c r="AS72" s="316"/>
      <c r="AT72" s="317"/>
      <c r="AU72" s="315"/>
      <c r="AV72" s="316"/>
      <c r="AW72" s="317"/>
      <c r="AX72" s="315"/>
      <c r="AY72" s="316"/>
      <c r="AZ72" s="317"/>
      <c r="BA72" s="315"/>
      <c r="BB72" s="316"/>
      <c r="BC72" s="317"/>
      <c r="BD72" s="315"/>
      <c r="BE72" s="316"/>
      <c r="BF72" s="317"/>
      <c r="BG72" s="315"/>
      <c r="BH72" s="316"/>
      <c r="BI72" s="317"/>
      <c r="BJ72" s="315"/>
      <c r="BK72" s="316"/>
      <c r="BL72" s="87">
        <f t="shared" si="4"/>
        <v>0</v>
      </c>
      <c r="BM72" s="3">
        <f t="shared" si="5"/>
        <v>0</v>
      </c>
      <c r="BN72" s="31">
        <f t="shared" si="6"/>
        <v>0</v>
      </c>
      <c r="BO72" s="137"/>
      <c r="BP72" s="137"/>
      <c r="BQ72" s="137"/>
      <c r="BR72" s="138"/>
      <c r="BS72" s="138"/>
      <c r="BT72" s="138"/>
    </row>
    <row r="73" spans="2:72" x14ac:dyDescent="0.25">
      <c r="B73" s="11">
        <v>13</v>
      </c>
      <c r="C73" s="6">
        <f>'2 жастағы Ф'!C73</f>
        <v>0</v>
      </c>
      <c r="D73" s="321"/>
      <c r="E73" s="321"/>
      <c r="F73" s="322"/>
      <c r="G73" s="323"/>
      <c r="H73" s="321"/>
      <c r="I73" s="322"/>
      <c r="J73" s="323"/>
      <c r="K73" s="321"/>
      <c r="L73" s="322"/>
      <c r="M73" s="323"/>
      <c r="N73" s="321"/>
      <c r="O73" s="322"/>
      <c r="P73" s="323"/>
      <c r="Q73" s="321"/>
      <c r="R73" s="322"/>
      <c r="S73" s="323"/>
      <c r="T73" s="321"/>
      <c r="U73" s="322"/>
      <c r="V73" s="323"/>
      <c r="W73" s="321"/>
      <c r="X73" s="322"/>
      <c r="Y73" s="323"/>
      <c r="Z73" s="321"/>
      <c r="AA73" s="322"/>
      <c r="AB73" s="323"/>
      <c r="AC73" s="321"/>
      <c r="AD73" s="322"/>
      <c r="AE73" s="323"/>
      <c r="AF73" s="321"/>
      <c r="AG73" s="322"/>
      <c r="AH73" s="323"/>
      <c r="AI73" s="321"/>
      <c r="AJ73" s="322"/>
      <c r="AK73" s="323"/>
      <c r="AL73" s="321"/>
      <c r="AM73" s="322"/>
      <c r="AN73" s="323"/>
      <c r="AO73" s="321"/>
      <c r="AP73" s="322"/>
      <c r="AQ73" s="323"/>
      <c r="AR73" s="321"/>
      <c r="AS73" s="322"/>
      <c r="AT73" s="323"/>
      <c r="AU73" s="321"/>
      <c r="AV73" s="322"/>
      <c r="AW73" s="323"/>
      <c r="AX73" s="321"/>
      <c r="AY73" s="322"/>
      <c r="AZ73" s="323"/>
      <c r="BA73" s="321"/>
      <c r="BB73" s="322"/>
      <c r="BC73" s="323"/>
      <c r="BD73" s="321"/>
      <c r="BE73" s="322"/>
      <c r="BF73" s="323"/>
      <c r="BG73" s="321"/>
      <c r="BH73" s="322"/>
      <c r="BI73" s="323"/>
      <c r="BJ73" s="321"/>
      <c r="BK73" s="322"/>
      <c r="BL73" s="87">
        <f t="shared" si="4"/>
        <v>0</v>
      </c>
      <c r="BM73" s="3">
        <f t="shared" si="5"/>
        <v>0</v>
      </c>
      <c r="BN73" s="31">
        <f t="shared" si="6"/>
        <v>0</v>
      </c>
      <c r="BO73" s="137"/>
      <c r="BP73" s="137"/>
      <c r="BQ73" s="137"/>
      <c r="BR73" s="138"/>
      <c r="BS73" s="138"/>
      <c r="BT73" s="138"/>
    </row>
    <row r="74" spans="2:72" x14ac:dyDescent="0.25">
      <c r="B74" s="11">
        <v>14</v>
      </c>
      <c r="C74" s="6">
        <f>'2 жастағы Ф'!C74</f>
        <v>0</v>
      </c>
      <c r="D74" s="315"/>
      <c r="E74" s="315"/>
      <c r="F74" s="316"/>
      <c r="G74" s="317"/>
      <c r="H74" s="315"/>
      <c r="I74" s="316"/>
      <c r="J74" s="317"/>
      <c r="K74" s="315"/>
      <c r="L74" s="316"/>
      <c r="M74" s="317"/>
      <c r="N74" s="315"/>
      <c r="O74" s="316"/>
      <c r="P74" s="317"/>
      <c r="Q74" s="315"/>
      <c r="R74" s="316"/>
      <c r="S74" s="317"/>
      <c r="T74" s="315"/>
      <c r="U74" s="316"/>
      <c r="V74" s="317"/>
      <c r="W74" s="315"/>
      <c r="X74" s="316"/>
      <c r="Y74" s="317"/>
      <c r="Z74" s="315"/>
      <c r="AA74" s="316"/>
      <c r="AB74" s="317"/>
      <c r="AC74" s="315"/>
      <c r="AD74" s="316"/>
      <c r="AE74" s="317"/>
      <c r="AF74" s="315"/>
      <c r="AG74" s="316"/>
      <c r="AH74" s="317"/>
      <c r="AI74" s="315"/>
      <c r="AJ74" s="316"/>
      <c r="AK74" s="317"/>
      <c r="AL74" s="315"/>
      <c r="AM74" s="316"/>
      <c r="AN74" s="317"/>
      <c r="AO74" s="315"/>
      <c r="AP74" s="316"/>
      <c r="AQ74" s="317"/>
      <c r="AR74" s="315"/>
      <c r="AS74" s="316"/>
      <c r="AT74" s="317"/>
      <c r="AU74" s="315"/>
      <c r="AV74" s="316"/>
      <c r="AW74" s="317"/>
      <c r="AX74" s="315"/>
      <c r="AY74" s="316"/>
      <c r="AZ74" s="317"/>
      <c r="BA74" s="315"/>
      <c r="BB74" s="316"/>
      <c r="BC74" s="317"/>
      <c r="BD74" s="315"/>
      <c r="BE74" s="316"/>
      <c r="BF74" s="317"/>
      <c r="BG74" s="315"/>
      <c r="BH74" s="316"/>
      <c r="BI74" s="317"/>
      <c r="BJ74" s="315"/>
      <c r="BK74" s="316"/>
      <c r="BL74" s="87">
        <f t="shared" si="4"/>
        <v>0</v>
      </c>
      <c r="BM74" s="3">
        <f t="shared" si="5"/>
        <v>0</v>
      </c>
      <c r="BN74" s="31">
        <f t="shared" si="6"/>
        <v>0</v>
      </c>
      <c r="BO74" s="137"/>
      <c r="BP74" s="137"/>
      <c r="BQ74" s="137"/>
      <c r="BR74" s="138"/>
      <c r="BS74" s="138"/>
      <c r="BT74" s="138"/>
    </row>
    <row r="75" spans="2:72" x14ac:dyDescent="0.25">
      <c r="B75" s="11">
        <v>15</v>
      </c>
      <c r="C75" s="6">
        <f>'2 жастағы Ф'!C75</f>
        <v>0</v>
      </c>
      <c r="D75" s="315"/>
      <c r="E75" s="315"/>
      <c r="F75" s="316"/>
      <c r="G75" s="317"/>
      <c r="H75" s="315"/>
      <c r="I75" s="316"/>
      <c r="J75" s="317"/>
      <c r="K75" s="315"/>
      <c r="L75" s="316"/>
      <c r="M75" s="317"/>
      <c r="N75" s="315"/>
      <c r="O75" s="316"/>
      <c r="P75" s="317"/>
      <c r="Q75" s="315"/>
      <c r="R75" s="316"/>
      <c r="S75" s="317"/>
      <c r="T75" s="315"/>
      <c r="U75" s="316"/>
      <c r="V75" s="317"/>
      <c r="W75" s="315"/>
      <c r="X75" s="316"/>
      <c r="Y75" s="317"/>
      <c r="Z75" s="315"/>
      <c r="AA75" s="316"/>
      <c r="AB75" s="317"/>
      <c r="AC75" s="315"/>
      <c r="AD75" s="316"/>
      <c r="AE75" s="317"/>
      <c r="AF75" s="315"/>
      <c r="AG75" s="316"/>
      <c r="AH75" s="317"/>
      <c r="AI75" s="315"/>
      <c r="AJ75" s="316"/>
      <c r="AK75" s="317"/>
      <c r="AL75" s="315"/>
      <c r="AM75" s="316"/>
      <c r="AN75" s="317"/>
      <c r="AO75" s="315"/>
      <c r="AP75" s="316"/>
      <c r="AQ75" s="317"/>
      <c r="AR75" s="315"/>
      <c r="AS75" s="316"/>
      <c r="AT75" s="317"/>
      <c r="AU75" s="315"/>
      <c r="AV75" s="316"/>
      <c r="AW75" s="317"/>
      <c r="AX75" s="315"/>
      <c r="AY75" s="316"/>
      <c r="AZ75" s="317"/>
      <c r="BA75" s="315"/>
      <c r="BB75" s="316"/>
      <c r="BC75" s="317"/>
      <c r="BD75" s="315"/>
      <c r="BE75" s="316"/>
      <c r="BF75" s="317"/>
      <c r="BG75" s="315"/>
      <c r="BH75" s="316"/>
      <c r="BI75" s="317"/>
      <c r="BJ75" s="315"/>
      <c r="BK75" s="316"/>
      <c r="BL75" s="87">
        <f t="shared" si="4"/>
        <v>0</v>
      </c>
      <c r="BM75" s="3">
        <f t="shared" si="5"/>
        <v>0</v>
      </c>
      <c r="BN75" s="31">
        <f t="shared" si="6"/>
        <v>0</v>
      </c>
      <c r="BO75" s="137"/>
      <c r="BP75" s="137"/>
      <c r="BQ75" s="137"/>
      <c r="BR75" s="138"/>
      <c r="BS75" s="138"/>
      <c r="BT75" s="138"/>
    </row>
    <row r="76" spans="2:72" x14ac:dyDescent="0.25">
      <c r="B76" s="11">
        <v>16</v>
      </c>
      <c r="C76" s="6">
        <f>'2 жастағы Ф'!C76</f>
        <v>0</v>
      </c>
      <c r="D76" s="315"/>
      <c r="E76" s="315"/>
      <c r="F76" s="316"/>
      <c r="G76" s="317"/>
      <c r="H76" s="315"/>
      <c r="I76" s="316"/>
      <c r="J76" s="317"/>
      <c r="K76" s="315"/>
      <c r="L76" s="316"/>
      <c r="M76" s="317"/>
      <c r="N76" s="315"/>
      <c r="O76" s="316"/>
      <c r="P76" s="317"/>
      <c r="Q76" s="315"/>
      <c r="R76" s="316"/>
      <c r="S76" s="317"/>
      <c r="T76" s="315"/>
      <c r="U76" s="316"/>
      <c r="V76" s="317"/>
      <c r="W76" s="315"/>
      <c r="X76" s="316"/>
      <c r="Y76" s="317"/>
      <c r="Z76" s="315"/>
      <c r="AA76" s="316"/>
      <c r="AB76" s="317"/>
      <c r="AC76" s="315"/>
      <c r="AD76" s="316"/>
      <c r="AE76" s="317"/>
      <c r="AF76" s="315"/>
      <c r="AG76" s="316"/>
      <c r="AH76" s="317"/>
      <c r="AI76" s="315"/>
      <c r="AJ76" s="316"/>
      <c r="AK76" s="317"/>
      <c r="AL76" s="315"/>
      <c r="AM76" s="316"/>
      <c r="AN76" s="317"/>
      <c r="AO76" s="315"/>
      <c r="AP76" s="316"/>
      <c r="AQ76" s="317"/>
      <c r="AR76" s="315"/>
      <c r="AS76" s="316"/>
      <c r="AT76" s="317"/>
      <c r="AU76" s="315"/>
      <c r="AV76" s="316"/>
      <c r="AW76" s="317"/>
      <c r="AX76" s="315"/>
      <c r="AY76" s="316"/>
      <c r="AZ76" s="317"/>
      <c r="BA76" s="315"/>
      <c r="BB76" s="316"/>
      <c r="BC76" s="317"/>
      <c r="BD76" s="315"/>
      <c r="BE76" s="316"/>
      <c r="BF76" s="317"/>
      <c r="BG76" s="315"/>
      <c r="BH76" s="316"/>
      <c r="BI76" s="317"/>
      <c r="BJ76" s="315"/>
      <c r="BK76" s="316"/>
      <c r="BL76" s="87">
        <f t="shared" si="4"/>
        <v>0</v>
      </c>
      <c r="BM76" s="3">
        <f t="shared" si="5"/>
        <v>0</v>
      </c>
      <c r="BN76" s="31">
        <f t="shared" si="6"/>
        <v>0</v>
      </c>
      <c r="BO76" s="137"/>
      <c r="BP76" s="137"/>
      <c r="BQ76" s="137"/>
      <c r="BR76" s="138"/>
      <c r="BS76" s="138"/>
      <c r="BT76" s="138"/>
    </row>
    <row r="77" spans="2:72" x14ac:dyDescent="0.25">
      <c r="B77" s="11">
        <v>17</v>
      </c>
      <c r="C77" s="6">
        <f>'2 жастағы Ф'!C77</f>
        <v>0</v>
      </c>
      <c r="D77" s="321"/>
      <c r="E77" s="321"/>
      <c r="F77" s="322"/>
      <c r="G77" s="323"/>
      <c r="H77" s="321"/>
      <c r="I77" s="322"/>
      <c r="J77" s="323"/>
      <c r="K77" s="321"/>
      <c r="L77" s="322"/>
      <c r="M77" s="323"/>
      <c r="N77" s="321"/>
      <c r="O77" s="322"/>
      <c r="P77" s="323"/>
      <c r="Q77" s="321"/>
      <c r="R77" s="322"/>
      <c r="S77" s="323"/>
      <c r="T77" s="321"/>
      <c r="U77" s="322"/>
      <c r="V77" s="323"/>
      <c r="W77" s="321"/>
      <c r="X77" s="322"/>
      <c r="Y77" s="323"/>
      <c r="Z77" s="321"/>
      <c r="AA77" s="322"/>
      <c r="AB77" s="323"/>
      <c r="AC77" s="321"/>
      <c r="AD77" s="322"/>
      <c r="AE77" s="323"/>
      <c r="AF77" s="321"/>
      <c r="AG77" s="322"/>
      <c r="AH77" s="323"/>
      <c r="AI77" s="321"/>
      <c r="AJ77" s="322"/>
      <c r="AK77" s="323"/>
      <c r="AL77" s="321"/>
      <c r="AM77" s="322"/>
      <c r="AN77" s="323"/>
      <c r="AO77" s="321"/>
      <c r="AP77" s="322"/>
      <c r="AQ77" s="323"/>
      <c r="AR77" s="321"/>
      <c r="AS77" s="322"/>
      <c r="AT77" s="323"/>
      <c r="AU77" s="321"/>
      <c r="AV77" s="322"/>
      <c r="AW77" s="323"/>
      <c r="AX77" s="321"/>
      <c r="AY77" s="322"/>
      <c r="AZ77" s="323"/>
      <c r="BA77" s="321"/>
      <c r="BB77" s="322"/>
      <c r="BC77" s="323"/>
      <c r="BD77" s="321"/>
      <c r="BE77" s="322"/>
      <c r="BF77" s="323"/>
      <c r="BG77" s="321"/>
      <c r="BH77" s="322"/>
      <c r="BI77" s="323"/>
      <c r="BJ77" s="321"/>
      <c r="BK77" s="322"/>
      <c r="BL77" s="87">
        <f t="shared" si="4"/>
        <v>0</v>
      </c>
      <c r="BM77" s="3">
        <f t="shared" si="5"/>
        <v>0</v>
      </c>
      <c r="BN77" s="31">
        <f t="shared" si="6"/>
        <v>0</v>
      </c>
      <c r="BO77" s="137"/>
      <c r="BP77" s="137"/>
      <c r="BQ77" s="137"/>
      <c r="BR77" s="138"/>
      <c r="BS77" s="138"/>
      <c r="BT77" s="138"/>
    </row>
    <row r="78" spans="2:72" x14ac:dyDescent="0.25">
      <c r="B78" s="11">
        <v>18</v>
      </c>
      <c r="C78" s="6">
        <f>'2 жастағы Ф'!C78</f>
        <v>0</v>
      </c>
      <c r="D78" s="315"/>
      <c r="E78" s="315"/>
      <c r="F78" s="316"/>
      <c r="G78" s="317"/>
      <c r="H78" s="315"/>
      <c r="I78" s="316"/>
      <c r="J78" s="317"/>
      <c r="K78" s="315"/>
      <c r="L78" s="316"/>
      <c r="M78" s="317"/>
      <c r="N78" s="315"/>
      <c r="O78" s="316"/>
      <c r="P78" s="317"/>
      <c r="Q78" s="315"/>
      <c r="R78" s="316"/>
      <c r="S78" s="317"/>
      <c r="T78" s="315"/>
      <c r="U78" s="316"/>
      <c r="V78" s="317"/>
      <c r="W78" s="315"/>
      <c r="X78" s="316"/>
      <c r="Y78" s="317"/>
      <c r="Z78" s="315"/>
      <c r="AA78" s="316"/>
      <c r="AB78" s="317"/>
      <c r="AC78" s="315"/>
      <c r="AD78" s="316"/>
      <c r="AE78" s="317"/>
      <c r="AF78" s="315"/>
      <c r="AG78" s="316"/>
      <c r="AH78" s="317"/>
      <c r="AI78" s="315"/>
      <c r="AJ78" s="316"/>
      <c r="AK78" s="317"/>
      <c r="AL78" s="315"/>
      <c r="AM78" s="316"/>
      <c r="AN78" s="317"/>
      <c r="AO78" s="315"/>
      <c r="AP78" s="316"/>
      <c r="AQ78" s="317"/>
      <c r="AR78" s="315"/>
      <c r="AS78" s="316"/>
      <c r="AT78" s="317"/>
      <c r="AU78" s="315"/>
      <c r="AV78" s="316"/>
      <c r="AW78" s="317"/>
      <c r="AX78" s="315"/>
      <c r="AY78" s="316"/>
      <c r="AZ78" s="317"/>
      <c r="BA78" s="315"/>
      <c r="BB78" s="316"/>
      <c r="BC78" s="317"/>
      <c r="BD78" s="315"/>
      <c r="BE78" s="316"/>
      <c r="BF78" s="317"/>
      <c r="BG78" s="315"/>
      <c r="BH78" s="316"/>
      <c r="BI78" s="317"/>
      <c r="BJ78" s="315"/>
      <c r="BK78" s="316"/>
      <c r="BL78" s="87">
        <f t="shared" si="4"/>
        <v>0</v>
      </c>
      <c r="BM78" s="3">
        <f t="shared" si="5"/>
        <v>0</v>
      </c>
      <c r="BN78" s="31">
        <f t="shared" si="6"/>
        <v>0</v>
      </c>
      <c r="BO78" s="137"/>
      <c r="BP78" s="137"/>
      <c r="BQ78" s="137"/>
      <c r="BR78" s="138"/>
      <c r="BS78" s="138"/>
      <c r="BT78" s="138"/>
    </row>
    <row r="79" spans="2:72" x14ac:dyDescent="0.25">
      <c r="B79" s="11">
        <v>19</v>
      </c>
      <c r="C79" s="6">
        <f>'2 жастағы Ф'!C79</f>
        <v>0</v>
      </c>
      <c r="D79" s="315"/>
      <c r="E79" s="315"/>
      <c r="F79" s="316"/>
      <c r="G79" s="317"/>
      <c r="H79" s="315"/>
      <c r="I79" s="316"/>
      <c r="J79" s="317"/>
      <c r="K79" s="315"/>
      <c r="L79" s="316"/>
      <c r="M79" s="317"/>
      <c r="N79" s="315"/>
      <c r="O79" s="316"/>
      <c r="P79" s="317"/>
      <c r="Q79" s="315"/>
      <c r="R79" s="316"/>
      <c r="S79" s="317"/>
      <c r="T79" s="315"/>
      <c r="U79" s="316"/>
      <c r="V79" s="317"/>
      <c r="W79" s="315"/>
      <c r="X79" s="316"/>
      <c r="Y79" s="317"/>
      <c r="Z79" s="315"/>
      <c r="AA79" s="316"/>
      <c r="AB79" s="317"/>
      <c r="AC79" s="315"/>
      <c r="AD79" s="316"/>
      <c r="AE79" s="317"/>
      <c r="AF79" s="315"/>
      <c r="AG79" s="316"/>
      <c r="AH79" s="317"/>
      <c r="AI79" s="315"/>
      <c r="AJ79" s="316"/>
      <c r="AK79" s="317"/>
      <c r="AL79" s="315"/>
      <c r="AM79" s="316"/>
      <c r="AN79" s="317"/>
      <c r="AO79" s="315"/>
      <c r="AP79" s="316"/>
      <c r="AQ79" s="317"/>
      <c r="AR79" s="315"/>
      <c r="AS79" s="316"/>
      <c r="AT79" s="317"/>
      <c r="AU79" s="315"/>
      <c r="AV79" s="316"/>
      <c r="AW79" s="317"/>
      <c r="AX79" s="315"/>
      <c r="AY79" s="316"/>
      <c r="AZ79" s="317"/>
      <c r="BA79" s="315"/>
      <c r="BB79" s="316"/>
      <c r="BC79" s="317"/>
      <c r="BD79" s="315"/>
      <c r="BE79" s="316"/>
      <c r="BF79" s="317"/>
      <c r="BG79" s="315"/>
      <c r="BH79" s="316"/>
      <c r="BI79" s="317"/>
      <c r="BJ79" s="315"/>
      <c r="BK79" s="316"/>
      <c r="BL79" s="87">
        <f t="shared" si="4"/>
        <v>0</v>
      </c>
      <c r="BM79" s="3">
        <f t="shared" si="5"/>
        <v>0</v>
      </c>
      <c r="BN79" s="31">
        <f t="shared" si="6"/>
        <v>0</v>
      </c>
      <c r="BO79" s="137"/>
      <c r="BP79" s="137"/>
      <c r="BQ79" s="137"/>
      <c r="BR79" s="138"/>
      <c r="BS79" s="138"/>
      <c r="BT79" s="138"/>
    </row>
    <row r="80" spans="2:72" x14ac:dyDescent="0.25">
      <c r="B80" s="11">
        <v>20</v>
      </c>
      <c r="C80" s="6">
        <f>'2 жастағы Ф'!C80</f>
        <v>0</v>
      </c>
      <c r="D80" s="315"/>
      <c r="E80" s="315"/>
      <c r="F80" s="316"/>
      <c r="G80" s="317"/>
      <c r="H80" s="315"/>
      <c r="I80" s="316"/>
      <c r="J80" s="317"/>
      <c r="K80" s="315"/>
      <c r="L80" s="316"/>
      <c r="M80" s="317"/>
      <c r="N80" s="315"/>
      <c r="O80" s="316"/>
      <c r="P80" s="317"/>
      <c r="Q80" s="315"/>
      <c r="R80" s="316"/>
      <c r="S80" s="317"/>
      <c r="T80" s="315"/>
      <c r="U80" s="316"/>
      <c r="V80" s="317"/>
      <c r="W80" s="315"/>
      <c r="X80" s="316"/>
      <c r="Y80" s="317"/>
      <c r="Z80" s="315"/>
      <c r="AA80" s="316"/>
      <c r="AB80" s="317"/>
      <c r="AC80" s="315"/>
      <c r="AD80" s="316"/>
      <c r="AE80" s="317"/>
      <c r="AF80" s="315"/>
      <c r="AG80" s="316"/>
      <c r="AH80" s="317"/>
      <c r="AI80" s="315"/>
      <c r="AJ80" s="316"/>
      <c r="AK80" s="317"/>
      <c r="AL80" s="315"/>
      <c r="AM80" s="316"/>
      <c r="AN80" s="317"/>
      <c r="AO80" s="315"/>
      <c r="AP80" s="316"/>
      <c r="AQ80" s="317"/>
      <c r="AR80" s="315"/>
      <c r="AS80" s="316"/>
      <c r="AT80" s="317"/>
      <c r="AU80" s="315"/>
      <c r="AV80" s="316"/>
      <c r="AW80" s="317"/>
      <c r="AX80" s="315"/>
      <c r="AY80" s="316"/>
      <c r="AZ80" s="317"/>
      <c r="BA80" s="315"/>
      <c r="BB80" s="316"/>
      <c r="BC80" s="317"/>
      <c r="BD80" s="315"/>
      <c r="BE80" s="316"/>
      <c r="BF80" s="317"/>
      <c r="BG80" s="315"/>
      <c r="BH80" s="316"/>
      <c r="BI80" s="317"/>
      <c r="BJ80" s="315"/>
      <c r="BK80" s="316"/>
      <c r="BL80" s="87">
        <f t="shared" si="4"/>
        <v>0</v>
      </c>
      <c r="BM80" s="3">
        <f t="shared" si="5"/>
        <v>0</v>
      </c>
      <c r="BN80" s="31">
        <f t="shared" si="6"/>
        <v>0</v>
      </c>
      <c r="BO80" s="137"/>
      <c r="BP80" s="137"/>
      <c r="BQ80" s="137"/>
      <c r="BR80" s="138"/>
      <c r="BS80" s="138"/>
      <c r="BT80" s="138"/>
    </row>
    <row r="81" spans="2:72" x14ac:dyDescent="0.25">
      <c r="B81" s="11">
        <v>21</v>
      </c>
      <c r="C81" s="6">
        <f>'2 жастағы Ф'!C81</f>
        <v>0</v>
      </c>
      <c r="D81" s="321"/>
      <c r="E81" s="321"/>
      <c r="F81" s="322"/>
      <c r="G81" s="323"/>
      <c r="H81" s="321"/>
      <c r="I81" s="322"/>
      <c r="J81" s="323"/>
      <c r="K81" s="321"/>
      <c r="L81" s="322"/>
      <c r="M81" s="323"/>
      <c r="N81" s="321"/>
      <c r="O81" s="322"/>
      <c r="P81" s="323"/>
      <c r="Q81" s="321"/>
      <c r="R81" s="322"/>
      <c r="S81" s="323"/>
      <c r="T81" s="321"/>
      <c r="U81" s="322"/>
      <c r="V81" s="323"/>
      <c r="W81" s="321"/>
      <c r="X81" s="322"/>
      <c r="Y81" s="323"/>
      <c r="Z81" s="321"/>
      <c r="AA81" s="322"/>
      <c r="AB81" s="323"/>
      <c r="AC81" s="321"/>
      <c r="AD81" s="322"/>
      <c r="AE81" s="323"/>
      <c r="AF81" s="321"/>
      <c r="AG81" s="322"/>
      <c r="AH81" s="323"/>
      <c r="AI81" s="321"/>
      <c r="AJ81" s="322"/>
      <c r="AK81" s="323"/>
      <c r="AL81" s="321"/>
      <c r="AM81" s="322"/>
      <c r="AN81" s="323"/>
      <c r="AO81" s="321"/>
      <c r="AP81" s="322"/>
      <c r="AQ81" s="323"/>
      <c r="AR81" s="321"/>
      <c r="AS81" s="322"/>
      <c r="AT81" s="323"/>
      <c r="AU81" s="321"/>
      <c r="AV81" s="322"/>
      <c r="AW81" s="323"/>
      <c r="AX81" s="321"/>
      <c r="AY81" s="322"/>
      <c r="AZ81" s="323"/>
      <c r="BA81" s="321"/>
      <c r="BB81" s="322"/>
      <c r="BC81" s="323"/>
      <c r="BD81" s="321"/>
      <c r="BE81" s="322"/>
      <c r="BF81" s="323"/>
      <c r="BG81" s="321"/>
      <c r="BH81" s="322"/>
      <c r="BI81" s="323"/>
      <c r="BJ81" s="321"/>
      <c r="BK81" s="322"/>
      <c r="BL81" s="87">
        <f t="shared" si="4"/>
        <v>0</v>
      </c>
      <c r="BM81" s="3">
        <f t="shared" si="5"/>
        <v>0</v>
      </c>
      <c r="BN81" s="31">
        <f t="shared" si="6"/>
        <v>0</v>
      </c>
      <c r="BO81" s="137"/>
      <c r="BP81" s="137"/>
      <c r="BQ81" s="137"/>
      <c r="BR81" s="138"/>
      <c r="BS81" s="138"/>
      <c r="BT81" s="138"/>
    </row>
    <row r="82" spans="2:72" x14ac:dyDescent="0.25">
      <c r="B82" s="11">
        <v>22</v>
      </c>
      <c r="C82" s="6">
        <f>'2 жастағы Ф'!C82</f>
        <v>0</v>
      </c>
      <c r="D82" s="315"/>
      <c r="E82" s="315"/>
      <c r="F82" s="316"/>
      <c r="G82" s="317"/>
      <c r="H82" s="315"/>
      <c r="I82" s="316"/>
      <c r="J82" s="317"/>
      <c r="K82" s="315"/>
      <c r="L82" s="316"/>
      <c r="M82" s="317"/>
      <c r="N82" s="315"/>
      <c r="O82" s="316"/>
      <c r="P82" s="317"/>
      <c r="Q82" s="315"/>
      <c r="R82" s="316"/>
      <c r="S82" s="317"/>
      <c r="T82" s="315"/>
      <c r="U82" s="316"/>
      <c r="V82" s="317"/>
      <c r="W82" s="315"/>
      <c r="X82" s="316"/>
      <c r="Y82" s="317"/>
      <c r="Z82" s="315"/>
      <c r="AA82" s="316"/>
      <c r="AB82" s="317"/>
      <c r="AC82" s="315"/>
      <c r="AD82" s="316"/>
      <c r="AE82" s="317"/>
      <c r="AF82" s="315"/>
      <c r="AG82" s="316"/>
      <c r="AH82" s="317"/>
      <c r="AI82" s="315"/>
      <c r="AJ82" s="316"/>
      <c r="AK82" s="317"/>
      <c r="AL82" s="315"/>
      <c r="AM82" s="316"/>
      <c r="AN82" s="317"/>
      <c r="AO82" s="315"/>
      <c r="AP82" s="316"/>
      <c r="AQ82" s="317"/>
      <c r="AR82" s="315"/>
      <c r="AS82" s="316"/>
      <c r="AT82" s="317"/>
      <c r="AU82" s="315"/>
      <c r="AV82" s="316"/>
      <c r="AW82" s="317"/>
      <c r="AX82" s="315"/>
      <c r="AY82" s="316"/>
      <c r="AZ82" s="317"/>
      <c r="BA82" s="315"/>
      <c r="BB82" s="316"/>
      <c r="BC82" s="317"/>
      <c r="BD82" s="315"/>
      <c r="BE82" s="316"/>
      <c r="BF82" s="317"/>
      <c r="BG82" s="315"/>
      <c r="BH82" s="316"/>
      <c r="BI82" s="317"/>
      <c r="BJ82" s="315"/>
      <c r="BK82" s="316"/>
      <c r="BL82" s="87">
        <f t="shared" si="4"/>
        <v>0</v>
      </c>
      <c r="BM82" s="3">
        <f t="shared" si="5"/>
        <v>0</v>
      </c>
      <c r="BN82" s="31">
        <f t="shared" si="6"/>
        <v>0</v>
      </c>
      <c r="BO82" s="137"/>
      <c r="BP82" s="137"/>
      <c r="BQ82" s="137"/>
      <c r="BR82" s="138"/>
      <c r="BS82" s="138"/>
      <c r="BT82" s="138"/>
    </row>
    <row r="83" spans="2:72" x14ac:dyDescent="0.25">
      <c r="B83" s="11">
        <v>23</v>
      </c>
      <c r="C83" s="6">
        <f>'2 жастағы Ф'!C83</f>
        <v>0</v>
      </c>
      <c r="D83" s="315"/>
      <c r="E83" s="315"/>
      <c r="F83" s="316"/>
      <c r="G83" s="317"/>
      <c r="H83" s="315"/>
      <c r="I83" s="316"/>
      <c r="J83" s="317"/>
      <c r="K83" s="315"/>
      <c r="L83" s="316"/>
      <c r="M83" s="317"/>
      <c r="N83" s="315"/>
      <c r="O83" s="316"/>
      <c r="P83" s="317"/>
      <c r="Q83" s="315"/>
      <c r="R83" s="316"/>
      <c r="S83" s="317"/>
      <c r="T83" s="315"/>
      <c r="U83" s="316"/>
      <c r="V83" s="317"/>
      <c r="W83" s="315"/>
      <c r="X83" s="316"/>
      <c r="Y83" s="317"/>
      <c r="Z83" s="315"/>
      <c r="AA83" s="316"/>
      <c r="AB83" s="317"/>
      <c r="AC83" s="315"/>
      <c r="AD83" s="316"/>
      <c r="AE83" s="317"/>
      <c r="AF83" s="315"/>
      <c r="AG83" s="316"/>
      <c r="AH83" s="317"/>
      <c r="AI83" s="315"/>
      <c r="AJ83" s="316"/>
      <c r="AK83" s="317"/>
      <c r="AL83" s="315"/>
      <c r="AM83" s="316"/>
      <c r="AN83" s="317"/>
      <c r="AO83" s="315"/>
      <c r="AP83" s="316"/>
      <c r="AQ83" s="317"/>
      <c r="AR83" s="315"/>
      <c r="AS83" s="316"/>
      <c r="AT83" s="317"/>
      <c r="AU83" s="315"/>
      <c r="AV83" s="316"/>
      <c r="AW83" s="317"/>
      <c r="AX83" s="315"/>
      <c r="AY83" s="316"/>
      <c r="AZ83" s="317"/>
      <c r="BA83" s="315"/>
      <c r="BB83" s="316"/>
      <c r="BC83" s="317"/>
      <c r="BD83" s="315"/>
      <c r="BE83" s="316"/>
      <c r="BF83" s="317"/>
      <c r="BG83" s="315"/>
      <c r="BH83" s="316"/>
      <c r="BI83" s="317"/>
      <c r="BJ83" s="315"/>
      <c r="BK83" s="316"/>
      <c r="BL83" s="87">
        <f t="shared" si="4"/>
        <v>0</v>
      </c>
      <c r="BM83" s="3">
        <f t="shared" si="5"/>
        <v>0</v>
      </c>
      <c r="BN83" s="31">
        <f t="shared" si="6"/>
        <v>0</v>
      </c>
      <c r="BO83" s="137"/>
      <c r="BP83" s="137"/>
      <c r="BQ83" s="137"/>
      <c r="BR83" s="138"/>
      <c r="BS83" s="138"/>
      <c r="BT83" s="138"/>
    </row>
    <row r="84" spans="2:72" x14ac:dyDescent="0.25">
      <c r="B84" s="11">
        <v>24</v>
      </c>
      <c r="C84" s="6">
        <f>'2 жастағы Ф'!C84</f>
        <v>0</v>
      </c>
      <c r="D84" s="315"/>
      <c r="E84" s="315"/>
      <c r="F84" s="316"/>
      <c r="G84" s="317"/>
      <c r="H84" s="315"/>
      <c r="I84" s="316"/>
      <c r="J84" s="317"/>
      <c r="K84" s="315"/>
      <c r="L84" s="316"/>
      <c r="M84" s="317"/>
      <c r="N84" s="315"/>
      <c r="O84" s="316"/>
      <c r="P84" s="317"/>
      <c r="Q84" s="315"/>
      <c r="R84" s="316"/>
      <c r="S84" s="317"/>
      <c r="T84" s="315"/>
      <c r="U84" s="316"/>
      <c r="V84" s="317"/>
      <c r="W84" s="315"/>
      <c r="X84" s="316"/>
      <c r="Y84" s="317"/>
      <c r="Z84" s="315"/>
      <c r="AA84" s="316"/>
      <c r="AB84" s="317"/>
      <c r="AC84" s="315"/>
      <c r="AD84" s="316"/>
      <c r="AE84" s="317"/>
      <c r="AF84" s="315"/>
      <c r="AG84" s="316"/>
      <c r="AH84" s="317"/>
      <c r="AI84" s="315"/>
      <c r="AJ84" s="316"/>
      <c r="AK84" s="317"/>
      <c r="AL84" s="315"/>
      <c r="AM84" s="316"/>
      <c r="AN84" s="317"/>
      <c r="AO84" s="315"/>
      <c r="AP84" s="316"/>
      <c r="AQ84" s="317"/>
      <c r="AR84" s="315"/>
      <c r="AS84" s="316"/>
      <c r="AT84" s="317"/>
      <c r="AU84" s="315"/>
      <c r="AV84" s="316"/>
      <c r="AW84" s="317"/>
      <c r="AX84" s="315"/>
      <c r="AY84" s="316"/>
      <c r="AZ84" s="317"/>
      <c r="BA84" s="315"/>
      <c r="BB84" s="316"/>
      <c r="BC84" s="317"/>
      <c r="BD84" s="315"/>
      <c r="BE84" s="316"/>
      <c r="BF84" s="317"/>
      <c r="BG84" s="315"/>
      <c r="BH84" s="316"/>
      <c r="BI84" s="317"/>
      <c r="BJ84" s="315"/>
      <c r="BK84" s="316"/>
      <c r="BL84" s="87">
        <f t="shared" si="4"/>
        <v>0</v>
      </c>
      <c r="BM84" s="3">
        <f t="shared" si="5"/>
        <v>0</v>
      </c>
      <c r="BN84" s="31">
        <f t="shared" si="6"/>
        <v>0</v>
      </c>
      <c r="BO84" s="137"/>
      <c r="BP84" s="137"/>
      <c r="BQ84" s="137"/>
      <c r="BR84" s="138"/>
      <c r="BS84" s="138"/>
      <c r="BT84" s="138"/>
    </row>
    <row r="85" spans="2:72" x14ac:dyDescent="0.25">
      <c r="B85" s="11">
        <v>25</v>
      </c>
      <c r="C85" s="6">
        <f>'2 жастағы Ф'!C85</f>
        <v>0</v>
      </c>
      <c r="D85" s="321"/>
      <c r="E85" s="321"/>
      <c r="F85" s="322"/>
      <c r="G85" s="323"/>
      <c r="H85" s="321"/>
      <c r="I85" s="322"/>
      <c r="J85" s="323"/>
      <c r="K85" s="321"/>
      <c r="L85" s="322"/>
      <c r="M85" s="323"/>
      <c r="N85" s="321"/>
      <c r="O85" s="322"/>
      <c r="P85" s="323"/>
      <c r="Q85" s="321"/>
      <c r="R85" s="322"/>
      <c r="S85" s="323"/>
      <c r="T85" s="321"/>
      <c r="U85" s="322"/>
      <c r="V85" s="323"/>
      <c r="W85" s="321"/>
      <c r="X85" s="322"/>
      <c r="Y85" s="323"/>
      <c r="Z85" s="321"/>
      <c r="AA85" s="322"/>
      <c r="AB85" s="323"/>
      <c r="AC85" s="321"/>
      <c r="AD85" s="322"/>
      <c r="AE85" s="323"/>
      <c r="AF85" s="321"/>
      <c r="AG85" s="322"/>
      <c r="AH85" s="323"/>
      <c r="AI85" s="321"/>
      <c r="AJ85" s="322"/>
      <c r="AK85" s="323"/>
      <c r="AL85" s="321"/>
      <c r="AM85" s="322"/>
      <c r="AN85" s="323"/>
      <c r="AO85" s="321"/>
      <c r="AP85" s="322"/>
      <c r="AQ85" s="323"/>
      <c r="AR85" s="321"/>
      <c r="AS85" s="322"/>
      <c r="AT85" s="323"/>
      <c r="AU85" s="321"/>
      <c r="AV85" s="322"/>
      <c r="AW85" s="323"/>
      <c r="AX85" s="321"/>
      <c r="AY85" s="322"/>
      <c r="AZ85" s="323"/>
      <c r="BA85" s="321"/>
      <c r="BB85" s="322"/>
      <c r="BC85" s="323"/>
      <c r="BD85" s="321"/>
      <c r="BE85" s="322"/>
      <c r="BF85" s="323"/>
      <c r="BG85" s="321"/>
      <c r="BH85" s="322"/>
      <c r="BI85" s="323"/>
      <c r="BJ85" s="321"/>
      <c r="BK85" s="322"/>
      <c r="BL85" s="87">
        <f t="shared" si="4"/>
        <v>0</v>
      </c>
      <c r="BM85" s="3">
        <f t="shared" si="5"/>
        <v>0</v>
      </c>
      <c r="BN85" s="31">
        <f t="shared" si="6"/>
        <v>0</v>
      </c>
      <c r="BO85" s="137"/>
      <c r="BP85" s="137"/>
      <c r="BQ85" s="137"/>
      <c r="BR85" s="138"/>
      <c r="BS85" s="138"/>
      <c r="BT85" s="138"/>
    </row>
    <row r="86" spans="2:72" x14ac:dyDescent="0.25">
      <c r="B86" s="11">
        <v>26</v>
      </c>
      <c r="C86" s="6">
        <f>'2 жастағы Ф'!C86</f>
        <v>0</v>
      </c>
      <c r="D86" s="315"/>
      <c r="E86" s="315"/>
      <c r="F86" s="316"/>
      <c r="G86" s="317"/>
      <c r="H86" s="315"/>
      <c r="I86" s="316"/>
      <c r="J86" s="317"/>
      <c r="K86" s="315"/>
      <c r="L86" s="316"/>
      <c r="M86" s="317"/>
      <c r="N86" s="315"/>
      <c r="O86" s="316"/>
      <c r="P86" s="317"/>
      <c r="Q86" s="315"/>
      <c r="R86" s="316"/>
      <c r="S86" s="317"/>
      <c r="T86" s="315"/>
      <c r="U86" s="316"/>
      <c r="V86" s="317"/>
      <c r="W86" s="315"/>
      <c r="X86" s="316"/>
      <c r="Y86" s="317"/>
      <c r="Z86" s="315"/>
      <c r="AA86" s="316"/>
      <c r="AB86" s="317"/>
      <c r="AC86" s="315"/>
      <c r="AD86" s="316"/>
      <c r="AE86" s="317"/>
      <c r="AF86" s="315"/>
      <c r="AG86" s="316"/>
      <c r="AH86" s="317"/>
      <c r="AI86" s="315"/>
      <c r="AJ86" s="316"/>
      <c r="AK86" s="317"/>
      <c r="AL86" s="315"/>
      <c r="AM86" s="316"/>
      <c r="AN86" s="317"/>
      <c r="AO86" s="315"/>
      <c r="AP86" s="316"/>
      <c r="AQ86" s="317"/>
      <c r="AR86" s="315"/>
      <c r="AS86" s="316"/>
      <c r="AT86" s="317"/>
      <c r="AU86" s="315"/>
      <c r="AV86" s="316"/>
      <c r="AW86" s="317"/>
      <c r="AX86" s="315"/>
      <c r="AY86" s="316"/>
      <c r="AZ86" s="317"/>
      <c r="BA86" s="315"/>
      <c r="BB86" s="316"/>
      <c r="BC86" s="317"/>
      <c r="BD86" s="315"/>
      <c r="BE86" s="316"/>
      <c r="BF86" s="317"/>
      <c r="BG86" s="315"/>
      <c r="BH86" s="316"/>
      <c r="BI86" s="317"/>
      <c r="BJ86" s="315"/>
      <c r="BK86" s="316"/>
      <c r="BL86" s="87">
        <f t="shared" si="4"/>
        <v>0</v>
      </c>
      <c r="BM86" s="3">
        <f t="shared" si="5"/>
        <v>0</v>
      </c>
      <c r="BN86" s="31">
        <f t="shared" si="6"/>
        <v>0</v>
      </c>
      <c r="BO86" s="137"/>
      <c r="BP86" s="137"/>
      <c r="BQ86" s="137"/>
      <c r="BR86" s="138"/>
      <c r="BS86" s="138"/>
      <c r="BT86" s="138"/>
    </row>
    <row r="87" spans="2:72" x14ac:dyDescent="0.25">
      <c r="B87" s="11">
        <v>27</v>
      </c>
      <c r="C87" s="6">
        <f>'2 жастағы Ф'!C87</f>
        <v>0</v>
      </c>
      <c r="D87" s="315"/>
      <c r="E87" s="315"/>
      <c r="F87" s="316"/>
      <c r="G87" s="317"/>
      <c r="H87" s="315"/>
      <c r="I87" s="316"/>
      <c r="J87" s="317"/>
      <c r="K87" s="315"/>
      <c r="L87" s="316"/>
      <c r="M87" s="317"/>
      <c r="N87" s="315"/>
      <c r="O87" s="316"/>
      <c r="P87" s="317"/>
      <c r="Q87" s="315"/>
      <c r="R87" s="316"/>
      <c r="S87" s="317"/>
      <c r="T87" s="315"/>
      <c r="U87" s="316"/>
      <c r="V87" s="317"/>
      <c r="W87" s="315"/>
      <c r="X87" s="316"/>
      <c r="Y87" s="317"/>
      <c r="Z87" s="315"/>
      <c r="AA87" s="316"/>
      <c r="AB87" s="317"/>
      <c r="AC87" s="315"/>
      <c r="AD87" s="316"/>
      <c r="AE87" s="317"/>
      <c r="AF87" s="315"/>
      <c r="AG87" s="316"/>
      <c r="AH87" s="317"/>
      <c r="AI87" s="315"/>
      <c r="AJ87" s="316"/>
      <c r="AK87" s="317"/>
      <c r="AL87" s="315"/>
      <c r="AM87" s="316"/>
      <c r="AN87" s="317"/>
      <c r="AO87" s="315"/>
      <c r="AP87" s="316"/>
      <c r="AQ87" s="317"/>
      <c r="AR87" s="315"/>
      <c r="AS87" s="316"/>
      <c r="AT87" s="317"/>
      <c r="AU87" s="315"/>
      <c r="AV87" s="316"/>
      <c r="AW87" s="317"/>
      <c r="AX87" s="315"/>
      <c r="AY87" s="316"/>
      <c r="AZ87" s="317"/>
      <c r="BA87" s="315"/>
      <c r="BB87" s="316"/>
      <c r="BC87" s="317"/>
      <c r="BD87" s="315"/>
      <c r="BE87" s="316"/>
      <c r="BF87" s="317"/>
      <c r="BG87" s="315"/>
      <c r="BH87" s="316"/>
      <c r="BI87" s="317"/>
      <c r="BJ87" s="315"/>
      <c r="BK87" s="316"/>
      <c r="BL87" s="87">
        <f t="shared" si="4"/>
        <v>0</v>
      </c>
      <c r="BM87" s="3">
        <f t="shared" si="5"/>
        <v>0</v>
      </c>
      <c r="BN87" s="31">
        <f t="shared" si="6"/>
        <v>0</v>
      </c>
      <c r="BO87" s="137"/>
      <c r="BP87" s="137"/>
      <c r="BQ87" s="137"/>
      <c r="BR87" s="138"/>
      <c r="BS87" s="138"/>
      <c r="BT87" s="138"/>
    </row>
    <row r="88" spans="2:72" x14ac:dyDescent="0.25">
      <c r="B88" s="11">
        <v>28</v>
      </c>
      <c r="C88" s="6">
        <f>'2 жастағы Ф'!C88</f>
        <v>0</v>
      </c>
      <c r="D88" s="315"/>
      <c r="E88" s="315"/>
      <c r="F88" s="316"/>
      <c r="G88" s="317"/>
      <c r="H88" s="315"/>
      <c r="I88" s="316"/>
      <c r="J88" s="317"/>
      <c r="K88" s="315"/>
      <c r="L88" s="316"/>
      <c r="M88" s="317"/>
      <c r="N88" s="315"/>
      <c r="O88" s="316"/>
      <c r="P88" s="317"/>
      <c r="Q88" s="315"/>
      <c r="R88" s="316"/>
      <c r="S88" s="317"/>
      <c r="T88" s="315"/>
      <c r="U88" s="316"/>
      <c r="V88" s="317"/>
      <c r="W88" s="315"/>
      <c r="X88" s="316"/>
      <c r="Y88" s="317"/>
      <c r="Z88" s="315"/>
      <c r="AA88" s="316"/>
      <c r="AB88" s="317"/>
      <c r="AC88" s="315"/>
      <c r="AD88" s="316"/>
      <c r="AE88" s="317"/>
      <c r="AF88" s="315"/>
      <c r="AG88" s="316"/>
      <c r="AH88" s="317"/>
      <c r="AI88" s="315"/>
      <c r="AJ88" s="316"/>
      <c r="AK88" s="317"/>
      <c r="AL88" s="315"/>
      <c r="AM88" s="316"/>
      <c r="AN88" s="317"/>
      <c r="AO88" s="315"/>
      <c r="AP88" s="316"/>
      <c r="AQ88" s="317"/>
      <c r="AR88" s="315"/>
      <c r="AS88" s="316"/>
      <c r="AT88" s="317"/>
      <c r="AU88" s="315"/>
      <c r="AV88" s="316"/>
      <c r="AW88" s="317"/>
      <c r="AX88" s="315"/>
      <c r="AY88" s="316"/>
      <c r="AZ88" s="317"/>
      <c r="BA88" s="315"/>
      <c r="BB88" s="316"/>
      <c r="BC88" s="317"/>
      <c r="BD88" s="315"/>
      <c r="BE88" s="316"/>
      <c r="BF88" s="317"/>
      <c r="BG88" s="315"/>
      <c r="BH88" s="316"/>
      <c r="BI88" s="317"/>
      <c r="BJ88" s="315"/>
      <c r="BK88" s="316"/>
      <c r="BL88" s="87">
        <f t="shared" si="4"/>
        <v>0</v>
      </c>
      <c r="BM88" s="3">
        <f t="shared" si="5"/>
        <v>0</v>
      </c>
      <c r="BN88" s="31">
        <f t="shared" si="6"/>
        <v>0</v>
      </c>
      <c r="BO88" s="137"/>
      <c r="BP88" s="137"/>
      <c r="BQ88" s="137"/>
      <c r="BR88" s="138"/>
      <c r="BS88" s="138"/>
      <c r="BT88" s="138"/>
    </row>
    <row r="89" spans="2:72" x14ac:dyDescent="0.25">
      <c r="B89" s="11">
        <v>29</v>
      </c>
      <c r="C89" s="6">
        <f>'2 жастағы Ф'!C89</f>
        <v>0</v>
      </c>
      <c r="D89" s="315"/>
      <c r="E89" s="315"/>
      <c r="F89" s="316"/>
      <c r="G89" s="317"/>
      <c r="H89" s="315"/>
      <c r="I89" s="316"/>
      <c r="J89" s="317"/>
      <c r="K89" s="315"/>
      <c r="L89" s="316"/>
      <c r="M89" s="317"/>
      <c r="N89" s="315"/>
      <c r="O89" s="316"/>
      <c r="P89" s="317"/>
      <c r="Q89" s="315"/>
      <c r="R89" s="316"/>
      <c r="S89" s="317"/>
      <c r="T89" s="315"/>
      <c r="U89" s="316"/>
      <c r="V89" s="317"/>
      <c r="W89" s="315"/>
      <c r="X89" s="316"/>
      <c r="Y89" s="317"/>
      <c r="Z89" s="315"/>
      <c r="AA89" s="316"/>
      <c r="AB89" s="317"/>
      <c r="AC89" s="315"/>
      <c r="AD89" s="316"/>
      <c r="AE89" s="317"/>
      <c r="AF89" s="315"/>
      <c r="AG89" s="316"/>
      <c r="AH89" s="317"/>
      <c r="AI89" s="315"/>
      <c r="AJ89" s="316"/>
      <c r="AK89" s="317"/>
      <c r="AL89" s="315"/>
      <c r="AM89" s="316"/>
      <c r="AN89" s="317"/>
      <c r="AO89" s="315"/>
      <c r="AP89" s="316"/>
      <c r="AQ89" s="317"/>
      <c r="AR89" s="315"/>
      <c r="AS89" s="316"/>
      <c r="AT89" s="317"/>
      <c r="AU89" s="315"/>
      <c r="AV89" s="316"/>
      <c r="AW89" s="317"/>
      <c r="AX89" s="315"/>
      <c r="AY89" s="316"/>
      <c r="AZ89" s="317"/>
      <c r="BA89" s="315"/>
      <c r="BB89" s="316"/>
      <c r="BC89" s="317"/>
      <c r="BD89" s="315"/>
      <c r="BE89" s="316"/>
      <c r="BF89" s="317"/>
      <c r="BG89" s="315"/>
      <c r="BH89" s="316"/>
      <c r="BI89" s="317"/>
      <c r="BJ89" s="315"/>
      <c r="BK89" s="316"/>
      <c r="BL89" s="87">
        <f t="shared" si="4"/>
        <v>0</v>
      </c>
      <c r="BM89" s="3">
        <f t="shared" si="5"/>
        <v>0</v>
      </c>
      <c r="BN89" s="31">
        <f t="shared" si="6"/>
        <v>0</v>
      </c>
      <c r="BO89" s="137"/>
      <c r="BP89" s="137"/>
      <c r="BQ89" s="137"/>
      <c r="BR89" s="138"/>
      <c r="BS89" s="138"/>
      <c r="BT89" s="138"/>
    </row>
    <row r="90" spans="2:72" x14ac:dyDescent="0.25">
      <c r="B90" s="11">
        <v>30</v>
      </c>
      <c r="C90" s="6">
        <f>'2 жастағы Ф'!C90</f>
        <v>0</v>
      </c>
      <c r="D90" s="315"/>
      <c r="E90" s="315"/>
      <c r="F90" s="316"/>
      <c r="G90" s="317"/>
      <c r="H90" s="315"/>
      <c r="I90" s="316"/>
      <c r="J90" s="317"/>
      <c r="K90" s="315"/>
      <c r="L90" s="316"/>
      <c r="M90" s="317"/>
      <c r="N90" s="315"/>
      <c r="O90" s="316"/>
      <c r="P90" s="317"/>
      <c r="Q90" s="315"/>
      <c r="R90" s="316"/>
      <c r="S90" s="317"/>
      <c r="T90" s="315"/>
      <c r="U90" s="316"/>
      <c r="V90" s="317"/>
      <c r="W90" s="315"/>
      <c r="X90" s="316"/>
      <c r="Y90" s="317"/>
      <c r="Z90" s="315"/>
      <c r="AA90" s="316"/>
      <c r="AB90" s="317"/>
      <c r="AC90" s="315"/>
      <c r="AD90" s="316"/>
      <c r="AE90" s="317"/>
      <c r="AF90" s="315"/>
      <c r="AG90" s="316"/>
      <c r="AH90" s="317"/>
      <c r="AI90" s="315"/>
      <c r="AJ90" s="316"/>
      <c r="AK90" s="317"/>
      <c r="AL90" s="315"/>
      <c r="AM90" s="316"/>
      <c r="AN90" s="317"/>
      <c r="AO90" s="315"/>
      <c r="AP90" s="316"/>
      <c r="AQ90" s="317"/>
      <c r="AR90" s="315"/>
      <c r="AS90" s="316"/>
      <c r="AT90" s="317"/>
      <c r="AU90" s="315"/>
      <c r="AV90" s="316"/>
      <c r="AW90" s="317"/>
      <c r="AX90" s="315"/>
      <c r="AY90" s="316"/>
      <c r="AZ90" s="317"/>
      <c r="BA90" s="315"/>
      <c r="BB90" s="316"/>
      <c r="BC90" s="317"/>
      <c r="BD90" s="315"/>
      <c r="BE90" s="316"/>
      <c r="BF90" s="317"/>
      <c r="BG90" s="315"/>
      <c r="BH90" s="316"/>
      <c r="BI90" s="317"/>
      <c r="BJ90" s="315"/>
      <c r="BK90" s="316"/>
      <c r="BL90" s="87">
        <f t="shared" si="4"/>
        <v>0</v>
      </c>
      <c r="BM90" s="3">
        <f t="shared" si="5"/>
        <v>0</v>
      </c>
      <c r="BN90" s="31">
        <f t="shared" si="6"/>
        <v>0</v>
      </c>
      <c r="BO90" s="137"/>
      <c r="BP90" s="137"/>
      <c r="BQ90" s="137"/>
      <c r="BR90" s="138"/>
      <c r="BS90" s="138"/>
      <c r="BT90" s="138"/>
    </row>
    <row r="91" spans="2:72" x14ac:dyDescent="0.25">
      <c r="B91" s="32">
        <v>31</v>
      </c>
      <c r="C91" s="33">
        <f>'2 жастағы Ф'!C91</f>
        <v>0</v>
      </c>
      <c r="D91" s="315"/>
      <c r="E91" s="315"/>
      <c r="F91" s="316"/>
      <c r="G91" s="317"/>
      <c r="H91" s="315"/>
      <c r="I91" s="316"/>
      <c r="J91" s="317"/>
      <c r="K91" s="315"/>
      <c r="L91" s="316"/>
      <c r="M91" s="317"/>
      <c r="N91" s="315"/>
      <c r="O91" s="316"/>
      <c r="P91" s="317"/>
      <c r="Q91" s="315"/>
      <c r="R91" s="316"/>
      <c r="S91" s="317"/>
      <c r="T91" s="315"/>
      <c r="U91" s="316"/>
      <c r="V91" s="317"/>
      <c r="W91" s="315"/>
      <c r="X91" s="316"/>
      <c r="Y91" s="317"/>
      <c r="Z91" s="315"/>
      <c r="AA91" s="316"/>
      <c r="AB91" s="317"/>
      <c r="AC91" s="315"/>
      <c r="AD91" s="316"/>
      <c r="AE91" s="317"/>
      <c r="AF91" s="315"/>
      <c r="AG91" s="316"/>
      <c r="AH91" s="317"/>
      <c r="AI91" s="315"/>
      <c r="AJ91" s="316"/>
      <c r="AK91" s="317"/>
      <c r="AL91" s="315"/>
      <c r="AM91" s="316"/>
      <c r="AN91" s="317"/>
      <c r="AO91" s="315"/>
      <c r="AP91" s="316"/>
      <c r="AQ91" s="317"/>
      <c r="AR91" s="315"/>
      <c r="AS91" s="316"/>
      <c r="AT91" s="317"/>
      <c r="AU91" s="315"/>
      <c r="AV91" s="316"/>
      <c r="AW91" s="317"/>
      <c r="AX91" s="315"/>
      <c r="AY91" s="316"/>
      <c r="AZ91" s="317"/>
      <c r="BA91" s="315"/>
      <c r="BB91" s="316"/>
      <c r="BC91" s="317"/>
      <c r="BD91" s="315"/>
      <c r="BE91" s="316"/>
      <c r="BF91" s="317"/>
      <c r="BG91" s="315"/>
      <c r="BH91" s="316"/>
      <c r="BI91" s="317"/>
      <c r="BJ91" s="315"/>
      <c r="BK91" s="316"/>
      <c r="BL91" s="87">
        <f t="shared" si="4"/>
        <v>0</v>
      </c>
      <c r="BM91" s="3">
        <f t="shared" si="5"/>
        <v>0</v>
      </c>
      <c r="BN91" s="31">
        <f t="shared" si="6"/>
        <v>0</v>
      </c>
      <c r="BO91" s="137"/>
      <c r="BP91" s="137"/>
      <c r="BQ91" s="137"/>
      <c r="BR91" s="138"/>
      <c r="BS91" s="138"/>
      <c r="BT91" s="138"/>
    </row>
    <row r="92" spans="2:72" x14ac:dyDescent="0.25">
      <c r="B92" s="32">
        <v>32</v>
      </c>
      <c r="C92" s="33">
        <f>'2 жастағы Ф'!C92</f>
        <v>0</v>
      </c>
      <c r="D92" s="315"/>
      <c r="E92" s="315"/>
      <c r="F92" s="316"/>
      <c r="G92" s="317"/>
      <c r="H92" s="315"/>
      <c r="I92" s="316"/>
      <c r="J92" s="317"/>
      <c r="K92" s="315"/>
      <c r="L92" s="316"/>
      <c r="M92" s="317"/>
      <c r="N92" s="315"/>
      <c r="O92" s="316"/>
      <c r="P92" s="317"/>
      <c r="Q92" s="315"/>
      <c r="R92" s="316"/>
      <c r="S92" s="317"/>
      <c r="T92" s="315"/>
      <c r="U92" s="316"/>
      <c r="V92" s="317"/>
      <c r="W92" s="315"/>
      <c r="X92" s="316"/>
      <c r="Y92" s="317"/>
      <c r="Z92" s="315"/>
      <c r="AA92" s="316"/>
      <c r="AB92" s="317"/>
      <c r="AC92" s="315"/>
      <c r="AD92" s="316"/>
      <c r="AE92" s="317"/>
      <c r="AF92" s="315"/>
      <c r="AG92" s="316"/>
      <c r="AH92" s="317"/>
      <c r="AI92" s="315"/>
      <c r="AJ92" s="316"/>
      <c r="AK92" s="317"/>
      <c r="AL92" s="315"/>
      <c r="AM92" s="316"/>
      <c r="AN92" s="317"/>
      <c r="AO92" s="315"/>
      <c r="AP92" s="316"/>
      <c r="AQ92" s="317"/>
      <c r="AR92" s="315"/>
      <c r="AS92" s="316"/>
      <c r="AT92" s="317"/>
      <c r="AU92" s="315"/>
      <c r="AV92" s="316"/>
      <c r="AW92" s="317"/>
      <c r="AX92" s="315"/>
      <c r="AY92" s="316"/>
      <c r="AZ92" s="317"/>
      <c r="BA92" s="315"/>
      <c r="BB92" s="316"/>
      <c r="BC92" s="317"/>
      <c r="BD92" s="315"/>
      <c r="BE92" s="316"/>
      <c r="BF92" s="317"/>
      <c r="BG92" s="315"/>
      <c r="BH92" s="316"/>
      <c r="BI92" s="317"/>
      <c r="BJ92" s="315"/>
      <c r="BK92" s="316"/>
      <c r="BL92" s="87">
        <f t="shared" si="4"/>
        <v>0</v>
      </c>
      <c r="BM92" s="3">
        <f t="shared" si="5"/>
        <v>0</v>
      </c>
      <c r="BN92" s="31">
        <f t="shared" si="6"/>
        <v>0</v>
      </c>
      <c r="BO92" s="137"/>
      <c r="BP92" s="137"/>
      <c r="BQ92" s="137"/>
      <c r="BR92" s="138"/>
      <c r="BS92" s="138"/>
      <c r="BT92" s="138"/>
    </row>
    <row r="93" spans="2:72" x14ac:dyDescent="0.25">
      <c r="B93" s="32">
        <v>33</v>
      </c>
      <c r="C93" s="33">
        <f>'2 жастағы Ф'!C93</f>
        <v>0</v>
      </c>
      <c r="D93" s="315"/>
      <c r="E93" s="315"/>
      <c r="F93" s="316"/>
      <c r="G93" s="317"/>
      <c r="H93" s="315"/>
      <c r="I93" s="316"/>
      <c r="J93" s="317"/>
      <c r="K93" s="315"/>
      <c r="L93" s="316"/>
      <c r="M93" s="317"/>
      <c r="N93" s="315"/>
      <c r="O93" s="316"/>
      <c r="P93" s="317"/>
      <c r="Q93" s="315"/>
      <c r="R93" s="316"/>
      <c r="S93" s="317"/>
      <c r="T93" s="315"/>
      <c r="U93" s="316"/>
      <c r="V93" s="317"/>
      <c r="W93" s="315"/>
      <c r="X93" s="316"/>
      <c r="Y93" s="317"/>
      <c r="Z93" s="315"/>
      <c r="AA93" s="316"/>
      <c r="AB93" s="317"/>
      <c r="AC93" s="315"/>
      <c r="AD93" s="316"/>
      <c r="AE93" s="317"/>
      <c r="AF93" s="315"/>
      <c r="AG93" s="316"/>
      <c r="AH93" s="317"/>
      <c r="AI93" s="315"/>
      <c r="AJ93" s="316"/>
      <c r="AK93" s="317"/>
      <c r="AL93" s="315"/>
      <c r="AM93" s="316"/>
      <c r="AN93" s="317"/>
      <c r="AO93" s="315"/>
      <c r="AP93" s="316"/>
      <c r="AQ93" s="317"/>
      <c r="AR93" s="315"/>
      <c r="AS93" s="316"/>
      <c r="AT93" s="317"/>
      <c r="AU93" s="315"/>
      <c r="AV93" s="316"/>
      <c r="AW93" s="317"/>
      <c r="AX93" s="315"/>
      <c r="AY93" s="316"/>
      <c r="AZ93" s="317"/>
      <c r="BA93" s="315"/>
      <c r="BB93" s="316"/>
      <c r="BC93" s="317"/>
      <c r="BD93" s="315"/>
      <c r="BE93" s="316"/>
      <c r="BF93" s="317"/>
      <c r="BG93" s="315"/>
      <c r="BH93" s="316"/>
      <c r="BI93" s="317"/>
      <c r="BJ93" s="315"/>
      <c r="BK93" s="316"/>
      <c r="BL93" s="87">
        <f t="shared" si="4"/>
        <v>0</v>
      </c>
      <c r="BM93" s="3">
        <f t="shared" si="5"/>
        <v>0</v>
      </c>
      <c r="BN93" s="31">
        <f t="shared" si="6"/>
        <v>0</v>
      </c>
      <c r="BO93" s="137"/>
      <c r="BP93" s="137"/>
      <c r="BQ93" s="137"/>
      <c r="BR93" s="138"/>
      <c r="BS93" s="138"/>
      <c r="BT93" s="138"/>
    </row>
    <row r="94" spans="2:72" x14ac:dyDescent="0.25">
      <c r="B94" s="32">
        <v>34</v>
      </c>
      <c r="C94" s="33">
        <f>'2 жастағы Ф'!C94</f>
        <v>0</v>
      </c>
      <c r="D94" s="315"/>
      <c r="E94" s="315"/>
      <c r="F94" s="316"/>
      <c r="G94" s="317"/>
      <c r="H94" s="315"/>
      <c r="I94" s="316"/>
      <c r="J94" s="317"/>
      <c r="K94" s="315"/>
      <c r="L94" s="316"/>
      <c r="M94" s="317"/>
      <c r="N94" s="315"/>
      <c r="O94" s="316"/>
      <c r="P94" s="317"/>
      <c r="Q94" s="315"/>
      <c r="R94" s="316"/>
      <c r="S94" s="317"/>
      <c r="T94" s="315"/>
      <c r="U94" s="316"/>
      <c r="V94" s="317"/>
      <c r="W94" s="315"/>
      <c r="X94" s="316"/>
      <c r="Y94" s="317"/>
      <c r="Z94" s="315"/>
      <c r="AA94" s="316"/>
      <c r="AB94" s="317"/>
      <c r="AC94" s="315"/>
      <c r="AD94" s="316"/>
      <c r="AE94" s="317"/>
      <c r="AF94" s="315"/>
      <c r="AG94" s="316"/>
      <c r="AH94" s="317"/>
      <c r="AI94" s="315"/>
      <c r="AJ94" s="316"/>
      <c r="AK94" s="317"/>
      <c r="AL94" s="315"/>
      <c r="AM94" s="316"/>
      <c r="AN94" s="317"/>
      <c r="AO94" s="315"/>
      <c r="AP94" s="316"/>
      <c r="AQ94" s="317"/>
      <c r="AR94" s="315"/>
      <c r="AS94" s="316"/>
      <c r="AT94" s="317"/>
      <c r="AU94" s="315"/>
      <c r="AV94" s="316"/>
      <c r="AW94" s="317"/>
      <c r="AX94" s="315"/>
      <c r="AY94" s="316"/>
      <c r="AZ94" s="317"/>
      <c r="BA94" s="315"/>
      <c r="BB94" s="316"/>
      <c r="BC94" s="317"/>
      <c r="BD94" s="315"/>
      <c r="BE94" s="316"/>
      <c r="BF94" s="317"/>
      <c r="BG94" s="315"/>
      <c r="BH94" s="316"/>
      <c r="BI94" s="317"/>
      <c r="BJ94" s="315"/>
      <c r="BK94" s="316"/>
      <c r="BL94" s="87">
        <f t="shared" si="4"/>
        <v>0</v>
      </c>
      <c r="BM94" s="3">
        <f t="shared" si="5"/>
        <v>0</v>
      </c>
      <c r="BN94" s="31">
        <f t="shared" si="6"/>
        <v>0</v>
      </c>
      <c r="BO94" s="137"/>
      <c r="BP94" s="137"/>
      <c r="BQ94" s="137"/>
      <c r="BR94" s="138"/>
      <c r="BS94" s="138"/>
      <c r="BT94" s="138"/>
    </row>
    <row r="95" spans="2:72" x14ac:dyDescent="0.25">
      <c r="B95" s="32">
        <v>35</v>
      </c>
      <c r="C95" s="33">
        <f>'2 жастағы Ф'!C95</f>
        <v>0</v>
      </c>
      <c r="D95" s="315"/>
      <c r="E95" s="315"/>
      <c r="F95" s="316"/>
      <c r="G95" s="317"/>
      <c r="H95" s="315"/>
      <c r="I95" s="316"/>
      <c r="J95" s="317"/>
      <c r="K95" s="315"/>
      <c r="L95" s="316"/>
      <c r="M95" s="317"/>
      <c r="N95" s="315"/>
      <c r="O95" s="316"/>
      <c r="P95" s="317"/>
      <c r="Q95" s="315"/>
      <c r="R95" s="316"/>
      <c r="S95" s="317"/>
      <c r="T95" s="315"/>
      <c r="U95" s="316"/>
      <c r="V95" s="317"/>
      <c r="W95" s="315"/>
      <c r="X95" s="316"/>
      <c r="Y95" s="317"/>
      <c r="Z95" s="315"/>
      <c r="AA95" s="316"/>
      <c r="AB95" s="317"/>
      <c r="AC95" s="315"/>
      <c r="AD95" s="316"/>
      <c r="AE95" s="317"/>
      <c r="AF95" s="315"/>
      <c r="AG95" s="316"/>
      <c r="AH95" s="317"/>
      <c r="AI95" s="315"/>
      <c r="AJ95" s="316"/>
      <c r="AK95" s="317"/>
      <c r="AL95" s="315"/>
      <c r="AM95" s="316"/>
      <c r="AN95" s="317"/>
      <c r="AO95" s="315"/>
      <c r="AP95" s="316"/>
      <c r="AQ95" s="317"/>
      <c r="AR95" s="315"/>
      <c r="AS95" s="316"/>
      <c r="AT95" s="317"/>
      <c r="AU95" s="315"/>
      <c r="AV95" s="316"/>
      <c r="AW95" s="317"/>
      <c r="AX95" s="315"/>
      <c r="AY95" s="316"/>
      <c r="AZ95" s="317"/>
      <c r="BA95" s="315"/>
      <c r="BB95" s="316"/>
      <c r="BC95" s="317"/>
      <c r="BD95" s="315"/>
      <c r="BE95" s="316"/>
      <c r="BF95" s="317"/>
      <c r="BG95" s="315"/>
      <c r="BH95" s="316"/>
      <c r="BI95" s="317"/>
      <c r="BJ95" s="315"/>
      <c r="BK95" s="316"/>
      <c r="BL95" s="87">
        <f t="shared" si="4"/>
        <v>0</v>
      </c>
      <c r="BM95" s="3">
        <f t="shared" si="5"/>
        <v>0</v>
      </c>
      <c r="BN95" s="31">
        <f t="shared" si="6"/>
        <v>0</v>
      </c>
      <c r="BO95" s="137"/>
      <c r="BP95" s="137"/>
      <c r="BQ95" s="137"/>
      <c r="BR95" s="138"/>
      <c r="BS95" s="138"/>
      <c r="BT95" s="138"/>
    </row>
    <row r="96" spans="2:72" ht="15" customHeight="1" x14ac:dyDescent="0.25">
      <c r="B96" s="668" t="s">
        <v>106</v>
      </c>
      <c r="C96" s="669"/>
      <c r="D96" s="61">
        <f>SUM(D61:D95)</f>
        <v>3</v>
      </c>
      <c r="E96" s="61">
        <f t="shared" ref="E96:BK96" si="7">SUM(E61:E95)</f>
        <v>6</v>
      </c>
      <c r="F96" s="78">
        <f t="shared" si="7"/>
        <v>0</v>
      </c>
      <c r="G96" s="77">
        <f t="shared" si="7"/>
        <v>3</v>
      </c>
      <c r="H96" s="61">
        <f t="shared" si="7"/>
        <v>6</v>
      </c>
      <c r="I96" s="78">
        <f t="shared" si="7"/>
        <v>0</v>
      </c>
      <c r="J96" s="77">
        <f t="shared" si="7"/>
        <v>3</v>
      </c>
      <c r="K96" s="61">
        <f t="shared" si="7"/>
        <v>6</v>
      </c>
      <c r="L96" s="78">
        <f t="shared" si="7"/>
        <v>0</v>
      </c>
      <c r="M96" s="77">
        <f t="shared" si="7"/>
        <v>3</v>
      </c>
      <c r="N96" s="61">
        <f t="shared" si="7"/>
        <v>6</v>
      </c>
      <c r="O96" s="78">
        <f t="shared" si="7"/>
        <v>0</v>
      </c>
      <c r="P96" s="77">
        <f t="shared" si="7"/>
        <v>3</v>
      </c>
      <c r="Q96" s="61">
        <f t="shared" si="7"/>
        <v>6</v>
      </c>
      <c r="R96" s="78">
        <f t="shared" si="7"/>
        <v>0</v>
      </c>
      <c r="S96" s="77">
        <f t="shared" si="7"/>
        <v>3</v>
      </c>
      <c r="T96" s="61">
        <f t="shared" si="7"/>
        <v>6</v>
      </c>
      <c r="U96" s="78">
        <f t="shared" si="7"/>
        <v>0</v>
      </c>
      <c r="V96" s="77">
        <f t="shared" si="7"/>
        <v>3</v>
      </c>
      <c r="W96" s="61">
        <f t="shared" si="7"/>
        <v>6</v>
      </c>
      <c r="X96" s="78">
        <f t="shared" si="7"/>
        <v>0</v>
      </c>
      <c r="Y96" s="77">
        <f t="shared" si="7"/>
        <v>3</v>
      </c>
      <c r="Z96" s="61">
        <f t="shared" si="7"/>
        <v>6</v>
      </c>
      <c r="AA96" s="78">
        <f t="shared" si="7"/>
        <v>0</v>
      </c>
      <c r="AB96" s="77">
        <f t="shared" si="7"/>
        <v>3</v>
      </c>
      <c r="AC96" s="61">
        <f t="shared" si="7"/>
        <v>6</v>
      </c>
      <c r="AD96" s="78">
        <f t="shared" si="7"/>
        <v>0</v>
      </c>
      <c r="AE96" s="77">
        <f t="shared" si="7"/>
        <v>3</v>
      </c>
      <c r="AF96" s="61">
        <f t="shared" si="7"/>
        <v>6</v>
      </c>
      <c r="AG96" s="78">
        <f t="shared" si="7"/>
        <v>0</v>
      </c>
      <c r="AH96" s="77">
        <f t="shared" si="7"/>
        <v>3</v>
      </c>
      <c r="AI96" s="61">
        <f t="shared" si="7"/>
        <v>6</v>
      </c>
      <c r="AJ96" s="78">
        <f t="shared" si="7"/>
        <v>0</v>
      </c>
      <c r="AK96" s="77">
        <f t="shared" si="7"/>
        <v>3</v>
      </c>
      <c r="AL96" s="61">
        <f t="shared" si="7"/>
        <v>6</v>
      </c>
      <c r="AM96" s="78">
        <f t="shared" si="7"/>
        <v>0</v>
      </c>
      <c r="AN96" s="77">
        <f t="shared" si="7"/>
        <v>3</v>
      </c>
      <c r="AO96" s="61">
        <f t="shared" si="7"/>
        <v>6</v>
      </c>
      <c r="AP96" s="78">
        <f t="shared" si="7"/>
        <v>0</v>
      </c>
      <c r="AQ96" s="77">
        <f t="shared" si="7"/>
        <v>3</v>
      </c>
      <c r="AR96" s="61">
        <f t="shared" si="7"/>
        <v>6</v>
      </c>
      <c r="AS96" s="78">
        <f t="shared" si="7"/>
        <v>0</v>
      </c>
      <c r="AT96" s="77">
        <f t="shared" si="7"/>
        <v>3</v>
      </c>
      <c r="AU96" s="61">
        <f t="shared" si="7"/>
        <v>6</v>
      </c>
      <c r="AV96" s="78">
        <f t="shared" si="7"/>
        <v>0</v>
      </c>
      <c r="AW96" s="77">
        <f t="shared" si="7"/>
        <v>3</v>
      </c>
      <c r="AX96" s="61">
        <f t="shared" si="7"/>
        <v>6</v>
      </c>
      <c r="AY96" s="78">
        <f t="shared" si="7"/>
        <v>0</v>
      </c>
      <c r="AZ96" s="77">
        <f t="shared" si="7"/>
        <v>3</v>
      </c>
      <c r="BA96" s="61">
        <f t="shared" si="7"/>
        <v>6</v>
      </c>
      <c r="BB96" s="78">
        <f t="shared" si="7"/>
        <v>0</v>
      </c>
      <c r="BC96" s="77">
        <f t="shared" si="7"/>
        <v>3</v>
      </c>
      <c r="BD96" s="61">
        <f t="shared" si="7"/>
        <v>6</v>
      </c>
      <c r="BE96" s="78">
        <f t="shared" si="7"/>
        <v>0</v>
      </c>
      <c r="BF96" s="77">
        <f t="shared" si="7"/>
        <v>3</v>
      </c>
      <c r="BG96" s="61">
        <f t="shared" si="7"/>
        <v>6</v>
      </c>
      <c r="BH96" s="78">
        <f t="shared" si="7"/>
        <v>0</v>
      </c>
      <c r="BI96" s="77">
        <f t="shared" si="7"/>
        <v>3</v>
      </c>
      <c r="BJ96" s="61">
        <f t="shared" si="7"/>
        <v>6</v>
      </c>
      <c r="BK96" s="78">
        <f t="shared" si="7"/>
        <v>0</v>
      </c>
      <c r="BL96" s="131"/>
      <c r="BM96" s="53"/>
      <c r="BN96" s="53"/>
      <c r="BO96" s="139"/>
      <c r="BP96" s="139"/>
      <c r="BQ96" s="139"/>
      <c r="BR96" s="138"/>
      <c r="BS96" s="138"/>
      <c r="BT96" s="138"/>
    </row>
    <row r="97" spans="1:73" ht="47.25" customHeight="1" x14ac:dyDescent="0.25">
      <c r="B97" s="670" t="s">
        <v>110</v>
      </c>
      <c r="C97" s="671"/>
      <c r="D97" s="81">
        <f>D96*100/BM99</f>
        <v>33.333333333333336</v>
      </c>
      <c r="E97" s="81">
        <f>E96*100/BM99</f>
        <v>66.666666666666671</v>
      </c>
      <c r="F97" s="82">
        <f>F96*100/BM99</f>
        <v>0</v>
      </c>
      <c r="G97" s="59">
        <f>G96*100/BM99</f>
        <v>33.333333333333336</v>
      </c>
      <c r="H97" s="81">
        <f>H96*100/BM99</f>
        <v>66.666666666666671</v>
      </c>
      <c r="I97" s="82">
        <f>I96*100/BM99</f>
        <v>0</v>
      </c>
      <c r="J97" s="59">
        <f>J96*100/BM99</f>
        <v>33.333333333333336</v>
      </c>
      <c r="K97" s="81">
        <f>K96*100/BM99</f>
        <v>66.666666666666671</v>
      </c>
      <c r="L97" s="82">
        <f>L96*100/BM99</f>
        <v>0</v>
      </c>
      <c r="M97" s="59">
        <f>M96*100/BM99</f>
        <v>33.333333333333336</v>
      </c>
      <c r="N97" s="81">
        <f>N96*100/BM99</f>
        <v>66.666666666666671</v>
      </c>
      <c r="O97" s="82">
        <f>O96*100/BM99</f>
        <v>0</v>
      </c>
      <c r="P97" s="59">
        <f>P96*100/BM99</f>
        <v>33.333333333333336</v>
      </c>
      <c r="Q97" s="81">
        <f>Q96*100/BM99</f>
        <v>66.666666666666671</v>
      </c>
      <c r="R97" s="82">
        <f>R96*100/BM99</f>
        <v>0</v>
      </c>
      <c r="S97" s="59">
        <f>S96*100/BM99</f>
        <v>33.333333333333336</v>
      </c>
      <c r="T97" s="81">
        <f>T96*100/BM99</f>
        <v>66.666666666666671</v>
      </c>
      <c r="U97" s="82">
        <f>U96*100/BM99</f>
        <v>0</v>
      </c>
      <c r="V97" s="59">
        <f>V96*100/BM99</f>
        <v>33.333333333333336</v>
      </c>
      <c r="W97" s="81">
        <f>W96*100/BM99</f>
        <v>66.666666666666671</v>
      </c>
      <c r="X97" s="82">
        <f>X96*100/BM99</f>
        <v>0</v>
      </c>
      <c r="Y97" s="59">
        <f>Y96*100/BM99</f>
        <v>33.333333333333336</v>
      </c>
      <c r="Z97" s="81">
        <f>Z96*100/BM99</f>
        <v>66.666666666666671</v>
      </c>
      <c r="AA97" s="82">
        <f>AA96*100/BM99</f>
        <v>0</v>
      </c>
      <c r="AB97" s="59">
        <f>AB96*100/BM99</f>
        <v>33.333333333333336</v>
      </c>
      <c r="AC97" s="81">
        <f>AC96*100/BM99</f>
        <v>66.666666666666671</v>
      </c>
      <c r="AD97" s="82">
        <f>AD96*100/BM99</f>
        <v>0</v>
      </c>
      <c r="AE97" s="59">
        <f>AE96*100/BM99</f>
        <v>33.333333333333336</v>
      </c>
      <c r="AF97" s="81">
        <f>AF96*100/BM99</f>
        <v>66.666666666666671</v>
      </c>
      <c r="AG97" s="82">
        <f>AG96*100/BM99</f>
        <v>0</v>
      </c>
      <c r="AH97" s="59">
        <f>AH96*100/BM99</f>
        <v>33.333333333333336</v>
      </c>
      <c r="AI97" s="81">
        <f>AI96*100/BM99</f>
        <v>66.666666666666671</v>
      </c>
      <c r="AJ97" s="82">
        <f>AJ96*100/BM99</f>
        <v>0</v>
      </c>
      <c r="AK97" s="59">
        <f>AK96*100/BM99</f>
        <v>33.333333333333336</v>
      </c>
      <c r="AL97" s="81">
        <f>AL96*100/BM99</f>
        <v>66.666666666666671</v>
      </c>
      <c r="AM97" s="82">
        <f>AM96*100/BM99</f>
        <v>0</v>
      </c>
      <c r="AN97" s="59">
        <f>AN96*100/BM99</f>
        <v>33.333333333333336</v>
      </c>
      <c r="AO97" s="81">
        <f>AO96*100/BM99</f>
        <v>66.666666666666671</v>
      </c>
      <c r="AP97" s="82">
        <f>AP96*100/BM99</f>
        <v>0</v>
      </c>
      <c r="AQ97" s="59">
        <f>AQ96*100/BM99</f>
        <v>33.333333333333336</v>
      </c>
      <c r="AR97" s="81">
        <f>AR96*100/BM99</f>
        <v>66.666666666666671</v>
      </c>
      <c r="AS97" s="82">
        <f>AS96*100/BM99</f>
        <v>0</v>
      </c>
      <c r="AT97" s="59">
        <f>AT96*100/BM99</f>
        <v>33.333333333333336</v>
      </c>
      <c r="AU97" s="81">
        <f>AU96*100/BM99</f>
        <v>66.666666666666671</v>
      </c>
      <c r="AV97" s="82">
        <f>AV96*100/BM99</f>
        <v>0</v>
      </c>
      <c r="AW97" s="59">
        <f>AW96*100/BM99</f>
        <v>33.333333333333336</v>
      </c>
      <c r="AX97" s="81">
        <f>AX96*100/BM99</f>
        <v>66.666666666666671</v>
      </c>
      <c r="AY97" s="82">
        <f>AY96*100/BM99</f>
        <v>0</v>
      </c>
      <c r="AZ97" s="59">
        <f>AZ96*100/BM99</f>
        <v>33.333333333333336</v>
      </c>
      <c r="BA97" s="81">
        <f>BA96*100/BM99</f>
        <v>66.666666666666671</v>
      </c>
      <c r="BB97" s="82">
        <f>BB96*100/BM99</f>
        <v>0</v>
      </c>
      <c r="BC97" s="59">
        <f>BC96*100/BM99</f>
        <v>33.333333333333336</v>
      </c>
      <c r="BD97" s="81">
        <f>BD96*100/BM99</f>
        <v>66.666666666666671</v>
      </c>
      <c r="BE97" s="82">
        <f>BE96*100/BM99</f>
        <v>0</v>
      </c>
      <c r="BF97" s="59">
        <f>BF96*100/BM99</f>
        <v>33.333333333333336</v>
      </c>
      <c r="BG97" s="81">
        <f>BG96*100/BM99</f>
        <v>66.666666666666671</v>
      </c>
      <c r="BH97" s="82">
        <f>BH96*100/BM99</f>
        <v>0</v>
      </c>
      <c r="BI97" s="59">
        <f>BI96*100/BM99</f>
        <v>33.333333333333336</v>
      </c>
      <c r="BJ97" s="81">
        <f>BJ96*100/BM99</f>
        <v>66.666666666666671</v>
      </c>
      <c r="BK97" s="82">
        <f>BK96*100/BM99</f>
        <v>0</v>
      </c>
      <c r="BL97" s="132"/>
      <c r="BM97" s="133"/>
      <c r="BN97" s="133"/>
      <c r="BO97" s="140"/>
      <c r="BP97" s="140"/>
      <c r="BQ97" s="140"/>
      <c r="BR97" s="141"/>
      <c r="BS97" s="141"/>
      <c r="BT97" s="138"/>
    </row>
    <row r="98" spans="1:73" x14ac:dyDescent="0.25">
      <c r="B98" s="108"/>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10"/>
      <c r="BI98" s="29"/>
      <c r="BJ98" s="121"/>
      <c r="BK98" s="122"/>
      <c r="BL98" s="122"/>
      <c r="BM98" s="1" t="s">
        <v>822</v>
      </c>
      <c r="BN98" s="1" t="s">
        <v>1</v>
      </c>
      <c r="BO98" s="142"/>
      <c r="BP98" s="142"/>
      <c r="BQ98" s="142"/>
      <c r="BR98" s="142"/>
      <c r="BS98" s="138"/>
      <c r="BT98" s="138"/>
    </row>
    <row r="99" spans="1:73" x14ac:dyDescent="0.25">
      <c r="B99" s="111"/>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112"/>
      <c r="BI99" s="123" t="s">
        <v>106</v>
      </c>
      <c r="BJ99" s="124"/>
      <c r="BK99" s="124"/>
      <c r="BL99" s="124"/>
      <c r="BM99" s="9">
        <f>'2 жастағы Ф'!BJ99</f>
        <v>9</v>
      </c>
      <c r="BN99" s="9">
        <v>100</v>
      </c>
      <c r="BO99" s="143"/>
      <c r="BP99" s="143"/>
      <c r="BQ99" s="143"/>
      <c r="BR99" s="143"/>
      <c r="BS99" s="141"/>
      <c r="BT99" s="141"/>
    </row>
    <row r="100" spans="1:73" x14ac:dyDescent="0.25">
      <c r="B100" s="111"/>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112"/>
      <c r="BI100" s="125" t="s">
        <v>107</v>
      </c>
      <c r="BJ100" s="126"/>
      <c r="BK100" s="126"/>
      <c r="BL100" s="126"/>
      <c r="BM100" s="12">
        <f>COUNTIF(BL61:BL95,"&gt;0")</f>
        <v>3</v>
      </c>
      <c r="BN100" s="34">
        <f>(Y97+V97+S97+P97+M97+J97+G97+D97+A97+AB97+AE97+AH97+AK97+AN97+AQ97+AT97+AW97+AZ97+BC97+BF97+BI97)/20</f>
        <v>33.333333333333336</v>
      </c>
      <c r="BO100" s="144"/>
      <c r="BP100" s="144"/>
      <c r="BQ100" s="144"/>
      <c r="BR100" s="144"/>
      <c r="BS100" s="141"/>
      <c r="BT100" s="145"/>
    </row>
    <row r="101" spans="1:73" x14ac:dyDescent="0.25">
      <c r="B101" s="111"/>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112"/>
      <c r="BI101" s="127" t="s">
        <v>108</v>
      </c>
      <c r="BJ101" s="128"/>
      <c r="BK101" s="128"/>
      <c r="BL101" s="128"/>
      <c r="BM101" s="12">
        <f>COUNTIF(BM61:BM95,"&gt;0")</f>
        <v>6</v>
      </c>
      <c r="BN101" s="34">
        <f>(W97+Z97+T97+Q97+N97+K97+H97+E97+AC97+AF97+AI97+AL97+AO97+AR97+AU97+AX97+BA97+BD97+BG97+BJ97)/20</f>
        <v>66.666666666666671</v>
      </c>
      <c r="BO101" s="144"/>
      <c r="BP101" s="144"/>
      <c r="BQ101" s="144"/>
      <c r="BR101" s="144"/>
      <c r="BS101" s="141"/>
      <c r="BT101" s="145"/>
    </row>
    <row r="102" spans="1:73" x14ac:dyDescent="0.25">
      <c r="B102" s="113"/>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5"/>
      <c r="BI102" s="129" t="s">
        <v>109</v>
      </c>
      <c r="BJ102" s="130"/>
      <c r="BK102" s="130"/>
      <c r="BL102" s="130"/>
      <c r="BM102" s="12">
        <f>COUNTIF(BN61:BN95,"&gt;0")</f>
        <v>0</v>
      </c>
      <c r="BN102" s="34">
        <f>(AA97+X97+U97+R97+O97+L97+I97+F97+C97+AD97+AG97+AJ97+AM97+AP97+AS97+AV97+AY97+BB97+BE97+BH97+BK97)/20</f>
        <v>0</v>
      </c>
      <c r="BO102" s="144"/>
      <c r="BP102" s="144"/>
      <c r="BQ102" s="144"/>
      <c r="BR102" s="144"/>
      <c r="BS102" s="141"/>
      <c r="BT102" s="145"/>
    </row>
    <row r="107" spans="1:73" x14ac:dyDescent="0.25">
      <c r="A107" s="726" t="s">
        <v>439</v>
      </c>
      <c r="B107" s="726"/>
      <c r="C107" s="7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c r="BH107" s="726"/>
      <c r="BI107" s="726"/>
      <c r="BJ107" s="726"/>
      <c r="BK107" s="726"/>
      <c r="BL107" s="726"/>
      <c r="BM107" s="726"/>
      <c r="BN107" s="726"/>
      <c r="BO107" s="726"/>
      <c r="BP107" s="726"/>
      <c r="BQ107" s="726"/>
      <c r="BR107" s="726"/>
      <c r="BS107" s="726"/>
      <c r="BT107" s="726"/>
      <c r="BU107" s="726"/>
    </row>
    <row r="108" spans="1:73" x14ac:dyDescent="0.25">
      <c r="A108" s="726" t="str">
        <f>'2 жастағы Ф'!A108:AQ108</f>
        <v>Оқу жылы: 2022-2023                            Топ: "Балапан"               Өткізу кезеңі: қорытынды       Өткізу мерзімі: мамыр 2023 жыл</v>
      </c>
      <c r="B108" s="726"/>
      <c r="C108" s="7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c r="AL108" s="726"/>
      <c r="AM108" s="726"/>
      <c r="AN108" s="726"/>
      <c r="AO108" s="726"/>
      <c r="AP108" s="726"/>
      <c r="AQ108" s="726"/>
      <c r="AR108" s="726"/>
      <c r="AS108" s="726"/>
      <c r="AT108" s="726"/>
      <c r="AU108" s="726"/>
      <c r="AV108" s="726"/>
      <c r="AW108" s="726"/>
      <c r="AX108" s="726"/>
      <c r="AY108" s="726"/>
      <c r="AZ108" s="726"/>
      <c r="BA108" s="726"/>
      <c r="BB108" s="726"/>
      <c r="BC108" s="726"/>
      <c r="BD108" s="726"/>
      <c r="BE108" s="726"/>
      <c r="BF108" s="726"/>
      <c r="BG108" s="726"/>
      <c r="BH108" s="726"/>
      <c r="BI108" s="726"/>
      <c r="BJ108" s="726"/>
      <c r="BK108" s="726"/>
      <c r="BL108" s="726"/>
      <c r="BM108" s="726"/>
      <c r="BN108" s="726"/>
      <c r="BO108" s="726"/>
      <c r="BP108" s="726"/>
      <c r="BQ108" s="726"/>
      <c r="BR108" s="726"/>
      <c r="BS108" s="726"/>
      <c r="BT108" s="726"/>
      <c r="BU108" s="726"/>
    </row>
    <row r="109" spans="1:73" x14ac:dyDescent="0.25">
      <c r="A109" s="726"/>
      <c r="B109" s="726"/>
      <c r="C109" s="726"/>
      <c r="D109" s="726"/>
      <c r="E109" s="726"/>
      <c r="F109" s="726"/>
      <c r="G109" s="726"/>
      <c r="H109" s="726"/>
      <c r="I109" s="726"/>
      <c r="J109" s="726"/>
      <c r="K109" s="726"/>
      <c r="L109" s="726"/>
      <c r="M109" s="726"/>
      <c r="N109" s="726"/>
      <c r="O109" s="726"/>
      <c r="P109" s="726"/>
      <c r="Q109" s="726"/>
      <c r="R109" s="726"/>
      <c r="S109" s="726"/>
      <c r="T109" s="726"/>
      <c r="U109" s="726"/>
      <c r="V109" s="726"/>
      <c r="W109" s="726"/>
      <c r="X109" s="726"/>
      <c r="Y109" s="726"/>
      <c r="Z109" s="726"/>
      <c r="AA109" s="726"/>
      <c r="AB109" s="726"/>
      <c r="AC109" s="726"/>
      <c r="AD109" s="726"/>
      <c r="AE109" s="726"/>
      <c r="AF109" s="726"/>
      <c r="AG109" s="726"/>
      <c r="AH109" s="726"/>
      <c r="AI109" s="726"/>
      <c r="AJ109" s="726"/>
      <c r="AK109" s="726"/>
      <c r="AL109" s="726"/>
      <c r="AM109" s="726"/>
      <c r="AN109" s="726"/>
      <c r="AO109" s="726"/>
      <c r="AP109" s="726"/>
      <c r="AQ109" s="726"/>
      <c r="AR109" s="726"/>
      <c r="AS109" s="726"/>
      <c r="AT109" s="726"/>
      <c r="AU109" s="726"/>
      <c r="AV109" s="726"/>
      <c r="AW109" s="726"/>
      <c r="AX109" s="726"/>
      <c r="AY109" s="726"/>
      <c r="AZ109" s="726"/>
      <c r="BA109" s="726"/>
      <c r="BB109" s="726"/>
      <c r="BC109" s="726"/>
      <c r="BD109" s="726"/>
      <c r="BE109" s="726"/>
      <c r="BF109" s="726"/>
      <c r="BG109" s="726"/>
      <c r="BH109" s="726"/>
      <c r="BI109" s="726"/>
      <c r="BJ109" s="726"/>
      <c r="BK109" s="726"/>
      <c r="BL109" s="726"/>
      <c r="BM109" s="726"/>
      <c r="BN109" s="726"/>
      <c r="BO109" s="726"/>
      <c r="BP109" s="726"/>
      <c r="BQ109" s="726"/>
      <c r="BR109" s="726"/>
      <c r="BS109" s="726"/>
      <c r="BT109" s="726"/>
      <c r="BU109" s="726"/>
    </row>
    <row r="110" spans="1:73" ht="15.75" customHeight="1" x14ac:dyDescent="0.25">
      <c r="A110" s="30"/>
      <c r="B110" s="707" t="s">
        <v>0</v>
      </c>
      <c r="C110" s="707" t="s">
        <v>104</v>
      </c>
      <c r="D110" s="735" t="s">
        <v>113</v>
      </c>
      <c r="E110" s="736"/>
      <c r="F110" s="736"/>
      <c r="G110" s="736"/>
      <c r="H110" s="736"/>
      <c r="I110" s="736"/>
      <c r="J110" s="736"/>
      <c r="K110" s="736"/>
      <c r="L110" s="736"/>
      <c r="M110" s="736"/>
      <c r="N110" s="736"/>
      <c r="O110" s="736"/>
      <c r="P110" s="736"/>
      <c r="Q110" s="736"/>
      <c r="R110" s="736"/>
      <c r="S110" s="736"/>
      <c r="T110" s="736"/>
      <c r="U110" s="736"/>
      <c r="V110" s="736"/>
      <c r="W110" s="736"/>
      <c r="X110" s="736"/>
      <c r="Y110" s="736"/>
      <c r="Z110" s="736"/>
      <c r="AA110" s="736"/>
      <c r="AB110" s="736"/>
      <c r="AC110" s="736"/>
      <c r="AD110" s="736"/>
      <c r="AE110" s="736"/>
      <c r="AF110" s="736"/>
      <c r="AG110" s="736"/>
      <c r="AH110" s="736"/>
      <c r="AI110" s="736"/>
      <c r="AJ110" s="736"/>
      <c r="AK110" s="736"/>
      <c r="AL110" s="736"/>
      <c r="AM110" s="736"/>
      <c r="AN110" s="736"/>
      <c r="AO110" s="736"/>
      <c r="AP110" s="736"/>
      <c r="AQ110" s="736"/>
      <c r="AR110" s="736"/>
      <c r="AS110" s="736"/>
      <c r="AT110" s="736"/>
      <c r="AU110" s="736"/>
      <c r="AV110" s="736"/>
      <c r="AW110" s="736"/>
      <c r="AX110" s="736"/>
      <c r="AY110" s="736"/>
      <c r="AZ110" s="736"/>
      <c r="BA110" s="736"/>
      <c r="BB110" s="736"/>
      <c r="BC110" s="736"/>
      <c r="BD110" s="736"/>
      <c r="BE110" s="736"/>
      <c r="BF110" s="736"/>
      <c r="BG110" s="736"/>
      <c r="BH110" s="736"/>
      <c r="BI110" s="736"/>
      <c r="BJ110" s="736"/>
      <c r="BK110" s="737"/>
      <c r="BL110" s="701" t="s">
        <v>107</v>
      </c>
      <c r="BM110" s="693" t="s">
        <v>108</v>
      </c>
      <c r="BN110" s="696" t="s">
        <v>109</v>
      </c>
      <c r="BO110" s="134"/>
      <c r="BP110" s="134"/>
      <c r="BQ110" s="134"/>
      <c r="BR110" s="730"/>
      <c r="BS110" s="730"/>
      <c r="BT110" s="730"/>
      <c r="BU110" s="30"/>
    </row>
    <row r="111" spans="1:73" ht="15.75" x14ac:dyDescent="0.25">
      <c r="B111" s="708"/>
      <c r="C111" s="709"/>
      <c r="D111" s="667" t="s">
        <v>182</v>
      </c>
      <c r="E111" s="667"/>
      <c r="F111" s="667"/>
      <c r="G111" s="667"/>
      <c r="H111" s="667"/>
      <c r="I111" s="667"/>
      <c r="J111" s="667"/>
      <c r="K111" s="667"/>
      <c r="L111" s="667"/>
      <c r="M111" s="667"/>
      <c r="N111" s="667"/>
      <c r="O111" s="667"/>
      <c r="P111" s="667"/>
      <c r="Q111" s="667"/>
      <c r="R111" s="667"/>
      <c r="S111" s="667"/>
      <c r="T111" s="667"/>
      <c r="U111" s="667"/>
      <c r="V111" s="667"/>
      <c r="W111" s="667"/>
      <c r="X111" s="667"/>
      <c r="Y111" s="667"/>
      <c r="Z111" s="667"/>
      <c r="AA111" s="667"/>
      <c r="AB111" s="667"/>
      <c r="AC111" s="667"/>
      <c r="AD111" s="667"/>
      <c r="AE111" s="667"/>
      <c r="AF111" s="667"/>
      <c r="AG111" s="667"/>
      <c r="AH111" s="667"/>
      <c r="AI111" s="667"/>
      <c r="AJ111" s="667"/>
      <c r="AK111" s="667"/>
      <c r="AL111" s="667"/>
      <c r="AM111" s="667"/>
      <c r="AN111" s="667"/>
      <c r="AO111" s="667"/>
      <c r="AP111" s="667"/>
      <c r="AQ111" s="732" t="s">
        <v>183</v>
      </c>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05"/>
      <c r="BM111" s="694"/>
      <c r="BN111" s="697"/>
      <c r="BO111" s="135"/>
      <c r="BP111" s="135"/>
      <c r="BQ111" s="135"/>
      <c r="BR111" s="730"/>
      <c r="BS111" s="730"/>
      <c r="BT111" s="730"/>
    </row>
    <row r="112" spans="1:73" ht="15.75" x14ac:dyDescent="0.25">
      <c r="B112" s="708"/>
      <c r="C112" s="709"/>
      <c r="D112" s="667" t="s">
        <v>83</v>
      </c>
      <c r="E112" s="667"/>
      <c r="F112" s="667"/>
      <c r="G112" s="667" t="s">
        <v>5</v>
      </c>
      <c r="H112" s="667"/>
      <c r="I112" s="667"/>
      <c r="J112" s="667" t="s">
        <v>84</v>
      </c>
      <c r="K112" s="667"/>
      <c r="L112" s="667"/>
      <c r="M112" s="667" t="s">
        <v>18</v>
      </c>
      <c r="N112" s="667"/>
      <c r="O112" s="667"/>
      <c r="P112" s="667" t="s">
        <v>8</v>
      </c>
      <c r="Q112" s="667"/>
      <c r="R112" s="667"/>
      <c r="S112" s="667" t="s">
        <v>9</v>
      </c>
      <c r="T112" s="667"/>
      <c r="U112" s="667"/>
      <c r="V112" s="732" t="s">
        <v>28</v>
      </c>
      <c r="W112" s="732"/>
      <c r="X112" s="732"/>
      <c r="Y112" s="667" t="s">
        <v>11</v>
      </c>
      <c r="Z112" s="667"/>
      <c r="AA112" s="667"/>
      <c r="AB112" s="667" t="s">
        <v>12</v>
      </c>
      <c r="AC112" s="667"/>
      <c r="AD112" s="667"/>
      <c r="AE112" s="667" t="s">
        <v>21</v>
      </c>
      <c r="AF112" s="667"/>
      <c r="AG112" s="667"/>
      <c r="AH112" s="667" t="s">
        <v>85</v>
      </c>
      <c r="AI112" s="667"/>
      <c r="AJ112" s="667"/>
      <c r="AK112" s="667" t="s">
        <v>23</v>
      </c>
      <c r="AL112" s="667"/>
      <c r="AM112" s="667"/>
      <c r="AN112" s="731" t="s">
        <v>24</v>
      </c>
      <c r="AO112" s="731"/>
      <c r="AP112" s="731"/>
      <c r="AQ112" s="731" t="s">
        <v>86</v>
      </c>
      <c r="AR112" s="731"/>
      <c r="AS112" s="731"/>
      <c r="AT112" s="667" t="s">
        <v>87</v>
      </c>
      <c r="AU112" s="667"/>
      <c r="AV112" s="667"/>
      <c r="AW112" s="667" t="s">
        <v>88</v>
      </c>
      <c r="AX112" s="667"/>
      <c r="AY112" s="667"/>
      <c r="AZ112" s="732" t="s">
        <v>89</v>
      </c>
      <c r="BA112" s="732"/>
      <c r="BB112" s="732"/>
      <c r="BC112" s="667" t="s">
        <v>90</v>
      </c>
      <c r="BD112" s="667"/>
      <c r="BE112" s="667"/>
      <c r="BF112" s="667" t="s">
        <v>91</v>
      </c>
      <c r="BG112" s="667"/>
      <c r="BH112" s="667"/>
      <c r="BI112" s="667" t="s">
        <v>92</v>
      </c>
      <c r="BJ112" s="667"/>
      <c r="BK112" s="667"/>
      <c r="BL112" s="705"/>
      <c r="BM112" s="694"/>
      <c r="BN112" s="697"/>
      <c r="BO112" s="734"/>
      <c r="BP112" s="734"/>
      <c r="BQ112" s="734"/>
      <c r="BR112" s="730"/>
      <c r="BS112" s="730"/>
      <c r="BT112" s="730"/>
    </row>
    <row r="113" spans="2:72" ht="120.75" customHeight="1" x14ac:dyDescent="0.25">
      <c r="B113" s="708"/>
      <c r="C113" s="709"/>
      <c r="D113" s="667" t="s">
        <v>510</v>
      </c>
      <c r="E113" s="667"/>
      <c r="F113" s="667"/>
      <c r="G113" s="667" t="s">
        <v>511</v>
      </c>
      <c r="H113" s="667"/>
      <c r="I113" s="667"/>
      <c r="J113" s="667" t="s">
        <v>512</v>
      </c>
      <c r="K113" s="667"/>
      <c r="L113" s="667"/>
      <c r="M113" s="667" t="s">
        <v>513</v>
      </c>
      <c r="N113" s="667"/>
      <c r="O113" s="667"/>
      <c r="P113" s="667" t="s">
        <v>514</v>
      </c>
      <c r="Q113" s="667"/>
      <c r="R113" s="667"/>
      <c r="S113" s="667" t="s">
        <v>515</v>
      </c>
      <c r="T113" s="667"/>
      <c r="U113" s="667"/>
      <c r="V113" s="667" t="s">
        <v>516</v>
      </c>
      <c r="W113" s="667"/>
      <c r="X113" s="667"/>
      <c r="Y113" s="667" t="s">
        <v>517</v>
      </c>
      <c r="Z113" s="667"/>
      <c r="AA113" s="667"/>
      <c r="AB113" s="667" t="s">
        <v>518</v>
      </c>
      <c r="AC113" s="667"/>
      <c r="AD113" s="667"/>
      <c r="AE113" s="667" t="s">
        <v>519</v>
      </c>
      <c r="AF113" s="667"/>
      <c r="AG113" s="667"/>
      <c r="AH113" s="667" t="s">
        <v>520</v>
      </c>
      <c r="AI113" s="667"/>
      <c r="AJ113" s="667"/>
      <c r="AK113" s="667" t="s">
        <v>521</v>
      </c>
      <c r="AL113" s="667"/>
      <c r="AM113" s="667"/>
      <c r="AN113" s="667" t="s">
        <v>522</v>
      </c>
      <c r="AO113" s="667"/>
      <c r="AP113" s="667"/>
      <c r="AQ113" s="667" t="s">
        <v>523</v>
      </c>
      <c r="AR113" s="667"/>
      <c r="AS113" s="667"/>
      <c r="AT113" s="667" t="s">
        <v>524</v>
      </c>
      <c r="AU113" s="667"/>
      <c r="AV113" s="667"/>
      <c r="AW113" s="667" t="s">
        <v>525</v>
      </c>
      <c r="AX113" s="667"/>
      <c r="AY113" s="667"/>
      <c r="AZ113" s="667" t="s">
        <v>526</v>
      </c>
      <c r="BA113" s="667"/>
      <c r="BB113" s="667"/>
      <c r="BC113" s="667" t="s">
        <v>527</v>
      </c>
      <c r="BD113" s="667"/>
      <c r="BE113" s="667"/>
      <c r="BF113" s="667" t="s">
        <v>528</v>
      </c>
      <c r="BG113" s="667"/>
      <c r="BH113" s="667"/>
      <c r="BI113" s="667" t="s">
        <v>529</v>
      </c>
      <c r="BJ113" s="667"/>
      <c r="BK113" s="667"/>
      <c r="BL113" s="705"/>
      <c r="BM113" s="694"/>
      <c r="BN113" s="697"/>
      <c r="BO113" s="733"/>
      <c r="BP113" s="733"/>
      <c r="BQ113" s="733"/>
      <c r="BR113" s="730"/>
      <c r="BS113" s="730"/>
      <c r="BT113" s="730"/>
    </row>
    <row r="114" spans="2:72" ht="115.5" customHeight="1" x14ac:dyDescent="0.25">
      <c r="B114" s="712"/>
      <c r="C114" s="710"/>
      <c r="D114" s="341" t="s">
        <v>530</v>
      </c>
      <c r="E114" s="341" t="s">
        <v>245</v>
      </c>
      <c r="F114" s="341" t="s">
        <v>246</v>
      </c>
      <c r="G114" s="341" t="s">
        <v>259</v>
      </c>
      <c r="H114" s="341" t="s">
        <v>260</v>
      </c>
      <c r="I114" s="341" t="s">
        <v>531</v>
      </c>
      <c r="J114" s="341" t="s">
        <v>532</v>
      </c>
      <c r="K114" s="341" t="s">
        <v>242</v>
      </c>
      <c r="L114" s="341" t="s">
        <v>261</v>
      </c>
      <c r="M114" s="341" t="s">
        <v>533</v>
      </c>
      <c r="N114" s="341" t="s">
        <v>534</v>
      </c>
      <c r="O114" s="341" t="s">
        <v>535</v>
      </c>
      <c r="P114" s="341" t="s">
        <v>420</v>
      </c>
      <c r="Q114" s="341" t="s">
        <v>536</v>
      </c>
      <c r="R114" s="341" t="s">
        <v>537</v>
      </c>
      <c r="S114" s="341" t="s">
        <v>501</v>
      </c>
      <c r="T114" s="341" t="s">
        <v>538</v>
      </c>
      <c r="U114" s="341" t="s">
        <v>539</v>
      </c>
      <c r="V114" s="341" t="s">
        <v>166</v>
      </c>
      <c r="W114" s="341" t="s">
        <v>540</v>
      </c>
      <c r="X114" s="341" t="s">
        <v>168</v>
      </c>
      <c r="Y114" s="341" t="s">
        <v>501</v>
      </c>
      <c r="Z114" s="341" t="s">
        <v>288</v>
      </c>
      <c r="AA114" s="341" t="s">
        <v>541</v>
      </c>
      <c r="AB114" s="341" t="s">
        <v>542</v>
      </c>
      <c r="AC114" s="341" t="s">
        <v>543</v>
      </c>
      <c r="AD114" s="341" t="s">
        <v>544</v>
      </c>
      <c r="AE114" s="341" t="s">
        <v>545</v>
      </c>
      <c r="AF114" s="341" t="s">
        <v>546</v>
      </c>
      <c r="AG114" s="341" t="s">
        <v>547</v>
      </c>
      <c r="AH114" s="341" t="s">
        <v>548</v>
      </c>
      <c r="AI114" s="341" t="s">
        <v>549</v>
      </c>
      <c r="AJ114" s="341" t="s">
        <v>550</v>
      </c>
      <c r="AK114" s="341" t="s">
        <v>551</v>
      </c>
      <c r="AL114" s="341" t="s">
        <v>552</v>
      </c>
      <c r="AM114" s="341" t="s">
        <v>553</v>
      </c>
      <c r="AN114" s="341" t="s">
        <v>554</v>
      </c>
      <c r="AO114" s="341" t="s">
        <v>300</v>
      </c>
      <c r="AP114" s="341" t="s">
        <v>177</v>
      </c>
      <c r="AQ114" s="341" t="s">
        <v>555</v>
      </c>
      <c r="AR114" s="341" t="s">
        <v>556</v>
      </c>
      <c r="AS114" s="341" t="s">
        <v>557</v>
      </c>
      <c r="AT114" s="341" t="s">
        <v>558</v>
      </c>
      <c r="AU114" s="341" t="s">
        <v>559</v>
      </c>
      <c r="AV114" s="341" t="s">
        <v>252</v>
      </c>
      <c r="AW114" s="341" t="s">
        <v>560</v>
      </c>
      <c r="AX114" s="341" t="s">
        <v>561</v>
      </c>
      <c r="AY114" s="341" t="s">
        <v>562</v>
      </c>
      <c r="AZ114" s="341" t="s">
        <v>563</v>
      </c>
      <c r="BA114" s="341" t="s">
        <v>564</v>
      </c>
      <c r="BB114" s="341" t="s">
        <v>252</v>
      </c>
      <c r="BC114" s="341" t="s">
        <v>565</v>
      </c>
      <c r="BD114" s="341" t="s">
        <v>566</v>
      </c>
      <c r="BE114" s="341" t="s">
        <v>567</v>
      </c>
      <c r="BF114" s="341" t="s">
        <v>568</v>
      </c>
      <c r="BG114" s="341" t="s">
        <v>569</v>
      </c>
      <c r="BH114" s="341" t="s">
        <v>570</v>
      </c>
      <c r="BI114" s="341" t="s">
        <v>560</v>
      </c>
      <c r="BJ114" s="341" t="s">
        <v>561</v>
      </c>
      <c r="BK114" s="341" t="s">
        <v>225</v>
      </c>
      <c r="BL114" s="706"/>
      <c r="BM114" s="695"/>
      <c r="BN114" s="698"/>
      <c r="BO114" s="136"/>
      <c r="BP114" s="136"/>
      <c r="BQ114" s="136"/>
      <c r="BR114" s="730"/>
      <c r="BS114" s="730"/>
      <c r="BT114" s="730"/>
    </row>
    <row r="115" spans="2:72" x14ac:dyDescent="0.25">
      <c r="B115" s="11">
        <v>1</v>
      </c>
      <c r="C115" s="6" t="str">
        <f>'2 жастағы Ф'!C115</f>
        <v>Айтмұхамбет Асылжан</v>
      </c>
      <c r="D115" s="321">
        <v>1</v>
      </c>
      <c r="E115" s="321"/>
      <c r="F115" s="322"/>
      <c r="G115" s="323">
        <v>1</v>
      </c>
      <c r="H115" s="321"/>
      <c r="I115" s="322"/>
      <c r="J115" s="323">
        <v>1</v>
      </c>
      <c r="K115" s="321"/>
      <c r="L115" s="322"/>
      <c r="M115" s="323">
        <v>1</v>
      </c>
      <c r="N115" s="321"/>
      <c r="O115" s="322"/>
      <c r="P115" s="323">
        <v>1</v>
      </c>
      <c r="Q115" s="321"/>
      <c r="R115" s="322"/>
      <c r="S115" s="323">
        <v>1</v>
      </c>
      <c r="T115" s="321"/>
      <c r="U115" s="322"/>
      <c r="V115" s="323">
        <v>1</v>
      </c>
      <c r="W115" s="321"/>
      <c r="X115" s="322"/>
      <c r="Y115" s="323">
        <v>1</v>
      </c>
      <c r="Z115" s="321"/>
      <c r="AA115" s="322"/>
      <c r="AB115" s="323">
        <v>1</v>
      </c>
      <c r="AC115" s="321"/>
      <c r="AD115" s="322"/>
      <c r="AE115" s="323">
        <v>1</v>
      </c>
      <c r="AF115" s="321"/>
      <c r="AG115" s="322"/>
      <c r="AH115" s="323">
        <v>1</v>
      </c>
      <c r="AI115" s="321"/>
      <c r="AJ115" s="322"/>
      <c r="AK115" s="323">
        <v>1</v>
      </c>
      <c r="AL115" s="321"/>
      <c r="AM115" s="322"/>
      <c r="AN115" s="323">
        <v>1</v>
      </c>
      <c r="AO115" s="321"/>
      <c r="AP115" s="322"/>
      <c r="AQ115" s="323">
        <v>1</v>
      </c>
      <c r="AR115" s="321"/>
      <c r="AS115" s="322"/>
      <c r="AT115" s="323">
        <v>1</v>
      </c>
      <c r="AU115" s="321"/>
      <c r="AV115" s="322"/>
      <c r="AW115" s="323">
        <v>1</v>
      </c>
      <c r="AX115" s="321"/>
      <c r="AY115" s="322"/>
      <c r="AZ115" s="323">
        <v>1</v>
      </c>
      <c r="BA115" s="321"/>
      <c r="BB115" s="322"/>
      <c r="BC115" s="323">
        <v>1</v>
      </c>
      <c r="BD115" s="321"/>
      <c r="BE115" s="322">
        <v>1</v>
      </c>
      <c r="BF115" s="323"/>
      <c r="BG115" s="321"/>
      <c r="BH115" s="322"/>
      <c r="BI115" s="323">
        <v>1</v>
      </c>
      <c r="BJ115" s="321"/>
      <c r="BK115" s="322"/>
      <c r="BL115" s="87">
        <f>COUNTA(D115,G115,J115,M115,P115,S115,V115,Y115,AB115,AE115,AH115,AK115,AN115,AQ115,AT115,AW115,AZ115,BC115,BF115,BI115)</f>
        <v>19</v>
      </c>
      <c r="BM115" s="3">
        <f>COUNTA(E115,H115,K115,N115,Q115,T115,W115,Z115,AC115,AF115,AI115,AL115,AO115,AR115,AU115,AX115,BA115,BD115,BG115,BJ115)</f>
        <v>0</v>
      </c>
      <c r="BN115" s="31">
        <f>COUNTA(F115,I115,L115,O115,R115,U115,X115,AA115,AD115,AG115,AJ115,AM115,AP115,AS115,AV115,AY115,BB115,BE115,BH115,BK115)</f>
        <v>1</v>
      </c>
      <c r="BO115" s="137"/>
      <c r="BP115" s="137"/>
      <c r="BQ115" s="137"/>
      <c r="BR115" s="138"/>
      <c r="BS115" s="138"/>
      <c r="BT115" s="138"/>
    </row>
    <row r="116" spans="2:72" x14ac:dyDescent="0.25">
      <c r="B116" s="11">
        <v>2</v>
      </c>
      <c r="C116" s="6" t="str">
        <f>'2 жастағы Ф'!C116</f>
        <v>Даулет Ерназ</v>
      </c>
      <c r="D116" s="315">
        <v>1</v>
      </c>
      <c r="E116" s="315"/>
      <c r="F116" s="316"/>
      <c r="G116" s="317">
        <v>1</v>
      </c>
      <c r="H116" s="315"/>
      <c r="I116" s="316"/>
      <c r="J116" s="317">
        <v>1</v>
      </c>
      <c r="K116" s="315"/>
      <c r="L116" s="316"/>
      <c r="M116" s="317">
        <v>1</v>
      </c>
      <c r="N116" s="315"/>
      <c r="O116" s="316"/>
      <c r="P116" s="317">
        <v>1</v>
      </c>
      <c r="Q116" s="315"/>
      <c r="R116" s="316"/>
      <c r="S116" s="317">
        <v>1</v>
      </c>
      <c r="T116" s="315"/>
      <c r="U116" s="316"/>
      <c r="V116" s="317">
        <v>1</v>
      </c>
      <c r="W116" s="315"/>
      <c r="X116" s="316"/>
      <c r="Y116" s="317">
        <v>1</v>
      </c>
      <c r="Z116" s="315"/>
      <c r="AA116" s="316"/>
      <c r="AB116" s="317">
        <v>1</v>
      </c>
      <c r="AC116" s="315"/>
      <c r="AD116" s="316"/>
      <c r="AE116" s="317">
        <v>1</v>
      </c>
      <c r="AF116" s="315"/>
      <c r="AG116" s="316"/>
      <c r="AH116" s="317">
        <v>1</v>
      </c>
      <c r="AI116" s="315"/>
      <c r="AJ116" s="316"/>
      <c r="AK116" s="317">
        <v>1</v>
      </c>
      <c r="AL116" s="315"/>
      <c r="AM116" s="316"/>
      <c r="AN116" s="317">
        <v>1</v>
      </c>
      <c r="AO116" s="315"/>
      <c r="AP116" s="316"/>
      <c r="AQ116" s="317">
        <v>1</v>
      </c>
      <c r="AR116" s="315"/>
      <c r="AS116" s="316"/>
      <c r="AT116" s="317">
        <v>1</v>
      </c>
      <c r="AU116" s="315"/>
      <c r="AV116" s="316"/>
      <c r="AW116" s="317">
        <v>1</v>
      </c>
      <c r="AX116" s="315"/>
      <c r="AY116" s="316"/>
      <c r="AZ116" s="317">
        <v>1</v>
      </c>
      <c r="BA116" s="315"/>
      <c r="BB116" s="316"/>
      <c r="BC116" s="317">
        <v>1</v>
      </c>
      <c r="BD116" s="315"/>
      <c r="BE116" s="316">
        <v>1</v>
      </c>
      <c r="BF116" s="317"/>
      <c r="BG116" s="315"/>
      <c r="BH116" s="316"/>
      <c r="BI116" s="317">
        <v>1</v>
      </c>
      <c r="BJ116" s="315"/>
      <c r="BK116" s="316"/>
      <c r="BL116" s="87">
        <f t="shared" ref="BL116:BL154" si="8">COUNTA(D116,G116,J116,M116,P116,S116,V116,Y116,AB116,AE116,AH116,AK116,AN116,AQ116,AT116,AW116,AZ116,BC116,BF116,BI116)</f>
        <v>19</v>
      </c>
      <c r="BM116" s="3">
        <f t="shared" ref="BM116:BM154" si="9">COUNTA(E116,H116,K116,N116,Q116,T116,W116,Z116,AC116,AF116,AI116,AL116,AO116,AR116,AU116,AX116,BA116,BD116,BG116,BJ116)</f>
        <v>0</v>
      </c>
      <c r="BN116" s="31">
        <f t="shared" ref="BN116:BN154" si="10">COUNTA(F116,I116,L116,O116,R116,U116,X116,AA116,AD116,AG116,AJ116,AM116,AP116,AS116,AV116,AY116,BB116,BE116,BH116,BK116)</f>
        <v>1</v>
      </c>
      <c r="BO116" s="137"/>
      <c r="BP116" s="137"/>
      <c r="BQ116" s="137"/>
      <c r="BR116" s="138"/>
      <c r="BS116" s="138"/>
      <c r="BT116" s="138"/>
    </row>
    <row r="117" spans="2:72" x14ac:dyDescent="0.25">
      <c r="B117" s="11">
        <v>3</v>
      </c>
      <c r="C117" s="6" t="str">
        <f>'2 жастағы Ф'!C117</f>
        <v>Дәлел Ақарыс</v>
      </c>
      <c r="D117" s="315">
        <v>1</v>
      </c>
      <c r="E117" s="315"/>
      <c r="F117" s="316"/>
      <c r="G117" s="317">
        <v>1</v>
      </c>
      <c r="H117" s="315"/>
      <c r="I117" s="316"/>
      <c r="J117" s="317">
        <v>1</v>
      </c>
      <c r="K117" s="315"/>
      <c r="L117" s="316"/>
      <c r="M117" s="317">
        <v>1</v>
      </c>
      <c r="N117" s="315"/>
      <c r="O117" s="316"/>
      <c r="P117" s="317">
        <v>1</v>
      </c>
      <c r="Q117" s="315"/>
      <c r="R117" s="316"/>
      <c r="S117" s="317">
        <v>1</v>
      </c>
      <c r="T117" s="315"/>
      <c r="U117" s="316"/>
      <c r="V117" s="317">
        <v>1</v>
      </c>
      <c r="W117" s="315"/>
      <c r="X117" s="316"/>
      <c r="Y117" s="317">
        <v>1</v>
      </c>
      <c r="Z117" s="315"/>
      <c r="AA117" s="316"/>
      <c r="AB117" s="317">
        <v>1</v>
      </c>
      <c r="AC117" s="315"/>
      <c r="AD117" s="316"/>
      <c r="AE117" s="317">
        <v>1</v>
      </c>
      <c r="AF117" s="315"/>
      <c r="AG117" s="316"/>
      <c r="AH117" s="317">
        <v>1</v>
      </c>
      <c r="AI117" s="315"/>
      <c r="AJ117" s="316"/>
      <c r="AK117" s="317">
        <v>1</v>
      </c>
      <c r="AL117" s="315"/>
      <c r="AM117" s="316"/>
      <c r="AN117" s="317">
        <v>1</v>
      </c>
      <c r="AO117" s="315"/>
      <c r="AP117" s="316"/>
      <c r="AQ117" s="317">
        <v>1</v>
      </c>
      <c r="AR117" s="315"/>
      <c r="AS117" s="316"/>
      <c r="AT117" s="317">
        <v>1</v>
      </c>
      <c r="AU117" s="315"/>
      <c r="AV117" s="316"/>
      <c r="AW117" s="317">
        <v>1</v>
      </c>
      <c r="AX117" s="315"/>
      <c r="AY117" s="316"/>
      <c r="AZ117" s="317">
        <v>1</v>
      </c>
      <c r="BA117" s="315"/>
      <c r="BB117" s="316"/>
      <c r="BC117" s="317">
        <v>1</v>
      </c>
      <c r="BD117" s="315"/>
      <c r="BE117" s="316">
        <v>1</v>
      </c>
      <c r="BF117" s="317"/>
      <c r="BG117" s="315"/>
      <c r="BH117" s="316"/>
      <c r="BI117" s="317">
        <v>1</v>
      </c>
      <c r="BJ117" s="315"/>
      <c r="BK117" s="316"/>
      <c r="BL117" s="87">
        <f t="shared" si="8"/>
        <v>19</v>
      </c>
      <c r="BM117" s="3">
        <f t="shared" si="9"/>
        <v>0</v>
      </c>
      <c r="BN117" s="31">
        <f t="shared" si="10"/>
        <v>1</v>
      </c>
      <c r="BO117" s="137"/>
      <c r="BP117" s="137"/>
      <c r="BQ117" s="137"/>
      <c r="BR117" s="138"/>
      <c r="BS117" s="138"/>
      <c r="BT117" s="138"/>
    </row>
    <row r="118" spans="2:72" x14ac:dyDescent="0.25">
      <c r="B118" s="11">
        <v>4</v>
      </c>
      <c r="C118" s="6" t="str">
        <f>'2 жастағы Ф'!C118</f>
        <v>Вельмов Макар</v>
      </c>
      <c r="D118" s="315"/>
      <c r="E118" s="315">
        <v>1</v>
      </c>
      <c r="F118" s="316"/>
      <c r="G118" s="317"/>
      <c r="H118" s="315">
        <v>1</v>
      </c>
      <c r="I118" s="316"/>
      <c r="J118" s="317"/>
      <c r="K118" s="315">
        <v>1</v>
      </c>
      <c r="L118" s="316"/>
      <c r="M118" s="317"/>
      <c r="N118" s="315">
        <v>1</v>
      </c>
      <c r="O118" s="316"/>
      <c r="P118" s="317"/>
      <c r="Q118" s="315">
        <v>1</v>
      </c>
      <c r="R118" s="316"/>
      <c r="S118" s="317"/>
      <c r="T118" s="315">
        <v>1</v>
      </c>
      <c r="U118" s="316"/>
      <c r="V118" s="317"/>
      <c r="W118" s="315">
        <v>1</v>
      </c>
      <c r="X118" s="316"/>
      <c r="Y118" s="317"/>
      <c r="Z118" s="315">
        <v>1</v>
      </c>
      <c r="AA118" s="316"/>
      <c r="AB118" s="317"/>
      <c r="AC118" s="315">
        <v>1</v>
      </c>
      <c r="AD118" s="316"/>
      <c r="AE118" s="317"/>
      <c r="AF118" s="315">
        <v>1</v>
      </c>
      <c r="AG118" s="316"/>
      <c r="AH118" s="317"/>
      <c r="AI118" s="315">
        <v>1</v>
      </c>
      <c r="AJ118" s="316"/>
      <c r="AK118" s="317"/>
      <c r="AL118" s="315">
        <v>1</v>
      </c>
      <c r="AM118" s="316"/>
      <c r="AN118" s="317"/>
      <c r="AO118" s="315">
        <v>1</v>
      </c>
      <c r="AP118" s="316"/>
      <c r="AQ118" s="317"/>
      <c r="AR118" s="315">
        <v>1</v>
      </c>
      <c r="AS118" s="316"/>
      <c r="AT118" s="317"/>
      <c r="AU118" s="315">
        <v>1</v>
      </c>
      <c r="AV118" s="316"/>
      <c r="AW118" s="317"/>
      <c r="AX118" s="315">
        <v>1</v>
      </c>
      <c r="AY118" s="316"/>
      <c r="AZ118" s="317"/>
      <c r="BA118" s="315">
        <v>1</v>
      </c>
      <c r="BB118" s="316"/>
      <c r="BC118" s="317"/>
      <c r="BD118" s="315">
        <v>1</v>
      </c>
      <c r="BE118" s="316"/>
      <c r="BF118" s="317">
        <v>1</v>
      </c>
      <c r="BG118" s="315"/>
      <c r="BH118" s="316"/>
      <c r="BI118" s="317"/>
      <c r="BJ118" s="315">
        <v>1</v>
      </c>
      <c r="BK118" s="316"/>
      <c r="BL118" s="87">
        <f t="shared" si="8"/>
        <v>1</v>
      </c>
      <c r="BM118" s="3">
        <f t="shared" si="9"/>
        <v>19</v>
      </c>
      <c r="BN118" s="31">
        <f t="shared" si="10"/>
        <v>0</v>
      </c>
      <c r="BO118" s="137"/>
      <c r="BP118" s="137"/>
      <c r="BQ118" s="137"/>
      <c r="BR118" s="138"/>
      <c r="BS118" s="138"/>
      <c r="BT118" s="138"/>
    </row>
    <row r="119" spans="2:72" x14ac:dyDescent="0.25">
      <c r="B119" s="11">
        <v>5</v>
      </c>
      <c r="C119" s="6" t="str">
        <f>'2 жастағы Ф'!C119</f>
        <v>Жақсытай Айдын</v>
      </c>
      <c r="D119" s="321"/>
      <c r="E119" s="321">
        <v>1</v>
      </c>
      <c r="F119" s="322"/>
      <c r="G119" s="323"/>
      <c r="H119" s="321">
        <v>1</v>
      </c>
      <c r="I119" s="322"/>
      <c r="J119" s="323"/>
      <c r="K119" s="321">
        <v>1</v>
      </c>
      <c r="L119" s="322"/>
      <c r="M119" s="323"/>
      <c r="N119" s="321">
        <v>1</v>
      </c>
      <c r="O119" s="322"/>
      <c r="P119" s="323"/>
      <c r="Q119" s="321">
        <v>1</v>
      </c>
      <c r="R119" s="322"/>
      <c r="S119" s="323"/>
      <c r="T119" s="321">
        <v>1</v>
      </c>
      <c r="U119" s="322"/>
      <c r="V119" s="323"/>
      <c r="W119" s="321">
        <v>1</v>
      </c>
      <c r="X119" s="322"/>
      <c r="Y119" s="323"/>
      <c r="Z119" s="321">
        <v>1</v>
      </c>
      <c r="AA119" s="322"/>
      <c r="AB119" s="323"/>
      <c r="AC119" s="321">
        <v>1</v>
      </c>
      <c r="AD119" s="322"/>
      <c r="AE119" s="323"/>
      <c r="AF119" s="321">
        <v>1</v>
      </c>
      <c r="AG119" s="322"/>
      <c r="AH119" s="323"/>
      <c r="AI119" s="321">
        <v>1</v>
      </c>
      <c r="AJ119" s="322"/>
      <c r="AK119" s="323"/>
      <c r="AL119" s="321">
        <v>1</v>
      </c>
      <c r="AM119" s="322"/>
      <c r="AN119" s="323"/>
      <c r="AO119" s="321">
        <v>1</v>
      </c>
      <c r="AP119" s="322"/>
      <c r="AQ119" s="323"/>
      <c r="AR119" s="321">
        <v>1</v>
      </c>
      <c r="AS119" s="322"/>
      <c r="AT119" s="323"/>
      <c r="AU119" s="321">
        <v>1</v>
      </c>
      <c r="AV119" s="322"/>
      <c r="AW119" s="323"/>
      <c r="AX119" s="321">
        <v>1</v>
      </c>
      <c r="AY119" s="322"/>
      <c r="AZ119" s="323"/>
      <c r="BA119" s="321">
        <v>1</v>
      </c>
      <c r="BB119" s="322"/>
      <c r="BC119" s="323"/>
      <c r="BD119" s="321">
        <v>1</v>
      </c>
      <c r="BE119" s="322"/>
      <c r="BF119" s="323">
        <v>1</v>
      </c>
      <c r="BG119" s="321"/>
      <c r="BH119" s="322"/>
      <c r="BI119" s="323"/>
      <c r="BJ119" s="321">
        <v>1</v>
      </c>
      <c r="BK119" s="322"/>
      <c r="BL119" s="87">
        <f t="shared" si="8"/>
        <v>1</v>
      </c>
      <c r="BM119" s="3">
        <f t="shared" si="9"/>
        <v>19</v>
      </c>
      <c r="BN119" s="31">
        <f t="shared" si="10"/>
        <v>0</v>
      </c>
      <c r="BO119" s="137"/>
      <c r="BP119" s="137"/>
      <c r="BQ119" s="137"/>
      <c r="BR119" s="138"/>
      <c r="BS119" s="138"/>
      <c r="BT119" s="138"/>
    </row>
    <row r="120" spans="2:72" x14ac:dyDescent="0.25">
      <c r="B120" s="11">
        <v>6</v>
      </c>
      <c r="C120" s="6" t="str">
        <f>'2 жастағы Ф'!C120</f>
        <v>Рахатжан Айбибі</v>
      </c>
      <c r="D120" s="315"/>
      <c r="E120" s="315">
        <v>1</v>
      </c>
      <c r="F120" s="316"/>
      <c r="G120" s="317"/>
      <c r="H120" s="315">
        <v>1</v>
      </c>
      <c r="I120" s="316"/>
      <c r="J120" s="317"/>
      <c r="K120" s="315">
        <v>1</v>
      </c>
      <c r="L120" s="316"/>
      <c r="M120" s="317"/>
      <c r="N120" s="315">
        <v>1</v>
      </c>
      <c r="O120" s="316"/>
      <c r="P120" s="317"/>
      <c r="Q120" s="315">
        <v>1</v>
      </c>
      <c r="R120" s="316"/>
      <c r="S120" s="317"/>
      <c r="T120" s="315">
        <v>1</v>
      </c>
      <c r="U120" s="316"/>
      <c r="V120" s="317"/>
      <c r="W120" s="315">
        <v>1</v>
      </c>
      <c r="X120" s="316"/>
      <c r="Y120" s="317"/>
      <c r="Z120" s="315">
        <v>1</v>
      </c>
      <c r="AA120" s="316"/>
      <c r="AB120" s="317"/>
      <c r="AC120" s="315">
        <v>1</v>
      </c>
      <c r="AD120" s="316"/>
      <c r="AE120" s="317"/>
      <c r="AF120" s="315">
        <v>1</v>
      </c>
      <c r="AG120" s="316"/>
      <c r="AH120" s="317"/>
      <c r="AI120" s="315">
        <v>1</v>
      </c>
      <c r="AJ120" s="316"/>
      <c r="AK120" s="317"/>
      <c r="AL120" s="315">
        <v>1</v>
      </c>
      <c r="AM120" s="316"/>
      <c r="AN120" s="317"/>
      <c r="AO120" s="315">
        <v>1</v>
      </c>
      <c r="AP120" s="316"/>
      <c r="AQ120" s="317"/>
      <c r="AR120" s="315">
        <v>1</v>
      </c>
      <c r="AS120" s="316"/>
      <c r="AT120" s="317"/>
      <c r="AU120" s="315">
        <v>1</v>
      </c>
      <c r="AV120" s="316"/>
      <c r="AW120" s="317"/>
      <c r="AX120" s="315">
        <v>1</v>
      </c>
      <c r="AY120" s="316"/>
      <c r="AZ120" s="317"/>
      <c r="BA120" s="315">
        <v>1</v>
      </c>
      <c r="BB120" s="316"/>
      <c r="BC120" s="317"/>
      <c r="BD120" s="315">
        <v>1</v>
      </c>
      <c r="BE120" s="316"/>
      <c r="BF120" s="317">
        <v>1</v>
      </c>
      <c r="BG120" s="315"/>
      <c r="BH120" s="316"/>
      <c r="BI120" s="317"/>
      <c r="BJ120" s="315">
        <v>1</v>
      </c>
      <c r="BK120" s="316"/>
      <c r="BL120" s="87">
        <f t="shared" si="8"/>
        <v>1</v>
      </c>
      <c r="BM120" s="3">
        <f t="shared" si="9"/>
        <v>19</v>
      </c>
      <c r="BN120" s="31">
        <f t="shared" si="10"/>
        <v>0</v>
      </c>
      <c r="BO120" s="137"/>
      <c r="BP120" s="137"/>
      <c r="BQ120" s="137"/>
      <c r="BR120" s="138"/>
      <c r="BS120" s="138"/>
      <c r="BT120" s="138"/>
    </row>
    <row r="121" spans="2:72" x14ac:dyDescent="0.25">
      <c r="B121" s="11">
        <v>7</v>
      </c>
      <c r="C121" s="6" t="str">
        <f>'2 жастағы Ф'!C121</f>
        <v>Серік Айша</v>
      </c>
      <c r="D121" s="315"/>
      <c r="E121" s="315">
        <v>1</v>
      </c>
      <c r="F121" s="316"/>
      <c r="G121" s="317"/>
      <c r="H121" s="315">
        <v>1</v>
      </c>
      <c r="I121" s="316"/>
      <c r="J121" s="317"/>
      <c r="K121" s="315">
        <v>1</v>
      </c>
      <c r="L121" s="316"/>
      <c r="M121" s="317"/>
      <c r="N121" s="315">
        <v>1</v>
      </c>
      <c r="O121" s="316"/>
      <c r="P121" s="317"/>
      <c r="Q121" s="315">
        <v>1</v>
      </c>
      <c r="R121" s="316"/>
      <c r="S121" s="317"/>
      <c r="T121" s="315">
        <v>1</v>
      </c>
      <c r="U121" s="316"/>
      <c r="V121" s="317"/>
      <c r="W121" s="315">
        <v>1</v>
      </c>
      <c r="X121" s="316"/>
      <c r="Y121" s="317"/>
      <c r="Z121" s="315">
        <v>1</v>
      </c>
      <c r="AA121" s="316"/>
      <c r="AB121" s="317"/>
      <c r="AC121" s="315">
        <v>1</v>
      </c>
      <c r="AD121" s="316"/>
      <c r="AE121" s="317"/>
      <c r="AF121" s="315">
        <v>1</v>
      </c>
      <c r="AG121" s="316"/>
      <c r="AH121" s="317"/>
      <c r="AI121" s="315">
        <v>1</v>
      </c>
      <c r="AJ121" s="316"/>
      <c r="AK121" s="317"/>
      <c r="AL121" s="315">
        <v>1</v>
      </c>
      <c r="AM121" s="316"/>
      <c r="AN121" s="317"/>
      <c r="AO121" s="315">
        <v>1</v>
      </c>
      <c r="AP121" s="316"/>
      <c r="AQ121" s="317"/>
      <c r="AR121" s="315">
        <v>1</v>
      </c>
      <c r="AS121" s="316"/>
      <c r="AT121" s="317"/>
      <c r="AU121" s="315">
        <v>1</v>
      </c>
      <c r="AV121" s="316"/>
      <c r="AW121" s="317"/>
      <c r="AX121" s="315">
        <v>1</v>
      </c>
      <c r="AY121" s="316"/>
      <c r="AZ121" s="317"/>
      <c r="BA121" s="315">
        <v>1</v>
      </c>
      <c r="BB121" s="316"/>
      <c r="BC121" s="317"/>
      <c r="BD121" s="315">
        <v>1</v>
      </c>
      <c r="BE121" s="316"/>
      <c r="BF121" s="317">
        <v>1</v>
      </c>
      <c r="BG121" s="315"/>
      <c r="BH121" s="316"/>
      <c r="BI121" s="317"/>
      <c r="BJ121" s="315">
        <v>1</v>
      </c>
      <c r="BK121" s="316"/>
      <c r="BL121" s="87">
        <f t="shared" si="8"/>
        <v>1</v>
      </c>
      <c r="BM121" s="3">
        <f t="shared" si="9"/>
        <v>19</v>
      </c>
      <c r="BN121" s="31">
        <f t="shared" si="10"/>
        <v>0</v>
      </c>
      <c r="BO121" s="137"/>
      <c r="BP121" s="137"/>
      <c r="BQ121" s="137"/>
      <c r="BR121" s="138"/>
      <c r="BS121" s="138"/>
      <c r="BT121" s="138"/>
    </row>
    <row r="122" spans="2:72" x14ac:dyDescent="0.25">
      <c r="B122" s="11">
        <v>8</v>
      </c>
      <c r="C122" s="6" t="str">
        <f>'2 жастағы Ф'!C122</f>
        <v>Бутаев Мирон</v>
      </c>
      <c r="D122" s="315"/>
      <c r="E122" s="315">
        <v>1</v>
      </c>
      <c r="F122" s="316"/>
      <c r="G122" s="317"/>
      <c r="H122" s="315">
        <v>1</v>
      </c>
      <c r="I122" s="316"/>
      <c r="J122" s="317"/>
      <c r="K122" s="315">
        <v>1</v>
      </c>
      <c r="L122" s="316"/>
      <c r="M122" s="317"/>
      <c r="N122" s="315">
        <v>1</v>
      </c>
      <c r="O122" s="316"/>
      <c r="P122" s="317"/>
      <c r="Q122" s="315">
        <v>1</v>
      </c>
      <c r="R122" s="316"/>
      <c r="S122" s="317"/>
      <c r="T122" s="315">
        <v>1</v>
      </c>
      <c r="U122" s="316"/>
      <c r="V122" s="317"/>
      <c r="W122" s="315">
        <v>1</v>
      </c>
      <c r="X122" s="316"/>
      <c r="Y122" s="317"/>
      <c r="Z122" s="315">
        <v>1</v>
      </c>
      <c r="AA122" s="316"/>
      <c r="AB122" s="317"/>
      <c r="AC122" s="315">
        <v>1</v>
      </c>
      <c r="AD122" s="316"/>
      <c r="AE122" s="317"/>
      <c r="AF122" s="315">
        <v>1</v>
      </c>
      <c r="AG122" s="316"/>
      <c r="AH122" s="317"/>
      <c r="AI122" s="315">
        <v>1</v>
      </c>
      <c r="AJ122" s="316"/>
      <c r="AK122" s="317"/>
      <c r="AL122" s="315">
        <v>1</v>
      </c>
      <c r="AM122" s="316"/>
      <c r="AN122" s="317"/>
      <c r="AO122" s="315">
        <v>1</v>
      </c>
      <c r="AP122" s="316"/>
      <c r="AQ122" s="317"/>
      <c r="AR122" s="315">
        <v>1</v>
      </c>
      <c r="AS122" s="316"/>
      <c r="AT122" s="317"/>
      <c r="AU122" s="315">
        <v>1</v>
      </c>
      <c r="AV122" s="316"/>
      <c r="AW122" s="317"/>
      <c r="AX122" s="315">
        <v>1</v>
      </c>
      <c r="AY122" s="316"/>
      <c r="AZ122" s="317"/>
      <c r="BA122" s="315">
        <v>1</v>
      </c>
      <c r="BB122" s="316"/>
      <c r="BC122" s="317"/>
      <c r="BD122" s="315">
        <v>1</v>
      </c>
      <c r="BE122" s="316"/>
      <c r="BF122" s="317">
        <v>1</v>
      </c>
      <c r="BG122" s="315"/>
      <c r="BH122" s="316"/>
      <c r="BI122" s="317"/>
      <c r="BJ122" s="315">
        <v>1</v>
      </c>
      <c r="BK122" s="316"/>
      <c r="BL122" s="87">
        <f t="shared" si="8"/>
        <v>1</v>
      </c>
      <c r="BM122" s="3">
        <f t="shared" si="9"/>
        <v>19</v>
      </c>
      <c r="BN122" s="31">
        <f t="shared" si="10"/>
        <v>0</v>
      </c>
      <c r="BO122" s="137"/>
      <c r="BP122" s="137"/>
      <c r="BQ122" s="137"/>
      <c r="BR122" s="138"/>
      <c r="BS122" s="138"/>
      <c r="BT122" s="138"/>
    </row>
    <row r="123" spans="2:72" x14ac:dyDescent="0.25">
      <c r="B123" s="11">
        <v>9</v>
      </c>
      <c r="C123" s="6" t="str">
        <f>'2 жастағы Ф'!C123</f>
        <v>Литвинов Иван</v>
      </c>
      <c r="D123" s="321"/>
      <c r="E123" s="321">
        <v>1</v>
      </c>
      <c r="F123" s="322"/>
      <c r="G123" s="323"/>
      <c r="H123" s="321">
        <v>1</v>
      </c>
      <c r="I123" s="322"/>
      <c r="J123" s="323"/>
      <c r="K123" s="321">
        <v>1</v>
      </c>
      <c r="L123" s="322"/>
      <c r="M123" s="323"/>
      <c r="N123" s="321">
        <v>1</v>
      </c>
      <c r="O123" s="322"/>
      <c r="P123" s="323"/>
      <c r="Q123" s="321">
        <v>1</v>
      </c>
      <c r="R123" s="322"/>
      <c r="S123" s="323"/>
      <c r="T123" s="321">
        <v>1</v>
      </c>
      <c r="U123" s="322"/>
      <c r="V123" s="323"/>
      <c r="W123" s="321">
        <v>1</v>
      </c>
      <c r="X123" s="322"/>
      <c r="Y123" s="323"/>
      <c r="Z123" s="321">
        <v>1</v>
      </c>
      <c r="AA123" s="322"/>
      <c r="AB123" s="323"/>
      <c r="AC123" s="321">
        <v>1</v>
      </c>
      <c r="AD123" s="322"/>
      <c r="AE123" s="323"/>
      <c r="AF123" s="321">
        <v>1</v>
      </c>
      <c r="AG123" s="322"/>
      <c r="AH123" s="323"/>
      <c r="AI123" s="321">
        <v>1</v>
      </c>
      <c r="AJ123" s="322"/>
      <c r="AK123" s="323"/>
      <c r="AL123" s="321">
        <v>1</v>
      </c>
      <c r="AM123" s="322"/>
      <c r="AN123" s="323"/>
      <c r="AO123" s="321">
        <v>1</v>
      </c>
      <c r="AP123" s="322"/>
      <c r="AQ123" s="323"/>
      <c r="AR123" s="321">
        <v>1</v>
      </c>
      <c r="AS123" s="322"/>
      <c r="AT123" s="323"/>
      <c r="AU123" s="321">
        <v>1</v>
      </c>
      <c r="AV123" s="322"/>
      <c r="AW123" s="323"/>
      <c r="AX123" s="321">
        <v>1</v>
      </c>
      <c r="AY123" s="322"/>
      <c r="AZ123" s="323"/>
      <c r="BA123" s="321">
        <v>1</v>
      </c>
      <c r="BB123" s="322"/>
      <c r="BC123" s="323"/>
      <c r="BD123" s="321">
        <v>1</v>
      </c>
      <c r="BE123" s="322"/>
      <c r="BF123" s="323">
        <v>1</v>
      </c>
      <c r="BG123" s="321"/>
      <c r="BH123" s="322"/>
      <c r="BI123" s="323"/>
      <c r="BJ123" s="321">
        <v>1</v>
      </c>
      <c r="BK123" s="322"/>
      <c r="BL123" s="87">
        <f t="shared" si="8"/>
        <v>1</v>
      </c>
      <c r="BM123" s="3">
        <f t="shared" si="9"/>
        <v>19</v>
      </c>
      <c r="BN123" s="31">
        <f t="shared" si="10"/>
        <v>0</v>
      </c>
      <c r="BO123" s="137"/>
      <c r="BP123" s="137"/>
      <c r="BQ123" s="137"/>
      <c r="BR123" s="138"/>
      <c r="BS123" s="138"/>
      <c r="BT123" s="138"/>
    </row>
    <row r="124" spans="2:72" x14ac:dyDescent="0.25">
      <c r="B124" s="11">
        <v>10</v>
      </c>
      <c r="C124" s="6">
        <f>'2 жастағы Ф'!C124</f>
        <v>0</v>
      </c>
      <c r="D124" s="315"/>
      <c r="E124" s="315"/>
      <c r="F124" s="316"/>
      <c r="G124" s="317"/>
      <c r="H124" s="315"/>
      <c r="I124" s="316"/>
      <c r="J124" s="317"/>
      <c r="K124" s="315"/>
      <c r="L124" s="316"/>
      <c r="M124" s="317"/>
      <c r="N124" s="315"/>
      <c r="O124" s="316"/>
      <c r="P124" s="317"/>
      <c r="Q124" s="315"/>
      <c r="R124" s="316"/>
      <c r="S124" s="317"/>
      <c r="T124" s="315"/>
      <c r="U124" s="316"/>
      <c r="V124" s="317"/>
      <c r="W124" s="315"/>
      <c r="X124" s="316"/>
      <c r="Y124" s="317"/>
      <c r="Z124" s="315"/>
      <c r="AA124" s="316"/>
      <c r="AB124" s="317"/>
      <c r="AC124" s="315"/>
      <c r="AD124" s="316"/>
      <c r="AE124" s="317"/>
      <c r="AF124" s="315"/>
      <c r="AG124" s="316"/>
      <c r="AH124" s="317"/>
      <c r="AI124" s="315"/>
      <c r="AJ124" s="316"/>
      <c r="AK124" s="317"/>
      <c r="AL124" s="315"/>
      <c r="AM124" s="316"/>
      <c r="AN124" s="317"/>
      <c r="AO124" s="315"/>
      <c r="AP124" s="316"/>
      <c r="AQ124" s="317"/>
      <c r="AR124" s="315"/>
      <c r="AS124" s="316"/>
      <c r="AT124" s="317"/>
      <c r="AU124" s="315"/>
      <c r="AV124" s="316"/>
      <c r="AW124" s="317"/>
      <c r="AX124" s="315"/>
      <c r="AY124" s="316"/>
      <c r="AZ124" s="317"/>
      <c r="BA124" s="315"/>
      <c r="BB124" s="316"/>
      <c r="BC124" s="317"/>
      <c r="BD124" s="315"/>
      <c r="BE124" s="316"/>
      <c r="BF124" s="317"/>
      <c r="BG124" s="315"/>
      <c r="BH124" s="316"/>
      <c r="BI124" s="317"/>
      <c r="BJ124" s="315"/>
      <c r="BK124" s="316"/>
      <c r="BL124" s="87">
        <f t="shared" si="8"/>
        <v>0</v>
      </c>
      <c r="BM124" s="3">
        <f t="shared" si="9"/>
        <v>0</v>
      </c>
      <c r="BN124" s="31">
        <f t="shared" si="10"/>
        <v>0</v>
      </c>
      <c r="BO124" s="137"/>
      <c r="BP124" s="137"/>
      <c r="BQ124" s="137"/>
      <c r="BR124" s="138"/>
      <c r="BS124" s="138"/>
      <c r="BT124" s="138"/>
    </row>
    <row r="125" spans="2:72" x14ac:dyDescent="0.25">
      <c r="B125" s="11">
        <v>11</v>
      </c>
      <c r="C125" s="6">
        <f>'2 жастағы Ф'!C125</f>
        <v>0</v>
      </c>
      <c r="D125" s="315"/>
      <c r="E125" s="315"/>
      <c r="F125" s="316"/>
      <c r="G125" s="317"/>
      <c r="H125" s="315"/>
      <c r="I125" s="316"/>
      <c r="J125" s="317"/>
      <c r="K125" s="315"/>
      <c r="L125" s="316"/>
      <c r="M125" s="317"/>
      <c r="N125" s="315"/>
      <c r="O125" s="316"/>
      <c r="P125" s="317"/>
      <c r="Q125" s="315"/>
      <c r="R125" s="316"/>
      <c r="S125" s="317"/>
      <c r="T125" s="315"/>
      <c r="U125" s="316"/>
      <c r="V125" s="317"/>
      <c r="W125" s="315"/>
      <c r="X125" s="316"/>
      <c r="Y125" s="317"/>
      <c r="Z125" s="315"/>
      <c r="AA125" s="316"/>
      <c r="AB125" s="317"/>
      <c r="AC125" s="315"/>
      <c r="AD125" s="316"/>
      <c r="AE125" s="317"/>
      <c r="AF125" s="315"/>
      <c r="AG125" s="316"/>
      <c r="AH125" s="317"/>
      <c r="AI125" s="315"/>
      <c r="AJ125" s="316"/>
      <c r="AK125" s="317"/>
      <c r="AL125" s="315"/>
      <c r="AM125" s="316"/>
      <c r="AN125" s="317"/>
      <c r="AO125" s="315"/>
      <c r="AP125" s="316"/>
      <c r="AQ125" s="317"/>
      <c r="AR125" s="315"/>
      <c r="AS125" s="316"/>
      <c r="AT125" s="317"/>
      <c r="AU125" s="315"/>
      <c r="AV125" s="316"/>
      <c r="AW125" s="317"/>
      <c r="AX125" s="315"/>
      <c r="AY125" s="316"/>
      <c r="AZ125" s="317"/>
      <c r="BA125" s="315"/>
      <c r="BB125" s="316"/>
      <c r="BC125" s="317"/>
      <c r="BD125" s="315"/>
      <c r="BE125" s="316"/>
      <c r="BF125" s="317"/>
      <c r="BG125" s="315"/>
      <c r="BH125" s="316"/>
      <c r="BI125" s="317"/>
      <c r="BJ125" s="315"/>
      <c r="BK125" s="316"/>
      <c r="BL125" s="87">
        <f t="shared" si="8"/>
        <v>0</v>
      </c>
      <c r="BM125" s="3">
        <f t="shared" si="9"/>
        <v>0</v>
      </c>
      <c r="BN125" s="31">
        <f t="shared" si="10"/>
        <v>0</v>
      </c>
      <c r="BO125" s="137"/>
      <c r="BP125" s="137"/>
      <c r="BQ125" s="137"/>
      <c r="BR125" s="138"/>
      <c r="BS125" s="138"/>
      <c r="BT125" s="138"/>
    </row>
    <row r="126" spans="2:72" x14ac:dyDescent="0.25">
      <c r="B126" s="11">
        <v>12</v>
      </c>
      <c r="C126" s="6">
        <f>'2 жастағы Ф'!C126</f>
        <v>0</v>
      </c>
      <c r="D126" s="315"/>
      <c r="E126" s="315"/>
      <c r="F126" s="316"/>
      <c r="G126" s="317"/>
      <c r="H126" s="315"/>
      <c r="I126" s="316"/>
      <c r="J126" s="317"/>
      <c r="K126" s="315"/>
      <c r="L126" s="316"/>
      <c r="M126" s="317"/>
      <c r="N126" s="315"/>
      <c r="O126" s="316"/>
      <c r="P126" s="317"/>
      <c r="Q126" s="315"/>
      <c r="R126" s="316"/>
      <c r="S126" s="317"/>
      <c r="T126" s="315"/>
      <c r="U126" s="316"/>
      <c r="V126" s="317"/>
      <c r="W126" s="315"/>
      <c r="X126" s="316"/>
      <c r="Y126" s="317"/>
      <c r="Z126" s="315"/>
      <c r="AA126" s="316"/>
      <c r="AB126" s="317"/>
      <c r="AC126" s="315"/>
      <c r="AD126" s="316"/>
      <c r="AE126" s="317"/>
      <c r="AF126" s="315"/>
      <c r="AG126" s="316"/>
      <c r="AH126" s="317"/>
      <c r="AI126" s="315"/>
      <c r="AJ126" s="316"/>
      <c r="AK126" s="317"/>
      <c r="AL126" s="315"/>
      <c r="AM126" s="316"/>
      <c r="AN126" s="317"/>
      <c r="AO126" s="315"/>
      <c r="AP126" s="316"/>
      <c r="AQ126" s="317"/>
      <c r="AR126" s="315"/>
      <c r="AS126" s="316"/>
      <c r="AT126" s="317"/>
      <c r="AU126" s="315"/>
      <c r="AV126" s="316"/>
      <c r="AW126" s="317"/>
      <c r="AX126" s="315"/>
      <c r="AY126" s="316"/>
      <c r="AZ126" s="317"/>
      <c r="BA126" s="315"/>
      <c r="BB126" s="316"/>
      <c r="BC126" s="317"/>
      <c r="BD126" s="315"/>
      <c r="BE126" s="316"/>
      <c r="BF126" s="317"/>
      <c r="BG126" s="315"/>
      <c r="BH126" s="316"/>
      <c r="BI126" s="317"/>
      <c r="BJ126" s="315"/>
      <c r="BK126" s="316"/>
      <c r="BL126" s="87">
        <f t="shared" si="8"/>
        <v>0</v>
      </c>
      <c r="BM126" s="3">
        <f t="shared" si="9"/>
        <v>0</v>
      </c>
      <c r="BN126" s="31">
        <f t="shared" si="10"/>
        <v>0</v>
      </c>
      <c r="BO126" s="137"/>
      <c r="BP126" s="137"/>
      <c r="BQ126" s="137"/>
      <c r="BR126" s="138"/>
      <c r="BS126" s="138"/>
      <c r="BT126" s="138"/>
    </row>
    <row r="127" spans="2:72" x14ac:dyDescent="0.25">
      <c r="B127" s="11">
        <v>13</v>
      </c>
      <c r="C127" s="6">
        <f>'2 жастағы Ф'!C127</f>
        <v>0</v>
      </c>
      <c r="D127" s="321"/>
      <c r="E127" s="321"/>
      <c r="F127" s="322"/>
      <c r="G127" s="323"/>
      <c r="H127" s="321"/>
      <c r="I127" s="322"/>
      <c r="J127" s="323"/>
      <c r="K127" s="321"/>
      <c r="L127" s="322"/>
      <c r="M127" s="323"/>
      <c r="N127" s="321"/>
      <c r="O127" s="322"/>
      <c r="P127" s="323"/>
      <c r="Q127" s="321"/>
      <c r="R127" s="322"/>
      <c r="S127" s="323"/>
      <c r="T127" s="321"/>
      <c r="U127" s="322"/>
      <c r="V127" s="323"/>
      <c r="W127" s="321"/>
      <c r="X127" s="322"/>
      <c r="Y127" s="323"/>
      <c r="Z127" s="321"/>
      <c r="AA127" s="322"/>
      <c r="AB127" s="323"/>
      <c r="AC127" s="321"/>
      <c r="AD127" s="322"/>
      <c r="AE127" s="323"/>
      <c r="AF127" s="321"/>
      <c r="AG127" s="322"/>
      <c r="AH127" s="323"/>
      <c r="AI127" s="321"/>
      <c r="AJ127" s="322"/>
      <c r="AK127" s="323"/>
      <c r="AL127" s="321"/>
      <c r="AM127" s="322"/>
      <c r="AN127" s="323"/>
      <c r="AO127" s="321"/>
      <c r="AP127" s="322"/>
      <c r="AQ127" s="323"/>
      <c r="AR127" s="321"/>
      <c r="AS127" s="322"/>
      <c r="AT127" s="323"/>
      <c r="AU127" s="321"/>
      <c r="AV127" s="322"/>
      <c r="AW127" s="323"/>
      <c r="AX127" s="321"/>
      <c r="AY127" s="322"/>
      <c r="AZ127" s="323"/>
      <c r="BA127" s="321"/>
      <c r="BB127" s="322"/>
      <c r="BC127" s="323"/>
      <c r="BD127" s="321"/>
      <c r="BE127" s="322"/>
      <c r="BF127" s="323"/>
      <c r="BG127" s="321"/>
      <c r="BH127" s="322"/>
      <c r="BI127" s="323"/>
      <c r="BJ127" s="321"/>
      <c r="BK127" s="322"/>
      <c r="BL127" s="87">
        <f t="shared" si="8"/>
        <v>0</v>
      </c>
      <c r="BM127" s="3">
        <f t="shared" si="9"/>
        <v>0</v>
      </c>
      <c r="BN127" s="31">
        <f t="shared" si="10"/>
        <v>0</v>
      </c>
      <c r="BO127" s="137"/>
      <c r="BP127" s="137"/>
      <c r="BQ127" s="137"/>
      <c r="BR127" s="138"/>
      <c r="BS127" s="138"/>
      <c r="BT127" s="138"/>
    </row>
    <row r="128" spans="2:72" x14ac:dyDescent="0.25">
      <c r="B128" s="11">
        <v>14</v>
      </c>
      <c r="C128" s="6">
        <f>'2 жастағы Ф'!C128</f>
        <v>0</v>
      </c>
      <c r="D128" s="315"/>
      <c r="E128" s="315"/>
      <c r="F128" s="316"/>
      <c r="G128" s="317"/>
      <c r="H128" s="315"/>
      <c r="I128" s="316"/>
      <c r="J128" s="317"/>
      <c r="K128" s="315"/>
      <c r="L128" s="316"/>
      <c r="M128" s="317"/>
      <c r="N128" s="315"/>
      <c r="O128" s="316"/>
      <c r="P128" s="317"/>
      <c r="Q128" s="315"/>
      <c r="R128" s="316"/>
      <c r="S128" s="317"/>
      <c r="T128" s="315"/>
      <c r="U128" s="316"/>
      <c r="V128" s="317"/>
      <c r="W128" s="315"/>
      <c r="X128" s="316"/>
      <c r="Y128" s="317"/>
      <c r="Z128" s="315"/>
      <c r="AA128" s="316"/>
      <c r="AB128" s="317"/>
      <c r="AC128" s="315"/>
      <c r="AD128" s="316"/>
      <c r="AE128" s="317"/>
      <c r="AF128" s="315"/>
      <c r="AG128" s="316"/>
      <c r="AH128" s="317"/>
      <c r="AI128" s="315"/>
      <c r="AJ128" s="316"/>
      <c r="AK128" s="317"/>
      <c r="AL128" s="315"/>
      <c r="AM128" s="316"/>
      <c r="AN128" s="317"/>
      <c r="AO128" s="315"/>
      <c r="AP128" s="316"/>
      <c r="AQ128" s="317"/>
      <c r="AR128" s="315"/>
      <c r="AS128" s="316"/>
      <c r="AT128" s="317"/>
      <c r="AU128" s="315"/>
      <c r="AV128" s="316"/>
      <c r="AW128" s="317"/>
      <c r="AX128" s="315"/>
      <c r="AY128" s="316"/>
      <c r="AZ128" s="317"/>
      <c r="BA128" s="315"/>
      <c r="BB128" s="316"/>
      <c r="BC128" s="317"/>
      <c r="BD128" s="315"/>
      <c r="BE128" s="316"/>
      <c r="BF128" s="317"/>
      <c r="BG128" s="315"/>
      <c r="BH128" s="316"/>
      <c r="BI128" s="317"/>
      <c r="BJ128" s="315"/>
      <c r="BK128" s="316"/>
      <c r="BL128" s="87">
        <f t="shared" si="8"/>
        <v>0</v>
      </c>
      <c r="BM128" s="3">
        <f t="shared" si="9"/>
        <v>0</v>
      </c>
      <c r="BN128" s="31">
        <f t="shared" si="10"/>
        <v>0</v>
      </c>
      <c r="BO128" s="137"/>
      <c r="BP128" s="137"/>
      <c r="BQ128" s="137"/>
      <c r="BR128" s="138"/>
      <c r="BS128" s="138"/>
      <c r="BT128" s="138"/>
    </row>
    <row r="129" spans="2:72" x14ac:dyDescent="0.25">
      <c r="B129" s="11">
        <v>15</v>
      </c>
      <c r="C129" s="6">
        <f>'2 жастағы Ф'!C129</f>
        <v>0</v>
      </c>
      <c r="D129" s="315"/>
      <c r="E129" s="315"/>
      <c r="F129" s="316"/>
      <c r="G129" s="317"/>
      <c r="H129" s="315"/>
      <c r="I129" s="316"/>
      <c r="J129" s="317"/>
      <c r="K129" s="315"/>
      <c r="L129" s="316"/>
      <c r="M129" s="317"/>
      <c r="N129" s="315"/>
      <c r="O129" s="316"/>
      <c r="P129" s="317"/>
      <c r="Q129" s="315"/>
      <c r="R129" s="316"/>
      <c r="S129" s="317"/>
      <c r="T129" s="315"/>
      <c r="U129" s="316"/>
      <c r="V129" s="317"/>
      <c r="W129" s="315"/>
      <c r="X129" s="316"/>
      <c r="Y129" s="317"/>
      <c r="Z129" s="315"/>
      <c r="AA129" s="316"/>
      <c r="AB129" s="317"/>
      <c r="AC129" s="315"/>
      <c r="AD129" s="316"/>
      <c r="AE129" s="317"/>
      <c r="AF129" s="315"/>
      <c r="AG129" s="316"/>
      <c r="AH129" s="317"/>
      <c r="AI129" s="315"/>
      <c r="AJ129" s="316"/>
      <c r="AK129" s="317"/>
      <c r="AL129" s="315"/>
      <c r="AM129" s="316"/>
      <c r="AN129" s="317"/>
      <c r="AO129" s="315"/>
      <c r="AP129" s="316"/>
      <c r="AQ129" s="317"/>
      <c r="AR129" s="315"/>
      <c r="AS129" s="316"/>
      <c r="AT129" s="317"/>
      <c r="AU129" s="315"/>
      <c r="AV129" s="316"/>
      <c r="AW129" s="317"/>
      <c r="AX129" s="315"/>
      <c r="AY129" s="316"/>
      <c r="AZ129" s="317"/>
      <c r="BA129" s="315"/>
      <c r="BB129" s="316"/>
      <c r="BC129" s="317"/>
      <c r="BD129" s="315"/>
      <c r="BE129" s="316"/>
      <c r="BF129" s="317"/>
      <c r="BG129" s="315"/>
      <c r="BH129" s="316"/>
      <c r="BI129" s="317"/>
      <c r="BJ129" s="315"/>
      <c r="BK129" s="316"/>
      <c r="BL129" s="87">
        <f t="shared" si="8"/>
        <v>0</v>
      </c>
      <c r="BM129" s="3">
        <f t="shared" si="9"/>
        <v>0</v>
      </c>
      <c r="BN129" s="31">
        <f t="shared" si="10"/>
        <v>0</v>
      </c>
      <c r="BO129" s="137"/>
      <c r="BP129" s="137"/>
      <c r="BQ129" s="137"/>
      <c r="BR129" s="138"/>
      <c r="BS129" s="138"/>
      <c r="BT129" s="138"/>
    </row>
    <row r="130" spans="2:72" x14ac:dyDescent="0.25">
      <c r="B130" s="11">
        <v>16</v>
      </c>
      <c r="C130" s="6">
        <f>'2 жастағы Ф'!C130</f>
        <v>0</v>
      </c>
      <c r="D130" s="315"/>
      <c r="E130" s="315"/>
      <c r="F130" s="316"/>
      <c r="G130" s="317"/>
      <c r="H130" s="315"/>
      <c r="I130" s="316"/>
      <c r="J130" s="317"/>
      <c r="K130" s="315"/>
      <c r="L130" s="316"/>
      <c r="M130" s="317"/>
      <c r="N130" s="315"/>
      <c r="O130" s="316"/>
      <c r="P130" s="317"/>
      <c r="Q130" s="315"/>
      <c r="R130" s="316"/>
      <c r="S130" s="317"/>
      <c r="T130" s="315"/>
      <c r="U130" s="316"/>
      <c r="V130" s="317"/>
      <c r="W130" s="315"/>
      <c r="X130" s="316"/>
      <c r="Y130" s="317"/>
      <c r="Z130" s="315"/>
      <c r="AA130" s="316"/>
      <c r="AB130" s="317"/>
      <c r="AC130" s="315"/>
      <c r="AD130" s="316"/>
      <c r="AE130" s="317"/>
      <c r="AF130" s="315"/>
      <c r="AG130" s="316"/>
      <c r="AH130" s="317"/>
      <c r="AI130" s="315"/>
      <c r="AJ130" s="316"/>
      <c r="AK130" s="317"/>
      <c r="AL130" s="315"/>
      <c r="AM130" s="316"/>
      <c r="AN130" s="317"/>
      <c r="AO130" s="315"/>
      <c r="AP130" s="316"/>
      <c r="AQ130" s="317"/>
      <c r="AR130" s="315"/>
      <c r="AS130" s="316"/>
      <c r="AT130" s="317"/>
      <c r="AU130" s="315"/>
      <c r="AV130" s="316"/>
      <c r="AW130" s="317"/>
      <c r="AX130" s="315"/>
      <c r="AY130" s="316"/>
      <c r="AZ130" s="317"/>
      <c r="BA130" s="315"/>
      <c r="BB130" s="316"/>
      <c r="BC130" s="317"/>
      <c r="BD130" s="315"/>
      <c r="BE130" s="316"/>
      <c r="BF130" s="317"/>
      <c r="BG130" s="315"/>
      <c r="BH130" s="316"/>
      <c r="BI130" s="317"/>
      <c r="BJ130" s="315"/>
      <c r="BK130" s="316"/>
      <c r="BL130" s="87">
        <f t="shared" si="8"/>
        <v>0</v>
      </c>
      <c r="BM130" s="3">
        <f t="shared" si="9"/>
        <v>0</v>
      </c>
      <c r="BN130" s="31">
        <f t="shared" si="10"/>
        <v>0</v>
      </c>
      <c r="BO130" s="137"/>
      <c r="BP130" s="137"/>
      <c r="BQ130" s="137"/>
      <c r="BR130" s="138"/>
      <c r="BS130" s="138"/>
      <c r="BT130" s="138"/>
    </row>
    <row r="131" spans="2:72" x14ac:dyDescent="0.25">
      <c r="B131" s="11">
        <v>17</v>
      </c>
      <c r="C131" s="6">
        <f>'2 жастағы Ф'!C131</f>
        <v>0</v>
      </c>
      <c r="D131" s="321"/>
      <c r="E131" s="321"/>
      <c r="F131" s="322"/>
      <c r="G131" s="323"/>
      <c r="H131" s="321"/>
      <c r="I131" s="322"/>
      <c r="J131" s="323"/>
      <c r="K131" s="321"/>
      <c r="L131" s="322"/>
      <c r="M131" s="323"/>
      <c r="N131" s="321"/>
      <c r="O131" s="322"/>
      <c r="P131" s="323"/>
      <c r="Q131" s="321"/>
      <c r="R131" s="322"/>
      <c r="S131" s="323"/>
      <c r="T131" s="321"/>
      <c r="U131" s="322"/>
      <c r="V131" s="323"/>
      <c r="W131" s="321"/>
      <c r="X131" s="322"/>
      <c r="Y131" s="323"/>
      <c r="Z131" s="321"/>
      <c r="AA131" s="322"/>
      <c r="AB131" s="323"/>
      <c r="AC131" s="321"/>
      <c r="AD131" s="322"/>
      <c r="AE131" s="323"/>
      <c r="AF131" s="321"/>
      <c r="AG131" s="322"/>
      <c r="AH131" s="323"/>
      <c r="AI131" s="321"/>
      <c r="AJ131" s="322"/>
      <c r="AK131" s="323"/>
      <c r="AL131" s="321"/>
      <c r="AM131" s="322"/>
      <c r="AN131" s="323"/>
      <c r="AO131" s="321"/>
      <c r="AP131" s="322"/>
      <c r="AQ131" s="323"/>
      <c r="AR131" s="321"/>
      <c r="AS131" s="322"/>
      <c r="AT131" s="323"/>
      <c r="AU131" s="321"/>
      <c r="AV131" s="322"/>
      <c r="AW131" s="323"/>
      <c r="AX131" s="321"/>
      <c r="AY131" s="322"/>
      <c r="AZ131" s="323"/>
      <c r="BA131" s="321"/>
      <c r="BB131" s="322"/>
      <c r="BC131" s="323"/>
      <c r="BD131" s="321"/>
      <c r="BE131" s="322"/>
      <c r="BF131" s="323"/>
      <c r="BG131" s="321"/>
      <c r="BH131" s="322"/>
      <c r="BI131" s="323"/>
      <c r="BJ131" s="321"/>
      <c r="BK131" s="322"/>
      <c r="BL131" s="87">
        <f t="shared" si="8"/>
        <v>0</v>
      </c>
      <c r="BM131" s="3">
        <f t="shared" si="9"/>
        <v>0</v>
      </c>
      <c r="BN131" s="31">
        <f t="shared" si="10"/>
        <v>0</v>
      </c>
      <c r="BO131" s="137"/>
      <c r="BP131" s="137"/>
      <c r="BQ131" s="137"/>
      <c r="BR131" s="138"/>
      <c r="BS131" s="138"/>
      <c r="BT131" s="138"/>
    </row>
    <row r="132" spans="2:72" x14ac:dyDescent="0.25">
      <c r="B132" s="11">
        <v>18</v>
      </c>
      <c r="C132" s="6">
        <f>'2 жастағы Ф'!C132</f>
        <v>0</v>
      </c>
      <c r="D132" s="315"/>
      <c r="E132" s="315"/>
      <c r="F132" s="316"/>
      <c r="G132" s="317"/>
      <c r="H132" s="315"/>
      <c r="I132" s="316"/>
      <c r="J132" s="317"/>
      <c r="K132" s="315"/>
      <c r="L132" s="316"/>
      <c r="M132" s="317"/>
      <c r="N132" s="315"/>
      <c r="O132" s="316"/>
      <c r="P132" s="317"/>
      <c r="Q132" s="315"/>
      <c r="R132" s="316"/>
      <c r="S132" s="317"/>
      <c r="T132" s="315"/>
      <c r="U132" s="316"/>
      <c r="V132" s="317"/>
      <c r="W132" s="315"/>
      <c r="X132" s="316"/>
      <c r="Y132" s="317"/>
      <c r="Z132" s="315"/>
      <c r="AA132" s="316"/>
      <c r="AB132" s="317"/>
      <c r="AC132" s="315"/>
      <c r="AD132" s="316"/>
      <c r="AE132" s="317"/>
      <c r="AF132" s="315"/>
      <c r="AG132" s="316"/>
      <c r="AH132" s="317"/>
      <c r="AI132" s="315"/>
      <c r="AJ132" s="316"/>
      <c r="AK132" s="317"/>
      <c r="AL132" s="315"/>
      <c r="AM132" s="316"/>
      <c r="AN132" s="317"/>
      <c r="AO132" s="315"/>
      <c r="AP132" s="316"/>
      <c r="AQ132" s="317"/>
      <c r="AR132" s="315"/>
      <c r="AS132" s="316"/>
      <c r="AT132" s="317"/>
      <c r="AU132" s="315"/>
      <c r="AV132" s="316"/>
      <c r="AW132" s="317"/>
      <c r="AX132" s="315"/>
      <c r="AY132" s="316"/>
      <c r="AZ132" s="317"/>
      <c r="BA132" s="315"/>
      <c r="BB132" s="316"/>
      <c r="BC132" s="317"/>
      <c r="BD132" s="315"/>
      <c r="BE132" s="316"/>
      <c r="BF132" s="317"/>
      <c r="BG132" s="315"/>
      <c r="BH132" s="316"/>
      <c r="BI132" s="317"/>
      <c r="BJ132" s="315"/>
      <c r="BK132" s="316"/>
      <c r="BL132" s="87">
        <f t="shared" si="8"/>
        <v>0</v>
      </c>
      <c r="BM132" s="3">
        <f t="shared" si="9"/>
        <v>0</v>
      </c>
      <c r="BN132" s="31">
        <f t="shared" si="10"/>
        <v>0</v>
      </c>
      <c r="BO132" s="137"/>
      <c r="BP132" s="137"/>
      <c r="BQ132" s="137"/>
      <c r="BR132" s="138"/>
      <c r="BS132" s="138"/>
      <c r="BT132" s="138"/>
    </row>
    <row r="133" spans="2:72" x14ac:dyDescent="0.25">
      <c r="B133" s="11">
        <v>19</v>
      </c>
      <c r="C133" s="6">
        <f>'2 жастағы Ф'!C133</f>
        <v>0</v>
      </c>
      <c r="D133" s="315"/>
      <c r="E133" s="315"/>
      <c r="F133" s="316"/>
      <c r="G133" s="317"/>
      <c r="H133" s="315"/>
      <c r="I133" s="316"/>
      <c r="J133" s="317"/>
      <c r="K133" s="315"/>
      <c r="L133" s="316"/>
      <c r="M133" s="317"/>
      <c r="N133" s="315"/>
      <c r="O133" s="316"/>
      <c r="P133" s="317"/>
      <c r="Q133" s="315"/>
      <c r="R133" s="316"/>
      <c r="S133" s="317"/>
      <c r="T133" s="315"/>
      <c r="U133" s="316"/>
      <c r="V133" s="317"/>
      <c r="W133" s="315"/>
      <c r="X133" s="316"/>
      <c r="Y133" s="317"/>
      <c r="Z133" s="315"/>
      <c r="AA133" s="316"/>
      <c r="AB133" s="317"/>
      <c r="AC133" s="315"/>
      <c r="AD133" s="316"/>
      <c r="AE133" s="317"/>
      <c r="AF133" s="315"/>
      <c r="AG133" s="316"/>
      <c r="AH133" s="317"/>
      <c r="AI133" s="315"/>
      <c r="AJ133" s="316"/>
      <c r="AK133" s="317"/>
      <c r="AL133" s="315"/>
      <c r="AM133" s="316"/>
      <c r="AN133" s="317"/>
      <c r="AO133" s="315"/>
      <c r="AP133" s="316"/>
      <c r="AQ133" s="317"/>
      <c r="AR133" s="315"/>
      <c r="AS133" s="316"/>
      <c r="AT133" s="317"/>
      <c r="AU133" s="315"/>
      <c r="AV133" s="316"/>
      <c r="AW133" s="317"/>
      <c r="AX133" s="315"/>
      <c r="AY133" s="316"/>
      <c r="AZ133" s="317"/>
      <c r="BA133" s="315"/>
      <c r="BB133" s="316"/>
      <c r="BC133" s="317"/>
      <c r="BD133" s="315"/>
      <c r="BE133" s="316"/>
      <c r="BF133" s="317"/>
      <c r="BG133" s="315"/>
      <c r="BH133" s="316"/>
      <c r="BI133" s="317"/>
      <c r="BJ133" s="315"/>
      <c r="BK133" s="316"/>
      <c r="BL133" s="87">
        <f t="shared" si="8"/>
        <v>0</v>
      </c>
      <c r="BM133" s="3">
        <f t="shared" si="9"/>
        <v>0</v>
      </c>
      <c r="BN133" s="31">
        <f t="shared" si="10"/>
        <v>0</v>
      </c>
      <c r="BO133" s="137"/>
      <c r="BP133" s="137"/>
      <c r="BQ133" s="137"/>
      <c r="BR133" s="138"/>
      <c r="BS133" s="138"/>
      <c r="BT133" s="138"/>
    </row>
    <row r="134" spans="2:72" x14ac:dyDescent="0.25">
      <c r="B134" s="11">
        <v>20</v>
      </c>
      <c r="C134" s="6">
        <f>'2 жастағы Ф'!C134</f>
        <v>0</v>
      </c>
      <c r="D134" s="315"/>
      <c r="E134" s="315"/>
      <c r="F134" s="316"/>
      <c r="G134" s="317"/>
      <c r="H134" s="315"/>
      <c r="I134" s="316"/>
      <c r="J134" s="317"/>
      <c r="K134" s="315"/>
      <c r="L134" s="316"/>
      <c r="M134" s="317"/>
      <c r="N134" s="315"/>
      <c r="O134" s="316"/>
      <c r="P134" s="317"/>
      <c r="Q134" s="315"/>
      <c r="R134" s="316"/>
      <c r="S134" s="317"/>
      <c r="T134" s="315"/>
      <c r="U134" s="316"/>
      <c r="V134" s="317"/>
      <c r="W134" s="315"/>
      <c r="X134" s="316"/>
      <c r="Y134" s="317"/>
      <c r="Z134" s="315"/>
      <c r="AA134" s="316"/>
      <c r="AB134" s="317"/>
      <c r="AC134" s="315"/>
      <c r="AD134" s="316"/>
      <c r="AE134" s="317"/>
      <c r="AF134" s="315"/>
      <c r="AG134" s="316"/>
      <c r="AH134" s="317"/>
      <c r="AI134" s="315"/>
      <c r="AJ134" s="316"/>
      <c r="AK134" s="317"/>
      <c r="AL134" s="315"/>
      <c r="AM134" s="316"/>
      <c r="AN134" s="317"/>
      <c r="AO134" s="315"/>
      <c r="AP134" s="316"/>
      <c r="AQ134" s="317"/>
      <c r="AR134" s="315"/>
      <c r="AS134" s="316"/>
      <c r="AT134" s="317"/>
      <c r="AU134" s="315"/>
      <c r="AV134" s="316"/>
      <c r="AW134" s="317"/>
      <c r="AX134" s="315"/>
      <c r="AY134" s="316"/>
      <c r="AZ134" s="317"/>
      <c r="BA134" s="315"/>
      <c r="BB134" s="316"/>
      <c r="BC134" s="317"/>
      <c r="BD134" s="315"/>
      <c r="BE134" s="316"/>
      <c r="BF134" s="317"/>
      <c r="BG134" s="315"/>
      <c r="BH134" s="316"/>
      <c r="BI134" s="317"/>
      <c r="BJ134" s="315"/>
      <c r="BK134" s="316"/>
      <c r="BL134" s="87">
        <f t="shared" si="8"/>
        <v>0</v>
      </c>
      <c r="BM134" s="3">
        <f t="shared" si="9"/>
        <v>0</v>
      </c>
      <c r="BN134" s="31">
        <f t="shared" si="10"/>
        <v>0</v>
      </c>
      <c r="BO134" s="137"/>
      <c r="BP134" s="137"/>
      <c r="BQ134" s="137"/>
      <c r="BR134" s="138"/>
      <c r="BS134" s="138"/>
      <c r="BT134" s="138"/>
    </row>
    <row r="135" spans="2:72" x14ac:dyDescent="0.25">
      <c r="B135" s="11">
        <v>21</v>
      </c>
      <c r="C135" s="6">
        <f>'2 жастағы Ф'!C135</f>
        <v>0</v>
      </c>
      <c r="D135" s="321"/>
      <c r="E135" s="321"/>
      <c r="F135" s="322"/>
      <c r="G135" s="323"/>
      <c r="H135" s="321"/>
      <c r="I135" s="322"/>
      <c r="J135" s="323"/>
      <c r="K135" s="321"/>
      <c r="L135" s="322"/>
      <c r="M135" s="323"/>
      <c r="N135" s="321"/>
      <c r="O135" s="322"/>
      <c r="P135" s="323"/>
      <c r="Q135" s="321"/>
      <c r="R135" s="322"/>
      <c r="S135" s="323"/>
      <c r="T135" s="321"/>
      <c r="U135" s="322"/>
      <c r="V135" s="323"/>
      <c r="W135" s="321"/>
      <c r="X135" s="322"/>
      <c r="Y135" s="323"/>
      <c r="Z135" s="321"/>
      <c r="AA135" s="322"/>
      <c r="AB135" s="323"/>
      <c r="AC135" s="321"/>
      <c r="AD135" s="322"/>
      <c r="AE135" s="323"/>
      <c r="AF135" s="321"/>
      <c r="AG135" s="322"/>
      <c r="AH135" s="323"/>
      <c r="AI135" s="321"/>
      <c r="AJ135" s="322"/>
      <c r="AK135" s="323"/>
      <c r="AL135" s="321"/>
      <c r="AM135" s="322"/>
      <c r="AN135" s="323"/>
      <c r="AO135" s="321"/>
      <c r="AP135" s="322"/>
      <c r="AQ135" s="323"/>
      <c r="AR135" s="321"/>
      <c r="AS135" s="322"/>
      <c r="AT135" s="323"/>
      <c r="AU135" s="321"/>
      <c r="AV135" s="322"/>
      <c r="AW135" s="323"/>
      <c r="AX135" s="321"/>
      <c r="AY135" s="322"/>
      <c r="AZ135" s="323"/>
      <c r="BA135" s="321"/>
      <c r="BB135" s="322"/>
      <c r="BC135" s="323"/>
      <c r="BD135" s="321"/>
      <c r="BE135" s="322"/>
      <c r="BF135" s="323"/>
      <c r="BG135" s="321"/>
      <c r="BH135" s="322"/>
      <c r="BI135" s="323"/>
      <c r="BJ135" s="321"/>
      <c r="BK135" s="322"/>
      <c r="BL135" s="87">
        <f t="shared" si="8"/>
        <v>0</v>
      </c>
      <c r="BM135" s="3">
        <f t="shared" si="9"/>
        <v>0</v>
      </c>
      <c r="BN135" s="31">
        <f t="shared" si="10"/>
        <v>0</v>
      </c>
      <c r="BO135" s="137"/>
      <c r="BP135" s="137"/>
      <c r="BQ135" s="137"/>
      <c r="BR135" s="138"/>
      <c r="BS135" s="138"/>
      <c r="BT135" s="138"/>
    </row>
    <row r="136" spans="2:72" x14ac:dyDescent="0.25">
      <c r="B136" s="11">
        <v>22</v>
      </c>
      <c r="C136" s="6">
        <f>'2 жастағы Ф'!C136</f>
        <v>0</v>
      </c>
      <c r="D136" s="315"/>
      <c r="E136" s="315"/>
      <c r="F136" s="316"/>
      <c r="G136" s="317"/>
      <c r="H136" s="315"/>
      <c r="I136" s="316"/>
      <c r="J136" s="317"/>
      <c r="K136" s="315"/>
      <c r="L136" s="316"/>
      <c r="M136" s="317"/>
      <c r="N136" s="315"/>
      <c r="O136" s="316"/>
      <c r="P136" s="317"/>
      <c r="Q136" s="315"/>
      <c r="R136" s="316"/>
      <c r="S136" s="317"/>
      <c r="T136" s="315"/>
      <c r="U136" s="316"/>
      <c r="V136" s="317"/>
      <c r="W136" s="315"/>
      <c r="X136" s="316"/>
      <c r="Y136" s="317"/>
      <c r="Z136" s="315"/>
      <c r="AA136" s="316"/>
      <c r="AB136" s="317"/>
      <c r="AC136" s="315"/>
      <c r="AD136" s="316"/>
      <c r="AE136" s="317"/>
      <c r="AF136" s="315"/>
      <c r="AG136" s="316"/>
      <c r="AH136" s="317"/>
      <c r="AI136" s="315"/>
      <c r="AJ136" s="316"/>
      <c r="AK136" s="317"/>
      <c r="AL136" s="315"/>
      <c r="AM136" s="316"/>
      <c r="AN136" s="317"/>
      <c r="AO136" s="315"/>
      <c r="AP136" s="316"/>
      <c r="AQ136" s="317"/>
      <c r="AR136" s="315"/>
      <c r="AS136" s="316"/>
      <c r="AT136" s="317"/>
      <c r="AU136" s="315"/>
      <c r="AV136" s="316"/>
      <c r="AW136" s="317"/>
      <c r="AX136" s="315"/>
      <c r="AY136" s="316"/>
      <c r="AZ136" s="317"/>
      <c r="BA136" s="315"/>
      <c r="BB136" s="316"/>
      <c r="BC136" s="317"/>
      <c r="BD136" s="315"/>
      <c r="BE136" s="316"/>
      <c r="BF136" s="317"/>
      <c r="BG136" s="315"/>
      <c r="BH136" s="316"/>
      <c r="BI136" s="317"/>
      <c r="BJ136" s="315"/>
      <c r="BK136" s="316"/>
      <c r="BL136" s="87">
        <f t="shared" si="8"/>
        <v>0</v>
      </c>
      <c r="BM136" s="3">
        <f t="shared" si="9"/>
        <v>0</v>
      </c>
      <c r="BN136" s="31">
        <f t="shared" si="10"/>
        <v>0</v>
      </c>
      <c r="BO136" s="137"/>
      <c r="BP136" s="137"/>
      <c r="BQ136" s="137"/>
      <c r="BR136" s="138"/>
      <c r="BS136" s="138"/>
      <c r="BT136" s="138"/>
    </row>
    <row r="137" spans="2:72" x14ac:dyDescent="0.25">
      <c r="B137" s="11">
        <v>23</v>
      </c>
      <c r="C137" s="6">
        <f>'2 жастағы Ф'!C137</f>
        <v>0</v>
      </c>
      <c r="D137" s="315"/>
      <c r="E137" s="315"/>
      <c r="F137" s="316"/>
      <c r="G137" s="317"/>
      <c r="H137" s="315"/>
      <c r="I137" s="316"/>
      <c r="J137" s="317"/>
      <c r="K137" s="315"/>
      <c r="L137" s="316"/>
      <c r="M137" s="317"/>
      <c r="N137" s="315"/>
      <c r="O137" s="316"/>
      <c r="P137" s="317"/>
      <c r="Q137" s="315"/>
      <c r="R137" s="316"/>
      <c r="S137" s="317"/>
      <c r="T137" s="315"/>
      <c r="U137" s="316"/>
      <c r="V137" s="317"/>
      <c r="W137" s="315"/>
      <c r="X137" s="316"/>
      <c r="Y137" s="317"/>
      <c r="Z137" s="315"/>
      <c r="AA137" s="316"/>
      <c r="AB137" s="317"/>
      <c r="AC137" s="315"/>
      <c r="AD137" s="316"/>
      <c r="AE137" s="317"/>
      <c r="AF137" s="315"/>
      <c r="AG137" s="316"/>
      <c r="AH137" s="317"/>
      <c r="AI137" s="315"/>
      <c r="AJ137" s="316"/>
      <c r="AK137" s="317"/>
      <c r="AL137" s="315"/>
      <c r="AM137" s="316"/>
      <c r="AN137" s="317"/>
      <c r="AO137" s="315"/>
      <c r="AP137" s="316"/>
      <c r="AQ137" s="317"/>
      <c r="AR137" s="315"/>
      <c r="AS137" s="316"/>
      <c r="AT137" s="317"/>
      <c r="AU137" s="315"/>
      <c r="AV137" s="316"/>
      <c r="AW137" s="317"/>
      <c r="AX137" s="315"/>
      <c r="AY137" s="316"/>
      <c r="AZ137" s="317"/>
      <c r="BA137" s="315"/>
      <c r="BB137" s="316"/>
      <c r="BC137" s="317"/>
      <c r="BD137" s="315"/>
      <c r="BE137" s="316"/>
      <c r="BF137" s="317"/>
      <c r="BG137" s="315"/>
      <c r="BH137" s="316"/>
      <c r="BI137" s="317"/>
      <c r="BJ137" s="315"/>
      <c r="BK137" s="316"/>
      <c r="BL137" s="87">
        <f t="shared" si="8"/>
        <v>0</v>
      </c>
      <c r="BM137" s="3">
        <f t="shared" si="9"/>
        <v>0</v>
      </c>
      <c r="BN137" s="31">
        <f t="shared" si="10"/>
        <v>0</v>
      </c>
      <c r="BO137" s="137"/>
      <c r="BP137" s="137"/>
      <c r="BQ137" s="137"/>
      <c r="BR137" s="138"/>
      <c r="BS137" s="138"/>
      <c r="BT137" s="138"/>
    </row>
    <row r="138" spans="2:72" x14ac:dyDescent="0.25">
      <c r="B138" s="11">
        <v>24</v>
      </c>
      <c r="C138" s="6">
        <f>'2 жастағы Ф'!C138</f>
        <v>0</v>
      </c>
      <c r="D138" s="315"/>
      <c r="E138" s="315"/>
      <c r="F138" s="316"/>
      <c r="G138" s="317"/>
      <c r="H138" s="315"/>
      <c r="I138" s="316"/>
      <c r="J138" s="317"/>
      <c r="K138" s="315"/>
      <c r="L138" s="316"/>
      <c r="M138" s="317"/>
      <c r="N138" s="315"/>
      <c r="O138" s="316"/>
      <c r="P138" s="317"/>
      <c r="Q138" s="315"/>
      <c r="R138" s="316"/>
      <c r="S138" s="317"/>
      <c r="T138" s="315"/>
      <c r="U138" s="316"/>
      <c r="V138" s="317"/>
      <c r="W138" s="315"/>
      <c r="X138" s="316"/>
      <c r="Y138" s="317"/>
      <c r="Z138" s="315"/>
      <c r="AA138" s="316"/>
      <c r="AB138" s="317"/>
      <c r="AC138" s="315"/>
      <c r="AD138" s="316"/>
      <c r="AE138" s="317"/>
      <c r="AF138" s="315"/>
      <c r="AG138" s="316"/>
      <c r="AH138" s="317"/>
      <c r="AI138" s="315"/>
      <c r="AJ138" s="316"/>
      <c r="AK138" s="317"/>
      <c r="AL138" s="315"/>
      <c r="AM138" s="316"/>
      <c r="AN138" s="317"/>
      <c r="AO138" s="315"/>
      <c r="AP138" s="316"/>
      <c r="AQ138" s="317"/>
      <c r="AR138" s="315"/>
      <c r="AS138" s="316"/>
      <c r="AT138" s="317"/>
      <c r="AU138" s="315"/>
      <c r="AV138" s="316"/>
      <c r="AW138" s="317"/>
      <c r="AX138" s="315"/>
      <c r="AY138" s="316"/>
      <c r="AZ138" s="317"/>
      <c r="BA138" s="315"/>
      <c r="BB138" s="316"/>
      <c r="BC138" s="317"/>
      <c r="BD138" s="315"/>
      <c r="BE138" s="316"/>
      <c r="BF138" s="317"/>
      <c r="BG138" s="315"/>
      <c r="BH138" s="316"/>
      <c r="BI138" s="317"/>
      <c r="BJ138" s="315"/>
      <c r="BK138" s="316"/>
      <c r="BL138" s="87">
        <f t="shared" si="8"/>
        <v>0</v>
      </c>
      <c r="BM138" s="3">
        <f t="shared" si="9"/>
        <v>0</v>
      </c>
      <c r="BN138" s="31">
        <f t="shared" si="10"/>
        <v>0</v>
      </c>
      <c r="BO138" s="137"/>
      <c r="BP138" s="137"/>
      <c r="BQ138" s="137"/>
      <c r="BR138" s="138"/>
      <c r="BS138" s="138"/>
      <c r="BT138" s="138"/>
    </row>
    <row r="139" spans="2:72" x14ac:dyDescent="0.25">
      <c r="B139" s="11">
        <v>25</v>
      </c>
      <c r="C139" s="6">
        <f>'2 жастағы Ф'!C139</f>
        <v>0</v>
      </c>
      <c r="D139" s="321"/>
      <c r="E139" s="321"/>
      <c r="F139" s="322"/>
      <c r="G139" s="323"/>
      <c r="H139" s="321"/>
      <c r="I139" s="322"/>
      <c r="J139" s="323"/>
      <c r="K139" s="321"/>
      <c r="L139" s="322"/>
      <c r="M139" s="323"/>
      <c r="N139" s="321"/>
      <c r="O139" s="322"/>
      <c r="P139" s="323"/>
      <c r="Q139" s="321"/>
      <c r="R139" s="322"/>
      <c r="S139" s="323"/>
      <c r="T139" s="321"/>
      <c r="U139" s="322"/>
      <c r="V139" s="323"/>
      <c r="W139" s="321"/>
      <c r="X139" s="322"/>
      <c r="Y139" s="323"/>
      <c r="Z139" s="321"/>
      <c r="AA139" s="322"/>
      <c r="AB139" s="323"/>
      <c r="AC139" s="321"/>
      <c r="AD139" s="322"/>
      <c r="AE139" s="323"/>
      <c r="AF139" s="321"/>
      <c r="AG139" s="322"/>
      <c r="AH139" s="323"/>
      <c r="AI139" s="321"/>
      <c r="AJ139" s="322"/>
      <c r="AK139" s="323"/>
      <c r="AL139" s="321"/>
      <c r="AM139" s="322"/>
      <c r="AN139" s="323"/>
      <c r="AO139" s="321"/>
      <c r="AP139" s="322"/>
      <c r="AQ139" s="323"/>
      <c r="AR139" s="321"/>
      <c r="AS139" s="322"/>
      <c r="AT139" s="323"/>
      <c r="AU139" s="321"/>
      <c r="AV139" s="322"/>
      <c r="AW139" s="323"/>
      <c r="AX139" s="321"/>
      <c r="AY139" s="322"/>
      <c r="AZ139" s="323"/>
      <c r="BA139" s="321"/>
      <c r="BB139" s="322"/>
      <c r="BC139" s="323"/>
      <c r="BD139" s="321"/>
      <c r="BE139" s="322"/>
      <c r="BF139" s="323"/>
      <c r="BG139" s="321"/>
      <c r="BH139" s="322"/>
      <c r="BI139" s="323"/>
      <c r="BJ139" s="321"/>
      <c r="BK139" s="322"/>
      <c r="BL139" s="87">
        <f t="shared" si="8"/>
        <v>0</v>
      </c>
      <c r="BM139" s="3">
        <f t="shared" si="9"/>
        <v>0</v>
      </c>
      <c r="BN139" s="31">
        <f t="shared" si="10"/>
        <v>0</v>
      </c>
      <c r="BO139" s="137"/>
      <c r="BP139" s="137"/>
      <c r="BQ139" s="137"/>
      <c r="BR139" s="138"/>
      <c r="BS139" s="138"/>
      <c r="BT139" s="138"/>
    </row>
    <row r="140" spans="2:72" x14ac:dyDescent="0.25">
      <c r="B140" s="11">
        <v>26</v>
      </c>
      <c r="C140" s="6">
        <f>'2 жастағы Ф'!C140</f>
        <v>0</v>
      </c>
      <c r="D140" s="315"/>
      <c r="E140" s="315"/>
      <c r="F140" s="316"/>
      <c r="G140" s="317"/>
      <c r="H140" s="315"/>
      <c r="I140" s="316"/>
      <c r="J140" s="317"/>
      <c r="K140" s="315"/>
      <c r="L140" s="316"/>
      <c r="M140" s="317"/>
      <c r="N140" s="315"/>
      <c r="O140" s="316"/>
      <c r="P140" s="317"/>
      <c r="Q140" s="315"/>
      <c r="R140" s="316"/>
      <c r="S140" s="317"/>
      <c r="T140" s="315"/>
      <c r="U140" s="316"/>
      <c r="V140" s="317"/>
      <c r="W140" s="315"/>
      <c r="X140" s="316"/>
      <c r="Y140" s="317"/>
      <c r="Z140" s="315"/>
      <c r="AA140" s="316"/>
      <c r="AB140" s="317"/>
      <c r="AC140" s="315"/>
      <c r="AD140" s="316"/>
      <c r="AE140" s="317"/>
      <c r="AF140" s="315"/>
      <c r="AG140" s="316"/>
      <c r="AH140" s="317"/>
      <c r="AI140" s="315"/>
      <c r="AJ140" s="316"/>
      <c r="AK140" s="317"/>
      <c r="AL140" s="315"/>
      <c r="AM140" s="316"/>
      <c r="AN140" s="317"/>
      <c r="AO140" s="315"/>
      <c r="AP140" s="316"/>
      <c r="AQ140" s="317"/>
      <c r="AR140" s="315"/>
      <c r="AS140" s="316"/>
      <c r="AT140" s="317"/>
      <c r="AU140" s="315"/>
      <c r="AV140" s="316"/>
      <c r="AW140" s="317"/>
      <c r="AX140" s="315"/>
      <c r="AY140" s="316"/>
      <c r="AZ140" s="317"/>
      <c r="BA140" s="315"/>
      <c r="BB140" s="316"/>
      <c r="BC140" s="317"/>
      <c r="BD140" s="315"/>
      <c r="BE140" s="316"/>
      <c r="BF140" s="317"/>
      <c r="BG140" s="315"/>
      <c r="BH140" s="316"/>
      <c r="BI140" s="317"/>
      <c r="BJ140" s="315"/>
      <c r="BK140" s="316"/>
      <c r="BL140" s="87">
        <f t="shared" si="8"/>
        <v>0</v>
      </c>
      <c r="BM140" s="3">
        <f t="shared" si="9"/>
        <v>0</v>
      </c>
      <c r="BN140" s="31">
        <f t="shared" si="10"/>
        <v>0</v>
      </c>
      <c r="BO140" s="137"/>
      <c r="BP140" s="137"/>
      <c r="BQ140" s="137"/>
      <c r="BR140" s="138"/>
      <c r="BS140" s="138"/>
      <c r="BT140" s="138"/>
    </row>
    <row r="141" spans="2:72" x14ac:dyDescent="0.25">
      <c r="B141" s="11">
        <v>27</v>
      </c>
      <c r="C141" s="6">
        <f>'2 жастағы Ф'!C141</f>
        <v>0</v>
      </c>
      <c r="D141" s="315"/>
      <c r="E141" s="315"/>
      <c r="F141" s="316"/>
      <c r="G141" s="317"/>
      <c r="H141" s="315"/>
      <c r="I141" s="316"/>
      <c r="J141" s="317"/>
      <c r="K141" s="315"/>
      <c r="L141" s="316"/>
      <c r="M141" s="317"/>
      <c r="N141" s="315"/>
      <c r="O141" s="316"/>
      <c r="P141" s="317"/>
      <c r="Q141" s="315"/>
      <c r="R141" s="316"/>
      <c r="S141" s="317"/>
      <c r="T141" s="315"/>
      <c r="U141" s="316"/>
      <c r="V141" s="317"/>
      <c r="W141" s="315"/>
      <c r="X141" s="316"/>
      <c r="Y141" s="317"/>
      <c r="Z141" s="315"/>
      <c r="AA141" s="316"/>
      <c r="AB141" s="317"/>
      <c r="AC141" s="315"/>
      <c r="AD141" s="316"/>
      <c r="AE141" s="317"/>
      <c r="AF141" s="315"/>
      <c r="AG141" s="316"/>
      <c r="AH141" s="317"/>
      <c r="AI141" s="315"/>
      <c r="AJ141" s="316"/>
      <c r="AK141" s="317"/>
      <c r="AL141" s="315"/>
      <c r="AM141" s="316"/>
      <c r="AN141" s="317"/>
      <c r="AO141" s="315"/>
      <c r="AP141" s="316"/>
      <c r="AQ141" s="317"/>
      <c r="AR141" s="315"/>
      <c r="AS141" s="316"/>
      <c r="AT141" s="317"/>
      <c r="AU141" s="315"/>
      <c r="AV141" s="316"/>
      <c r="AW141" s="317"/>
      <c r="AX141" s="315"/>
      <c r="AY141" s="316"/>
      <c r="AZ141" s="317"/>
      <c r="BA141" s="315"/>
      <c r="BB141" s="316"/>
      <c r="BC141" s="317"/>
      <c r="BD141" s="315"/>
      <c r="BE141" s="316"/>
      <c r="BF141" s="317"/>
      <c r="BG141" s="315"/>
      <c r="BH141" s="316"/>
      <c r="BI141" s="317"/>
      <c r="BJ141" s="315"/>
      <c r="BK141" s="316"/>
      <c r="BL141" s="87">
        <f t="shared" si="8"/>
        <v>0</v>
      </c>
      <c r="BM141" s="3">
        <f t="shared" si="9"/>
        <v>0</v>
      </c>
      <c r="BN141" s="31">
        <f t="shared" si="10"/>
        <v>0</v>
      </c>
      <c r="BO141" s="137"/>
      <c r="BP141" s="137"/>
      <c r="BQ141" s="137"/>
      <c r="BR141" s="138"/>
      <c r="BS141" s="138"/>
      <c r="BT141" s="138"/>
    </row>
    <row r="142" spans="2:72" x14ac:dyDescent="0.25">
      <c r="B142" s="11">
        <v>28</v>
      </c>
      <c r="C142" s="6">
        <f>'2 жастағы Ф'!C142</f>
        <v>0</v>
      </c>
      <c r="D142" s="315"/>
      <c r="E142" s="315"/>
      <c r="F142" s="316"/>
      <c r="G142" s="317"/>
      <c r="H142" s="315"/>
      <c r="I142" s="316"/>
      <c r="J142" s="317"/>
      <c r="K142" s="315"/>
      <c r="L142" s="316"/>
      <c r="M142" s="317"/>
      <c r="N142" s="315"/>
      <c r="O142" s="316"/>
      <c r="P142" s="317"/>
      <c r="Q142" s="315"/>
      <c r="R142" s="316"/>
      <c r="S142" s="317"/>
      <c r="T142" s="315"/>
      <c r="U142" s="316"/>
      <c r="V142" s="317"/>
      <c r="W142" s="315"/>
      <c r="X142" s="316"/>
      <c r="Y142" s="317"/>
      <c r="Z142" s="315"/>
      <c r="AA142" s="316"/>
      <c r="AB142" s="317"/>
      <c r="AC142" s="315"/>
      <c r="AD142" s="316"/>
      <c r="AE142" s="317"/>
      <c r="AF142" s="315"/>
      <c r="AG142" s="316"/>
      <c r="AH142" s="317"/>
      <c r="AI142" s="315"/>
      <c r="AJ142" s="316"/>
      <c r="AK142" s="317"/>
      <c r="AL142" s="315"/>
      <c r="AM142" s="316"/>
      <c r="AN142" s="317"/>
      <c r="AO142" s="315"/>
      <c r="AP142" s="316"/>
      <c r="AQ142" s="317"/>
      <c r="AR142" s="315"/>
      <c r="AS142" s="316"/>
      <c r="AT142" s="317"/>
      <c r="AU142" s="315"/>
      <c r="AV142" s="316"/>
      <c r="AW142" s="317"/>
      <c r="AX142" s="315"/>
      <c r="AY142" s="316"/>
      <c r="AZ142" s="317"/>
      <c r="BA142" s="315"/>
      <c r="BB142" s="316"/>
      <c r="BC142" s="317"/>
      <c r="BD142" s="315"/>
      <c r="BE142" s="316"/>
      <c r="BF142" s="317"/>
      <c r="BG142" s="315"/>
      <c r="BH142" s="316"/>
      <c r="BI142" s="317"/>
      <c r="BJ142" s="315"/>
      <c r="BK142" s="316"/>
      <c r="BL142" s="87">
        <f t="shared" si="8"/>
        <v>0</v>
      </c>
      <c r="BM142" s="3">
        <f t="shared" si="9"/>
        <v>0</v>
      </c>
      <c r="BN142" s="31">
        <f t="shared" si="10"/>
        <v>0</v>
      </c>
      <c r="BO142" s="137"/>
      <c r="BP142" s="137"/>
      <c r="BQ142" s="137"/>
      <c r="BR142" s="138"/>
      <c r="BS142" s="138"/>
      <c r="BT142" s="138"/>
    </row>
    <row r="143" spans="2:72" x14ac:dyDescent="0.25">
      <c r="B143" s="11">
        <v>29</v>
      </c>
      <c r="C143" s="6">
        <f>'2 жастағы Ф'!C143</f>
        <v>0</v>
      </c>
      <c r="D143" s="315"/>
      <c r="E143" s="315"/>
      <c r="F143" s="316"/>
      <c r="G143" s="317"/>
      <c r="H143" s="315"/>
      <c r="I143" s="316"/>
      <c r="J143" s="317"/>
      <c r="K143" s="315"/>
      <c r="L143" s="316"/>
      <c r="M143" s="317"/>
      <c r="N143" s="315"/>
      <c r="O143" s="316"/>
      <c r="P143" s="317"/>
      <c r="Q143" s="315"/>
      <c r="R143" s="316"/>
      <c r="S143" s="317"/>
      <c r="T143" s="315"/>
      <c r="U143" s="316"/>
      <c r="V143" s="317"/>
      <c r="W143" s="315"/>
      <c r="X143" s="316"/>
      <c r="Y143" s="317"/>
      <c r="Z143" s="315"/>
      <c r="AA143" s="316"/>
      <c r="AB143" s="317"/>
      <c r="AC143" s="315"/>
      <c r="AD143" s="316"/>
      <c r="AE143" s="317"/>
      <c r="AF143" s="315"/>
      <c r="AG143" s="316"/>
      <c r="AH143" s="317"/>
      <c r="AI143" s="315"/>
      <c r="AJ143" s="316"/>
      <c r="AK143" s="317"/>
      <c r="AL143" s="315"/>
      <c r="AM143" s="316"/>
      <c r="AN143" s="317"/>
      <c r="AO143" s="315"/>
      <c r="AP143" s="316"/>
      <c r="AQ143" s="317"/>
      <c r="AR143" s="315"/>
      <c r="AS143" s="316"/>
      <c r="AT143" s="317"/>
      <c r="AU143" s="315"/>
      <c r="AV143" s="316"/>
      <c r="AW143" s="317"/>
      <c r="AX143" s="315"/>
      <c r="AY143" s="316"/>
      <c r="AZ143" s="317"/>
      <c r="BA143" s="315"/>
      <c r="BB143" s="316"/>
      <c r="BC143" s="317"/>
      <c r="BD143" s="315"/>
      <c r="BE143" s="316"/>
      <c r="BF143" s="317"/>
      <c r="BG143" s="315"/>
      <c r="BH143" s="316"/>
      <c r="BI143" s="317"/>
      <c r="BJ143" s="315"/>
      <c r="BK143" s="316"/>
      <c r="BL143" s="87">
        <f t="shared" si="8"/>
        <v>0</v>
      </c>
      <c r="BM143" s="3">
        <f t="shared" si="9"/>
        <v>0</v>
      </c>
      <c r="BN143" s="31">
        <f t="shared" si="10"/>
        <v>0</v>
      </c>
      <c r="BO143" s="137"/>
      <c r="BP143" s="137"/>
      <c r="BQ143" s="137"/>
      <c r="BR143" s="138"/>
      <c r="BS143" s="138"/>
      <c r="BT143" s="138"/>
    </row>
    <row r="144" spans="2:72" x14ac:dyDescent="0.25">
      <c r="B144" s="11">
        <v>30</v>
      </c>
      <c r="C144" s="6">
        <f>'2 жастағы Ф'!C144</f>
        <v>0</v>
      </c>
      <c r="D144" s="315"/>
      <c r="E144" s="315"/>
      <c r="F144" s="316"/>
      <c r="G144" s="317"/>
      <c r="H144" s="315"/>
      <c r="I144" s="316"/>
      <c r="J144" s="317"/>
      <c r="K144" s="315"/>
      <c r="L144" s="316"/>
      <c r="M144" s="317"/>
      <c r="N144" s="315"/>
      <c r="O144" s="316"/>
      <c r="P144" s="317"/>
      <c r="Q144" s="315"/>
      <c r="R144" s="316"/>
      <c r="S144" s="317"/>
      <c r="T144" s="315"/>
      <c r="U144" s="316"/>
      <c r="V144" s="317"/>
      <c r="W144" s="315"/>
      <c r="X144" s="316"/>
      <c r="Y144" s="317"/>
      <c r="Z144" s="315"/>
      <c r="AA144" s="316"/>
      <c r="AB144" s="317"/>
      <c r="AC144" s="315"/>
      <c r="AD144" s="316"/>
      <c r="AE144" s="317"/>
      <c r="AF144" s="315"/>
      <c r="AG144" s="316"/>
      <c r="AH144" s="317"/>
      <c r="AI144" s="315"/>
      <c r="AJ144" s="316"/>
      <c r="AK144" s="317"/>
      <c r="AL144" s="315"/>
      <c r="AM144" s="316"/>
      <c r="AN144" s="317"/>
      <c r="AO144" s="315"/>
      <c r="AP144" s="316"/>
      <c r="AQ144" s="317"/>
      <c r="AR144" s="315"/>
      <c r="AS144" s="316"/>
      <c r="AT144" s="317"/>
      <c r="AU144" s="315"/>
      <c r="AV144" s="316"/>
      <c r="AW144" s="317"/>
      <c r="AX144" s="315"/>
      <c r="AY144" s="316"/>
      <c r="AZ144" s="317"/>
      <c r="BA144" s="315"/>
      <c r="BB144" s="316"/>
      <c r="BC144" s="317"/>
      <c r="BD144" s="315"/>
      <c r="BE144" s="316"/>
      <c r="BF144" s="317"/>
      <c r="BG144" s="315"/>
      <c r="BH144" s="316"/>
      <c r="BI144" s="317"/>
      <c r="BJ144" s="315"/>
      <c r="BK144" s="316"/>
      <c r="BL144" s="87">
        <f t="shared" si="8"/>
        <v>0</v>
      </c>
      <c r="BM144" s="3">
        <f t="shared" si="9"/>
        <v>0</v>
      </c>
      <c r="BN144" s="31">
        <f t="shared" si="10"/>
        <v>0</v>
      </c>
      <c r="BO144" s="137"/>
      <c r="BP144" s="137"/>
      <c r="BQ144" s="137"/>
      <c r="BR144" s="138"/>
      <c r="BS144" s="138"/>
      <c r="BT144" s="138"/>
    </row>
    <row r="145" spans="2:72" x14ac:dyDescent="0.25">
      <c r="B145" s="32">
        <v>31</v>
      </c>
      <c r="C145" s="33">
        <f>'2 жастағы Ф'!C145</f>
        <v>0</v>
      </c>
      <c r="D145" s="315"/>
      <c r="E145" s="315"/>
      <c r="F145" s="316"/>
      <c r="G145" s="317"/>
      <c r="H145" s="315"/>
      <c r="I145" s="316"/>
      <c r="J145" s="317"/>
      <c r="K145" s="315"/>
      <c r="L145" s="316"/>
      <c r="M145" s="317"/>
      <c r="N145" s="315"/>
      <c r="O145" s="316"/>
      <c r="P145" s="317"/>
      <c r="Q145" s="315"/>
      <c r="R145" s="316"/>
      <c r="S145" s="317"/>
      <c r="T145" s="315"/>
      <c r="U145" s="316"/>
      <c r="V145" s="317"/>
      <c r="W145" s="315"/>
      <c r="X145" s="316"/>
      <c r="Y145" s="317"/>
      <c r="Z145" s="315"/>
      <c r="AA145" s="316"/>
      <c r="AB145" s="317"/>
      <c r="AC145" s="315"/>
      <c r="AD145" s="316"/>
      <c r="AE145" s="317"/>
      <c r="AF145" s="315"/>
      <c r="AG145" s="316"/>
      <c r="AH145" s="317"/>
      <c r="AI145" s="315"/>
      <c r="AJ145" s="316"/>
      <c r="AK145" s="317"/>
      <c r="AL145" s="315"/>
      <c r="AM145" s="316"/>
      <c r="AN145" s="317"/>
      <c r="AO145" s="315"/>
      <c r="AP145" s="316"/>
      <c r="AQ145" s="317"/>
      <c r="AR145" s="315"/>
      <c r="AS145" s="316"/>
      <c r="AT145" s="317"/>
      <c r="AU145" s="315"/>
      <c r="AV145" s="316"/>
      <c r="AW145" s="317"/>
      <c r="AX145" s="315"/>
      <c r="AY145" s="316"/>
      <c r="AZ145" s="317"/>
      <c r="BA145" s="315"/>
      <c r="BB145" s="316"/>
      <c r="BC145" s="317"/>
      <c r="BD145" s="315"/>
      <c r="BE145" s="316"/>
      <c r="BF145" s="317"/>
      <c r="BG145" s="315"/>
      <c r="BH145" s="316"/>
      <c r="BI145" s="317"/>
      <c r="BJ145" s="315"/>
      <c r="BK145" s="316"/>
      <c r="BL145" s="87">
        <f t="shared" si="8"/>
        <v>0</v>
      </c>
      <c r="BM145" s="3">
        <f t="shared" si="9"/>
        <v>0</v>
      </c>
      <c r="BN145" s="31">
        <f t="shared" si="10"/>
        <v>0</v>
      </c>
      <c r="BO145" s="137"/>
      <c r="BP145" s="137"/>
      <c r="BQ145" s="137"/>
      <c r="BR145" s="138"/>
      <c r="BS145" s="138"/>
      <c r="BT145" s="138"/>
    </row>
    <row r="146" spans="2:72" x14ac:dyDescent="0.25">
      <c r="B146" s="32">
        <v>32</v>
      </c>
      <c r="C146" s="33">
        <f>'2 жастағы Ф'!C146</f>
        <v>0</v>
      </c>
      <c r="D146" s="315"/>
      <c r="E146" s="315"/>
      <c r="F146" s="316"/>
      <c r="G146" s="317"/>
      <c r="H146" s="315"/>
      <c r="I146" s="316"/>
      <c r="J146" s="317"/>
      <c r="K146" s="315"/>
      <c r="L146" s="316"/>
      <c r="M146" s="317"/>
      <c r="N146" s="315"/>
      <c r="O146" s="316"/>
      <c r="P146" s="317"/>
      <c r="Q146" s="315"/>
      <c r="R146" s="316"/>
      <c r="S146" s="317"/>
      <c r="T146" s="315"/>
      <c r="U146" s="316"/>
      <c r="V146" s="317"/>
      <c r="W146" s="315"/>
      <c r="X146" s="316"/>
      <c r="Y146" s="317"/>
      <c r="Z146" s="315"/>
      <c r="AA146" s="316"/>
      <c r="AB146" s="317"/>
      <c r="AC146" s="315"/>
      <c r="AD146" s="316"/>
      <c r="AE146" s="317"/>
      <c r="AF146" s="315"/>
      <c r="AG146" s="316"/>
      <c r="AH146" s="317"/>
      <c r="AI146" s="315"/>
      <c r="AJ146" s="316"/>
      <c r="AK146" s="317"/>
      <c r="AL146" s="315"/>
      <c r="AM146" s="316"/>
      <c r="AN146" s="317"/>
      <c r="AO146" s="315"/>
      <c r="AP146" s="316"/>
      <c r="AQ146" s="317"/>
      <c r="AR146" s="315"/>
      <c r="AS146" s="316"/>
      <c r="AT146" s="317"/>
      <c r="AU146" s="315"/>
      <c r="AV146" s="316"/>
      <c r="AW146" s="317"/>
      <c r="AX146" s="315"/>
      <c r="AY146" s="316"/>
      <c r="AZ146" s="317"/>
      <c r="BA146" s="315"/>
      <c r="BB146" s="316"/>
      <c r="BC146" s="317"/>
      <c r="BD146" s="315"/>
      <c r="BE146" s="316"/>
      <c r="BF146" s="317"/>
      <c r="BG146" s="315"/>
      <c r="BH146" s="316"/>
      <c r="BI146" s="317"/>
      <c r="BJ146" s="315"/>
      <c r="BK146" s="316"/>
      <c r="BL146" s="87">
        <f t="shared" si="8"/>
        <v>0</v>
      </c>
      <c r="BM146" s="3">
        <f t="shared" si="9"/>
        <v>0</v>
      </c>
      <c r="BN146" s="31">
        <f t="shared" si="10"/>
        <v>0</v>
      </c>
      <c r="BO146" s="137"/>
      <c r="BP146" s="137"/>
      <c r="BQ146" s="137"/>
      <c r="BR146" s="138"/>
      <c r="BS146" s="138"/>
      <c r="BT146" s="138"/>
    </row>
    <row r="147" spans="2:72" x14ac:dyDescent="0.25">
      <c r="B147" s="32">
        <v>33</v>
      </c>
      <c r="C147" s="33">
        <f>'2 жастағы Ф'!C147</f>
        <v>0</v>
      </c>
      <c r="D147" s="315"/>
      <c r="E147" s="315"/>
      <c r="F147" s="316"/>
      <c r="G147" s="317"/>
      <c r="H147" s="315"/>
      <c r="I147" s="316"/>
      <c r="J147" s="317"/>
      <c r="K147" s="315"/>
      <c r="L147" s="316"/>
      <c r="M147" s="317"/>
      <c r="N147" s="315"/>
      <c r="O147" s="316"/>
      <c r="P147" s="317"/>
      <c r="Q147" s="315"/>
      <c r="R147" s="316"/>
      <c r="S147" s="317"/>
      <c r="T147" s="315"/>
      <c r="U147" s="316"/>
      <c r="V147" s="317"/>
      <c r="W147" s="315"/>
      <c r="X147" s="316"/>
      <c r="Y147" s="317"/>
      <c r="Z147" s="315"/>
      <c r="AA147" s="316"/>
      <c r="AB147" s="317"/>
      <c r="AC147" s="315"/>
      <c r="AD147" s="316"/>
      <c r="AE147" s="317"/>
      <c r="AF147" s="315"/>
      <c r="AG147" s="316"/>
      <c r="AH147" s="317"/>
      <c r="AI147" s="315"/>
      <c r="AJ147" s="316"/>
      <c r="AK147" s="317"/>
      <c r="AL147" s="315"/>
      <c r="AM147" s="316"/>
      <c r="AN147" s="317"/>
      <c r="AO147" s="315"/>
      <c r="AP147" s="316"/>
      <c r="AQ147" s="317"/>
      <c r="AR147" s="315"/>
      <c r="AS147" s="316"/>
      <c r="AT147" s="317"/>
      <c r="AU147" s="315"/>
      <c r="AV147" s="316"/>
      <c r="AW147" s="317"/>
      <c r="AX147" s="315"/>
      <c r="AY147" s="316"/>
      <c r="AZ147" s="317"/>
      <c r="BA147" s="315"/>
      <c r="BB147" s="316"/>
      <c r="BC147" s="317"/>
      <c r="BD147" s="315"/>
      <c r="BE147" s="316"/>
      <c r="BF147" s="317"/>
      <c r="BG147" s="315"/>
      <c r="BH147" s="316"/>
      <c r="BI147" s="317"/>
      <c r="BJ147" s="315"/>
      <c r="BK147" s="316"/>
      <c r="BL147" s="87">
        <f t="shared" si="8"/>
        <v>0</v>
      </c>
      <c r="BM147" s="3">
        <f t="shared" si="9"/>
        <v>0</v>
      </c>
      <c r="BN147" s="31">
        <f t="shared" si="10"/>
        <v>0</v>
      </c>
      <c r="BO147" s="137"/>
      <c r="BP147" s="137"/>
      <c r="BQ147" s="137"/>
      <c r="BR147" s="138"/>
      <c r="BS147" s="138"/>
      <c r="BT147" s="138"/>
    </row>
    <row r="148" spans="2:72" x14ac:dyDescent="0.25">
      <c r="B148" s="32">
        <v>34</v>
      </c>
      <c r="C148" s="33">
        <f>'2 жастағы Ф'!C148</f>
        <v>0</v>
      </c>
      <c r="D148" s="315"/>
      <c r="E148" s="315"/>
      <c r="F148" s="316"/>
      <c r="G148" s="317"/>
      <c r="H148" s="315"/>
      <c r="I148" s="316"/>
      <c r="J148" s="317"/>
      <c r="K148" s="315"/>
      <c r="L148" s="316"/>
      <c r="M148" s="317"/>
      <c r="N148" s="315"/>
      <c r="O148" s="316"/>
      <c r="P148" s="317"/>
      <c r="Q148" s="315"/>
      <c r="R148" s="316"/>
      <c r="S148" s="317"/>
      <c r="T148" s="315"/>
      <c r="U148" s="316"/>
      <c r="V148" s="317"/>
      <c r="W148" s="315"/>
      <c r="X148" s="316"/>
      <c r="Y148" s="317"/>
      <c r="Z148" s="315"/>
      <c r="AA148" s="316"/>
      <c r="AB148" s="317"/>
      <c r="AC148" s="315"/>
      <c r="AD148" s="316"/>
      <c r="AE148" s="317"/>
      <c r="AF148" s="315"/>
      <c r="AG148" s="316"/>
      <c r="AH148" s="317"/>
      <c r="AI148" s="315"/>
      <c r="AJ148" s="316"/>
      <c r="AK148" s="317"/>
      <c r="AL148" s="315"/>
      <c r="AM148" s="316"/>
      <c r="AN148" s="317"/>
      <c r="AO148" s="315"/>
      <c r="AP148" s="316"/>
      <c r="AQ148" s="317"/>
      <c r="AR148" s="315"/>
      <c r="AS148" s="316"/>
      <c r="AT148" s="317"/>
      <c r="AU148" s="315"/>
      <c r="AV148" s="316"/>
      <c r="AW148" s="317"/>
      <c r="AX148" s="315"/>
      <c r="AY148" s="316"/>
      <c r="AZ148" s="317"/>
      <c r="BA148" s="315"/>
      <c r="BB148" s="316"/>
      <c r="BC148" s="317"/>
      <c r="BD148" s="315"/>
      <c r="BE148" s="316"/>
      <c r="BF148" s="317"/>
      <c r="BG148" s="315"/>
      <c r="BH148" s="316"/>
      <c r="BI148" s="317"/>
      <c r="BJ148" s="315"/>
      <c r="BK148" s="316"/>
      <c r="BL148" s="87">
        <f t="shared" si="8"/>
        <v>0</v>
      </c>
      <c r="BM148" s="3">
        <f t="shared" si="9"/>
        <v>0</v>
      </c>
      <c r="BN148" s="31">
        <f t="shared" si="10"/>
        <v>0</v>
      </c>
      <c r="BO148" s="137"/>
      <c r="BP148" s="137"/>
      <c r="BQ148" s="137"/>
      <c r="BR148" s="138"/>
      <c r="BS148" s="138"/>
      <c r="BT148" s="138"/>
    </row>
    <row r="149" spans="2:72" x14ac:dyDescent="0.25">
      <c r="B149" s="32">
        <v>35</v>
      </c>
      <c r="C149" s="33">
        <f>'2 жастағы Ф'!C149</f>
        <v>0</v>
      </c>
      <c r="D149" s="315"/>
      <c r="E149" s="315"/>
      <c r="F149" s="316"/>
      <c r="G149" s="317"/>
      <c r="H149" s="315"/>
      <c r="I149" s="316"/>
      <c r="J149" s="317"/>
      <c r="K149" s="315"/>
      <c r="L149" s="316"/>
      <c r="M149" s="317"/>
      <c r="N149" s="315"/>
      <c r="O149" s="316"/>
      <c r="P149" s="317"/>
      <c r="Q149" s="315"/>
      <c r="R149" s="316"/>
      <c r="S149" s="317"/>
      <c r="T149" s="315"/>
      <c r="U149" s="316"/>
      <c r="V149" s="317"/>
      <c r="W149" s="315"/>
      <c r="X149" s="316"/>
      <c r="Y149" s="317"/>
      <c r="Z149" s="315"/>
      <c r="AA149" s="316"/>
      <c r="AB149" s="317"/>
      <c r="AC149" s="315"/>
      <c r="AD149" s="316"/>
      <c r="AE149" s="317"/>
      <c r="AF149" s="315"/>
      <c r="AG149" s="316"/>
      <c r="AH149" s="317"/>
      <c r="AI149" s="315"/>
      <c r="AJ149" s="316"/>
      <c r="AK149" s="317"/>
      <c r="AL149" s="315"/>
      <c r="AM149" s="316"/>
      <c r="AN149" s="317"/>
      <c r="AO149" s="315"/>
      <c r="AP149" s="316"/>
      <c r="AQ149" s="317"/>
      <c r="AR149" s="315"/>
      <c r="AS149" s="316"/>
      <c r="AT149" s="317"/>
      <c r="AU149" s="315"/>
      <c r="AV149" s="316"/>
      <c r="AW149" s="317"/>
      <c r="AX149" s="315"/>
      <c r="AY149" s="316"/>
      <c r="AZ149" s="317"/>
      <c r="BA149" s="315"/>
      <c r="BB149" s="316"/>
      <c r="BC149" s="317"/>
      <c r="BD149" s="315"/>
      <c r="BE149" s="316"/>
      <c r="BF149" s="317"/>
      <c r="BG149" s="315"/>
      <c r="BH149" s="316"/>
      <c r="BI149" s="317"/>
      <c r="BJ149" s="315"/>
      <c r="BK149" s="316"/>
      <c r="BL149" s="87">
        <f t="shared" si="8"/>
        <v>0</v>
      </c>
      <c r="BM149" s="3">
        <f t="shared" si="9"/>
        <v>0</v>
      </c>
      <c r="BN149" s="31">
        <f t="shared" si="10"/>
        <v>0</v>
      </c>
      <c r="BO149" s="137"/>
      <c r="BP149" s="137"/>
      <c r="BQ149" s="137"/>
      <c r="BR149" s="138"/>
      <c r="BS149" s="138"/>
      <c r="BT149" s="138"/>
    </row>
    <row r="150" spans="2:72" x14ac:dyDescent="0.25">
      <c r="B150" s="120">
        <v>36</v>
      </c>
      <c r="C150" s="104">
        <f>'2 жастағы Ф'!C150</f>
        <v>0</v>
      </c>
      <c r="D150" s="315"/>
      <c r="E150" s="315"/>
      <c r="F150" s="316"/>
      <c r="G150" s="317"/>
      <c r="H150" s="315"/>
      <c r="I150" s="316"/>
      <c r="J150" s="317"/>
      <c r="K150" s="315"/>
      <c r="L150" s="316"/>
      <c r="M150" s="317"/>
      <c r="N150" s="315"/>
      <c r="O150" s="316"/>
      <c r="P150" s="317"/>
      <c r="Q150" s="315"/>
      <c r="R150" s="316"/>
      <c r="S150" s="317"/>
      <c r="T150" s="315"/>
      <c r="U150" s="316"/>
      <c r="V150" s="317"/>
      <c r="W150" s="315"/>
      <c r="X150" s="316"/>
      <c r="Y150" s="317"/>
      <c r="Z150" s="315"/>
      <c r="AA150" s="316"/>
      <c r="AB150" s="317"/>
      <c r="AC150" s="315"/>
      <c r="AD150" s="316"/>
      <c r="AE150" s="317"/>
      <c r="AF150" s="315"/>
      <c r="AG150" s="316"/>
      <c r="AH150" s="317"/>
      <c r="AI150" s="315"/>
      <c r="AJ150" s="316"/>
      <c r="AK150" s="317"/>
      <c r="AL150" s="315"/>
      <c r="AM150" s="316"/>
      <c r="AN150" s="317"/>
      <c r="AO150" s="315"/>
      <c r="AP150" s="316"/>
      <c r="AQ150" s="317"/>
      <c r="AR150" s="315"/>
      <c r="AS150" s="316"/>
      <c r="AT150" s="317"/>
      <c r="AU150" s="315"/>
      <c r="AV150" s="316"/>
      <c r="AW150" s="317"/>
      <c r="AX150" s="315"/>
      <c r="AY150" s="316"/>
      <c r="AZ150" s="317"/>
      <c r="BA150" s="315"/>
      <c r="BB150" s="316"/>
      <c r="BC150" s="317"/>
      <c r="BD150" s="315"/>
      <c r="BE150" s="316"/>
      <c r="BF150" s="317"/>
      <c r="BG150" s="315"/>
      <c r="BH150" s="316"/>
      <c r="BI150" s="317"/>
      <c r="BJ150" s="315"/>
      <c r="BK150" s="316"/>
      <c r="BL150" s="87">
        <f t="shared" si="8"/>
        <v>0</v>
      </c>
      <c r="BM150" s="3">
        <f t="shared" si="9"/>
        <v>0</v>
      </c>
      <c r="BN150" s="31">
        <f t="shared" si="10"/>
        <v>0</v>
      </c>
      <c r="BO150" s="137"/>
      <c r="BP150" s="137"/>
      <c r="BQ150" s="137"/>
      <c r="BR150" s="138"/>
      <c r="BS150" s="138"/>
      <c r="BT150" s="138"/>
    </row>
    <row r="151" spans="2:72" x14ac:dyDescent="0.25">
      <c r="B151" s="120">
        <v>37</v>
      </c>
      <c r="C151" s="104">
        <f>'2 жастағы Ф'!C151</f>
        <v>0</v>
      </c>
      <c r="D151" s="315"/>
      <c r="E151" s="315"/>
      <c r="F151" s="316"/>
      <c r="G151" s="317"/>
      <c r="H151" s="315"/>
      <c r="I151" s="316"/>
      <c r="J151" s="317"/>
      <c r="K151" s="315"/>
      <c r="L151" s="316"/>
      <c r="M151" s="317"/>
      <c r="N151" s="315"/>
      <c r="O151" s="316"/>
      <c r="P151" s="317"/>
      <c r="Q151" s="315"/>
      <c r="R151" s="316"/>
      <c r="S151" s="317"/>
      <c r="T151" s="315"/>
      <c r="U151" s="316"/>
      <c r="V151" s="317"/>
      <c r="W151" s="315"/>
      <c r="X151" s="316"/>
      <c r="Y151" s="317"/>
      <c r="Z151" s="315"/>
      <c r="AA151" s="316"/>
      <c r="AB151" s="317"/>
      <c r="AC151" s="315"/>
      <c r="AD151" s="316"/>
      <c r="AE151" s="317"/>
      <c r="AF151" s="315"/>
      <c r="AG151" s="316"/>
      <c r="AH151" s="317"/>
      <c r="AI151" s="315"/>
      <c r="AJ151" s="316"/>
      <c r="AK151" s="317"/>
      <c r="AL151" s="315"/>
      <c r="AM151" s="316"/>
      <c r="AN151" s="317"/>
      <c r="AO151" s="315"/>
      <c r="AP151" s="316"/>
      <c r="AQ151" s="317"/>
      <c r="AR151" s="315"/>
      <c r="AS151" s="316"/>
      <c r="AT151" s="317"/>
      <c r="AU151" s="315"/>
      <c r="AV151" s="316"/>
      <c r="AW151" s="317"/>
      <c r="AX151" s="315"/>
      <c r="AY151" s="316"/>
      <c r="AZ151" s="317"/>
      <c r="BA151" s="315"/>
      <c r="BB151" s="316"/>
      <c r="BC151" s="317"/>
      <c r="BD151" s="315"/>
      <c r="BE151" s="316"/>
      <c r="BF151" s="317"/>
      <c r="BG151" s="315"/>
      <c r="BH151" s="316"/>
      <c r="BI151" s="317"/>
      <c r="BJ151" s="315"/>
      <c r="BK151" s="316"/>
      <c r="BL151" s="87">
        <f t="shared" si="8"/>
        <v>0</v>
      </c>
      <c r="BM151" s="3">
        <f t="shared" si="9"/>
        <v>0</v>
      </c>
      <c r="BN151" s="31">
        <f t="shared" si="10"/>
        <v>0</v>
      </c>
      <c r="BO151" s="137"/>
      <c r="BP151" s="137"/>
      <c r="BQ151" s="137"/>
      <c r="BR151" s="138"/>
      <c r="BS151" s="138"/>
      <c r="BT151" s="138"/>
    </row>
    <row r="152" spans="2:72" x14ac:dyDescent="0.25">
      <c r="B152" s="120">
        <v>38</v>
      </c>
      <c r="C152" s="104">
        <f>'2 жастағы Ф'!C152</f>
        <v>0</v>
      </c>
      <c r="D152" s="315"/>
      <c r="E152" s="315"/>
      <c r="F152" s="316"/>
      <c r="G152" s="317"/>
      <c r="H152" s="315"/>
      <c r="I152" s="316"/>
      <c r="J152" s="317"/>
      <c r="K152" s="315"/>
      <c r="L152" s="316"/>
      <c r="M152" s="317"/>
      <c r="N152" s="315"/>
      <c r="O152" s="316"/>
      <c r="P152" s="317"/>
      <c r="Q152" s="315"/>
      <c r="R152" s="316"/>
      <c r="S152" s="317"/>
      <c r="T152" s="315"/>
      <c r="U152" s="316"/>
      <c r="V152" s="317"/>
      <c r="W152" s="315"/>
      <c r="X152" s="316"/>
      <c r="Y152" s="317"/>
      <c r="Z152" s="315"/>
      <c r="AA152" s="316"/>
      <c r="AB152" s="317"/>
      <c r="AC152" s="315"/>
      <c r="AD152" s="316"/>
      <c r="AE152" s="317"/>
      <c r="AF152" s="315"/>
      <c r="AG152" s="316"/>
      <c r="AH152" s="317"/>
      <c r="AI152" s="315"/>
      <c r="AJ152" s="316"/>
      <c r="AK152" s="317"/>
      <c r="AL152" s="315"/>
      <c r="AM152" s="316"/>
      <c r="AN152" s="317"/>
      <c r="AO152" s="315"/>
      <c r="AP152" s="316"/>
      <c r="AQ152" s="317"/>
      <c r="AR152" s="315"/>
      <c r="AS152" s="316"/>
      <c r="AT152" s="317"/>
      <c r="AU152" s="315"/>
      <c r="AV152" s="316"/>
      <c r="AW152" s="317"/>
      <c r="AX152" s="315"/>
      <c r="AY152" s="316"/>
      <c r="AZ152" s="317"/>
      <c r="BA152" s="315"/>
      <c r="BB152" s="316"/>
      <c r="BC152" s="317"/>
      <c r="BD152" s="315"/>
      <c r="BE152" s="316"/>
      <c r="BF152" s="317"/>
      <c r="BG152" s="315"/>
      <c r="BH152" s="316"/>
      <c r="BI152" s="317"/>
      <c r="BJ152" s="315"/>
      <c r="BK152" s="316"/>
      <c r="BL152" s="87">
        <f t="shared" si="8"/>
        <v>0</v>
      </c>
      <c r="BM152" s="3">
        <f t="shared" si="9"/>
        <v>0</v>
      </c>
      <c r="BN152" s="31">
        <f t="shared" si="10"/>
        <v>0</v>
      </c>
      <c r="BO152" s="137"/>
      <c r="BP152" s="137"/>
      <c r="BQ152" s="137"/>
      <c r="BR152" s="138"/>
      <c r="BS152" s="138"/>
      <c r="BT152" s="138"/>
    </row>
    <row r="153" spans="2:72" x14ac:dyDescent="0.25">
      <c r="B153" s="120">
        <v>39</v>
      </c>
      <c r="C153" s="104">
        <f>'2 жастағы Ф'!C153</f>
        <v>0</v>
      </c>
      <c r="D153" s="315"/>
      <c r="E153" s="315"/>
      <c r="F153" s="316"/>
      <c r="G153" s="317"/>
      <c r="H153" s="315"/>
      <c r="I153" s="316"/>
      <c r="J153" s="317"/>
      <c r="K153" s="315"/>
      <c r="L153" s="316"/>
      <c r="M153" s="317"/>
      <c r="N153" s="315"/>
      <c r="O153" s="316"/>
      <c r="P153" s="317"/>
      <c r="Q153" s="315"/>
      <c r="R153" s="316"/>
      <c r="S153" s="317"/>
      <c r="T153" s="315"/>
      <c r="U153" s="316"/>
      <c r="V153" s="317"/>
      <c r="W153" s="315"/>
      <c r="X153" s="316"/>
      <c r="Y153" s="317"/>
      <c r="Z153" s="315"/>
      <c r="AA153" s="316"/>
      <c r="AB153" s="317"/>
      <c r="AC153" s="315"/>
      <c r="AD153" s="316"/>
      <c r="AE153" s="317"/>
      <c r="AF153" s="315"/>
      <c r="AG153" s="316"/>
      <c r="AH153" s="317"/>
      <c r="AI153" s="315"/>
      <c r="AJ153" s="316"/>
      <c r="AK153" s="317"/>
      <c r="AL153" s="315"/>
      <c r="AM153" s="316"/>
      <c r="AN153" s="317"/>
      <c r="AO153" s="315"/>
      <c r="AP153" s="316"/>
      <c r="AQ153" s="317"/>
      <c r="AR153" s="315"/>
      <c r="AS153" s="316"/>
      <c r="AT153" s="317"/>
      <c r="AU153" s="315"/>
      <c r="AV153" s="316"/>
      <c r="AW153" s="317"/>
      <c r="AX153" s="315"/>
      <c r="AY153" s="316"/>
      <c r="AZ153" s="317"/>
      <c r="BA153" s="315"/>
      <c r="BB153" s="316"/>
      <c r="BC153" s="317"/>
      <c r="BD153" s="315"/>
      <c r="BE153" s="316"/>
      <c r="BF153" s="317"/>
      <c r="BG153" s="315"/>
      <c r="BH153" s="316"/>
      <c r="BI153" s="317"/>
      <c r="BJ153" s="315"/>
      <c r="BK153" s="316"/>
      <c r="BL153" s="87">
        <f t="shared" si="8"/>
        <v>0</v>
      </c>
      <c r="BM153" s="3">
        <f t="shared" si="9"/>
        <v>0</v>
      </c>
      <c r="BN153" s="31">
        <f t="shared" si="10"/>
        <v>0</v>
      </c>
      <c r="BO153" s="137"/>
      <c r="BP153" s="137"/>
      <c r="BQ153" s="137"/>
      <c r="BR153" s="138"/>
      <c r="BS153" s="138"/>
      <c r="BT153" s="138"/>
    </row>
    <row r="154" spans="2:72" x14ac:dyDescent="0.25">
      <c r="B154" s="120">
        <v>40</v>
      </c>
      <c r="C154" s="104">
        <f>'2 жастағы Ф'!C154</f>
        <v>0</v>
      </c>
      <c r="D154" s="315"/>
      <c r="E154" s="315"/>
      <c r="F154" s="316"/>
      <c r="G154" s="317"/>
      <c r="H154" s="315"/>
      <c r="I154" s="316"/>
      <c r="J154" s="317"/>
      <c r="K154" s="315"/>
      <c r="L154" s="316"/>
      <c r="M154" s="317"/>
      <c r="N154" s="315"/>
      <c r="O154" s="316"/>
      <c r="P154" s="317"/>
      <c r="Q154" s="315"/>
      <c r="R154" s="316"/>
      <c r="S154" s="317"/>
      <c r="T154" s="315"/>
      <c r="U154" s="316"/>
      <c r="V154" s="317"/>
      <c r="W154" s="315"/>
      <c r="X154" s="316"/>
      <c r="Y154" s="317"/>
      <c r="Z154" s="315"/>
      <c r="AA154" s="316"/>
      <c r="AB154" s="317"/>
      <c r="AC154" s="315"/>
      <c r="AD154" s="316"/>
      <c r="AE154" s="317"/>
      <c r="AF154" s="315"/>
      <c r="AG154" s="316"/>
      <c r="AH154" s="317"/>
      <c r="AI154" s="315"/>
      <c r="AJ154" s="316"/>
      <c r="AK154" s="317"/>
      <c r="AL154" s="315"/>
      <c r="AM154" s="316"/>
      <c r="AN154" s="317"/>
      <c r="AO154" s="315"/>
      <c r="AP154" s="316"/>
      <c r="AQ154" s="317"/>
      <c r="AR154" s="315"/>
      <c r="AS154" s="316"/>
      <c r="AT154" s="317"/>
      <c r="AU154" s="315"/>
      <c r="AV154" s="316"/>
      <c r="AW154" s="317"/>
      <c r="AX154" s="315"/>
      <c r="AY154" s="316"/>
      <c r="AZ154" s="317"/>
      <c r="BA154" s="315"/>
      <c r="BB154" s="316"/>
      <c r="BC154" s="317"/>
      <c r="BD154" s="315"/>
      <c r="BE154" s="316"/>
      <c r="BF154" s="317"/>
      <c r="BG154" s="315"/>
      <c r="BH154" s="316"/>
      <c r="BI154" s="317"/>
      <c r="BJ154" s="315"/>
      <c r="BK154" s="316"/>
      <c r="BL154" s="87">
        <f t="shared" si="8"/>
        <v>0</v>
      </c>
      <c r="BM154" s="3">
        <f t="shared" si="9"/>
        <v>0</v>
      </c>
      <c r="BN154" s="31">
        <f t="shared" si="10"/>
        <v>0</v>
      </c>
      <c r="BO154" s="137"/>
      <c r="BP154" s="137"/>
      <c r="BQ154" s="137"/>
      <c r="BR154" s="138"/>
      <c r="BS154" s="138"/>
      <c r="BT154" s="138"/>
    </row>
    <row r="155" spans="2:72" ht="15" customHeight="1" x14ac:dyDescent="0.25">
      <c r="B155" s="668" t="s">
        <v>106</v>
      </c>
      <c r="C155" s="669"/>
      <c r="D155" s="61">
        <f>SUM(D115:D154)</f>
        <v>3</v>
      </c>
      <c r="E155" s="61">
        <f t="shared" ref="E155:BK155" si="11">SUM(E115:E154)</f>
        <v>6</v>
      </c>
      <c r="F155" s="78">
        <f t="shared" si="11"/>
        <v>0</v>
      </c>
      <c r="G155" s="77">
        <f t="shared" si="11"/>
        <v>3</v>
      </c>
      <c r="H155" s="61">
        <f t="shared" si="11"/>
        <v>6</v>
      </c>
      <c r="I155" s="78">
        <f t="shared" si="11"/>
        <v>0</v>
      </c>
      <c r="J155" s="77">
        <f t="shared" si="11"/>
        <v>3</v>
      </c>
      <c r="K155" s="61">
        <f t="shared" si="11"/>
        <v>6</v>
      </c>
      <c r="L155" s="78">
        <f t="shared" si="11"/>
        <v>0</v>
      </c>
      <c r="M155" s="77">
        <f t="shared" si="11"/>
        <v>3</v>
      </c>
      <c r="N155" s="61">
        <f t="shared" si="11"/>
        <v>6</v>
      </c>
      <c r="O155" s="78">
        <f t="shared" si="11"/>
        <v>0</v>
      </c>
      <c r="P155" s="77">
        <f t="shared" si="11"/>
        <v>3</v>
      </c>
      <c r="Q155" s="61">
        <f t="shared" si="11"/>
        <v>6</v>
      </c>
      <c r="R155" s="78">
        <f t="shared" si="11"/>
        <v>0</v>
      </c>
      <c r="S155" s="77">
        <f t="shared" si="11"/>
        <v>3</v>
      </c>
      <c r="T155" s="61">
        <f t="shared" si="11"/>
        <v>6</v>
      </c>
      <c r="U155" s="78">
        <f t="shared" si="11"/>
        <v>0</v>
      </c>
      <c r="V155" s="77">
        <f t="shared" si="11"/>
        <v>3</v>
      </c>
      <c r="W155" s="61">
        <f t="shared" si="11"/>
        <v>6</v>
      </c>
      <c r="X155" s="78">
        <f t="shared" si="11"/>
        <v>0</v>
      </c>
      <c r="Y155" s="77">
        <f t="shared" si="11"/>
        <v>3</v>
      </c>
      <c r="Z155" s="61">
        <f t="shared" si="11"/>
        <v>6</v>
      </c>
      <c r="AA155" s="78">
        <f t="shared" si="11"/>
        <v>0</v>
      </c>
      <c r="AB155" s="77">
        <f t="shared" si="11"/>
        <v>3</v>
      </c>
      <c r="AC155" s="61">
        <f t="shared" si="11"/>
        <v>6</v>
      </c>
      <c r="AD155" s="78">
        <f t="shared" si="11"/>
        <v>0</v>
      </c>
      <c r="AE155" s="77">
        <f t="shared" si="11"/>
        <v>3</v>
      </c>
      <c r="AF155" s="61">
        <f t="shared" si="11"/>
        <v>6</v>
      </c>
      <c r="AG155" s="78">
        <f t="shared" si="11"/>
        <v>0</v>
      </c>
      <c r="AH155" s="77">
        <f t="shared" si="11"/>
        <v>3</v>
      </c>
      <c r="AI155" s="61">
        <f t="shared" si="11"/>
        <v>6</v>
      </c>
      <c r="AJ155" s="78">
        <f t="shared" si="11"/>
        <v>0</v>
      </c>
      <c r="AK155" s="77">
        <f t="shared" si="11"/>
        <v>3</v>
      </c>
      <c r="AL155" s="61">
        <f t="shared" si="11"/>
        <v>6</v>
      </c>
      <c r="AM155" s="78">
        <f t="shared" si="11"/>
        <v>0</v>
      </c>
      <c r="AN155" s="77">
        <f t="shared" si="11"/>
        <v>3</v>
      </c>
      <c r="AO155" s="61">
        <f t="shared" si="11"/>
        <v>6</v>
      </c>
      <c r="AP155" s="78">
        <f t="shared" si="11"/>
        <v>0</v>
      </c>
      <c r="AQ155" s="77">
        <f t="shared" si="11"/>
        <v>3</v>
      </c>
      <c r="AR155" s="61">
        <f t="shared" si="11"/>
        <v>6</v>
      </c>
      <c r="AS155" s="78">
        <f t="shared" si="11"/>
        <v>0</v>
      </c>
      <c r="AT155" s="77">
        <f t="shared" si="11"/>
        <v>3</v>
      </c>
      <c r="AU155" s="61">
        <f t="shared" si="11"/>
        <v>6</v>
      </c>
      <c r="AV155" s="78">
        <f t="shared" si="11"/>
        <v>0</v>
      </c>
      <c r="AW155" s="77">
        <f t="shared" si="11"/>
        <v>3</v>
      </c>
      <c r="AX155" s="61">
        <f t="shared" si="11"/>
        <v>6</v>
      </c>
      <c r="AY155" s="78">
        <f t="shared" si="11"/>
        <v>0</v>
      </c>
      <c r="AZ155" s="77">
        <f t="shared" si="11"/>
        <v>3</v>
      </c>
      <c r="BA155" s="61">
        <f t="shared" si="11"/>
        <v>6</v>
      </c>
      <c r="BB155" s="78">
        <f t="shared" si="11"/>
        <v>0</v>
      </c>
      <c r="BC155" s="77">
        <f t="shared" si="11"/>
        <v>3</v>
      </c>
      <c r="BD155" s="61">
        <f t="shared" si="11"/>
        <v>6</v>
      </c>
      <c r="BE155" s="78">
        <f t="shared" si="11"/>
        <v>3</v>
      </c>
      <c r="BF155" s="77">
        <f t="shared" si="11"/>
        <v>6</v>
      </c>
      <c r="BG155" s="61">
        <f t="shared" si="11"/>
        <v>0</v>
      </c>
      <c r="BH155" s="78">
        <f t="shared" si="11"/>
        <v>0</v>
      </c>
      <c r="BI155" s="77">
        <f t="shared" si="11"/>
        <v>3</v>
      </c>
      <c r="BJ155" s="61">
        <f t="shared" si="11"/>
        <v>6</v>
      </c>
      <c r="BK155" s="78">
        <f t="shared" si="11"/>
        <v>0</v>
      </c>
      <c r="BL155" s="131"/>
      <c r="BM155" s="53"/>
      <c r="BN155" s="53"/>
      <c r="BO155" s="139"/>
      <c r="BP155" s="139"/>
      <c r="BQ155" s="139"/>
      <c r="BR155" s="138"/>
      <c r="BS155" s="138"/>
      <c r="BT155" s="138"/>
    </row>
    <row r="156" spans="2:72" ht="54.75" customHeight="1" x14ac:dyDescent="0.25">
      <c r="B156" s="670" t="s">
        <v>110</v>
      </c>
      <c r="C156" s="671"/>
      <c r="D156" s="81">
        <f>D155*100/BM158</f>
        <v>33.333333333333336</v>
      </c>
      <c r="E156" s="81">
        <f>E155*100/BM158</f>
        <v>66.666666666666671</v>
      </c>
      <c r="F156" s="82">
        <f>F155*100/BM158</f>
        <v>0</v>
      </c>
      <c r="G156" s="59">
        <f>G155*100/BM158</f>
        <v>33.333333333333336</v>
      </c>
      <c r="H156" s="81">
        <f>H155*100/BM158</f>
        <v>66.666666666666671</v>
      </c>
      <c r="I156" s="82">
        <f>I155*100/BM158</f>
        <v>0</v>
      </c>
      <c r="J156" s="59">
        <f>J155*100/BM158</f>
        <v>33.333333333333336</v>
      </c>
      <c r="K156" s="81">
        <f>K155*100/BM158</f>
        <v>66.666666666666671</v>
      </c>
      <c r="L156" s="82">
        <f>L155*100/BM158</f>
        <v>0</v>
      </c>
      <c r="M156" s="59">
        <f>M155*100/BM158</f>
        <v>33.333333333333336</v>
      </c>
      <c r="N156" s="81">
        <f>N155*100/BM158</f>
        <v>66.666666666666671</v>
      </c>
      <c r="O156" s="82">
        <f>O155*100/BM158</f>
        <v>0</v>
      </c>
      <c r="P156" s="59">
        <f>P155*100/BM158</f>
        <v>33.333333333333336</v>
      </c>
      <c r="Q156" s="81">
        <f>Q155*100/BM158</f>
        <v>66.666666666666671</v>
      </c>
      <c r="R156" s="82">
        <f>R155*100/BM158</f>
        <v>0</v>
      </c>
      <c r="S156" s="59">
        <f>S155*100/BM158</f>
        <v>33.333333333333336</v>
      </c>
      <c r="T156" s="81">
        <f>T155*100/BM158</f>
        <v>66.666666666666671</v>
      </c>
      <c r="U156" s="82">
        <f>U155*100/BM158</f>
        <v>0</v>
      </c>
      <c r="V156" s="59">
        <f>V155*100/BM158</f>
        <v>33.333333333333336</v>
      </c>
      <c r="W156" s="81">
        <f>W155*100/BM158</f>
        <v>66.666666666666671</v>
      </c>
      <c r="X156" s="82">
        <f>X155*100/BM158</f>
        <v>0</v>
      </c>
      <c r="Y156" s="59">
        <f>Y155*100/BM158</f>
        <v>33.333333333333336</v>
      </c>
      <c r="Z156" s="81">
        <f>Z155*100/BM158</f>
        <v>66.666666666666671</v>
      </c>
      <c r="AA156" s="82">
        <f>AA155*100/BM158</f>
        <v>0</v>
      </c>
      <c r="AB156" s="59">
        <f>AB155*100/BM158</f>
        <v>33.333333333333336</v>
      </c>
      <c r="AC156" s="81">
        <f>AC155*100/BM158</f>
        <v>66.666666666666671</v>
      </c>
      <c r="AD156" s="82">
        <f>AD155*100/BM158</f>
        <v>0</v>
      </c>
      <c r="AE156" s="59">
        <f>AE155*100/BM158</f>
        <v>33.333333333333336</v>
      </c>
      <c r="AF156" s="81">
        <f>AF155*100/BM158</f>
        <v>66.666666666666671</v>
      </c>
      <c r="AG156" s="82">
        <f>AG155*100/BM158</f>
        <v>0</v>
      </c>
      <c r="AH156" s="59">
        <f>AH155*100/BM158</f>
        <v>33.333333333333336</v>
      </c>
      <c r="AI156" s="81">
        <f>AI155*100/BM158</f>
        <v>66.666666666666671</v>
      </c>
      <c r="AJ156" s="82">
        <f>AJ155*100/BM158</f>
        <v>0</v>
      </c>
      <c r="AK156" s="59">
        <f>AK155*100/BM158</f>
        <v>33.333333333333336</v>
      </c>
      <c r="AL156" s="81">
        <f>AL155*100/BM158</f>
        <v>66.666666666666671</v>
      </c>
      <c r="AM156" s="82">
        <f>AM155*100/BM158</f>
        <v>0</v>
      </c>
      <c r="AN156" s="59">
        <f>AN155*100/BM158</f>
        <v>33.333333333333336</v>
      </c>
      <c r="AO156" s="81">
        <f>AO155*100/BM158</f>
        <v>66.666666666666671</v>
      </c>
      <c r="AP156" s="82">
        <f>AP155*100/BM158</f>
        <v>0</v>
      </c>
      <c r="AQ156" s="59">
        <f>AQ155*100/BM158</f>
        <v>33.333333333333336</v>
      </c>
      <c r="AR156" s="81">
        <f>AR155*100/BM158</f>
        <v>66.666666666666671</v>
      </c>
      <c r="AS156" s="82">
        <f>AS155*100/BM158</f>
        <v>0</v>
      </c>
      <c r="AT156" s="59">
        <f>AT155*100/BM158</f>
        <v>33.333333333333336</v>
      </c>
      <c r="AU156" s="81">
        <f>AU155*100/BM158</f>
        <v>66.666666666666671</v>
      </c>
      <c r="AV156" s="82">
        <f>AV155*100/BM158</f>
        <v>0</v>
      </c>
      <c r="AW156" s="59">
        <f>AW155*100/BM158</f>
        <v>33.333333333333336</v>
      </c>
      <c r="AX156" s="81">
        <f>AX155*100/BM158</f>
        <v>66.666666666666671</v>
      </c>
      <c r="AY156" s="82">
        <f>AY155*100/BM158</f>
        <v>0</v>
      </c>
      <c r="AZ156" s="59">
        <f>AZ155*100/BM158</f>
        <v>33.333333333333336</v>
      </c>
      <c r="BA156" s="81">
        <f>BA155*100/BM158</f>
        <v>66.666666666666671</v>
      </c>
      <c r="BB156" s="82">
        <f>BB155*100/BM158</f>
        <v>0</v>
      </c>
      <c r="BC156" s="59">
        <f>BC155*100/BM158</f>
        <v>33.333333333333336</v>
      </c>
      <c r="BD156" s="81">
        <f>BD155*100/BM158</f>
        <v>66.666666666666671</v>
      </c>
      <c r="BE156" s="82">
        <f>BE155*100/BM158</f>
        <v>33.333333333333336</v>
      </c>
      <c r="BF156" s="59">
        <f>BF155*100/BM158</f>
        <v>66.666666666666671</v>
      </c>
      <c r="BG156" s="81">
        <f>BG155*100/BM158</f>
        <v>0</v>
      </c>
      <c r="BH156" s="82">
        <f>BH155*100/BM158</f>
        <v>0</v>
      </c>
      <c r="BI156" s="59">
        <f>BI155*100/BM158</f>
        <v>33.333333333333336</v>
      </c>
      <c r="BJ156" s="81">
        <f>BJ155*100/BM158</f>
        <v>66.666666666666671</v>
      </c>
      <c r="BK156" s="82">
        <f>BK155*100/BM158</f>
        <v>0</v>
      </c>
      <c r="BL156" s="132"/>
      <c r="BM156" s="133"/>
      <c r="BN156" s="133"/>
      <c r="BO156" s="140"/>
      <c r="BP156" s="140"/>
      <c r="BQ156" s="140"/>
      <c r="BR156" s="141"/>
      <c r="BS156" s="141"/>
      <c r="BT156" s="138"/>
    </row>
    <row r="157" spans="2:72" x14ac:dyDescent="0.25">
      <c r="B157" s="108"/>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10"/>
      <c r="BI157" s="29"/>
      <c r="BJ157" s="121"/>
      <c r="BK157" s="122"/>
      <c r="BL157" s="122"/>
      <c r="BM157" s="1" t="s">
        <v>822</v>
      </c>
      <c r="BN157" s="1" t="s">
        <v>1</v>
      </c>
      <c r="BO157" s="142"/>
      <c r="BP157" s="142"/>
      <c r="BQ157" s="142"/>
      <c r="BR157" s="142"/>
      <c r="BS157" s="138"/>
      <c r="BT157" s="138"/>
    </row>
    <row r="158" spans="2:72" x14ac:dyDescent="0.25">
      <c r="B158" s="111"/>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112"/>
      <c r="BI158" s="123" t="s">
        <v>106</v>
      </c>
      <c r="BJ158" s="124"/>
      <c r="BK158" s="124"/>
      <c r="BL158" s="124"/>
      <c r="BM158" s="9">
        <f>'2 жастағы Ф'!BJ158</f>
        <v>9</v>
      </c>
      <c r="BN158" s="9">
        <v>100</v>
      </c>
      <c r="BO158" s="143"/>
      <c r="BP158" s="143"/>
      <c r="BQ158" s="143"/>
      <c r="BR158" s="143"/>
      <c r="BS158" s="141"/>
      <c r="BT158" s="141"/>
    </row>
    <row r="159" spans="2:72" x14ac:dyDescent="0.25">
      <c r="B159" s="111"/>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112"/>
      <c r="BI159" s="125" t="s">
        <v>107</v>
      </c>
      <c r="BJ159" s="126"/>
      <c r="BK159" s="126"/>
      <c r="BL159" s="126"/>
      <c r="BM159" s="12">
        <f>COUNTIF(BL115:BL154,"&gt;0")</f>
        <v>9</v>
      </c>
      <c r="BN159" s="34">
        <f>(Y156+V156+S156+P156+M156+J156+G156+D156+A156+AB156+AE156+AH156+AK156+AN156+AQ156+AT156+AW156+AZ156+BC156+BF156+BI156)/20</f>
        <v>35</v>
      </c>
      <c r="BO159" s="144"/>
      <c r="BP159" s="144"/>
      <c r="BQ159" s="144"/>
      <c r="BR159" s="144"/>
      <c r="BS159" s="141"/>
      <c r="BT159" s="145"/>
    </row>
    <row r="160" spans="2:72" x14ac:dyDescent="0.25">
      <c r="B160" s="111"/>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112"/>
      <c r="BI160" s="127" t="s">
        <v>108</v>
      </c>
      <c r="BJ160" s="128"/>
      <c r="BK160" s="128"/>
      <c r="BL160" s="128"/>
      <c r="BM160" s="12">
        <f>COUNTIF(BM115:BM154,"&gt;0")</f>
        <v>6</v>
      </c>
      <c r="BN160" s="34">
        <f>(W156+Z156+T156+Q156+N156+K156+H156+E156+AC156+AF156+AI156+AL156+AO156+AR156+AU156+AX156+BA156+BD156+BG156+BJ156)/20</f>
        <v>63.333333333333336</v>
      </c>
      <c r="BO160" s="144"/>
      <c r="BP160" s="144"/>
      <c r="BQ160" s="144"/>
      <c r="BR160" s="144"/>
      <c r="BS160" s="141"/>
      <c r="BT160" s="145"/>
    </row>
    <row r="161" spans="2:72" x14ac:dyDescent="0.25">
      <c r="B161" s="113"/>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5"/>
      <c r="BI161" s="129" t="s">
        <v>109</v>
      </c>
      <c r="BJ161" s="130"/>
      <c r="BK161" s="130"/>
      <c r="BL161" s="130"/>
      <c r="BM161" s="12">
        <f>COUNTIF(BN115:BN154,"&gt;0")</f>
        <v>3</v>
      </c>
      <c r="BN161" s="34">
        <f>(AA156+X156+U156+R156+O156+L156+I156+F156+C156+AD156+AG156+AJ156+AM156+AP156+AS156+AV156+AY156+BB156+BE156+BH156+BK156)/20</f>
        <v>1.6666666666666667</v>
      </c>
      <c r="BO161" s="144"/>
      <c r="BP161" s="144"/>
      <c r="BQ161" s="144"/>
      <c r="BR161" s="144"/>
      <c r="BS161" s="141"/>
      <c r="BT161" s="145"/>
    </row>
  </sheetData>
  <sheetProtection password="CC4B" sheet="1" selectLockedCells="1"/>
  <mergeCells count="179">
    <mergeCell ref="B5:B9"/>
    <mergeCell ref="C5:C9"/>
    <mergeCell ref="V58:X58"/>
    <mergeCell ref="D58:F58"/>
    <mergeCell ref="G58:I58"/>
    <mergeCell ref="BT5:BT9"/>
    <mergeCell ref="BI43:BR43"/>
    <mergeCell ref="BO58:BQ58"/>
    <mergeCell ref="AH58:AJ58"/>
    <mergeCell ref="AK58:AM58"/>
    <mergeCell ref="AN58:AP58"/>
    <mergeCell ref="AQ58:AS58"/>
    <mergeCell ref="AT58:AV58"/>
    <mergeCell ref="BM56:BM60"/>
    <mergeCell ref="BN56:BN60"/>
    <mergeCell ref="BI46:BR46"/>
    <mergeCell ref="B42:BH46"/>
    <mergeCell ref="AE7:AG7"/>
    <mergeCell ref="AE8:AG8"/>
    <mergeCell ref="M7:O7"/>
    <mergeCell ref="BS5:BS9"/>
    <mergeCell ref="BI7:BK7"/>
    <mergeCell ref="BI8:BK8"/>
    <mergeCell ref="BL7:BN7"/>
    <mergeCell ref="BI44:BR44"/>
    <mergeCell ref="BI42:BR42"/>
    <mergeCell ref="D5:BQ5"/>
    <mergeCell ref="D59:F59"/>
    <mergeCell ref="G59:I59"/>
    <mergeCell ref="J59:L59"/>
    <mergeCell ref="M59:O59"/>
    <mergeCell ref="P59:R59"/>
    <mergeCell ref="AW7:AY7"/>
    <mergeCell ref="AW8:AY8"/>
    <mergeCell ref="AZ7:BB7"/>
    <mergeCell ref="AZ8:BB8"/>
    <mergeCell ref="AW58:AY58"/>
    <mergeCell ref="AZ58:BB58"/>
    <mergeCell ref="BC58:BE58"/>
    <mergeCell ref="BF58:BH58"/>
    <mergeCell ref="BI58:BK58"/>
    <mergeCell ref="BI45:BR45"/>
    <mergeCell ref="P58:R58"/>
    <mergeCell ref="S58:U58"/>
    <mergeCell ref="M8:O8"/>
    <mergeCell ref="BR5:BR9"/>
    <mergeCell ref="Y7:AA7"/>
    <mergeCell ref="Y8:AA8"/>
    <mergeCell ref="BC8:BE8"/>
    <mergeCell ref="BF7:BH7"/>
    <mergeCell ref="BF8:BH8"/>
    <mergeCell ref="AN7:AP7"/>
    <mergeCell ref="AN8:AP8"/>
    <mergeCell ref="AQ7:AS7"/>
    <mergeCell ref="AQ8:AS8"/>
    <mergeCell ref="AT7:AV7"/>
    <mergeCell ref="AT8:AV8"/>
    <mergeCell ref="D6:AS6"/>
    <mergeCell ref="AT6:BQ6"/>
    <mergeCell ref="BO7:BQ7"/>
    <mergeCell ref="BS56:BS60"/>
    <mergeCell ref="BR56:BR60"/>
    <mergeCell ref="BC59:BE59"/>
    <mergeCell ref="BF59:BH59"/>
    <mergeCell ref="BO59:BQ59"/>
    <mergeCell ref="BI59:BK59"/>
    <mergeCell ref="D56:BK56"/>
    <mergeCell ref="BL56:BL60"/>
    <mergeCell ref="AW59:AY59"/>
    <mergeCell ref="AZ59:BB59"/>
    <mergeCell ref="S59:U59"/>
    <mergeCell ref="V59:X59"/>
    <mergeCell ref="Y59:AA59"/>
    <mergeCell ref="AB59:AD59"/>
    <mergeCell ref="AE59:AG59"/>
    <mergeCell ref="AH59:AJ59"/>
    <mergeCell ref="J58:L58"/>
    <mergeCell ref="M58:O58"/>
    <mergeCell ref="AB7:AD7"/>
    <mergeCell ref="AB8:AD8"/>
    <mergeCell ref="BC7:BE7"/>
    <mergeCell ref="A2:BU2"/>
    <mergeCell ref="A3:BU3"/>
    <mergeCell ref="A4:BU4"/>
    <mergeCell ref="A53:BU53"/>
    <mergeCell ref="A54:BU54"/>
    <mergeCell ref="A55:BU55"/>
    <mergeCell ref="P7:R7"/>
    <mergeCell ref="P8:R8"/>
    <mergeCell ref="S7:U7"/>
    <mergeCell ref="S8:U8"/>
    <mergeCell ref="BL8:BN8"/>
    <mergeCell ref="BO8:BQ8"/>
    <mergeCell ref="D7:F7"/>
    <mergeCell ref="D8:F8"/>
    <mergeCell ref="G7:I7"/>
    <mergeCell ref="G8:I8"/>
    <mergeCell ref="J7:L7"/>
    <mergeCell ref="J8:L8"/>
    <mergeCell ref="AH7:AJ7"/>
    <mergeCell ref="AH8:AJ8"/>
    <mergeCell ref="AK7:AM7"/>
    <mergeCell ref="AK8:AM8"/>
    <mergeCell ref="V7:X7"/>
    <mergeCell ref="V8:X8"/>
    <mergeCell ref="B40:C40"/>
    <mergeCell ref="B41:C41"/>
    <mergeCell ref="AK59:AM59"/>
    <mergeCell ref="AN59:AP59"/>
    <mergeCell ref="AQ59:AS59"/>
    <mergeCell ref="AT59:AV59"/>
    <mergeCell ref="Y58:AA58"/>
    <mergeCell ref="AB58:AD58"/>
    <mergeCell ref="AE58:AG58"/>
    <mergeCell ref="B56:B60"/>
    <mergeCell ref="C56:C60"/>
    <mergeCell ref="B156:C156"/>
    <mergeCell ref="A107:BU107"/>
    <mergeCell ref="B110:B114"/>
    <mergeCell ref="C110:C114"/>
    <mergeCell ref="D110:BK110"/>
    <mergeCell ref="BL110:BL114"/>
    <mergeCell ref="AW113:AY113"/>
    <mergeCell ref="AZ113:BB113"/>
    <mergeCell ref="BC113:BE113"/>
    <mergeCell ref="BF113:BH113"/>
    <mergeCell ref="AE113:AG113"/>
    <mergeCell ref="AH113:AJ113"/>
    <mergeCell ref="AK113:AM113"/>
    <mergeCell ref="AN113:AP113"/>
    <mergeCell ref="AQ113:AS113"/>
    <mergeCell ref="AT113:AV113"/>
    <mergeCell ref="D113:F113"/>
    <mergeCell ref="G113:I113"/>
    <mergeCell ref="J113:L113"/>
    <mergeCell ref="M113:O113"/>
    <mergeCell ref="P113:R113"/>
    <mergeCell ref="S113:U113"/>
    <mergeCell ref="V113:X113"/>
    <mergeCell ref="Y113:AA113"/>
    <mergeCell ref="BC112:BE112"/>
    <mergeCell ref="BS110:BS114"/>
    <mergeCell ref="BT110:BT114"/>
    <mergeCell ref="D111:AP111"/>
    <mergeCell ref="AQ111:BK111"/>
    <mergeCell ref="D112:F112"/>
    <mergeCell ref="G112:I112"/>
    <mergeCell ref="J112:L112"/>
    <mergeCell ref="M112:O112"/>
    <mergeCell ref="P112:R112"/>
    <mergeCell ref="BI113:BK113"/>
    <mergeCell ref="BF112:BH112"/>
    <mergeCell ref="AB113:AD113"/>
    <mergeCell ref="BI112:BK112"/>
    <mergeCell ref="BO112:BQ112"/>
    <mergeCell ref="A108:BU108"/>
    <mergeCell ref="A109:BU109"/>
    <mergeCell ref="D57:AP57"/>
    <mergeCell ref="AQ57:BK57"/>
    <mergeCell ref="B96:C96"/>
    <mergeCell ref="B97:C97"/>
    <mergeCell ref="BT56:BT60"/>
    <mergeCell ref="B155:C155"/>
    <mergeCell ref="AK112:AM112"/>
    <mergeCell ref="AN112:AP112"/>
    <mergeCell ref="AQ112:AS112"/>
    <mergeCell ref="AT112:AV112"/>
    <mergeCell ref="AW112:AY112"/>
    <mergeCell ref="AZ112:BB112"/>
    <mergeCell ref="S112:U112"/>
    <mergeCell ref="V112:X112"/>
    <mergeCell ref="Y112:AA112"/>
    <mergeCell ref="AB112:AD112"/>
    <mergeCell ref="AE112:AG112"/>
    <mergeCell ref="AH112:AJ112"/>
    <mergeCell ref="BR110:BR114"/>
    <mergeCell ref="BO113:BQ113"/>
    <mergeCell ref="BM110:BM114"/>
    <mergeCell ref="BN110:BN114"/>
  </mergeCells>
  <pageMargins left="0.7" right="0.7" top="0.75" bottom="0.75" header="0.3" footer="0.3"/>
  <pageSetup paperSize="9" orientation="portrait"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Ф'!C23</f>
        <v>0</v>
      </c>
      <c r="E4" s="27"/>
      <c r="F4" s="27"/>
      <c r="G4" s="23"/>
      <c r="H4" s="23"/>
    </row>
    <row r="5" spans="2:12" ht="18.75" x14ac:dyDescent="0.3">
      <c r="B5" s="833" t="s">
        <v>105</v>
      </c>
      <c r="C5" s="833"/>
      <c r="D5" s="26">
        <f>'2 жастағы Ф'!A23</f>
        <v>0</v>
      </c>
      <c r="E5" s="26"/>
      <c r="F5" s="26"/>
      <c r="G5" s="23"/>
      <c r="H5" s="23"/>
    </row>
    <row r="6" spans="2:12" ht="78"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Ф'!F23</f>
        <v>0</v>
      </c>
      <c r="D122" s="4">
        <f>'2 жастағы К'!F23</f>
        <v>0</v>
      </c>
      <c r="E122" s="4">
        <f>'2 жастағы Т'!F23</f>
        <v>0</v>
      </c>
      <c r="F122" s="4">
        <f>'2 жастағы Ш'!F23</f>
        <v>0</v>
      </c>
      <c r="G122" s="4">
        <f>'2 жастағы Ә'!F23</f>
        <v>0</v>
      </c>
    </row>
    <row r="123" spans="2:12" x14ac:dyDescent="0.25">
      <c r="B123" s="708"/>
      <c r="C123" s="4">
        <f>'2 жастағы Ф'!E23</f>
        <v>0</v>
      </c>
      <c r="D123" s="4">
        <f>'2 жастағы К'!E23</f>
        <v>0</v>
      </c>
      <c r="E123" s="4">
        <f>'2 жастағы Т'!E23</f>
        <v>0</v>
      </c>
      <c r="F123" s="4">
        <f>'2 жастағы Ш'!E23</f>
        <v>0</v>
      </c>
      <c r="G123" s="4">
        <f>'2 жастағы Ә'!E23</f>
        <v>0</v>
      </c>
    </row>
    <row r="124" spans="2:12" x14ac:dyDescent="0.25">
      <c r="B124" s="712"/>
      <c r="C124" s="4">
        <f>'2 жастағы Ф'!D23</f>
        <v>0</v>
      </c>
      <c r="D124" s="4">
        <f>'2 жастағы К'!D23</f>
        <v>0</v>
      </c>
      <c r="E124" s="4">
        <f>'2 жастағы Т'!D23</f>
        <v>0</v>
      </c>
      <c r="F124" s="4">
        <f>'2 жастағы Ш'!D23</f>
        <v>0</v>
      </c>
      <c r="G124" s="4">
        <f>'2 жастағы Ә'!D23</f>
        <v>0</v>
      </c>
    </row>
    <row r="125" spans="2:12" x14ac:dyDescent="0.25">
      <c r="B125" s="707">
        <v>2</v>
      </c>
      <c r="C125" s="4">
        <f>'2 жастағы Ф'!I23</f>
        <v>0</v>
      </c>
      <c r="D125" s="4">
        <f>'2 жастағы К'!I23</f>
        <v>0</v>
      </c>
      <c r="E125" s="4">
        <f>'2 жастағы Т'!I23</f>
        <v>0</v>
      </c>
      <c r="F125" s="4">
        <f>'2 жастағы Ш'!I23</f>
        <v>0</v>
      </c>
      <c r="G125" s="4">
        <f>'2 жастағы Ә'!I23</f>
        <v>0</v>
      </c>
    </row>
    <row r="126" spans="2:12" x14ac:dyDescent="0.25">
      <c r="B126" s="708"/>
      <c r="C126" s="4">
        <f>'2 жастағы Ф'!H23</f>
        <v>0</v>
      </c>
      <c r="D126" s="4">
        <f>'2 жастағы К'!H23</f>
        <v>0</v>
      </c>
      <c r="E126" s="4">
        <f>'2 жастағы Т'!H23</f>
        <v>0</v>
      </c>
      <c r="F126" s="4">
        <f>'2 жастағы Ш'!H23</f>
        <v>0</v>
      </c>
      <c r="G126" s="4">
        <f>'2 жастағы Ә'!H23</f>
        <v>0</v>
      </c>
    </row>
    <row r="127" spans="2:12" x14ac:dyDescent="0.25">
      <c r="B127" s="712"/>
      <c r="C127" s="4">
        <f>'2 жастағы Ф'!G23</f>
        <v>0</v>
      </c>
      <c r="D127" s="4">
        <f>'2 жастағы К'!G23</f>
        <v>0</v>
      </c>
      <c r="E127" s="4">
        <f>'2 жастағы Т'!G23</f>
        <v>0</v>
      </c>
      <c r="F127" s="4">
        <f>'2 жастағы Ш'!G23</f>
        <v>0</v>
      </c>
      <c r="G127" s="4">
        <f>'2 жастағы Ә'!G23</f>
        <v>0</v>
      </c>
    </row>
    <row r="128" spans="2:12" x14ac:dyDescent="0.25">
      <c r="B128" s="707">
        <v>3</v>
      </c>
      <c r="C128" s="4">
        <f>'2 жастағы Ф'!L23</f>
        <v>0</v>
      </c>
      <c r="D128" s="4">
        <f>'2 жастағы К'!L23</f>
        <v>0</v>
      </c>
      <c r="E128" s="4">
        <f>'2 жастағы Т'!L23</f>
        <v>0</v>
      </c>
      <c r="F128" s="4">
        <f>'2 жастағы Ш'!L23</f>
        <v>0</v>
      </c>
      <c r="G128" s="4">
        <f>'2 жастағы Ә'!L23</f>
        <v>0</v>
      </c>
    </row>
    <row r="129" spans="2:7" x14ac:dyDescent="0.25">
      <c r="B129" s="708"/>
      <c r="C129" s="4">
        <f>'2 жастағы Ф'!K23</f>
        <v>0</v>
      </c>
      <c r="D129" s="4">
        <f>'2 жастағы К'!K23</f>
        <v>0</v>
      </c>
      <c r="E129" s="4">
        <f>'2 жастағы Т'!K23</f>
        <v>0</v>
      </c>
      <c r="F129" s="4">
        <f>'2 жастағы Ш'!K23</f>
        <v>0</v>
      </c>
      <c r="G129" s="4">
        <f>'2 жастағы Ә'!K23</f>
        <v>0</v>
      </c>
    </row>
    <row r="130" spans="2:7" x14ac:dyDescent="0.25">
      <c r="B130" s="712"/>
      <c r="C130" s="4">
        <f>'2 жастағы Ф'!J23</f>
        <v>0</v>
      </c>
      <c r="D130" s="4">
        <f>'2 жастағы К'!J23</f>
        <v>0</v>
      </c>
      <c r="E130" s="4">
        <f>'2 жастағы Т'!J23</f>
        <v>0</v>
      </c>
      <c r="F130" s="4">
        <f>'2 жастағы Ш'!J23</f>
        <v>0</v>
      </c>
      <c r="G130" s="4">
        <f>'2 жастағы Ә'!J23</f>
        <v>0</v>
      </c>
    </row>
    <row r="131" spans="2:7" x14ac:dyDescent="0.25">
      <c r="B131" s="707">
        <v>4</v>
      </c>
      <c r="C131" s="4">
        <f>'2 жастағы Ф'!O23</f>
        <v>0</v>
      </c>
      <c r="D131" s="4">
        <f>'2 жастағы К'!O23</f>
        <v>0</v>
      </c>
      <c r="E131" s="4">
        <f>'2 жастағы Т'!O23</f>
        <v>0</v>
      </c>
      <c r="F131" s="4">
        <f>'2 жастағы Ш'!O23</f>
        <v>0</v>
      </c>
      <c r="G131" s="4">
        <f>'2 жастағы Ә'!O23</f>
        <v>0</v>
      </c>
    </row>
    <row r="132" spans="2:7" x14ac:dyDescent="0.25">
      <c r="B132" s="708"/>
      <c r="C132" s="4">
        <f>'2 жастағы Ф'!N23</f>
        <v>0</v>
      </c>
      <c r="D132" s="4">
        <f>'2 жастағы К'!N23</f>
        <v>0</v>
      </c>
      <c r="E132" s="4">
        <f>'2 жастағы Т'!N23</f>
        <v>0</v>
      </c>
      <c r="F132" s="4">
        <f>'2 жастағы Ш'!N23</f>
        <v>0</v>
      </c>
      <c r="G132" s="4">
        <f>'2 жастағы Ә'!N23</f>
        <v>0</v>
      </c>
    </row>
    <row r="133" spans="2:7" x14ac:dyDescent="0.25">
      <c r="B133" s="712"/>
      <c r="C133" s="4">
        <f>'2 жастағы Ф'!M23</f>
        <v>0</v>
      </c>
      <c r="D133" s="4">
        <f>'2 жастағы К'!M23</f>
        <v>0</v>
      </c>
      <c r="E133" s="4">
        <f>'2 жастағы Т'!M23</f>
        <v>0</v>
      </c>
      <c r="F133" s="4">
        <f>'2 жастағы Ш'!M23</f>
        <v>0</v>
      </c>
      <c r="G133" s="4">
        <f>'2 жастағы Ә'!M23</f>
        <v>0</v>
      </c>
    </row>
    <row r="134" spans="2:7" x14ac:dyDescent="0.25">
      <c r="B134" s="707">
        <v>5</v>
      </c>
      <c r="C134" s="4">
        <f>'2 жастағы Ф'!R23</f>
        <v>0</v>
      </c>
      <c r="D134" s="4">
        <f>'2 жастағы К'!R23</f>
        <v>0</v>
      </c>
      <c r="E134" s="4">
        <f>'2 жастағы Т'!R23</f>
        <v>0</v>
      </c>
      <c r="F134" s="4">
        <f>'2 жастағы Ш'!R23</f>
        <v>0</v>
      </c>
      <c r="G134" s="4">
        <f>'2 жастағы Ә'!R23</f>
        <v>0</v>
      </c>
    </row>
    <row r="135" spans="2:7" x14ac:dyDescent="0.25">
      <c r="B135" s="708"/>
      <c r="C135" s="4">
        <f>'2 жастағы Ф'!Q23</f>
        <v>0</v>
      </c>
      <c r="D135" s="4">
        <f>'2 жастағы К'!Q23</f>
        <v>0</v>
      </c>
      <c r="E135" s="4">
        <f>'2 жастағы Т'!Q23</f>
        <v>0</v>
      </c>
      <c r="F135" s="4">
        <f>'2 жастағы Ш'!Q23</f>
        <v>0</v>
      </c>
      <c r="G135" s="4">
        <f>'2 жастағы Ә'!Q23</f>
        <v>0</v>
      </c>
    </row>
    <row r="136" spans="2:7" x14ac:dyDescent="0.25">
      <c r="B136" s="712"/>
      <c r="C136" s="4">
        <f>'2 жастағы Ф'!P23</f>
        <v>0</v>
      </c>
      <c r="D136" s="4">
        <f>'2 жастағы К'!P23</f>
        <v>0</v>
      </c>
      <c r="E136" s="4">
        <f>'2 жастағы Т'!P23</f>
        <v>0</v>
      </c>
      <c r="F136" s="4">
        <f>'2 жастағы Ш'!P23</f>
        <v>0</v>
      </c>
      <c r="G136" s="4">
        <f>'2 жастағы Ә'!P23</f>
        <v>0</v>
      </c>
    </row>
    <row r="137" spans="2:7" x14ac:dyDescent="0.25">
      <c r="B137" s="707">
        <v>6</v>
      </c>
      <c r="C137" s="4">
        <f>'2 жастағы Ф'!U23</f>
        <v>0</v>
      </c>
      <c r="D137" s="4">
        <f>'2 жастағы К'!U23</f>
        <v>0</v>
      </c>
      <c r="E137" s="4">
        <f>'2 жастағы Т'!U23</f>
        <v>0</v>
      </c>
      <c r="F137" s="4">
        <f>'2 жастағы Ш'!U23</f>
        <v>0</v>
      </c>
      <c r="G137" s="4">
        <f>'2 жастағы Ә'!U23</f>
        <v>0</v>
      </c>
    </row>
    <row r="138" spans="2:7" x14ac:dyDescent="0.25">
      <c r="B138" s="708"/>
      <c r="C138" s="4">
        <f>'2 жастағы Ф'!T23</f>
        <v>0</v>
      </c>
      <c r="D138" s="4">
        <f>'2 жастағы К'!T23</f>
        <v>0</v>
      </c>
      <c r="E138" s="4">
        <f>'2 жастағы Т'!T23</f>
        <v>0</v>
      </c>
      <c r="F138" s="4">
        <f>'2 жастағы Ш'!T23</f>
        <v>0</v>
      </c>
      <c r="G138" s="4">
        <f>'2 жастағы Ә'!T23</f>
        <v>0</v>
      </c>
    </row>
    <row r="139" spans="2:7" x14ac:dyDescent="0.25">
      <c r="B139" s="712"/>
      <c r="C139" s="4">
        <f>'2 жастағы Ф'!S23</f>
        <v>0</v>
      </c>
      <c r="D139" s="4">
        <f>'2 жастағы К'!S23</f>
        <v>0</v>
      </c>
      <c r="E139" s="4">
        <f>'2 жастағы Т'!S23</f>
        <v>0</v>
      </c>
      <c r="F139" s="4">
        <f>'2 жастағы Ш'!S23</f>
        <v>0</v>
      </c>
      <c r="G139" s="4">
        <f>'2 жастағы Ә'!S23</f>
        <v>0</v>
      </c>
    </row>
    <row r="140" spans="2:7" x14ac:dyDescent="0.25">
      <c r="B140" s="707">
        <v>7</v>
      </c>
      <c r="C140" s="4">
        <f>'2 жастағы Ф'!X23</f>
        <v>0</v>
      </c>
      <c r="D140" s="4">
        <f>'2 жастағы К'!X23</f>
        <v>0</v>
      </c>
      <c r="E140" s="4">
        <f>'2 жастағы Т'!X23</f>
        <v>0</v>
      </c>
      <c r="F140" s="4">
        <f>'2 жастағы Ш'!X23</f>
        <v>0</v>
      </c>
      <c r="G140" s="4">
        <f>'2 жастағы Ә'!X23</f>
        <v>0</v>
      </c>
    </row>
    <row r="141" spans="2:7" x14ac:dyDescent="0.25">
      <c r="B141" s="708"/>
      <c r="C141" s="4">
        <f>'2 жастағы Ф'!W23</f>
        <v>0</v>
      </c>
      <c r="D141" s="4">
        <f>'2 жастағы К'!W23</f>
        <v>0</v>
      </c>
      <c r="E141" s="4">
        <f>'2 жастағы Т'!W23</f>
        <v>0</v>
      </c>
      <c r="F141" s="4">
        <f>'2 жастағы Ш'!W23</f>
        <v>0</v>
      </c>
      <c r="G141" s="4">
        <f>'2 жастағы Ә'!W23</f>
        <v>0</v>
      </c>
    </row>
    <row r="142" spans="2:7" x14ac:dyDescent="0.25">
      <c r="B142" s="712"/>
      <c r="C142" s="4">
        <f>'2 жастағы Ф'!V23</f>
        <v>0</v>
      </c>
      <c r="D142" s="4">
        <f>'2 жастағы К'!V23</f>
        <v>0</v>
      </c>
      <c r="E142" s="4">
        <f>'2 жастағы Т'!V23</f>
        <v>0</v>
      </c>
      <c r="F142" s="4">
        <f>'2 жастағы Ш'!V23</f>
        <v>0</v>
      </c>
      <c r="G142" s="4">
        <f>'2 жастағы Ә'!V23</f>
        <v>0</v>
      </c>
    </row>
    <row r="143" spans="2:7" x14ac:dyDescent="0.25">
      <c r="B143" s="707">
        <v>8</v>
      </c>
      <c r="C143" s="4">
        <f>'2 жастағы Ф'!AA23</f>
        <v>0</v>
      </c>
      <c r="D143" s="4">
        <f>'2 жастағы К'!AA23</f>
        <v>0</v>
      </c>
      <c r="E143" s="4">
        <f>'2 жастағы Т'!AA23</f>
        <v>0</v>
      </c>
      <c r="F143" s="4">
        <f>'2 жастағы Ш'!AA23</f>
        <v>0</v>
      </c>
      <c r="G143" s="4">
        <f>'2 жастағы Ә'!AA23</f>
        <v>0</v>
      </c>
    </row>
    <row r="144" spans="2:7" x14ac:dyDescent="0.25">
      <c r="B144" s="708"/>
      <c r="C144" s="4">
        <f>'2 жастағы Ф'!Z23</f>
        <v>0</v>
      </c>
      <c r="D144" s="4">
        <f>'2 жастағы К'!Z23</f>
        <v>0</v>
      </c>
      <c r="E144" s="4">
        <f>'2 жастағы Т'!Z23</f>
        <v>0</v>
      </c>
      <c r="F144" s="4">
        <f>'2 жастағы Ш'!Z23</f>
        <v>0</v>
      </c>
      <c r="G144" s="4">
        <f>'2 жастағы Ә'!Z23</f>
        <v>0</v>
      </c>
    </row>
    <row r="145" spans="2:7" x14ac:dyDescent="0.25">
      <c r="B145" s="712"/>
      <c r="C145" s="4">
        <f>'2 жастағы Ф'!Y23</f>
        <v>0</v>
      </c>
      <c r="D145" s="4">
        <f>'2 жастағы К'!Y23</f>
        <v>0</v>
      </c>
      <c r="E145" s="4">
        <f>'2 жастағы Т'!Y23</f>
        <v>0</v>
      </c>
      <c r="F145" s="4">
        <f>'2 жастағы Ш'!Y23</f>
        <v>0</v>
      </c>
      <c r="G145" s="4">
        <f>'2 жастағы Ә'!Y23</f>
        <v>0</v>
      </c>
    </row>
    <row r="146" spans="2:7" x14ac:dyDescent="0.25">
      <c r="B146" s="707">
        <v>9</v>
      </c>
      <c r="C146" s="4">
        <f>'2 жастағы Ф'!AD23</f>
        <v>0</v>
      </c>
      <c r="D146" s="4">
        <f>'2 жастағы К'!AD23</f>
        <v>0</v>
      </c>
      <c r="E146" s="4">
        <f>'2 жастағы Т'!AD23</f>
        <v>0</v>
      </c>
      <c r="F146" s="4">
        <f>'2 жастағы Ш'!AD23</f>
        <v>0</v>
      </c>
      <c r="G146" s="4">
        <f>'2 жастағы Ә'!AD23</f>
        <v>0</v>
      </c>
    </row>
    <row r="147" spans="2:7" x14ac:dyDescent="0.25">
      <c r="B147" s="708"/>
      <c r="C147" s="4">
        <f>'2 жастағы Ф'!AC23</f>
        <v>0</v>
      </c>
      <c r="D147" s="4">
        <f>'2 жастағы К'!AC23</f>
        <v>0</v>
      </c>
      <c r="E147" s="4">
        <f>'2 жастағы Т'!AC23</f>
        <v>0</v>
      </c>
      <c r="F147" s="4">
        <f>'2 жастағы Ш'!AC23</f>
        <v>0</v>
      </c>
      <c r="G147" s="4">
        <f>'2 жастағы Ә'!AC23</f>
        <v>0</v>
      </c>
    </row>
    <row r="148" spans="2:7" x14ac:dyDescent="0.25">
      <c r="B148" s="712"/>
      <c r="C148" s="4">
        <f>'2 жастағы Ф'!AB23</f>
        <v>0</v>
      </c>
      <c r="D148" s="4">
        <f>'2 жастағы К'!AB23</f>
        <v>0</v>
      </c>
      <c r="E148" s="4">
        <f>'2 жастағы Т'!AB23</f>
        <v>0</v>
      </c>
      <c r="F148" s="4">
        <f>'2 жастағы Ш'!AB23</f>
        <v>0</v>
      </c>
      <c r="G148" s="4">
        <f>'2 жастағы Ә'!AB23</f>
        <v>0</v>
      </c>
    </row>
    <row r="149" spans="2:7" x14ac:dyDescent="0.25">
      <c r="B149" s="707">
        <v>10</v>
      </c>
      <c r="C149" s="4">
        <f>'2 жастағы Ф'!AG23</f>
        <v>0</v>
      </c>
      <c r="D149" s="4">
        <f>'2 жастағы К'!AG23</f>
        <v>0</v>
      </c>
      <c r="E149" s="4">
        <f>'2 жастағы Т'!AG23</f>
        <v>0</v>
      </c>
      <c r="F149" s="4">
        <f>'2 жастағы Ш'!AG23</f>
        <v>0</v>
      </c>
      <c r="G149" s="4">
        <f>'2 жастағы Ә'!AG23</f>
        <v>0</v>
      </c>
    </row>
    <row r="150" spans="2:7" x14ac:dyDescent="0.25">
      <c r="B150" s="708"/>
      <c r="C150" s="4">
        <f>'2 жастағы Ф'!AF23</f>
        <v>0</v>
      </c>
      <c r="D150" s="4">
        <f>'2 жастағы К'!AF23</f>
        <v>0</v>
      </c>
      <c r="E150" s="4">
        <f>'2 жастағы Т'!AF23</f>
        <v>0</v>
      </c>
      <c r="F150" s="4">
        <f>'2 жастағы Ш'!AF23</f>
        <v>0</v>
      </c>
      <c r="G150" s="4">
        <f>'2 жастағы Ә'!AF23</f>
        <v>0</v>
      </c>
    </row>
    <row r="151" spans="2:7" x14ac:dyDescent="0.25">
      <c r="B151" s="712"/>
      <c r="C151" s="4">
        <f>'2 жастағы Ф'!AE23</f>
        <v>0</v>
      </c>
      <c r="D151" s="4">
        <f>'2 жастағы К'!AE23</f>
        <v>0</v>
      </c>
      <c r="E151" s="4">
        <f>'2 жастағы Т'!AE23</f>
        <v>0</v>
      </c>
      <c r="F151" s="4">
        <f>'2 жастағы Ш'!AE23</f>
        <v>0</v>
      </c>
      <c r="G151" s="4">
        <f>'2 жастағы Ә'!AE23</f>
        <v>0</v>
      </c>
    </row>
    <row r="152" spans="2:7" x14ac:dyDescent="0.25">
      <c r="B152" s="707">
        <v>11</v>
      </c>
      <c r="C152" s="4">
        <f>'2 жастағы Ф'!AJ23</f>
        <v>0</v>
      </c>
      <c r="D152" s="4">
        <f>'2 жастағы К'!AJ23</f>
        <v>0</v>
      </c>
      <c r="E152" s="827"/>
      <c r="F152" s="4">
        <f>'2 жастағы Ш'!AJ23</f>
        <v>0</v>
      </c>
      <c r="G152" s="4">
        <f>'2 жастағы Ә'!AJ23</f>
        <v>0</v>
      </c>
    </row>
    <row r="153" spans="2:7" x14ac:dyDescent="0.25">
      <c r="B153" s="708"/>
      <c r="C153" s="4">
        <f>'2 жастағы Ф'!AI23</f>
        <v>0</v>
      </c>
      <c r="D153" s="4">
        <f>'2 жастағы К'!AI23</f>
        <v>0</v>
      </c>
      <c r="E153" s="828"/>
      <c r="F153" s="4">
        <f>'2 жастағы Ш'!AI23</f>
        <v>0</v>
      </c>
      <c r="G153" s="4">
        <f>'2 жастағы Ә'!AI23</f>
        <v>0</v>
      </c>
    </row>
    <row r="154" spans="2:7" x14ac:dyDescent="0.25">
      <c r="B154" s="712"/>
      <c r="C154" s="4">
        <f>'2 жастағы Ф'!AH23</f>
        <v>0</v>
      </c>
      <c r="D154" s="4">
        <f>'2 жастағы К'!AH23</f>
        <v>0</v>
      </c>
      <c r="E154" s="828"/>
      <c r="F154" s="4">
        <f>'2 жастағы Ш'!AH23</f>
        <v>0</v>
      </c>
      <c r="G154" s="4">
        <f>'2 жастағы Ә'!AH23</f>
        <v>0</v>
      </c>
    </row>
    <row r="155" spans="2:7" x14ac:dyDescent="0.25">
      <c r="B155" s="707">
        <v>12</v>
      </c>
      <c r="C155" s="4">
        <f>'2 жастағы Ф'!AM23</f>
        <v>0</v>
      </c>
      <c r="D155" s="4">
        <f>'2 жастағы К'!AM23</f>
        <v>0</v>
      </c>
      <c r="E155" s="828"/>
      <c r="F155" s="4">
        <f>'2 жастағы Ш'!AM23</f>
        <v>0</v>
      </c>
      <c r="G155" s="4">
        <f>'2 жастағы Ә'!AM23</f>
        <v>0</v>
      </c>
    </row>
    <row r="156" spans="2:7" x14ac:dyDescent="0.25">
      <c r="B156" s="708"/>
      <c r="C156" s="12">
        <f>'2 жастағы Ф'!AL23</f>
        <v>0</v>
      </c>
      <c r="D156" s="12">
        <f>'2 жастағы К'!AL23</f>
        <v>0</v>
      </c>
      <c r="E156" s="828"/>
      <c r="F156" s="12">
        <f>'2 жастағы Ш'!AL23</f>
        <v>0</v>
      </c>
      <c r="G156" s="12">
        <f>'2 жастағы Ә'!AL23</f>
        <v>0</v>
      </c>
    </row>
    <row r="157" spans="2:7" x14ac:dyDescent="0.25">
      <c r="B157" s="712"/>
      <c r="C157" s="12">
        <f>'2 жастағы Ф'!AK23</f>
        <v>0</v>
      </c>
      <c r="D157" s="12">
        <f>'2 жастағы К'!AK23</f>
        <v>0</v>
      </c>
      <c r="E157" s="828"/>
      <c r="F157" s="12">
        <f>'2 жастағы Ш'!AK23</f>
        <v>0</v>
      </c>
      <c r="G157" s="12">
        <f>'2 жастағы Ә'!AK23</f>
        <v>0</v>
      </c>
    </row>
    <row r="158" spans="2:7" x14ac:dyDescent="0.25">
      <c r="B158" s="707">
        <v>13</v>
      </c>
      <c r="C158" s="825"/>
      <c r="D158" s="4">
        <f>'2 жастағы К'!AP23</f>
        <v>0</v>
      </c>
      <c r="E158" s="828"/>
      <c r="F158" s="4">
        <f>'2 жастағы Ш'!AP23</f>
        <v>0</v>
      </c>
      <c r="G158" s="4">
        <f>'2 жастағы Ә'!AP23</f>
        <v>0</v>
      </c>
    </row>
    <row r="159" spans="2:7" ht="15" customHeight="1" x14ac:dyDescent="0.25">
      <c r="B159" s="708"/>
      <c r="C159" s="826"/>
      <c r="D159" s="4">
        <f>'2 жастағы К'!AO23</f>
        <v>0</v>
      </c>
      <c r="E159" s="828"/>
      <c r="F159" s="4">
        <f>'2 жастағы Ш'!AO23</f>
        <v>0</v>
      </c>
      <c r="G159" s="4">
        <f>'2 жастағы Ә'!AO23</f>
        <v>0</v>
      </c>
    </row>
    <row r="160" spans="2:7" x14ac:dyDescent="0.25">
      <c r="B160" s="712"/>
      <c r="C160" s="826"/>
      <c r="D160" s="4">
        <f>'2 жастағы К'!AN23</f>
        <v>0</v>
      </c>
      <c r="E160" s="828"/>
      <c r="F160" s="4">
        <f>'2 жастағы Ш'!AN23</f>
        <v>0</v>
      </c>
      <c r="G160" s="4">
        <f>'2 жастағы Ә'!AN23</f>
        <v>0</v>
      </c>
    </row>
    <row r="161" spans="2:7" x14ac:dyDescent="0.25">
      <c r="B161" s="707">
        <v>14</v>
      </c>
      <c r="C161" s="826"/>
      <c r="D161" s="4">
        <f>'2 жастағы К'!AS23</f>
        <v>0</v>
      </c>
      <c r="E161" s="828"/>
      <c r="F161" s="4">
        <f>'2 жастағы Ш'!AS23</f>
        <v>0</v>
      </c>
      <c r="G161" s="4">
        <f>'2 жастағы Ә'!AS23</f>
        <v>0</v>
      </c>
    </row>
    <row r="162" spans="2:7" x14ac:dyDescent="0.25">
      <c r="B162" s="708"/>
      <c r="C162" s="826"/>
      <c r="D162" s="4">
        <f>'2 жастағы К'!AR23</f>
        <v>0</v>
      </c>
      <c r="E162" s="828"/>
      <c r="F162" s="4">
        <f>'2 жастағы Ш'!AR23</f>
        <v>0</v>
      </c>
      <c r="G162" s="4">
        <f>'2 жастағы Ә'!AR23</f>
        <v>0</v>
      </c>
    </row>
    <row r="163" spans="2:7" x14ac:dyDescent="0.25">
      <c r="B163" s="712"/>
      <c r="C163" s="826"/>
      <c r="D163" s="4">
        <f>'2 жастағы К'!AQ23</f>
        <v>0</v>
      </c>
      <c r="E163" s="828"/>
      <c r="F163" s="4">
        <f>'2 жастағы Ш'!AQ23</f>
        <v>0</v>
      </c>
      <c r="G163" s="4">
        <f>'2 жастағы Ә'!AQ23</f>
        <v>0</v>
      </c>
    </row>
    <row r="164" spans="2:7" x14ac:dyDescent="0.25">
      <c r="B164" s="707">
        <v>15</v>
      </c>
      <c r="C164" s="826"/>
      <c r="D164" s="4">
        <f>'2 жастағы К'!AV23</f>
        <v>0</v>
      </c>
      <c r="E164" s="828"/>
      <c r="F164" s="825"/>
      <c r="G164" s="4">
        <f>'2 жастағы Ә'!AV23</f>
        <v>0</v>
      </c>
    </row>
    <row r="165" spans="2:7" x14ac:dyDescent="0.25">
      <c r="B165" s="708"/>
      <c r="C165" s="826"/>
      <c r="D165" s="4">
        <f>'2 жастағы К'!AU23</f>
        <v>0</v>
      </c>
      <c r="E165" s="828"/>
      <c r="F165" s="826"/>
      <c r="G165" s="4">
        <f>'2 жастағы Ә'!AU23</f>
        <v>0</v>
      </c>
    </row>
    <row r="166" spans="2:7" ht="15" customHeight="1" x14ac:dyDescent="0.25">
      <c r="B166" s="712"/>
      <c r="C166" s="826"/>
      <c r="D166" s="4">
        <f>'2 жастағы К'!AT23</f>
        <v>0</v>
      </c>
      <c r="E166" s="828"/>
      <c r="F166" s="826"/>
      <c r="G166" s="4">
        <f>'2 жастағы Ә'!AT23</f>
        <v>0</v>
      </c>
    </row>
    <row r="167" spans="2:7" ht="15" customHeight="1" x14ac:dyDescent="0.25">
      <c r="B167" s="707">
        <v>16</v>
      </c>
      <c r="C167" s="826"/>
      <c r="D167" s="4">
        <f>'2 жастағы К'!AY23</f>
        <v>0</v>
      </c>
      <c r="E167" s="828"/>
      <c r="F167" s="826"/>
      <c r="G167" s="4">
        <f>'2 жастағы Ә'!AY23</f>
        <v>0</v>
      </c>
    </row>
    <row r="168" spans="2:7" ht="15" customHeight="1" x14ac:dyDescent="0.25">
      <c r="B168" s="708"/>
      <c r="C168" s="826"/>
      <c r="D168" s="4">
        <f>'2 жастағы К'!AX23</f>
        <v>0</v>
      </c>
      <c r="E168" s="828"/>
      <c r="F168" s="826"/>
      <c r="G168" s="4">
        <f>'2 жастағы Ә'!AX23</f>
        <v>0</v>
      </c>
    </row>
    <row r="169" spans="2:7" ht="15" customHeight="1" x14ac:dyDescent="0.25">
      <c r="B169" s="712"/>
      <c r="C169" s="826"/>
      <c r="D169" s="4">
        <f>'2 жастағы К'!AW23</f>
        <v>0</v>
      </c>
      <c r="E169" s="828"/>
      <c r="F169" s="826"/>
      <c r="G169" s="4">
        <f>'2 жастағы Ә'!AW23</f>
        <v>0</v>
      </c>
    </row>
    <row r="170" spans="2:7" ht="15" customHeight="1" x14ac:dyDescent="0.25">
      <c r="B170" s="707">
        <v>17</v>
      </c>
      <c r="C170" s="826"/>
      <c r="D170" s="4">
        <f>'2 жастағы К'!BB23</f>
        <v>0</v>
      </c>
      <c r="E170" s="828"/>
      <c r="F170" s="826"/>
      <c r="G170" s="4">
        <f>'2 жастағы Ә'!BB23</f>
        <v>0</v>
      </c>
    </row>
    <row r="171" spans="2:7" ht="15" customHeight="1" x14ac:dyDescent="0.25">
      <c r="B171" s="708"/>
      <c r="C171" s="826"/>
      <c r="D171" s="4">
        <f>'2 жастағы К'!BA23</f>
        <v>0</v>
      </c>
      <c r="E171" s="828"/>
      <c r="F171" s="826"/>
      <c r="G171" s="4">
        <f>'2 жастағы Ә'!BA23</f>
        <v>0</v>
      </c>
    </row>
    <row r="172" spans="2:7" ht="15" customHeight="1" x14ac:dyDescent="0.25">
      <c r="B172" s="712"/>
      <c r="C172" s="826"/>
      <c r="D172" s="4">
        <f>'2 жастағы К'!AZ23</f>
        <v>0</v>
      </c>
      <c r="E172" s="828"/>
      <c r="F172" s="826"/>
      <c r="G172" s="4">
        <f>'2 жастағы Ә'!AZ23</f>
        <v>0</v>
      </c>
    </row>
    <row r="173" spans="2:7" ht="15" customHeight="1" x14ac:dyDescent="0.25">
      <c r="B173" s="707">
        <v>18</v>
      </c>
      <c r="C173" s="826"/>
      <c r="D173" s="4">
        <f>'2 жастағы К'!BE23</f>
        <v>0</v>
      </c>
      <c r="E173" s="828"/>
      <c r="F173" s="826"/>
      <c r="G173" s="825"/>
    </row>
    <row r="174" spans="2:7" ht="15" customHeight="1" x14ac:dyDescent="0.25">
      <c r="B174" s="708"/>
      <c r="C174" s="826"/>
      <c r="D174" s="4">
        <f>'2 жастағы К'!BD23</f>
        <v>0</v>
      </c>
      <c r="E174" s="828"/>
      <c r="F174" s="826"/>
      <c r="G174" s="826"/>
    </row>
    <row r="175" spans="2:7" ht="15" customHeight="1" x14ac:dyDescent="0.25">
      <c r="B175" s="712"/>
      <c r="C175" s="826"/>
      <c r="D175" s="4">
        <f>'2 жастағы К'!BC23</f>
        <v>0</v>
      </c>
      <c r="E175" s="828"/>
      <c r="F175" s="826"/>
      <c r="G175" s="826"/>
    </row>
    <row r="176" spans="2:7" ht="15" customHeight="1" x14ac:dyDescent="0.25">
      <c r="B176" s="707">
        <v>19</v>
      </c>
      <c r="C176" s="826"/>
      <c r="D176" s="4">
        <f>'2 жастағы К'!BH23</f>
        <v>0</v>
      </c>
      <c r="E176" s="828"/>
      <c r="F176" s="826"/>
      <c r="G176" s="826"/>
    </row>
    <row r="177" spans="2:7" ht="15" customHeight="1" x14ac:dyDescent="0.25">
      <c r="B177" s="708"/>
      <c r="C177" s="826"/>
      <c r="D177" s="4">
        <f>'2 жастағы К'!BG23</f>
        <v>0</v>
      </c>
      <c r="E177" s="828"/>
      <c r="F177" s="826"/>
      <c r="G177" s="826"/>
    </row>
    <row r="178" spans="2:7" ht="15" customHeight="1" x14ac:dyDescent="0.25">
      <c r="B178" s="712"/>
      <c r="C178" s="826"/>
      <c r="D178" s="4">
        <f>'2 жастағы К'!BF23</f>
        <v>0</v>
      </c>
      <c r="E178" s="828"/>
      <c r="F178" s="826"/>
      <c r="G178" s="826"/>
    </row>
    <row r="179" spans="2:7" ht="15" customHeight="1" x14ac:dyDescent="0.25">
      <c r="B179" s="707">
        <v>20</v>
      </c>
      <c r="C179" s="826"/>
      <c r="D179" s="4">
        <f>'2 жастағы К'!BK23</f>
        <v>0</v>
      </c>
      <c r="E179" s="828"/>
      <c r="F179" s="826"/>
      <c r="G179" s="826"/>
    </row>
    <row r="180" spans="2:7" ht="15" customHeight="1" x14ac:dyDescent="0.25">
      <c r="B180" s="708"/>
      <c r="C180" s="826"/>
      <c r="D180" s="4">
        <f>'2 жастағы К'!BJ23</f>
        <v>0</v>
      </c>
      <c r="E180" s="828"/>
      <c r="F180" s="826"/>
      <c r="G180" s="826"/>
    </row>
    <row r="181" spans="2:7" ht="15" customHeight="1" x14ac:dyDescent="0.25">
      <c r="B181" s="712"/>
      <c r="C181" s="826"/>
      <c r="D181" s="4">
        <f>'2 жастағы К'!BI23</f>
        <v>0</v>
      </c>
      <c r="E181" s="828"/>
      <c r="F181" s="826"/>
      <c r="G181" s="826"/>
    </row>
    <row r="182" spans="2:7" ht="15" customHeight="1" x14ac:dyDescent="0.25">
      <c r="B182" s="707">
        <v>21</v>
      </c>
      <c r="C182" s="826"/>
      <c r="D182" s="4">
        <f>'2 жастағы К'!BN23</f>
        <v>0</v>
      </c>
      <c r="E182" s="828"/>
      <c r="F182" s="826"/>
      <c r="G182" s="826"/>
    </row>
    <row r="183" spans="2:7" ht="15" customHeight="1" x14ac:dyDescent="0.25">
      <c r="B183" s="708"/>
      <c r="C183" s="826"/>
      <c r="D183" s="4">
        <f>'2 жастағы К'!BM23</f>
        <v>0</v>
      </c>
      <c r="E183" s="828"/>
      <c r="F183" s="826"/>
      <c r="G183" s="826"/>
    </row>
    <row r="184" spans="2:7" ht="15" customHeight="1" x14ac:dyDescent="0.25">
      <c r="B184" s="712"/>
      <c r="C184" s="826"/>
      <c r="D184" s="4">
        <f>'2 жастағы К'!BL23</f>
        <v>0</v>
      </c>
      <c r="E184" s="828"/>
      <c r="F184" s="826"/>
      <c r="G184" s="826"/>
    </row>
    <row r="185" spans="2:7" ht="15" customHeight="1" x14ac:dyDescent="0.25">
      <c r="B185" s="707">
        <v>22</v>
      </c>
      <c r="C185" s="826"/>
      <c r="D185" s="4">
        <f>'2 жастағы К'!BQ23</f>
        <v>0</v>
      </c>
      <c r="E185" s="828"/>
      <c r="F185" s="826"/>
      <c r="G185" s="826"/>
    </row>
    <row r="186" spans="2:7" ht="15" customHeight="1" x14ac:dyDescent="0.25">
      <c r="B186" s="708"/>
      <c r="C186" s="826"/>
      <c r="D186" s="4">
        <f>'2 жастағы К'!BP23</f>
        <v>0</v>
      </c>
      <c r="E186" s="828"/>
      <c r="F186" s="826"/>
      <c r="G186" s="826"/>
    </row>
    <row r="187" spans="2:7" ht="15" customHeight="1" thickBot="1" x14ac:dyDescent="0.3">
      <c r="B187" s="708"/>
      <c r="C187" s="826"/>
      <c r="D187" s="65">
        <f>'2 жастағы К'!BO23</f>
        <v>0</v>
      </c>
      <c r="E187" s="828"/>
      <c r="F187" s="826"/>
      <c r="G187" s="826"/>
    </row>
    <row r="188" spans="2:7" ht="15" customHeight="1" x14ac:dyDescent="0.25">
      <c r="B188" s="840" t="s">
        <v>824</v>
      </c>
      <c r="C188" s="66">
        <f>'2 жастағы Ф'!AP23</f>
        <v>0</v>
      </c>
      <c r="D188" s="66">
        <f>'2 жастағы К'!BT23</f>
        <v>0</v>
      </c>
      <c r="E188" s="66">
        <f>'2 жастағы Т'!AJ23</f>
        <v>0</v>
      </c>
      <c r="F188" s="66">
        <f>'2 жастағы Ш'!AV23</f>
        <v>0</v>
      </c>
      <c r="G188" s="67">
        <f>'2 жастағы Ә'!BE23</f>
        <v>0</v>
      </c>
    </row>
    <row r="189" spans="2:7" ht="15" customHeight="1" x14ac:dyDescent="0.25">
      <c r="B189" s="821"/>
      <c r="C189" s="40">
        <f>'2 жастағы Ф'!AO23</f>
        <v>0</v>
      </c>
      <c r="D189" s="40">
        <f>'2 жастағы К'!BS23</f>
        <v>0</v>
      </c>
      <c r="E189" s="40">
        <f>'2 жастағы Т'!AI23</f>
        <v>0</v>
      </c>
      <c r="F189" s="40">
        <f>'2 жастағы Ш'!AU23</f>
        <v>0</v>
      </c>
      <c r="G189" s="68">
        <f>'2 жастағы Ә'!BD23</f>
        <v>0</v>
      </c>
    </row>
    <row r="190" spans="2:7" ht="15" customHeight="1" thickBot="1" x14ac:dyDescent="0.3">
      <c r="B190" s="841"/>
      <c r="C190" s="69">
        <f>'2 жастағы Ф'!AN23</f>
        <v>0</v>
      </c>
      <c r="D190" s="69">
        <f>'2 жастағы К'!BR23</f>
        <v>0</v>
      </c>
      <c r="E190" s="69">
        <f>'2 жастағы Т'!AH23</f>
        <v>0</v>
      </c>
      <c r="F190" s="69">
        <f>'2 жастағы Ш'!AT23</f>
        <v>0</v>
      </c>
      <c r="G190" s="70">
        <f>'2 жастағы Ә'!BC23</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4"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Ф'!F74</f>
        <v>0</v>
      </c>
      <c r="D195" s="4">
        <f>'2 жастағы К'!F74</f>
        <v>0</v>
      </c>
      <c r="E195" s="4">
        <f>'2 жастағы Т'!F74</f>
        <v>0</v>
      </c>
      <c r="F195" s="4">
        <f>'2 жастағы Ш'!F74</f>
        <v>0</v>
      </c>
      <c r="G195" s="4">
        <f>'2 жастағы Ә'!F74</f>
        <v>0</v>
      </c>
      <c r="CO195" s="8"/>
      <c r="CQ195" s="8"/>
      <c r="CS195" s="8"/>
      <c r="CU195" s="8"/>
    </row>
    <row r="196" spans="2:99" ht="15" customHeight="1" x14ac:dyDescent="0.25">
      <c r="B196" s="708"/>
      <c r="C196" s="4">
        <f>'2 жастағы Ф'!E74</f>
        <v>0</v>
      </c>
      <c r="D196" s="4">
        <f>'2 жастағы К'!E74</f>
        <v>0</v>
      </c>
      <c r="E196" s="4">
        <f>'2 жастағы Т'!E74</f>
        <v>0</v>
      </c>
      <c r="F196" s="4">
        <f>'2 жастағы Ш'!E74</f>
        <v>0</v>
      </c>
      <c r="G196" s="4">
        <f>'2 жастағы Ә'!E74</f>
        <v>0</v>
      </c>
      <c r="CO196" s="8"/>
      <c r="CQ196" s="8"/>
      <c r="CS196" s="8"/>
      <c r="CU196" s="8"/>
    </row>
    <row r="197" spans="2:99" ht="15" customHeight="1" x14ac:dyDescent="0.25">
      <c r="B197" s="712"/>
      <c r="C197" s="4">
        <f>'2 жастағы Ф'!D74</f>
        <v>0</v>
      </c>
      <c r="D197" s="4">
        <f>'2 жастағы К'!D74</f>
        <v>0</v>
      </c>
      <c r="E197" s="4">
        <f>'2 жастағы Т'!D74</f>
        <v>0</v>
      </c>
      <c r="F197" s="4">
        <f>'2 жастағы Ш'!D74</f>
        <v>0</v>
      </c>
      <c r="G197" s="4">
        <f>'2 жастағы Ә'!D74</f>
        <v>0</v>
      </c>
    </row>
    <row r="198" spans="2:99" ht="15" customHeight="1" x14ac:dyDescent="0.25">
      <c r="B198" s="707">
        <v>2</v>
      </c>
      <c r="C198" s="4">
        <f>'2 жастағы Ф'!I74</f>
        <v>0</v>
      </c>
      <c r="D198" s="4">
        <f>'2 жастағы К'!I74</f>
        <v>0</v>
      </c>
      <c r="E198" s="4">
        <f>'2 жастағы Т'!I74</f>
        <v>0</v>
      </c>
      <c r="F198" s="4">
        <f>'2 жастағы Ш'!I74</f>
        <v>0</v>
      </c>
      <c r="G198" s="4">
        <f>'2 жастағы Ә'!I74</f>
        <v>0</v>
      </c>
    </row>
    <row r="199" spans="2:99" ht="15" customHeight="1" x14ac:dyDescent="0.25">
      <c r="B199" s="708"/>
      <c r="C199" s="4">
        <f>'2 жастағы Ф'!H74</f>
        <v>0</v>
      </c>
      <c r="D199" s="4">
        <f>'2 жастағы К'!H74</f>
        <v>0</v>
      </c>
      <c r="E199" s="4">
        <f>'2 жастағы Т'!H74</f>
        <v>0</v>
      </c>
      <c r="F199" s="4">
        <f>'2 жастағы Ш'!H74</f>
        <v>0</v>
      </c>
      <c r="G199" s="4">
        <f>'2 жастағы Ә'!H74</f>
        <v>0</v>
      </c>
    </row>
    <row r="200" spans="2:99" ht="15" customHeight="1" x14ac:dyDescent="0.25">
      <c r="B200" s="712"/>
      <c r="C200" s="4">
        <f>'2 жастағы Ф'!G74</f>
        <v>0</v>
      </c>
      <c r="D200" s="4">
        <f>'2 жастағы К'!G74</f>
        <v>0</v>
      </c>
      <c r="E200" s="4">
        <f>'2 жастағы Т'!G74</f>
        <v>0</v>
      </c>
      <c r="F200" s="4">
        <f>'2 жастағы Ш'!G74</f>
        <v>0</v>
      </c>
      <c r="G200" s="4">
        <f>'2 жастағы Ә'!G74</f>
        <v>0</v>
      </c>
    </row>
    <row r="201" spans="2:99" ht="15" customHeight="1" x14ac:dyDescent="0.25">
      <c r="B201" s="707">
        <v>3</v>
      </c>
      <c r="C201" s="4">
        <f>'2 жастағы Ф'!L74</f>
        <v>0</v>
      </c>
      <c r="D201" s="4">
        <f>'2 жастағы К'!L74</f>
        <v>0</v>
      </c>
      <c r="E201" s="4">
        <f>'2 жастағы Т'!L74</f>
        <v>0</v>
      </c>
      <c r="F201" s="4">
        <f>'2 жастағы Ш'!L74</f>
        <v>0</v>
      </c>
      <c r="G201" s="4">
        <f>'2 жастағы Ә'!L74</f>
        <v>0</v>
      </c>
    </row>
    <row r="202" spans="2:99" ht="15" customHeight="1" x14ac:dyDescent="0.25">
      <c r="B202" s="708"/>
      <c r="C202" s="4">
        <f>'2 жастағы Ф'!K74</f>
        <v>0</v>
      </c>
      <c r="D202" s="4">
        <f>'2 жастағы К'!K74</f>
        <v>0</v>
      </c>
      <c r="E202" s="4">
        <f>'2 жастағы Т'!K74</f>
        <v>0</v>
      </c>
      <c r="F202" s="4">
        <f>'2 жастағы Ш'!K74</f>
        <v>0</v>
      </c>
      <c r="G202" s="4">
        <f>'2 жастағы Ә'!K74</f>
        <v>0</v>
      </c>
    </row>
    <row r="203" spans="2:99" ht="15" customHeight="1" x14ac:dyDescent="0.25">
      <c r="B203" s="712"/>
      <c r="C203" s="4">
        <f>'2 жастағы Ф'!J74</f>
        <v>0</v>
      </c>
      <c r="D203" s="4">
        <f>'2 жастағы К'!J74</f>
        <v>0</v>
      </c>
      <c r="E203" s="4">
        <f>'2 жастағы Т'!J74</f>
        <v>0</v>
      </c>
      <c r="F203" s="4">
        <f>'2 жастағы Ш'!J74</f>
        <v>0</v>
      </c>
      <c r="G203" s="4">
        <f>'2 жастағы Ә'!J74</f>
        <v>0</v>
      </c>
    </row>
    <row r="204" spans="2:99" ht="15" customHeight="1" x14ac:dyDescent="0.25">
      <c r="B204" s="707">
        <v>4</v>
      </c>
      <c r="C204" s="4">
        <f>'2 жастағы Ф'!O74</f>
        <v>0</v>
      </c>
      <c r="D204" s="4">
        <f>'2 жастағы К'!O74</f>
        <v>0</v>
      </c>
      <c r="E204" s="4">
        <f>'2 жастағы Т'!O74</f>
        <v>0</v>
      </c>
      <c r="F204" s="4">
        <f>'2 жастағы Ш'!O74</f>
        <v>0</v>
      </c>
      <c r="G204" s="4">
        <f>'2 жастағы Ә'!O74</f>
        <v>0</v>
      </c>
    </row>
    <row r="205" spans="2:99" ht="15" customHeight="1" x14ac:dyDescent="0.25">
      <c r="B205" s="708"/>
      <c r="C205" s="4">
        <f>'2 жастағы Ф'!N74</f>
        <v>0</v>
      </c>
      <c r="D205" s="4">
        <f>'2 жастағы К'!N74</f>
        <v>0</v>
      </c>
      <c r="E205" s="4">
        <f>'2 жастағы Т'!N74</f>
        <v>0</v>
      </c>
      <c r="F205" s="4">
        <f>'2 жастағы Ш'!N74</f>
        <v>0</v>
      </c>
      <c r="G205" s="4">
        <f>'2 жастағы Ә'!N74</f>
        <v>0</v>
      </c>
    </row>
    <row r="206" spans="2:99" ht="15" customHeight="1" x14ac:dyDescent="0.25">
      <c r="B206" s="712"/>
      <c r="C206" s="4">
        <f>'2 жастағы Ф'!M74</f>
        <v>0</v>
      </c>
      <c r="D206" s="4">
        <f>'2 жастағы К'!M74</f>
        <v>0</v>
      </c>
      <c r="E206" s="4">
        <f>'2 жастағы Т'!M74</f>
        <v>0</v>
      </c>
      <c r="F206" s="4">
        <f>'2 жастағы Ш'!M74</f>
        <v>0</v>
      </c>
      <c r="G206" s="4">
        <f>'2 жастағы Ә'!M74</f>
        <v>0</v>
      </c>
    </row>
    <row r="207" spans="2:99" ht="15" customHeight="1" x14ac:dyDescent="0.25">
      <c r="B207" s="707">
        <v>5</v>
      </c>
      <c r="C207" s="4">
        <f>'2 жастағы Ф'!R74</f>
        <v>0</v>
      </c>
      <c r="D207" s="4">
        <f>'2 жастағы К'!R74</f>
        <v>0</v>
      </c>
      <c r="E207" s="4">
        <f>'2 жастағы Т'!R74</f>
        <v>0</v>
      </c>
      <c r="F207" s="4">
        <f>'2 жастағы Ш'!R74</f>
        <v>0</v>
      </c>
      <c r="G207" s="4">
        <f>'2 жастағы Ә'!R74</f>
        <v>0</v>
      </c>
    </row>
    <row r="208" spans="2:99" ht="15" customHeight="1" x14ac:dyDescent="0.25">
      <c r="B208" s="708"/>
      <c r="C208" s="4">
        <f>'2 жастағы Ф'!Q74</f>
        <v>0</v>
      </c>
      <c r="D208" s="4">
        <f>'2 жастағы К'!Q74</f>
        <v>0</v>
      </c>
      <c r="E208" s="4">
        <f>'2 жастағы Т'!Q74</f>
        <v>0</v>
      </c>
      <c r="F208" s="4">
        <f>'2 жастағы Ш'!Q74</f>
        <v>0</v>
      </c>
      <c r="G208" s="4">
        <f>'2 жастағы Ә'!Q74</f>
        <v>0</v>
      </c>
    </row>
    <row r="209" spans="2:7" ht="15" customHeight="1" x14ac:dyDescent="0.25">
      <c r="B209" s="712"/>
      <c r="C209" s="4">
        <f>'2 жастағы Ф'!P74</f>
        <v>0</v>
      </c>
      <c r="D209" s="4">
        <f>'2 жастағы К'!P74</f>
        <v>0</v>
      </c>
      <c r="E209" s="4">
        <f>'2 жастағы Т'!P74</f>
        <v>0</v>
      </c>
      <c r="F209" s="4">
        <f>'2 жастағы Ш'!P74</f>
        <v>0</v>
      </c>
      <c r="G209" s="4">
        <f>'2 жастағы Ә'!P74</f>
        <v>0</v>
      </c>
    </row>
    <row r="210" spans="2:7" ht="15" customHeight="1" x14ac:dyDescent="0.25">
      <c r="B210" s="707">
        <v>6</v>
      </c>
      <c r="C210" s="4">
        <f>'2 жастағы Ф'!U74</f>
        <v>0</v>
      </c>
      <c r="D210" s="4">
        <f>'2 жастағы К'!U74</f>
        <v>0</v>
      </c>
      <c r="E210" s="4">
        <f>'2 жастағы Т'!U74</f>
        <v>0</v>
      </c>
      <c r="F210" s="4">
        <f>'2 жастағы Ш'!U74</f>
        <v>0</v>
      </c>
      <c r="G210" s="4">
        <f>'2 жастағы Ә'!U74</f>
        <v>0</v>
      </c>
    </row>
    <row r="211" spans="2:7" ht="15" customHeight="1" x14ac:dyDescent="0.25">
      <c r="B211" s="708"/>
      <c r="C211" s="4">
        <f>'2 жастағы Ф'!T74</f>
        <v>0</v>
      </c>
      <c r="D211" s="4">
        <f>'2 жастағы К'!T74</f>
        <v>0</v>
      </c>
      <c r="E211" s="4">
        <f>'2 жастағы Т'!T74</f>
        <v>0</v>
      </c>
      <c r="F211" s="4">
        <f>'2 жастағы Ш'!T74</f>
        <v>0</v>
      </c>
      <c r="G211" s="4">
        <f>'2 жастағы Ә'!T74</f>
        <v>0</v>
      </c>
    </row>
    <row r="212" spans="2:7" ht="15" customHeight="1" x14ac:dyDescent="0.25">
      <c r="B212" s="712"/>
      <c r="C212" s="4">
        <f>'2 жастағы Ф'!S74</f>
        <v>0</v>
      </c>
      <c r="D212" s="4">
        <f>'2 жастағы К'!S74</f>
        <v>0</v>
      </c>
      <c r="E212" s="4">
        <f>'2 жастағы Т'!S74</f>
        <v>0</v>
      </c>
      <c r="F212" s="4">
        <f>'2 жастағы Ш'!S74</f>
        <v>0</v>
      </c>
      <c r="G212" s="4">
        <f>'2 жастағы Ә'!S74</f>
        <v>0</v>
      </c>
    </row>
    <row r="213" spans="2:7" ht="15" customHeight="1" x14ac:dyDescent="0.25">
      <c r="B213" s="707">
        <v>7</v>
      </c>
      <c r="C213" s="4">
        <f>'2 жастағы Ф'!X74</f>
        <v>0</v>
      </c>
      <c r="D213" s="4">
        <f>'2 жастағы К'!X74</f>
        <v>0</v>
      </c>
      <c r="E213" s="4">
        <f>'2 жастағы Т'!X74</f>
        <v>0</v>
      </c>
      <c r="F213" s="4">
        <f>'2 жастағы Ш'!X74</f>
        <v>0</v>
      </c>
      <c r="G213" s="4">
        <f>'2 жастағы Ә'!X74</f>
        <v>0</v>
      </c>
    </row>
    <row r="214" spans="2:7" ht="15" customHeight="1" x14ac:dyDescent="0.25">
      <c r="B214" s="708"/>
      <c r="C214" s="4">
        <f>'2 жастағы Ф'!W74</f>
        <v>0</v>
      </c>
      <c r="D214" s="4">
        <f>'2 жастағы К'!W74</f>
        <v>0</v>
      </c>
      <c r="E214" s="4">
        <f>'2 жастағы Т'!W74</f>
        <v>0</v>
      </c>
      <c r="F214" s="4">
        <f>'2 жастағы Ш'!W74</f>
        <v>0</v>
      </c>
      <c r="G214" s="4">
        <f>'2 жастағы Ә'!W74</f>
        <v>0</v>
      </c>
    </row>
    <row r="215" spans="2:7" ht="15" customHeight="1" x14ac:dyDescent="0.25">
      <c r="B215" s="712"/>
      <c r="C215" s="4">
        <f>'2 жастағы Ф'!V74</f>
        <v>0</v>
      </c>
      <c r="D215" s="4">
        <f>'2 жастағы К'!V74</f>
        <v>0</v>
      </c>
      <c r="E215" s="4">
        <f>'2 жастағы Т'!V74</f>
        <v>0</v>
      </c>
      <c r="F215" s="4">
        <f>'2 жастағы Ш'!V74</f>
        <v>0</v>
      </c>
      <c r="G215" s="4">
        <f>'2 жастағы Ә'!V74</f>
        <v>0</v>
      </c>
    </row>
    <row r="216" spans="2:7" ht="15" customHeight="1" x14ac:dyDescent="0.25">
      <c r="B216" s="707">
        <v>8</v>
      </c>
      <c r="C216" s="4">
        <f>'2 жастағы Ф'!AA74</f>
        <v>0</v>
      </c>
      <c r="D216" s="4">
        <f>'2 жастағы К'!AA74</f>
        <v>0</v>
      </c>
      <c r="E216" s="4">
        <f>'2 жастағы Т'!AA74</f>
        <v>0</v>
      </c>
      <c r="F216" s="4">
        <f>'2 жастағы Ш'!AA74</f>
        <v>0</v>
      </c>
      <c r="G216" s="4">
        <f>'2 жастағы Ә'!AA74</f>
        <v>0</v>
      </c>
    </row>
    <row r="217" spans="2:7" ht="15" customHeight="1" x14ac:dyDescent="0.25">
      <c r="B217" s="708"/>
      <c r="C217" s="4">
        <f>'2 жастағы Ф'!Z74</f>
        <v>0</v>
      </c>
      <c r="D217" s="4">
        <f>'2 жастағы К'!Z74</f>
        <v>0</v>
      </c>
      <c r="E217" s="4">
        <f>'2 жастағы Т'!Z74</f>
        <v>0</v>
      </c>
      <c r="F217" s="4">
        <f>'2 жастағы Ш'!Z74</f>
        <v>0</v>
      </c>
      <c r="G217" s="4">
        <f>'2 жастағы Ә'!Z74</f>
        <v>0</v>
      </c>
    </row>
    <row r="218" spans="2:7" ht="15" customHeight="1" x14ac:dyDescent="0.25">
      <c r="B218" s="712"/>
      <c r="C218" s="4">
        <f>'2 жастағы Ф'!Y74</f>
        <v>0</v>
      </c>
      <c r="D218" s="4">
        <f>'2 жастағы К'!Y74</f>
        <v>0</v>
      </c>
      <c r="E218" s="4">
        <f>'2 жастағы Т'!Y74</f>
        <v>0</v>
      </c>
      <c r="F218" s="4">
        <f>'2 жастағы Ш'!Y74</f>
        <v>0</v>
      </c>
      <c r="G218" s="4">
        <f>'2 жастағы Ә'!Y74</f>
        <v>0</v>
      </c>
    </row>
    <row r="219" spans="2:7" ht="15" customHeight="1" x14ac:dyDescent="0.25">
      <c r="B219" s="707">
        <v>9</v>
      </c>
      <c r="C219" s="4">
        <f>'2 жастағы Ф'!AD74</f>
        <v>0</v>
      </c>
      <c r="D219" s="4">
        <f>'2 жастағы К'!AD74</f>
        <v>0</v>
      </c>
      <c r="E219" s="4">
        <f>'2 жастағы Т'!AD74</f>
        <v>0</v>
      </c>
      <c r="F219" s="4">
        <f>'2 жастағы Ш'!AD74</f>
        <v>0</v>
      </c>
      <c r="G219" s="4">
        <f>'2 жастағы Ә'!AD74</f>
        <v>0</v>
      </c>
    </row>
    <row r="220" spans="2:7" ht="15" customHeight="1" x14ac:dyDescent="0.25">
      <c r="B220" s="708"/>
      <c r="C220" s="4">
        <f>'2 жастағы Ф'!AC74</f>
        <v>0</v>
      </c>
      <c r="D220" s="4">
        <f>'2 жастағы К'!AC74</f>
        <v>0</v>
      </c>
      <c r="E220" s="4">
        <f>'2 жастағы Т'!AC74</f>
        <v>0</v>
      </c>
      <c r="F220" s="4">
        <f>'2 жастағы Ш'!AC74</f>
        <v>0</v>
      </c>
      <c r="G220" s="4">
        <f>'2 жастағы Ә'!AC74</f>
        <v>0</v>
      </c>
    </row>
    <row r="221" spans="2:7" ht="15" customHeight="1" x14ac:dyDescent="0.25">
      <c r="B221" s="712"/>
      <c r="C221" s="4">
        <f>'2 жастағы Ф'!AB74</f>
        <v>0</v>
      </c>
      <c r="D221" s="4">
        <f>'2 жастағы К'!AB74</f>
        <v>0</v>
      </c>
      <c r="E221" s="4">
        <f>'2 жастағы Т'!AB74</f>
        <v>0</v>
      </c>
      <c r="F221" s="4">
        <f>'2 жастағы Ш'!AB74</f>
        <v>0</v>
      </c>
      <c r="G221" s="4">
        <f>'2 жастағы Ә'!AB74</f>
        <v>0</v>
      </c>
    </row>
    <row r="222" spans="2:7" ht="15" customHeight="1" x14ac:dyDescent="0.25">
      <c r="B222" s="707">
        <v>10</v>
      </c>
      <c r="C222" s="4">
        <f>'2 жастағы Ф'!AG74</f>
        <v>0</v>
      </c>
      <c r="D222" s="4">
        <f>'2 жастағы К'!AG74</f>
        <v>0</v>
      </c>
      <c r="E222" s="842"/>
      <c r="F222" s="4">
        <f>'2 жастағы Ш'!AG74</f>
        <v>0</v>
      </c>
      <c r="G222" s="4">
        <f>'2 жастағы Ә'!AG74</f>
        <v>0</v>
      </c>
    </row>
    <row r="223" spans="2:7" ht="15" customHeight="1" x14ac:dyDescent="0.25">
      <c r="B223" s="708"/>
      <c r="C223" s="4">
        <f>'2 жастағы Ф'!AF74</f>
        <v>0</v>
      </c>
      <c r="D223" s="4">
        <f>'2 жастағы К'!AF74</f>
        <v>0</v>
      </c>
      <c r="E223" s="843"/>
      <c r="F223" s="4">
        <f>'2 жастағы Ш'!AF74</f>
        <v>0</v>
      </c>
      <c r="G223" s="4">
        <f>'2 жастағы Ә'!AF74</f>
        <v>0</v>
      </c>
    </row>
    <row r="224" spans="2:7" ht="15" customHeight="1" x14ac:dyDescent="0.25">
      <c r="B224" s="712"/>
      <c r="C224" s="4">
        <f>'2 жастағы Ф'!AE74</f>
        <v>0</v>
      </c>
      <c r="D224" s="4">
        <f>'2 жастағы К'!AE74</f>
        <v>0</v>
      </c>
      <c r="E224" s="843"/>
      <c r="F224" s="4">
        <f>'2 жастағы Ш'!AE74</f>
        <v>0</v>
      </c>
      <c r="G224" s="4">
        <f>'2 жастағы Ә'!AE74</f>
        <v>0</v>
      </c>
    </row>
    <row r="225" spans="2:7" ht="15" customHeight="1" x14ac:dyDescent="0.25">
      <c r="B225" s="707">
        <v>11</v>
      </c>
      <c r="C225" s="4">
        <f>'2 жастағы Ф'!AJ74</f>
        <v>0</v>
      </c>
      <c r="D225" s="4">
        <f>'2 жастағы К'!AJ74</f>
        <v>0</v>
      </c>
      <c r="E225" s="843"/>
      <c r="F225" s="4">
        <f>'2 жастағы Ш'!AJ74</f>
        <v>0</v>
      </c>
      <c r="G225" s="4">
        <f>'2 жастағы Ә'!AJ74</f>
        <v>0</v>
      </c>
    </row>
    <row r="226" spans="2:7" ht="15" customHeight="1" x14ac:dyDescent="0.25">
      <c r="B226" s="708"/>
      <c r="C226" s="4">
        <f>'2 жастағы Ф'!AI74</f>
        <v>0</v>
      </c>
      <c r="D226" s="4">
        <f>'2 жастағы К'!AI74</f>
        <v>0</v>
      </c>
      <c r="E226" s="843"/>
      <c r="F226" s="4">
        <f>'2 жастағы Ш'!AI74</f>
        <v>0</v>
      </c>
      <c r="G226" s="4">
        <f>'2 жастағы Ә'!AI74</f>
        <v>0</v>
      </c>
    </row>
    <row r="227" spans="2:7" ht="15" customHeight="1" x14ac:dyDescent="0.25">
      <c r="B227" s="712"/>
      <c r="C227" s="4">
        <f>'2 жастағы Ф'!AH74</f>
        <v>0</v>
      </c>
      <c r="D227" s="4">
        <f>'2 жастағы К'!AH74</f>
        <v>0</v>
      </c>
      <c r="E227" s="843"/>
      <c r="F227" s="4">
        <f>'2 жастағы Ш'!AH74</f>
        <v>0</v>
      </c>
      <c r="G227" s="4">
        <f>'2 жастағы Ә'!AH74</f>
        <v>0</v>
      </c>
    </row>
    <row r="228" spans="2:7" ht="15" customHeight="1" x14ac:dyDescent="0.25">
      <c r="B228" s="707">
        <v>12</v>
      </c>
      <c r="C228" s="4">
        <f>'2 жастағы Ф'!AM74</f>
        <v>0</v>
      </c>
      <c r="D228" s="4">
        <f>'2 жастағы К'!AM74</f>
        <v>0</v>
      </c>
      <c r="E228" s="843"/>
      <c r="F228" s="4">
        <f>'2 жастағы Ш'!AM74</f>
        <v>0</v>
      </c>
      <c r="G228" s="4">
        <f>'2 жастағы Ә'!AM74</f>
        <v>0</v>
      </c>
    </row>
    <row r="229" spans="2:7" ht="15" customHeight="1" x14ac:dyDescent="0.25">
      <c r="B229" s="708"/>
      <c r="C229" s="4">
        <f>'2 жастағы Ф'!AL74</f>
        <v>0</v>
      </c>
      <c r="D229" s="4">
        <f>'2 жастағы К'!AL74</f>
        <v>0</v>
      </c>
      <c r="E229" s="843"/>
      <c r="F229" s="4">
        <f>'2 жастағы Ш'!AL74</f>
        <v>0</v>
      </c>
      <c r="G229" s="4">
        <f>'2 жастағы Ә'!AL74</f>
        <v>0</v>
      </c>
    </row>
    <row r="230" spans="2:7" ht="15" customHeight="1" x14ac:dyDescent="0.25">
      <c r="B230" s="712"/>
      <c r="C230" s="4">
        <f>'2 жастағы Ф'!AK74</f>
        <v>0</v>
      </c>
      <c r="D230" s="160">
        <f>'2 жастағы К'!AK61</f>
        <v>1</v>
      </c>
      <c r="E230" s="843"/>
      <c r="F230" s="4">
        <f>'2 жастағы Ш'!AK74</f>
        <v>0</v>
      </c>
      <c r="G230" s="4">
        <f>'2 жастағы Ә'!AK74</f>
        <v>0</v>
      </c>
    </row>
    <row r="231" spans="2:7" ht="15" customHeight="1" x14ac:dyDescent="0.25">
      <c r="B231" s="707">
        <v>13</v>
      </c>
      <c r="C231" s="4">
        <f>'2 жастағы Ф'!AP74</f>
        <v>0</v>
      </c>
      <c r="D231" s="4">
        <f>'2 жастағы К'!AP74</f>
        <v>0</v>
      </c>
      <c r="E231" s="843"/>
      <c r="F231" s="4">
        <f>'2 жастағы Ш'!AP74</f>
        <v>0</v>
      </c>
      <c r="G231" s="4">
        <f>'2 жастағы Ә'!AP74</f>
        <v>0</v>
      </c>
    </row>
    <row r="232" spans="2:7" ht="15" customHeight="1" x14ac:dyDescent="0.25">
      <c r="B232" s="708"/>
      <c r="C232" s="4">
        <f>'2 жастағы Ф'!AO74</f>
        <v>0</v>
      </c>
      <c r="D232" s="4">
        <f>'2 жастағы К'!AO74</f>
        <v>0</v>
      </c>
      <c r="E232" s="843"/>
      <c r="F232" s="4">
        <f>'2 жастағы Ш'!AO74</f>
        <v>0</v>
      </c>
      <c r="G232" s="4">
        <f>'2 жастағы Ә'!AO74</f>
        <v>0</v>
      </c>
    </row>
    <row r="233" spans="2:7" ht="15" customHeight="1" x14ac:dyDescent="0.25">
      <c r="B233" s="712"/>
      <c r="C233" s="4">
        <f>'2 жастағы Ф'!AN74</f>
        <v>0</v>
      </c>
      <c r="D233" s="4">
        <f>'2 жастағы К'!AN74</f>
        <v>0</v>
      </c>
      <c r="E233" s="843"/>
      <c r="F233" s="4">
        <f>'2 жастағы Ш'!AN74</f>
        <v>0</v>
      </c>
      <c r="G233" s="4">
        <f>'2 жастағы Ә'!AN74</f>
        <v>0</v>
      </c>
    </row>
    <row r="234" spans="2:7" ht="15" customHeight="1" x14ac:dyDescent="0.25">
      <c r="B234" s="707">
        <v>14</v>
      </c>
      <c r="C234" s="4">
        <f>'2 жастағы Ф'!AS74</f>
        <v>0</v>
      </c>
      <c r="D234" s="4">
        <f>'2 жастағы К'!AS74</f>
        <v>0</v>
      </c>
      <c r="E234" s="843"/>
      <c r="F234" s="4">
        <f>'2 жастағы Ш'!AS74</f>
        <v>0</v>
      </c>
      <c r="G234" s="4">
        <f>'2 жастағы Ә'!AS74</f>
        <v>0</v>
      </c>
    </row>
    <row r="235" spans="2:7" x14ac:dyDescent="0.25">
      <c r="B235" s="708"/>
      <c r="C235" s="4">
        <f>'2 жастағы Ф'!AR74</f>
        <v>0</v>
      </c>
      <c r="D235" s="4">
        <f>'2 жастағы К'!AR74</f>
        <v>0</v>
      </c>
      <c r="E235" s="843"/>
      <c r="F235" s="4">
        <f>'2 жастағы Ш'!AR74</f>
        <v>0</v>
      </c>
      <c r="G235" s="4">
        <f>'2 жастағы Ә'!AR74</f>
        <v>0</v>
      </c>
    </row>
    <row r="236" spans="2:7" x14ac:dyDescent="0.25">
      <c r="B236" s="712"/>
      <c r="C236" s="4">
        <f>'2 жастағы Ф'!AQ74</f>
        <v>0</v>
      </c>
      <c r="D236" s="4">
        <f>'2 жастағы К'!AQ74</f>
        <v>0</v>
      </c>
      <c r="E236" s="843"/>
      <c r="F236" s="4">
        <f>'2 жастағы Ш'!AQ74</f>
        <v>0</v>
      </c>
      <c r="G236" s="4">
        <f>'2 жастағы Ә'!AQ74</f>
        <v>0</v>
      </c>
    </row>
    <row r="237" spans="2:7" x14ac:dyDescent="0.25">
      <c r="B237" s="707">
        <v>15</v>
      </c>
      <c r="C237" s="4">
        <f>'2 жастағы Ф'!AV74</f>
        <v>0</v>
      </c>
      <c r="D237" s="4">
        <f>'2 жастағы К'!AV74</f>
        <v>0</v>
      </c>
      <c r="E237" s="843"/>
      <c r="F237" s="4">
        <f>'2 жастағы Ш'!AV74</f>
        <v>0</v>
      </c>
      <c r="G237" s="4">
        <f>'2 жастағы Ә'!AV74</f>
        <v>0</v>
      </c>
    </row>
    <row r="238" spans="2:7" x14ac:dyDescent="0.25">
      <c r="B238" s="708"/>
      <c r="C238" s="4">
        <f>'2 жастағы Ф'!AU74</f>
        <v>0</v>
      </c>
      <c r="D238" s="4">
        <f>'2 жастағы К'!AU74</f>
        <v>0</v>
      </c>
      <c r="E238" s="843"/>
      <c r="F238" s="4">
        <f>'2 жастағы Ш'!AU74</f>
        <v>0</v>
      </c>
      <c r="G238" s="4">
        <f>'2 жастағы Ә'!AU74</f>
        <v>0</v>
      </c>
    </row>
    <row r="239" spans="2:7" x14ac:dyDescent="0.25">
      <c r="B239" s="712"/>
      <c r="C239" s="4">
        <f>'2 жастағы Ф'!AT74</f>
        <v>0</v>
      </c>
      <c r="D239" s="4">
        <f>'2 жастағы К'!AT74</f>
        <v>0</v>
      </c>
      <c r="E239" s="843"/>
      <c r="F239" s="4">
        <f>'2 жастағы Ш'!AT74</f>
        <v>0</v>
      </c>
      <c r="G239" s="4">
        <f>'2 жастағы Ә'!AT74</f>
        <v>0</v>
      </c>
    </row>
    <row r="240" spans="2:7" x14ac:dyDescent="0.25">
      <c r="B240" s="707">
        <v>16</v>
      </c>
      <c r="C240" s="4">
        <f>'2 жастағы Ф'!AY74</f>
        <v>0</v>
      </c>
      <c r="D240" s="4">
        <f>'2 жастағы К'!AY74</f>
        <v>0</v>
      </c>
      <c r="E240" s="843"/>
      <c r="F240" s="4">
        <f>'2 жастағы Ш'!AY74</f>
        <v>0</v>
      </c>
      <c r="G240" s="4">
        <f>'2 жастағы Ә'!AY74</f>
        <v>0</v>
      </c>
    </row>
    <row r="241" spans="2:7" x14ac:dyDescent="0.25">
      <c r="B241" s="708"/>
      <c r="C241" s="4">
        <f>'2 жастағы Ф'!AX74</f>
        <v>0</v>
      </c>
      <c r="D241" s="4">
        <f>'2 жастағы К'!AX74</f>
        <v>0</v>
      </c>
      <c r="E241" s="843"/>
      <c r="F241" s="4">
        <f>'2 жастағы Ш'!AX74</f>
        <v>0</v>
      </c>
      <c r="G241" s="4">
        <f>'2 жастағы Ә'!AX74</f>
        <v>0</v>
      </c>
    </row>
    <row r="242" spans="2:7" x14ac:dyDescent="0.25">
      <c r="B242" s="712"/>
      <c r="C242" s="4">
        <f>'2 жастағы Ф'!AW74</f>
        <v>0</v>
      </c>
      <c r="D242" s="4">
        <f>'2 жастағы К'!AW74</f>
        <v>0</v>
      </c>
      <c r="E242" s="843"/>
      <c r="F242" s="4">
        <f>'2 жастағы Ш'!AW74</f>
        <v>0</v>
      </c>
      <c r="G242" s="4">
        <f>'2 жастағы Ә'!AW74</f>
        <v>0</v>
      </c>
    </row>
    <row r="243" spans="2:7" x14ac:dyDescent="0.25">
      <c r="B243" s="707">
        <v>17</v>
      </c>
      <c r="C243" s="4">
        <f>'2 жастағы Ф'!BB74</f>
        <v>0</v>
      </c>
      <c r="D243" s="4">
        <f>'2 жастағы К'!BB74</f>
        <v>0</v>
      </c>
      <c r="E243" s="843"/>
      <c r="F243" s="4">
        <f>'2 жастағы Ш'!BB74</f>
        <v>0</v>
      </c>
      <c r="G243" s="4">
        <f>'2 жастағы Ә'!BB74</f>
        <v>0</v>
      </c>
    </row>
    <row r="244" spans="2:7" x14ac:dyDescent="0.25">
      <c r="B244" s="708"/>
      <c r="C244" s="4">
        <f>'2 жастағы Ф'!BA74</f>
        <v>0</v>
      </c>
      <c r="D244" s="4">
        <f>'2 жастағы К'!BA74</f>
        <v>0</v>
      </c>
      <c r="E244" s="843"/>
      <c r="F244" s="4">
        <f>'2 жастағы Ш'!BA74</f>
        <v>0</v>
      </c>
      <c r="G244" s="4">
        <f>'2 жастағы Ә'!BA74</f>
        <v>0</v>
      </c>
    </row>
    <row r="245" spans="2:7" x14ac:dyDescent="0.25">
      <c r="B245" s="712"/>
      <c r="C245" s="4">
        <f>'2 жастағы Ф'!AZ74</f>
        <v>0</v>
      </c>
      <c r="D245" s="4">
        <f>'2 жастағы К'!AZ74</f>
        <v>0</v>
      </c>
      <c r="E245" s="843"/>
      <c r="F245" s="4">
        <f>'2 жастағы Ш'!AZ74</f>
        <v>0</v>
      </c>
      <c r="G245" s="4">
        <f>'2 жастағы Ә'!AZ74</f>
        <v>0</v>
      </c>
    </row>
    <row r="246" spans="2:7" x14ac:dyDescent="0.25">
      <c r="B246" s="707">
        <v>18</v>
      </c>
      <c r="C246" s="4">
        <f>'2 жастағы Ф'!BE74</f>
        <v>0</v>
      </c>
      <c r="D246" s="4">
        <f>'2 жастағы К'!BE74</f>
        <v>0</v>
      </c>
      <c r="E246" s="843"/>
      <c r="F246" s="4">
        <f>'2 жастағы Ш'!BE74</f>
        <v>0</v>
      </c>
      <c r="G246" s="4">
        <f>'2 жастағы Ә'!BE74</f>
        <v>0</v>
      </c>
    </row>
    <row r="247" spans="2:7" x14ac:dyDescent="0.25">
      <c r="B247" s="708"/>
      <c r="C247" s="4">
        <f>'2 жастағы Ф'!BD74</f>
        <v>0</v>
      </c>
      <c r="D247" s="4">
        <f>'2 жастағы К'!BD74</f>
        <v>0</v>
      </c>
      <c r="E247" s="843"/>
      <c r="F247" s="4">
        <f>'2 жастағы Ш'!BD74</f>
        <v>0</v>
      </c>
      <c r="G247" s="4">
        <f>'2 жастағы Ә'!BD74</f>
        <v>0</v>
      </c>
    </row>
    <row r="248" spans="2:7" x14ac:dyDescent="0.25">
      <c r="B248" s="712"/>
      <c r="C248" s="4">
        <f>'2 жастағы Ф'!BC74</f>
        <v>0</v>
      </c>
      <c r="D248" s="4">
        <f>'2 жастағы К'!BC74</f>
        <v>0</v>
      </c>
      <c r="E248" s="843"/>
      <c r="F248" s="4">
        <f>'2 жастағы Ш'!BC74</f>
        <v>0</v>
      </c>
      <c r="G248" s="4">
        <f>'2 жастағы Ә'!BC74</f>
        <v>0</v>
      </c>
    </row>
    <row r="249" spans="2:7" x14ac:dyDescent="0.25">
      <c r="B249" s="707">
        <v>19</v>
      </c>
      <c r="C249" s="4">
        <f>'2 жастағы Ф'!BH74</f>
        <v>0</v>
      </c>
      <c r="D249" s="4">
        <f>'2 жастағы К'!BH74</f>
        <v>0</v>
      </c>
      <c r="E249" s="843"/>
      <c r="F249" s="4">
        <f>'2 жастағы Ш'!BH74</f>
        <v>0</v>
      </c>
      <c r="G249" s="4">
        <f>'2 жастағы Ә'!BH74</f>
        <v>0</v>
      </c>
    </row>
    <row r="250" spans="2:7" x14ac:dyDescent="0.25">
      <c r="B250" s="708"/>
      <c r="C250" s="4">
        <f>'2 жастағы Ф'!BG74</f>
        <v>0</v>
      </c>
      <c r="D250" s="4">
        <f>'2 жастағы К'!BG74</f>
        <v>0</v>
      </c>
      <c r="E250" s="843"/>
      <c r="F250" s="4">
        <f>'2 жастағы Ш'!BG74</f>
        <v>0</v>
      </c>
      <c r="G250" s="4">
        <f>'2 жастағы Ә'!BG74</f>
        <v>0</v>
      </c>
    </row>
    <row r="251" spans="2:7" x14ac:dyDescent="0.25">
      <c r="B251" s="712"/>
      <c r="C251" s="4">
        <f>'2 жастағы Ф'!BF74</f>
        <v>0</v>
      </c>
      <c r="D251" s="4">
        <f>'2 жастағы К'!BF74</f>
        <v>0</v>
      </c>
      <c r="E251" s="843"/>
      <c r="F251" s="4">
        <f>'2 жастағы Ш'!BF74</f>
        <v>0</v>
      </c>
      <c r="G251" s="4">
        <f>'2 жастағы Ә'!BF74</f>
        <v>0</v>
      </c>
    </row>
    <row r="252" spans="2:7" x14ac:dyDescent="0.25">
      <c r="B252" s="707">
        <v>20</v>
      </c>
      <c r="C252" s="842"/>
      <c r="D252" s="4">
        <f>'2 жастағы К'!BK74</f>
        <v>0</v>
      </c>
      <c r="E252" s="843"/>
      <c r="F252" s="4">
        <f>'2 жастағы Ш'!BK74</f>
        <v>0</v>
      </c>
      <c r="G252" s="4">
        <f>'2 жастағы Ә'!BK74</f>
        <v>0</v>
      </c>
    </row>
    <row r="253" spans="2:7" x14ac:dyDescent="0.25">
      <c r="B253" s="708"/>
      <c r="C253" s="843"/>
      <c r="D253" s="4">
        <f>'2 жастағы К'!BJ74</f>
        <v>0</v>
      </c>
      <c r="E253" s="843"/>
      <c r="F253" s="4">
        <f>'2 жастағы Ш'!BJ74</f>
        <v>0</v>
      </c>
      <c r="G253" s="4">
        <f>'2 жастағы Ә'!BJ74</f>
        <v>0</v>
      </c>
    </row>
    <row r="254" spans="2:7" x14ac:dyDescent="0.25">
      <c r="B254" s="712"/>
      <c r="C254" s="843"/>
      <c r="D254" s="4">
        <f>'2 жастағы К'!BI74</f>
        <v>0</v>
      </c>
      <c r="E254" s="843"/>
      <c r="F254" s="4">
        <f>'2 жастағы Ш'!BI74</f>
        <v>0</v>
      </c>
      <c r="G254" s="4">
        <f>'2 жастағы Ә'!BI74</f>
        <v>0</v>
      </c>
    </row>
    <row r="255" spans="2:7" x14ac:dyDescent="0.25">
      <c r="B255" s="707">
        <v>21</v>
      </c>
      <c r="C255" s="843"/>
      <c r="D255" s="842"/>
      <c r="E255" s="843"/>
      <c r="F255" s="4">
        <f>'2 жастағы Ш'!BN74</f>
        <v>0</v>
      </c>
      <c r="G255" s="842"/>
    </row>
    <row r="256" spans="2:7" x14ac:dyDescent="0.25">
      <c r="B256" s="708"/>
      <c r="C256" s="843"/>
      <c r="D256" s="843"/>
      <c r="E256" s="843"/>
      <c r="F256" s="4">
        <f>'2 жастағы Ш'!BM74</f>
        <v>0</v>
      </c>
      <c r="G256" s="843"/>
    </row>
    <row r="257" spans="2:7" x14ac:dyDescent="0.25">
      <c r="B257" s="712"/>
      <c r="C257" s="843"/>
      <c r="D257" s="843"/>
      <c r="E257" s="843"/>
      <c r="F257" s="4">
        <f>'2 жастағы Ш'!BL74</f>
        <v>0</v>
      </c>
      <c r="G257" s="843"/>
    </row>
    <row r="258" spans="2:7" x14ac:dyDescent="0.25">
      <c r="B258" s="707">
        <v>22</v>
      </c>
      <c r="C258" s="843"/>
      <c r="D258" s="843"/>
      <c r="E258" s="843"/>
      <c r="F258" s="4">
        <f>'2 жастағы Ш'!BQ74</f>
        <v>0</v>
      </c>
      <c r="G258" s="843"/>
    </row>
    <row r="259" spans="2:7" x14ac:dyDescent="0.25">
      <c r="B259" s="708"/>
      <c r="C259" s="843"/>
      <c r="D259" s="843"/>
      <c r="E259" s="843"/>
      <c r="F259" s="4">
        <f>'2 жастағы Ш'!BP74</f>
        <v>0</v>
      </c>
      <c r="G259" s="843"/>
    </row>
    <row r="260" spans="2:7" x14ac:dyDescent="0.25">
      <c r="B260" s="712"/>
      <c r="C260" s="843"/>
      <c r="D260" s="843"/>
      <c r="E260" s="843"/>
      <c r="F260" s="4">
        <f>'2 жастағы Ш'!BO74</f>
        <v>0</v>
      </c>
      <c r="G260" s="843"/>
    </row>
    <row r="261" spans="2:7" x14ac:dyDescent="0.25">
      <c r="B261" s="707">
        <v>23</v>
      </c>
      <c r="C261" s="843"/>
      <c r="D261" s="843"/>
      <c r="E261" s="843"/>
      <c r="F261" s="4">
        <f>'2 жастағы Ш'!BT74</f>
        <v>0</v>
      </c>
      <c r="G261" s="843"/>
    </row>
    <row r="262" spans="2:7" x14ac:dyDescent="0.25">
      <c r="B262" s="708"/>
      <c r="C262" s="843"/>
      <c r="D262" s="843"/>
      <c r="E262" s="843"/>
      <c r="F262" s="4">
        <f>'2 жастағы Ш'!BS74</f>
        <v>0</v>
      </c>
      <c r="G262" s="843"/>
    </row>
    <row r="263" spans="2:7" x14ac:dyDescent="0.25">
      <c r="B263" s="712"/>
      <c r="C263" s="843"/>
      <c r="D263" s="843"/>
      <c r="E263" s="843"/>
      <c r="F263" s="4">
        <f>'2 жастағы Ш'!BR74</f>
        <v>0</v>
      </c>
      <c r="G263" s="843"/>
    </row>
    <row r="264" spans="2:7" x14ac:dyDescent="0.25">
      <c r="B264" s="707">
        <v>24</v>
      </c>
      <c r="C264" s="843"/>
      <c r="D264" s="843"/>
      <c r="E264" s="843"/>
      <c r="F264" s="4">
        <f>'2 жастағы Ш'!BW74</f>
        <v>0</v>
      </c>
      <c r="G264" s="843"/>
    </row>
    <row r="265" spans="2:7" x14ac:dyDescent="0.25">
      <c r="B265" s="708"/>
      <c r="C265" s="843"/>
      <c r="D265" s="843"/>
      <c r="E265" s="843"/>
      <c r="F265" s="12">
        <f>'2 жастағы Ш'!BV74</f>
        <v>0</v>
      </c>
      <c r="G265" s="843"/>
    </row>
    <row r="266" spans="2:7" x14ac:dyDescent="0.25">
      <c r="B266" s="712"/>
      <c r="C266" s="843"/>
      <c r="D266" s="843"/>
      <c r="E266" s="843"/>
      <c r="F266" s="12">
        <f>'2 жастағы Ш'!BU74</f>
        <v>0</v>
      </c>
      <c r="G266" s="843"/>
    </row>
    <row r="267" spans="2:7" x14ac:dyDescent="0.25">
      <c r="B267" s="707">
        <v>25</v>
      </c>
      <c r="C267" s="843"/>
      <c r="D267" s="843"/>
      <c r="E267" s="843"/>
      <c r="F267" s="4">
        <f>'2 жастағы Ш'!BZ74</f>
        <v>0</v>
      </c>
      <c r="G267" s="843"/>
    </row>
    <row r="268" spans="2:7" x14ac:dyDescent="0.25">
      <c r="B268" s="708"/>
      <c r="C268" s="843"/>
      <c r="D268" s="843"/>
      <c r="E268" s="843"/>
      <c r="F268" s="4">
        <f>'2 жастағы Ш'!BY74</f>
        <v>0</v>
      </c>
      <c r="G268" s="843"/>
    </row>
    <row r="269" spans="2:7" x14ac:dyDescent="0.25">
      <c r="B269" s="712"/>
      <c r="C269" s="843"/>
      <c r="D269" s="843"/>
      <c r="E269" s="843"/>
      <c r="F269" s="4">
        <f>'2 жастағы Ш'!BX74</f>
        <v>0</v>
      </c>
      <c r="G269" s="843"/>
    </row>
    <row r="270" spans="2:7" x14ac:dyDescent="0.25">
      <c r="B270" s="707">
        <v>26</v>
      </c>
      <c r="C270" s="843"/>
      <c r="D270" s="843"/>
      <c r="E270" s="843"/>
      <c r="F270" s="4">
        <f>'2 жастағы Ш'!CC74</f>
        <v>0</v>
      </c>
      <c r="G270" s="843"/>
    </row>
    <row r="271" spans="2:7" x14ac:dyDescent="0.25">
      <c r="B271" s="708"/>
      <c r="C271" s="843"/>
      <c r="D271" s="843"/>
      <c r="E271" s="843"/>
      <c r="F271" s="4">
        <f>'2 жастағы Ш'!CB74</f>
        <v>0</v>
      </c>
      <c r="G271" s="843"/>
    </row>
    <row r="272" spans="2:7" x14ac:dyDescent="0.25">
      <c r="B272" s="712"/>
      <c r="C272" s="843"/>
      <c r="D272" s="843"/>
      <c r="E272" s="843"/>
      <c r="F272" s="4">
        <f>'2 жастағы Ш'!CA74</f>
        <v>0</v>
      </c>
      <c r="G272" s="843"/>
    </row>
    <row r="273" spans="2:7" x14ac:dyDescent="0.25">
      <c r="B273" s="707">
        <v>27</v>
      </c>
      <c r="C273" s="843"/>
      <c r="D273" s="843"/>
      <c r="E273" s="843"/>
      <c r="F273" s="12">
        <f>'2 жастағы Ш'!CF74</f>
        <v>0</v>
      </c>
      <c r="G273" s="843"/>
    </row>
    <row r="274" spans="2:7" x14ac:dyDescent="0.25">
      <c r="B274" s="708"/>
      <c r="C274" s="843"/>
      <c r="D274" s="843"/>
      <c r="E274" s="843"/>
      <c r="F274" s="12">
        <f>'2 жастағы Ш'!CE74</f>
        <v>0</v>
      </c>
      <c r="G274" s="843"/>
    </row>
    <row r="275" spans="2:7" x14ac:dyDescent="0.25">
      <c r="B275" s="712"/>
      <c r="C275" s="843"/>
      <c r="D275" s="843"/>
      <c r="E275" s="843"/>
      <c r="F275" s="12">
        <f>'2 жастағы Ш'!CD74</f>
        <v>0</v>
      </c>
      <c r="G275" s="843"/>
    </row>
    <row r="276" spans="2:7" x14ac:dyDescent="0.25">
      <c r="B276" s="707">
        <v>28</v>
      </c>
      <c r="C276" s="843"/>
      <c r="D276" s="843"/>
      <c r="E276" s="843"/>
      <c r="F276" s="12">
        <f>'2 жастағы Ш'!CI74</f>
        <v>0</v>
      </c>
      <c r="G276" s="843"/>
    </row>
    <row r="277" spans="2:7" x14ac:dyDescent="0.25">
      <c r="B277" s="708"/>
      <c r="C277" s="843"/>
      <c r="D277" s="843"/>
      <c r="E277" s="843"/>
      <c r="F277" s="12">
        <f>'2 жастағы Ш'!CH74</f>
        <v>0</v>
      </c>
      <c r="G277" s="843"/>
    </row>
    <row r="278" spans="2:7" x14ac:dyDescent="0.25">
      <c r="B278" s="712"/>
      <c r="C278" s="843"/>
      <c r="D278" s="843"/>
      <c r="E278" s="843"/>
      <c r="F278" s="12">
        <f>'2 жастағы Ш'!CG74</f>
        <v>0</v>
      </c>
      <c r="G278" s="843"/>
    </row>
    <row r="279" spans="2:7" x14ac:dyDescent="0.25">
      <c r="B279" s="707">
        <v>29</v>
      </c>
      <c r="C279" s="843"/>
      <c r="D279" s="843"/>
      <c r="E279" s="843"/>
      <c r="F279" s="12">
        <f>'2 жастағы Ш'!CL74</f>
        <v>0</v>
      </c>
      <c r="G279" s="843"/>
    </row>
    <row r="280" spans="2:7" x14ac:dyDescent="0.25">
      <c r="B280" s="708"/>
      <c r="C280" s="843"/>
      <c r="D280" s="843"/>
      <c r="E280" s="843"/>
      <c r="F280" s="12">
        <f>'2 жастағы Ш'!CK74</f>
        <v>0</v>
      </c>
      <c r="G280" s="843"/>
    </row>
    <row r="281" spans="2:7" x14ac:dyDescent="0.25">
      <c r="B281" s="712"/>
      <c r="C281" s="843"/>
      <c r="D281" s="843"/>
      <c r="E281" s="843"/>
      <c r="F281" s="12">
        <f>'2 жастағы Ш'!CJ74</f>
        <v>0</v>
      </c>
      <c r="G281" s="843"/>
    </row>
    <row r="282" spans="2:7" x14ac:dyDescent="0.25">
      <c r="B282" s="707">
        <v>30</v>
      </c>
      <c r="C282" s="843"/>
      <c r="D282" s="843"/>
      <c r="E282" s="843"/>
      <c r="F282" s="12">
        <f>'2 жастағы Ш'!CO74</f>
        <v>0</v>
      </c>
      <c r="G282" s="843"/>
    </row>
    <row r="283" spans="2:7" x14ac:dyDescent="0.25">
      <c r="B283" s="708"/>
      <c r="C283" s="843"/>
      <c r="D283" s="843"/>
      <c r="E283" s="843"/>
      <c r="F283" s="12">
        <f>'2 жастағы Ш'!CN74</f>
        <v>0</v>
      </c>
      <c r="G283" s="843"/>
    </row>
    <row r="284" spans="2:7" x14ac:dyDescent="0.25">
      <c r="B284" s="712"/>
      <c r="C284" s="843"/>
      <c r="D284" s="843"/>
      <c r="E284" s="843"/>
      <c r="F284" s="12">
        <f>'2 жастағы Ш'!CM74</f>
        <v>0</v>
      </c>
      <c r="G284" s="843"/>
    </row>
    <row r="285" spans="2:7" x14ac:dyDescent="0.25">
      <c r="B285" s="707">
        <v>31</v>
      </c>
      <c r="C285" s="843"/>
      <c r="D285" s="843"/>
      <c r="E285" s="843"/>
      <c r="F285" s="12">
        <f>'2 жастағы Ш'!CR74</f>
        <v>0</v>
      </c>
      <c r="G285" s="843"/>
    </row>
    <row r="286" spans="2:7" x14ac:dyDescent="0.25">
      <c r="B286" s="708"/>
      <c r="C286" s="843"/>
      <c r="D286" s="843"/>
      <c r="E286" s="843"/>
      <c r="F286" s="12">
        <f>'2 жастағы Ш'!CQ74</f>
        <v>0</v>
      </c>
      <c r="G286" s="843"/>
    </row>
    <row r="287" spans="2:7" x14ac:dyDescent="0.25">
      <c r="B287" s="712"/>
      <c r="C287" s="843"/>
      <c r="D287" s="843"/>
      <c r="E287" s="843"/>
      <c r="F287" s="12">
        <f>'2 жастағы Ш'!CP74</f>
        <v>0</v>
      </c>
      <c r="G287" s="843"/>
    </row>
    <row r="288" spans="2:7" x14ac:dyDescent="0.25">
      <c r="B288" s="707">
        <v>32</v>
      </c>
      <c r="C288" s="843"/>
      <c r="D288" s="843"/>
      <c r="E288" s="843"/>
      <c r="F288" s="12">
        <f>'2 жастағы Ш'!CU74</f>
        <v>0</v>
      </c>
      <c r="G288" s="843"/>
    </row>
    <row r="289" spans="2:7" x14ac:dyDescent="0.25">
      <c r="B289" s="708"/>
      <c r="C289" s="843"/>
      <c r="D289" s="843"/>
      <c r="E289" s="843"/>
      <c r="F289" s="12">
        <f>'2 жастағы Ш'!CT74</f>
        <v>0</v>
      </c>
      <c r="G289" s="843"/>
    </row>
    <row r="290" spans="2:7" x14ac:dyDescent="0.25">
      <c r="B290" s="712"/>
      <c r="C290" s="843"/>
      <c r="D290" s="843"/>
      <c r="E290" s="843"/>
      <c r="F290" s="12">
        <f>'2 жастағы Ш'!CS74</f>
        <v>0</v>
      </c>
      <c r="G290" s="843"/>
    </row>
    <row r="291" spans="2:7" x14ac:dyDescent="0.25">
      <c r="B291" s="707">
        <v>33</v>
      </c>
      <c r="C291" s="843"/>
      <c r="D291" s="843"/>
      <c r="E291" s="843"/>
      <c r="F291" s="12">
        <f>'2 жастағы Ш'!CX74</f>
        <v>0</v>
      </c>
      <c r="G291" s="843"/>
    </row>
    <row r="292" spans="2:7" x14ac:dyDescent="0.25">
      <c r="B292" s="708"/>
      <c r="C292" s="843"/>
      <c r="D292" s="843"/>
      <c r="E292" s="843"/>
      <c r="F292" s="12">
        <f>'2 жастағы Ш'!CW74</f>
        <v>0</v>
      </c>
      <c r="G292" s="843"/>
    </row>
    <row r="293" spans="2:7" x14ac:dyDescent="0.25">
      <c r="B293" s="712"/>
      <c r="C293" s="843"/>
      <c r="D293" s="843"/>
      <c r="E293" s="843"/>
      <c r="F293" s="12">
        <f>'2 жастағы Ш'!CV74</f>
        <v>0</v>
      </c>
      <c r="G293" s="843"/>
    </row>
    <row r="294" spans="2:7" x14ac:dyDescent="0.25">
      <c r="B294" s="707">
        <v>34</v>
      </c>
      <c r="C294" s="843"/>
      <c r="D294" s="843"/>
      <c r="E294" s="843"/>
      <c r="F294" s="12">
        <f>'2 жастағы Ш'!DA74</f>
        <v>0</v>
      </c>
      <c r="G294" s="843"/>
    </row>
    <row r="295" spans="2:7" x14ac:dyDescent="0.25">
      <c r="B295" s="708"/>
      <c r="C295" s="843"/>
      <c r="D295" s="843"/>
      <c r="E295" s="843"/>
      <c r="F295" s="12">
        <f>'2 жастағы Ш'!CZ74</f>
        <v>0</v>
      </c>
      <c r="G295" s="843"/>
    </row>
    <row r="296" spans="2:7" x14ac:dyDescent="0.25">
      <c r="B296" s="712"/>
      <c r="C296" s="843"/>
      <c r="D296" s="843"/>
      <c r="E296" s="843"/>
      <c r="F296" s="12">
        <f>'2 жастағы Ш'!CY74</f>
        <v>0</v>
      </c>
      <c r="G296" s="843"/>
    </row>
    <row r="297" spans="2:7" x14ac:dyDescent="0.25">
      <c r="B297" s="707">
        <v>35</v>
      </c>
      <c r="C297" s="843"/>
      <c r="D297" s="843"/>
      <c r="E297" s="843"/>
      <c r="F297" s="12">
        <f>'2 жастағы Ш'!DD74</f>
        <v>0</v>
      </c>
      <c r="G297" s="843"/>
    </row>
    <row r="298" spans="2:7" x14ac:dyDescent="0.25">
      <c r="B298" s="708"/>
      <c r="C298" s="843"/>
      <c r="D298" s="843"/>
      <c r="E298" s="843"/>
      <c r="F298" s="12">
        <f>'2 жастағы Ш'!DC74</f>
        <v>0</v>
      </c>
      <c r="G298" s="843"/>
    </row>
    <row r="299" spans="2:7" x14ac:dyDescent="0.25">
      <c r="B299" s="712"/>
      <c r="C299" s="843"/>
      <c r="D299" s="843"/>
      <c r="E299" s="843"/>
      <c r="F299" s="12">
        <f>'2 жастағы Ш'!DB74</f>
        <v>0</v>
      </c>
      <c r="G299" s="843"/>
    </row>
    <row r="300" spans="2:7" x14ac:dyDescent="0.25">
      <c r="B300" s="707">
        <v>36</v>
      </c>
      <c r="C300" s="843"/>
      <c r="D300" s="843"/>
      <c r="E300" s="843"/>
      <c r="F300" s="12">
        <f>'2 жастағы Ш'!DG74</f>
        <v>0</v>
      </c>
      <c r="G300" s="843"/>
    </row>
    <row r="301" spans="2:7" x14ac:dyDescent="0.25">
      <c r="B301" s="708"/>
      <c r="C301" s="843"/>
      <c r="D301" s="843"/>
      <c r="E301" s="843"/>
      <c r="F301" s="12">
        <f>'2 жастағы Ш'!DF74</f>
        <v>0</v>
      </c>
      <c r="G301" s="843"/>
    </row>
    <row r="302" spans="2:7" x14ac:dyDescent="0.25">
      <c r="B302" s="708"/>
      <c r="C302" s="843"/>
      <c r="D302" s="843"/>
      <c r="E302" s="843"/>
      <c r="F302" s="334">
        <f>'2 жастағы Ш'!DE74</f>
        <v>0</v>
      </c>
      <c r="G302" s="843"/>
    </row>
    <row r="303" spans="2:7" x14ac:dyDescent="0.25">
      <c r="B303" s="748">
        <v>37</v>
      </c>
      <c r="C303" s="843"/>
      <c r="D303" s="843"/>
      <c r="E303" s="843"/>
      <c r="F303" s="12">
        <f>'2 жастағы Ш'!DJ74</f>
        <v>0</v>
      </c>
      <c r="G303" s="843"/>
    </row>
    <row r="304" spans="2:7" x14ac:dyDescent="0.25">
      <c r="B304" s="748"/>
      <c r="C304" s="843"/>
      <c r="D304" s="843"/>
      <c r="E304" s="843"/>
      <c r="F304" s="12">
        <f>'2 жастағы Ш'!DI74</f>
        <v>0</v>
      </c>
      <c r="G304" s="843"/>
    </row>
    <row r="305" spans="2:7" x14ac:dyDescent="0.25">
      <c r="B305" s="748"/>
      <c r="C305" s="844"/>
      <c r="D305" s="844"/>
      <c r="E305" s="844"/>
      <c r="F305" s="12">
        <f>'2 жастағы Ш'!DH74</f>
        <v>0</v>
      </c>
      <c r="G305" s="844"/>
    </row>
    <row r="306" spans="2:7" ht="18.75" x14ac:dyDescent="0.25">
      <c r="B306" s="848" t="s">
        <v>824</v>
      </c>
      <c r="C306" s="158">
        <f>'2 жастағы Ф'!BK74</f>
        <v>0</v>
      </c>
      <c r="D306" s="158">
        <f>'2 жастағы К'!BN74</f>
        <v>0</v>
      </c>
      <c r="E306" s="158">
        <f>'2 жастағы Т'!AG74</f>
        <v>0</v>
      </c>
      <c r="F306" s="158">
        <f>'2 жастағы Ш'!DM74</f>
        <v>0</v>
      </c>
      <c r="G306" s="159">
        <f>'2 жастағы Ә'!BN74</f>
        <v>0</v>
      </c>
    </row>
    <row r="307" spans="2:7" ht="18.75" x14ac:dyDescent="0.25">
      <c r="B307" s="847"/>
      <c r="C307" s="40">
        <f>'2 жастағы Ф'!BJ74</f>
        <v>0</v>
      </c>
      <c r="D307" s="40">
        <f>'2 жастағы К'!BM74</f>
        <v>0</v>
      </c>
      <c r="E307" s="40">
        <f>'2 жастағы Т'!AF74</f>
        <v>0</v>
      </c>
      <c r="F307" s="40">
        <f>'2 жастағы Ш'!DL74</f>
        <v>0</v>
      </c>
      <c r="G307" s="68">
        <f>'2 жастағы Ә'!BM74</f>
        <v>0</v>
      </c>
    </row>
    <row r="308" spans="2:7" ht="18.75" x14ac:dyDescent="0.25">
      <c r="B308" s="847"/>
      <c r="C308" s="95">
        <f>'2 жастағы Ф'!BI74</f>
        <v>0</v>
      </c>
      <c r="D308" s="95">
        <f>'2 жастағы К'!BL74</f>
        <v>0</v>
      </c>
      <c r="E308" s="95">
        <f>'2 жастағы Т'!AE74</f>
        <v>0</v>
      </c>
      <c r="F308" s="95">
        <f>'2 жастағы Ш'!DK74</f>
        <v>0</v>
      </c>
      <c r="G308" s="96">
        <f>'2 жастағы Ә'!BL74</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Ф'!F128</f>
        <v>0</v>
      </c>
      <c r="D313" s="4">
        <f>'2 жастағы К'!F128</f>
        <v>0</v>
      </c>
      <c r="E313" s="4">
        <f>'2 жастағы Т'!F128</f>
        <v>0</v>
      </c>
      <c r="F313" s="4">
        <f>'2 жастағы Ш'!F128</f>
        <v>0</v>
      </c>
      <c r="G313" s="4">
        <f>'2 жастағы Ә'!F128</f>
        <v>0</v>
      </c>
    </row>
    <row r="314" spans="2:7" x14ac:dyDescent="0.25">
      <c r="B314" s="708"/>
      <c r="C314" s="4">
        <f>'2 жастағы Ф'!E128</f>
        <v>0</v>
      </c>
      <c r="D314" s="4">
        <f>'2 жастағы К'!E128</f>
        <v>0</v>
      </c>
      <c r="E314" s="4">
        <f>'2 жастағы Т'!E128</f>
        <v>0</v>
      </c>
      <c r="F314" s="4">
        <f>'2 жастағы Ш'!E128</f>
        <v>0</v>
      </c>
      <c r="G314" s="4">
        <f>'2 жастағы Ә'!E128</f>
        <v>0</v>
      </c>
    </row>
    <row r="315" spans="2:7" x14ac:dyDescent="0.25">
      <c r="B315" s="712"/>
      <c r="C315" s="4">
        <f>'2 жастағы Ф'!D128</f>
        <v>0</v>
      </c>
      <c r="D315" s="4">
        <f>'2 жастағы К'!D128</f>
        <v>0</v>
      </c>
      <c r="E315" s="4">
        <f>'2 жастағы Т'!D128</f>
        <v>0</v>
      </c>
      <c r="F315" s="4">
        <f>'2 жастағы Ш'!D128</f>
        <v>0</v>
      </c>
      <c r="G315" s="4">
        <f>'2 жастағы Ә'!D128</f>
        <v>0</v>
      </c>
    </row>
    <row r="316" spans="2:7" x14ac:dyDescent="0.25">
      <c r="B316" s="707">
        <v>2</v>
      </c>
      <c r="C316" s="4">
        <f>'2 жастағы Ф'!I128</f>
        <v>0</v>
      </c>
      <c r="D316" s="4">
        <f>'2 жастағы К'!I128</f>
        <v>0</v>
      </c>
      <c r="E316" s="4">
        <f>'2 жастағы Т'!I128</f>
        <v>0</v>
      </c>
      <c r="F316" s="4">
        <f>'2 жастағы Ш'!I128</f>
        <v>0</v>
      </c>
      <c r="G316" s="4">
        <f>'2 жастағы Ә'!I128</f>
        <v>0</v>
      </c>
    </row>
    <row r="317" spans="2:7" x14ac:dyDescent="0.25">
      <c r="B317" s="708"/>
      <c r="C317" s="4">
        <f>'2 жастағы Ф'!H128</f>
        <v>0</v>
      </c>
      <c r="D317" s="4">
        <f>'2 жастағы К'!H128</f>
        <v>0</v>
      </c>
      <c r="E317" s="4">
        <f>'2 жастағы Т'!H128</f>
        <v>0</v>
      </c>
      <c r="F317" s="4">
        <f>'2 жастағы Ш'!H128</f>
        <v>0</v>
      </c>
      <c r="G317" s="4">
        <f>'2 жастағы Ә'!H128</f>
        <v>0</v>
      </c>
    </row>
    <row r="318" spans="2:7" x14ac:dyDescent="0.25">
      <c r="B318" s="712"/>
      <c r="C318" s="4">
        <f>'2 жастағы Ф'!G128</f>
        <v>0</v>
      </c>
      <c r="D318" s="4">
        <f>'2 жастағы К'!G128</f>
        <v>0</v>
      </c>
      <c r="E318" s="4">
        <f>'2 жастағы Т'!G128</f>
        <v>0</v>
      </c>
      <c r="F318" s="4">
        <f>'2 жастағы Ш'!G128</f>
        <v>0</v>
      </c>
      <c r="G318" s="4">
        <f>'2 жастағы Ә'!G128</f>
        <v>0</v>
      </c>
    </row>
    <row r="319" spans="2:7" x14ac:dyDescent="0.25">
      <c r="B319" s="707">
        <v>3</v>
      </c>
      <c r="C319" s="4">
        <f>'2 жастағы Ф'!L128</f>
        <v>0</v>
      </c>
      <c r="D319" s="4">
        <f>'2 жастағы К'!L128</f>
        <v>0</v>
      </c>
      <c r="E319" s="4">
        <f>'2 жастағы Т'!L128</f>
        <v>0</v>
      </c>
      <c r="F319" s="4">
        <f>'2 жастағы Ш'!L128</f>
        <v>0</v>
      </c>
      <c r="G319" s="4">
        <f>'2 жастағы Ә'!L128</f>
        <v>0</v>
      </c>
    </row>
    <row r="320" spans="2:7" x14ac:dyDescent="0.25">
      <c r="B320" s="708"/>
      <c r="C320" s="4">
        <f>'2 жастағы Ф'!K128</f>
        <v>0</v>
      </c>
      <c r="D320" s="4">
        <f>'2 жастағы К'!K128</f>
        <v>0</v>
      </c>
      <c r="E320" s="4">
        <f>'2 жастағы Т'!K128</f>
        <v>0</v>
      </c>
      <c r="F320" s="4">
        <f>'2 жастағы Ш'!K128</f>
        <v>0</v>
      </c>
      <c r="G320" s="4">
        <f>'2 жастағы Ә'!K128</f>
        <v>0</v>
      </c>
    </row>
    <row r="321" spans="2:7" x14ac:dyDescent="0.25">
      <c r="B321" s="712"/>
      <c r="C321" s="4">
        <f>'2 жастағы Ф'!J128</f>
        <v>0</v>
      </c>
      <c r="D321" s="4">
        <f>'2 жастағы К'!J128</f>
        <v>0</v>
      </c>
      <c r="E321" s="4">
        <f>'2 жастағы Т'!J128</f>
        <v>0</v>
      </c>
      <c r="F321" s="4">
        <f>'2 жастағы Ш'!J128</f>
        <v>0</v>
      </c>
      <c r="G321" s="4">
        <f>'2 жастағы Ә'!J128</f>
        <v>0</v>
      </c>
    </row>
    <row r="322" spans="2:7" x14ac:dyDescent="0.25">
      <c r="B322" s="707">
        <v>4</v>
      </c>
      <c r="C322" s="4">
        <f>'2 жастағы Ф'!O128</f>
        <v>0</v>
      </c>
      <c r="D322" s="4">
        <f>'2 жастағы К'!O128</f>
        <v>0</v>
      </c>
      <c r="E322" s="4">
        <f>'2 жастағы Т'!O128</f>
        <v>0</v>
      </c>
      <c r="F322" s="4">
        <f>'2 жастағы Ш'!O128</f>
        <v>0</v>
      </c>
      <c r="G322" s="4">
        <f>'2 жастағы Ә'!O128</f>
        <v>0</v>
      </c>
    </row>
    <row r="323" spans="2:7" x14ac:dyDescent="0.25">
      <c r="B323" s="708"/>
      <c r="C323" s="4">
        <f>'2 жастағы Ф'!N128</f>
        <v>0</v>
      </c>
      <c r="D323" s="4">
        <f>'2 жастағы К'!N128</f>
        <v>0</v>
      </c>
      <c r="E323" s="4">
        <f>'2 жастағы Т'!N128</f>
        <v>0</v>
      </c>
      <c r="F323" s="4">
        <f>'2 жастағы Ш'!N128</f>
        <v>0</v>
      </c>
      <c r="G323" s="4">
        <f>'2 жастағы Ә'!N128</f>
        <v>0</v>
      </c>
    </row>
    <row r="324" spans="2:7" x14ac:dyDescent="0.25">
      <c r="B324" s="712"/>
      <c r="C324" s="4">
        <f>'2 жастағы Ф'!M128</f>
        <v>0</v>
      </c>
      <c r="D324" s="4">
        <f>'2 жастағы К'!M128</f>
        <v>0</v>
      </c>
      <c r="E324" s="4">
        <f>'2 жастағы Т'!M128</f>
        <v>0</v>
      </c>
      <c r="F324" s="4">
        <f>'2 жастағы Ш'!M128</f>
        <v>0</v>
      </c>
      <c r="G324" s="4">
        <f>'2 жастағы Ә'!M128</f>
        <v>0</v>
      </c>
    </row>
    <row r="325" spans="2:7" x14ac:dyDescent="0.25">
      <c r="B325" s="707">
        <v>5</v>
      </c>
      <c r="C325" s="4">
        <f>'2 жастағы Ф'!R128</f>
        <v>0</v>
      </c>
      <c r="D325" s="4">
        <f>'2 жастағы К'!R128</f>
        <v>0</v>
      </c>
      <c r="E325" s="4">
        <f>'2 жастағы Т'!R128</f>
        <v>0</v>
      </c>
      <c r="F325" s="4">
        <f>'2 жастағы Ш'!R128</f>
        <v>0</v>
      </c>
      <c r="G325" s="4">
        <f>'2 жастағы Ә'!R128</f>
        <v>0</v>
      </c>
    </row>
    <row r="326" spans="2:7" x14ac:dyDescent="0.25">
      <c r="B326" s="708"/>
      <c r="C326" s="4">
        <f>'2 жастағы Ф'!Q128</f>
        <v>0</v>
      </c>
      <c r="D326" s="4">
        <f>'2 жастағы К'!Q128</f>
        <v>0</v>
      </c>
      <c r="E326" s="4">
        <f>'2 жастағы Т'!Q128</f>
        <v>0</v>
      </c>
      <c r="F326" s="4">
        <f>'2 жастағы Ш'!Q128</f>
        <v>0</v>
      </c>
      <c r="G326" s="4">
        <f>'2 жастағы Ә'!Q128</f>
        <v>0</v>
      </c>
    </row>
    <row r="327" spans="2:7" x14ac:dyDescent="0.25">
      <c r="B327" s="712"/>
      <c r="C327" s="4">
        <f>'2 жастағы Ф'!P128</f>
        <v>0</v>
      </c>
      <c r="D327" s="4">
        <f>'2 жастағы К'!P128</f>
        <v>0</v>
      </c>
      <c r="E327" s="4">
        <f>'2 жастағы Т'!P128</f>
        <v>0</v>
      </c>
      <c r="F327" s="4">
        <f>'2 жастағы Ш'!P128</f>
        <v>0</v>
      </c>
      <c r="G327" s="4">
        <f>'2 жастағы Ә'!P128</f>
        <v>0</v>
      </c>
    </row>
    <row r="328" spans="2:7" x14ac:dyDescent="0.25">
      <c r="B328" s="707">
        <v>6</v>
      </c>
      <c r="C328" s="4">
        <f>'2 жастағы Ф'!U128</f>
        <v>0</v>
      </c>
      <c r="D328" s="4">
        <f>'2 жастағы К'!U128</f>
        <v>0</v>
      </c>
      <c r="E328" s="4">
        <f>'2 жастағы Т'!U128</f>
        <v>0</v>
      </c>
      <c r="F328" s="4">
        <f>'2 жастағы Ш'!U128</f>
        <v>0</v>
      </c>
      <c r="G328" s="4">
        <f>'2 жастағы Ә'!U128</f>
        <v>0</v>
      </c>
    </row>
    <row r="329" spans="2:7" x14ac:dyDescent="0.25">
      <c r="B329" s="708"/>
      <c r="C329" s="4">
        <f>'2 жастағы Ф'!T128</f>
        <v>0</v>
      </c>
      <c r="D329" s="4">
        <f>'2 жастағы К'!T128</f>
        <v>0</v>
      </c>
      <c r="E329" s="4">
        <f>'2 жастағы Т'!T128</f>
        <v>0</v>
      </c>
      <c r="F329" s="4">
        <f>'2 жастағы Ш'!T128</f>
        <v>0</v>
      </c>
      <c r="G329" s="4">
        <f>'2 жастағы Ә'!T128</f>
        <v>0</v>
      </c>
    </row>
    <row r="330" spans="2:7" x14ac:dyDescent="0.25">
      <c r="B330" s="712"/>
      <c r="C330" s="4">
        <f>'2 жастағы Ф'!S128</f>
        <v>0</v>
      </c>
      <c r="D330" s="4">
        <f>'2 жастағы К'!S128</f>
        <v>0</v>
      </c>
      <c r="E330" s="4">
        <f>'2 жастағы Т'!S128</f>
        <v>0</v>
      </c>
      <c r="F330" s="4">
        <f>'2 жастағы Ш'!S128</f>
        <v>0</v>
      </c>
      <c r="G330" s="4">
        <f>'2 жастағы Ә'!S128</f>
        <v>0</v>
      </c>
    </row>
    <row r="331" spans="2:7" x14ac:dyDescent="0.25">
      <c r="B331" s="707">
        <v>7</v>
      </c>
      <c r="C331" s="4">
        <f>'2 жастағы Ф'!X128</f>
        <v>0</v>
      </c>
      <c r="D331" s="4">
        <f>'2 жастағы К'!X128</f>
        <v>0</v>
      </c>
      <c r="E331" s="4">
        <f>'2 жастағы Т'!X128</f>
        <v>0</v>
      </c>
      <c r="F331" s="4">
        <f>'2 жастағы Ш'!X128</f>
        <v>0</v>
      </c>
      <c r="G331" s="4">
        <f>'2 жастағы Ә'!X128</f>
        <v>0</v>
      </c>
    </row>
    <row r="332" spans="2:7" x14ac:dyDescent="0.25">
      <c r="B332" s="708"/>
      <c r="C332" s="4">
        <f>'2 жастағы Ф'!W128</f>
        <v>0</v>
      </c>
      <c r="D332" s="4">
        <f>'2 жастағы К'!W128</f>
        <v>0</v>
      </c>
      <c r="E332" s="4">
        <f>'2 жастағы Т'!W128</f>
        <v>0</v>
      </c>
      <c r="F332" s="4">
        <f>'2 жастағы Ш'!W128</f>
        <v>0</v>
      </c>
      <c r="G332" s="4">
        <f>'2 жастағы Ә'!W128</f>
        <v>0</v>
      </c>
    </row>
    <row r="333" spans="2:7" x14ac:dyDescent="0.25">
      <c r="B333" s="712"/>
      <c r="C333" s="4">
        <f>'2 жастағы Ф'!V128</f>
        <v>0</v>
      </c>
      <c r="D333" s="4">
        <f>'2 жастағы К'!V128</f>
        <v>0</v>
      </c>
      <c r="E333" s="4">
        <f>'2 жастағы Т'!V128</f>
        <v>0</v>
      </c>
      <c r="F333" s="4">
        <f>'2 жастағы Ш'!V128</f>
        <v>0</v>
      </c>
      <c r="G333" s="4">
        <f>'2 жастағы Ә'!V128</f>
        <v>0</v>
      </c>
    </row>
    <row r="334" spans="2:7" x14ac:dyDescent="0.25">
      <c r="B334" s="707">
        <v>8</v>
      </c>
      <c r="C334" s="4">
        <f>'2 жастағы Ф'!AA128</f>
        <v>0</v>
      </c>
      <c r="D334" s="4">
        <f>'2 жастағы К'!AA128</f>
        <v>0</v>
      </c>
      <c r="E334" s="4">
        <f>'2 жастағы Т'!AA128</f>
        <v>0</v>
      </c>
      <c r="F334" s="4">
        <f>'2 жастағы Ш'!AA128</f>
        <v>0</v>
      </c>
      <c r="G334" s="4">
        <f>'2 жастағы Ә'!AA128</f>
        <v>0</v>
      </c>
    </row>
    <row r="335" spans="2:7" x14ac:dyDescent="0.25">
      <c r="B335" s="708"/>
      <c r="C335" s="4">
        <f>'2 жастағы Ф'!Z128</f>
        <v>0</v>
      </c>
      <c r="D335" s="4">
        <f>'2 жастағы К'!Z128</f>
        <v>0</v>
      </c>
      <c r="E335" s="4">
        <f>'2 жастағы Т'!Z128</f>
        <v>0</v>
      </c>
      <c r="F335" s="4">
        <f>'2 жастағы Ш'!Z128</f>
        <v>0</v>
      </c>
      <c r="G335" s="4">
        <f>'2 жастағы Ә'!Z128</f>
        <v>0</v>
      </c>
    </row>
    <row r="336" spans="2:7" x14ac:dyDescent="0.25">
      <c r="B336" s="712"/>
      <c r="C336" s="4">
        <f>'2 жастағы Ф'!Y128</f>
        <v>0</v>
      </c>
      <c r="D336" s="4">
        <f>'2 жастағы К'!Y128</f>
        <v>0</v>
      </c>
      <c r="E336" s="4">
        <f>'2 жастағы Т'!Y128</f>
        <v>0</v>
      </c>
      <c r="F336" s="4">
        <f>'2 жастағы Ш'!Y128</f>
        <v>0</v>
      </c>
      <c r="G336" s="4">
        <f>'2 жастағы Ә'!Y128</f>
        <v>0</v>
      </c>
    </row>
    <row r="337" spans="2:7" x14ac:dyDescent="0.25">
      <c r="B337" s="707">
        <v>9</v>
      </c>
      <c r="C337" s="4">
        <f>'2 жастағы Ф'!AD128</f>
        <v>0</v>
      </c>
      <c r="D337" s="4">
        <f>'2 жастағы К'!AD128</f>
        <v>0</v>
      </c>
      <c r="E337" s="4">
        <f>'2 жастағы Т'!AD128</f>
        <v>0</v>
      </c>
      <c r="F337" s="4">
        <f>'2 жастағы Ш'!AD128</f>
        <v>0</v>
      </c>
      <c r="G337" s="4">
        <f>'2 жастағы Ә'!AD128</f>
        <v>0</v>
      </c>
    </row>
    <row r="338" spans="2:7" x14ac:dyDescent="0.25">
      <c r="B338" s="708"/>
      <c r="C338" s="4">
        <f>'2 жастағы Ф'!AC128</f>
        <v>0</v>
      </c>
      <c r="D338" s="4">
        <f>'2 жастағы К'!AC128</f>
        <v>0</v>
      </c>
      <c r="E338" s="4">
        <f>'2 жастағы Т'!AC128</f>
        <v>0</v>
      </c>
      <c r="F338" s="4">
        <f>'2 жастағы Ш'!AC128</f>
        <v>0</v>
      </c>
      <c r="G338" s="4">
        <f>'2 жастағы Ә'!AC128</f>
        <v>0</v>
      </c>
    </row>
    <row r="339" spans="2:7" x14ac:dyDescent="0.25">
      <c r="B339" s="712"/>
      <c r="C339" s="4">
        <f>'2 жастағы Ф'!AB128</f>
        <v>0</v>
      </c>
      <c r="D339" s="4">
        <f>'2 жастағы К'!AB128</f>
        <v>0</v>
      </c>
      <c r="E339" s="4">
        <f>'2 жастағы Т'!AB128</f>
        <v>0</v>
      </c>
      <c r="F339" s="4">
        <f>'2 жастағы Ш'!AB128</f>
        <v>0</v>
      </c>
      <c r="G339" s="4">
        <f>'2 жастағы Ә'!AB128</f>
        <v>0</v>
      </c>
    </row>
    <row r="340" spans="2:7" x14ac:dyDescent="0.25">
      <c r="B340" s="707">
        <v>10</v>
      </c>
      <c r="C340" s="4">
        <f>'2 жастағы Ф'!AG128</f>
        <v>0</v>
      </c>
      <c r="D340" s="4">
        <f>'2 жастағы К'!AG128</f>
        <v>0</v>
      </c>
      <c r="E340" s="842"/>
      <c r="F340" s="4">
        <f>'2 жастағы Ш'!AG128</f>
        <v>0</v>
      </c>
      <c r="G340" s="4">
        <f>'2 жастағы Ә'!AG128</f>
        <v>0</v>
      </c>
    </row>
    <row r="341" spans="2:7" x14ac:dyDescent="0.25">
      <c r="B341" s="708"/>
      <c r="C341" s="4">
        <f>'2 жастағы Ф'!AF128</f>
        <v>0</v>
      </c>
      <c r="D341" s="4">
        <f>'2 жастағы К'!AF128</f>
        <v>0</v>
      </c>
      <c r="E341" s="843"/>
      <c r="F341" s="4">
        <f>'2 жастағы Ш'!AF128</f>
        <v>0</v>
      </c>
      <c r="G341" s="4">
        <f>'2 жастағы Ә'!AF128</f>
        <v>0</v>
      </c>
    </row>
    <row r="342" spans="2:7" x14ac:dyDescent="0.25">
      <c r="B342" s="712"/>
      <c r="C342" s="4">
        <f>'2 жастағы Ф'!AE128</f>
        <v>0</v>
      </c>
      <c r="D342" s="4">
        <f>'2 жастағы К'!AE128</f>
        <v>0</v>
      </c>
      <c r="E342" s="843"/>
      <c r="F342" s="4">
        <f>'2 жастағы Ш'!AE128</f>
        <v>0</v>
      </c>
      <c r="G342" s="4">
        <f>'2 жастағы Ә'!AE128</f>
        <v>0</v>
      </c>
    </row>
    <row r="343" spans="2:7" x14ac:dyDescent="0.25">
      <c r="B343" s="707">
        <v>11</v>
      </c>
      <c r="C343" s="4">
        <f>'2 жастағы Ф'!AJ128</f>
        <v>0</v>
      </c>
      <c r="D343" s="4">
        <f>'2 жастағы К'!AJ128</f>
        <v>0</v>
      </c>
      <c r="E343" s="843"/>
      <c r="F343" s="4">
        <f>'2 жастағы Ш'!AJ128</f>
        <v>0</v>
      </c>
      <c r="G343" s="4">
        <f>'2 жастағы Ә'!AJ128</f>
        <v>0</v>
      </c>
    </row>
    <row r="344" spans="2:7" x14ac:dyDescent="0.25">
      <c r="B344" s="708"/>
      <c r="C344" s="4">
        <f>'2 жастағы Ф'!AI128</f>
        <v>0</v>
      </c>
      <c r="D344" s="4">
        <f>'2 жастағы К'!AI128</f>
        <v>0</v>
      </c>
      <c r="E344" s="843"/>
      <c r="F344" s="4">
        <f>'2 жастағы Ш'!AI128</f>
        <v>0</v>
      </c>
      <c r="G344" s="4">
        <f>'2 жастағы Ә'!AI128</f>
        <v>0</v>
      </c>
    </row>
    <row r="345" spans="2:7" x14ac:dyDescent="0.25">
      <c r="B345" s="712"/>
      <c r="C345" s="4">
        <f>'2 жастағы Ф'!AH128</f>
        <v>0</v>
      </c>
      <c r="D345" s="4">
        <f>'2 жастағы К'!AH128</f>
        <v>0</v>
      </c>
      <c r="E345" s="843"/>
      <c r="F345" s="4">
        <f>'2 жастағы Ш'!AH128</f>
        <v>0</v>
      </c>
      <c r="G345" s="4">
        <f>'2 жастағы Ә'!AH128</f>
        <v>0</v>
      </c>
    </row>
    <row r="346" spans="2:7" x14ac:dyDescent="0.25">
      <c r="B346" s="707">
        <v>12</v>
      </c>
      <c r="C346" s="4">
        <f>'2 жастағы Ф'!AM128</f>
        <v>0</v>
      </c>
      <c r="D346" s="4">
        <f>'2 жастағы К'!AM128</f>
        <v>0</v>
      </c>
      <c r="E346" s="843"/>
      <c r="F346" s="4">
        <f>'2 жастағы Ш'!AM128</f>
        <v>0</v>
      </c>
      <c r="G346" s="4">
        <f>'2 жастағы Ә'!AM128</f>
        <v>0</v>
      </c>
    </row>
    <row r="347" spans="2:7" x14ac:dyDescent="0.25">
      <c r="B347" s="708"/>
      <c r="C347" s="4">
        <f>'2 жастағы Ф'!AL128</f>
        <v>0</v>
      </c>
      <c r="D347" s="4">
        <f>'2 жастағы К'!AL128</f>
        <v>0</v>
      </c>
      <c r="E347" s="843"/>
      <c r="F347" s="4">
        <f>'2 жастағы Ш'!AL128</f>
        <v>0</v>
      </c>
      <c r="G347" s="4">
        <f>'2 жастағы Ә'!AL128</f>
        <v>0</v>
      </c>
    </row>
    <row r="348" spans="2:7" x14ac:dyDescent="0.25">
      <c r="B348" s="712"/>
      <c r="C348" s="4">
        <f>'2 жастағы Ф'!AK128</f>
        <v>0</v>
      </c>
      <c r="D348" s="160">
        <f>'2 жастағы К'!AK176</f>
        <v>0</v>
      </c>
      <c r="E348" s="843"/>
      <c r="F348" s="4">
        <f>'2 жастағы Ш'!AK128</f>
        <v>0</v>
      </c>
      <c r="G348" s="4">
        <f>'2 жастағы Ә'!AK128</f>
        <v>0</v>
      </c>
    </row>
    <row r="349" spans="2:7" x14ac:dyDescent="0.25">
      <c r="B349" s="707">
        <v>13</v>
      </c>
      <c r="C349" s="4">
        <f>'2 жастағы Ф'!AP128</f>
        <v>0</v>
      </c>
      <c r="D349" s="4">
        <f>'2 жастағы К'!AP128</f>
        <v>0</v>
      </c>
      <c r="E349" s="843"/>
      <c r="F349" s="4">
        <f>'2 жастағы Ш'!AP128</f>
        <v>0</v>
      </c>
      <c r="G349" s="4">
        <f>'2 жастағы Ә'!AP128</f>
        <v>0</v>
      </c>
    </row>
    <row r="350" spans="2:7" x14ac:dyDescent="0.25">
      <c r="B350" s="708"/>
      <c r="C350" s="4">
        <f>'2 жастағы Ф'!AO128</f>
        <v>0</v>
      </c>
      <c r="D350" s="4">
        <f>'2 жастағы К'!AO128</f>
        <v>0</v>
      </c>
      <c r="E350" s="843"/>
      <c r="F350" s="4">
        <f>'2 жастағы Ш'!AO128</f>
        <v>0</v>
      </c>
      <c r="G350" s="4">
        <f>'2 жастағы Ә'!AO128</f>
        <v>0</v>
      </c>
    </row>
    <row r="351" spans="2:7" x14ac:dyDescent="0.25">
      <c r="B351" s="712"/>
      <c r="C351" s="4">
        <f>'2 жастағы Ф'!AN128</f>
        <v>0</v>
      </c>
      <c r="D351" s="4">
        <f>'2 жастағы К'!AN128</f>
        <v>0</v>
      </c>
      <c r="E351" s="843"/>
      <c r="F351" s="4">
        <f>'2 жастағы Ш'!AN128</f>
        <v>0</v>
      </c>
      <c r="G351" s="4">
        <f>'2 жастағы Ә'!AN128</f>
        <v>0</v>
      </c>
    </row>
    <row r="352" spans="2:7" x14ac:dyDescent="0.25">
      <c r="B352" s="707">
        <v>14</v>
      </c>
      <c r="C352" s="4">
        <f>'2 жастағы Ф'!AS128</f>
        <v>0</v>
      </c>
      <c r="D352" s="4">
        <f>'2 жастағы К'!AS128</f>
        <v>0</v>
      </c>
      <c r="E352" s="843"/>
      <c r="F352" s="4">
        <f>'2 жастағы Ш'!AS128</f>
        <v>0</v>
      </c>
      <c r="G352" s="4">
        <f>'2 жастағы Ә'!AS128</f>
        <v>0</v>
      </c>
    </row>
    <row r="353" spans="2:7" x14ac:dyDescent="0.25">
      <c r="B353" s="708"/>
      <c r="C353" s="4">
        <f>'2 жастағы Ф'!AR128</f>
        <v>0</v>
      </c>
      <c r="D353" s="4">
        <f>'2 жастағы К'!AR128</f>
        <v>0</v>
      </c>
      <c r="E353" s="843"/>
      <c r="F353" s="4">
        <f>'2 жастағы Ш'!AR128</f>
        <v>0</v>
      </c>
      <c r="G353" s="4">
        <f>'2 жастағы Ә'!AR128</f>
        <v>0</v>
      </c>
    </row>
    <row r="354" spans="2:7" x14ac:dyDescent="0.25">
      <c r="B354" s="712"/>
      <c r="C354" s="4">
        <f>'2 жастағы Ф'!AQ128</f>
        <v>0</v>
      </c>
      <c r="D354" s="4">
        <f>'2 жастағы К'!AQ128</f>
        <v>0</v>
      </c>
      <c r="E354" s="843"/>
      <c r="F354" s="4">
        <f>'2 жастағы Ш'!AQ128</f>
        <v>0</v>
      </c>
      <c r="G354" s="4">
        <f>'2 жастағы Ә'!AQ128</f>
        <v>0</v>
      </c>
    </row>
    <row r="355" spans="2:7" x14ac:dyDescent="0.25">
      <c r="B355" s="707">
        <v>15</v>
      </c>
      <c r="C355" s="4">
        <f>'2 жастағы Ф'!AV128</f>
        <v>0</v>
      </c>
      <c r="D355" s="4">
        <f>'2 жастағы К'!AV128</f>
        <v>0</v>
      </c>
      <c r="E355" s="843"/>
      <c r="F355" s="4">
        <f>'2 жастағы Ш'!AV128</f>
        <v>0</v>
      </c>
      <c r="G355" s="4">
        <f>'2 жастағы Ә'!AV128</f>
        <v>0</v>
      </c>
    </row>
    <row r="356" spans="2:7" x14ac:dyDescent="0.25">
      <c r="B356" s="708"/>
      <c r="C356" s="4">
        <f>'2 жастағы Ф'!AU128</f>
        <v>0</v>
      </c>
      <c r="D356" s="4">
        <f>'2 жастағы К'!AU128</f>
        <v>0</v>
      </c>
      <c r="E356" s="843"/>
      <c r="F356" s="4">
        <f>'2 жастағы Ш'!AU128</f>
        <v>0</v>
      </c>
      <c r="G356" s="4">
        <f>'2 жастағы Ә'!AU128</f>
        <v>0</v>
      </c>
    </row>
    <row r="357" spans="2:7" x14ac:dyDescent="0.25">
      <c r="B357" s="712"/>
      <c r="C357" s="4">
        <f>'2 жастағы Ф'!AT128</f>
        <v>0</v>
      </c>
      <c r="D357" s="4">
        <f>'2 жастағы К'!AT128</f>
        <v>0</v>
      </c>
      <c r="E357" s="843"/>
      <c r="F357" s="4">
        <f>'2 жастағы Ш'!AT128</f>
        <v>0</v>
      </c>
      <c r="G357" s="4">
        <f>'2 жастағы Ә'!AT128</f>
        <v>0</v>
      </c>
    </row>
    <row r="358" spans="2:7" x14ac:dyDescent="0.25">
      <c r="B358" s="707">
        <v>16</v>
      </c>
      <c r="C358" s="4">
        <f>'2 жастағы Ф'!AY128</f>
        <v>0</v>
      </c>
      <c r="D358" s="4">
        <f>'2 жастағы К'!AY128</f>
        <v>0</v>
      </c>
      <c r="E358" s="843"/>
      <c r="F358" s="4">
        <f>'2 жастағы Ш'!AY128</f>
        <v>0</v>
      </c>
      <c r="G358" s="4">
        <f>'2 жастағы Ә'!AY128</f>
        <v>0</v>
      </c>
    </row>
    <row r="359" spans="2:7" x14ac:dyDescent="0.25">
      <c r="B359" s="708"/>
      <c r="C359" s="4">
        <f>'2 жастағы Ф'!AX128</f>
        <v>0</v>
      </c>
      <c r="D359" s="4">
        <f>'2 жастағы К'!AX128</f>
        <v>0</v>
      </c>
      <c r="E359" s="843"/>
      <c r="F359" s="4">
        <f>'2 жастағы Ш'!AX128</f>
        <v>0</v>
      </c>
      <c r="G359" s="4">
        <f>'2 жастағы Ә'!AX128</f>
        <v>0</v>
      </c>
    </row>
    <row r="360" spans="2:7" x14ac:dyDescent="0.25">
      <c r="B360" s="712"/>
      <c r="C360" s="4">
        <f>'2 жастағы Ф'!AW128</f>
        <v>0</v>
      </c>
      <c r="D360" s="4">
        <f>'2 жастағы К'!AW128</f>
        <v>0</v>
      </c>
      <c r="E360" s="843"/>
      <c r="F360" s="4">
        <f>'2 жастағы Ш'!AW128</f>
        <v>0</v>
      </c>
      <c r="G360" s="4">
        <f>'2 жастағы Ә'!AW128</f>
        <v>0</v>
      </c>
    </row>
    <row r="361" spans="2:7" x14ac:dyDescent="0.25">
      <c r="B361" s="707">
        <v>17</v>
      </c>
      <c r="C361" s="4">
        <f>'2 жастағы Ф'!BB128</f>
        <v>0</v>
      </c>
      <c r="D361" s="4">
        <f>'2 жастағы К'!BB128</f>
        <v>0</v>
      </c>
      <c r="E361" s="843"/>
      <c r="F361" s="4">
        <f>'2 жастағы Ш'!BB128</f>
        <v>0</v>
      </c>
      <c r="G361" s="4">
        <f>'2 жастағы Ә'!BB128</f>
        <v>0</v>
      </c>
    </row>
    <row r="362" spans="2:7" x14ac:dyDescent="0.25">
      <c r="B362" s="708"/>
      <c r="C362" s="4">
        <f>'2 жастағы Ф'!BA128</f>
        <v>0</v>
      </c>
      <c r="D362" s="4">
        <f>'2 жастағы К'!BA128</f>
        <v>0</v>
      </c>
      <c r="E362" s="843"/>
      <c r="F362" s="4">
        <f>'2 жастағы Ш'!BA128</f>
        <v>0</v>
      </c>
      <c r="G362" s="4">
        <f>'2 жастағы Ә'!BA128</f>
        <v>0</v>
      </c>
    </row>
    <row r="363" spans="2:7" x14ac:dyDescent="0.25">
      <c r="B363" s="712"/>
      <c r="C363" s="4">
        <f>'2 жастағы Ф'!AZ128</f>
        <v>0</v>
      </c>
      <c r="D363" s="4">
        <f>'2 жастағы К'!AZ128</f>
        <v>0</v>
      </c>
      <c r="E363" s="843"/>
      <c r="F363" s="4">
        <f>'2 жастағы Ш'!AZ128</f>
        <v>0</v>
      </c>
      <c r="G363" s="4">
        <f>'2 жастағы Ә'!AZ128</f>
        <v>0</v>
      </c>
    </row>
    <row r="364" spans="2:7" x14ac:dyDescent="0.25">
      <c r="B364" s="707">
        <v>18</v>
      </c>
      <c r="C364" s="4">
        <f>'2 жастағы Ф'!BE128</f>
        <v>0</v>
      </c>
      <c r="D364" s="4">
        <f>'2 жастағы К'!BE128</f>
        <v>0</v>
      </c>
      <c r="E364" s="843"/>
      <c r="F364" s="4">
        <f>'2 жастағы Ш'!BE128</f>
        <v>0</v>
      </c>
      <c r="G364" s="4">
        <f>'2 жастағы Ә'!BE128</f>
        <v>0</v>
      </c>
    </row>
    <row r="365" spans="2:7" x14ac:dyDescent="0.25">
      <c r="B365" s="708"/>
      <c r="C365" s="4">
        <f>'2 жастағы Ф'!BD128</f>
        <v>0</v>
      </c>
      <c r="D365" s="4">
        <f>'2 жастағы К'!BD128</f>
        <v>0</v>
      </c>
      <c r="E365" s="843"/>
      <c r="F365" s="4">
        <f>'2 жастағы Ш'!BD128</f>
        <v>0</v>
      </c>
      <c r="G365" s="4">
        <f>'2 жастағы Ә'!BD128</f>
        <v>0</v>
      </c>
    </row>
    <row r="366" spans="2:7" x14ac:dyDescent="0.25">
      <c r="B366" s="712"/>
      <c r="C366" s="4">
        <f>'2 жастағы Ф'!BC128</f>
        <v>0</v>
      </c>
      <c r="D366" s="4">
        <f>'2 жастағы К'!BC128</f>
        <v>0</v>
      </c>
      <c r="E366" s="843"/>
      <c r="F366" s="4">
        <f>'2 жастағы Ш'!BC128</f>
        <v>0</v>
      </c>
      <c r="G366" s="4">
        <f>'2 жастағы Ә'!BC128</f>
        <v>0</v>
      </c>
    </row>
    <row r="367" spans="2:7" x14ac:dyDescent="0.25">
      <c r="B367" s="707">
        <v>19</v>
      </c>
      <c r="C367" s="4">
        <f>'2 жастағы Ф'!BH128</f>
        <v>0</v>
      </c>
      <c r="D367" s="4">
        <f>'2 жастағы К'!BH128</f>
        <v>0</v>
      </c>
      <c r="E367" s="843"/>
      <c r="F367" s="4">
        <f>'2 жастағы Ш'!BH128</f>
        <v>0</v>
      </c>
      <c r="G367" s="4">
        <f>'2 жастағы Ә'!BH128</f>
        <v>0</v>
      </c>
    </row>
    <row r="368" spans="2:7" x14ac:dyDescent="0.25">
      <c r="B368" s="708"/>
      <c r="C368" s="4">
        <f>'2 жастағы Ф'!BG128</f>
        <v>0</v>
      </c>
      <c r="D368" s="4">
        <f>'2 жастағы К'!BG128</f>
        <v>0</v>
      </c>
      <c r="E368" s="843"/>
      <c r="F368" s="4">
        <f>'2 жастағы Ш'!BG128</f>
        <v>0</v>
      </c>
      <c r="G368" s="4">
        <f>'2 жастағы Ә'!BG128</f>
        <v>0</v>
      </c>
    </row>
    <row r="369" spans="2:7" x14ac:dyDescent="0.25">
      <c r="B369" s="712"/>
      <c r="C369" s="4">
        <f>'2 жастағы Ф'!BF128</f>
        <v>0</v>
      </c>
      <c r="D369" s="4">
        <f>'2 жастағы К'!BF128</f>
        <v>0</v>
      </c>
      <c r="E369" s="843"/>
      <c r="F369" s="4">
        <f>'2 жастағы Ш'!BF128</f>
        <v>0</v>
      </c>
      <c r="G369" s="4">
        <f>'2 жастағы Ә'!BF128</f>
        <v>0</v>
      </c>
    </row>
    <row r="370" spans="2:7" x14ac:dyDescent="0.25">
      <c r="B370" s="707">
        <v>20</v>
      </c>
      <c r="C370" s="842"/>
      <c r="D370" s="4">
        <f>'2 жастағы К'!BK128</f>
        <v>0</v>
      </c>
      <c r="E370" s="843"/>
      <c r="F370" s="4">
        <f>'2 жастағы Ш'!BK128</f>
        <v>0</v>
      </c>
      <c r="G370" s="4">
        <f>'2 жастағы Ә'!BK128</f>
        <v>0</v>
      </c>
    </row>
    <row r="371" spans="2:7" x14ac:dyDescent="0.25">
      <c r="B371" s="708"/>
      <c r="C371" s="843"/>
      <c r="D371" s="4">
        <f>'2 жастағы К'!BJ128</f>
        <v>0</v>
      </c>
      <c r="E371" s="843"/>
      <c r="F371" s="4">
        <f>'2 жастағы Ш'!BJ128</f>
        <v>0</v>
      </c>
      <c r="G371" s="4">
        <f>'2 жастағы Ә'!BJ128</f>
        <v>0</v>
      </c>
    </row>
    <row r="372" spans="2:7" x14ac:dyDescent="0.25">
      <c r="B372" s="712"/>
      <c r="C372" s="843"/>
      <c r="D372" s="4">
        <f>'2 жастағы К'!BI128</f>
        <v>0</v>
      </c>
      <c r="E372" s="843"/>
      <c r="F372" s="4">
        <f>'2 жастағы Ш'!BI128</f>
        <v>0</v>
      </c>
      <c r="G372" s="4">
        <f>'2 жастағы Ә'!BI128</f>
        <v>0</v>
      </c>
    </row>
    <row r="373" spans="2:7" x14ac:dyDescent="0.25">
      <c r="B373" s="707">
        <v>21</v>
      </c>
      <c r="C373" s="843"/>
      <c r="D373" s="842"/>
      <c r="E373" s="843"/>
      <c r="F373" s="4">
        <f>'2 жастағы Ш'!BN128</f>
        <v>0</v>
      </c>
      <c r="G373" s="842"/>
    </row>
    <row r="374" spans="2:7" x14ac:dyDescent="0.25">
      <c r="B374" s="708"/>
      <c r="C374" s="843"/>
      <c r="D374" s="843"/>
      <c r="E374" s="843"/>
      <c r="F374" s="4">
        <f>'2 жастағы Ш'!BM128</f>
        <v>0</v>
      </c>
      <c r="G374" s="843"/>
    </row>
    <row r="375" spans="2:7" x14ac:dyDescent="0.25">
      <c r="B375" s="712"/>
      <c r="C375" s="843"/>
      <c r="D375" s="843"/>
      <c r="E375" s="843"/>
      <c r="F375" s="4">
        <f>'2 жастағы Ш'!BL128</f>
        <v>0</v>
      </c>
      <c r="G375" s="843"/>
    </row>
    <row r="376" spans="2:7" x14ac:dyDescent="0.25">
      <c r="B376" s="707">
        <v>22</v>
      </c>
      <c r="C376" s="843"/>
      <c r="D376" s="843"/>
      <c r="E376" s="843"/>
      <c r="F376" s="4">
        <f>'2 жастағы Ш'!BQ128</f>
        <v>0</v>
      </c>
      <c r="G376" s="843"/>
    </row>
    <row r="377" spans="2:7" x14ac:dyDescent="0.25">
      <c r="B377" s="708"/>
      <c r="C377" s="843"/>
      <c r="D377" s="843"/>
      <c r="E377" s="843"/>
      <c r="F377" s="4">
        <f>'2 жастағы Ш'!BP128</f>
        <v>0</v>
      </c>
      <c r="G377" s="843"/>
    </row>
    <row r="378" spans="2:7" x14ac:dyDescent="0.25">
      <c r="B378" s="712"/>
      <c r="C378" s="843"/>
      <c r="D378" s="843"/>
      <c r="E378" s="843"/>
      <c r="F378" s="4">
        <f>'2 жастағы Ш'!BO128</f>
        <v>0</v>
      </c>
      <c r="G378" s="843"/>
    </row>
    <row r="379" spans="2:7" x14ac:dyDescent="0.25">
      <c r="B379" s="707">
        <v>23</v>
      </c>
      <c r="C379" s="843"/>
      <c r="D379" s="843"/>
      <c r="E379" s="843"/>
      <c r="F379" s="4">
        <f>'2 жастағы Ш'!BT128</f>
        <v>0</v>
      </c>
      <c r="G379" s="843"/>
    </row>
    <row r="380" spans="2:7" x14ac:dyDescent="0.25">
      <c r="B380" s="708"/>
      <c r="C380" s="843"/>
      <c r="D380" s="843"/>
      <c r="E380" s="843"/>
      <c r="F380" s="4">
        <f>'2 жастағы Ш'!BS128</f>
        <v>0</v>
      </c>
      <c r="G380" s="843"/>
    </row>
    <row r="381" spans="2:7" x14ac:dyDescent="0.25">
      <c r="B381" s="712"/>
      <c r="C381" s="843"/>
      <c r="D381" s="843"/>
      <c r="E381" s="843"/>
      <c r="F381" s="4">
        <f>'2 жастағы Ш'!BR128</f>
        <v>0</v>
      </c>
      <c r="G381" s="843"/>
    </row>
    <row r="382" spans="2:7" x14ac:dyDescent="0.25">
      <c r="B382" s="707">
        <v>24</v>
      </c>
      <c r="C382" s="843"/>
      <c r="D382" s="843"/>
      <c r="E382" s="843"/>
      <c r="F382" s="4">
        <f>'2 жастағы Ш'!BW128</f>
        <v>0</v>
      </c>
      <c r="G382" s="843"/>
    </row>
    <row r="383" spans="2:7" x14ac:dyDescent="0.25">
      <c r="B383" s="708"/>
      <c r="C383" s="843"/>
      <c r="D383" s="843"/>
      <c r="E383" s="843"/>
      <c r="F383" s="12">
        <f>'2 жастағы Ш'!BV128</f>
        <v>0</v>
      </c>
      <c r="G383" s="843"/>
    </row>
    <row r="384" spans="2:7" x14ac:dyDescent="0.25">
      <c r="B384" s="712"/>
      <c r="C384" s="843"/>
      <c r="D384" s="843"/>
      <c r="E384" s="843"/>
      <c r="F384" s="12">
        <f>'2 жастағы Ш'!BU128</f>
        <v>0</v>
      </c>
      <c r="G384" s="843"/>
    </row>
    <row r="385" spans="2:7" x14ac:dyDescent="0.25">
      <c r="B385" s="707">
        <v>25</v>
      </c>
      <c r="C385" s="843"/>
      <c r="D385" s="843"/>
      <c r="E385" s="843"/>
      <c r="F385" s="4">
        <f>'2 жастағы Ш'!BZ128</f>
        <v>0</v>
      </c>
      <c r="G385" s="843"/>
    </row>
    <row r="386" spans="2:7" x14ac:dyDescent="0.25">
      <c r="B386" s="708"/>
      <c r="C386" s="843"/>
      <c r="D386" s="843"/>
      <c r="E386" s="843"/>
      <c r="F386" s="4">
        <f>'2 жастағы Ш'!BY128</f>
        <v>0</v>
      </c>
      <c r="G386" s="843"/>
    </row>
    <row r="387" spans="2:7" x14ac:dyDescent="0.25">
      <c r="B387" s="712"/>
      <c r="C387" s="843"/>
      <c r="D387" s="843"/>
      <c r="E387" s="843"/>
      <c r="F387" s="4">
        <f>'2 жастағы Ш'!BX128</f>
        <v>0</v>
      </c>
      <c r="G387" s="843"/>
    </row>
    <row r="388" spans="2:7" x14ac:dyDescent="0.25">
      <c r="B388" s="707">
        <v>26</v>
      </c>
      <c r="C388" s="843"/>
      <c r="D388" s="843"/>
      <c r="E388" s="843"/>
      <c r="F388" s="4">
        <f>'2 жастағы Ш'!CC128</f>
        <v>0</v>
      </c>
      <c r="G388" s="843"/>
    </row>
    <row r="389" spans="2:7" x14ac:dyDescent="0.25">
      <c r="B389" s="708"/>
      <c r="C389" s="843"/>
      <c r="D389" s="843"/>
      <c r="E389" s="843"/>
      <c r="F389" s="4">
        <f>'2 жастағы Ш'!CB128</f>
        <v>0</v>
      </c>
      <c r="G389" s="843"/>
    </row>
    <row r="390" spans="2:7" x14ac:dyDescent="0.25">
      <c r="B390" s="712"/>
      <c r="C390" s="843"/>
      <c r="D390" s="843"/>
      <c r="E390" s="843"/>
      <c r="F390" s="4">
        <f>'2 жастағы Ш'!CA128</f>
        <v>0</v>
      </c>
      <c r="G390" s="843"/>
    </row>
    <row r="391" spans="2:7" x14ac:dyDescent="0.25">
      <c r="B391" s="707">
        <v>27</v>
      </c>
      <c r="C391" s="843"/>
      <c r="D391" s="843"/>
      <c r="E391" s="843"/>
      <c r="F391" s="12">
        <f>'2 жастағы Ш'!CF128</f>
        <v>0</v>
      </c>
      <c r="G391" s="843"/>
    </row>
    <row r="392" spans="2:7" x14ac:dyDescent="0.25">
      <c r="B392" s="708"/>
      <c r="C392" s="843"/>
      <c r="D392" s="843"/>
      <c r="E392" s="843"/>
      <c r="F392" s="12">
        <f>'2 жастағы Ш'!CE128</f>
        <v>0</v>
      </c>
      <c r="G392" s="843"/>
    </row>
    <row r="393" spans="2:7" x14ac:dyDescent="0.25">
      <c r="B393" s="712"/>
      <c r="C393" s="843"/>
      <c r="D393" s="843"/>
      <c r="E393" s="843"/>
      <c r="F393" s="12">
        <f>'2 жастағы Ш'!CD128</f>
        <v>0</v>
      </c>
      <c r="G393" s="843"/>
    </row>
    <row r="394" spans="2:7" x14ac:dyDescent="0.25">
      <c r="B394" s="707">
        <v>28</v>
      </c>
      <c r="C394" s="843"/>
      <c r="D394" s="843"/>
      <c r="E394" s="843"/>
      <c r="F394" s="12">
        <f>'2 жастағы Ш'!CI128</f>
        <v>0</v>
      </c>
      <c r="G394" s="843"/>
    </row>
    <row r="395" spans="2:7" x14ac:dyDescent="0.25">
      <c r="B395" s="708"/>
      <c r="C395" s="843"/>
      <c r="D395" s="843"/>
      <c r="E395" s="843"/>
      <c r="F395" s="12">
        <f>'2 жастағы Ш'!CH128</f>
        <v>0</v>
      </c>
      <c r="G395" s="843"/>
    </row>
    <row r="396" spans="2:7" x14ac:dyDescent="0.25">
      <c r="B396" s="712"/>
      <c r="C396" s="843"/>
      <c r="D396" s="843"/>
      <c r="E396" s="843"/>
      <c r="F396" s="12">
        <f>'2 жастағы Ш'!CG128</f>
        <v>0</v>
      </c>
      <c r="G396" s="843"/>
    </row>
    <row r="397" spans="2:7" x14ac:dyDescent="0.25">
      <c r="B397" s="707">
        <v>29</v>
      </c>
      <c r="C397" s="843"/>
      <c r="D397" s="843"/>
      <c r="E397" s="843"/>
      <c r="F397" s="12">
        <f>'2 жастағы Ш'!CL128</f>
        <v>0</v>
      </c>
      <c r="G397" s="843"/>
    </row>
    <row r="398" spans="2:7" x14ac:dyDescent="0.25">
      <c r="B398" s="708"/>
      <c r="C398" s="843"/>
      <c r="D398" s="843"/>
      <c r="E398" s="843"/>
      <c r="F398" s="12">
        <f>'2 жастағы Ш'!CK128</f>
        <v>0</v>
      </c>
      <c r="G398" s="843"/>
    </row>
    <row r="399" spans="2:7" x14ac:dyDescent="0.25">
      <c r="B399" s="712"/>
      <c r="C399" s="843"/>
      <c r="D399" s="843"/>
      <c r="E399" s="843"/>
      <c r="F399" s="12">
        <f>'2 жастағы Ш'!CJ128</f>
        <v>0</v>
      </c>
      <c r="G399" s="843"/>
    </row>
    <row r="400" spans="2:7" x14ac:dyDescent="0.25">
      <c r="B400" s="707">
        <v>30</v>
      </c>
      <c r="C400" s="843"/>
      <c r="D400" s="843"/>
      <c r="E400" s="843"/>
      <c r="F400" s="12">
        <f>'2 жастағы Ш'!CO128</f>
        <v>0</v>
      </c>
      <c r="G400" s="843"/>
    </row>
    <row r="401" spans="2:7" x14ac:dyDescent="0.25">
      <c r="B401" s="708"/>
      <c r="C401" s="843"/>
      <c r="D401" s="843"/>
      <c r="E401" s="843"/>
      <c r="F401" s="12">
        <f>'2 жастағы Ш'!CN128</f>
        <v>0</v>
      </c>
      <c r="G401" s="843"/>
    </row>
    <row r="402" spans="2:7" x14ac:dyDescent="0.25">
      <c r="B402" s="712"/>
      <c r="C402" s="843"/>
      <c r="D402" s="843"/>
      <c r="E402" s="843"/>
      <c r="F402" s="12">
        <f>'2 жастағы Ш'!CM128</f>
        <v>0</v>
      </c>
      <c r="G402" s="843"/>
    </row>
    <row r="403" spans="2:7" x14ac:dyDescent="0.25">
      <c r="B403" s="707">
        <v>31</v>
      </c>
      <c r="C403" s="843"/>
      <c r="D403" s="843"/>
      <c r="E403" s="843"/>
      <c r="F403" s="12">
        <f>'2 жастағы Ш'!CR128</f>
        <v>0</v>
      </c>
      <c r="G403" s="843"/>
    </row>
    <row r="404" spans="2:7" x14ac:dyDescent="0.25">
      <c r="B404" s="708"/>
      <c r="C404" s="843"/>
      <c r="D404" s="843"/>
      <c r="E404" s="843"/>
      <c r="F404" s="12">
        <f>'2 жастағы Ш'!CQ128</f>
        <v>0</v>
      </c>
      <c r="G404" s="843"/>
    </row>
    <row r="405" spans="2:7" x14ac:dyDescent="0.25">
      <c r="B405" s="712"/>
      <c r="C405" s="843"/>
      <c r="D405" s="843"/>
      <c r="E405" s="843"/>
      <c r="F405" s="12">
        <f>'2 жастағы Ш'!CP128</f>
        <v>0</v>
      </c>
      <c r="G405" s="843"/>
    </row>
    <row r="406" spans="2:7" x14ac:dyDescent="0.25">
      <c r="B406" s="707">
        <v>32</v>
      </c>
      <c r="C406" s="843"/>
      <c r="D406" s="843"/>
      <c r="E406" s="843"/>
      <c r="F406" s="12">
        <f>'2 жастағы Ш'!CU128</f>
        <v>0</v>
      </c>
      <c r="G406" s="843"/>
    </row>
    <row r="407" spans="2:7" x14ac:dyDescent="0.25">
      <c r="B407" s="708"/>
      <c r="C407" s="843"/>
      <c r="D407" s="843"/>
      <c r="E407" s="843"/>
      <c r="F407" s="12">
        <f>'2 жастағы Ш'!CT128</f>
        <v>0</v>
      </c>
      <c r="G407" s="843"/>
    </row>
    <row r="408" spans="2:7" x14ac:dyDescent="0.25">
      <c r="B408" s="712"/>
      <c r="C408" s="843"/>
      <c r="D408" s="843"/>
      <c r="E408" s="843"/>
      <c r="F408" s="12">
        <f>'2 жастағы Ш'!CS128</f>
        <v>0</v>
      </c>
      <c r="G408" s="843"/>
    </row>
    <row r="409" spans="2:7" x14ac:dyDescent="0.25">
      <c r="B409" s="707">
        <v>33</v>
      </c>
      <c r="C409" s="843"/>
      <c r="D409" s="843"/>
      <c r="E409" s="843"/>
      <c r="F409" s="12">
        <f>'2 жастағы Ш'!CX128</f>
        <v>0</v>
      </c>
      <c r="G409" s="843"/>
    </row>
    <row r="410" spans="2:7" x14ac:dyDescent="0.25">
      <c r="B410" s="708"/>
      <c r="C410" s="843"/>
      <c r="D410" s="843"/>
      <c r="E410" s="843"/>
      <c r="F410" s="12">
        <f>'2 жастағы Ш'!CW128</f>
        <v>0</v>
      </c>
      <c r="G410" s="843"/>
    </row>
    <row r="411" spans="2:7" x14ac:dyDescent="0.25">
      <c r="B411" s="712"/>
      <c r="C411" s="843"/>
      <c r="D411" s="843"/>
      <c r="E411" s="843"/>
      <c r="F411" s="12">
        <f>'2 жастағы Ш'!CV128</f>
        <v>0</v>
      </c>
      <c r="G411" s="843"/>
    </row>
    <row r="412" spans="2:7" x14ac:dyDescent="0.25">
      <c r="B412" s="707">
        <v>34</v>
      </c>
      <c r="C412" s="843"/>
      <c r="D412" s="843"/>
      <c r="E412" s="843"/>
      <c r="F412" s="12">
        <f>'2 жастағы Ш'!DA128</f>
        <v>0</v>
      </c>
      <c r="G412" s="843"/>
    </row>
    <row r="413" spans="2:7" x14ac:dyDescent="0.25">
      <c r="B413" s="708"/>
      <c r="C413" s="843"/>
      <c r="D413" s="843"/>
      <c r="E413" s="843"/>
      <c r="F413" s="12">
        <f>'2 жастағы Ш'!CZ128</f>
        <v>0</v>
      </c>
      <c r="G413" s="843"/>
    </row>
    <row r="414" spans="2:7" x14ac:dyDescent="0.25">
      <c r="B414" s="712"/>
      <c r="C414" s="843"/>
      <c r="D414" s="843"/>
      <c r="E414" s="843"/>
      <c r="F414" s="12">
        <f>'2 жастағы Ш'!CY128</f>
        <v>0</v>
      </c>
      <c r="G414" s="843"/>
    </row>
    <row r="415" spans="2:7" x14ac:dyDescent="0.25">
      <c r="B415" s="707">
        <v>35</v>
      </c>
      <c r="C415" s="843"/>
      <c r="D415" s="843"/>
      <c r="E415" s="843"/>
      <c r="F415" s="12">
        <f>'2 жастағы Ш'!DD128</f>
        <v>0</v>
      </c>
      <c r="G415" s="843"/>
    </row>
    <row r="416" spans="2:7" x14ac:dyDescent="0.25">
      <c r="B416" s="708"/>
      <c r="C416" s="843"/>
      <c r="D416" s="843"/>
      <c r="E416" s="843"/>
      <c r="F416" s="12">
        <f>'2 жастағы Ш'!DC128</f>
        <v>0</v>
      </c>
      <c r="G416" s="843"/>
    </row>
    <row r="417" spans="2:7" x14ac:dyDescent="0.25">
      <c r="B417" s="712"/>
      <c r="C417" s="843"/>
      <c r="D417" s="843"/>
      <c r="E417" s="843"/>
      <c r="F417" s="12">
        <f>'2 жастағы Ш'!DB128</f>
        <v>0</v>
      </c>
      <c r="G417" s="843"/>
    </row>
    <row r="418" spans="2:7" x14ac:dyDescent="0.25">
      <c r="B418" s="707">
        <v>36</v>
      </c>
      <c r="C418" s="843"/>
      <c r="D418" s="843"/>
      <c r="E418" s="843"/>
      <c r="F418" s="12">
        <f>'2 жастағы Ш'!DG128</f>
        <v>0</v>
      </c>
      <c r="G418" s="843"/>
    </row>
    <row r="419" spans="2:7" x14ac:dyDescent="0.25">
      <c r="B419" s="708"/>
      <c r="C419" s="843"/>
      <c r="D419" s="843"/>
      <c r="E419" s="843"/>
      <c r="F419" s="12">
        <f>'2 жастағы Ш'!DF128</f>
        <v>0</v>
      </c>
      <c r="G419" s="843"/>
    </row>
    <row r="420" spans="2:7" x14ac:dyDescent="0.25">
      <c r="B420" s="708"/>
      <c r="C420" s="843"/>
      <c r="D420" s="843"/>
      <c r="E420" s="843"/>
      <c r="F420" s="334">
        <f>'2 жастағы Ш'!DE128</f>
        <v>0</v>
      </c>
      <c r="G420" s="843"/>
    </row>
    <row r="421" spans="2:7" x14ac:dyDescent="0.25">
      <c r="B421" s="748">
        <v>37</v>
      </c>
      <c r="C421" s="843"/>
      <c r="D421" s="843"/>
      <c r="E421" s="843"/>
      <c r="F421" s="12">
        <f>'2 жастағы Ш'!DJ128</f>
        <v>0</v>
      </c>
      <c r="G421" s="843"/>
    </row>
    <row r="422" spans="2:7" x14ac:dyDescent="0.25">
      <c r="B422" s="748"/>
      <c r="C422" s="843"/>
      <c r="D422" s="843"/>
      <c r="E422" s="843"/>
      <c r="F422" s="12">
        <f>'2 жастағы Ш'!DI128</f>
        <v>0</v>
      </c>
      <c r="G422" s="843"/>
    </row>
    <row r="423" spans="2:7" x14ac:dyDescent="0.25">
      <c r="B423" s="748"/>
      <c r="C423" s="844"/>
      <c r="D423" s="844"/>
      <c r="E423" s="844"/>
      <c r="F423" s="12">
        <f>'2 жастағы Ш'!DH128</f>
        <v>0</v>
      </c>
      <c r="G423" s="844"/>
    </row>
    <row r="424" spans="2:7" ht="18.75" x14ac:dyDescent="0.25">
      <c r="B424" s="821" t="s">
        <v>824</v>
      </c>
      <c r="C424" s="158">
        <f>'2 жастағы Ф'!BK128</f>
        <v>0</v>
      </c>
      <c r="D424" s="158">
        <f>'2 жастағы К'!BN128</f>
        <v>0</v>
      </c>
      <c r="E424" s="158">
        <f>'2 жастағы Т'!AG128</f>
        <v>0</v>
      </c>
      <c r="F424" s="158">
        <f>'2 жастағы Ш'!DM128</f>
        <v>0</v>
      </c>
      <c r="G424" s="159">
        <f>'2 жастағы Ә'!BN128</f>
        <v>0</v>
      </c>
    </row>
    <row r="425" spans="2:7" ht="18.75" x14ac:dyDescent="0.25">
      <c r="B425" s="821"/>
      <c r="C425" s="40">
        <f>'2 жастағы Ф'!BJ128</f>
        <v>0</v>
      </c>
      <c r="D425" s="40">
        <f>'2 жастағы К'!BM128</f>
        <v>0</v>
      </c>
      <c r="E425" s="40">
        <f>'2 жастағы Т'!AF128</f>
        <v>0</v>
      </c>
      <c r="F425" s="40">
        <f>'2 жастағы Ш'!DL128</f>
        <v>0</v>
      </c>
      <c r="G425" s="68">
        <f>'2 жастағы Ә'!BM128</f>
        <v>0</v>
      </c>
    </row>
    <row r="426" spans="2:7" ht="18.75" x14ac:dyDescent="0.25">
      <c r="B426" s="821"/>
      <c r="C426" s="95">
        <f>'2 жастағы Ф'!BI128</f>
        <v>0</v>
      </c>
      <c r="D426" s="95">
        <f>'2 жастағы К'!BL128</f>
        <v>0</v>
      </c>
      <c r="E426" s="95">
        <f>'2 жастағы Т'!AE128</f>
        <v>0</v>
      </c>
      <c r="F426" s="95">
        <f>'2 жастағы Ш'!DK128</f>
        <v>0</v>
      </c>
      <c r="G426" s="96">
        <f>'2 жастағы Ә'!BL128</f>
        <v>0</v>
      </c>
    </row>
    <row r="427" spans="2:7" x14ac:dyDescent="0.25">
      <c r="B427" s="157">
        <f>СВОД!V115</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Ф'!C24</f>
        <v>0</v>
      </c>
      <c r="E4" s="27"/>
      <c r="F4" s="27"/>
      <c r="G4" s="23"/>
      <c r="H4" s="23"/>
    </row>
    <row r="5" spans="2:12" ht="18.75" x14ac:dyDescent="0.3">
      <c r="B5" s="833" t="s">
        <v>105</v>
      </c>
      <c r="C5" s="833"/>
      <c r="D5" s="26">
        <f>'2 жастағы Ф'!A24</f>
        <v>0</v>
      </c>
      <c r="E5" s="26"/>
      <c r="F5" s="26"/>
      <c r="G5" s="23"/>
      <c r="H5" s="23"/>
    </row>
    <row r="6" spans="2:12" ht="76.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Ф'!F24</f>
        <v>0</v>
      </c>
      <c r="D122" s="4">
        <f>'2 жастағы К'!F24</f>
        <v>0</v>
      </c>
      <c r="E122" s="4">
        <f>'2 жастағы Т'!F24</f>
        <v>0</v>
      </c>
      <c r="F122" s="4">
        <f>'2 жастағы Ш'!F24</f>
        <v>0</v>
      </c>
      <c r="G122" s="4">
        <f>'2 жастағы Ә'!F24</f>
        <v>0</v>
      </c>
    </row>
    <row r="123" spans="2:12" x14ac:dyDescent="0.25">
      <c r="B123" s="708"/>
      <c r="C123" s="4">
        <f>'2 жастағы Ф'!E24</f>
        <v>0</v>
      </c>
      <c r="D123" s="4">
        <f>'2 жастағы К'!E24</f>
        <v>0</v>
      </c>
      <c r="E123" s="4">
        <f>'2 жастағы Т'!E24</f>
        <v>0</v>
      </c>
      <c r="F123" s="4">
        <f>'2 жастағы Ш'!E24</f>
        <v>0</v>
      </c>
      <c r="G123" s="4">
        <f>'2 жастағы Ә'!E24</f>
        <v>0</v>
      </c>
    </row>
    <row r="124" spans="2:12" x14ac:dyDescent="0.25">
      <c r="B124" s="712"/>
      <c r="C124" s="4">
        <f>'2 жастағы Ф'!D24</f>
        <v>0</v>
      </c>
      <c r="D124" s="4">
        <f>'2 жастағы К'!D24</f>
        <v>0</v>
      </c>
      <c r="E124" s="4">
        <f>'2 жастағы Т'!D24</f>
        <v>0</v>
      </c>
      <c r="F124" s="4">
        <f>'2 жастағы Ш'!D24</f>
        <v>0</v>
      </c>
      <c r="G124" s="4">
        <f>'2 жастағы Ә'!D24</f>
        <v>0</v>
      </c>
    </row>
    <row r="125" spans="2:12" x14ac:dyDescent="0.25">
      <c r="B125" s="707">
        <v>2</v>
      </c>
      <c r="C125" s="4">
        <f>'2 жастағы Ф'!I24</f>
        <v>0</v>
      </c>
      <c r="D125" s="4">
        <f>'2 жастағы К'!I24</f>
        <v>0</v>
      </c>
      <c r="E125" s="4">
        <f>'2 жастағы Т'!I24</f>
        <v>0</v>
      </c>
      <c r="F125" s="4">
        <f>'2 жастағы Ш'!I24</f>
        <v>0</v>
      </c>
      <c r="G125" s="4">
        <f>'2 жастағы Ә'!I24</f>
        <v>0</v>
      </c>
    </row>
    <row r="126" spans="2:12" x14ac:dyDescent="0.25">
      <c r="B126" s="708"/>
      <c r="C126" s="4">
        <f>'2 жастағы Ф'!H24</f>
        <v>0</v>
      </c>
      <c r="D126" s="4">
        <f>'2 жастағы К'!H24</f>
        <v>0</v>
      </c>
      <c r="E126" s="4">
        <f>'2 жастағы Т'!H24</f>
        <v>0</v>
      </c>
      <c r="F126" s="4">
        <f>'2 жастағы Ш'!H24</f>
        <v>0</v>
      </c>
      <c r="G126" s="4">
        <f>'2 жастағы Ә'!H24</f>
        <v>0</v>
      </c>
    </row>
    <row r="127" spans="2:12" x14ac:dyDescent="0.25">
      <c r="B127" s="712"/>
      <c r="C127" s="4">
        <f>'2 жастағы Ф'!G24</f>
        <v>0</v>
      </c>
      <c r="D127" s="4">
        <f>'2 жастағы К'!G24</f>
        <v>0</v>
      </c>
      <c r="E127" s="4">
        <f>'2 жастағы Т'!G24</f>
        <v>0</v>
      </c>
      <c r="F127" s="4">
        <f>'2 жастағы Ш'!G24</f>
        <v>0</v>
      </c>
      <c r="G127" s="4">
        <f>'2 жастағы Ә'!G24</f>
        <v>0</v>
      </c>
    </row>
    <row r="128" spans="2:12" x14ac:dyDescent="0.25">
      <c r="B128" s="707">
        <v>3</v>
      </c>
      <c r="C128" s="4">
        <f>'2 жастағы Ф'!L24</f>
        <v>0</v>
      </c>
      <c r="D128" s="4">
        <f>'2 жастағы К'!L24</f>
        <v>0</v>
      </c>
      <c r="E128" s="4">
        <f>'2 жастағы Т'!L24</f>
        <v>0</v>
      </c>
      <c r="F128" s="4">
        <f>'2 жастағы Ш'!L24</f>
        <v>0</v>
      </c>
      <c r="G128" s="4">
        <f>'2 жастағы Ә'!L24</f>
        <v>0</v>
      </c>
    </row>
    <row r="129" spans="2:7" x14ac:dyDescent="0.25">
      <c r="B129" s="708"/>
      <c r="C129" s="4">
        <f>'2 жастағы Ф'!K24</f>
        <v>0</v>
      </c>
      <c r="D129" s="4">
        <f>'2 жастағы К'!K24</f>
        <v>0</v>
      </c>
      <c r="E129" s="4">
        <f>'2 жастағы Т'!K24</f>
        <v>0</v>
      </c>
      <c r="F129" s="4">
        <f>'2 жастағы Ш'!K24</f>
        <v>0</v>
      </c>
      <c r="G129" s="4">
        <f>'2 жастағы Ә'!K24</f>
        <v>0</v>
      </c>
    </row>
    <row r="130" spans="2:7" x14ac:dyDescent="0.25">
      <c r="B130" s="712"/>
      <c r="C130" s="4">
        <f>'2 жастағы Ф'!J24</f>
        <v>0</v>
      </c>
      <c r="D130" s="4">
        <f>'2 жастағы К'!J24</f>
        <v>0</v>
      </c>
      <c r="E130" s="4">
        <f>'2 жастағы Т'!J24</f>
        <v>0</v>
      </c>
      <c r="F130" s="4">
        <f>'2 жастағы Ш'!J24</f>
        <v>0</v>
      </c>
      <c r="G130" s="4">
        <f>'2 жастағы Ә'!J24</f>
        <v>0</v>
      </c>
    </row>
    <row r="131" spans="2:7" x14ac:dyDescent="0.25">
      <c r="B131" s="707">
        <v>4</v>
      </c>
      <c r="C131" s="4">
        <f>'2 жастағы Ф'!O24</f>
        <v>0</v>
      </c>
      <c r="D131" s="4">
        <f>'2 жастағы К'!O24</f>
        <v>0</v>
      </c>
      <c r="E131" s="4">
        <f>'2 жастағы Т'!O24</f>
        <v>0</v>
      </c>
      <c r="F131" s="4">
        <f>'2 жастағы Ш'!O24</f>
        <v>0</v>
      </c>
      <c r="G131" s="4">
        <f>'2 жастағы Ә'!O24</f>
        <v>0</v>
      </c>
    </row>
    <row r="132" spans="2:7" x14ac:dyDescent="0.25">
      <c r="B132" s="708"/>
      <c r="C132" s="4">
        <f>'2 жастағы Ф'!N24</f>
        <v>0</v>
      </c>
      <c r="D132" s="4">
        <f>'2 жастағы К'!N24</f>
        <v>0</v>
      </c>
      <c r="E132" s="4">
        <f>'2 жастағы Т'!N24</f>
        <v>0</v>
      </c>
      <c r="F132" s="4">
        <f>'2 жастағы Ш'!N24</f>
        <v>0</v>
      </c>
      <c r="G132" s="4">
        <f>'2 жастағы Ә'!N24</f>
        <v>0</v>
      </c>
    </row>
    <row r="133" spans="2:7" x14ac:dyDescent="0.25">
      <c r="B133" s="712"/>
      <c r="C133" s="4">
        <f>'2 жастағы Ф'!M24</f>
        <v>0</v>
      </c>
      <c r="D133" s="4">
        <f>'2 жастағы К'!M24</f>
        <v>0</v>
      </c>
      <c r="E133" s="4">
        <f>'2 жастағы Т'!M24</f>
        <v>0</v>
      </c>
      <c r="F133" s="4">
        <f>'2 жастағы Ш'!M24</f>
        <v>0</v>
      </c>
      <c r="G133" s="4">
        <f>'2 жастағы Ә'!M24</f>
        <v>0</v>
      </c>
    </row>
    <row r="134" spans="2:7" x14ac:dyDescent="0.25">
      <c r="B134" s="707">
        <v>5</v>
      </c>
      <c r="C134" s="4">
        <f>'2 жастағы Ф'!R24</f>
        <v>0</v>
      </c>
      <c r="D134" s="4">
        <f>'2 жастағы К'!R24</f>
        <v>0</v>
      </c>
      <c r="E134" s="4">
        <f>'2 жастағы Т'!R24</f>
        <v>0</v>
      </c>
      <c r="F134" s="4">
        <f>'2 жастағы Ш'!R24</f>
        <v>0</v>
      </c>
      <c r="G134" s="4">
        <f>'2 жастағы Ә'!R24</f>
        <v>0</v>
      </c>
    </row>
    <row r="135" spans="2:7" x14ac:dyDescent="0.25">
      <c r="B135" s="708"/>
      <c r="C135" s="4">
        <f>'2 жастағы Ф'!Q24</f>
        <v>0</v>
      </c>
      <c r="D135" s="4">
        <f>'2 жастағы К'!Q24</f>
        <v>0</v>
      </c>
      <c r="E135" s="4">
        <f>'2 жастағы Т'!Q24</f>
        <v>0</v>
      </c>
      <c r="F135" s="4">
        <f>'2 жастағы Ш'!Q24</f>
        <v>0</v>
      </c>
      <c r="G135" s="4">
        <f>'2 жастағы Ә'!Q24</f>
        <v>0</v>
      </c>
    </row>
    <row r="136" spans="2:7" x14ac:dyDescent="0.25">
      <c r="B136" s="712"/>
      <c r="C136" s="4">
        <f>'2 жастағы Ф'!P24</f>
        <v>0</v>
      </c>
      <c r="D136" s="4">
        <f>'2 жастағы К'!P24</f>
        <v>0</v>
      </c>
      <c r="E136" s="4">
        <f>'2 жастағы Т'!P24</f>
        <v>0</v>
      </c>
      <c r="F136" s="4">
        <f>'2 жастағы Ш'!P24</f>
        <v>0</v>
      </c>
      <c r="G136" s="4">
        <f>'2 жастағы Ә'!P24</f>
        <v>0</v>
      </c>
    </row>
    <row r="137" spans="2:7" x14ac:dyDescent="0.25">
      <c r="B137" s="707">
        <v>6</v>
      </c>
      <c r="C137" s="4">
        <f>'2 жастағы Ф'!U24</f>
        <v>0</v>
      </c>
      <c r="D137" s="4">
        <f>'2 жастағы К'!U24</f>
        <v>0</v>
      </c>
      <c r="E137" s="4">
        <f>'2 жастағы Т'!U24</f>
        <v>0</v>
      </c>
      <c r="F137" s="4">
        <f>'2 жастағы Ш'!U24</f>
        <v>0</v>
      </c>
      <c r="G137" s="4">
        <f>'2 жастағы Ә'!U24</f>
        <v>0</v>
      </c>
    </row>
    <row r="138" spans="2:7" x14ac:dyDescent="0.25">
      <c r="B138" s="708"/>
      <c r="C138" s="4">
        <f>'2 жастағы Ф'!T24</f>
        <v>0</v>
      </c>
      <c r="D138" s="4">
        <f>'2 жастағы К'!T24</f>
        <v>0</v>
      </c>
      <c r="E138" s="4">
        <f>'2 жастағы Т'!T24</f>
        <v>0</v>
      </c>
      <c r="F138" s="4">
        <f>'2 жастағы Ш'!T24</f>
        <v>0</v>
      </c>
      <c r="G138" s="4">
        <f>'2 жастағы Ә'!T24</f>
        <v>0</v>
      </c>
    </row>
    <row r="139" spans="2:7" x14ac:dyDescent="0.25">
      <c r="B139" s="712"/>
      <c r="C139" s="4">
        <f>'2 жастағы Ф'!S24</f>
        <v>0</v>
      </c>
      <c r="D139" s="4">
        <f>'2 жастағы К'!S24</f>
        <v>0</v>
      </c>
      <c r="E139" s="4">
        <f>'2 жастағы Т'!S24</f>
        <v>0</v>
      </c>
      <c r="F139" s="4">
        <f>'2 жастағы Ш'!S24</f>
        <v>0</v>
      </c>
      <c r="G139" s="4">
        <f>'2 жастағы Ә'!S24</f>
        <v>0</v>
      </c>
    </row>
    <row r="140" spans="2:7" x14ac:dyDescent="0.25">
      <c r="B140" s="707">
        <v>7</v>
      </c>
      <c r="C140" s="4">
        <f>'2 жастағы Ф'!X24</f>
        <v>0</v>
      </c>
      <c r="D140" s="4">
        <f>'2 жастағы К'!X24</f>
        <v>0</v>
      </c>
      <c r="E140" s="4">
        <f>'2 жастағы Т'!X24</f>
        <v>0</v>
      </c>
      <c r="F140" s="4">
        <f>'2 жастағы Ш'!X24</f>
        <v>0</v>
      </c>
      <c r="G140" s="4">
        <f>'2 жастағы Ә'!X24</f>
        <v>0</v>
      </c>
    </row>
    <row r="141" spans="2:7" x14ac:dyDescent="0.25">
      <c r="B141" s="708"/>
      <c r="C141" s="4">
        <f>'2 жастағы Ф'!W24</f>
        <v>0</v>
      </c>
      <c r="D141" s="4">
        <f>'2 жастағы К'!W24</f>
        <v>0</v>
      </c>
      <c r="E141" s="4">
        <f>'2 жастағы Т'!W24</f>
        <v>0</v>
      </c>
      <c r="F141" s="4">
        <f>'2 жастағы Ш'!W24</f>
        <v>0</v>
      </c>
      <c r="G141" s="4">
        <f>'2 жастағы Ә'!W24</f>
        <v>0</v>
      </c>
    </row>
    <row r="142" spans="2:7" x14ac:dyDescent="0.25">
      <c r="B142" s="712"/>
      <c r="C142" s="4">
        <f>'2 жастағы Ф'!V24</f>
        <v>0</v>
      </c>
      <c r="D142" s="4">
        <f>'2 жастағы К'!V24</f>
        <v>0</v>
      </c>
      <c r="E142" s="4">
        <f>'2 жастағы Т'!V24</f>
        <v>0</v>
      </c>
      <c r="F142" s="4">
        <f>'2 жастағы Ш'!V24</f>
        <v>0</v>
      </c>
      <c r="G142" s="4">
        <f>'2 жастағы Ә'!V24</f>
        <v>0</v>
      </c>
    </row>
    <row r="143" spans="2:7" x14ac:dyDescent="0.25">
      <c r="B143" s="707">
        <v>8</v>
      </c>
      <c r="C143" s="4">
        <f>'2 жастағы Ф'!AA24</f>
        <v>0</v>
      </c>
      <c r="D143" s="4">
        <f>'2 жастағы К'!AA24</f>
        <v>0</v>
      </c>
      <c r="E143" s="4">
        <f>'2 жастағы Т'!AA24</f>
        <v>0</v>
      </c>
      <c r="F143" s="4">
        <f>'2 жастағы Ш'!AA24</f>
        <v>0</v>
      </c>
      <c r="G143" s="4">
        <f>'2 жастағы Ә'!AA24</f>
        <v>0</v>
      </c>
    </row>
    <row r="144" spans="2:7" x14ac:dyDescent="0.25">
      <c r="B144" s="708"/>
      <c r="C144" s="4">
        <f>'2 жастағы Ф'!Z24</f>
        <v>0</v>
      </c>
      <c r="D144" s="4">
        <f>'2 жастағы К'!Z24</f>
        <v>0</v>
      </c>
      <c r="E144" s="4">
        <f>'2 жастағы Т'!Z24</f>
        <v>0</v>
      </c>
      <c r="F144" s="4">
        <f>'2 жастағы Ш'!Z24</f>
        <v>0</v>
      </c>
      <c r="G144" s="4">
        <f>'2 жастағы Ә'!Z24</f>
        <v>0</v>
      </c>
    </row>
    <row r="145" spans="2:7" x14ac:dyDescent="0.25">
      <c r="B145" s="712"/>
      <c r="C145" s="4">
        <f>'2 жастағы Ф'!Y24</f>
        <v>0</v>
      </c>
      <c r="D145" s="4">
        <f>'2 жастағы К'!Y24</f>
        <v>0</v>
      </c>
      <c r="E145" s="4">
        <f>'2 жастағы Т'!Y24</f>
        <v>0</v>
      </c>
      <c r="F145" s="4">
        <f>'2 жастағы Ш'!Y24</f>
        <v>0</v>
      </c>
      <c r="G145" s="4">
        <f>'2 жастағы Ә'!Y24</f>
        <v>0</v>
      </c>
    </row>
    <row r="146" spans="2:7" x14ac:dyDescent="0.25">
      <c r="B146" s="707">
        <v>9</v>
      </c>
      <c r="C146" s="4">
        <f>'2 жастағы Ф'!AD24</f>
        <v>0</v>
      </c>
      <c r="D146" s="4">
        <f>'2 жастағы К'!AD24</f>
        <v>0</v>
      </c>
      <c r="E146" s="4">
        <f>'2 жастағы Т'!AD24</f>
        <v>0</v>
      </c>
      <c r="F146" s="4">
        <f>'2 жастағы Ш'!AD24</f>
        <v>0</v>
      </c>
      <c r="G146" s="4">
        <f>'2 жастағы Ә'!AD24</f>
        <v>0</v>
      </c>
    </row>
    <row r="147" spans="2:7" x14ac:dyDescent="0.25">
      <c r="B147" s="708"/>
      <c r="C147" s="4">
        <f>'2 жастағы Ф'!AC24</f>
        <v>0</v>
      </c>
      <c r="D147" s="4">
        <f>'2 жастағы К'!AC24</f>
        <v>0</v>
      </c>
      <c r="E147" s="4">
        <f>'2 жастағы Т'!AC24</f>
        <v>0</v>
      </c>
      <c r="F147" s="4">
        <f>'2 жастағы Ш'!AC24</f>
        <v>0</v>
      </c>
      <c r="G147" s="4">
        <f>'2 жастағы Ә'!AC24</f>
        <v>0</v>
      </c>
    </row>
    <row r="148" spans="2:7" x14ac:dyDescent="0.25">
      <c r="B148" s="712"/>
      <c r="C148" s="4">
        <f>'2 жастағы Ф'!AB24</f>
        <v>0</v>
      </c>
      <c r="D148" s="4">
        <f>'2 жастағы К'!AB24</f>
        <v>0</v>
      </c>
      <c r="E148" s="4">
        <f>'2 жастағы Т'!AB24</f>
        <v>0</v>
      </c>
      <c r="F148" s="4">
        <f>'2 жастағы Ш'!AB24</f>
        <v>0</v>
      </c>
      <c r="G148" s="4">
        <f>'2 жастағы Ә'!AB24</f>
        <v>0</v>
      </c>
    </row>
    <row r="149" spans="2:7" x14ac:dyDescent="0.25">
      <c r="B149" s="707">
        <v>10</v>
      </c>
      <c r="C149" s="4">
        <f>'2 жастағы Ф'!AG24</f>
        <v>0</v>
      </c>
      <c r="D149" s="4">
        <f>'2 жастағы К'!AG24</f>
        <v>0</v>
      </c>
      <c r="E149" s="4">
        <f>'2 жастағы Т'!AG24</f>
        <v>0</v>
      </c>
      <c r="F149" s="4">
        <f>'2 жастағы Ш'!AG24</f>
        <v>0</v>
      </c>
      <c r="G149" s="4">
        <f>'2 жастағы Ә'!AG24</f>
        <v>0</v>
      </c>
    </row>
    <row r="150" spans="2:7" x14ac:dyDescent="0.25">
      <c r="B150" s="708"/>
      <c r="C150" s="4">
        <f>'2 жастағы Ф'!AF24</f>
        <v>0</v>
      </c>
      <c r="D150" s="4">
        <f>'2 жастағы К'!AF24</f>
        <v>0</v>
      </c>
      <c r="E150" s="4">
        <f>'2 жастағы Т'!AF24</f>
        <v>0</v>
      </c>
      <c r="F150" s="4">
        <f>'2 жастағы Ш'!AF24</f>
        <v>0</v>
      </c>
      <c r="G150" s="4">
        <f>'2 жастағы Ә'!AF24</f>
        <v>0</v>
      </c>
    </row>
    <row r="151" spans="2:7" x14ac:dyDescent="0.25">
      <c r="B151" s="712"/>
      <c r="C151" s="4">
        <f>'2 жастағы Ф'!AE24</f>
        <v>0</v>
      </c>
      <c r="D151" s="4">
        <f>'2 жастағы К'!AE24</f>
        <v>0</v>
      </c>
      <c r="E151" s="4">
        <f>'2 жастағы Т'!AE24</f>
        <v>0</v>
      </c>
      <c r="F151" s="4">
        <f>'2 жастағы Ш'!AE24</f>
        <v>0</v>
      </c>
      <c r="G151" s="4">
        <f>'2 жастағы Ә'!AE24</f>
        <v>0</v>
      </c>
    </row>
    <row r="152" spans="2:7" x14ac:dyDescent="0.25">
      <c r="B152" s="707">
        <v>11</v>
      </c>
      <c r="C152" s="4">
        <f>'2 жастағы Ф'!AJ24</f>
        <v>0</v>
      </c>
      <c r="D152" s="4">
        <f>'2 жастағы К'!AJ24</f>
        <v>0</v>
      </c>
      <c r="E152" s="827"/>
      <c r="F152" s="4">
        <f>'2 жастағы Ш'!AJ24</f>
        <v>0</v>
      </c>
      <c r="G152" s="4">
        <f>'2 жастағы Ә'!AJ24</f>
        <v>0</v>
      </c>
    </row>
    <row r="153" spans="2:7" x14ac:dyDescent="0.25">
      <c r="B153" s="708"/>
      <c r="C153" s="4">
        <f>'2 жастағы Ф'!AI24</f>
        <v>0</v>
      </c>
      <c r="D153" s="4">
        <f>'2 жастағы К'!AI24</f>
        <v>0</v>
      </c>
      <c r="E153" s="828"/>
      <c r="F153" s="4">
        <f>'2 жастағы Ш'!AI24</f>
        <v>0</v>
      </c>
      <c r="G153" s="4">
        <f>'2 жастағы Ә'!AI24</f>
        <v>0</v>
      </c>
    </row>
    <row r="154" spans="2:7" x14ac:dyDescent="0.25">
      <c r="B154" s="712"/>
      <c r="C154" s="4">
        <f>'2 жастағы Ф'!AH24</f>
        <v>0</v>
      </c>
      <c r="D154" s="4">
        <f>'2 жастағы К'!AH24</f>
        <v>0</v>
      </c>
      <c r="E154" s="828"/>
      <c r="F154" s="4">
        <f>'2 жастағы Ш'!AH24</f>
        <v>0</v>
      </c>
      <c r="G154" s="4">
        <f>'2 жастағы Ә'!AH24</f>
        <v>0</v>
      </c>
    </row>
    <row r="155" spans="2:7" x14ac:dyDescent="0.25">
      <c r="B155" s="707">
        <v>12</v>
      </c>
      <c r="C155" s="4">
        <f>'2 жастағы Ф'!AM24</f>
        <v>0</v>
      </c>
      <c r="D155" s="4">
        <f>'2 жастағы К'!AM24</f>
        <v>0</v>
      </c>
      <c r="E155" s="828"/>
      <c r="F155" s="4">
        <f>'2 жастағы Ш'!AM24</f>
        <v>0</v>
      </c>
      <c r="G155" s="4">
        <f>'2 жастағы Ә'!AM24</f>
        <v>0</v>
      </c>
    </row>
    <row r="156" spans="2:7" x14ac:dyDescent="0.25">
      <c r="B156" s="708"/>
      <c r="C156" s="12">
        <f>'2 жастағы Ф'!AL24</f>
        <v>0</v>
      </c>
      <c r="D156" s="12">
        <f>'2 жастағы К'!AL24</f>
        <v>0</v>
      </c>
      <c r="E156" s="828"/>
      <c r="F156" s="12">
        <f>'2 жастағы Ш'!AL24</f>
        <v>0</v>
      </c>
      <c r="G156" s="12">
        <f>'2 жастағы Ә'!AL24</f>
        <v>0</v>
      </c>
    </row>
    <row r="157" spans="2:7" x14ac:dyDescent="0.25">
      <c r="B157" s="712"/>
      <c r="C157" s="12">
        <f>'2 жастағы Ф'!AK24</f>
        <v>0</v>
      </c>
      <c r="D157" s="12">
        <f>'2 жастағы К'!AK24</f>
        <v>0</v>
      </c>
      <c r="E157" s="828"/>
      <c r="F157" s="12">
        <f>'2 жастағы Ш'!AK24</f>
        <v>0</v>
      </c>
      <c r="G157" s="12">
        <f>'2 жастағы Ә'!AK24</f>
        <v>0</v>
      </c>
    </row>
    <row r="158" spans="2:7" x14ac:dyDescent="0.25">
      <c r="B158" s="707">
        <v>13</v>
      </c>
      <c r="C158" s="825"/>
      <c r="D158" s="4">
        <f>'2 жастағы К'!AP24</f>
        <v>0</v>
      </c>
      <c r="E158" s="828"/>
      <c r="F158" s="4">
        <f>'2 жастағы Ш'!AP24</f>
        <v>0</v>
      </c>
      <c r="G158" s="4">
        <f>'2 жастағы Ә'!AP24</f>
        <v>0</v>
      </c>
    </row>
    <row r="159" spans="2:7" ht="15" customHeight="1" x14ac:dyDescent="0.25">
      <c r="B159" s="708"/>
      <c r="C159" s="826"/>
      <c r="D159" s="4">
        <f>'2 жастағы К'!AO24</f>
        <v>0</v>
      </c>
      <c r="E159" s="828"/>
      <c r="F159" s="4">
        <f>'2 жастағы Ш'!AO24</f>
        <v>0</v>
      </c>
      <c r="G159" s="4">
        <f>'2 жастағы Ә'!AO24</f>
        <v>0</v>
      </c>
    </row>
    <row r="160" spans="2:7" x14ac:dyDescent="0.25">
      <c r="B160" s="712"/>
      <c r="C160" s="826"/>
      <c r="D160" s="4">
        <f>'2 жастағы К'!AN24</f>
        <v>0</v>
      </c>
      <c r="E160" s="828"/>
      <c r="F160" s="4">
        <f>'2 жастағы Ш'!AN24</f>
        <v>0</v>
      </c>
      <c r="G160" s="4">
        <f>'2 жастағы Ә'!AN24</f>
        <v>0</v>
      </c>
    </row>
    <row r="161" spans="2:7" x14ac:dyDescent="0.25">
      <c r="B161" s="707">
        <v>14</v>
      </c>
      <c r="C161" s="826"/>
      <c r="D161" s="4">
        <f>'2 жастағы К'!AS24</f>
        <v>0</v>
      </c>
      <c r="E161" s="828"/>
      <c r="F161" s="4">
        <f>'2 жастағы Ш'!AS24</f>
        <v>0</v>
      </c>
      <c r="G161" s="4">
        <f>'2 жастағы Ә'!AS24</f>
        <v>0</v>
      </c>
    </row>
    <row r="162" spans="2:7" x14ac:dyDescent="0.25">
      <c r="B162" s="708"/>
      <c r="C162" s="826"/>
      <c r="D162" s="4">
        <f>'2 жастағы К'!AR24</f>
        <v>0</v>
      </c>
      <c r="E162" s="828"/>
      <c r="F162" s="4">
        <f>'2 жастағы Ш'!AR24</f>
        <v>0</v>
      </c>
      <c r="G162" s="4">
        <f>'2 жастағы Ә'!AR24</f>
        <v>0</v>
      </c>
    </row>
    <row r="163" spans="2:7" x14ac:dyDescent="0.25">
      <c r="B163" s="712"/>
      <c r="C163" s="826"/>
      <c r="D163" s="4">
        <f>'2 жастағы К'!AQ24</f>
        <v>0</v>
      </c>
      <c r="E163" s="828"/>
      <c r="F163" s="4">
        <f>'2 жастағы Ш'!AQ24</f>
        <v>0</v>
      </c>
      <c r="G163" s="4">
        <f>'2 жастағы Ә'!AQ24</f>
        <v>0</v>
      </c>
    </row>
    <row r="164" spans="2:7" x14ac:dyDescent="0.25">
      <c r="B164" s="707">
        <v>15</v>
      </c>
      <c r="C164" s="826"/>
      <c r="D164" s="4">
        <f>'2 жастағы К'!AV24</f>
        <v>0</v>
      </c>
      <c r="E164" s="828"/>
      <c r="F164" s="825"/>
      <c r="G164" s="4">
        <f>'2 жастағы Ә'!AV24</f>
        <v>0</v>
      </c>
    </row>
    <row r="165" spans="2:7" x14ac:dyDescent="0.25">
      <c r="B165" s="708"/>
      <c r="C165" s="826"/>
      <c r="D165" s="4">
        <f>'2 жастағы К'!AU24</f>
        <v>0</v>
      </c>
      <c r="E165" s="828"/>
      <c r="F165" s="826"/>
      <c r="G165" s="4">
        <f>'2 жастағы Ә'!AU24</f>
        <v>0</v>
      </c>
    </row>
    <row r="166" spans="2:7" ht="15" customHeight="1" x14ac:dyDescent="0.25">
      <c r="B166" s="712"/>
      <c r="C166" s="826"/>
      <c r="D166" s="4">
        <f>'2 жастағы К'!AT24</f>
        <v>0</v>
      </c>
      <c r="E166" s="828"/>
      <c r="F166" s="826"/>
      <c r="G166" s="4">
        <f>'2 жастағы Ә'!AT24</f>
        <v>0</v>
      </c>
    </row>
    <row r="167" spans="2:7" ht="15" customHeight="1" x14ac:dyDescent="0.25">
      <c r="B167" s="707">
        <v>16</v>
      </c>
      <c r="C167" s="826"/>
      <c r="D167" s="4">
        <f>'2 жастағы К'!AY24</f>
        <v>0</v>
      </c>
      <c r="E167" s="828"/>
      <c r="F167" s="826"/>
      <c r="G167" s="4">
        <f>'2 жастағы Ә'!AY24</f>
        <v>0</v>
      </c>
    </row>
    <row r="168" spans="2:7" ht="15" customHeight="1" x14ac:dyDescent="0.25">
      <c r="B168" s="708"/>
      <c r="C168" s="826"/>
      <c r="D168" s="4">
        <f>'2 жастағы К'!AX24</f>
        <v>0</v>
      </c>
      <c r="E168" s="828"/>
      <c r="F168" s="826"/>
      <c r="G168" s="4">
        <f>'2 жастағы Ә'!AX24</f>
        <v>0</v>
      </c>
    </row>
    <row r="169" spans="2:7" ht="15" customHeight="1" x14ac:dyDescent="0.25">
      <c r="B169" s="712"/>
      <c r="C169" s="826"/>
      <c r="D169" s="4">
        <f>'2 жастағы К'!AW24</f>
        <v>0</v>
      </c>
      <c r="E169" s="828"/>
      <c r="F169" s="826"/>
      <c r="G169" s="4">
        <f>'2 жастағы Ә'!AW24</f>
        <v>0</v>
      </c>
    </row>
    <row r="170" spans="2:7" ht="15" customHeight="1" x14ac:dyDescent="0.25">
      <c r="B170" s="707">
        <v>17</v>
      </c>
      <c r="C170" s="826"/>
      <c r="D170" s="4">
        <f>'2 жастағы К'!BB24</f>
        <v>0</v>
      </c>
      <c r="E170" s="828"/>
      <c r="F170" s="826"/>
      <c r="G170" s="4">
        <f>'2 жастағы Ә'!BB24</f>
        <v>0</v>
      </c>
    </row>
    <row r="171" spans="2:7" ht="15" customHeight="1" x14ac:dyDescent="0.25">
      <c r="B171" s="708"/>
      <c r="C171" s="826"/>
      <c r="D171" s="4">
        <f>'2 жастағы К'!BA24</f>
        <v>0</v>
      </c>
      <c r="E171" s="828"/>
      <c r="F171" s="826"/>
      <c r="G171" s="4">
        <f>'2 жастағы Ә'!BA24</f>
        <v>0</v>
      </c>
    </row>
    <row r="172" spans="2:7" ht="15" customHeight="1" x14ac:dyDescent="0.25">
      <c r="B172" s="712"/>
      <c r="C172" s="826"/>
      <c r="D172" s="4">
        <f>'2 жастағы К'!AZ24</f>
        <v>0</v>
      </c>
      <c r="E172" s="828"/>
      <c r="F172" s="826"/>
      <c r="G172" s="4">
        <f>'2 жастағы Ә'!AZ24</f>
        <v>0</v>
      </c>
    </row>
    <row r="173" spans="2:7" ht="15" customHeight="1" x14ac:dyDescent="0.25">
      <c r="B173" s="707">
        <v>18</v>
      </c>
      <c r="C173" s="826"/>
      <c r="D173" s="4">
        <f>'2 жастағы К'!BE24</f>
        <v>0</v>
      </c>
      <c r="E173" s="828"/>
      <c r="F173" s="826"/>
      <c r="G173" s="825"/>
    </row>
    <row r="174" spans="2:7" ht="15" customHeight="1" x14ac:dyDescent="0.25">
      <c r="B174" s="708"/>
      <c r="C174" s="826"/>
      <c r="D174" s="4">
        <f>'2 жастағы К'!BD24</f>
        <v>0</v>
      </c>
      <c r="E174" s="828"/>
      <c r="F174" s="826"/>
      <c r="G174" s="826"/>
    </row>
    <row r="175" spans="2:7" ht="15" customHeight="1" x14ac:dyDescent="0.25">
      <c r="B175" s="712"/>
      <c r="C175" s="826"/>
      <c r="D175" s="4">
        <f>'2 жастағы К'!BC24</f>
        <v>0</v>
      </c>
      <c r="E175" s="828"/>
      <c r="F175" s="826"/>
      <c r="G175" s="826"/>
    </row>
    <row r="176" spans="2:7" ht="15" customHeight="1" x14ac:dyDescent="0.25">
      <c r="B176" s="707">
        <v>19</v>
      </c>
      <c r="C176" s="826"/>
      <c r="D176" s="4">
        <f>'2 жастағы К'!BH24</f>
        <v>0</v>
      </c>
      <c r="E176" s="828"/>
      <c r="F176" s="826"/>
      <c r="G176" s="826"/>
    </row>
    <row r="177" spans="2:7" ht="15" customHeight="1" x14ac:dyDescent="0.25">
      <c r="B177" s="708"/>
      <c r="C177" s="826"/>
      <c r="D177" s="4">
        <f>'2 жастағы К'!BG24</f>
        <v>0</v>
      </c>
      <c r="E177" s="828"/>
      <c r="F177" s="826"/>
      <c r="G177" s="826"/>
    </row>
    <row r="178" spans="2:7" ht="15" customHeight="1" x14ac:dyDescent="0.25">
      <c r="B178" s="712"/>
      <c r="C178" s="826"/>
      <c r="D178" s="4">
        <f>'2 жастағы К'!BF24</f>
        <v>0</v>
      </c>
      <c r="E178" s="828"/>
      <c r="F178" s="826"/>
      <c r="G178" s="826"/>
    </row>
    <row r="179" spans="2:7" ht="15" customHeight="1" x14ac:dyDescent="0.25">
      <c r="B179" s="707">
        <v>20</v>
      </c>
      <c r="C179" s="826"/>
      <c r="D179" s="4">
        <f>'2 жастағы К'!BK24</f>
        <v>0</v>
      </c>
      <c r="E179" s="828"/>
      <c r="F179" s="826"/>
      <c r="G179" s="826"/>
    </row>
    <row r="180" spans="2:7" ht="15" customHeight="1" x14ac:dyDescent="0.25">
      <c r="B180" s="708"/>
      <c r="C180" s="826"/>
      <c r="D180" s="4">
        <f>'2 жастағы К'!BJ24</f>
        <v>0</v>
      </c>
      <c r="E180" s="828"/>
      <c r="F180" s="826"/>
      <c r="G180" s="826"/>
    </row>
    <row r="181" spans="2:7" ht="15" customHeight="1" x14ac:dyDescent="0.25">
      <c r="B181" s="712"/>
      <c r="C181" s="826"/>
      <c r="D181" s="4">
        <f>'2 жастағы К'!BI24</f>
        <v>0</v>
      </c>
      <c r="E181" s="828"/>
      <c r="F181" s="826"/>
      <c r="G181" s="826"/>
    </row>
    <row r="182" spans="2:7" ht="15" customHeight="1" x14ac:dyDescent="0.25">
      <c r="B182" s="707">
        <v>21</v>
      </c>
      <c r="C182" s="826"/>
      <c r="D182" s="4">
        <f>'2 жастағы К'!BN24</f>
        <v>0</v>
      </c>
      <c r="E182" s="828"/>
      <c r="F182" s="826"/>
      <c r="G182" s="826"/>
    </row>
    <row r="183" spans="2:7" ht="15" customHeight="1" x14ac:dyDescent="0.25">
      <c r="B183" s="708"/>
      <c r="C183" s="826"/>
      <c r="D183" s="4">
        <f>'2 жастағы К'!BM24</f>
        <v>0</v>
      </c>
      <c r="E183" s="828"/>
      <c r="F183" s="826"/>
      <c r="G183" s="826"/>
    </row>
    <row r="184" spans="2:7" ht="15" customHeight="1" x14ac:dyDescent="0.25">
      <c r="B184" s="712"/>
      <c r="C184" s="826"/>
      <c r="D184" s="4">
        <f>'2 жастағы К'!BL24</f>
        <v>0</v>
      </c>
      <c r="E184" s="828"/>
      <c r="F184" s="826"/>
      <c r="G184" s="826"/>
    </row>
    <row r="185" spans="2:7" ht="15" customHeight="1" x14ac:dyDescent="0.25">
      <c r="B185" s="707">
        <v>22</v>
      </c>
      <c r="C185" s="826"/>
      <c r="D185" s="4">
        <f>'2 жастағы К'!BQ24</f>
        <v>0</v>
      </c>
      <c r="E185" s="828"/>
      <c r="F185" s="826"/>
      <c r="G185" s="826"/>
    </row>
    <row r="186" spans="2:7" ht="15" customHeight="1" x14ac:dyDescent="0.25">
      <c r="B186" s="708"/>
      <c r="C186" s="826"/>
      <c r="D186" s="4">
        <f>'2 жастағы К'!BP24</f>
        <v>0</v>
      </c>
      <c r="E186" s="828"/>
      <c r="F186" s="826"/>
      <c r="G186" s="826"/>
    </row>
    <row r="187" spans="2:7" ht="15" customHeight="1" thickBot="1" x14ac:dyDescent="0.3">
      <c r="B187" s="708"/>
      <c r="C187" s="826"/>
      <c r="D187" s="65">
        <f>'2 жастағы К'!BO24</f>
        <v>0</v>
      </c>
      <c r="E187" s="828"/>
      <c r="F187" s="826"/>
      <c r="G187" s="826"/>
    </row>
    <row r="188" spans="2:7" ht="15" customHeight="1" x14ac:dyDescent="0.25">
      <c r="B188" s="840" t="s">
        <v>824</v>
      </c>
      <c r="C188" s="66">
        <f>'2 жастағы Ф'!AP24</f>
        <v>0</v>
      </c>
      <c r="D188" s="66">
        <f>'2 жастағы К'!BT24</f>
        <v>0</v>
      </c>
      <c r="E188" s="66">
        <f>'2 жастағы Т'!AJ24</f>
        <v>0</v>
      </c>
      <c r="F188" s="66">
        <f>'2 жастағы Ш'!AV24</f>
        <v>0</v>
      </c>
      <c r="G188" s="67">
        <f>'2 жастағы Ә'!BE24</f>
        <v>0</v>
      </c>
    </row>
    <row r="189" spans="2:7" ht="15" customHeight="1" x14ac:dyDescent="0.25">
      <c r="B189" s="821"/>
      <c r="C189" s="40">
        <f>'2 жастағы Ф'!AO24</f>
        <v>0</v>
      </c>
      <c r="D189" s="40">
        <f>'2 жастағы К'!BS24</f>
        <v>0</v>
      </c>
      <c r="E189" s="40">
        <f>'2 жастағы Т'!AI24</f>
        <v>0</v>
      </c>
      <c r="F189" s="40">
        <f>'2 жастағы Ш'!AU24</f>
        <v>0</v>
      </c>
      <c r="G189" s="68">
        <f>'2 жастағы Ә'!BD24</f>
        <v>0</v>
      </c>
    </row>
    <row r="190" spans="2:7" ht="15" customHeight="1" thickBot="1" x14ac:dyDescent="0.3">
      <c r="B190" s="841"/>
      <c r="C190" s="69">
        <f>'2 жастағы Ф'!AN24</f>
        <v>0</v>
      </c>
      <c r="D190" s="69">
        <f>'2 жастағы К'!BR24</f>
        <v>0</v>
      </c>
      <c r="E190" s="69">
        <f>'2 жастағы Т'!AH24</f>
        <v>0</v>
      </c>
      <c r="F190" s="69">
        <f>'2 жастағы Ш'!AT24</f>
        <v>0</v>
      </c>
      <c r="G190" s="70">
        <f>'2 жастағы Ә'!BC24</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8.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Ф'!F75</f>
        <v>0</v>
      </c>
      <c r="D195" s="4">
        <f>'2 жастағы К'!F75</f>
        <v>0</v>
      </c>
      <c r="E195" s="4">
        <f>'2 жастағы Т'!F75</f>
        <v>0</v>
      </c>
      <c r="F195" s="4">
        <f>'2 жастағы Ш'!F75</f>
        <v>0</v>
      </c>
      <c r="G195" s="4">
        <f>'2 жастағы Ә'!F75</f>
        <v>0</v>
      </c>
      <c r="CO195" s="8"/>
      <c r="CQ195" s="8"/>
      <c r="CS195" s="8"/>
      <c r="CU195" s="8"/>
    </row>
    <row r="196" spans="2:99" ht="15" customHeight="1" x14ac:dyDescent="0.25">
      <c r="B196" s="708"/>
      <c r="C196" s="4">
        <f>'2 жастағы Ф'!E75</f>
        <v>0</v>
      </c>
      <c r="D196" s="4">
        <f>'2 жастағы К'!E75</f>
        <v>0</v>
      </c>
      <c r="E196" s="4">
        <f>'2 жастағы Т'!E75</f>
        <v>0</v>
      </c>
      <c r="F196" s="4">
        <f>'2 жастағы Ш'!E75</f>
        <v>0</v>
      </c>
      <c r="G196" s="4">
        <f>'2 жастағы Ә'!E75</f>
        <v>0</v>
      </c>
      <c r="CO196" s="8"/>
      <c r="CQ196" s="8"/>
      <c r="CS196" s="8"/>
      <c r="CU196" s="8"/>
    </row>
    <row r="197" spans="2:99" ht="15" customHeight="1" x14ac:dyDescent="0.25">
      <c r="B197" s="712"/>
      <c r="C197" s="4">
        <f>'2 жастағы Ф'!D75</f>
        <v>0</v>
      </c>
      <c r="D197" s="4">
        <f>'2 жастағы К'!D75</f>
        <v>0</v>
      </c>
      <c r="E197" s="4">
        <f>'2 жастағы Т'!D75</f>
        <v>0</v>
      </c>
      <c r="F197" s="4">
        <f>'2 жастағы Ш'!D75</f>
        <v>0</v>
      </c>
      <c r="G197" s="4">
        <f>'2 жастағы Ә'!D75</f>
        <v>0</v>
      </c>
    </row>
    <row r="198" spans="2:99" ht="15" customHeight="1" x14ac:dyDescent="0.25">
      <c r="B198" s="707">
        <v>2</v>
      </c>
      <c r="C198" s="4">
        <f>'2 жастағы Ф'!I75</f>
        <v>0</v>
      </c>
      <c r="D198" s="4">
        <f>'2 жастағы К'!I75</f>
        <v>0</v>
      </c>
      <c r="E198" s="4">
        <f>'2 жастағы Т'!I75</f>
        <v>0</v>
      </c>
      <c r="F198" s="4">
        <f>'2 жастағы Ш'!I75</f>
        <v>0</v>
      </c>
      <c r="G198" s="4">
        <f>'2 жастағы Ә'!I75</f>
        <v>0</v>
      </c>
    </row>
    <row r="199" spans="2:99" ht="15" customHeight="1" x14ac:dyDescent="0.25">
      <c r="B199" s="708"/>
      <c r="C199" s="4">
        <f>'2 жастағы Ф'!H75</f>
        <v>0</v>
      </c>
      <c r="D199" s="4">
        <f>'2 жастағы К'!H75</f>
        <v>0</v>
      </c>
      <c r="E199" s="4">
        <f>'2 жастағы Т'!H75</f>
        <v>0</v>
      </c>
      <c r="F199" s="4">
        <f>'2 жастағы Ш'!H75</f>
        <v>0</v>
      </c>
      <c r="G199" s="4">
        <f>'2 жастағы Ә'!H75</f>
        <v>0</v>
      </c>
    </row>
    <row r="200" spans="2:99" ht="15" customHeight="1" x14ac:dyDescent="0.25">
      <c r="B200" s="712"/>
      <c r="C200" s="4">
        <f>'2 жастағы Ф'!G75</f>
        <v>0</v>
      </c>
      <c r="D200" s="4">
        <f>'2 жастағы К'!G75</f>
        <v>0</v>
      </c>
      <c r="E200" s="4">
        <f>'2 жастағы Т'!G75</f>
        <v>0</v>
      </c>
      <c r="F200" s="4">
        <f>'2 жастағы Ш'!G75</f>
        <v>0</v>
      </c>
      <c r="G200" s="4">
        <f>'2 жастағы Ә'!G75</f>
        <v>0</v>
      </c>
    </row>
    <row r="201" spans="2:99" ht="15" customHeight="1" x14ac:dyDescent="0.25">
      <c r="B201" s="707">
        <v>3</v>
      </c>
      <c r="C201" s="4">
        <f>'2 жастағы Ф'!L75</f>
        <v>0</v>
      </c>
      <c r="D201" s="4">
        <f>'2 жастағы К'!L75</f>
        <v>0</v>
      </c>
      <c r="E201" s="4">
        <f>'2 жастағы Т'!L75</f>
        <v>0</v>
      </c>
      <c r="F201" s="4">
        <f>'2 жастағы Ш'!L75</f>
        <v>0</v>
      </c>
      <c r="G201" s="4">
        <f>'2 жастағы Ә'!L75</f>
        <v>0</v>
      </c>
    </row>
    <row r="202" spans="2:99" ht="15" customHeight="1" x14ac:dyDescent="0.25">
      <c r="B202" s="708"/>
      <c r="C202" s="4">
        <f>'2 жастағы Ф'!K75</f>
        <v>0</v>
      </c>
      <c r="D202" s="4">
        <f>'2 жастағы К'!K75</f>
        <v>0</v>
      </c>
      <c r="E202" s="4">
        <f>'2 жастағы Т'!K75</f>
        <v>0</v>
      </c>
      <c r="F202" s="4">
        <f>'2 жастағы Ш'!K75</f>
        <v>0</v>
      </c>
      <c r="G202" s="4">
        <f>'2 жастағы Ә'!K75</f>
        <v>0</v>
      </c>
    </row>
    <row r="203" spans="2:99" ht="15" customHeight="1" x14ac:dyDescent="0.25">
      <c r="B203" s="712"/>
      <c r="C203" s="4">
        <f>'2 жастағы Ф'!J75</f>
        <v>0</v>
      </c>
      <c r="D203" s="4">
        <f>'2 жастағы К'!J75</f>
        <v>0</v>
      </c>
      <c r="E203" s="4">
        <f>'2 жастағы Т'!J75</f>
        <v>0</v>
      </c>
      <c r="F203" s="4">
        <f>'2 жастағы Ш'!J75</f>
        <v>0</v>
      </c>
      <c r="G203" s="4">
        <f>'2 жастағы Ә'!J75</f>
        <v>0</v>
      </c>
    </row>
    <row r="204" spans="2:99" ht="15" customHeight="1" x14ac:dyDescent="0.25">
      <c r="B204" s="707">
        <v>4</v>
      </c>
      <c r="C204" s="4">
        <f>'2 жастағы Ф'!O75</f>
        <v>0</v>
      </c>
      <c r="D204" s="4">
        <f>'2 жастағы К'!O75</f>
        <v>0</v>
      </c>
      <c r="E204" s="4">
        <f>'2 жастағы Т'!O75</f>
        <v>0</v>
      </c>
      <c r="F204" s="4">
        <f>'2 жастағы Ш'!O75</f>
        <v>0</v>
      </c>
      <c r="G204" s="4">
        <f>'2 жастағы Ә'!O75</f>
        <v>0</v>
      </c>
    </row>
    <row r="205" spans="2:99" ht="15" customHeight="1" x14ac:dyDescent="0.25">
      <c r="B205" s="708"/>
      <c r="C205" s="4">
        <f>'2 жастағы Ф'!N75</f>
        <v>0</v>
      </c>
      <c r="D205" s="4">
        <f>'2 жастағы К'!N75</f>
        <v>0</v>
      </c>
      <c r="E205" s="4">
        <f>'2 жастағы Т'!N75</f>
        <v>0</v>
      </c>
      <c r="F205" s="4">
        <f>'2 жастағы Ш'!N75</f>
        <v>0</v>
      </c>
      <c r="G205" s="4">
        <f>'2 жастағы Ә'!N75</f>
        <v>0</v>
      </c>
    </row>
    <row r="206" spans="2:99" ht="15" customHeight="1" x14ac:dyDescent="0.25">
      <c r="B206" s="712"/>
      <c r="C206" s="4">
        <f>'2 жастағы Ф'!M75</f>
        <v>0</v>
      </c>
      <c r="D206" s="4">
        <f>'2 жастағы К'!M75</f>
        <v>0</v>
      </c>
      <c r="E206" s="4">
        <f>'2 жастағы Т'!M75</f>
        <v>0</v>
      </c>
      <c r="F206" s="4">
        <f>'2 жастағы Ш'!M75</f>
        <v>0</v>
      </c>
      <c r="G206" s="4">
        <f>'2 жастағы Ә'!M75</f>
        <v>0</v>
      </c>
    </row>
    <row r="207" spans="2:99" ht="15" customHeight="1" x14ac:dyDescent="0.25">
      <c r="B207" s="707">
        <v>5</v>
      </c>
      <c r="C207" s="4">
        <f>'2 жастағы Ф'!R75</f>
        <v>0</v>
      </c>
      <c r="D207" s="4">
        <f>'2 жастағы К'!R75</f>
        <v>0</v>
      </c>
      <c r="E207" s="4">
        <f>'2 жастағы Т'!R75</f>
        <v>0</v>
      </c>
      <c r="F207" s="4">
        <f>'2 жастағы Ш'!R75</f>
        <v>0</v>
      </c>
      <c r="G207" s="4">
        <f>'2 жастағы Ә'!R75</f>
        <v>0</v>
      </c>
    </row>
    <row r="208" spans="2:99" ht="15" customHeight="1" x14ac:dyDescent="0.25">
      <c r="B208" s="708"/>
      <c r="C208" s="4">
        <f>'2 жастағы Ф'!Q75</f>
        <v>0</v>
      </c>
      <c r="D208" s="4">
        <f>'2 жастағы К'!Q75</f>
        <v>0</v>
      </c>
      <c r="E208" s="4">
        <f>'2 жастағы Т'!Q75</f>
        <v>0</v>
      </c>
      <c r="F208" s="4">
        <f>'2 жастағы Ш'!Q75</f>
        <v>0</v>
      </c>
      <c r="G208" s="4">
        <f>'2 жастағы Ә'!Q75</f>
        <v>0</v>
      </c>
    </row>
    <row r="209" spans="2:7" ht="15" customHeight="1" x14ac:dyDescent="0.25">
      <c r="B209" s="712"/>
      <c r="C209" s="4">
        <f>'2 жастағы Ф'!P75</f>
        <v>0</v>
      </c>
      <c r="D209" s="4">
        <f>'2 жастағы К'!P75</f>
        <v>0</v>
      </c>
      <c r="E209" s="4">
        <f>'2 жастағы Т'!P75</f>
        <v>0</v>
      </c>
      <c r="F209" s="4">
        <f>'2 жастағы Ш'!P75</f>
        <v>0</v>
      </c>
      <c r="G209" s="4">
        <f>'2 жастағы Ә'!P75</f>
        <v>0</v>
      </c>
    </row>
    <row r="210" spans="2:7" ht="15" customHeight="1" x14ac:dyDescent="0.25">
      <c r="B210" s="707">
        <v>6</v>
      </c>
      <c r="C210" s="4">
        <f>'2 жастағы Ф'!U75</f>
        <v>0</v>
      </c>
      <c r="D210" s="4">
        <f>'2 жастағы К'!U75</f>
        <v>0</v>
      </c>
      <c r="E210" s="4">
        <f>'2 жастағы Т'!U75</f>
        <v>0</v>
      </c>
      <c r="F210" s="4">
        <f>'2 жастағы Ш'!U75</f>
        <v>0</v>
      </c>
      <c r="G210" s="4">
        <f>'2 жастағы Ә'!U75</f>
        <v>0</v>
      </c>
    </row>
    <row r="211" spans="2:7" ht="15" customHeight="1" x14ac:dyDescent="0.25">
      <c r="B211" s="708"/>
      <c r="C211" s="4">
        <f>'2 жастағы Ф'!T75</f>
        <v>0</v>
      </c>
      <c r="D211" s="4">
        <f>'2 жастағы К'!T75</f>
        <v>0</v>
      </c>
      <c r="E211" s="4">
        <f>'2 жастағы Т'!T75</f>
        <v>0</v>
      </c>
      <c r="F211" s="4">
        <f>'2 жастағы Ш'!T75</f>
        <v>0</v>
      </c>
      <c r="G211" s="4">
        <f>'2 жастағы Ә'!T75</f>
        <v>0</v>
      </c>
    </row>
    <row r="212" spans="2:7" ht="15" customHeight="1" x14ac:dyDescent="0.25">
      <c r="B212" s="712"/>
      <c r="C212" s="4">
        <f>'2 жастағы Ф'!S75</f>
        <v>0</v>
      </c>
      <c r="D212" s="4">
        <f>'2 жастағы К'!S75</f>
        <v>0</v>
      </c>
      <c r="E212" s="4">
        <f>'2 жастағы Т'!S75</f>
        <v>0</v>
      </c>
      <c r="F212" s="4">
        <f>'2 жастағы Ш'!S75</f>
        <v>0</v>
      </c>
      <c r="G212" s="4">
        <f>'2 жастағы Ә'!S75</f>
        <v>0</v>
      </c>
    </row>
    <row r="213" spans="2:7" ht="15" customHeight="1" x14ac:dyDescent="0.25">
      <c r="B213" s="707">
        <v>7</v>
      </c>
      <c r="C213" s="4">
        <f>'2 жастағы Ф'!X75</f>
        <v>0</v>
      </c>
      <c r="D213" s="4">
        <f>'2 жастағы К'!X75</f>
        <v>0</v>
      </c>
      <c r="E213" s="4">
        <f>'2 жастағы Т'!X75</f>
        <v>0</v>
      </c>
      <c r="F213" s="4">
        <f>'2 жастағы Ш'!X75</f>
        <v>0</v>
      </c>
      <c r="G213" s="4">
        <f>'2 жастағы Ә'!X75</f>
        <v>0</v>
      </c>
    </row>
    <row r="214" spans="2:7" ht="15" customHeight="1" x14ac:dyDescent="0.25">
      <c r="B214" s="708"/>
      <c r="C214" s="4">
        <f>'2 жастағы Ф'!W75</f>
        <v>0</v>
      </c>
      <c r="D214" s="4">
        <f>'2 жастағы К'!W75</f>
        <v>0</v>
      </c>
      <c r="E214" s="4">
        <f>'2 жастағы Т'!W75</f>
        <v>0</v>
      </c>
      <c r="F214" s="4">
        <f>'2 жастағы Ш'!W75</f>
        <v>0</v>
      </c>
      <c r="G214" s="4">
        <f>'2 жастағы Ә'!W75</f>
        <v>0</v>
      </c>
    </row>
    <row r="215" spans="2:7" ht="15" customHeight="1" x14ac:dyDescent="0.25">
      <c r="B215" s="712"/>
      <c r="C215" s="4">
        <f>'2 жастағы Ф'!V75</f>
        <v>0</v>
      </c>
      <c r="D215" s="4">
        <f>'2 жастағы К'!V75</f>
        <v>0</v>
      </c>
      <c r="E215" s="4">
        <f>'2 жастағы Т'!V75</f>
        <v>0</v>
      </c>
      <c r="F215" s="4">
        <f>'2 жастағы Ш'!V75</f>
        <v>0</v>
      </c>
      <c r="G215" s="4">
        <f>'2 жастағы Ә'!V75</f>
        <v>0</v>
      </c>
    </row>
    <row r="216" spans="2:7" ht="15" customHeight="1" x14ac:dyDescent="0.25">
      <c r="B216" s="707">
        <v>8</v>
      </c>
      <c r="C216" s="4">
        <f>'2 жастағы Ф'!AA75</f>
        <v>0</v>
      </c>
      <c r="D216" s="4">
        <f>'2 жастағы К'!AA75</f>
        <v>0</v>
      </c>
      <c r="E216" s="4">
        <f>'2 жастағы Т'!AA75</f>
        <v>0</v>
      </c>
      <c r="F216" s="4">
        <f>'2 жастағы Ш'!AA75</f>
        <v>0</v>
      </c>
      <c r="G216" s="4">
        <f>'2 жастағы Ә'!AA75</f>
        <v>0</v>
      </c>
    </row>
    <row r="217" spans="2:7" ht="15" customHeight="1" x14ac:dyDescent="0.25">
      <c r="B217" s="708"/>
      <c r="C217" s="4">
        <f>'2 жастағы Ф'!Z75</f>
        <v>0</v>
      </c>
      <c r="D217" s="4">
        <f>'2 жастағы К'!Z75</f>
        <v>0</v>
      </c>
      <c r="E217" s="4">
        <f>'2 жастағы Т'!Z75</f>
        <v>0</v>
      </c>
      <c r="F217" s="4">
        <f>'2 жастағы Ш'!Z75</f>
        <v>0</v>
      </c>
      <c r="G217" s="4">
        <f>'2 жастағы Ә'!Z75</f>
        <v>0</v>
      </c>
    </row>
    <row r="218" spans="2:7" ht="15" customHeight="1" x14ac:dyDescent="0.25">
      <c r="B218" s="712"/>
      <c r="C218" s="4">
        <f>'2 жастағы Ф'!Y75</f>
        <v>0</v>
      </c>
      <c r="D218" s="4">
        <f>'2 жастағы К'!Y75</f>
        <v>0</v>
      </c>
      <c r="E218" s="4">
        <f>'2 жастағы Т'!Y75</f>
        <v>0</v>
      </c>
      <c r="F218" s="4">
        <f>'2 жастағы Ш'!Y75</f>
        <v>0</v>
      </c>
      <c r="G218" s="4">
        <f>'2 жастағы Ә'!Y75</f>
        <v>0</v>
      </c>
    </row>
    <row r="219" spans="2:7" ht="15" customHeight="1" x14ac:dyDescent="0.25">
      <c r="B219" s="707">
        <v>9</v>
      </c>
      <c r="C219" s="4">
        <f>'2 жастағы Ф'!AD75</f>
        <v>0</v>
      </c>
      <c r="D219" s="4">
        <f>'2 жастағы К'!AD75</f>
        <v>0</v>
      </c>
      <c r="E219" s="4">
        <f>'2 жастағы Т'!AD75</f>
        <v>0</v>
      </c>
      <c r="F219" s="4">
        <f>'2 жастағы Ш'!AD75</f>
        <v>0</v>
      </c>
      <c r="G219" s="4">
        <f>'2 жастағы Ә'!AD75</f>
        <v>0</v>
      </c>
    </row>
    <row r="220" spans="2:7" ht="15" customHeight="1" x14ac:dyDescent="0.25">
      <c r="B220" s="708"/>
      <c r="C220" s="4">
        <f>'2 жастағы Ф'!AC75</f>
        <v>0</v>
      </c>
      <c r="D220" s="4">
        <f>'2 жастағы К'!AC75</f>
        <v>0</v>
      </c>
      <c r="E220" s="4">
        <f>'2 жастағы Т'!AC75</f>
        <v>0</v>
      </c>
      <c r="F220" s="4">
        <f>'2 жастағы Ш'!AC75</f>
        <v>0</v>
      </c>
      <c r="G220" s="4">
        <f>'2 жастағы Ә'!AC75</f>
        <v>0</v>
      </c>
    </row>
    <row r="221" spans="2:7" ht="15" customHeight="1" x14ac:dyDescent="0.25">
      <c r="B221" s="712"/>
      <c r="C221" s="4">
        <f>'2 жастағы Ф'!AB75</f>
        <v>0</v>
      </c>
      <c r="D221" s="4">
        <f>'2 жастағы К'!AB75</f>
        <v>0</v>
      </c>
      <c r="E221" s="4">
        <f>'2 жастағы Т'!AB75</f>
        <v>0</v>
      </c>
      <c r="F221" s="4">
        <f>'2 жастағы Ш'!AB75</f>
        <v>0</v>
      </c>
      <c r="G221" s="4">
        <f>'2 жастағы Ә'!AB75</f>
        <v>0</v>
      </c>
    </row>
    <row r="222" spans="2:7" ht="15" customHeight="1" x14ac:dyDescent="0.25">
      <c r="B222" s="707">
        <v>10</v>
      </c>
      <c r="C222" s="4">
        <f>'2 жастағы Ф'!AG75</f>
        <v>0</v>
      </c>
      <c r="D222" s="4">
        <f>'2 жастағы К'!AG75</f>
        <v>0</v>
      </c>
      <c r="E222" s="842"/>
      <c r="F222" s="4">
        <f>'2 жастағы Ш'!AG75</f>
        <v>0</v>
      </c>
      <c r="G222" s="4">
        <f>'2 жастағы Ә'!AG75</f>
        <v>0</v>
      </c>
    </row>
    <row r="223" spans="2:7" ht="15" customHeight="1" x14ac:dyDescent="0.25">
      <c r="B223" s="708"/>
      <c r="C223" s="4">
        <f>'2 жастағы Ф'!AF75</f>
        <v>0</v>
      </c>
      <c r="D223" s="4">
        <f>'2 жастағы К'!AF75</f>
        <v>0</v>
      </c>
      <c r="E223" s="843"/>
      <c r="F223" s="4">
        <f>'2 жастағы Ш'!AF75</f>
        <v>0</v>
      </c>
      <c r="G223" s="4">
        <f>'2 жастағы Ә'!AF75</f>
        <v>0</v>
      </c>
    </row>
    <row r="224" spans="2:7" ht="15" customHeight="1" x14ac:dyDescent="0.25">
      <c r="B224" s="712"/>
      <c r="C224" s="4">
        <f>'2 жастағы Ф'!AE75</f>
        <v>0</v>
      </c>
      <c r="D224" s="4">
        <f>'2 жастағы К'!AE75</f>
        <v>0</v>
      </c>
      <c r="E224" s="843"/>
      <c r="F224" s="4">
        <f>'2 жастағы Ш'!AE75</f>
        <v>0</v>
      </c>
      <c r="G224" s="4">
        <f>'2 жастағы Ә'!AE75</f>
        <v>0</v>
      </c>
    </row>
    <row r="225" spans="2:7" ht="15" customHeight="1" x14ac:dyDescent="0.25">
      <c r="B225" s="707">
        <v>11</v>
      </c>
      <c r="C225" s="4">
        <f>'2 жастағы Ф'!AJ75</f>
        <v>0</v>
      </c>
      <c r="D225" s="4">
        <f>'2 жастағы К'!AJ75</f>
        <v>0</v>
      </c>
      <c r="E225" s="843"/>
      <c r="F225" s="4">
        <f>'2 жастағы Ш'!AJ75</f>
        <v>0</v>
      </c>
      <c r="G225" s="4">
        <f>'2 жастағы Ә'!AJ75</f>
        <v>0</v>
      </c>
    </row>
    <row r="226" spans="2:7" ht="15" customHeight="1" x14ac:dyDescent="0.25">
      <c r="B226" s="708"/>
      <c r="C226" s="4">
        <f>'2 жастағы Ф'!AI75</f>
        <v>0</v>
      </c>
      <c r="D226" s="4">
        <f>'2 жастағы К'!AI75</f>
        <v>0</v>
      </c>
      <c r="E226" s="843"/>
      <c r="F226" s="4">
        <f>'2 жастағы Ш'!AI75</f>
        <v>0</v>
      </c>
      <c r="G226" s="4">
        <f>'2 жастағы Ә'!AI75</f>
        <v>0</v>
      </c>
    </row>
    <row r="227" spans="2:7" ht="15" customHeight="1" x14ac:dyDescent="0.25">
      <c r="B227" s="712"/>
      <c r="C227" s="4">
        <f>'2 жастағы Ф'!AH75</f>
        <v>0</v>
      </c>
      <c r="D227" s="4">
        <f>'2 жастағы К'!AH75</f>
        <v>0</v>
      </c>
      <c r="E227" s="843"/>
      <c r="F227" s="4">
        <f>'2 жастағы Ш'!AH75</f>
        <v>0</v>
      </c>
      <c r="G227" s="4">
        <f>'2 жастағы Ә'!AH75</f>
        <v>0</v>
      </c>
    </row>
    <row r="228" spans="2:7" ht="15" customHeight="1" x14ac:dyDescent="0.25">
      <c r="B228" s="707">
        <v>12</v>
      </c>
      <c r="C228" s="4">
        <f>'2 жастағы Ф'!AM75</f>
        <v>0</v>
      </c>
      <c r="D228" s="4">
        <f>'2 жастағы К'!AM75</f>
        <v>0</v>
      </c>
      <c r="E228" s="843"/>
      <c r="F228" s="4">
        <f>'2 жастағы Ш'!AM75</f>
        <v>0</v>
      </c>
      <c r="G228" s="4">
        <f>'2 жастағы Ә'!AM75</f>
        <v>0</v>
      </c>
    </row>
    <row r="229" spans="2:7" ht="15" customHeight="1" x14ac:dyDescent="0.25">
      <c r="B229" s="708"/>
      <c r="C229" s="4">
        <f>'2 жастағы Ф'!AL75</f>
        <v>0</v>
      </c>
      <c r="D229" s="4">
        <f>'2 жастағы К'!AL75</f>
        <v>0</v>
      </c>
      <c r="E229" s="843"/>
      <c r="F229" s="4">
        <f>'2 жастағы Ш'!AL75</f>
        <v>0</v>
      </c>
      <c r="G229" s="4">
        <f>'2 жастағы Ә'!AL75</f>
        <v>0</v>
      </c>
    </row>
    <row r="230" spans="2:7" ht="15" customHeight="1" x14ac:dyDescent="0.25">
      <c r="B230" s="712"/>
      <c r="C230" s="4">
        <f>'2 жастағы Ф'!AK75</f>
        <v>0</v>
      </c>
      <c r="D230" s="160">
        <f>'2 жастағы К'!AK61</f>
        <v>1</v>
      </c>
      <c r="E230" s="843"/>
      <c r="F230" s="4">
        <f>'2 жастағы Ш'!AK75</f>
        <v>0</v>
      </c>
      <c r="G230" s="4">
        <f>'2 жастағы Ә'!AK75</f>
        <v>0</v>
      </c>
    </row>
    <row r="231" spans="2:7" ht="15" customHeight="1" x14ac:dyDescent="0.25">
      <c r="B231" s="707">
        <v>13</v>
      </c>
      <c r="C231" s="4">
        <f>'2 жастағы Ф'!AP75</f>
        <v>0</v>
      </c>
      <c r="D231" s="4">
        <f>'2 жастағы К'!AP75</f>
        <v>0</v>
      </c>
      <c r="E231" s="843"/>
      <c r="F231" s="4">
        <f>'2 жастағы Ш'!AP75</f>
        <v>0</v>
      </c>
      <c r="G231" s="4">
        <f>'2 жастағы Ә'!AP75</f>
        <v>0</v>
      </c>
    </row>
    <row r="232" spans="2:7" ht="15" customHeight="1" x14ac:dyDescent="0.25">
      <c r="B232" s="708"/>
      <c r="C232" s="4">
        <f>'2 жастағы Ф'!AO75</f>
        <v>0</v>
      </c>
      <c r="D232" s="4">
        <f>'2 жастағы К'!AO75</f>
        <v>0</v>
      </c>
      <c r="E232" s="843"/>
      <c r="F232" s="4">
        <f>'2 жастағы Ш'!AO75</f>
        <v>0</v>
      </c>
      <c r="G232" s="4">
        <f>'2 жастағы Ә'!AO75</f>
        <v>0</v>
      </c>
    </row>
    <row r="233" spans="2:7" ht="15" customHeight="1" x14ac:dyDescent="0.25">
      <c r="B233" s="712"/>
      <c r="C233" s="4">
        <f>'2 жастағы Ф'!AN75</f>
        <v>0</v>
      </c>
      <c r="D233" s="4">
        <f>'2 жастағы К'!AN75</f>
        <v>0</v>
      </c>
      <c r="E233" s="843"/>
      <c r="F233" s="4">
        <f>'2 жастағы Ш'!AN75</f>
        <v>0</v>
      </c>
      <c r="G233" s="4">
        <f>'2 жастағы Ә'!AN75</f>
        <v>0</v>
      </c>
    </row>
    <row r="234" spans="2:7" ht="15" customHeight="1" x14ac:dyDescent="0.25">
      <c r="B234" s="707">
        <v>14</v>
      </c>
      <c r="C234" s="4">
        <f>'2 жастағы Ф'!AS75</f>
        <v>0</v>
      </c>
      <c r="D234" s="4">
        <f>'2 жастағы К'!AS75</f>
        <v>0</v>
      </c>
      <c r="E234" s="843"/>
      <c r="F234" s="4">
        <f>'2 жастағы Ш'!AS75</f>
        <v>0</v>
      </c>
      <c r="G234" s="4">
        <f>'2 жастағы Ә'!AS75</f>
        <v>0</v>
      </c>
    </row>
    <row r="235" spans="2:7" x14ac:dyDescent="0.25">
      <c r="B235" s="708"/>
      <c r="C235" s="4">
        <f>'2 жастағы Ф'!AR75</f>
        <v>0</v>
      </c>
      <c r="D235" s="4">
        <f>'2 жастағы К'!AR75</f>
        <v>0</v>
      </c>
      <c r="E235" s="843"/>
      <c r="F235" s="4">
        <f>'2 жастағы Ш'!AR75</f>
        <v>0</v>
      </c>
      <c r="G235" s="4">
        <f>'2 жастағы Ә'!AR75</f>
        <v>0</v>
      </c>
    </row>
    <row r="236" spans="2:7" x14ac:dyDescent="0.25">
      <c r="B236" s="712"/>
      <c r="C236" s="4">
        <f>'2 жастағы Ф'!AQ75</f>
        <v>0</v>
      </c>
      <c r="D236" s="4">
        <f>'2 жастағы К'!AQ75</f>
        <v>0</v>
      </c>
      <c r="E236" s="843"/>
      <c r="F236" s="4">
        <f>'2 жастағы Ш'!AQ75</f>
        <v>0</v>
      </c>
      <c r="G236" s="4">
        <f>'2 жастағы Ә'!AQ75</f>
        <v>0</v>
      </c>
    </row>
    <row r="237" spans="2:7" x14ac:dyDescent="0.25">
      <c r="B237" s="707">
        <v>15</v>
      </c>
      <c r="C237" s="4">
        <f>'2 жастағы Ф'!AV75</f>
        <v>0</v>
      </c>
      <c r="D237" s="4">
        <f>'2 жастағы К'!AV75</f>
        <v>0</v>
      </c>
      <c r="E237" s="843"/>
      <c r="F237" s="4">
        <f>'2 жастағы Ш'!AV75</f>
        <v>0</v>
      </c>
      <c r="G237" s="4">
        <f>'2 жастағы Ә'!AV75</f>
        <v>0</v>
      </c>
    </row>
    <row r="238" spans="2:7" x14ac:dyDescent="0.25">
      <c r="B238" s="708"/>
      <c r="C238" s="4">
        <f>'2 жастағы Ф'!AU75</f>
        <v>0</v>
      </c>
      <c r="D238" s="4">
        <f>'2 жастағы К'!AU75</f>
        <v>0</v>
      </c>
      <c r="E238" s="843"/>
      <c r="F238" s="4">
        <f>'2 жастағы Ш'!AU75</f>
        <v>0</v>
      </c>
      <c r="G238" s="4">
        <f>'2 жастағы Ә'!AU75</f>
        <v>0</v>
      </c>
    </row>
    <row r="239" spans="2:7" x14ac:dyDescent="0.25">
      <c r="B239" s="712"/>
      <c r="C239" s="4">
        <f>'2 жастағы Ф'!AT75</f>
        <v>0</v>
      </c>
      <c r="D239" s="4">
        <f>'2 жастағы К'!AT75</f>
        <v>0</v>
      </c>
      <c r="E239" s="843"/>
      <c r="F239" s="4">
        <f>'2 жастағы Ш'!AT75</f>
        <v>0</v>
      </c>
      <c r="G239" s="4">
        <f>'2 жастағы Ә'!AT75</f>
        <v>0</v>
      </c>
    </row>
    <row r="240" spans="2:7" x14ac:dyDescent="0.25">
      <c r="B240" s="707">
        <v>16</v>
      </c>
      <c r="C240" s="4">
        <f>'2 жастағы Ф'!AY75</f>
        <v>0</v>
      </c>
      <c r="D240" s="4">
        <f>'2 жастағы К'!AY75</f>
        <v>0</v>
      </c>
      <c r="E240" s="843"/>
      <c r="F240" s="4">
        <f>'2 жастағы Ш'!AY75</f>
        <v>0</v>
      </c>
      <c r="G240" s="4">
        <f>'2 жастағы Ә'!AY75</f>
        <v>0</v>
      </c>
    </row>
    <row r="241" spans="2:7" x14ac:dyDescent="0.25">
      <c r="B241" s="708"/>
      <c r="C241" s="4">
        <f>'2 жастағы Ф'!AX75</f>
        <v>0</v>
      </c>
      <c r="D241" s="4">
        <f>'2 жастағы К'!AX75</f>
        <v>0</v>
      </c>
      <c r="E241" s="843"/>
      <c r="F241" s="4">
        <f>'2 жастағы Ш'!AX75</f>
        <v>0</v>
      </c>
      <c r="G241" s="4">
        <f>'2 жастағы Ә'!AX75</f>
        <v>0</v>
      </c>
    </row>
    <row r="242" spans="2:7" x14ac:dyDescent="0.25">
      <c r="B242" s="712"/>
      <c r="C242" s="4">
        <f>'2 жастағы Ф'!AW75</f>
        <v>0</v>
      </c>
      <c r="D242" s="4">
        <f>'2 жастағы К'!AW75</f>
        <v>0</v>
      </c>
      <c r="E242" s="843"/>
      <c r="F242" s="4">
        <f>'2 жастағы Ш'!AW75</f>
        <v>0</v>
      </c>
      <c r="G242" s="4">
        <f>'2 жастағы Ә'!AW75</f>
        <v>0</v>
      </c>
    </row>
    <row r="243" spans="2:7" x14ac:dyDescent="0.25">
      <c r="B243" s="707">
        <v>17</v>
      </c>
      <c r="C243" s="4">
        <f>'2 жастағы Ф'!BB75</f>
        <v>0</v>
      </c>
      <c r="D243" s="4">
        <f>'2 жастағы К'!BB75</f>
        <v>0</v>
      </c>
      <c r="E243" s="843"/>
      <c r="F243" s="4">
        <f>'2 жастағы Ш'!BB75</f>
        <v>0</v>
      </c>
      <c r="G243" s="4">
        <f>'2 жастағы Ә'!BB75</f>
        <v>0</v>
      </c>
    </row>
    <row r="244" spans="2:7" x14ac:dyDescent="0.25">
      <c r="B244" s="708"/>
      <c r="C244" s="4">
        <f>'2 жастағы Ф'!BA75</f>
        <v>0</v>
      </c>
      <c r="D244" s="4">
        <f>'2 жастағы К'!BA75</f>
        <v>0</v>
      </c>
      <c r="E244" s="843"/>
      <c r="F244" s="4">
        <f>'2 жастағы Ш'!BA75</f>
        <v>0</v>
      </c>
      <c r="G244" s="4">
        <f>'2 жастағы Ә'!BA75</f>
        <v>0</v>
      </c>
    </row>
    <row r="245" spans="2:7" x14ac:dyDescent="0.25">
      <c r="B245" s="712"/>
      <c r="C245" s="4">
        <f>'2 жастағы Ф'!AZ75</f>
        <v>0</v>
      </c>
      <c r="D245" s="4">
        <f>'2 жастағы К'!AZ75</f>
        <v>0</v>
      </c>
      <c r="E245" s="843"/>
      <c r="F245" s="4">
        <f>'2 жастағы Ш'!AZ75</f>
        <v>0</v>
      </c>
      <c r="G245" s="4">
        <f>'2 жастағы Ә'!AZ75</f>
        <v>0</v>
      </c>
    </row>
    <row r="246" spans="2:7" x14ac:dyDescent="0.25">
      <c r="B246" s="707">
        <v>18</v>
      </c>
      <c r="C246" s="4">
        <f>'2 жастағы Ф'!BE75</f>
        <v>0</v>
      </c>
      <c r="D246" s="4">
        <f>'2 жастағы К'!BE75</f>
        <v>0</v>
      </c>
      <c r="E246" s="843"/>
      <c r="F246" s="4">
        <f>'2 жастағы Ш'!BE75</f>
        <v>0</v>
      </c>
      <c r="G246" s="4">
        <f>'2 жастағы Ә'!BE75</f>
        <v>0</v>
      </c>
    </row>
    <row r="247" spans="2:7" x14ac:dyDescent="0.25">
      <c r="B247" s="708"/>
      <c r="C247" s="4">
        <f>'2 жастағы Ф'!BD75</f>
        <v>0</v>
      </c>
      <c r="D247" s="4">
        <f>'2 жастағы К'!BD75</f>
        <v>0</v>
      </c>
      <c r="E247" s="843"/>
      <c r="F247" s="4">
        <f>'2 жастағы Ш'!BD75</f>
        <v>0</v>
      </c>
      <c r="G247" s="4">
        <f>'2 жастағы Ә'!BD75</f>
        <v>0</v>
      </c>
    </row>
    <row r="248" spans="2:7" x14ac:dyDescent="0.25">
      <c r="B248" s="712"/>
      <c r="C248" s="4">
        <f>'2 жастағы Ф'!BC75</f>
        <v>0</v>
      </c>
      <c r="D248" s="4">
        <f>'2 жастағы К'!BC75</f>
        <v>0</v>
      </c>
      <c r="E248" s="843"/>
      <c r="F248" s="4">
        <f>'2 жастағы Ш'!BC75</f>
        <v>0</v>
      </c>
      <c r="G248" s="4">
        <f>'2 жастағы Ә'!BC75</f>
        <v>0</v>
      </c>
    </row>
    <row r="249" spans="2:7" x14ac:dyDescent="0.25">
      <c r="B249" s="707">
        <v>19</v>
      </c>
      <c r="C249" s="4">
        <f>'2 жастағы Ф'!BH75</f>
        <v>0</v>
      </c>
      <c r="D249" s="4">
        <f>'2 жастағы К'!BH75</f>
        <v>0</v>
      </c>
      <c r="E249" s="843"/>
      <c r="F249" s="4">
        <f>'2 жастағы Ш'!BH75</f>
        <v>0</v>
      </c>
      <c r="G249" s="4">
        <f>'2 жастағы Ә'!BH75</f>
        <v>0</v>
      </c>
    </row>
    <row r="250" spans="2:7" x14ac:dyDescent="0.25">
      <c r="B250" s="708"/>
      <c r="C250" s="4">
        <f>'2 жастағы Ф'!BG75</f>
        <v>0</v>
      </c>
      <c r="D250" s="4">
        <f>'2 жастағы К'!BG75</f>
        <v>0</v>
      </c>
      <c r="E250" s="843"/>
      <c r="F250" s="4">
        <f>'2 жастағы Ш'!BG75</f>
        <v>0</v>
      </c>
      <c r="G250" s="4">
        <f>'2 жастағы Ә'!BG75</f>
        <v>0</v>
      </c>
    </row>
    <row r="251" spans="2:7" x14ac:dyDescent="0.25">
      <c r="B251" s="712"/>
      <c r="C251" s="4">
        <f>'2 жастағы Ф'!BF75</f>
        <v>0</v>
      </c>
      <c r="D251" s="4">
        <f>'2 жастағы К'!BF75</f>
        <v>0</v>
      </c>
      <c r="E251" s="843"/>
      <c r="F251" s="4">
        <f>'2 жастағы Ш'!BF75</f>
        <v>0</v>
      </c>
      <c r="G251" s="4">
        <f>'2 жастағы Ә'!BF75</f>
        <v>0</v>
      </c>
    </row>
    <row r="252" spans="2:7" x14ac:dyDescent="0.25">
      <c r="B252" s="707">
        <v>20</v>
      </c>
      <c r="C252" s="842"/>
      <c r="D252" s="4">
        <f>'2 жастағы К'!BK75</f>
        <v>0</v>
      </c>
      <c r="E252" s="843"/>
      <c r="F252" s="4">
        <f>'2 жастағы Ш'!BK75</f>
        <v>0</v>
      </c>
      <c r="G252" s="4">
        <f>'2 жастағы Ә'!BK75</f>
        <v>0</v>
      </c>
    </row>
    <row r="253" spans="2:7" x14ac:dyDescent="0.25">
      <c r="B253" s="708"/>
      <c r="C253" s="843"/>
      <c r="D253" s="4">
        <f>'2 жастағы К'!BJ75</f>
        <v>0</v>
      </c>
      <c r="E253" s="843"/>
      <c r="F253" s="4">
        <f>'2 жастағы Ш'!BJ75</f>
        <v>0</v>
      </c>
      <c r="G253" s="4">
        <f>'2 жастағы Ә'!BJ75</f>
        <v>0</v>
      </c>
    </row>
    <row r="254" spans="2:7" x14ac:dyDescent="0.25">
      <c r="B254" s="712"/>
      <c r="C254" s="843"/>
      <c r="D254" s="4">
        <f>'2 жастағы К'!BI75</f>
        <v>0</v>
      </c>
      <c r="E254" s="843"/>
      <c r="F254" s="4">
        <f>'2 жастағы Ш'!BI75</f>
        <v>0</v>
      </c>
      <c r="G254" s="4">
        <f>'2 жастағы Ә'!BI75</f>
        <v>0</v>
      </c>
    </row>
    <row r="255" spans="2:7" x14ac:dyDescent="0.25">
      <c r="B255" s="707">
        <v>21</v>
      </c>
      <c r="C255" s="843"/>
      <c r="D255" s="842"/>
      <c r="E255" s="843"/>
      <c r="F255" s="4">
        <f>'2 жастағы Ш'!BN75</f>
        <v>0</v>
      </c>
      <c r="G255" s="842"/>
    </row>
    <row r="256" spans="2:7" x14ac:dyDescent="0.25">
      <c r="B256" s="708"/>
      <c r="C256" s="843"/>
      <c r="D256" s="843"/>
      <c r="E256" s="843"/>
      <c r="F256" s="4">
        <f>'2 жастағы Ш'!BM75</f>
        <v>0</v>
      </c>
      <c r="G256" s="843"/>
    </row>
    <row r="257" spans="2:7" x14ac:dyDescent="0.25">
      <c r="B257" s="712"/>
      <c r="C257" s="843"/>
      <c r="D257" s="843"/>
      <c r="E257" s="843"/>
      <c r="F257" s="4">
        <f>'2 жастағы Ш'!BL75</f>
        <v>0</v>
      </c>
      <c r="G257" s="843"/>
    </row>
    <row r="258" spans="2:7" x14ac:dyDescent="0.25">
      <c r="B258" s="707">
        <v>22</v>
      </c>
      <c r="C258" s="843"/>
      <c r="D258" s="843"/>
      <c r="E258" s="843"/>
      <c r="F258" s="4">
        <f>'2 жастағы Ш'!BQ75</f>
        <v>0</v>
      </c>
      <c r="G258" s="843"/>
    </row>
    <row r="259" spans="2:7" x14ac:dyDescent="0.25">
      <c r="B259" s="708"/>
      <c r="C259" s="843"/>
      <c r="D259" s="843"/>
      <c r="E259" s="843"/>
      <c r="F259" s="4">
        <f>'2 жастағы Ш'!BP75</f>
        <v>0</v>
      </c>
      <c r="G259" s="843"/>
    </row>
    <row r="260" spans="2:7" x14ac:dyDescent="0.25">
      <c r="B260" s="712"/>
      <c r="C260" s="843"/>
      <c r="D260" s="843"/>
      <c r="E260" s="843"/>
      <c r="F260" s="4">
        <f>'2 жастағы Ш'!BO75</f>
        <v>0</v>
      </c>
      <c r="G260" s="843"/>
    </row>
    <row r="261" spans="2:7" x14ac:dyDescent="0.25">
      <c r="B261" s="707">
        <v>23</v>
      </c>
      <c r="C261" s="843"/>
      <c r="D261" s="843"/>
      <c r="E261" s="843"/>
      <c r="F261" s="4">
        <f>'2 жастағы Ш'!BT75</f>
        <v>0</v>
      </c>
      <c r="G261" s="843"/>
    </row>
    <row r="262" spans="2:7" x14ac:dyDescent="0.25">
      <c r="B262" s="708"/>
      <c r="C262" s="843"/>
      <c r="D262" s="843"/>
      <c r="E262" s="843"/>
      <c r="F262" s="4">
        <f>'2 жастағы Ш'!BS75</f>
        <v>0</v>
      </c>
      <c r="G262" s="843"/>
    </row>
    <row r="263" spans="2:7" x14ac:dyDescent="0.25">
      <c r="B263" s="712"/>
      <c r="C263" s="843"/>
      <c r="D263" s="843"/>
      <c r="E263" s="843"/>
      <c r="F263" s="4">
        <f>'2 жастағы Ш'!BR75</f>
        <v>0</v>
      </c>
      <c r="G263" s="843"/>
    </row>
    <row r="264" spans="2:7" x14ac:dyDescent="0.25">
      <c r="B264" s="707">
        <v>24</v>
      </c>
      <c r="C264" s="843"/>
      <c r="D264" s="843"/>
      <c r="E264" s="843"/>
      <c r="F264" s="4">
        <f>'2 жастағы Ш'!BW75</f>
        <v>0</v>
      </c>
      <c r="G264" s="843"/>
    </row>
    <row r="265" spans="2:7" x14ac:dyDescent="0.25">
      <c r="B265" s="708"/>
      <c r="C265" s="843"/>
      <c r="D265" s="843"/>
      <c r="E265" s="843"/>
      <c r="F265" s="12">
        <f>'2 жастағы Ш'!BV75</f>
        <v>0</v>
      </c>
      <c r="G265" s="843"/>
    </row>
    <row r="266" spans="2:7" x14ac:dyDescent="0.25">
      <c r="B266" s="712"/>
      <c r="C266" s="843"/>
      <c r="D266" s="843"/>
      <c r="E266" s="843"/>
      <c r="F266" s="12">
        <f>'2 жастағы Ш'!BU75</f>
        <v>0</v>
      </c>
      <c r="G266" s="843"/>
    </row>
    <row r="267" spans="2:7" x14ac:dyDescent="0.25">
      <c r="B267" s="707">
        <v>25</v>
      </c>
      <c r="C267" s="843"/>
      <c r="D267" s="843"/>
      <c r="E267" s="843"/>
      <c r="F267" s="4">
        <f>'2 жастағы Ш'!BZ75</f>
        <v>0</v>
      </c>
      <c r="G267" s="843"/>
    </row>
    <row r="268" spans="2:7" x14ac:dyDescent="0.25">
      <c r="B268" s="708"/>
      <c r="C268" s="843"/>
      <c r="D268" s="843"/>
      <c r="E268" s="843"/>
      <c r="F268" s="4">
        <f>'2 жастағы Ш'!BY75</f>
        <v>0</v>
      </c>
      <c r="G268" s="843"/>
    </row>
    <row r="269" spans="2:7" x14ac:dyDescent="0.25">
      <c r="B269" s="712"/>
      <c r="C269" s="843"/>
      <c r="D269" s="843"/>
      <c r="E269" s="843"/>
      <c r="F269" s="4">
        <f>'2 жастағы Ш'!BX75</f>
        <v>0</v>
      </c>
      <c r="G269" s="843"/>
    </row>
    <row r="270" spans="2:7" x14ac:dyDescent="0.25">
      <c r="B270" s="707">
        <v>26</v>
      </c>
      <c r="C270" s="843"/>
      <c r="D270" s="843"/>
      <c r="E270" s="843"/>
      <c r="F270" s="4">
        <f>'2 жастағы Ш'!CC75</f>
        <v>0</v>
      </c>
      <c r="G270" s="843"/>
    </row>
    <row r="271" spans="2:7" x14ac:dyDescent="0.25">
      <c r="B271" s="708"/>
      <c r="C271" s="843"/>
      <c r="D271" s="843"/>
      <c r="E271" s="843"/>
      <c r="F271" s="4">
        <f>'2 жастағы Ш'!CB75</f>
        <v>0</v>
      </c>
      <c r="G271" s="843"/>
    </row>
    <row r="272" spans="2:7" x14ac:dyDescent="0.25">
      <c r="B272" s="712"/>
      <c r="C272" s="843"/>
      <c r="D272" s="843"/>
      <c r="E272" s="843"/>
      <c r="F272" s="4">
        <f>'2 жастағы Ш'!CA75</f>
        <v>0</v>
      </c>
      <c r="G272" s="843"/>
    </row>
    <row r="273" spans="2:7" x14ac:dyDescent="0.25">
      <c r="B273" s="707">
        <v>27</v>
      </c>
      <c r="C273" s="843"/>
      <c r="D273" s="843"/>
      <c r="E273" s="843"/>
      <c r="F273" s="12">
        <f>'2 жастағы Ш'!CF75</f>
        <v>0</v>
      </c>
      <c r="G273" s="843"/>
    </row>
    <row r="274" spans="2:7" x14ac:dyDescent="0.25">
      <c r="B274" s="708"/>
      <c r="C274" s="843"/>
      <c r="D274" s="843"/>
      <c r="E274" s="843"/>
      <c r="F274" s="12">
        <f>'2 жастағы Ш'!CE75</f>
        <v>0</v>
      </c>
      <c r="G274" s="843"/>
    </row>
    <row r="275" spans="2:7" x14ac:dyDescent="0.25">
      <c r="B275" s="712"/>
      <c r="C275" s="843"/>
      <c r="D275" s="843"/>
      <c r="E275" s="843"/>
      <c r="F275" s="12">
        <f>'2 жастағы Ш'!CD75</f>
        <v>0</v>
      </c>
      <c r="G275" s="843"/>
    </row>
    <row r="276" spans="2:7" x14ac:dyDescent="0.25">
      <c r="B276" s="707">
        <v>28</v>
      </c>
      <c r="C276" s="843"/>
      <c r="D276" s="843"/>
      <c r="E276" s="843"/>
      <c r="F276" s="12">
        <f>'2 жастағы Ш'!CI75</f>
        <v>0</v>
      </c>
      <c r="G276" s="843"/>
    </row>
    <row r="277" spans="2:7" x14ac:dyDescent="0.25">
      <c r="B277" s="708"/>
      <c r="C277" s="843"/>
      <c r="D277" s="843"/>
      <c r="E277" s="843"/>
      <c r="F277" s="12">
        <f>'2 жастағы Ш'!CH75</f>
        <v>0</v>
      </c>
      <c r="G277" s="843"/>
    </row>
    <row r="278" spans="2:7" x14ac:dyDescent="0.25">
      <c r="B278" s="712"/>
      <c r="C278" s="843"/>
      <c r="D278" s="843"/>
      <c r="E278" s="843"/>
      <c r="F278" s="12">
        <f>'2 жастағы Ш'!CG75</f>
        <v>0</v>
      </c>
      <c r="G278" s="843"/>
    </row>
    <row r="279" spans="2:7" x14ac:dyDescent="0.25">
      <c r="B279" s="707">
        <v>29</v>
      </c>
      <c r="C279" s="843"/>
      <c r="D279" s="843"/>
      <c r="E279" s="843"/>
      <c r="F279" s="12">
        <f>'2 жастағы Ш'!CL75</f>
        <v>0</v>
      </c>
      <c r="G279" s="843"/>
    </row>
    <row r="280" spans="2:7" x14ac:dyDescent="0.25">
      <c r="B280" s="708"/>
      <c r="C280" s="843"/>
      <c r="D280" s="843"/>
      <c r="E280" s="843"/>
      <c r="F280" s="12">
        <f>'2 жастағы Ш'!CK75</f>
        <v>0</v>
      </c>
      <c r="G280" s="843"/>
    </row>
    <row r="281" spans="2:7" x14ac:dyDescent="0.25">
      <c r="B281" s="712"/>
      <c r="C281" s="843"/>
      <c r="D281" s="843"/>
      <c r="E281" s="843"/>
      <c r="F281" s="12">
        <f>'2 жастағы Ш'!CJ75</f>
        <v>0</v>
      </c>
      <c r="G281" s="843"/>
    </row>
    <row r="282" spans="2:7" x14ac:dyDescent="0.25">
      <c r="B282" s="707">
        <v>30</v>
      </c>
      <c r="C282" s="843"/>
      <c r="D282" s="843"/>
      <c r="E282" s="843"/>
      <c r="F282" s="12">
        <f>'2 жастағы Ш'!CO75</f>
        <v>0</v>
      </c>
      <c r="G282" s="843"/>
    </row>
    <row r="283" spans="2:7" x14ac:dyDescent="0.25">
      <c r="B283" s="708"/>
      <c r="C283" s="843"/>
      <c r="D283" s="843"/>
      <c r="E283" s="843"/>
      <c r="F283" s="12">
        <f>'2 жастағы Ш'!CN75</f>
        <v>0</v>
      </c>
      <c r="G283" s="843"/>
    </row>
    <row r="284" spans="2:7" x14ac:dyDescent="0.25">
      <c r="B284" s="712"/>
      <c r="C284" s="843"/>
      <c r="D284" s="843"/>
      <c r="E284" s="843"/>
      <c r="F284" s="12">
        <f>'2 жастағы Ш'!CM75</f>
        <v>0</v>
      </c>
      <c r="G284" s="843"/>
    </row>
    <row r="285" spans="2:7" x14ac:dyDescent="0.25">
      <c r="B285" s="707">
        <v>31</v>
      </c>
      <c r="C285" s="843"/>
      <c r="D285" s="843"/>
      <c r="E285" s="843"/>
      <c r="F285" s="12">
        <f>'2 жастағы Ш'!CR75</f>
        <v>0</v>
      </c>
      <c r="G285" s="843"/>
    </row>
    <row r="286" spans="2:7" x14ac:dyDescent="0.25">
      <c r="B286" s="708"/>
      <c r="C286" s="843"/>
      <c r="D286" s="843"/>
      <c r="E286" s="843"/>
      <c r="F286" s="12">
        <f>'2 жастағы Ш'!CQ75</f>
        <v>0</v>
      </c>
      <c r="G286" s="843"/>
    </row>
    <row r="287" spans="2:7" x14ac:dyDescent="0.25">
      <c r="B287" s="712"/>
      <c r="C287" s="843"/>
      <c r="D287" s="843"/>
      <c r="E287" s="843"/>
      <c r="F287" s="12">
        <f>'2 жастағы Ш'!CP75</f>
        <v>0</v>
      </c>
      <c r="G287" s="843"/>
    </row>
    <row r="288" spans="2:7" x14ac:dyDescent="0.25">
      <c r="B288" s="707">
        <v>32</v>
      </c>
      <c r="C288" s="843"/>
      <c r="D288" s="843"/>
      <c r="E288" s="843"/>
      <c r="F288" s="12">
        <f>'2 жастағы Ш'!CU75</f>
        <v>0</v>
      </c>
      <c r="G288" s="843"/>
    </row>
    <row r="289" spans="2:7" x14ac:dyDescent="0.25">
      <c r="B289" s="708"/>
      <c r="C289" s="843"/>
      <c r="D289" s="843"/>
      <c r="E289" s="843"/>
      <c r="F289" s="12">
        <f>'2 жастағы Ш'!CT75</f>
        <v>0</v>
      </c>
      <c r="G289" s="843"/>
    </row>
    <row r="290" spans="2:7" x14ac:dyDescent="0.25">
      <c r="B290" s="712"/>
      <c r="C290" s="843"/>
      <c r="D290" s="843"/>
      <c r="E290" s="843"/>
      <c r="F290" s="12">
        <f>'2 жастағы Ш'!CS75</f>
        <v>0</v>
      </c>
      <c r="G290" s="843"/>
    </row>
    <row r="291" spans="2:7" x14ac:dyDescent="0.25">
      <c r="B291" s="707">
        <v>33</v>
      </c>
      <c r="C291" s="843"/>
      <c r="D291" s="843"/>
      <c r="E291" s="843"/>
      <c r="F291" s="12">
        <f>'2 жастағы Ш'!CX75</f>
        <v>0</v>
      </c>
      <c r="G291" s="843"/>
    </row>
    <row r="292" spans="2:7" x14ac:dyDescent="0.25">
      <c r="B292" s="708"/>
      <c r="C292" s="843"/>
      <c r="D292" s="843"/>
      <c r="E292" s="843"/>
      <c r="F292" s="12">
        <f>'2 жастағы Ш'!CW75</f>
        <v>0</v>
      </c>
      <c r="G292" s="843"/>
    </row>
    <row r="293" spans="2:7" x14ac:dyDescent="0.25">
      <c r="B293" s="712"/>
      <c r="C293" s="843"/>
      <c r="D293" s="843"/>
      <c r="E293" s="843"/>
      <c r="F293" s="12">
        <f>'2 жастағы Ш'!CV75</f>
        <v>0</v>
      </c>
      <c r="G293" s="843"/>
    </row>
    <row r="294" spans="2:7" x14ac:dyDescent="0.25">
      <c r="B294" s="707">
        <v>34</v>
      </c>
      <c r="C294" s="843"/>
      <c r="D294" s="843"/>
      <c r="E294" s="843"/>
      <c r="F294" s="12">
        <f>'2 жастағы Ш'!DA75</f>
        <v>0</v>
      </c>
      <c r="G294" s="843"/>
    </row>
    <row r="295" spans="2:7" x14ac:dyDescent="0.25">
      <c r="B295" s="708"/>
      <c r="C295" s="843"/>
      <c r="D295" s="843"/>
      <c r="E295" s="843"/>
      <c r="F295" s="12">
        <f>'2 жастағы Ш'!CZ75</f>
        <v>0</v>
      </c>
      <c r="G295" s="843"/>
    </row>
    <row r="296" spans="2:7" x14ac:dyDescent="0.25">
      <c r="B296" s="712"/>
      <c r="C296" s="843"/>
      <c r="D296" s="843"/>
      <c r="E296" s="843"/>
      <c r="F296" s="12">
        <f>'2 жастағы Ш'!CY75</f>
        <v>0</v>
      </c>
      <c r="G296" s="843"/>
    </row>
    <row r="297" spans="2:7" x14ac:dyDescent="0.25">
      <c r="B297" s="707">
        <v>35</v>
      </c>
      <c r="C297" s="843"/>
      <c r="D297" s="843"/>
      <c r="E297" s="843"/>
      <c r="F297" s="12">
        <f>'2 жастағы Ш'!DD75</f>
        <v>0</v>
      </c>
      <c r="G297" s="843"/>
    </row>
    <row r="298" spans="2:7" x14ac:dyDescent="0.25">
      <c r="B298" s="708"/>
      <c r="C298" s="843"/>
      <c r="D298" s="843"/>
      <c r="E298" s="843"/>
      <c r="F298" s="12">
        <f>'2 жастағы Ш'!DC75</f>
        <v>0</v>
      </c>
      <c r="G298" s="843"/>
    </row>
    <row r="299" spans="2:7" x14ac:dyDescent="0.25">
      <c r="B299" s="712"/>
      <c r="C299" s="843"/>
      <c r="D299" s="843"/>
      <c r="E299" s="843"/>
      <c r="F299" s="12">
        <f>'2 жастағы Ш'!DB75</f>
        <v>0</v>
      </c>
      <c r="G299" s="843"/>
    </row>
    <row r="300" spans="2:7" x14ac:dyDescent="0.25">
      <c r="B300" s="707">
        <v>36</v>
      </c>
      <c r="C300" s="843"/>
      <c r="D300" s="843"/>
      <c r="E300" s="843"/>
      <c r="F300" s="12">
        <f>'2 жастағы Ш'!DG75</f>
        <v>0</v>
      </c>
      <c r="G300" s="843"/>
    </row>
    <row r="301" spans="2:7" x14ac:dyDescent="0.25">
      <c r="B301" s="708"/>
      <c r="C301" s="843"/>
      <c r="D301" s="843"/>
      <c r="E301" s="843"/>
      <c r="F301" s="12">
        <f>'2 жастағы Ш'!DF75</f>
        <v>0</v>
      </c>
      <c r="G301" s="843"/>
    </row>
    <row r="302" spans="2:7" x14ac:dyDescent="0.25">
      <c r="B302" s="708"/>
      <c r="C302" s="843"/>
      <c r="D302" s="843"/>
      <c r="E302" s="843"/>
      <c r="F302" s="334">
        <f>'2 жастағы Ш'!DE75</f>
        <v>0</v>
      </c>
      <c r="G302" s="843"/>
    </row>
    <row r="303" spans="2:7" x14ac:dyDescent="0.25">
      <c r="B303" s="748">
        <v>37</v>
      </c>
      <c r="C303" s="843"/>
      <c r="D303" s="843"/>
      <c r="E303" s="843"/>
      <c r="F303" s="12">
        <f>'2 жастағы Ш'!DJ75</f>
        <v>0</v>
      </c>
      <c r="G303" s="843"/>
    </row>
    <row r="304" spans="2:7" x14ac:dyDescent="0.25">
      <c r="B304" s="748"/>
      <c r="C304" s="843"/>
      <c r="D304" s="843"/>
      <c r="E304" s="843"/>
      <c r="F304" s="12">
        <f>'2 жастағы Ш'!DI75</f>
        <v>0</v>
      </c>
      <c r="G304" s="843"/>
    </row>
    <row r="305" spans="2:7" x14ac:dyDescent="0.25">
      <c r="B305" s="748"/>
      <c r="C305" s="844"/>
      <c r="D305" s="844"/>
      <c r="E305" s="844"/>
      <c r="F305" s="12">
        <f>'2 жастағы Ш'!DH75</f>
        <v>0</v>
      </c>
      <c r="G305" s="844"/>
    </row>
    <row r="306" spans="2:7" ht="18.75" x14ac:dyDescent="0.25">
      <c r="B306" s="848" t="s">
        <v>824</v>
      </c>
      <c r="C306" s="158">
        <f>'2 жастағы Ф'!BK75</f>
        <v>0</v>
      </c>
      <c r="D306" s="158">
        <f>'2 жастағы К'!BN75</f>
        <v>0</v>
      </c>
      <c r="E306" s="158">
        <f>'2 жастағы Т'!AG75</f>
        <v>0</v>
      </c>
      <c r="F306" s="158">
        <f>'2 жастағы Ш'!DM75</f>
        <v>0</v>
      </c>
      <c r="G306" s="159">
        <f>'2 жастағы Ә'!BN75</f>
        <v>0</v>
      </c>
    </row>
    <row r="307" spans="2:7" ht="18.75" x14ac:dyDescent="0.25">
      <c r="B307" s="847"/>
      <c r="C307" s="40">
        <f>'2 жастағы Ф'!BJ75</f>
        <v>0</v>
      </c>
      <c r="D307" s="40">
        <f>'2 жастағы К'!BM75</f>
        <v>0</v>
      </c>
      <c r="E307" s="40">
        <f>'2 жастағы Т'!AF75</f>
        <v>0</v>
      </c>
      <c r="F307" s="40">
        <f>'2 жастағы Ш'!DL75</f>
        <v>0</v>
      </c>
      <c r="G307" s="68">
        <f>'2 жастағы Ә'!BM75</f>
        <v>0</v>
      </c>
    </row>
    <row r="308" spans="2:7" ht="18.75" x14ac:dyDescent="0.25">
      <c r="B308" s="847"/>
      <c r="C308" s="95">
        <f>'2 жастағы Ф'!BI75</f>
        <v>0</v>
      </c>
      <c r="D308" s="95">
        <f>'2 жастағы К'!BL75</f>
        <v>0</v>
      </c>
      <c r="E308" s="95">
        <f>'2 жастағы Т'!AE75</f>
        <v>0</v>
      </c>
      <c r="F308" s="95">
        <f>'2 жастағы Ш'!DK75</f>
        <v>0</v>
      </c>
      <c r="G308" s="96">
        <f>'2 жастағы Ә'!BL75</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Ф'!F129</f>
        <v>0</v>
      </c>
      <c r="D313" s="4">
        <f>'2 жастағы К'!F129</f>
        <v>0</v>
      </c>
      <c r="E313" s="4">
        <f>'2 жастағы Т'!F129</f>
        <v>0</v>
      </c>
      <c r="F313" s="4">
        <f>'2 жастағы Ш'!F129</f>
        <v>0</v>
      </c>
      <c r="G313" s="4">
        <f>'2 жастағы Ә'!F129</f>
        <v>0</v>
      </c>
    </row>
    <row r="314" spans="2:7" x14ac:dyDescent="0.25">
      <c r="B314" s="708"/>
      <c r="C314" s="4">
        <f>'2 жастағы Ф'!E129</f>
        <v>0</v>
      </c>
      <c r="D314" s="4">
        <f>'2 жастағы К'!E129</f>
        <v>0</v>
      </c>
      <c r="E314" s="4">
        <f>'2 жастағы Т'!E129</f>
        <v>0</v>
      </c>
      <c r="F314" s="4">
        <f>'2 жастағы Ш'!E129</f>
        <v>0</v>
      </c>
      <c r="G314" s="4">
        <f>'2 жастағы Ә'!E129</f>
        <v>0</v>
      </c>
    </row>
    <row r="315" spans="2:7" x14ac:dyDescent="0.25">
      <c r="B315" s="712"/>
      <c r="C315" s="4">
        <f>'2 жастағы Ф'!D129</f>
        <v>0</v>
      </c>
      <c r="D315" s="4">
        <f>'2 жастағы К'!D129</f>
        <v>0</v>
      </c>
      <c r="E315" s="4">
        <f>'2 жастағы Т'!D129</f>
        <v>0</v>
      </c>
      <c r="F315" s="4">
        <f>'2 жастағы Ш'!D129</f>
        <v>0</v>
      </c>
      <c r="G315" s="4">
        <f>'2 жастағы Ә'!D129</f>
        <v>0</v>
      </c>
    </row>
    <row r="316" spans="2:7" x14ac:dyDescent="0.25">
      <c r="B316" s="707">
        <v>2</v>
      </c>
      <c r="C316" s="4">
        <f>'2 жастағы Ф'!I129</f>
        <v>0</v>
      </c>
      <c r="D316" s="4">
        <f>'2 жастағы К'!I129</f>
        <v>0</v>
      </c>
      <c r="E316" s="4">
        <f>'2 жастағы Т'!I129</f>
        <v>0</v>
      </c>
      <c r="F316" s="4">
        <f>'2 жастағы Ш'!I129</f>
        <v>0</v>
      </c>
      <c r="G316" s="4">
        <f>'2 жастағы Ә'!I129</f>
        <v>0</v>
      </c>
    </row>
    <row r="317" spans="2:7" x14ac:dyDescent="0.25">
      <c r="B317" s="708"/>
      <c r="C317" s="4">
        <f>'2 жастағы Ф'!H129</f>
        <v>0</v>
      </c>
      <c r="D317" s="4">
        <f>'2 жастағы К'!H129</f>
        <v>0</v>
      </c>
      <c r="E317" s="4">
        <f>'2 жастағы Т'!H129</f>
        <v>0</v>
      </c>
      <c r="F317" s="4">
        <f>'2 жастағы Ш'!H129</f>
        <v>0</v>
      </c>
      <c r="G317" s="4">
        <f>'2 жастағы Ә'!H129</f>
        <v>0</v>
      </c>
    </row>
    <row r="318" spans="2:7" x14ac:dyDescent="0.25">
      <c r="B318" s="712"/>
      <c r="C318" s="4">
        <f>'2 жастағы Ф'!G129</f>
        <v>0</v>
      </c>
      <c r="D318" s="4">
        <f>'2 жастағы К'!G129</f>
        <v>0</v>
      </c>
      <c r="E318" s="4">
        <f>'2 жастағы Т'!G129</f>
        <v>0</v>
      </c>
      <c r="F318" s="4">
        <f>'2 жастағы Ш'!G129</f>
        <v>0</v>
      </c>
      <c r="G318" s="4">
        <f>'2 жастағы Ә'!G129</f>
        <v>0</v>
      </c>
    </row>
    <row r="319" spans="2:7" x14ac:dyDescent="0.25">
      <c r="B319" s="707">
        <v>3</v>
      </c>
      <c r="C319" s="4">
        <f>'2 жастағы Ф'!L129</f>
        <v>0</v>
      </c>
      <c r="D319" s="4">
        <f>'2 жастағы К'!L129</f>
        <v>0</v>
      </c>
      <c r="E319" s="4">
        <f>'2 жастағы Т'!L129</f>
        <v>0</v>
      </c>
      <c r="F319" s="4">
        <f>'2 жастағы Ш'!L129</f>
        <v>0</v>
      </c>
      <c r="G319" s="4">
        <f>'2 жастағы Ә'!L129</f>
        <v>0</v>
      </c>
    </row>
    <row r="320" spans="2:7" x14ac:dyDescent="0.25">
      <c r="B320" s="708"/>
      <c r="C320" s="4">
        <f>'2 жастағы Ф'!K129</f>
        <v>0</v>
      </c>
      <c r="D320" s="4">
        <f>'2 жастағы К'!K129</f>
        <v>0</v>
      </c>
      <c r="E320" s="4">
        <f>'2 жастағы Т'!K129</f>
        <v>0</v>
      </c>
      <c r="F320" s="4">
        <f>'2 жастағы Ш'!K129</f>
        <v>0</v>
      </c>
      <c r="G320" s="4">
        <f>'2 жастағы Ә'!K129</f>
        <v>0</v>
      </c>
    </row>
    <row r="321" spans="2:7" x14ac:dyDescent="0.25">
      <c r="B321" s="712"/>
      <c r="C321" s="4">
        <f>'2 жастағы Ф'!J129</f>
        <v>0</v>
      </c>
      <c r="D321" s="4">
        <f>'2 жастағы К'!J129</f>
        <v>0</v>
      </c>
      <c r="E321" s="4">
        <f>'2 жастағы Т'!J129</f>
        <v>0</v>
      </c>
      <c r="F321" s="4">
        <f>'2 жастағы Ш'!J129</f>
        <v>0</v>
      </c>
      <c r="G321" s="4">
        <f>'2 жастағы Ә'!J129</f>
        <v>0</v>
      </c>
    </row>
    <row r="322" spans="2:7" x14ac:dyDescent="0.25">
      <c r="B322" s="707">
        <v>4</v>
      </c>
      <c r="C322" s="4">
        <f>'2 жастағы Ф'!O129</f>
        <v>0</v>
      </c>
      <c r="D322" s="4">
        <f>'2 жастағы К'!O129</f>
        <v>0</v>
      </c>
      <c r="E322" s="4">
        <f>'2 жастағы Т'!O129</f>
        <v>0</v>
      </c>
      <c r="F322" s="4">
        <f>'2 жастағы Ш'!O129</f>
        <v>0</v>
      </c>
      <c r="G322" s="4">
        <f>'2 жастағы Ә'!O129</f>
        <v>0</v>
      </c>
    </row>
    <row r="323" spans="2:7" x14ac:dyDescent="0.25">
      <c r="B323" s="708"/>
      <c r="C323" s="4">
        <f>'2 жастағы Ф'!N129</f>
        <v>0</v>
      </c>
      <c r="D323" s="4">
        <f>'2 жастағы К'!N129</f>
        <v>0</v>
      </c>
      <c r="E323" s="4">
        <f>'2 жастағы Т'!N129</f>
        <v>0</v>
      </c>
      <c r="F323" s="4">
        <f>'2 жастағы Ш'!N129</f>
        <v>0</v>
      </c>
      <c r="G323" s="4">
        <f>'2 жастағы Ә'!N129</f>
        <v>0</v>
      </c>
    </row>
    <row r="324" spans="2:7" x14ac:dyDescent="0.25">
      <c r="B324" s="712"/>
      <c r="C324" s="4">
        <f>'2 жастағы Ф'!M129</f>
        <v>0</v>
      </c>
      <c r="D324" s="4">
        <f>'2 жастағы К'!M129</f>
        <v>0</v>
      </c>
      <c r="E324" s="4">
        <f>'2 жастағы Т'!M129</f>
        <v>0</v>
      </c>
      <c r="F324" s="4">
        <f>'2 жастағы Ш'!M129</f>
        <v>0</v>
      </c>
      <c r="G324" s="4">
        <f>'2 жастағы Ә'!M129</f>
        <v>0</v>
      </c>
    </row>
    <row r="325" spans="2:7" x14ac:dyDescent="0.25">
      <c r="B325" s="707">
        <v>5</v>
      </c>
      <c r="C325" s="4">
        <f>'2 жастағы Ф'!R129</f>
        <v>0</v>
      </c>
      <c r="D325" s="4">
        <f>'2 жастағы К'!R129</f>
        <v>0</v>
      </c>
      <c r="E325" s="4">
        <f>'2 жастағы Т'!R129</f>
        <v>0</v>
      </c>
      <c r="F325" s="4">
        <f>'2 жастағы Ш'!R129</f>
        <v>0</v>
      </c>
      <c r="G325" s="4">
        <f>'2 жастағы Ә'!R129</f>
        <v>0</v>
      </c>
    </row>
    <row r="326" spans="2:7" x14ac:dyDescent="0.25">
      <c r="B326" s="708"/>
      <c r="C326" s="4">
        <f>'2 жастағы Ф'!Q129</f>
        <v>0</v>
      </c>
      <c r="D326" s="4">
        <f>'2 жастағы К'!Q129</f>
        <v>0</v>
      </c>
      <c r="E326" s="4">
        <f>'2 жастағы Т'!Q129</f>
        <v>0</v>
      </c>
      <c r="F326" s="4">
        <f>'2 жастағы Ш'!Q129</f>
        <v>0</v>
      </c>
      <c r="G326" s="4">
        <f>'2 жастағы Ә'!Q129</f>
        <v>0</v>
      </c>
    </row>
    <row r="327" spans="2:7" x14ac:dyDescent="0.25">
      <c r="B327" s="712"/>
      <c r="C327" s="4">
        <f>'2 жастағы Ф'!P129</f>
        <v>0</v>
      </c>
      <c r="D327" s="4">
        <f>'2 жастағы К'!P129</f>
        <v>0</v>
      </c>
      <c r="E327" s="4">
        <f>'2 жастағы Т'!P129</f>
        <v>0</v>
      </c>
      <c r="F327" s="4">
        <f>'2 жастағы Ш'!P129</f>
        <v>0</v>
      </c>
      <c r="G327" s="4">
        <f>'2 жастағы Ә'!P129</f>
        <v>0</v>
      </c>
    </row>
    <row r="328" spans="2:7" x14ac:dyDescent="0.25">
      <c r="B328" s="707">
        <v>6</v>
      </c>
      <c r="C328" s="4">
        <f>'2 жастағы Ф'!U129</f>
        <v>0</v>
      </c>
      <c r="D328" s="4">
        <f>'2 жастағы К'!U129</f>
        <v>0</v>
      </c>
      <c r="E328" s="4">
        <f>'2 жастағы Т'!U129</f>
        <v>0</v>
      </c>
      <c r="F328" s="4">
        <f>'2 жастағы Ш'!U129</f>
        <v>0</v>
      </c>
      <c r="G328" s="4">
        <f>'2 жастағы Ә'!U129</f>
        <v>0</v>
      </c>
    </row>
    <row r="329" spans="2:7" x14ac:dyDescent="0.25">
      <c r="B329" s="708"/>
      <c r="C329" s="4">
        <f>'2 жастағы Ф'!T129</f>
        <v>0</v>
      </c>
      <c r="D329" s="4">
        <f>'2 жастағы К'!T129</f>
        <v>0</v>
      </c>
      <c r="E329" s="4">
        <f>'2 жастағы Т'!T129</f>
        <v>0</v>
      </c>
      <c r="F329" s="4">
        <f>'2 жастағы Ш'!T129</f>
        <v>0</v>
      </c>
      <c r="G329" s="4">
        <f>'2 жастағы Ә'!T129</f>
        <v>0</v>
      </c>
    </row>
    <row r="330" spans="2:7" x14ac:dyDescent="0.25">
      <c r="B330" s="712"/>
      <c r="C330" s="4">
        <f>'2 жастағы Ф'!S129</f>
        <v>0</v>
      </c>
      <c r="D330" s="4">
        <f>'2 жастағы К'!S129</f>
        <v>0</v>
      </c>
      <c r="E330" s="4">
        <f>'2 жастағы Т'!S129</f>
        <v>0</v>
      </c>
      <c r="F330" s="4">
        <f>'2 жастағы Ш'!S129</f>
        <v>0</v>
      </c>
      <c r="G330" s="4">
        <f>'2 жастағы Ә'!S129</f>
        <v>0</v>
      </c>
    </row>
    <row r="331" spans="2:7" x14ac:dyDescent="0.25">
      <c r="B331" s="707">
        <v>7</v>
      </c>
      <c r="C331" s="4">
        <f>'2 жастағы Ф'!X129</f>
        <v>0</v>
      </c>
      <c r="D331" s="4">
        <f>'2 жастағы К'!X129</f>
        <v>0</v>
      </c>
      <c r="E331" s="4">
        <f>'2 жастағы Т'!X129</f>
        <v>0</v>
      </c>
      <c r="F331" s="4">
        <f>'2 жастағы Ш'!X129</f>
        <v>0</v>
      </c>
      <c r="G331" s="4">
        <f>'2 жастағы Ә'!X129</f>
        <v>0</v>
      </c>
    </row>
    <row r="332" spans="2:7" x14ac:dyDescent="0.25">
      <c r="B332" s="708"/>
      <c r="C332" s="4">
        <f>'2 жастағы Ф'!W129</f>
        <v>0</v>
      </c>
      <c r="D332" s="4">
        <f>'2 жастағы К'!W129</f>
        <v>0</v>
      </c>
      <c r="E332" s="4">
        <f>'2 жастағы Т'!W129</f>
        <v>0</v>
      </c>
      <c r="F332" s="4">
        <f>'2 жастағы Ш'!W129</f>
        <v>0</v>
      </c>
      <c r="G332" s="4">
        <f>'2 жастағы Ә'!W129</f>
        <v>0</v>
      </c>
    </row>
    <row r="333" spans="2:7" x14ac:dyDescent="0.25">
      <c r="B333" s="712"/>
      <c r="C333" s="4">
        <f>'2 жастағы Ф'!V129</f>
        <v>0</v>
      </c>
      <c r="D333" s="4">
        <f>'2 жастағы К'!V129</f>
        <v>0</v>
      </c>
      <c r="E333" s="4">
        <f>'2 жастағы Т'!V129</f>
        <v>0</v>
      </c>
      <c r="F333" s="4">
        <f>'2 жастағы Ш'!V129</f>
        <v>0</v>
      </c>
      <c r="G333" s="4">
        <f>'2 жастағы Ә'!V129</f>
        <v>0</v>
      </c>
    </row>
    <row r="334" spans="2:7" x14ac:dyDescent="0.25">
      <c r="B334" s="707">
        <v>8</v>
      </c>
      <c r="C334" s="4">
        <f>'2 жастағы Ф'!AA129</f>
        <v>0</v>
      </c>
      <c r="D334" s="4">
        <f>'2 жастағы К'!AA129</f>
        <v>0</v>
      </c>
      <c r="E334" s="4">
        <f>'2 жастағы Т'!AA129</f>
        <v>0</v>
      </c>
      <c r="F334" s="4">
        <f>'2 жастағы Ш'!AA129</f>
        <v>0</v>
      </c>
      <c r="G334" s="4">
        <f>'2 жастағы Ә'!AA129</f>
        <v>0</v>
      </c>
    </row>
    <row r="335" spans="2:7" x14ac:dyDescent="0.25">
      <c r="B335" s="708"/>
      <c r="C335" s="4">
        <f>'2 жастағы Ф'!Z129</f>
        <v>0</v>
      </c>
      <c r="D335" s="4">
        <f>'2 жастағы К'!Z129</f>
        <v>0</v>
      </c>
      <c r="E335" s="4">
        <f>'2 жастағы Т'!Z129</f>
        <v>0</v>
      </c>
      <c r="F335" s="4">
        <f>'2 жастағы Ш'!Z129</f>
        <v>0</v>
      </c>
      <c r="G335" s="4">
        <f>'2 жастағы Ә'!Z129</f>
        <v>0</v>
      </c>
    </row>
    <row r="336" spans="2:7" x14ac:dyDescent="0.25">
      <c r="B336" s="712"/>
      <c r="C336" s="4">
        <f>'2 жастағы Ф'!Y129</f>
        <v>0</v>
      </c>
      <c r="D336" s="4">
        <f>'2 жастағы К'!Y129</f>
        <v>0</v>
      </c>
      <c r="E336" s="4">
        <f>'2 жастағы Т'!Y129</f>
        <v>0</v>
      </c>
      <c r="F336" s="4">
        <f>'2 жастағы Ш'!Y129</f>
        <v>0</v>
      </c>
      <c r="G336" s="4">
        <f>'2 жастағы Ә'!Y129</f>
        <v>0</v>
      </c>
    </row>
    <row r="337" spans="2:7" x14ac:dyDescent="0.25">
      <c r="B337" s="707">
        <v>9</v>
      </c>
      <c r="C337" s="4">
        <f>'2 жастағы Ф'!AD129</f>
        <v>0</v>
      </c>
      <c r="D337" s="4">
        <f>'2 жастағы К'!AD129</f>
        <v>0</v>
      </c>
      <c r="E337" s="4">
        <f>'2 жастағы Т'!AD129</f>
        <v>0</v>
      </c>
      <c r="F337" s="4">
        <f>'2 жастағы Ш'!AD129</f>
        <v>0</v>
      </c>
      <c r="G337" s="4">
        <f>'2 жастағы Ә'!AD129</f>
        <v>0</v>
      </c>
    </row>
    <row r="338" spans="2:7" x14ac:dyDescent="0.25">
      <c r="B338" s="708"/>
      <c r="C338" s="4">
        <f>'2 жастағы Ф'!AC129</f>
        <v>0</v>
      </c>
      <c r="D338" s="4">
        <f>'2 жастағы К'!AC129</f>
        <v>0</v>
      </c>
      <c r="E338" s="4">
        <f>'2 жастағы Т'!AC129</f>
        <v>0</v>
      </c>
      <c r="F338" s="4">
        <f>'2 жастағы Ш'!AC129</f>
        <v>0</v>
      </c>
      <c r="G338" s="4">
        <f>'2 жастағы Ә'!AC129</f>
        <v>0</v>
      </c>
    </row>
    <row r="339" spans="2:7" x14ac:dyDescent="0.25">
      <c r="B339" s="712"/>
      <c r="C339" s="4">
        <f>'2 жастағы Ф'!AB129</f>
        <v>0</v>
      </c>
      <c r="D339" s="4">
        <f>'2 жастағы К'!AB129</f>
        <v>0</v>
      </c>
      <c r="E339" s="4">
        <f>'2 жастағы Т'!AB129</f>
        <v>0</v>
      </c>
      <c r="F339" s="4">
        <f>'2 жастағы Ш'!AB129</f>
        <v>0</v>
      </c>
      <c r="G339" s="4">
        <f>'2 жастағы Ә'!AB129</f>
        <v>0</v>
      </c>
    </row>
    <row r="340" spans="2:7" x14ac:dyDescent="0.25">
      <c r="B340" s="707">
        <v>10</v>
      </c>
      <c r="C340" s="4">
        <f>'2 жастағы Ф'!AG129</f>
        <v>0</v>
      </c>
      <c r="D340" s="4">
        <f>'2 жастағы К'!AG129</f>
        <v>0</v>
      </c>
      <c r="E340" s="842"/>
      <c r="F340" s="4">
        <f>'2 жастағы Ш'!AG129</f>
        <v>0</v>
      </c>
      <c r="G340" s="4">
        <f>'2 жастағы Ә'!AG129</f>
        <v>0</v>
      </c>
    </row>
    <row r="341" spans="2:7" x14ac:dyDescent="0.25">
      <c r="B341" s="708"/>
      <c r="C341" s="4">
        <f>'2 жастағы Ф'!AF129</f>
        <v>0</v>
      </c>
      <c r="D341" s="4">
        <f>'2 жастағы К'!AF129</f>
        <v>0</v>
      </c>
      <c r="E341" s="843"/>
      <c r="F341" s="4">
        <f>'2 жастағы Ш'!AF129</f>
        <v>0</v>
      </c>
      <c r="G341" s="4">
        <f>'2 жастағы Ә'!AF129</f>
        <v>0</v>
      </c>
    </row>
    <row r="342" spans="2:7" x14ac:dyDescent="0.25">
      <c r="B342" s="712"/>
      <c r="C342" s="4">
        <f>'2 жастағы Ф'!AE129</f>
        <v>0</v>
      </c>
      <c r="D342" s="4">
        <f>'2 жастағы К'!AE129</f>
        <v>0</v>
      </c>
      <c r="E342" s="843"/>
      <c r="F342" s="4">
        <f>'2 жастағы Ш'!AE129</f>
        <v>0</v>
      </c>
      <c r="G342" s="4">
        <f>'2 жастағы Ә'!AE129</f>
        <v>0</v>
      </c>
    </row>
    <row r="343" spans="2:7" x14ac:dyDescent="0.25">
      <c r="B343" s="707">
        <v>11</v>
      </c>
      <c r="C343" s="4">
        <f>'2 жастағы Ф'!AJ129</f>
        <v>0</v>
      </c>
      <c r="D343" s="4">
        <f>'2 жастағы К'!AJ129</f>
        <v>0</v>
      </c>
      <c r="E343" s="843"/>
      <c r="F343" s="4">
        <f>'2 жастағы Ш'!AJ129</f>
        <v>0</v>
      </c>
      <c r="G343" s="4">
        <f>'2 жастағы Ә'!AJ129</f>
        <v>0</v>
      </c>
    </row>
    <row r="344" spans="2:7" x14ac:dyDescent="0.25">
      <c r="B344" s="708"/>
      <c r="C344" s="4">
        <f>'2 жастағы Ф'!AI129</f>
        <v>0</v>
      </c>
      <c r="D344" s="4">
        <f>'2 жастағы К'!AI129</f>
        <v>0</v>
      </c>
      <c r="E344" s="843"/>
      <c r="F344" s="4">
        <f>'2 жастағы Ш'!AI129</f>
        <v>0</v>
      </c>
      <c r="G344" s="4">
        <f>'2 жастағы Ә'!AI129</f>
        <v>0</v>
      </c>
    </row>
    <row r="345" spans="2:7" x14ac:dyDescent="0.25">
      <c r="B345" s="712"/>
      <c r="C345" s="4">
        <f>'2 жастағы Ф'!AH129</f>
        <v>0</v>
      </c>
      <c r="D345" s="4">
        <f>'2 жастағы К'!AH129</f>
        <v>0</v>
      </c>
      <c r="E345" s="843"/>
      <c r="F345" s="4">
        <f>'2 жастағы Ш'!AH129</f>
        <v>0</v>
      </c>
      <c r="G345" s="4">
        <f>'2 жастағы Ә'!AH129</f>
        <v>0</v>
      </c>
    </row>
    <row r="346" spans="2:7" x14ac:dyDescent="0.25">
      <c r="B346" s="707">
        <v>12</v>
      </c>
      <c r="C346" s="4">
        <f>'2 жастағы Ф'!AM129</f>
        <v>0</v>
      </c>
      <c r="D346" s="4">
        <f>'2 жастағы К'!AM129</f>
        <v>0</v>
      </c>
      <c r="E346" s="843"/>
      <c r="F346" s="4">
        <f>'2 жастағы Ш'!AM129</f>
        <v>0</v>
      </c>
      <c r="G346" s="4">
        <f>'2 жастағы Ә'!AM129</f>
        <v>0</v>
      </c>
    </row>
    <row r="347" spans="2:7" x14ac:dyDescent="0.25">
      <c r="B347" s="708"/>
      <c r="C347" s="4">
        <f>'2 жастағы Ф'!AL129</f>
        <v>0</v>
      </c>
      <c r="D347" s="4">
        <f>'2 жастағы К'!AL129</f>
        <v>0</v>
      </c>
      <c r="E347" s="843"/>
      <c r="F347" s="4">
        <f>'2 жастағы Ш'!AL129</f>
        <v>0</v>
      </c>
      <c r="G347" s="4">
        <f>'2 жастағы Ә'!AL129</f>
        <v>0</v>
      </c>
    </row>
    <row r="348" spans="2:7" x14ac:dyDescent="0.25">
      <c r="B348" s="712"/>
      <c r="C348" s="4">
        <f>'2 жастағы Ф'!AK129</f>
        <v>0</v>
      </c>
      <c r="D348" s="160">
        <f>'2 жастағы К'!AK176</f>
        <v>0</v>
      </c>
      <c r="E348" s="843"/>
      <c r="F348" s="4">
        <f>'2 жастағы Ш'!AK129</f>
        <v>0</v>
      </c>
      <c r="G348" s="4">
        <f>'2 жастағы Ә'!AK129</f>
        <v>0</v>
      </c>
    </row>
    <row r="349" spans="2:7" x14ac:dyDescent="0.25">
      <c r="B349" s="707">
        <v>13</v>
      </c>
      <c r="C349" s="4">
        <f>'2 жастағы Ф'!AP129</f>
        <v>0</v>
      </c>
      <c r="D349" s="4">
        <f>'2 жастағы К'!AP129</f>
        <v>0</v>
      </c>
      <c r="E349" s="843"/>
      <c r="F349" s="4">
        <f>'2 жастағы Ш'!AP129</f>
        <v>0</v>
      </c>
      <c r="G349" s="4">
        <f>'2 жастағы Ә'!AP129</f>
        <v>0</v>
      </c>
    </row>
    <row r="350" spans="2:7" x14ac:dyDescent="0.25">
      <c r="B350" s="708"/>
      <c r="C350" s="4">
        <f>'2 жастағы Ф'!AO129</f>
        <v>0</v>
      </c>
      <c r="D350" s="4">
        <f>'2 жастағы К'!AO129</f>
        <v>0</v>
      </c>
      <c r="E350" s="843"/>
      <c r="F350" s="4">
        <f>'2 жастағы Ш'!AO129</f>
        <v>0</v>
      </c>
      <c r="G350" s="4">
        <f>'2 жастағы Ә'!AO129</f>
        <v>0</v>
      </c>
    </row>
    <row r="351" spans="2:7" x14ac:dyDescent="0.25">
      <c r="B351" s="712"/>
      <c r="C351" s="4">
        <f>'2 жастағы Ф'!AN129</f>
        <v>0</v>
      </c>
      <c r="D351" s="4">
        <f>'2 жастағы К'!AN129</f>
        <v>0</v>
      </c>
      <c r="E351" s="843"/>
      <c r="F351" s="4">
        <f>'2 жастағы Ш'!AN129</f>
        <v>0</v>
      </c>
      <c r="G351" s="4">
        <f>'2 жастағы Ә'!AN129</f>
        <v>0</v>
      </c>
    </row>
    <row r="352" spans="2:7" x14ac:dyDescent="0.25">
      <c r="B352" s="707">
        <v>14</v>
      </c>
      <c r="C352" s="4">
        <f>'2 жастағы Ф'!AS129</f>
        <v>0</v>
      </c>
      <c r="D352" s="4">
        <f>'2 жастағы К'!AS129</f>
        <v>0</v>
      </c>
      <c r="E352" s="843"/>
      <c r="F352" s="4">
        <f>'2 жастағы Ш'!AS129</f>
        <v>0</v>
      </c>
      <c r="G352" s="4">
        <f>'2 жастағы Ә'!AS129</f>
        <v>0</v>
      </c>
    </row>
    <row r="353" spans="2:7" x14ac:dyDescent="0.25">
      <c r="B353" s="708"/>
      <c r="C353" s="4">
        <f>'2 жастағы Ф'!AR129</f>
        <v>0</v>
      </c>
      <c r="D353" s="4">
        <f>'2 жастағы К'!AR129</f>
        <v>0</v>
      </c>
      <c r="E353" s="843"/>
      <c r="F353" s="4">
        <f>'2 жастағы Ш'!AR129</f>
        <v>0</v>
      </c>
      <c r="G353" s="4">
        <f>'2 жастағы Ә'!AR129</f>
        <v>0</v>
      </c>
    </row>
    <row r="354" spans="2:7" x14ac:dyDescent="0.25">
      <c r="B354" s="712"/>
      <c r="C354" s="4">
        <f>'2 жастағы Ф'!AQ129</f>
        <v>0</v>
      </c>
      <c r="D354" s="4">
        <f>'2 жастағы К'!AQ129</f>
        <v>0</v>
      </c>
      <c r="E354" s="843"/>
      <c r="F354" s="4">
        <f>'2 жастағы Ш'!AQ129</f>
        <v>0</v>
      </c>
      <c r="G354" s="4">
        <f>'2 жастағы Ә'!AQ129</f>
        <v>0</v>
      </c>
    </row>
    <row r="355" spans="2:7" x14ac:dyDescent="0.25">
      <c r="B355" s="707">
        <v>15</v>
      </c>
      <c r="C355" s="4">
        <f>'2 жастағы Ф'!AV129</f>
        <v>0</v>
      </c>
      <c r="D355" s="4">
        <f>'2 жастағы К'!AV129</f>
        <v>0</v>
      </c>
      <c r="E355" s="843"/>
      <c r="F355" s="4">
        <f>'2 жастағы Ш'!AV129</f>
        <v>0</v>
      </c>
      <c r="G355" s="4">
        <f>'2 жастағы Ә'!AV129</f>
        <v>0</v>
      </c>
    </row>
    <row r="356" spans="2:7" x14ac:dyDescent="0.25">
      <c r="B356" s="708"/>
      <c r="C356" s="4">
        <f>'2 жастағы Ф'!AU129</f>
        <v>0</v>
      </c>
      <c r="D356" s="4">
        <f>'2 жастағы К'!AU129</f>
        <v>0</v>
      </c>
      <c r="E356" s="843"/>
      <c r="F356" s="4">
        <f>'2 жастағы Ш'!AU129</f>
        <v>0</v>
      </c>
      <c r="G356" s="4">
        <f>'2 жастағы Ә'!AU129</f>
        <v>0</v>
      </c>
    </row>
    <row r="357" spans="2:7" x14ac:dyDescent="0.25">
      <c r="B357" s="712"/>
      <c r="C357" s="4">
        <f>'2 жастағы Ф'!AT129</f>
        <v>0</v>
      </c>
      <c r="D357" s="4">
        <f>'2 жастағы К'!AT129</f>
        <v>0</v>
      </c>
      <c r="E357" s="843"/>
      <c r="F357" s="4">
        <f>'2 жастағы Ш'!AT129</f>
        <v>0</v>
      </c>
      <c r="G357" s="4">
        <f>'2 жастағы Ә'!AT129</f>
        <v>0</v>
      </c>
    </row>
    <row r="358" spans="2:7" x14ac:dyDescent="0.25">
      <c r="B358" s="707">
        <v>16</v>
      </c>
      <c r="C358" s="4">
        <f>'2 жастағы Ф'!AY129</f>
        <v>0</v>
      </c>
      <c r="D358" s="4">
        <f>'2 жастағы К'!AY129</f>
        <v>0</v>
      </c>
      <c r="E358" s="843"/>
      <c r="F358" s="4">
        <f>'2 жастағы Ш'!AY129</f>
        <v>0</v>
      </c>
      <c r="G358" s="4">
        <f>'2 жастағы Ә'!AY129</f>
        <v>0</v>
      </c>
    </row>
    <row r="359" spans="2:7" x14ac:dyDescent="0.25">
      <c r="B359" s="708"/>
      <c r="C359" s="4">
        <f>'2 жастағы Ф'!AX129</f>
        <v>0</v>
      </c>
      <c r="D359" s="4">
        <f>'2 жастағы К'!AX129</f>
        <v>0</v>
      </c>
      <c r="E359" s="843"/>
      <c r="F359" s="4">
        <f>'2 жастағы Ш'!AX129</f>
        <v>0</v>
      </c>
      <c r="G359" s="4">
        <f>'2 жастағы Ә'!AX129</f>
        <v>0</v>
      </c>
    </row>
    <row r="360" spans="2:7" x14ac:dyDescent="0.25">
      <c r="B360" s="712"/>
      <c r="C360" s="4">
        <f>'2 жастағы Ф'!AW129</f>
        <v>0</v>
      </c>
      <c r="D360" s="4">
        <f>'2 жастағы К'!AW129</f>
        <v>0</v>
      </c>
      <c r="E360" s="843"/>
      <c r="F360" s="4">
        <f>'2 жастағы Ш'!AW129</f>
        <v>0</v>
      </c>
      <c r="G360" s="4">
        <f>'2 жастағы Ә'!AW129</f>
        <v>0</v>
      </c>
    </row>
    <row r="361" spans="2:7" x14ac:dyDescent="0.25">
      <c r="B361" s="707">
        <v>17</v>
      </c>
      <c r="C361" s="4">
        <f>'2 жастағы Ф'!BB129</f>
        <v>0</v>
      </c>
      <c r="D361" s="4">
        <f>'2 жастағы К'!BB129</f>
        <v>0</v>
      </c>
      <c r="E361" s="843"/>
      <c r="F361" s="4">
        <f>'2 жастағы Ш'!BB129</f>
        <v>0</v>
      </c>
      <c r="G361" s="4">
        <f>'2 жастағы Ә'!BB129</f>
        <v>0</v>
      </c>
    </row>
    <row r="362" spans="2:7" x14ac:dyDescent="0.25">
      <c r="B362" s="708"/>
      <c r="C362" s="4">
        <f>'2 жастағы Ф'!BA129</f>
        <v>0</v>
      </c>
      <c r="D362" s="4">
        <f>'2 жастағы К'!BA129</f>
        <v>0</v>
      </c>
      <c r="E362" s="843"/>
      <c r="F362" s="4">
        <f>'2 жастағы Ш'!BA129</f>
        <v>0</v>
      </c>
      <c r="G362" s="4">
        <f>'2 жастағы Ә'!BA129</f>
        <v>0</v>
      </c>
    </row>
    <row r="363" spans="2:7" x14ac:dyDescent="0.25">
      <c r="B363" s="712"/>
      <c r="C363" s="4">
        <f>'2 жастағы Ф'!AZ129</f>
        <v>0</v>
      </c>
      <c r="D363" s="4">
        <f>'2 жастағы К'!AZ129</f>
        <v>0</v>
      </c>
      <c r="E363" s="843"/>
      <c r="F363" s="4">
        <f>'2 жастағы Ш'!AZ129</f>
        <v>0</v>
      </c>
      <c r="G363" s="4">
        <f>'2 жастағы Ә'!AZ129</f>
        <v>0</v>
      </c>
    </row>
    <row r="364" spans="2:7" x14ac:dyDescent="0.25">
      <c r="B364" s="707">
        <v>18</v>
      </c>
      <c r="C364" s="4">
        <f>'2 жастағы Ф'!BE129</f>
        <v>0</v>
      </c>
      <c r="D364" s="4">
        <f>'2 жастағы К'!BE129</f>
        <v>0</v>
      </c>
      <c r="E364" s="843"/>
      <c r="F364" s="4">
        <f>'2 жастағы Ш'!BE129</f>
        <v>0</v>
      </c>
      <c r="G364" s="4">
        <f>'2 жастағы Ә'!BE129</f>
        <v>0</v>
      </c>
    </row>
    <row r="365" spans="2:7" x14ac:dyDescent="0.25">
      <c r="B365" s="708"/>
      <c r="C365" s="4">
        <f>'2 жастағы Ф'!BD129</f>
        <v>0</v>
      </c>
      <c r="D365" s="4">
        <f>'2 жастағы К'!BD129</f>
        <v>0</v>
      </c>
      <c r="E365" s="843"/>
      <c r="F365" s="4">
        <f>'2 жастағы Ш'!BD129</f>
        <v>0</v>
      </c>
      <c r="G365" s="4">
        <f>'2 жастағы Ә'!BD129</f>
        <v>0</v>
      </c>
    </row>
    <row r="366" spans="2:7" x14ac:dyDescent="0.25">
      <c r="B366" s="712"/>
      <c r="C366" s="4">
        <f>'2 жастағы Ф'!BC129</f>
        <v>0</v>
      </c>
      <c r="D366" s="4">
        <f>'2 жастағы К'!BC129</f>
        <v>0</v>
      </c>
      <c r="E366" s="843"/>
      <c r="F366" s="4">
        <f>'2 жастағы Ш'!BC129</f>
        <v>0</v>
      </c>
      <c r="G366" s="4">
        <f>'2 жастағы Ә'!BC129</f>
        <v>0</v>
      </c>
    </row>
    <row r="367" spans="2:7" x14ac:dyDescent="0.25">
      <c r="B367" s="707">
        <v>19</v>
      </c>
      <c r="C367" s="4">
        <f>'2 жастағы Ф'!BH129</f>
        <v>0</v>
      </c>
      <c r="D367" s="4">
        <f>'2 жастағы К'!BH129</f>
        <v>0</v>
      </c>
      <c r="E367" s="843"/>
      <c r="F367" s="4">
        <f>'2 жастағы Ш'!BH129</f>
        <v>0</v>
      </c>
      <c r="G367" s="4">
        <f>'2 жастағы Ә'!BH129</f>
        <v>0</v>
      </c>
    </row>
    <row r="368" spans="2:7" x14ac:dyDescent="0.25">
      <c r="B368" s="708"/>
      <c r="C368" s="4">
        <f>'2 жастағы Ф'!BG129</f>
        <v>0</v>
      </c>
      <c r="D368" s="4">
        <f>'2 жастағы К'!BG129</f>
        <v>0</v>
      </c>
      <c r="E368" s="843"/>
      <c r="F368" s="4">
        <f>'2 жастағы Ш'!BG129</f>
        <v>0</v>
      </c>
      <c r="G368" s="4">
        <f>'2 жастағы Ә'!BG129</f>
        <v>0</v>
      </c>
    </row>
    <row r="369" spans="2:7" x14ac:dyDescent="0.25">
      <c r="B369" s="712"/>
      <c r="C369" s="4">
        <f>'2 жастағы Ф'!BF129</f>
        <v>0</v>
      </c>
      <c r="D369" s="4">
        <f>'2 жастағы К'!BF129</f>
        <v>0</v>
      </c>
      <c r="E369" s="843"/>
      <c r="F369" s="4">
        <f>'2 жастағы Ш'!BF129</f>
        <v>0</v>
      </c>
      <c r="G369" s="4">
        <f>'2 жастағы Ә'!BF129</f>
        <v>0</v>
      </c>
    </row>
    <row r="370" spans="2:7" x14ac:dyDescent="0.25">
      <c r="B370" s="707">
        <v>20</v>
      </c>
      <c r="C370" s="842"/>
      <c r="D370" s="4">
        <f>'2 жастағы К'!BK129</f>
        <v>0</v>
      </c>
      <c r="E370" s="843"/>
      <c r="F370" s="4">
        <f>'2 жастағы Ш'!BK129</f>
        <v>0</v>
      </c>
      <c r="G370" s="4">
        <f>'2 жастағы Ә'!BK129</f>
        <v>0</v>
      </c>
    </row>
    <row r="371" spans="2:7" x14ac:dyDescent="0.25">
      <c r="B371" s="708"/>
      <c r="C371" s="843"/>
      <c r="D371" s="4">
        <f>'2 жастағы К'!BJ129</f>
        <v>0</v>
      </c>
      <c r="E371" s="843"/>
      <c r="F371" s="4">
        <f>'2 жастағы Ш'!BJ129</f>
        <v>0</v>
      </c>
      <c r="G371" s="4">
        <f>'2 жастағы Ә'!BJ129</f>
        <v>0</v>
      </c>
    </row>
    <row r="372" spans="2:7" x14ac:dyDescent="0.25">
      <c r="B372" s="712"/>
      <c r="C372" s="843"/>
      <c r="D372" s="4">
        <f>'2 жастағы К'!BI129</f>
        <v>0</v>
      </c>
      <c r="E372" s="843"/>
      <c r="F372" s="4">
        <f>'2 жастағы Ш'!BI129</f>
        <v>0</v>
      </c>
      <c r="G372" s="4">
        <f>'2 жастағы Ә'!BI129</f>
        <v>0</v>
      </c>
    </row>
    <row r="373" spans="2:7" x14ac:dyDescent="0.25">
      <c r="B373" s="707">
        <v>21</v>
      </c>
      <c r="C373" s="843"/>
      <c r="D373" s="842"/>
      <c r="E373" s="843"/>
      <c r="F373" s="4">
        <f>'2 жастағы Ш'!BN129</f>
        <v>0</v>
      </c>
      <c r="G373" s="842"/>
    </row>
    <row r="374" spans="2:7" x14ac:dyDescent="0.25">
      <c r="B374" s="708"/>
      <c r="C374" s="843"/>
      <c r="D374" s="843"/>
      <c r="E374" s="843"/>
      <c r="F374" s="4">
        <f>'2 жастағы Ш'!BM129</f>
        <v>0</v>
      </c>
      <c r="G374" s="843"/>
    </row>
    <row r="375" spans="2:7" x14ac:dyDescent="0.25">
      <c r="B375" s="712"/>
      <c r="C375" s="843"/>
      <c r="D375" s="843"/>
      <c r="E375" s="843"/>
      <c r="F375" s="4">
        <f>'2 жастағы Ш'!BL129</f>
        <v>0</v>
      </c>
      <c r="G375" s="843"/>
    </row>
    <row r="376" spans="2:7" x14ac:dyDescent="0.25">
      <c r="B376" s="707">
        <v>22</v>
      </c>
      <c r="C376" s="843"/>
      <c r="D376" s="843"/>
      <c r="E376" s="843"/>
      <c r="F376" s="4">
        <f>'2 жастағы Ш'!BQ129</f>
        <v>0</v>
      </c>
      <c r="G376" s="843"/>
    </row>
    <row r="377" spans="2:7" x14ac:dyDescent="0.25">
      <c r="B377" s="708"/>
      <c r="C377" s="843"/>
      <c r="D377" s="843"/>
      <c r="E377" s="843"/>
      <c r="F377" s="4">
        <f>'2 жастағы Ш'!BP129</f>
        <v>0</v>
      </c>
      <c r="G377" s="843"/>
    </row>
    <row r="378" spans="2:7" x14ac:dyDescent="0.25">
      <c r="B378" s="712"/>
      <c r="C378" s="843"/>
      <c r="D378" s="843"/>
      <c r="E378" s="843"/>
      <c r="F378" s="4">
        <f>'2 жастағы Ш'!BO129</f>
        <v>0</v>
      </c>
      <c r="G378" s="843"/>
    </row>
    <row r="379" spans="2:7" x14ac:dyDescent="0.25">
      <c r="B379" s="707">
        <v>23</v>
      </c>
      <c r="C379" s="843"/>
      <c r="D379" s="843"/>
      <c r="E379" s="843"/>
      <c r="F379" s="4">
        <f>'2 жастағы Ш'!BT129</f>
        <v>0</v>
      </c>
      <c r="G379" s="843"/>
    </row>
    <row r="380" spans="2:7" x14ac:dyDescent="0.25">
      <c r="B380" s="708"/>
      <c r="C380" s="843"/>
      <c r="D380" s="843"/>
      <c r="E380" s="843"/>
      <c r="F380" s="4">
        <f>'2 жастағы Ш'!BS129</f>
        <v>0</v>
      </c>
      <c r="G380" s="843"/>
    </row>
    <row r="381" spans="2:7" x14ac:dyDescent="0.25">
      <c r="B381" s="712"/>
      <c r="C381" s="843"/>
      <c r="D381" s="843"/>
      <c r="E381" s="843"/>
      <c r="F381" s="4">
        <f>'2 жастағы Ш'!BR129</f>
        <v>0</v>
      </c>
      <c r="G381" s="843"/>
    </row>
    <row r="382" spans="2:7" x14ac:dyDescent="0.25">
      <c r="B382" s="707">
        <v>24</v>
      </c>
      <c r="C382" s="843"/>
      <c r="D382" s="843"/>
      <c r="E382" s="843"/>
      <c r="F382" s="4">
        <f>'2 жастағы Ш'!BW129</f>
        <v>0</v>
      </c>
      <c r="G382" s="843"/>
    </row>
    <row r="383" spans="2:7" x14ac:dyDescent="0.25">
      <c r="B383" s="708"/>
      <c r="C383" s="843"/>
      <c r="D383" s="843"/>
      <c r="E383" s="843"/>
      <c r="F383" s="12">
        <f>'2 жастағы Ш'!BV129</f>
        <v>0</v>
      </c>
      <c r="G383" s="843"/>
    </row>
    <row r="384" spans="2:7" x14ac:dyDescent="0.25">
      <c r="B384" s="712"/>
      <c r="C384" s="843"/>
      <c r="D384" s="843"/>
      <c r="E384" s="843"/>
      <c r="F384" s="12">
        <f>'2 жастағы Ш'!BU129</f>
        <v>0</v>
      </c>
      <c r="G384" s="843"/>
    </row>
    <row r="385" spans="2:7" x14ac:dyDescent="0.25">
      <c r="B385" s="707">
        <v>25</v>
      </c>
      <c r="C385" s="843"/>
      <c r="D385" s="843"/>
      <c r="E385" s="843"/>
      <c r="F385" s="4">
        <f>'2 жастағы Ш'!BZ129</f>
        <v>0</v>
      </c>
      <c r="G385" s="843"/>
    </row>
    <row r="386" spans="2:7" x14ac:dyDescent="0.25">
      <c r="B386" s="708"/>
      <c r="C386" s="843"/>
      <c r="D386" s="843"/>
      <c r="E386" s="843"/>
      <c r="F386" s="4">
        <f>'2 жастағы Ш'!BY129</f>
        <v>0</v>
      </c>
      <c r="G386" s="843"/>
    </row>
    <row r="387" spans="2:7" x14ac:dyDescent="0.25">
      <c r="B387" s="712"/>
      <c r="C387" s="843"/>
      <c r="D387" s="843"/>
      <c r="E387" s="843"/>
      <c r="F387" s="4">
        <f>'2 жастағы Ш'!BX129</f>
        <v>0</v>
      </c>
      <c r="G387" s="843"/>
    </row>
    <row r="388" spans="2:7" x14ac:dyDescent="0.25">
      <c r="B388" s="707">
        <v>26</v>
      </c>
      <c r="C388" s="843"/>
      <c r="D388" s="843"/>
      <c r="E388" s="843"/>
      <c r="F388" s="4">
        <f>'2 жастағы Ш'!CC129</f>
        <v>0</v>
      </c>
      <c r="G388" s="843"/>
    </row>
    <row r="389" spans="2:7" x14ac:dyDescent="0.25">
      <c r="B389" s="708"/>
      <c r="C389" s="843"/>
      <c r="D389" s="843"/>
      <c r="E389" s="843"/>
      <c r="F389" s="4">
        <f>'2 жастағы Ш'!CB129</f>
        <v>0</v>
      </c>
      <c r="G389" s="843"/>
    </row>
    <row r="390" spans="2:7" x14ac:dyDescent="0.25">
      <c r="B390" s="712"/>
      <c r="C390" s="843"/>
      <c r="D390" s="843"/>
      <c r="E390" s="843"/>
      <c r="F390" s="4">
        <f>'2 жастағы Ш'!CA129</f>
        <v>0</v>
      </c>
      <c r="G390" s="843"/>
    </row>
    <row r="391" spans="2:7" x14ac:dyDescent="0.25">
      <c r="B391" s="707">
        <v>27</v>
      </c>
      <c r="C391" s="843"/>
      <c r="D391" s="843"/>
      <c r="E391" s="843"/>
      <c r="F391" s="12">
        <f>'2 жастағы Ш'!CF129</f>
        <v>0</v>
      </c>
      <c r="G391" s="843"/>
    </row>
    <row r="392" spans="2:7" x14ac:dyDescent="0.25">
      <c r="B392" s="708"/>
      <c r="C392" s="843"/>
      <c r="D392" s="843"/>
      <c r="E392" s="843"/>
      <c r="F392" s="12">
        <f>'2 жастағы Ш'!CE129</f>
        <v>0</v>
      </c>
      <c r="G392" s="843"/>
    </row>
    <row r="393" spans="2:7" x14ac:dyDescent="0.25">
      <c r="B393" s="712"/>
      <c r="C393" s="843"/>
      <c r="D393" s="843"/>
      <c r="E393" s="843"/>
      <c r="F393" s="12">
        <f>'2 жастағы Ш'!CD129</f>
        <v>0</v>
      </c>
      <c r="G393" s="843"/>
    </row>
    <row r="394" spans="2:7" x14ac:dyDescent="0.25">
      <c r="B394" s="707">
        <v>28</v>
      </c>
      <c r="C394" s="843"/>
      <c r="D394" s="843"/>
      <c r="E394" s="843"/>
      <c r="F394" s="12">
        <f>'2 жастағы Ш'!CI129</f>
        <v>0</v>
      </c>
      <c r="G394" s="843"/>
    </row>
    <row r="395" spans="2:7" x14ac:dyDescent="0.25">
      <c r="B395" s="708"/>
      <c r="C395" s="843"/>
      <c r="D395" s="843"/>
      <c r="E395" s="843"/>
      <c r="F395" s="12">
        <f>'2 жастағы Ш'!CH129</f>
        <v>0</v>
      </c>
      <c r="G395" s="843"/>
    </row>
    <row r="396" spans="2:7" x14ac:dyDescent="0.25">
      <c r="B396" s="712"/>
      <c r="C396" s="843"/>
      <c r="D396" s="843"/>
      <c r="E396" s="843"/>
      <c r="F396" s="12">
        <f>'2 жастағы Ш'!CG129</f>
        <v>0</v>
      </c>
      <c r="G396" s="843"/>
    </row>
    <row r="397" spans="2:7" x14ac:dyDescent="0.25">
      <c r="B397" s="707">
        <v>29</v>
      </c>
      <c r="C397" s="843"/>
      <c r="D397" s="843"/>
      <c r="E397" s="843"/>
      <c r="F397" s="12">
        <f>'2 жастағы Ш'!CL129</f>
        <v>0</v>
      </c>
      <c r="G397" s="843"/>
    </row>
    <row r="398" spans="2:7" x14ac:dyDescent="0.25">
      <c r="B398" s="708"/>
      <c r="C398" s="843"/>
      <c r="D398" s="843"/>
      <c r="E398" s="843"/>
      <c r="F398" s="12">
        <f>'2 жастағы Ш'!CK129</f>
        <v>0</v>
      </c>
      <c r="G398" s="843"/>
    </row>
    <row r="399" spans="2:7" x14ac:dyDescent="0.25">
      <c r="B399" s="712"/>
      <c r="C399" s="843"/>
      <c r="D399" s="843"/>
      <c r="E399" s="843"/>
      <c r="F399" s="12">
        <f>'2 жастағы Ш'!CJ129</f>
        <v>0</v>
      </c>
      <c r="G399" s="843"/>
    </row>
    <row r="400" spans="2:7" x14ac:dyDescent="0.25">
      <c r="B400" s="707">
        <v>30</v>
      </c>
      <c r="C400" s="843"/>
      <c r="D400" s="843"/>
      <c r="E400" s="843"/>
      <c r="F400" s="12">
        <f>'2 жастағы Ш'!CO129</f>
        <v>0</v>
      </c>
      <c r="G400" s="843"/>
    </row>
    <row r="401" spans="2:7" x14ac:dyDescent="0.25">
      <c r="B401" s="708"/>
      <c r="C401" s="843"/>
      <c r="D401" s="843"/>
      <c r="E401" s="843"/>
      <c r="F401" s="12">
        <f>'2 жастағы Ш'!CN129</f>
        <v>0</v>
      </c>
      <c r="G401" s="843"/>
    </row>
    <row r="402" spans="2:7" x14ac:dyDescent="0.25">
      <c r="B402" s="712"/>
      <c r="C402" s="843"/>
      <c r="D402" s="843"/>
      <c r="E402" s="843"/>
      <c r="F402" s="12">
        <f>'2 жастағы Ш'!CM129</f>
        <v>0</v>
      </c>
      <c r="G402" s="843"/>
    </row>
    <row r="403" spans="2:7" x14ac:dyDescent="0.25">
      <c r="B403" s="707">
        <v>31</v>
      </c>
      <c r="C403" s="843"/>
      <c r="D403" s="843"/>
      <c r="E403" s="843"/>
      <c r="F403" s="12">
        <f>'2 жастағы Ш'!CR129</f>
        <v>0</v>
      </c>
      <c r="G403" s="843"/>
    </row>
    <row r="404" spans="2:7" x14ac:dyDescent="0.25">
      <c r="B404" s="708"/>
      <c r="C404" s="843"/>
      <c r="D404" s="843"/>
      <c r="E404" s="843"/>
      <c r="F404" s="12">
        <f>'2 жастағы Ш'!CQ129</f>
        <v>0</v>
      </c>
      <c r="G404" s="843"/>
    </row>
    <row r="405" spans="2:7" x14ac:dyDescent="0.25">
      <c r="B405" s="712"/>
      <c r="C405" s="843"/>
      <c r="D405" s="843"/>
      <c r="E405" s="843"/>
      <c r="F405" s="12">
        <f>'2 жастағы Ш'!CP129</f>
        <v>0</v>
      </c>
      <c r="G405" s="843"/>
    </row>
    <row r="406" spans="2:7" x14ac:dyDescent="0.25">
      <c r="B406" s="707">
        <v>32</v>
      </c>
      <c r="C406" s="843"/>
      <c r="D406" s="843"/>
      <c r="E406" s="843"/>
      <c r="F406" s="12">
        <f>'2 жастағы Ш'!CU129</f>
        <v>0</v>
      </c>
      <c r="G406" s="843"/>
    </row>
    <row r="407" spans="2:7" x14ac:dyDescent="0.25">
      <c r="B407" s="708"/>
      <c r="C407" s="843"/>
      <c r="D407" s="843"/>
      <c r="E407" s="843"/>
      <c r="F407" s="12">
        <f>'2 жастағы Ш'!CT129</f>
        <v>0</v>
      </c>
      <c r="G407" s="843"/>
    </row>
    <row r="408" spans="2:7" x14ac:dyDescent="0.25">
      <c r="B408" s="712"/>
      <c r="C408" s="843"/>
      <c r="D408" s="843"/>
      <c r="E408" s="843"/>
      <c r="F408" s="12">
        <f>'2 жастағы Ш'!CS129</f>
        <v>0</v>
      </c>
      <c r="G408" s="843"/>
    </row>
    <row r="409" spans="2:7" x14ac:dyDescent="0.25">
      <c r="B409" s="707">
        <v>33</v>
      </c>
      <c r="C409" s="843"/>
      <c r="D409" s="843"/>
      <c r="E409" s="843"/>
      <c r="F409" s="12">
        <f>'2 жастағы Ш'!CX129</f>
        <v>0</v>
      </c>
      <c r="G409" s="843"/>
    </row>
    <row r="410" spans="2:7" x14ac:dyDescent="0.25">
      <c r="B410" s="708"/>
      <c r="C410" s="843"/>
      <c r="D410" s="843"/>
      <c r="E410" s="843"/>
      <c r="F410" s="12">
        <f>'2 жастағы Ш'!CW129</f>
        <v>0</v>
      </c>
      <c r="G410" s="843"/>
    </row>
    <row r="411" spans="2:7" x14ac:dyDescent="0.25">
      <c r="B411" s="712"/>
      <c r="C411" s="843"/>
      <c r="D411" s="843"/>
      <c r="E411" s="843"/>
      <c r="F411" s="12">
        <f>'2 жастағы Ш'!CV129</f>
        <v>0</v>
      </c>
      <c r="G411" s="843"/>
    </row>
    <row r="412" spans="2:7" x14ac:dyDescent="0.25">
      <c r="B412" s="707">
        <v>34</v>
      </c>
      <c r="C412" s="843"/>
      <c r="D412" s="843"/>
      <c r="E412" s="843"/>
      <c r="F412" s="12">
        <f>'2 жастағы Ш'!DA129</f>
        <v>0</v>
      </c>
      <c r="G412" s="843"/>
    </row>
    <row r="413" spans="2:7" x14ac:dyDescent="0.25">
      <c r="B413" s="708"/>
      <c r="C413" s="843"/>
      <c r="D413" s="843"/>
      <c r="E413" s="843"/>
      <c r="F413" s="12">
        <f>'2 жастағы Ш'!CZ129</f>
        <v>0</v>
      </c>
      <c r="G413" s="843"/>
    </row>
    <row r="414" spans="2:7" x14ac:dyDescent="0.25">
      <c r="B414" s="712"/>
      <c r="C414" s="843"/>
      <c r="D414" s="843"/>
      <c r="E414" s="843"/>
      <c r="F414" s="12">
        <f>'2 жастағы Ш'!CY129</f>
        <v>0</v>
      </c>
      <c r="G414" s="843"/>
    </row>
    <row r="415" spans="2:7" x14ac:dyDescent="0.25">
      <c r="B415" s="707">
        <v>35</v>
      </c>
      <c r="C415" s="843"/>
      <c r="D415" s="843"/>
      <c r="E415" s="843"/>
      <c r="F415" s="12">
        <f>'2 жастағы Ш'!DD129</f>
        <v>0</v>
      </c>
      <c r="G415" s="843"/>
    </row>
    <row r="416" spans="2:7" x14ac:dyDescent="0.25">
      <c r="B416" s="708"/>
      <c r="C416" s="843"/>
      <c r="D416" s="843"/>
      <c r="E416" s="843"/>
      <c r="F416" s="12">
        <f>'2 жастағы Ш'!DC129</f>
        <v>0</v>
      </c>
      <c r="G416" s="843"/>
    </row>
    <row r="417" spans="2:7" x14ac:dyDescent="0.25">
      <c r="B417" s="712"/>
      <c r="C417" s="843"/>
      <c r="D417" s="843"/>
      <c r="E417" s="843"/>
      <c r="F417" s="12">
        <f>'2 жастағы Ш'!DB129</f>
        <v>0</v>
      </c>
      <c r="G417" s="843"/>
    </row>
    <row r="418" spans="2:7" x14ac:dyDescent="0.25">
      <c r="B418" s="707">
        <v>36</v>
      </c>
      <c r="C418" s="843"/>
      <c r="D418" s="843"/>
      <c r="E418" s="843"/>
      <c r="F418" s="12">
        <f>'2 жастағы Ш'!DG129</f>
        <v>0</v>
      </c>
      <c r="G418" s="843"/>
    </row>
    <row r="419" spans="2:7" x14ac:dyDescent="0.25">
      <c r="B419" s="708"/>
      <c r="C419" s="843"/>
      <c r="D419" s="843"/>
      <c r="E419" s="843"/>
      <c r="F419" s="12">
        <f>'2 жастағы Ш'!DF129</f>
        <v>0</v>
      </c>
      <c r="G419" s="843"/>
    </row>
    <row r="420" spans="2:7" x14ac:dyDescent="0.25">
      <c r="B420" s="708"/>
      <c r="C420" s="843"/>
      <c r="D420" s="843"/>
      <c r="E420" s="843"/>
      <c r="F420" s="334">
        <f>'2 жастағы Ш'!DE129</f>
        <v>0</v>
      </c>
      <c r="G420" s="843"/>
    </row>
    <row r="421" spans="2:7" x14ac:dyDescent="0.25">
      <c r="B421" s="748">
        <v>37</v>
      </c>
      <c r="C421" s="843"/>
      <c r="D421" s="843"/>
      <c r="E421" s="843"/>
      <c r="F421" s="12">
        <f>'2 жастағы Ш'!DJ129</f>
        <v>0</v>
      </c>
      <c r="G421" s="843"/>
    </row>
    <row r="422" spans="2:7" x14ac:dyDescent="0.25">
      <c r="B422" s="748"/>
      <c r="C422" s="843"/>
      <c r="D422" s="843"/>
      <c r="E422" s="843"/>
      <c r="F422" s="12">
        <f>'2 жастағы Ш'!DI129</f>
        <v>0</v>
      </c>
      <c r="G422" s="843"/>
    </row>
    <row r="423" spans="2:7" x14ac:dyDescent="0.25">
      <c r="B423" s="748"/>
      <c r="C423" s="844"/>
      <c r="D423" s="844"/>
      <c r="E423" s="844"/>
      <c r="F423" s="12">
        <f>'2 жастағы Ш'!DH129</f>
        <v>0</v>
      </c>
      <c r="G423" s="844"/>
    </row>
    <row r="424" spans="2:7" ht="18.75" x14ac:dyDescent="0.25">
      <c r="B424" s="821" t="s">
        <v>824</v>
      </c>
      <c r="C424" s="158">
        <f>'2 жастағы Ф'!BK129</f>
        <v>0</v>
      </c>
      <c r="D424" s="158">
        <f>'2 жастағы К'!BN129</f>
        <v>0</v>
      </c>
      <c r="E424" s="158">
        <f>'2 жастағы Т'!AG129</f>
        <v>0</v>
      </c>
      <c r="F424" s="158">
        <f>'2 жастағы Ш'!DM129</f>
        <v>0</v>
      </c>
      <c r="G424" s="159">
        <f>'2 жастағы Ә'!BN129</f>
        <v>0</v>
      </c>
    </row>
    <row r="425" spans="2:7" ht="18.75" x14ac:dyDescent="0.25">
      <c r="B425" s="821"/>
      <c r="C425" s="40">
        <f>'2 жастағы Ф'!BJ129</f>
        <v>0</v>
      </c>
      <c r="D425" s="40">
        <f>'2 жастағы К'!BM129</f>
        <v>0</v>
      </c>
      <c r="E425" s="40">
        <f>'2 жастағы Т'!AF129</f>
        <v>0</v>
      </c>
      <c r="F425" s="40">
        <f>'2 жастағы Ш'!DL129</f>
        <v>0</v>
      </c>
      <c r="G425" s="68">
        <f>'2 жастағы Ә'!BM129</f>
        <v>0</v>
      </c>
    </row>
    <row r="426" spans="2:7" ht="18.75" x14ac:dyDescent="0.25">
      <c r="B426" s="821"/>
      <c r="C426" s="95">
        <f>'2 жастағы Ф'!BI129</f>
        <v>0</v>
      </c>
      <c r="D426" s="95">
        <f>'2 жастағы К'!BL129</f>
        <v>0</v>
      </c>
      <c r="E426" s="95">
        <f>'2 жастағы Т'!AE129</f>
        <v>0</v>
      </c>
      <c r="F426" s="95">
        <f>'2 жастағы Ш'!DK129</f>
        <v>0</v>
      </c>
      <c r="G426" s="96">
        <f>'2 жастағы Ә'!BL129</f>
        <v>0</v>
      </c>
    </row>
    <row r="427" spans="2:7" x14ac:dyDescent="0.25">
      <c r="B427" s="157">
        <f>СВОД!V116</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Ф'!C25</f>
        <v>0</v>
      </c>
      <c r="E4" s="27"/>
      <c r="F4" s="27"/>
      <c r="G4" s="23"/>
      <c r="H4" s="23"/>
    </row>
    <row r="5" spans="2:12" ht="18.75" x14ac:dyDescent="0.3">
      <c r="B5" s="833" t="s">
        <v>105</v>
      </c>
      <c r="C5" s="833"/>
      <c r="D5" s="26">
        <f>'2 жастағы Ф'!A25</f>
        <v>0</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Ф'!F25</f>
        <v>0</v>
      </c>
      <c r="D122" s="4">
        <f>'2 жастағы К'!F25</f>
        <v>0</v>
      </c>
      <c r="E122" s="4">
        <f>'2 жастағы Т'!F25</f>
        <v>0</v>
      </c>
      <c r="F122" s="4">
        <f>'2 жастағы Ш'!F25</f>
        <v>0</v>
      </c>
      <c r="G122" s="4">
        <f>'2 жастағы Ә'!F25</f>
        <v>0</v>
      </c>
    </row>
    <row r="123" spans="2:12" x14ac:dyDescent="0.25">
      <c r="B123" s="708"/>
      <c r="C123" s="4">
        <f>'2 жастағы Ф'!E25</f>
        <v>0</v>
      </c>
      <c r="D123" s="4">
        <f>'2 жастағы К'!E25</f>
        <v>0</v>
      </c>
      <c r="E123" s="4">
        <f>'2 жастағы Т'!E25</f>
        <v>0</v>
      </c>
      <c r="F123" s="4">
        <f>'2 жастағы Ш'!E25</f>
        <v>0</v>
      </c>
      <c r="G123" s="4">
        <f>'2 жастағы Ә'!E25</f>
        <v>0</v>
      </c>
    </row>
    <row r="124" spans="2:12" x14ac:dyDescent="0.25">
      <c r="B124" s="712"/>
      <c r="C124" s="4">
        <f>'2 жастағы Ф'!D25</f>
        <v>0</v>
      </c>
      <c r="D124" s="4">
        <f>'2 жастағы К'!D25</f>
        <v>0</v>
      </c>
      <c r="E124" s="4">
        <f>'2 жастағы Т'!D25</f>
        <v>0</v>
      </c>
      <c r="F124" s="4">
        <f>'2 жастағы Ш'!D25</f>
        <v>0</v>
      </c>
      <c r="G124" s="4">
        <f>'2 жастағы Ә'!D25</f>
        <v>0</v>
      </c>
    </row>
    <row r="125" spans="2:12" x14ac:dyDescent="0.25">
      <c r="B125" s="707">
        <v>2</v>
      </c>
      <c r="C125" s="4">
        <f>'2 жастағы Ф'!I25</f>
        <v>0</v>
      </c>
      <c r="D125" s="4">
        <f>'2 жастағы К'!I25</f>
        <v>0</v>
      </c>
      <c r="E125" s="4">
        <f>'2 жастағы Т'!I25</f>
        <v>0</v>
      </c>
      <c r="F125" s="4">
        <f>'2 жастағы Ш'!I25</f>
        <v>0</v>
      </c>
      <c r="G125" s="4">
        <f>'2 жастағы Ә'!I25</f>
        <v>0</v>
      </c>
    </row>
    <row r="126" spans="2:12" x14ac:dyDescent="0.25">
      <c r="B126" s="708"/>
      <c r="C126" s="4">
        <f>'2 жастағы Ф'!H25</f>
        <v>0</v>
      </c>
      <c r="D126" s="4">
        <f>'2 жастағы К'!H25</f>
        <v>0</v>
      </c>
      <c r="E126" s="4">
        <f>'2 жастағы Т'!H25</f>
        <v>0</v>
      </c>
      <c r="F126" s="4">
        <f>'2 жастағы Ш'!H25</f>
        <v>0</v>
      </c>
      <c r="G126" s="4">
        <f>'2 жастағы Ә'!H25</f>
        <v>0</v>
      </c>
    </row>
    <row r="127" spans="2:12" x14ac:dyDescent="0.25">
      <c r="B127" s="712"/>
      <c r="C127" s="4">
        <f>'2 жастағы Ф'!G25</f>
        <v>0</v>
      </c>
      <c r="D127" s="4">
        <f>'2 жастағы К'!G25</f>
        <v>0</v>
      </c>
      <c r="E127" s="4">
        <f>'2 жастағы Т'!G25</f>
        <v>0</v>
      </c>
      <c r="F127" s="4">
        <f>'2 жастағы Ш'!G25</f>
        <v>0</v>
      </c>
      <c r="G127" s="4">
        <f>'2 жастағы Ә'!G25</f>
        <v>0</v>
      </c>
    </row>
    <row r="128" spans="2:12" x14ac:dyDescent="0.25">
      <c r="B128" s="707">
        <v>3</v>
      </c>
      <c r="C128" s="4">
        <f>'2 жастағы Ф'!L25</f>
        <v>0</v>
      </c>
      <c r="D128" s="4">
        <f>'2 жастағы К'!L25</f>
        <v>0</v>
      </c>
      <c r="E128" s="4">
        <f>'2 жастағы Т'!L25</f>
        <v>0</v>
      </c>
      <c r="F128" s="4">
        <f>'2 жастағы Ш'!L25</f>
        <v>0</v>
      </c>
      <c r="G128" s="4">
        <f>'2 жастағы Ә'!L25</f>
        <v>0</v>
      </c>
    </row>
    <row r="129" spans="2:7" x14ac:dyDescent="0.25">
      <c r="B129" s="708"/>
      <c r="C129" s="4">
        <f>'2 жастағы Ф'!K25</f>
        <v>0</v>
      </c>
      <c r="D129" s="4">
        <f>'2 жастағы К'!K25</f>
        <v>0</v>
      </c>
      <c r="E129" s="4">
        <f>'2 жастағы Т'!K25</f>
        <v>0</v>
      </c>
      <c r="F129" s="4">
        <f>'2 жастағы Ш'!K25</f>
        <v>0</v>
      </c>
      <c r="G129" s="4">
        <f>'2 жастағы Ә'!K25</f>
        <v>0</v>
      </c>
    </row>
    <row r="130" spans="2:7" x14ac:dyDescent="0.25">
      <c r="B130" s="712"/>
      <c r="C130" s="4">
        <f>'2 жастағы Ф'!J25</f>
        <v>0</v>
      </c>
      <c r="D130" s="4">
        <f>'2 жастағы К'!J25</f>
        <v>0</v>
      </c>
      <c r="E130" s="4">
        <f>'2 жастағы Т'!J25</f>
        <v>0</v>
      </c>
      <c r="F130" s="4">
        <f>'2 жастағы Ш'!J25</f>
        <v>0</v>
      </c>
      <c r="G130" s="4">
        <f>'2 жастағы Ә'!J25</f>
        <v>0</v>
      </c>
    </row>
    <row r="131" spans="2:7" x14ac:dyDescent="0.25">
      <c r="B131" s="707">
        <v>4</v>
      </c>
      <c r="C131" s="4">
        <f>'2 жастағы Ф'!O25</f>
        <v>0</v>
      </c>
      <c r="D131" s="4">
        <f>'2 жастағы К'!O25</f>
        <v>0</v>
      </c>
      <c r="E131" s="4">
        <f>'2 жастағы Т'!O25</f>
        <v>0</v>
      </c>
      <c r="F131" s="4">
        <f>'2 жастағы Ш'!O25</f>
        <v>0</v>
      </c>
      <c r="G131" s="4">
        <f>'2 жастағы Ә'!O25</f>
        <v>0</v>
      </c>
    </row>
    <row r="132" spans="2:7" x14ac:dyDescent="0.25">
      <c r="B132" s="708"/>
      <c r="C132" s="4">
        <f>'2 жастағы Ф'!N25</f>
        <v>0</v>
      </c>
      <c r="D132" s="4">
        <f>'2 жастағы К'!N25</f>
        <v>0</v>
      </c>
      <c r="E132" s="4">
        <f>'2 жастағы Т'!N25</f>
        <v>0</v>
      </c>
      <c r="F132" s="4">
        <f>'2 жастағы Ш'!N25</f>
        <v>0</v>
      </c>
      <c r="G132" s="4">
        <f>'2 жастағы Ә'!N25</f>
        <v>0</v>
      </c>
    </row>
    <row r="133" spans="2:7" x14ac:dyDescent="0.25">
      <c r="B133" s="712"/>
      <c r="C133" s="4">
        <f>'2 жастағы Ф'!M25</f>
        <v>0</v>
      </c>
      <c r="D133" s="4">
        <f>'2 жастағы К'!M25</f>
        <v>0</v>
      </c>
      <c r="E133" s="4">
        <f>'2 жастағы Т'!M25</f>
        <v>0</v>
      </c>
      <c r="F133" s="4">
        <f>'2 жастағы Ш'!M25</f>
        <v>0</v>
      </c>
      <c r="G133" s="4">
        <f>'2 жастағы Ә'!M25</f>
        <v>0</v>
      </c>
    </row>
    <row r="134" spans="2:7" x14ac:dyDescent="0.25">
      <c r="B134" s="707">
        <v>5</v>
      </c>
      <c r="C134" s="4">
        <f>'2 жастағы Ф'!R25</f>
        <v>0</v>
      </c>
      <c r="D134" s="4">
        <f>'2 жастағы К'!R25</f>
        <v>0</v>
      </c>
      <c r="E134" s="4">
        <f>'2 жастағы Т'!R25</f>
        <v>0</v>
      </c>
      <c r="F134" s="4">
        <f>'2 жастағы Ш'!R25</f>
        <v>0</v>
      </c>
      <c r="G134" s="4">
        <f>'2 жастағы Ә'!R25</f>
        <v>0</v>
      </c>
    </row>
    <row r="135" spans="2:7" x14ac:dyDescent="0.25">
      <c r="B135" s="708"/>
      <c r="C135" s="4">
        <f>'2 жастағы Ф'!Q25</f>
        <v>0</v>
      </c>
      <c r="D135" s="4">
        <f>'2 жастағы К'!Q25</f>
        <v>0</v>
      </c>
      <c r="E135" s="4">
        <f>'2 жастағы Т'!Q25</f>
        <v>0</v>
      </c>
      <c r="F135" s="4">
        <f>'2 жастағы Ш'!Q25</f>
        <v>0</v>
      </c>
      <c r="G135" s="4">
        <f>'2 жастағы Ә'!Q25</f>
        <v>0</v>
      </c>
    </row>
    <row r="136" spans="2:7" x14ac:dyDescent="0.25">
      <c r="B136" s="712"/>
      <c r="C136" s="4">
        <f>'2 жастағы Ф'!P25</f>
        <v>0</v>
      </c>
      <c r="D136" s="4">
        <f>'2 жастағы К'!P25</f>
        <v>0</v>
      </c>
      <c r="E136" s="4">
        <f>'2 жастағы Т'!P25</f>
        <v>0</v>
      </c>
      <c r="F136" s="4">
        <f>'2 жастағы Ш'!P25</f>
        <v>0</v>
      </c>
      <c r="G136" s="4">
        <f>'2 жастағы Ә'!P25</f>
        <v>0</v>
      </c>
    </row>
    <row r="137" spans="2:7" x14ac:dyDescent="0.25">
      <c r="B137" s="707">
        <v>6</v>
      </c>
      <c r="C137" s="4">
        <f>'2 жастағы Ф'!U25</f>
        <v>0</v>
      </c>
      <c r="D137" s="4">
        <f>'2 жастағы К'!U25</f>
        <v>0</v>
      </c>
      <c r="E137" s="4">
        <f>'2 жастағы Т'!U25</f>
        <v>0</v>
      </c>
      <c r="F137" s="4">
        <f>'2 жастағы Ш'!U25</f>
        <v>0</v>
      </c>
      <c r="G137" s="4">
        <f>'2 жастағы Ә'!U25</f>
        <v>0</v>
      </c>
    </row>
    <row r="138" spans="2:7" x14ac:dyDescent="0.25">
      <c r="B138" s="708"/>
      <c r="C138" s="4">
        <f>'2 жастағы Ф'!T25</f>
        <v>0</v>
      </c>
      <c r="D138" s="4">
        <f>'2 жастағы К'!T25</f>
        <v>0</v>
      </c>
      <c r="E138" s="4">
        <f>'2 жастағы Т'!T25</f>
        <v>0</v>
      </c>
      <c r="F138" s="4">
        <f>'2 жастағы Ш'!T25</f>
        <v>0</v>
      </c>
      <c r="G138" s="4">
        <f>'2 жастағы Ә'!T25</f>
        <v>0</v>
      </c>
    </row>
    <row r="139" spans="2:7" x14ac:dyDescent="0.25">
      <c r="B139" s="712"/>
      <c r="C139" s="4">
        <f>'2 жастағы Ф'!S25</f>
        <v>0</v>
      </c>
      <c r="D139" s="4">
        <f>'2 жастағы К'!S25</f>
        <v>0</v>
      </c>
      <c r="E139" s="4">
        <f>'2 жастағы Т'!S25</f>
        <v>0</v>
      </c>
      <c r="F139" s="4">
        <f>'2 жастағы Ш'!S25</f>
        <v>0</v>
      </c>
      <c r="G139" s="4">
        <f>'2 жастағы Ә'!S25</f>
        <v>0</v>
      </c>
    </row>
    <row r="140" spans="2:7" x14ac:dyDescent="0.25">
      <c r="B140" s="707">
        <v>7</v>
      </c>
      <c r="C140" s="4">
        <f>'2 жастағы Ф'!X25</f>
        <v>0</v>
      </c>
      <c r="D140" s="4">
        <f>'2 жастағы К'!X25</f>
        <v>0</v>
      </c>
      <c r="E140" s="4">
        <f>'2 жастағы Т'!X25</f>
        <v>0</v>
      </c>
      <c r="F140" s="4">
        <f>'2 жастағы Ш'!X25</f>
        <v>0</v>
      </c>
      <c r="G140" s="4">
        <f>'2 жастағы Ә'!X25</f>
        <v>0</v>
      </c>
    </row>
    <row r="141" spans="2:7" x14ac:dyDescent="0.25">
      <c r="B141" s="708"/>
      <c r="C141" s="4">
        <f>'2 жастағы Ф'!W25</f>
        <v>0</v>
      </c>
      <c r="D141" s="4">
        <f>'2 жастағы К'!W25</f>
        <v>0</v>
      </c>
      <c r="E141" s="4">
        <f>'2 жастағы Т'!W25</f>
        <v>0</v>
      </c>
      <c r="F141" s="4">
        <f>'2 жастағы Ш'!W25</f>
        <v>0</v>
      </c>
      <c r="G141" s="4">
        <f>'2 жастағы Ә'!W25</f>
        <v>0</v>
      </c>
    </row>
    <row r="142" spans="2:7" x14ac:dyDescent="0.25">
      <c r="B142" s="712"/>
      <c r="C142" s="4">
        <f>'2 жастағы Ф'!V25</f>
        <v>0</v>
      </c>
      <c r="D142" s="4">
        <f>'2 жастағы К'!V25</f>
        <v>0</v>
      </c>
      <c r="E142" s="4">
        <f>'2 жастағы Т'!V25</f>
        <v>0</v>
      </c>
      <c r="F142" s="4">
        <f>'2 жастағы Ш'!V25</f>
        <v>0</v>
      </c>
      <c r="G142" s="4">
        <f>'2 жастағы Ә'!V25</f>
        <v>0</v>
      </c>
    </row>
    <row r="143" spans="2:7" x14ac:dyDescent="0.25">
      <c r="B143" s="707">
        <v>8</v>
      </c>
      <c r="C143" s="4">
        <f>'2 жастағы Ф'!AA25</f>
        <v>0</v>
      </c>
      <c r="D143" s="4">
        <f>'2 жастағы К'!AA25</f>
        <v>0</v>
      </c>
      <c r="E143" s="4">
        <f>'2 жастағы Т'!AA25</f>
        <v>0</v>
      </c>
      <c r="F143" s="4">
        <f>'2 жастағы Ш'!AA25</f>
        <v>0</v>
      </c>
      <c r="G143" s="4">
        <f>'2 жастағы Ә'!AA25</f>
        <v>0</v>
      </c>
    </row>
    <row r="144" spans="2:7" x14ac:dyDescent="0.25">
      <c r="B144" s="708"/>
      <c r="C144" s="4">
        <f>'2 жастағы Ф'!Z25</f>
        <v>0</v>
      </c>
      <c r="D144" s="4">
        <f>'2 жастағы К'!Z25</f>
        <v>0</v>
      </c>
      <c r="E144" s="4">
        <f>'2 жастағы Т'!Z25</f>
        <v>0</v>
      </c>
      <c r="F144" s="4">
        <f>'2 жастағы Ш'!Z25</f>
        <v>0</v>
      </c>
      <c r="G144" s="4">
        <f>'2 жастағы Ә'!Z25</f>
        <v>0</v>
      </c>
    </row>
    <row r="145" spans="2:7" x14ac:dyDescent="0.25">
      <c r="B145" s="712"/>
      <c r="C145" s="4">
        <f>'2 жастағы Ф'!Y25</f>
        <v>0</v>
      </c>
      <c r="D145" s="4">
        <f>'2 жастағы К'!Y25</f>
        <v>0</v>
      </c>
      <c r="E145" s="4">
        <f>'2 жастағы Т'!Y25</f>
        <v>0</v>
      </c>
      <c r="F145" s="4">
        <f>'2 жастағы Ш'!Y25</f>
        <v>0</v>
      </c>
      <c r="G145" s="4">
        <f>'2 жастағы Ә'!Y25</f>
        <v>0</v>
      </c>
    </row>
    <row r="146" spans="2:7" x14ac:dyDescent="0.25">
      <c r="B146" s="707">
        <v>9</v>
      </c>
      <c r="C146" s="4">
        <f>'2 жастағы Ф'!AD25</f>
        <v>0</v>
      </c>
      <c r="D146" s="4">
        <f>'2 жастағы К'!AD25</f>
        <v>0</v>
      </c>
      <c r="E146" s="4">
        <f>'2 жастағы Т'!AD25</f>
        <v>0</v>
      </c>
      <c r="F146" s="4">
        <f>'2 жастағы Ш'!AD25</f>
        <v>0</v>
      </c>
      <c r="G146" s="4">
        <f>'2 жастағы Ә'!AD25</f>
        <v>0</v>
      </c>
    </row>
    <row r="147" spans="2:7" x14ac:dyDescent="0.25">
      <c r="B147" s="708"/>
      <c r="C147" s="4">
        <f>'2 жастағы Ф'!AC25</f>
        <v>0</v>
      </c>
      <c r="D147" s="4">
        <f>'2 жастағы К'!AC25</f>
        <v>0</v>
      </c>
      <c r="E147" s="4">
        <f>'2 жастағы Т'!AC25</f>
        <v>0</v>
      </c>
      <c r="F147" s="4">
        <f>'2 жастағы Ш'!AC25</f>
        <v>0</v>
      </c>
      <c r="G147" s="4">
        <f>'2 жастағы Ә'!AC25</f>
        <v>0</v>
      </c>
    </row>
    <row r="148" spans="2:7" x14ac:dyDescent="0.25">
      <c r="B148" s="712"/>
      <c r="C148" s="4">
        <f>'2 жастағы Ф'!AB25</f>
        <v>0</v>
      </c>
      <c r="D148" s="4">
        <f>'2 жастағы К'!AB25</f>
        <v>0</v>
      </c>
      <c r="E148" s="4">
        <f>'2 жастағы Т'!AB25</f>
        <v>0</v>
      </c>
      <c r="F148" s="4">
        <f>'2 жастағы Ш'!AB25</f>
        <v>0</v>
      </c>
      <c r="G148" s="4">
        <f>'2 жастағы Ә'!AB25</f>
        <v>0</v>
      </c>
    </row>
    <row r="149" spans="2:7" x14ac:dyDescent="0.25">
      <c r="B149" s="707">
        <v>10</v>
      </c>
      <c r="C149" s="4">
        <f>'2 жастағы Ф'!AG25</f>
        <v>0</v>
      </c>
      <c r="D149" s="4">
        <f>'2 жастағы К'!AG25</f>
        <v>0</v>
      </c>
      <c r="E149" s="4">
        <f>'2 жастағы Т'!AG25</f>
        <v>0</v>
      </c>
      <c r="F149" s="4">
        <f>'2 жастағы Ш'!AG25</f>
        <v>0</v>
      </c>
      <c r="G149" s="4">
        <f>'2 жастағы Ә'!AG25</f>
        <v>0</v>
      </c>
    </row>
    <row r="150" spans="2:7" x14ac:dyDescent="0.25">
      <c r="B150" s="708"/>
      <c r="C150" s="4">
        <f>'2 жастағы Ф'!AF25</f>
        <v>0</v>
      </c>
      <c r="D150" s="4">
        <f>'2 жастағы К'!AF25</f>
        <v>0</v>
      </c>
      <c r="E150" s="4">
        <f>'2 жастағы Т'!AF25</f>
        <v>0</v>
      </c>
      <c r="F150" s="4">
        <f>'2 жастағы Ш'!AF25</f>
        <v>0</v>
      </c>
      <c r="G150" s="4">
        <f>'2 жастағы Ә'!AF25</f>
        <v>0</v>
      </c>
    </row>
    <row r="151" spans="2:7" x14ac:dyDescent="0.25">
      <c r="B151" s="712"/>
      <c r="C151" s="4">
        <f>'2 жастағы Ф'!AE25</f>
        <v>0</v>
      </c>
      <c r="D151" s="4">
        <f>'2 жастағы К'!AE25</f>
        <v>0</v>
      </c>
      <c r="E151" s="4">
        <f>'2 жастағы Т'!AE25</f>
        <v>0</v>
      </c>
      <c r="F151" s="4">
        <f>'2 жастағы Ш'!AE25</f>
        <v>0</v>
      </c>
      <c r="G151" s="4">
        <f>'2 жастағы Ә'!AE25</f>
        <v>0</v>
      </c>
    </row>
    <row r="152" spans="2:7" x14ac:dyDescent="0.25">
      <c r="B152" s="707">
        <v>11</v>
      </c>
      <c r="C152" s="4">
        <f>'2 жастағы Ф'!AJ25</f>
        <v>0</v>
      </c>
      <c r="D152" s="4">
        <f>'2 жастағы К'!AJ25</f>
        <v>0</v>
      </c>
      <c r="E152" s="827"/>
      <c r="F152" s="4">
        <f>'2 жастағы Ш'!AJ25</f>
        <v>0</v>
      </c>
      <c r="G152" s="4">
        <f>'2 жастағы Ә'!AJ25</f>
        <v>0</v>
      </c>
    </row>
    <row r="153" spans="2:7" x14ac:dyDescent="0.25">
      <c r="B153" s="708"/>
      <c r="C153" s="4">
        <f>'2 жастағы Ф'!AI25</f>
        <v>0</v>
      </c>
      <c r="D153" s="4">
        <f>'2 жастағы К'!AI25</f>
        <v>0</v>
      </c>
      <c r="E153" s="828"/>
      <c r="F153" s="4">
        <f>'2 жастағы Ш'!AI25</f>
        <v>0</v>
      </c>
      <c r="G153" s="4">
        <f>'2 жастағы Ә'!AI25</f>
        <v>0</v>
      </c>
    </row>
    <row r="154" spans="2:7" x14ac:dyDescent="0.25">
      <c r="B154" s="712"/>
      <c r="C154" s="4">
        <f>'2 жастағы Ф'!AH25</f>
        <v>0</v>
      </c>
      <c r="D154" s="4">
        <f>'2 жастағы К'!AH25</f>
        <v>0</v>
      </c>
      <c r="E154" s="828"/>
      <c r="F154" s="4">
        <f>'2 жастағы Ш'!AH25</f>
        <v>0</v>
      </c>
      <c r="G154" s="4">
        <f>'2 жастағы Ә'!AH25</f>
        <v>0</v>
      </c>
    </row>
    <row r="155" spans="2:7" x14ac:dyDescent="0.25">
      <c r="B155" s="707">
        <v>12</v>
      </c>
      <c r="C155" s="4">
        <f>'2 жастағы Ф'!AM25</f>
        <v>0</v>
      </c>
      <c r="D155" s="4">
        <f>'2 жастағы К'!AM25</f>
        <v>0</v>
      </c>
      <c r="E155" s="828"/>
      <c r="F155" s="4">
        <f>'2 жастағы Ш'!AM25</f>
        <v>0</v>
      </c>
      <c r="G155" s="4">
        <f>'2 жастағы Ә'!AM25</f>
        <v>0</v>
      </c>
    </row>
    <row r="156" spans="2:7" x14ac:dyDescent="0.25">
      <c r="B156" s="708"/>
      <c r="C156" s="12">
        <f>'2 жастағы Ф'!AL25</f>
        <v>0</v>
      </c>
      <c r="D156" s="12">
        <f>'2 жастағы К'!AL25</f>
        <v>0</v>
      </c>
      <c r="E156" s="828"/>
      <c r="F156" s="12">
        <f>'2 жастағы Ш'!AL25</f>
        <v>0</v>
      </c>
      <c r="G156" s="12">
        <f>'2 жастағы Ә'!AL25</f>
        <v>0</v>
      </c>
    </row>
    <row r="157" spans="2:7" x14ac:dyDescent="0.25">
      <c r="B157" s="712"/>
      <c r="C157" s="12">
        <f>'2 жастағы Ф'!AK25</f>
        <v>0</v>
      </c>
      <c r="D157" s="12">
        <f>'2 жастағы К'!AK25</f>
        <v>0</v>
      </c>
      <c r="E157" s="828"/>
      <c r="F157" s="12">
        <f>'2 жастағы Ш'!AK25</f>
        <v>0</v>
      </c>
      <c r="G157" s="12">
        <f>'2 жастағы Ә'!AK25</f>
        <v>0</v>
      </c>
    </row>
    <row r="158" spans="2:7" x14ac:dyDescent="0.25">
      <c r="B158" s="707">
        <v>13</v>
      </c>
      <c r="C158" s="825"/>
      <c r="D158" s="4">
        <f>'2 жастағы К'!AP25</f>
        <v>0</v>
      </c>
      <c r="E158" s="828"/>
      <c r="F158" s="4">
        <f>'2 жастағы Ш'!AP25</f>
        <v>0</v>
      </c>
      <c r="G158" s="4">
        <f>'2 жастағы Ә'!AP25</f>
        <v>0</v>
      </c>
    </row>
    <row r="159" spans="2:7" ht="15" customHeight="1" x14ac:dyDescent="0.25">
      <c r="B159" s="708"/>
      <c r="C159" s="826"/>
      <c r="D159" s="4">
        <f>'2 жастағы К'!AO25</f>
        <v>0</v>
      </c>
      <c r="E159" s="828"/>
      <c r="F159" s="4">
        <f>'2 жастағы Ш'!AO25</f>
        <v>0</v>
      </c>
      <c r="G159" s="4">
        <f>'2 жастағы Ә'!AO25</f>
        <v>0</v>
      </c>
    </row>
    <row r="160" spans="2:7" x14ac:dyDescent="0.25">
      <c r="B160" s="712"/>
      <c r="C160" s="826"/>
      <c r="D160" s="4">
        <f>'2 жастағы К'!AN25</f>
        <v>0</v>
      </c>
      <c r="E160" s="828"/>
      <c r="F160" s="4">
        <f>'2 жастағы Ш'!AN25</f>
        <v>0</v>
      </c>
      <c r="G160" s="4">
        <f>'2 жастағы Ә'!AN25</f>
        <v>0</v>
      </c>
    </row>
    <row r="161" spans="2:7" x14ac:dyDescent="0.25">
      <c r="B161" s="707">
        <v>14</v>
      </c>
      <c r="C161" s="826"/>
      <c r="D161" s="4">
        <f>'2 жастағы К'!AS25</f>
        <v>0</v>
      </c>
      <c r="E161" s="828"/>
      <c r="F161" s="4">
        <f>'2 жастағы Ш'!AS25</f>
        <v>0</v>
      </c>
      <c r="G161" s="4">
        <f>'2 жастағы Ә'!AS25</f>
        <v>0</v>
      </c>
    </row>
    <row r="162" spans="2:7" x14ac:dyDescent="0.25">
      <c r="B162" s="708"/>
      <c r="C162" s="826"/>
      <c r="D162" s="4">
        <f>'2 жастағы К'!AR25</f>
        <v>0</v>
      </c>
      <c r="E162" s="828"/>
      <c r="F162" s="4">
        <f>'2 жастағы Ш'!AR25</f>
        <v>0</v>
      </c>
      <c r="G162" s="4">
        <f>'2 жастағы Ә'!AR25</f>
        <v>0</v>
      </c>
    </row>
    <row r="163" spans="2:7" x14ac:dyDescent="0.25">
      <c r="B163" s="712"/>
      <c r="C163" s="826"/>
      <c r="D163" s="4">
        <f>'2 жастағы К'!AQ25</f>
        <v>0</v>
      </c>
      <c r="E163" s="828"/>
      <c r="F163" s="4">
        <f>'2 жастағы Ш'!AQ25</f>
        <v>0</v>
      </c>
      <c r="G163" s="4">
        <f>'2 жастағы Ә'!AQ25</f>
        <v>0</v>
      </c>
    </row>
    <row r="164" spans="2:7" x14ac:dyDescent="0.25">
      <c r="B164" s="707">
        <v>15</v>
      </c>
      <c r="C164" s="826"/>
      <c r="D164" s="4">
        <f>'2 жастағы К'!AV25</f>
        <v>0</v>
      </c>
      <c r="E164" s="828"/>
      <c r="F164" s="825"/>
      <c r="G164" s="4">
        <f>'2 жастағы Ә'!AV25</f>
        <v>0</v>
      </c>
    </row>
    <row r="165" spans="2:7" x14ac:dyDescent="0.25">
      <c r="B165" s="708"/>
      <c r="C165" s="826"/>
      <c r="D165" s="4">
        <f>'2 жастағы К'!AU25</f>
        <v>0</v>
      </c>
      <c r="E165" s="828"/>
      <c r="F165" s="826"/>
      <c r="G165" s="4">
        <f>'2 жастағы Ә'!AU25</f>
        <v>0</v>
      </c>
    </row>
    <row r="166" spans="2:7" ht="15" customHeight="1" x14ac:dyDescent="0.25">
      <c r="B166" s="712"/>
      <c r="C166" s="826"/>
      <c r="D166" s="4">
        <f>'2 жастағы К'!AT25</f>
        <v>0</v>
      </c>
      <c r="E166" s="828"/>
      <c r="F166" s="826"/>
      <c r="G166" s="4">
        <f>'2 жастағы Ә'!AT25</f>
        <v>0</v>
      </c>
    </row>
    <row r="167" spans="2:7" ht="15" customHeight="1" x14ac:dyDescent="0.25">
      <c r="B167" s="707">
        <v>16</v>
      </c>
      <c r="C167" s="826"/>
      <c r="D167" s="4">
        <f>'2 жастағы К'!AY25</f>
        <v>0</v>
      </c>
      <c r="E167" s="828"/>
      <c r="F167" s="826"/>
      <c r="G167" s="4">
        <f>'2 жастағы Ә'!AY25</f>
        <v>0</v>
      </c>
    </row>
    <row r="168" spans="2:7" ht="15" customHeight="1" x14ac:dyDescent="0.25">
      <c r="B168" s="708"/>
      <c r="C168" s="826"/>
      <c r="D168" s="4">
        <f>'2 жастағы К'!AX25</f>
        <v>0</v>
      </c>
      <c r="E168" s="828"/>
      <c r="F168" s="826"/>
      <c r="G168" s="4">
        <f>'2 жастағы Ә'!AX25</f>
        <v>0</v>
      </c>
    </row>
    <row r="169" spans="2:7" ht="15" customHeight="1" x14ac:dyDescent="0.25">
      <c r="B169" s="712"/>
      <c r="C169" s="826"/>
      <c r="D169" s="4">
        <f>'2 жастағы К'!AW25</f>
        <v>0</v>
      </c>
      <c r="E169" s="828"/>
      <c r="F169" s="826"/>
      <c r="G169" s="4">
        <f>'2 жастағы Ә'!AW25</f>
        <v>0</v>
      </c>
    </row>
    <row r="170" spans="2:7" ht="15" customHeight="1" x14ac:dyDescent="0.25">
      <c r="B170" s="707">
        <v>17</v>
      </c>
      <c r="C170" s="826"/>
      <c r="D170" s="4">
        <f>'2 жастағы К'!BB25</f>
        <v>0</v>
      </c>
      <c r="E170" s="828"/>
      <c r="F170" s="826"/>
      <c r="G170" s="4">
        <f>'2 жастағы Ә'!BB25</f>
        <v>0</v>
      </c>
    </row>
    <row r="171" spans="2:7" ht="15" customHeight="1" x14ac:dyDescent="0.25">
      <c r="B171" s="708"/>
      <c r="C171" s="826"/>
      <c r="D171" s="4">
        <f>'2 жастағы К'!BA25</f>
        <v>0</v>
      </c>
      <c r="E171" s="828"/>
      <c r="F171" s="826"/>
      <c r="G171" s="4">
        <f>'2 жастағы Ә'!BA25</f>
        <v>0</v>
      </c>
    </row>
    <row r="172" spans="2:7" ht="15" customHeight="1" x14ac:dyDescent="0.25">
      <c r="B172" s="712"/>
      <c r="C172" s="826"/>
      <c r="D172" s="4">
        <f>'2 жастағы К'!AZ25</f>
        <v>0</v>
      </c>
      <c r="E172" s="828"/>
      <c r="F172" s="826"/>
      <c r="G172" s="4">
        <f>'2 жастағы Ә'!AZ25</f>
        <v>0</v>
      </c>
    </row>
    <row r="173" spans="2:7" ht="15" customHeight="1" x14ac:dyDescent="0.25">
      <c r="B173" s="707">
        <v>18</v>
      </c>
      <c r="C173" s="826"/>
      <c r="D173" s="4">
        <f>'2 жастағы К'!BE25</f>
        <v>0</v>
      </c>
      <c r="E173" s="828"/>
      <c r="F173" s="826"/>
      <c r="G173" s="825"/>
    </row>
    <row r="174" spans="2:7" ht="15" customHeight="1" x14ac:dyDescent="0.25">
      <c r="B174" s="708"/>
      <c r="C174" s="826"/>
      <c r="D174" s="4">
        <f>'2 жастағы К'!BD25</f>
        <v>0</v>
      </c>
      <c r="E174" s="828"/>
      <c r="F174" s="826"/>
      <c r="G174" s="826"/>
    </row>
    <row r="175" spans="2:7" ht="15" customHeight="1" x14ac:dyDescent="0.25">
      <c r="B175" s="712"/>
      <c r="C175" s="826"/>
      <c r="D175" s="4">
        <f>'2 жастағы К'!BC25</f>
        <v>0</v>
      </c>
      <c r="E175" s="828"/>
      <c r="F175" s="826"/>
      <c r="G175" s="826"/>
    </row>
    <row r="176" spans="2:7" ht="15" customHeight="1" x14ac:dyDescent="0.25">
      <c r="B176" s="707">
        <v>19</v>
      </c>
      <c r="C176" s="826"/>
      <c r="D176" s="4">
        <f>'2 жастағы К'!BH25</f>
        <v>0</v>
      </c>
      <c r="E176" s="828"/>
      <c r="F176" s="826"/>
      <c r="G176" s="826"/>
    </row>
    <row r="177" spans="2:7" ht="15" customHeight="1" x14ac:dyDescent="0.25">
      <c r="B177" s="708"/>
      <c r="C177" s="826"/>
      <c r="D177" s="4">
        <f>'2 жастағы К'!BG25</f>
        <v>0</v>
      </c>
      <c r="E177" s="828"/>
      <c r="F177" s="826"/>
      <c r="G177" s="826"/>
    </row>
    <row r="178" spans="2:7" ht="15" customHeight="1" x14ac:dyDescent="0.25">
      <c r="B178" s="712"/>
      <c r="C178" s="826"/>
      <c r="D178" s="4">
        <f>'2 жастағы К'!BF25</f>
        <v>0</v>
      </c>
      <c r="E178" s="828"/>
      <c r="F178" s="826"/>
      <c r="G178" s="826"/>
    </row>
    <row r="179" spans="2:7" ht="15" customHeight="1" x14ac:dyDescent="0.25">
      <c r="B179" s="707">
        <v>20</v>
      </c>
      <c r="C179" s="826"/>
      <c r="D179" s="4">
        <f>'2 жастағы К'!BK25</f>
        <v>0</v>
      </c>
      <c r="E179" s="828"/>
      <c r="F179" s="826"/>
      <c r="G179" s="826"/>
    </row>
    <row r="180" spans="2:7" ht="15" customHeight="1" x14ac:dyDescent="0.25">
      <c r="B180" s="708"/>
      <c r="C180" s="826"/>
      <c r="D180" s="4">
        <f>'2 жастағы К'!BJ25</f>
        <v>0</v>
      </c>
      <c r="E180" s="828"/>
      <c r="F180" s="826"/>
      <c r="G180" s="826"/>
    </row>
    <row r="181" spans="2:7" ht="15" customHeight="1" x14ac:dyDescent="0.25">
      <c r="B181" s="712"/>
      <c r="C181" s="826"/>
      <c r="D181" s="4">
        <f>'2 жастағы К'!BI25</f>
        <v>0</v>
      </c>
      <c r="E181" s="828"/>
      <c r="F181" s="826"/>
      <c r="G181" s="826"/>
    </row>
    <row r="182" spans="2:7" ht="15" customHeight="1" x14ac:dyDescent="0.25">
      <c r="B182" s="707">
        <v>21</v>
      </c>
      <c r="C182" s="826"/>
      <c r="D182" s="4">
        <f>'2 жастағы К'!BN25</f>
        <v>0</v>
      </c>
      <c r="E182" s="828"/>
      <c r="F182" s="826"/>
      <c r="G182" s="826"/>
    </row>
    <row r="183" spans="2:7" ht="15" customHeight="1" x14ac:dyDescent="0.25">
      <c r="B183" s="708"/>
      <c r="C183" s="826"/>
      <c r="D183" s="4">
        <f>'2 жастағы К'!BM25</f>
        <v>0</v>
      </c>
      <c r="E183" s="828"/>
      <c r="F183" s="826"/>
      <c r="G183" s="826"/>
    </row>
    <row r="184" spans="2:7" ht="15" customHeight="1" x14ac:dyDescent="0.25">
      <c r="B184" s="712"/>
      <c r="C184" s="826"/>
      <c r="D184" s="4">
        <f>'2 жастағы К'!BL25</f>
        <v>0</v>
      </c>
      <c r="E184" s="828"/>
      <c r="F184" s="826"/>
      <c r="G184" s="826"/>
    </row>
    <row r="185" spans="2:7" ht="15" customHeight="1" x14ac:dyDescent="0.25">
      <c r="B185" s="707">
        <v>22</v>
      </c>
      <c r="C185" s="826"/>
      <c r="D185" s="4">
        <f>'2 жастағы К'!BQ25</f>
        <v>0</v>
      </c>
      <c r="E185" s="828"/>
      <c r="F185" s="826"/>
      <c r="G185" s="826"/>
    </row>
    <row r="186" spans="2:7" ht="15" customHeight="1" x14ac:dyDescent="0.25">
      <c r="B186" s="708"/>
      <c r="C186" s="826"/>
      <c r="D186" s="4">
        <f>'2 жастағы К'!BP25</f>
        <v>0</v>
      </c>
      <c r="E186" s="828"/>
      <c r="F186" s="826"/>
      <c r="G186" s="826"/>
    </row>
    <row r="187" spans="2:7" ht="15" customHeight="1" thickBot="1" x14ac:dyDescent="0.3">
      <c r="B187" s="708"/>
      <c r="C187" s="826"/>
      <c r="D187" s="65">
        <f>'2 жастағы К'!BO25</f>
        <v>0</v>
      </c>
      <c r="E187" s="828"/>
      <c r="F187" s="826"/>
      <c r="G187" s="826"/>
    </row>
    <row r="188" spans="2:7" ht="15" customHeight="1" x14ac:dyDescent="0.25">
      <c r="B188" s="840" t="s">
        <v>824</v>
      </c>
      <c r="C188" s="66">
        <f>'2 жастағы Ф'!AP25</f>
        <v>0</v>
      </c>
      <c r="D188" s="66">
        <f>'2 жастағы К'!BT25</f>
        <v>0</v>
      </c>
      <c r="E188" s="66">
        <f>'2 жастағы Т'!AJ25</f>
        <v>0</v>
      </c>
      <c r="F188" s="66">
        <f>'2 жастағы Ш'!AV25</f>
        <v>0</v>
      </c>
      <c r="G188" s="67">
        <f>'2 жастағы Ә'!BE25</f>
        <v>0</v>
      </c>
    </row>
    <row r="189" spans="2:7" ht="15" customHeight="1" x14ac:dyDescent="0.25">
      <c r="B189" s="821"/>
      <c r="C189" s="40">
        <f>'2 жастағы Ф'!AO25</f>
        <v>0</v>
      </c>
      <c r="D189" s="40">
        <f>'2 жастағы К'!BS25</f>
        <v>0</v>
      </c>
      <c r="E189" s="40">
        <f>'2 жастағы Т'!AI25</f>
        <v>0</v>
      </c>
      <c r="F189" s="40">
        <f>'2 жастағы Ш'!AU25</f>
        <v>0</v>
      </c>
      <c r="G189" s="68">
        <f>'2 жастағы Ә'!BD25</f>
        <v>0</v>
      </c>
    </row>
    <row r="190" spans="2:7" ht="15" customHeight="1" thickBot="1" x14ac:dyDescent="0.3">
      <c r="B190" s="841"/>
      <c r="C190" s="69">
        <f>'2 жастағы Ф'!AN25</f>
        <v>0</v>
      </c>
      <c r="D190" s="69">
        <f>'2 жастағы К'!BR25</f>
        <v>0</v>
      </c>
      <c r="E190" s="69">
        <f>'2 жастағы Т'!AH25</f>
        <v>0</v>
      </c>
      <c r="F190" s="69">
        <f>'2 жастағы Ш'!AT25</f>
        <v>0</v>
      </c>
      <c r="G190" s="70">
        <f>'2 жастағы Ә'!BC25</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8.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Ф'!F76</f>
        <v>0</v>
      </c>
      <c r="D195" s="4">
        <f>'2 жастағы К'!F76</f>
        <v>0</v>
      </c>
      <c r="E195" s="4">
        <f>'2 жастағы Т'!F76</f>
        <v>0</v>
      </c>
      <c r="F195" s="4">
        <f>'2 жастағы Ш'!F76</f>
        <v>0</v>
      </c>
      <c r="G195" s="4">
        <f>'2 жастағы Ә'!F76</f>
        <v>0</v>
      </c>
      <c r="CO195" s="8"/>
      <c r="CQ195" s="8"/>
      <c r="CS195" s="8"/>
      <c r="CU195" s="8"/>
    </row>
    <row r="196" spans="2:99" ht="15" customHeight="1" x14ac:dyDescent="0.25">
      <c r="B196" s="708"/>
      <c r="C196" s="4">
        <f>'2 жастағы Ф'!E76</f>
        <v>0</v>
      </c>
      <c r="D196" s="4">
        <f>'2 жастағы К'!E76</f>
        <v>0</v>
      </c>
      <c r="E196" s="4">
        <f>'2 жастағы Т'!E76</f>
        <v>0</v>
      </c>
      <c r="F196" s="4">
        <f>'2 жастағы Ш'!E76</f>
        <v>0</v>
      </c>
      <c r="G196" s="4">
        <f>'2 жастағы Ә'!E76</f>
        <v>0</v>
      </c>
      <c r="CO196" s="8"/>
      <c r="CQ196" s="8"/>
      <c r="CS196" s="8"/>
      <c r="CU196" s="8"/>
    </row>
    <row r="197" spans="2:99" ht="15" customHeight="1" x14ac:dyDescent="0.25">
      <c r="B197" s="712"/>
      <c r="C197" s="4">
        <f>'2 жастағы Ф'!D76</f>
        <v>0</v>
      </c>
      <c r="D197" s="4">
        <f>'2 жастағы К'!D76</f>
        <v>0</v>
      </c>
      <c r="E197" s="4">
        <f>'2 жастағы Т'!D76</f>
        <v>0</v>
      </c>
      <c r="F197" s="4">
        <f>'2 жастағы Ш'!D76</f>
        <v>0</v>
      </c>
      <c r="G197" s="4">
        <f>'2 жастағы Ә'!D76</f>
        <v>0</v>
      </c>
    </row>
    <row r="198" spans="2:99" ht="15" customHeight="1" x14ac:dyDescent="0.25">
      <c r="B198" s="707">
        <v>2</v>
      </c>
      <c r="C198" s="4">
        <f>'2 жастағы Ф'!I76</f>
        <v>0</v>
      </c>
      <c r="D198" s="4">
        <f>'2 жастағы К'!I76</f>
        <v>0</v>
      </c>
      <c r="E198" s="4">
        <f>'2 жастағы Т'!I76</f>
        <v>0</v>
      </c>
      <c r="F198" s="4">
        <f>'2 жастағы Ш'!I76</f>
        <v>0</v>
      </c>
      <c r="G198" s="4">
        <f>'2 жастағы Ә'!I76</f>
        <v>0</v>
      </c>
    </row>
    <row r="199" spans="2:99" ht="15" customHeight="1" x14ac:dyDescent="0.25">
      <c r="B199" s="708"/>
      <c r="C199" s="4">
        <f>'2 жастағы Ф'!H76</f>
        <v>0</v>
      </c>
      <c r="D199" s="4">
        <f>'2 жастағы К'!H76</f>
        <v>0</v>
      </c>
      <c r="E199" s="4">
        <f>'2 жастағы Т'!H76</f>
        <v>0</v>
      </c>
      <c r="F199" s="4">
        <f>'2 жастағы Ш'!H76</f>
        <v>0</v>
      </c>
      <c r="G199" s="4">
        <f>'2 жастағы Ә'!H76</f>
        <v>0</v>
      </c>
    </row>
    <row r="200" spans="2:99" ht="15" customHeight="1" x14ac:dyDescent="0.25">
      <c r="B200" s="712"/>
      <c r="C200" s="4">
        <f>'2 жастағы Ф'!G76</f>
        <v>0</v>
      </c>
      <c r="D200" s="4">
        <f>'2 жастағы К'!G76</f>
        <v>0</v>
      </c>
      <c r="E200" s="4">
        <f>'2 жастағы Т'!G76</f>
        <v>0</v>
      </c>
      <c r="F200" s="4">
        <f>'2 жастағы Ш'!G76</f>
        <v>0</v>
      </c>
      <c r="G200" s="4">
        <f>'2 жастағы Ә'!G76</f>
        <v>0</v>
      </c>
    </row>
    <row r="201" spans="2:99" ht="15" customHeight="1" x14ac:dyDescent="0.25">
      <c r="B201" s="707">
        <v>3</v>
      </c>
      <c r="C201" s="4">
        <f>'2 жастағы Ф'!L76</f>
        <v>0</v>
      </c>
      <c r="D201" s="4">
        <f>'2 жастағы К'!L76</f>
        <v>0</v>
      </c>
      <c r="E201" s="4">
        <f>'2 жастағы Т'!L76</f>
        <v>0</v>
      </c>
      <c r="F201" s="4">
        <f>'2 жастағы Ш'!L76</f>
        <v>0</v>
      </c>
      <c r="G201" s="4">
        <f>'2 жастағы Ә'!L76</f>
        <v>0</v>
      </c>
    </row>
    <row r="202" spans="2:99" ht="15" customHeight="1" x14ac:dyDescent="0.25">
      <c r="B202" s="708"/>
      <c r="C202" s="4">
        <f>'2 жастағы Ф'!K76</f>
        <v>0</v>
      </c>
      <c r="D202" s="4">
        <f>'2 жастағы К'!K76</f>
        <v>0</v>
      </c>
      <c r="E202" s="4">
        <f>'2 жастағы Т'!K76</f>
        <v>0</v>
      </c>
      <c r="F202" s="4">
        <f>'2 жастағы Ш'!K76</f>
        <v>0</v>
      </c>
      <c r="G202" s="4">
        <f>'2 жастағы Ә'!K76</f>
        <v>0</v>
      </c>
    </row>
    <row r="203" spans="2:99" ht="15" customHeight="1" x14ac:dyDescent="0.25">
      <c r="B203" s="712"/>
      <c r="C203" s="4">
        <f>'2 жастағы Ф'!J76</f>
        <v>0</v>
      </c>
      <c r="D203" s="4">
        <f>'2 жастағы К'!J76</f>
        <v>0</v>
      </c>
      <c r="E203" s="4">
        <f>'2 жастағы Т'!J76</f>
        <v>0</v>
      </c>
      <c r="F203" s="4">
        <f>'2 жастағы Ш'!J76</f>
        <v>0</v>
      </c>
      <c r="G203" s="4">
        <f>'2 жастағы Ә'!J76</f>
        <v>0</v>
      </c>
    </row>
    <row r="204" spans="2:99" ht="15" customHeight="1" x14ac:dyDescent="0.25">
      <c r="B204" s="707">
        <v>4</v>
      </c>
      <c r="C204" s="4">
        <f>'2 жастағы Ф'!O76</f>
        <v>0</v>
      </c>
      <c r="D204" s="4">
        <f>'2 жастағы К'!O76</f>
        <v>0</v>
      </c>
      <c r="E204" s="4">
        <f>'2 жастағы Т'!O76</f>
        <v>0</v>
      </c>
      <c r="F204" s="4">
        <f>'2 жастағы Ш'!O76</f>
        <v>0</v>
      </c>
      <c r="G204" s="4">
        <f>'2 жастағы Ә'!O76</f>
        <v>0</v>
      </c>
    </row>
    <row r="205" spans="2:99" ht="15" customHeight="1" x14ac:dyDescent="0.25">
      <c r="B205" s="708"/>
      <c r="C205" s="4">
        <f>'2 жастағы Ф'!N76</f>
        <v>0</v>
      </c>
      <c r="D205" s="4">
        <f>'2 жастағы К'!N76</f>
        <v>0</v>
      </c>
      <c r="E205" s="4">
        <f>'2 жастағы Т'!N76</f>
        <v>0</v>
      </c>
      <c r="F205" s="4">
        <f>'2 жастағы Ш'!N76</f>
        <v>0</v>
      </c>
      <c r="G205" s="4">
        <f>'2 жастағы Ә'!N76</f>
        <v>0</v>
      </c>
    </row>
    <row r="206" spans="2:99" ht="15" customHeight="1" x14ac:dyDescent="0.25">
      <c r="B206" s="712"/>
      <c r="C206" s="4">
        <f>'2 жастағы Ф'!M76</f>
        <v>0</v>
      </c>
      <c r="D206" s="4">
        <f>'2 жастағы К'!M76</f>
        <v>0</v>
      </c>
      <c r="E206" s="4">
        <f>'2 жастағы Т'!M76</f>
        <v>0</v>
      </c>
      <c r="F206" s="4">
        <f>'2 жастағы Ш'!M76</f>
        <v>0</v>
      </c>
      <c r="G206" s="4">
        <f>'2 жастағы Ә'!M76</f>
        <v>0</v>
      </c>
    </row>
    <row r="207" spans="2:99" ht="15" customHeight="1" x14ac:dyDescent="0.25">
      <c r="B207" s="707">
        <v>5</v>
      </c>
      <c r="C207" s="4">
        <f>'2 жастағы Ф'!R76</f>
        <v>0</v>
      </c>
      <c r="D207" s="4">
        <f>'2 жастағы К'!R76</f>
        <v>0</v>
      </c>
      <c r="E207" s="4">
        <f>'2 жастағы Т'!R76</f>
        <v>0</v>
      </c>
      <c r="F207" s="4">
        <f>'2 жастағы Ш'!R76</f>
        <v>0</v>
      </c>
      <c r="G207" s="4">
        <f>'2 жастағы Ә'!R76</f>
        <v>0</v>
      </c>
    </row>
    <row r="208" spans="2:99" ht="15" customHeight="1" x14ac:dyDescent="0.25">
      <c r="B208" s="708"/>
      <c r="C208" s="4">
        <f>'2 жастағы Ф'!Q76</f>
        <v>0</v>
      </c>
      <c r="D208" s="4">
        <f>'2 жастағы К'!Q76</f>
        <v>0</v>
      </c>
      <c r="E208" s="4">
        <f>'2 жастағы Т'!Q76</f>
        <v>0</v>
      </c>
      <c r="F208" s="4">
        <f>'2 жастағы Ш'!Q76</f>
        <v>0</v>
      </c>
      <c r="G208" s="4">
        <f>'2 жастағы Ә'!Q76</f>
        <v>0</v>
      </c>
    </row>
    <row r="209" spans="2:7" ht="15" customHeight="1" x14ac:dyDescent="0.25">
      <c r="B209" s="712"/>
      <c r="C209" s="4">
        <f>'2 жастағы Ф'!P76</f>
        <v>0</v>
      </c>
      <c r="D209" s="4">
        <f>'2 жастағы К'!P76</f>
        <v>0</v>
      </c>
      <c r="E209" s="4">
        <f>'2 жастағы Т'!P76</f>
        <v>0</v>
      </c>
      <c r="F209" s="4">
        <f>'2 жастағы Ш'!P76</f>
        <v>0</v>
      </c>
      <c r="G209" s="4">
        <f>'2 жастағы Ә'!P76</f>
        <v>0</v>
      </c>
    </row>
    <row r="210" spans="2:7" ht="15" customHeight="1" x14ac:dyDescent="0.25">
      <c r="B210" s="707">
        <v>6</v>
      </c>
      <c r="C210" s="4">
        <f>'2 жастағы Ф'!U76</f>
        <v>0</v>
      </c>
      <c r="D210" s="4">
        <f>'2 жастағы К'!U76</f>
        <v>0</v>
      </c>
      <c r="E210" s="4">
        <f>'2 жастағы Т'!U76</f>
        <v>0</v>
      </c>
      <c r="F210" s="4">
        <f>'2 жастағы Ш'!U76</f>
        <v>0</v>
      </c>
      <c r="G210" s="4">
        <f>'2 жастағы Ә'!U76</f>
        <v>0</v>
      </c>
    </row>
    <row r="211" spans="2:7" ht="15" customHeight="1" x14ac:dyDescent="0.25">
      <c r="B211" s="708"/>
      <c r="C211" s="4">
        <f>'2 жастағы Ф'!T76</f>
        <v>0</v>
      </c>
      <c r="D211" s="4">
        <f>'2 жастағы К'!T76</f>
        <v>0</v>
      </c>
      <c r="E211" s="4">
        <f>'2 жастағы Т'!T76</f>
        <v>0</v>
      </c>
      <c r="F211" s="4">
        <f>'2 жастағы Ш'!T76</f>
        <v>0</v>
      </c>
      <c r="G211" s="4">
        <f>'2 жастағы Ә'!T76</f>
        <v>0</v>
      </c>
    </row>
    <row r="212" spans="2:7" ht="15" customHeight="1" x14ac:dyDescent="0.25">
      <c r="B212" s="712"/>
      <c r="C212" s="4">
        <f>'2 жастағы Ф'!S76</f>
        <v>0</v>
      </c>
      <c r="D212" s="4">
        <f>'2 жастағы К'!S76</f>
        <v>0</v>
      </c>
      <c r="E212" s="4">
        <f>'2 жастағы Т'!S76</f>
        <v>0</v>
      </c>
      <c r="F212" s="4">
        <f>'2 жастағы Ш'!S76</f>
        <v>0</v>
      </c>
      <c r="G212" s="4">
        <f>'2 жастағы Ә'!S76</f>
        <v>0</v>
      </c>
    </row>
    <row r="213" spans="2:7" ht="15" customHeight="1" x14ac:dyDescent="0.25">
      <c r="B213" s="707">
        <v>7</v>
      </c>
      <c r="C213" s="4">
        <f>'2 жастағы Ф'!X76</f>
        <v>0</v>
      </c>
      <c r="D213" s="4">
        <f>'2 жастағы К'!X76</f>
        <v>0</v>
      </c>
      <c r="E213" s="4">
        <f>'2 жастағы Т'!X76</f>
        <v>0</v>
      </c>
      <c r="F213" s="4">
        <f>'2 жастағы Ш'!X76</f>
        <v>0</v>
      </c>
      <c r="G213" s="4">
        <f>'2 жастағы Ә'!X76</f>
        <v>0</v>
      </c>
    </row>
    <row r="214" spans="2:7" ht="15" customHeight="1" x14ac:dyDescent="0.25">
      <c r="B214" s="708"/>
      <c r="C214" s="4">
        <f>'2 жастағы Ф'!W76</f>
        <v>0</v>
      </c>
      <c r="D214" s="4">
        <f>'2 жастағы К'!W76</f>
        <v>0</v>
      </c>
      <c r="E214" s="4">
        <f>'2 жастағы Т'!W76</f>
        <v>0</v>
      </c>
      <c r="F214" s="4">
        <f>'2 жастағы Ш'!W76</f>
        <v>0</v>
      </c>
      <c r="G214" s="4">
        <f>'2 жастағы Ә'!W76</f>
        <v>0</v>
      </c>
    </row>
    <row r="215" spans="2:7" ht="15" customHeight="1" x14ac:dyDescent="0.25">
      <c r="B215" s="712"/>
      <c r="C215" s="4">
        <f>'2 жастағы Ф'!V76</f>
        <v>0</v>
      </c>
      <c r="D215" s="4">
        <f>'2 жастағы К'!V76</f>
        <v>0</v>
      </c>
      <c r="E215" s="4">
        <f>'2 жастағы Т'!V76</f>
        <v>0</v>
      </c>
      <c r="F215" s="4">
        <f>'2 жастағы Ш'!V76</f>
        <v>0</v>
      </c>
      <c r="G215" s="4">
        <f>'2 жастағы Ә'!V76</f>
        <v>0</v>
      </c>
    </row>
    <row r="216" spans="2:7" ht="15" customHeight="1" x14ac:dyDescent="0.25">
      <c r="B216" s="707">
        <v>8</v>
      </c>
      <c r="C216" s="4">
        <f>'2 жастағы Ф'!AA76</f>
        <v>0</v>
      </c>
      <c r="D216" s="4">
        <f>'2 жастағы К'!AA76</f>
        <v>0</v>
      </c>
      <c r="E216" s="4">
        <f>'2 жастағы Т'!AA76</f>
        <v>0</v>
      </c>
      <c r="F216" s="4">
        <f>'2 жастағы Ш'!AA76</f>
        <v>0</v>
      </c>
      <c r="G216" s="4">
        <f>'2 жастағы Ә'!AA76</f>
        <v>0</v>
      </c>
    </row>
    <row r="217" spans="2:7" ht="15" customHeight="1" x14ac:dyDescent="0.25">
      <c r="B217" s="708"/>
      <c r="C217" s="4">
        <f>'2 жастағы Ф'!Z76</f>
        <v>0</v>
      </c>
      <c r="D217" s="4">
        <f>'2 жастағы К'!Z76</f>
        <v>0</v>
      </c>
      <c r="E217" s="4">
        <f>'2 жастағы Т'!Z76</f>
        <v>0</v>
      </c>
      <c r="F217" s="4">
        <f>'2 жастағы Ш'!Z76</f>
        <v>0</v>
      </c>
      <c r="G217" s="4">
        <f>'2 жастағы Ә'!Z76</f>
        <v>0</v>
      </c>
    </row>
    <row r="218" spans="2:7" ht="15" customHeight="1" x14ac:dyDescent="0.25">
      <c r="B218" s="712"/>
      <c r="C218" s="4">
        <f>'2 жастағы Ф'!Y76</f>
        <v>0</v>
      </c>
      <c r="D218" s="4">
        <f>'2 жастағы К'!Y76</f>
        <v>0</v>
      </c>
      <c r="E218" s="4">
        <f>'2 жастағы Т'!Y76</f>
        <v>0</v>
      </c>
      <c r="F218" s="4">
        <f>'2 жастағы Ш'!Y76</f>
        <v>0</v>
      </c>
      <c r="G218" s="4">
        <f>'2 жастағы Ә'!Y76</f>
        <v>0</v>
      </c>
    </row>
    <row r="219" spans="2:7" ht="15" customHeight="1" x14ac:dyDescent="0.25">
      <c r="B219" s="707">
        <v>9</v>
      </c>
      <c r="C219" s="4">
        <f>'2 жастағы Ф'!AD76</f>
        <v>0</v>
      </c>
      <c r="D219" s="4">
        <f>'2 жастағы К'!AD76</f>
        <v>0</v>
      </c>
      <c r="E219" s="4">
        <f>'2 жастағы Т'!AD76</f>
        <v>0</v>
      </c>
      <c r="F219" s="4">
        <f>'2 жастағы Ш'!AD76</f>
        <v>0</v>
      </c>
      <c r="G219" s="4">
        <f>'2 жастағы Ә'!AD76</f>
        <v>0</v>
      </c>
    </row>
    <row r="220" spans="2:7" ht="15" customHeight="1" x14ac:dyDescent="0.25">
      <c r="B220" s="708"/>
      <c r="C220" s="4">
        <f>'2 жастағы Ф'!AC76</f>
        <v>0</v>
      </c>
      <c r="D220" s="4">
        <f>'2 жастағы К'!AC76</f>
        <v>0</v>
      </c>
      <c r="E220" s="4">
        <f>'2 жастағы Т'!AC76</f>
        <v>0</v>
      </c>
      <c r="F220" s="4">
        <f>'2 жастағы Ш'!AC76</f>
        <v>0</v>
      </c>
      <c r="G220" s="4">
        <f>'2 жастағы Ә'!AC76</f>
        <v>0</v>
      </c>
    </row>
    <row r="221" spans="2:7" ht="15" customHeight="1" x14ac:dyDescent="0.25">
      <c r="B221" s="712"/>
      <c r="C221" s="4">
        <f>'2 жастағы Ф'!AB76</f>
        <v>0</v>
      </c>
      <c r="D221" s="4">
        <f>'2 жастағы К'!AB76</f>
        <v>0</v>
      </c>
      <c r="E221" s="4">
        <f>'2 жастағы Т'!AB76</f>
        <v>0</v>
      </c>
      <c r="F221" s="4">
        <f>'2 жастағы Ш'!AB76</f>
        <v>0</v>
      </c>
      <c r="G221" s="4">
        <f>'2 жастағы Ә'!AB76</f>
        <v>0</v>
      </c>
    </row>
    <row r="222" spans="2:7" ht="15" customHeight="1" x14ac:dyDescent="0.25">
      <c r="B222" s="707">
        <v>10</v>
      </c>
      <c r="C222" s="4">
        <f>'2 жастағы Ф'!AG76</f>
        <v>0</v>
      </c>
      <c r="D222" s="4">
        <f>'2 жастағы К'!AG76</f>
        <v>0</v>
      </c>
      <c r="E222" s="842"/>
      <c r="F222" s="4">
        <f>'2 жастағы Ш'!AG76</f>
        <v>0</v>
      </c>
      <c r="G222" s="4">
        <f>'2 жастағы Ә'!AG76</f>
        <v>0</v>
      </c>
    </row>
    <row r="223" spans="2:7" ht="15" customHeight="1" x14ac:dyDescent="0.25">
      <c r="B223" s="708"/>
      <c r="C223" s="4">
        <f>'2 жастағы Ф'!AF76</f>
        <v>0</v>
      </c>
      <c r="D223" s="4">
        <f>'2 жастағы К'!AF76</f>
        <v>0</v>
      </c>
      <c r="E223" s="843"/>
      <c r="F223" s="4">
        <f>'2 жастағы Ш'!AF76</f>
        <v>0</v>
      </c>
      <c r="G223" s="4">
        <f>'2 жастағы Ә'!AF76</f>
        <v>0</v>
      </c>
    </row>
    <row r="224" spans="2:7" ht="15" customHeight="1" x14ac:dyDescent="0.25">
      <c r="B224" s="712"/>
      <c r="C224" s="4">
        <f>'2 жастағы Ф'!AE76</f>
        <v>0</v>
      </c>
      <c r="D224" s="4">
        <f>'2 жастағы К'!AE76</f>
        <v>0</v>
      </c>
      <c r="E224" s="843"/>
      <c r="F224" s="4">
        <f>'2 жастағы Ш'!AE76</f>
        <v>0</v>
      </c>
      <c r="G224" s="4">
        <f>'2 жастағы Ә'!AE76</f>
        <v>0</v>
      </c>
    </row>
    <row r="225" spans="2:7" ht="15" customHeight="1" x14ac:dyDescent="0.25">
      <c r="B225" s="707">
        <v>11</v>
      </c>
      <c r="C225" s="4">
        <f>'2 жастағы Ф'!AJ76</f>
        <v>0</v>
      </c>
      <c r="D225" s="4">
        <f>'2 жастағы К'!AJ76</f>
        <v>0</v>
      </c>
      <c r="E225" s="843"/>
      <c r="F225" s="4">
        <f>'2 жастағы Ш'!AJ76</f>
        <v>0</v>
      </c>
      <c r="G225" s="4">
        <f>'2 жастағы Ә'!AJ76</f>
        <v>0</v>
      </c>
    </row>
    <row r="226" spans="2:7" ht="15" customHeight="1" x14ac:dyDescent="0.25">
      <c r="B226" s="708"/>
      <c r="C226" s="4">
        <f>'2 жастағы Ф'!AI76</f>
        <v>0</v>
      </c>
      <c r="D226" s="4">
        <f>'2 жастағы К'!AI76</f>
        <v>0</v>
      </c>
      <c r="E226" s="843"/>
      <c r="F226" s="4">
        <f>'2 жастағы Ш'!AI76</f>
        <v>0</v>
      </c>
      <c r="G226" s="4">
        <f>'2 жастағы Ә'!AI76</f>
        <v>0</v>
      </c>
    </row>
    <row r="227" spans="2:7" ht="15" customHeight="1" x14ac:dyDescent="0.25">
      <c r="B227" s="712"/>
      <c r="C227" s="4">
        <f>'2 жастағы Ф'!AH76</f>
        <v>0</v>
      </c>
      <c r="D227" s="4">
        <f>'2 жастағы К'!AH76</f>
        <v>0</v>
      </c>
      <c r="E227" s="843"/>
      <c r="F227" s="4">
        <f>'2 жастағы Ш'!AH76</f>
        <v>0</v>
      </c>
      <c r="G227" s="4">
        <f>'2 жастағы Ә'!AH76</f>
        <v>0</v>
      </c>
    </row>
    <row r="228" spans="2:7" ht="15" customHeight="1" x14ac:dyDescent="0.25">
      <c r="B228" s="707">
        <v>12</v>
      </c>
      <c r="C228" s="4">
        <f>'2 жастағы Ф'!AM76</f>
        <v>0</v>
      </c>
      <c r="D228" s="4">
        <f>'2 жастағы К'!AM76</f>
        <v>0</v>
      </c>
      <c r="E228" s="843"/>
      <c r="F228" s="4">
        <f>'2 жастағы Ш'!AM76</f>
        <v>0</v>
      </c>
      <c r="G228" s="4">
        <f>'2 жастағы Ә'!AM76</f>
        <v>0</v>
      </c>
    </row>
    <row r="229" spans="2:7" ht="15" customHeight="1" x14ac:dyDescent="0.25">
      <c r="B229" s="708"/>
      <c r="C229" s="4">
        <f>'2 жастағы Ф'!AL76</f>
        <v>0</v>
      </c>
      <c r="D229" s="4">
        <f>'2 жастағы К'!AL76</f>
        <v>0</v>
      </c>
      <c r="E229" s="843"/>
      <c r="F229" s="4">
        <f>'2 жастағы Ш'!AL76</f>
        <v>0</v>
      </c>
      <c r="G229" s="4">
        <f>'2 жастағы Ә'!AL76</f>
        <v>0</v>
      </c>
    </row>
    <row r="230" spans="2:7" ht="15" customHeight="1" x14ac:dyDescent="0.25">
      <c r="B230" s="712"/>
      <c r="C230" s="4">
        <f>'2 жастағы Ф'!AK76</f>
        <v>0</v>
      </c>
      <c r="D230" s="160">
        <f>'2 жастағы К'!AK61</f>
        <v>1</v>
      </c>
      <c r="E230" s="843"/>
      <c r="F230" s="4">
        <f>'2 жастағы Ш'!AK76</f>
        <v>0</v>
      </c>
      <c r="G230" s="4">
        <f>'2 жастағы Ә'!AK76</f>
        <v>0</v>
      </c>
    </row>
    <row r="231" spans="2:7" ht="15" customHeight="1" x14ac:dyDescent="0.25">
      <c r="B231" s="707">
        <v>13</v>
      </c>
      <c r="C231" s="4">
        <f>'2 жастағы Ф'!AP76</f>
        <v>0</v>
      </c>
      <c r="D231" s="4">
        <f>'2 жастағы К'!AP76</f>
        <v>0</v>
      </c>
      <c r="E231" s="843"/>
      <c r="F231" s="4">
        <f>'2 жастағы Ш'!AP76</f>
        <v>0</v>
      </c>
      <c r="G231" s="4">
        <f>'2 жастағы Ә'!AP76</f>
        <v>0</v>
      </c>
    </row>
    <row r="232" spans="2:7" ht="15" customHeight="1" x14ac:dyDescent="0.25">
      <c r="B232" s="708"/>
      <c r="C232" s="4">
        <f>'2 жастағы Ф'!AO76</f>
        <v>0</v>
      </c>
      <c r="D232" s="4">
        <f>'2 жастағы К'!AO76</f>
        <v>0</v>
      </c>
      <c r="E232" s="843"/>
      <c r="F232" s="4">
        <f>'2 жастағы Ш'!AO76</f>
        <v>0</v>
      </c>
      <c r="G232" s="4">
        <f>'2 жастағы Ә'!AO76</f>
        <v>0</v>
      </c>
    </row>
    <row r="233" spans="2:7" ht="15" customHeight="1" x14ac:dyDescent="0.25">
      <c r="B233" s="712"/>
      <c r="C233" s="4">
        <f>'2 жастағы Ф'!AN76</f>
        <v>0</v>
      </c>
      <c r="D233" s="4">
        <f>'2 жастағы К'!AN76</f>
        <v>0</v>
      </c>
      <c r="E233" s="843"/>
      <c r="F233" s="4">
        <f>'2 жастағы Ш'!AN76</f>
        <v>0</v>
      </c>
      <c r="G233" s="4">
        <f>'2 жастағы Ә'!AN76</f>
        <v>0</v>
      </c>
    </row>
    <row r="234" spans="2:7" ht="15" customHeight="1" x14ac:dyDescent="0.25">
      <c r="B234" s="707">
        <v>14</v>
      </c>
      <c r="C234" s="4">
        <f>'2 жастағы Ф'!AS76</f>
        <v>0</v>
      </c>
      <c r="D234" s="4">
        <f>'2 жастағы К'!AS76</f>
        <v>0</v>
      </c>
      <c r="E234" s="843"/>
      <c r="F234" s="4">
        <f>'2 жастағы Ш'!AS76</f>
        <v>0</v>
      </c>
      <c r="G234" s="4">
        <f>'2 жастағы Ә'!AS76</f>
        <v>0</v>
      </c>
    </row>
    <row r="235" spans="2:7" x14ac:dyDescent="0.25">
      <c r="B235" s="708"/>
      <c r="C235" s="4">
        <f>'2 жастағы Ф'!AR76</f>
        <v>0</v>
      </c>
      <c r="D235" s="4">
        <f>'2 жастағы К'!AR76</f>
        <v>0</v>
      </c>
      <c r="E235" s="843"/>
      <c r="F235" s="4">
        <f>'2 жастағы Ш'!AR76</f>
        <v>0</v>
      </c>
      <c r="G235" s="4">
        <f>'2 жастағы Ә'!AR76</f>
        <v>0</v>
      </c>
    </row>
    <row r="236" spans="2:7" x14ac:dyDescent="0.25">
      <c r="B236" s="712"/>
      <c r="C236" s="4">
        <f>'2 жастағы Ф'!AQ76</f>
        <v>0</v>
      </c>
      <c r="D236" s="4">
        <f>'2 жастағы К'!AQ76</f>
        <v>0</v>
      </c>
      <c r="E236" s="843"/>
      <c r="F236" s="4">
        <f>'2 жастағы Ш'!AQ76</f>
        <v>0</v>
      </c>
      <c r="G236" s="4">
        <f>'2 жастағы Ә'!AQ76</f>
        <v>0</v>
      </c>
    </row>
    <row r="237" spans="2:7" x14ac:dyDescent="0.25">
      <c r="B237" s="707">
        <v>15</v>
      </c>
      <c r="C237" s="4">
        <f>'2 жастағы Ф'!AV76</f>
        <v>0</v>
      </c>
      <c r="D237" s="4">
        <f>'2 жастағы К'!AV76</f>
        <v>0</v>
      </c>
      <c r="E237" s="843"/>
      <c r="F237" s="4">
        <f>'2 жастағы Ш'!AV76</f>
        <v>0</v>
      </c>
      <c r="G237" s="4">
        <f>'2 жастағы Ә'!AV76</f>
        <v>0</v>
      </c>
    </row>
    <row r="238" spans="2:7" x14ac:dyDescent="0.25">
      <c r="B238" s="708"/>
      <c r="C238" s="4">
        <f>'2 жастағы Ф'!AU76</f>
        <v>0</v>
      </c>
      <c r="D238" s="4">
        <f>'2 жастағы К'!AU76</f>
        <v>0</v>
      </c>
      <c r="E238" s="843"/>
      <c r="F238" s="4">
        <f>'2 жастағы Ш'!AU76</f>
        <v>0</v>
      </c>
      <c r="G238" s="4">
        <f>'2 жастағы Ә'!AU76</f>
        <v>0</v>
      </c>
    </row>
    <row r="239" spans="2:7" x14ac:dyDescent="0.25">
      <c r="B239" s="712"/>
      <c r="C239" s="4">
        <f>'2 жастағы Ф'!AT76</f>
        <v>0</v>
      </c>
      <c r="D239" s="4">
        <f>'2 жастағы К'!AT76</f>
        <v>0</v>
      </c>
      <c r="E239" s="843"/>
      <c r="F239" s="4">
        <f>'2 жастағы Ш'!AT76</f>
        <v>0</v>
      </c>
      <c r="G239" s="4">
        <f>'2 жастағы Ә'!AT76</f>
        <v>0</v>
      </c>
    </row>
    <row r="240" spans="2:7" x14ac:dyDescent="0.25">
      <c r="B240" s="707">
        <v>16</v>
      </c>
      <c r="C240" s="4">
        <f>'2 жастағы Ф'!AY76</f>
        <v>0</v>
      </c>
      <c r="D240" s="4">
        <f>'2 жастағы К'!AY76</f>
        <v>0</v>
      </c>
      <c r="E240" s="843"/>
      <c r="F240" s="4">
        <f>'2 жастағы Ш'!AY76</f>
        <v>0</v>
      </c>
      <c r="G240" s="4">
        <f>'2 жастағы Ә'!AY76</f>
        <v>0</v>
      </c>
    </row>
    <row r="241" spans="2:7" x14ac:dyDescent="0.25">
      <c r="B241" s="708"/>
      <c r="C241" s="4">
        <f>'2 жастағы Ф'!AX76</f>
        <v>0</v>
      </c>
      <c r="D241" s="4">
        <f>'2 жастағы К'!AX76</f>
        <v>0</v>
      </c>
      <c r="E241" s="843"/>
      <c r="F241" s="4">
        <f>'2 жастағы Ш'!AX76</f>
        <v>0</v>
      </c>
      <c r="G241" s="4">
        <f>'2 жастағы Ә'!AX76</f>
        <v>0</v>
      </c>
    </row>
    <row r="242" spans="2:7" x14ac:dyDescent="0.25">
      <c r="B242" s="712"/>
      <c r="C242" s="4">
        <f>'2 жастағы Ф'!AW76</f>
        <v>0</v>
      </c>
      <c r="D242" s="4">
        <f>'2 жастағы К'!AW76</f>
        <v>0</v>
      </c>
      <c r="E242" s="843"/>
      <c r="F242" s="4">
        <f>'2 жастағы Ш'!AW76</f>
        <v>0</v>
      </c>
      <c r="G242" s="4">
        <f>'2 жастағы Ә'!AW76</f>
        <v>0</v>
      </c>
    </row>
    <row r="243" spans="2:7" x14ac:dyDescent="0.25">
      <c r="B243" s="707">
        <v>17</v>
      </c>
      <c r="C243" s="4">
        <f>'2 жастағы Ф'!BB76</f>
        <v>0</v>
      </c>
      <c r="D243" s="4">
        <f>'2 жастағы К'!BB76</f>
        <v>0</v>
      </c>
      <c r="E243" s="843"/>
      <c r="F243" s="4">
        <f>'2 жастағы Ш'!BB76</f>
        <v>0</v>
      </c>
      <c r="G243" s="4">
        <f>'2 жастағы Ә'!BB76</f>
        <v>0</v>
      </c>
    </row>
    <row r="244" spans="2:7" x14ac:dyDescent="0.25">
      <c r="B244" s="708"/>
      <c r="C244" s="4">
        <f>'2 жастағы Ф'!BA76</f>
        <v>0</v>
      </c>
      <c r="D244" s="4">
        <f>'2 жастағы К'!BA76</f>
        <v>0</v>
      </c>
      <c r="E244" s="843"/>
      <c r="F244" s="4">
        <f>'2 жастағы Ш'!BA76</f>
        <v>0</v>
      </c>
      <c r="G244" s="4">
        <f>'2 жастағы Ә'!BA76</f>
        <v>0</v>
      </c>
    </row>
    <row r="245" spans="2:7" x14ac:dyDescent="0.25">
      <c r="B245" s="712"/>
      <c r="C245" s="4">
        <f>'2 жастағы Ф'!AZ76</f>
        <v>0</v>
      </c>
      <c r="D245" s="4">
        <f>'2 жастағы К'!AZ76</f>
        <v>0</v>
      </c>
      <c r="E245" s="843"/>
      <c r="F245" s="4">
        <f>'2 жастағы Ш'!AZ76</f>
        <v>0</v>
      </c>
      <c r="G245" s="4">
        <f>'2 жастағы Ә'!AZ76</f>
        <v>0</v>
      </c>
    </row>
    <row r="246" spans="2:7" x14ac:dyDescent="0.25">
      <c r="B246" s="707">
        <v>18</v>
      </c>
      <c r="C246" s="4">
        <f>'2 жастағы Ф'!BE76</f>
        <v>0</v>
      </c>
      <c r="D246" s="4">
        <f>'2 жастағы К'!BE76</f>
        <v>0</v>
      </c>
      <c r="E246" s="843"/>
      <c r="F246" s="4">
        <f>'2 жастағы Ш'!BE76</f>
        <v>0</v>
      </c>
      <c r="G246" s="4">
        <f>'2 жастағы Ә'!BE76</f>
        <v>0</v>
      </c>
    </row>
    <row r="247" spans="2:7" x14ac:dyDescent="0.25">
      <c r="B247" s="708"/>
      <c r="C247" s="4">
        <f>'2 жастағы Ф'!BD76</f>
        <v>0</v>
      </c>
      <c r="D247" s="4">
        <f>'2 жастағы К'!BD76</f>
        <v>0</v>
      </c>
      <c r="E247" s="843"/>
      <c r="F247" s="4">
        <f>'2 жастағы Ш'!BD76</f>
        <v>0</v>
      </c>
      <c r="G247" s="4">
        <f>'2 жастағы Ә'!BD76</f>
        <v>0</v>
      </c>
    </row>
    <row r="248" spans="2:7" x14ac:dyDescent="0.25">
      <c r="B248" s="712"/>
      <c r="C248" s="4">
        <f>'2 жастағы Ф'!BC76</f>
        <v>0</v>
      </c>
      <c r="D248" s="4">
        <f>'2 жастағы К'!BC76</f>
        <v>0</v>
      </c>
      <c r="E248" s="843"/>
      <c r="F248" s="4">
        <f>'2 жастағы Ш'!BC76</f>
        <v>0</v>
      </c>
      <c r="G248" s="4">
        <f>'2 жастағы Ә'!BC76</f>
        <v>0</v>
      </c>
    </row>
    <row r="249" spans="2:7" x14ac:dyDescent="0.25">
      <c r="B249" s="707">
        <v>19</v>
      </c>
      <c r="C249" s="4">
        <f>'2 жастағы Ф'!BH76</f>
        <v>0</v>
      </c>
      <c r="D249" s="4">
        <f>'2 жастағы К'!BH76</f>
        <v>0</v>
      </c>
      <c r="E249" s="843"/>
      <c r="F249" s="4">
        <f>'2 жастағы Ш'!BH76</f>
        <v>0</v>
      </c>
      <c r="G249" s="4">
        <f>'2 жастағы Ә'!BH76</f>
        <v>0</v>
      </c>
    </row>
    <row r="250" spans="2:7" x14ac:dyDescent="0.25">
      <c r="B250" s="708"/>
      <c r="C250" s="4">
        <f>'2 жастағы Ф'!BG76</f>
        <v>0</v>
      </c>
      <c r="D250" s="4">
        <f>'2 жастағы К'!BG76</f>
        <v>0</v>
      </c>
      <c r="E250" s="843"/>
      <c r="F250" s="4">
        <f>'2 жастағы Ш'!BG76</f>
        <v>0</v>
      </c>
      <c r="G250" s="4">
        <f>'2 жастағы Ә'!BG76</f>
        <v>0</v>
      </c>
    </row>
    <row r="251" spans="2:7" x14ac:dyDescent="0.25">
      <c r="B251" s="712"/>
      <c r="C251" s="4">
        <f>'2 жастағы Ф'!BF76</f>
        <v>0</v>
      </c>
      <c r="D251" s="4">
        <f>'2 жастағы К'!BF76</f>
        <v>0</v>
      </c>
      <c r="E251" s="843"/>
      <c r="F251" s="4">
        <f>'2 жастағы Ш'!BF76</f>
        <v>0</v>
      </c>
      <c r="G251" s="4">
        <f>'2 жастағы Ә'!BF76</f>
        <v>0</v>
      </c>
    </row>
    <row r="252" spans="2:7" x14ac:dyDescent="0.25">
      <c r="B252" s="707">
        <v>20</v>
      </c>
      <c r="C252" s="842"/>
      <c r="D252" s="4">
        <f>'2 жастағы К'!BK76</f>
        <v>0</v>
      </c>
      <c r="E252" s="843"/>
      <c r="F252" s="4">
        <f>'2 жастағы Ш'!BK76</f>
        <v>0</v>
      </c>
      <c r="G252" s="4">
        <f>'2 жастағы Ә'!BK76</f>
        <v>0</v>
      </c>
    </row>
    <row r="253" spans="2:7" x14ac:dyDescent="0.25">
      <c r="B253" s="708"/>
      <c r="C253" s="843"/>
      <c r="D253" s="4">
        <f>'2 жастағы К'!BJ76</f>
        <v>0</v>
      </c>
      <c r="E253" s="843"/>
      <c r="F253" s="4">
        <f>'2 жастағы Ш'!BJ76</f>
        <v>0</v>
      </c>
      <c r="G253" s="4">
        <f>'2 жастағы Ә'!BJ76</f>
        <v>0</v>
      </c>
    </row>
    <row r="254" spans="2:7" x14ac:dyDescent="0.25">
      <c r="B254" s="712"/>
      <c r="C254" s="843"/>
      <c r="D254" s="4">
        <f>'2 жастағы К'!BI76</f>
        <v>0</v>
      </c>
      <c r="E254" s="843"/>
      <c r="F254" s="4">
        <f>'2 жастағы Ш'!BI76</f>
        <v>0</v>
      </c>
      <c r="G254" s="4">
        <f>'2 жастағы Ә'!BI76</f>
        <v>0</v>
      </c>
    </row>
    <row r="255" spans="2:7" x14ac:dyDescent="0.25">
      <c r="B255" s="707">
        <v>21</v>
      </c>
      <c r="C255" s="843"/>
      <c r="D255" s="842"/>
      <c r="E255" s="843"/>
      <c r="F255" s="4">
        <f>'2 жастағы Ш'!BN76</f>
        <v>0</v>
      </c>
      <c r="G255" s="842"/>
    </row>
    <row r="256" spans="2:7" x14ac:dyDescent="0.25">
      <c r="B256" s="708"/>
      <c r="C256" s="843"/>
      <c r="D256" s="843"/>
      <c r="E256" s="843"/>
      <c r="F256" s="4">
        <f>'2 жастағы Ш'!BM76</f>
        <v>0</v>
      </c>
      <c r="G256" s="843"/>
    </row>
    <row r="257" spans="2:7" x14ac:dyDescent="0.25">
      <c r="B257" s="712"/>
      <c r="C257" s="843"/>
      <c r="D257" s="843"/>
      <c r="E257" s="843"/>
      <c r="F257" s="4">
        <f>'2 жастағы Ш'!BL76</f>
        <v>0</v>
      </c>
      <c r="G257" s="843"/>
    </row>
    <row r="258" spans="2:7" x14ac:dyDescent="0.25">
      <c r="B258" s="707">
        <v>22</v>
      </c>
      <c r="C258" s="843"/>
      <c r="D258" s="843"/>
      <c r="E258" s="843"/>
      <c r="F258" s="4">
        <f>'2 жастағы Ш'!BQ76</f>
        <v>0</v>
      </c>
      <c r="G258" s="843"/>
    </row>
    <row r="259" spans="2:7" x14ac:dyDescent="0.25">
      <c r="B259" s="708"/>
      <c r="C259" s="843"/>
      <c r="D259" s="843"/>
      <c r="E259" s="843"/>
      <c r="F259" s="4">
        <f>'2 жастағы Ш'!BP76</f>
        <v>0</v>
      </c>
      <c r="G259" s="843"/>
    </row>
    <row r="260" spans="2:7" x14ac:dyDescent="0.25">
      <c r="B260" s="712"/>
      <c r="C260" s="843"/>
      <c r="D260" s="843"/>
      <c r="E260" s="843"/>
      <c r="F260" s="4">
        <f>'2 жастағы Ш'!BO76</f>
        <v>0</v>
      </c>
      <c r="G260" s="843"/>
    </row>
    <row r="261" spans="2:7" x14ac:dyDescent="0.25">
      <c r="B261" s="707">
        <v>23</v>
      </c>
      <c r="C261" s="843"/>
      <c r="D261" s="843"/>
      <c r="E261" s="843"/>
      <c r="F261" s="4">
        <f>'2 жастағы Ш'!BT76</f>
        <v>0</v>
      </c>
      <c r="G261" s="843"/>
    </row>
    <row r="262" spans="2:7" x14ac:dyDescent="0.25">
      <c r="B262" s="708"/>
      <c r="C262" s="843"/>
      <c r="D262" s="843"/>
      <c r="E262" s="843"/>
      <c r="F262" s="4">
        <f>'2 жастағы Ш'!BS76</f>
        <v>0</v>
      </c>
      <c r="G262" s="843"/>
    </row>
    <row r="263" spans="2:7" x14ac:dyDescent="0.25">
      <c r="B263" s="712"/>
      <c r="C263" s="843"/>
      <c r="D263" s="843"/>
      <c r="E263" s="843"/>
      <c r="F263" s="4">
        <f>'2 жастағы Ш'!BR76</f>
        <v>0</v>
      </c>
      <c r="G263" s="843"/>
    </row>
    <row r="264" spans="2:7" x14ac:dyDescent="0.25">
      <c r="B264" s="707">
        <v>24</v>
      </c>
      <c r="C264" s="843"/>
      <c r="D264" s="843"/>
      <c r="E264" s="843"/>
      <c r="F264" s="4">
        <f>'2 жастағы Ш'!BW76</f>
        <v>0</v>
      </c>
      <c r="G264" s="843"/>
    </row>
    <row r="265" spans="2:7" x14ac:dyDescent="0.25">
      <c r="B265" s="708"/>
      <c r="C265" s="843"/>
      <c r="D265" s="843"/>
      <c r="E265" s="843"/>
      <c r="F265" s="12">
        <f>'2 жастағы Ш'!BV76</f>
        <v>0</v>
      </c>
      <c r="G265" s="843"/>
    </row>
    <row r="266" spans="2:7" x14ac:dyDescent="0.25">
      <c r="B266" s="712"/>
      <c r="C266" s="843"/>
      <c r="D266" s="843"/>
      <c r="E266" s="843"/>
      <c r="F266" s="12">
        <f>'2 жастағы Ш'!BU76</f>
        <v>0</v>
      </c>
      <c r="G266" s="843"/>
    </row>
    <row r="267" spans="2:7" x14ac:dyDescent="0.25">
      <c r="B267" s="707">
        <v>25</v>
      </c>
      <c r="C267" s="843"/>
      <c r="D267" s="843"/>
      <c r="E267" s="843"/>
      <c r="F267" s="4">
        <f>'2 жастағы Ш'!BZ76</f>
        <v>0</v>
      </c>
      <c r="G267" s="843"/>
    </row>
    <row r="268" spans="2:7" x14ac:dyDescent="0.25">
      <c r="B268" s="708"/>
      <c r="C268" s="843"/>
      <c r="D268" s="843"/>
      <c r="E268" s="843"/>
      <c r="F268" s="4">
        <f>'2 жастағы Ш'!BY76</f>
        <v>0</v>
      </c>
      <c r="G268" s="843"/>
    </row>
    <row r="269" spans="2:7" x14ac:dyDescent="0.25">
      <c r="B269" s="712"/>
      <c r="C269" s="843"/>
      <c r="D269" s="843"/>
      <c r="E269" s="843"/>
      <c r="F269" s="4">
        <f>'2 жастағы Ш'!BX76</f>
        <v>0</v>
      </c>
      <c r="G269" s="843"/>
    </row>
    <row r="270" spans="2:7" x14ac:dyDescent="0.25">
      <c r="B270" s="707">
        <v>26</v>
      </c>
      <c r="C270" s="843"/>
      <c r="D270" s="843"/>
      <c r="E270" s="843"/>
      <c r="F270" s="4">
        <f>'2 жастағы Ш'!CC76</f>
        <v>0</v>
      </c>
      <c r="G270" s="843"/>
    </row>
    <row r="271" spans="2:7" x14ac:dyDescent="0.25">
      <c r="B271" s="708"/>
      <c r="C271" s="843"/>
      <c r="D271" s="843"/>
      <c r="E271" s="843"/>
      <c r="F271" s="4">
        <f>'2 жастағы Ш'!CB76</f>
        <v>0</v>
      </c>
      <c r="G271" s="843"/>
    </row>
    <row r="272" spans="2:7" x14ac:dyDescent="0.25">
      <c r="B272" s="712"/>
      <c r="C272" s="843"/>
      <c r="D272" s="843"/>
      <c r="E272" s="843"/>
      <c r="F272" s="4">
        <f>'2 жастағы Ш'!CA76</f>
        <v>0</v>
      </c>
      <c r="G272" s="843"/>
    </row>
    <row r="273" spans="2:7" x14ac:dyDescent="0.25">
      <c r="B273" s="707">
        <v>27</v>
      </c>
      <c r="C273" s="843"/>
      <c r="D273" s="843"/>
      <c r="E273" s="843"/>
      <c r="F273" s="12">
        <f>'2 жастағы Ш'!CF76</f>
        <v>0</v>
      </c>
      <c r="G273" s="843"/>
    </row>
    <row r="274" spans="2:7" x14ac:dyDescent="0.25">
      <c r="B274" s="708"/>
      <c r="C274" s="843"/>
      <c r="D274" s="843"/>
      <c r="E274" s="843"/>
      <c r="F274" s="12">
        <f>'2 жастағы Ш'!CE76</f>
        <v>0</v>
      </c>
      <c r="G274" s="843"/>
    </row>
    <row r="275" spans="2:7" x14ac:dyDescent="0.25">
      <c r="B275" s="712"/>
      <c r="C275" s="843"/>
      <c r="D275" s="843"/>
      <c r="E275" s="843"/>
      <c r="F275" s="12">
        <f>'2 жастағы Ш'!CD76</f>
        <v>0</v>
      </c>
      <c r="G275" s="843"/>
    </row>
    <row r="276" spans="2:7" x14ac:dyDescent="0.25">
      <c r="B276" s="707">
        <v>28</v>
      </c>
      <c r="C276" s="843"/>
      <c r="D276" s="843"/>
      <c r="E276" s="843"/>
      <c r="F276" s="12">
        <f>'2 жастағы Ш'!CI76</f>
        <v>0</v>
      </c>
      <c r="G276" s="843"/>
    </row>
    <row r="277" spans="2:7" x14ac:dyDescent="0.25">
      <c r="B277" s="708"/>
      <c r="C277" s="843"/>
      <c r="D277" s="843"/>
      <c r="E277" s="843"/>
      <c r="F277" s="12">
        <f>'2 жастағы Ш'!CH76</f>
        <v>0</v>
      </c>
      <c r="G277" s="843"/>
    </row>
    <row r="278" spans="2:7" x14ac:dyDescent="0.25">
      <c r="B278" s="712"/>
      <c r="C278" s="843"/>
      <c r="D278" s="843"/>
      <c r="E278" s="843"/>
      <c r="F278" s="12">
        <f>'2 жастағы Ш'!CG76</f>
        <v>0</v>
      </c>
      <c r="G278" s="843"/>
    </row>
    <row r="279" spans="2:7" x14ac:dyDescent="0.25">
      <c r="B279" s="707">
        <v>29</v>
      </c>
      <c r="C279" s="843"/>
      <c r="D279" s="843"/>
      <c r="E279" s="843"/>
      <c r="F279" s="12">
        <f>'2 жастағы Ш'!CL76</f>
        <v>0</v>
      </c>
      <c r="G279" s="843"/>
    </row>
    <row r="280" spans="2:7" x14ac:dyDescent="0.25">
      <c r="B280" s="708"/>
      <c r="C280" s="843"/>
      <c r="D280" s="843"/>
      <c r="E280" s="843"/>
      <c r="F280" s="12">
        <f>'2 жастағы Ш'!CK76</f>
        <v>0</v>
      </c>
      <c r="G280" s="843"/>
    </row>
    <row r="281" spans="2:7" x14ac:dyDescent="0.25">
      <c r="B281" s="712"/>
      <c r="C281" s="843"/>
      <c r="D281" s="843"/>
      <c r="E281" s="843"/>
      <c r="F281" s="12">
        <f>'2 жастағы Ш'!CJ76</f>
        <v>0</v>
      </c>
      <c r="G281" s="843"/>
    </row>
    <row r="282" spans="2:7" x14ac:dyDescent="0.25">
      <c r="B282" s="707">
        <v>30</v>
      </c>
      <c r="C282" s="843"/>
      <c r="D282" s="843"/>
      <c r="E282" s="843"/>
      <c r="F282" s="12">
        <f>'2 жастағы Ш'!CO76</f>
        <v>0</v>
      </c>
      <c r="G282" s="843"/>
    </row>
    <row r="283" spans="2:7" x14ac:dyDescent="0.25">
      <c r="B283" s="708"/>
      <c r="C283" s="843"/>
      <c r="D283" s="843"/>
      <c r="E283" s="843"/>
      <c r="F283" s="12">
        <f>'2 жастағы Ш'!CN76</f>
        <v>0</v>
      </c>
      <c r="G283" s="843"/>
    </row>
    <row r="284" spans="2:7" x14ac:dyDescent="0.25">
      <c r="B284" s="712"/>
      <c r="C284" s="843"/>
      <c r="D284" s="843"/>
      <c r="E284" s="843"/>
      <c r="F284" s="12">
        <f>'2 жастағы Ш'!CM76</f>
        <v>0</v>
      </c>
      <c r="G284" s="843"/>
    </row>
    <row r="285" spans="2:7" x14ac:dyDescent="0.25">
      <c r="B285" s="707">
        <v>31</v>
      </c>
      <c r="C285" s="843"/>
      <c r="D285" s="843"/>
      <c r="E285" s="843"/>
      <c r="F285" s="12">
        <f>'2 жастағы Ш'!CR76</f>
        <v>0</v>
      </c>
      <c r="G285" s="843"/>
    </row>
    <row r="286" spans="2:7" x14ac:dyDescent="0.25">
      <c r="B286" s="708"/>
      <c r="C286" s="843"/>
      <c r="D286" s="843"/>
      <c r="E286" s="843"/>
      <c r="F286" s="12">
        <f>'2 жастағы Ш'!CQ76</f>
        <v>0</v>
      </c>
      <c r="G286" s="843"/>
    </row>
    <row r="287" spans="2:7" x14ac:dyDescent="0.25">
      <c r="B287" s="712"/>
      <c r="C287" s="843"/>
      <c r="D287" s="843"/>
      <c r="E287" s="843"/>
      <c r="F287" s="12">
        <f>'2 жастағы Ш'!CP76</f>
        <v>0</v>
      </c>
      <c r="G287" s="843"/>
    </row>
    <row r="288" spans="2:7" x14ac:dyDescent="0.25">
      <c r="B288" s="707">
        <v>32</v>
      </c>
      <c r="C288" s="843"/>
      <c r="D288" s="843"/>
      <c r="E288" s="843"/>
      <c r="F288" s="12">
        <f>'2 жастағы Ш'!CU76</f>
        <v>0</v>
      </c>
      <c r="G288" s="843"/>
    </row>
    <row r="289" spans="2:7" x14ac:dyDescent="0.25">
      <c r="B289" s="708"/>
      <c r="C289" s="843"/>
      <c r="D289" s="843"/>
      <c r="E289" s="843"/>
      <c r="F289" s="12">
        <f>'2 жастағы Ш'!CT76</f>
        <v>0</v>
      </c>
      <c r="G289" s="843"/>
    </row>
    <row r="290" spans="2:7" x14ac:dyDescent="0.25">
      <c r="B290" s="712"/>
      <c r="C290" s="843"/>
      <c r="D290" s="843"/>
      <c r="E290" s="843"/>
      <c r="F290" s="12">
        <f>'2 жастағы Ш'!CS76</f>
        <v>0</v>
      </c>
      <c r="G290" s="843"/>
    </row>
    <row r="291" spans="2:7" x14ac:dyDescent="0.25">
      <c r="B291" s="707">
        <v>33</v>
      </c>
      <c r="C291" s="843"/>
      <c r="D291" s="843"/>
      <c r="E291" s="843"/>
      <c r="F291" s="12">
        <f>'2 жастағы Ш'!CX76</f>
        <v>0</v>
      </c>
      <c r="G291" s="843"/>
    </row>
    <row r="292" spans="2:7" x14ac:dyDescent="0.25">
      <c r="B292" s="708"/>
      <c r="C292" s="843"/>
      <c r="D292" s="843"/>
      <c r="E292" s="843"/>
      <c r="F292" s="12">
        <f>'2 жастағы Ш'!CW76</f>
        <v>0</v>
      </c>
      <c r="G292" s="843"/>
    </row>
    <row r="293" spans="2:7" x14ac:dyDescent="0.25">
      <c r="B293" s="712"/>
      <c r="C293" s="843"/>
      <c r="D293" s="843"/>
      <c r="E293" s="843"/>
      <c r="F293" s="12">
        <f>'2 жастағы Ш'!CV76</f>
        <v>0</v>
      </c>
      <c r="G293" s="843"/>
    </row>
    <row r="294" spans="2:7" x14ac:dyDescent="0.25">
      <c r="B294" s="707">
        <v>34</v>
      </c>
      <c r="C294" s="843"/>
      <c r="D294" s="843"/>
      <c r="E294" s="843"/>
      <c r="F294" s="12">
        <f>'2 жастағы Ш'!DA76</f>
        <v>0</v>
      </c>
      <c r="G294" s="843"/>
    </row>
    <row r="295" spans="2:7" x14ac:dyDescent="0.25">
      <c r="B295" s="708"/>
      <c r="C295" s="843"/>
      <c r="D295" s="843"/>
      <c r="E295" s="843"/>
      <c r="F295" s="12">
        <f>'2 жастағы Ш'!CZ76</f>
        <v>0</v>
      </c>
      <c r="G295" s="843"/>
    </row>
    <row r="296" spans="2:7" x14ac:dyDescent="0.25">
      <c r="B296" s="712"/>
      <c r="C296" s="843"/>
      <c r="D296" s="843"/>
      <c r="E296" s="843"/>
      <c r="F296" s="12">
        <f>'2 жастағы Ш'!CY76</f>
        <v>0</v>
      </c>
      <c r="G296" s="843"/>
    </row>
    <row r="297" spans="2:7" x14ac:dyDescent="0.25">
      <c r="B297" s="707">
        <v>35</v>
      </c>
      <c r="C297" s="843"/>
      <c r="D297" s="843"/>
      <c r="E297" s="843"/>
      <c r="F297" s="12">
        <f>'2 жастағы Ш'!DD76</f>
        <v>0</v>
      </c>
      <c r="G297" s="843"/>
    </row>
    <row r="298" spans="2:7" x14ac:dyDescent="0.25">
      <c r="B298" s="708"/>
      <c r="C298" s="843"/>
      <c r="D298" s="843"/>
      <c r="E298" s="843"/>
      <c r="F298" s="12">
        <f>'2 жастағы Ш'!DC76</f>
        <v>0</v>
      </c>
      <c r="G298" s="843"/>
    </row>
    <row r="299" spans="2:7" x14ac:dyDescent="0.25">
      <c r="B299" s="712"/>
      <c r="C299" s="843"/>
      <c r="D299" s="843"/>
      <c r="E299" s="843"/>
      <c r="F299" s="12">
        <f>'2 жастағы Ш'!DB76</f>
        <v>0</v>
      </c>
      <c r="G299" s="843"/>
    </row>
    <row r="300" spans="2:7" x14ac:dyDescent="0.25">
      <c r="B300" s="707">
        <v>36</v>
      </c>
      <c r="C300" s="843"/>
      <c r="D300" s="843"/>
      <c r="E300" s="843"/>
      <c r="F300" s="12">
        <f>'2 жастағы Ш'!DG76</f>
        <v>0</v>
      </c>
      <c r="G300" s="843"/>
    </row>
    <row r="301" spans="2:7" x14ac:dyDescent="0.25">
      <c r="B301" s="708"/>
      <c r="C301" s="843"/>
      <c r="D301" s="843"/>
      <c r="E301" s="843"/>
      <c r="F301" s="12">
        <f>'2 жастағы Ш'!DF76</f>
        <v>0</v>
      </c>
      <c r="G301" s="843"/>
    </row>
    <row r="302" spans="2:7" x14ac:dyDescent="0.25">
      <c r="B302" s="708"/>
      <c r="C302" s="843"/>
      <c r="D302" s="843"/>
      <c r="E302" s="843"/>
      <c r="F302" s="334">
        <f>'2 жастағы Ш'!DE76</f>
        <v>0</v>
      </c>
      <c r="G302" s="843"/>
    </row>
    <row r="303" spans="2:7" x14ac:dyDescent="0.25">
      <c r="B303" s="748">
        <v>37</v>
      </c>
      <c r="C303" s="843"/>
      <c r="D303" s="843"/>
      <c r="E303" s="843"/>
      <c r="F303" s="12">
        <f>'2 жастағы Ш'!DJ76</f>
        <v>0</v>
      </c>
      <c r="G303" s="843"/>
    </row>
    <row r="304" spans="2:7" x14ac:dyDescent="0.25">
      <c r="B304" s="748"/>
      <c r="C304" s="843"/>
      <c r="D304" s="843"/>
      <c r="E304" s="843"/>
      <c r="F304" s="12">
        <f>'2 жастағы Ш'!DI76</f>
        <v>0</v>
      </c>
      <c r="G304" s="843"/>
    </row>
    <row r="305" spans="2:7" x14ac:dyDescent="0.25">
      <c r="B305" s="748"/>
      <c r="C305" s="844"/>
      <c r="D305" s="844"/>
      <c r="E305" s="844"/>
      <c r="F305" s="12">
        <f>'2 жастағы Ш'!DH76</f>
        <v>0</v>
      </c>
      <c r="G305" s="844"/>
    </row>
    <row r="306" spans="2:7" ht="18.75" x14ac:dyDescent="0.25">
      <c r="B306" s="848" t="s">
        <v>824</v>
      </c>
      <c r="C306" s="158">
        <f>'2 жастағы Ф'!BK76</f>
        <v>0</v>
      </c>
      <c r="D306" s="158">
        <f>'2 жастағы К'!BN76</f>
        <v>0</v>
      </c>
      <c r="E306" s="158">
        <f>'2 жастағы Т'!AG76</f>
        <v>0</v>
      </c>
      <c r="F306" s="158">
        <f>'2 жастағы Ш'!DM76</f>
        <v>0</v>
      </c>
      <c r="G306" s="159">
        <f>'2 жастағы Ә'!BN76</f>
        <v>0</v>
      </c>
    </row>
    <row r="307" spans="2:7" ht="18.75" x14ac:dyDescent="0.25">
      <c r="B307" s="847"/>
      <c r="C307" s="40">
        <f>'2 жастағы Ф'!BJ76</f>
        <v>0</v>
      </c>
      <c r="D307" s="40">
        <f>'2 жастағы К'!BM76</f>
        <v>0</v>
      </c>
      <c r="E307" s="40">
        <f>'2 жастағы Т'!AF76</f>
        <v>0</v>
      </c>
      <c r="F307" s="40">
        <f>'2 жастағы Ш'!DL76</f>
        <v>0</v>
      </c>
      <c r="G307" s="68">
        <f>'2 жастағы Ә'!BM76</f>
        <v>0</v>
      </c>
    </row>
    <row r="308" spans="2:7" ht="18.75" x14ac:dyDescent="0.25">
      <c r="B308" s="847"/>
      <c r="C308" s="95">
        <f>'2 жастағы Ф'!BI76</f>
        <v>0</v>
      </c>
      <c r="D308" s="95">
        <f>'2 жастағы К'!BL76</f>
        <v>0</v>
      </c>
      <c r="E308" s="95">
        <f>'2 жастағы Т'!AE76</f>
        <v>0</v>
      </c>
      <c r="F308" s="95">
        <f>'2 жастағы Ш'!DK76</f>
        <v>0</v>
      </c>
      <c r="G308" s="96">
        <f>'2 жастағы Ә'!BL76</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Ф'!F130</f>
        <v>0</v>
      </c>
      <c r="D313" s="4">
        <f>'2 жастағы К'!F130</f>
        <v>0</v>
      </c>
      <c r="E313" s="4">
        <f>'2 жастағы Т'!F130</f>
        <v>0</v>
      </c>
      <c r="F313" s="4">
        <f>'2 жастағы Ш'!F130</f>
        <v>0</v>
      </c>
      <c r="G313" s="4">
        <f>'2 жастағы Ә'!F130</f>
        <v>0</v>
      </c>
    </row>
    <row r="314" spans="2:7" x14ac:dyDescent="0.25">
      <c r="B314" s="708"/>
      <c r="C314" s="4">
        <f>'2 жастағы Ф'!E130</f>
        <v>0</v>
      </c>
      <c r="D314" s="4">
        <f>'2 жастағы К'!E130</f>
        <v>0</v>
      </c>
      <c r="E314" s="4">
        <f>'2 жастағы Т'!E130</f>
        <v>0</v>
      </c>
      <c r="F314" s="4">
        <f>'2 жастағы Ш'!E130</f>
        <v>0</v>
      </c>
      <c r="G314" s="4">
        <f>'2 жастағы Ә'!E130</f>
        <v>0</v>
      </c>
    </row>
    <row r="315" spans="2:7" x14ac:dyDescent="0.25">
      <c r="B315" s="712"/>
      <c r="C315" s="4">
        <f>'2 жастағы Ф'!D130</f>
        <v>0</v>
      </c>
      <c r="D315" s="4">
        <f>'2 жастағы К'!D130</f>
        <v>0</v>
      </c>
      <c r="E315" s="4">
        <f>'2 жастағы Т'!D130</f>
        <v>0</v>
      </c>
      <c r="F315" s="4">
        <f>'2 жастағы Ш'!D130</f>
        <v>0</v>
      </c>
      <c r="G315" s="4">
        <f>'2 жастағы Ә'!D130</f>
        <v>0</v>
      </c>
    </row>
    <row r="316" spans="2:7" x14ac:dyDescent="0.25">
      <c r="B316" s="707">
        <v>2</v>
      </c>
      <c r="C316" s="4">
        <f>'2 жастағы Ф'!I130</f>
        <v>0</v>
      </c>
      <c r="D316" s="4">
        <f>'2 жастағы К'!I130</f>
        <v>0</v>
      </c>
      <c r="E316" s="4">
        <f>'2 жастағы Т'!I130</f>
        <v>0</v>
      </c>
      <c r="F316" s="4">
        <f>'2 жастағы Ш'!I130</f>
        <v>0</v>
      </c>
      <c r="G316" s="4">
        <f>'2 жастағы Ә'!I130</f>
        <v>0</v>
      </c>
    </row>
    <row r="317" spans="2:7" x14ac:dyDescent="0.25">
      <c r="B317" s="708"/>
      <c r="C317" s="4">
        <f>'2 жастағы Ф'!H130</f>
        <v>0</v>
      </c>
      <c r="D317" s="4">
        <f>'2 жастағы К'!H130</f>
        <v>0</v>
      </c>
      <c r="E317" s="4">
        <f>'2 жастағы Т'!H130</f>
        <v>0</v>
      </c>
      <c r="F317" s="4">
        <f>'2 жастағы Ш'!H130</f>
        <v>0</v>
      </c>
      <c r="G317" s="4">
        <f>'2 жастағы Ә'!H130</f>
        <v>0</v>
      </c>
    </row>
    <row r="318" spans="2:7" x14ac:dyDescent="0.25">
      <c r="B318" s="712"/>
      <c r="C318" s="4">
        <f>'2 жастағы Ф'!G130</f>
        <v>0</v>
      </c>
      <c r="D318" s="4">
        <f>'2 жастағы К'!G130</f>
        <v>0</v>
      </c>
      <c r="E318" s="4">
        <f>'2 жастағы Т'!G130</f>
        <v>0</v>
      </c>
      <c r="F318" s="4">
        <f>'2 жастағы Ш'!G130</f>
        <v>0</v>
      </c>
      <c r="G318" s="4">
        <f>'2 жастағы Ә'!G130</f>
        <v>0</v>
      </c>
    </row>
    <row r="319" spans="2:7" x14ac:dyDescent="0.25">
      <c r="B319" s="707">
        <v>3</v>
      </c>
      <c r="C319" s="4">
        <f>'2 жастағы Ф'!L130</f>
        <v>0</v>
      </c>
      <c r="D319" s="4">
        <f>'2 жастағы К'!L130</f>
        <v>0</v>
      </c>
      <c r="E319" s="4">
        <f>'2 жастағы Т'!L130</f>
        <v>0</v>
      </c>
      <c r="F319" s="4">
        <f>'2 жастағы Ш'!L130</f>
        <v>0</v>
      </c>
      <c r="G319" s="4">
        <f>'2 жастағы Ә'!L130</f>
        <v>0</v>
      </c>
    </row>
    <row r="320" spans="2:7" x14ac:dyDescent="0.25">
      <c r="B320" s="708"/>
      <c r="C320" s="4">
        <f>'2 жастағы Ф'!K130</f>
        <v>0</v>
      </c>
      <c r="D320" s="4">
        <f>'2 жастағы К'!K130</f>
        <v>0</v>
      </c>
      <c r="E320" s="4">
        <f>'2 жастағы Т'!K130</f>
        <v>0</v>
      </c>
      <c r="F320" s="4">
        <f>'2 жастағы Ш'!K130</f>
        <v>0</v>
      </c>
      <c r="G320" s="4">
        <f>'2 жастағы Ә'!K130</f>
        <v>0</v>
      </c>
    </row>
    <row r="321" spans="2:7" x14ac:dyDescent="0.25">
      <c r="B321" s="712"/>
      <c r="C321" s="4">
        <f>'2 жастағы Ф'!J130</f>
        <v>0</v>
      </c>
      <c r="D321" s="4">
        <f>'2 жастағы К'!J130</f>
        <v>0</v>
      </c>
      <c r="E321" s="4">
        <f>'2 жастағы Т'!J130</f>
        <v>0</v>
      </c>
      <c r="F321" s="4">
        <f>'2 жастағы Ш'!J130</f>
        <v>0</v>
      </c>
      <c r="G321" s="4">
        <f>'2 жастағы Ә'!J130</f>
        <v>0</v>
      </c>
    </row>
    <row r="322" spans="2:7" x14ac:dyDescent="0.25">
      <c r="B322" s="707">
        <v>4</v>
      </c>
      <c r="C322" s="4">
        <f>'2 жастағы Ф'!O130</f>
        <v>0</v>
      </c>
      <c r="D322" s="4">
        <f>'2 жастағы К'!O130</f>
        <v>0</v>
      </c>
      <c r="E322" s="4">
        <f>'2 жастағы Т'!O130</f>
        <v>0</v>
      </c>
      <c r="F322" s="4">
        <f>'2 жастағы Ш'!O130</f>
        <v>0</v>
      </c>
      <c r="G322" s="4">
        <f>'2 жастағы Ә'!O130</f>
        <v>0</v>
      </c>
    </row>
    <row r="323" spans="2:7" x14ac:dyDescent="0.25">
      <c r="B323" s="708"/>
      <c r="C323" s="4">
        <f>'2 жастағы Ф'!N130</f>
        <v>0</v>
      </c>
      <c r="D323" s="4">
        <f>'2 жастағы К'!N130</f>
        <v>0</v>
      </c>
      <c r="E323" s="4">
        <f>'2 жастағы Т'!N130</f>
        <v>0</v>
      </c>
      <c r="F323" s="4">
        <f>'2 жастағы Ш'!N130</f>
        <v>0</v>
      </c>
      <c r="G323" s="4">
        <f>'2 жастағы Ә'!N130</f>
        <v>0</v>
      </c>
    </row>
    <row r="324" spans="2:7" x14ac:dyDescent="0.25">
      <c r="B324" s="712"/>
      <c r="C324" s="4">
        <f>'2 жастағы Ф'!M130</f>
        <v>0</v>
      </c>
      <c r="D324" s="4">
        <f>'2 жастағы К'!M130</f>
        <v>0</v>
      </c>
      <c r="E324" s="4">
        <f>'2 жастағы Т'!M130</f>
        <v>0</v>
      </c>
      <c r="F324" s="4">
        <f>'2 жастағы Ш'!M130</f>
        <v>0</v>
      </c>
      <c r="G324" s="4">
        <f>'2 жастағы Ә'!M130</f>
        <v>0</v>
      </c>
    </row>
    <row r="325" spans="2:7" x14ac:dyDescent="0.25">
      <c r="B325" s="707">
        <v>5</v>
      </c>
      <c r="C325" s="4">
        <f>'2 жастағы Ф'!R130</f>
        <v>0</v>
      </c>
      <c r="D325" s="4">
        <f>'2 жастағы К'!R130</f>
        <v>0</v>
      </c>
      <c r="E325" s="4">
        <f>'2 жастағы Т'!R130</f>
        <v>0</v>
      </c>
      <c r="F325" s="4">
        <f>'2 жастағы Ш'!R130</f>
        <v>0</v>
      </c>
      <c r="G325" s="4">
        <f>'2 жастағы Ә'!R130</f>
        <v>0</v>
      </c>
    </row>
    <row r="326" spans="2:7" x14ac:dyDescent="0.25">
      <c r="B326" s="708"/>
      <c r="C326" s="4">
        <f>'2 жастағы Ф'!Q130</f>
        <v>0</v>
      </c>
      <c r="D326" s="4">
        <f>'2 жастағы К'!Q130</f>
        <v>0</v>
      </c>
      <c r="E326" s="4">
        <f>'2 жастағы Т'!Q130</f>
        <v>0</v>
      </c>
      <c r="F326" s="4">
        <f>'2 жастағы Ш'!Q130</f>
        <v>0</v>
      </c>
      <c r="G326" s="4">
        <f>'2 жастағы Ә'!Q130</f>
        <v>0</v>
      </c>
    </row>
    <row r="327" spans="2:7" x14ac:dyDescent="0.25">
      <c r="B327" s="712"/>
      <c r="C327" s="4">
        <f>'2 жастағы Ф'!P130</f>
        <v>0</v>
      </c>
      <c r="D327" s="4">
        <f>'2 жастағы К'!P130</f>
        <v>0</v>
      </c>
      <c r="E327" s="4">
        <f>'2 жастағы Т'!P130</f>
        <v>0</v>
      </c>
      <c r="F327" s="4">
        <f>'2 жастағы Ш'!P130</f>
        <v>0</v>
      </c>
      <c r="G327" s="4">
        <f>'2 жастағы Ә'!P130</f>
        <v>0</v>
      </c>
    </row>
    <row r="328" spans="2:7" x14ac:dyDescent="0.25">
      <c r="B328" s="707">
        <v>6</v>
      </c>
      <c r="C328" s="4">
        <f>'2 жастағы Ф'!U130</f>
        <v>0</v>
      </c>
      <c r="D328" s="4">
        <f>'2 жастағы К'!U130</f>
        <v>0</v>
      </c>
      <c r="E328" s="4">
        <f>'2 жастағы Т'!U130</f>
        <v>0</v>
      </c>
      <c r="F328" s="4">
        <f>'2 жастағы Ш'!U130</f>
        <v>0</v>
      </c>
      <c r="G328" s="4">
        <f>'2 жастағы Ә'!U130</f>
        <v>0</v>
      </c>
    </row>
    <row r="329" spans="2:7" x14ac:dyDescent="0.25">
      <c r="B329" s="708"/>
      <c r="C329" s="4">
        <f>'2 жастағы Ф'!T130</f>
        <v>0</v>
      </c>
      <c r="D329" s="4">
        <f>'2 жастағы К'!T130</f>
        <v>0</v>
      </c>
      <c r="E329" s="4">
        <f>'2 жастағы Т'!T130</f>
        <v>0</v>
      </c>
      <c r="F329" s="4">
        <f>'2 жастағы Ш'!T130</f>
        <v>0</v>
      </c>
      <c r="G329" s="4">
        <f>'2 жастағы Ә'!T130</f>
        <v>0</v>
      </c>
    </row>
    <row r="330" spans="2:7" x14ac:dyDescent="0.25">
      <c r="B330" s="712"/>
      <c r="C330" s="4">
        <f>'2 жастағы Ф'!S130</f>
        <v>0</v>
      </c>
      <c r="D330" s="4">
        <f>'2 жастағы К'!S130</f>
        <v>0</v>
      </c>
      <c r="E330" s="4">
        <f>'2 жастағы Т'!S130</f>
        <v>0</v>
      </c>
      <c r="F330" s="4">
        <f>'2 жастағы Ш'!S130</f>
        <v>0</v>
      </c>
      <c r="G330" s="4">
        <f>'2 жастағы Ә'!S130</f>
        <v>0</v>
      </c>
    </row>
    <row r="331" spans="2:7" x14ac:dyDescent="0.25">
      <c r="B331" s="707">
        <v>7</v>
      </c>
      <c r="C331" s="4">
        <f>'2 жастағы Ф'!X130</f>
        <v>0</v>
      </c>
      <c r="D331" s="4">
        <f>'2 жастағы К'!X130</f>
        <v>0</v>
      </c>
      <c r="E331" s="4">
        <f>'2 жастағы Т'!X130</f>
        <v>0</v>
      </c>
      <c r="F331" s="4">
        <f>'2 жастағы Ш'!X130</f>
        <v>0</v>
      </c>
      <c r="G331" s="4">
        <f>'2 жастағы Ә'!X130</f>
        <v>0</v>
      </c>
    </row>
    <row r="332" spans="2:7" x14ac:dyDescent="0.25">
      <c r="B332" s="708"/>
      <c r="C332" s="4">
        <f>'2 жастағы Ф'!W130</f>
        <v>0</v>
      </c>
      <c r="D332" s="4">
        <f>'2 жастағы К'!W130</f>
        <v>0</v>
      </c>
      <c r="E332" s="4">
        <f>'2 жастағы Т'!W130</f>
        <v>0</v>
      </c>
      <c r="F332" s="4">
        <f>'2 жастағы Ш'!W130</f>
        <v>0</v>
      </c>
      <c r="G332" s="4">
        <f>'2 жастағы Ә'!W130</f>
        <v>0</v>
      </c>
    </row>
    <row r="333" spans="2:7" x14ac:dyDescent="0.25">
      <c r="B333" s="712"/>
      <c r="C333" s="4">
        <f>'2 жастағы Ф'!V130</f>
        <v>0</v>
      </c>
      <c r="D333" s="4">
        <f>'2 жастағы К'!V130</f>
        <v>0</v>
      </c>
      <c r="E333" s="4">
        <f>'2 жастағы Т'!V130</f>
        <v>0</v>
      </c>
      <c r="F333" s="4">
        <f>'2 жастағы Ш'!V130</f>
        <v>0</v>
      </c>
      <c r="G333" s="4">
        <f>'2 жастағы Ә'!V130</f>
        <v>0</v>
      </c>
    </row>
    <row r="334" spans="2:7" x14ac:dyDescent="0.25">
      <c r="B334" s="707">
        <v>8</v>
      </c>
      <c r="C334" s="4">
        <f>'2 жастағы Ф'!AA130</f>
        <v>0</v>
      </c>
      <c r="D334" s="4">
        <f>'2 жастағы К'!AA130</f>
        <v>0</v>
      </c>
      <c r="E334" s="4">
        <f>'2 жастағы Т'!AA130</f>
        <v>0</v>
      </c>
      <c r="F334" s="4">
        <f>'2 жастағы Ш'!AA130</f>
        <v>0</v>
      </c>
      <c r="G334" s="4">
        <f>'2 жастағы Ә'!AA130</f>
        <v>0</v>
      </c>
    </row>
    <row r="335" spans="2:7" x14ac:dyDescent="0.25">
      <c r="B335" s="708"/>
      <c r="C335" s="4">
        <f>'2 жастағы Ф'!Z130</f>
        <v>0</v>
      </c>
      <c r="D335" s="4">
        <f>'2 жастағы К'!Z130</f>
        <v>0</v>
      </c>
      <c r="E335" s="4">
        <f>'2 жастағы Т'!Z130</f>
        <v>0</v>
      </c>
      <c r="F335" s="4">
        <f>'2 жастағы Ш'!Z130</f>
        <v>0</v>
      </c>
      <c r="G335" s="4">
        <f>'2 жастағы Ә'!Z130</f>
        <v>0</v>
      </c>
    </row>
    <row r="336" spans="2:7" x14ac:dyDescent="0.25">
      <c r="B336" s="712"/>
      <c r="C336" s="4">
        <f>'2 жастағы Ф'!Y130</f>
        <v>0</v>
      </c>
      <c r="D336" s="4">
        <f>'2 жастағы К'!Y130</f>
        <v>0</v>
      </c>
      <c r="E336" s="4">
        <f>'2 жастағы Т'!Y130</f>
        <v>0</v>
      </c>
      <c r="F336" s="4">
        <f>'2 жастағы Ш'!Y130</f>
        <v>0</v>
      </c>
      <c r="G336" s="4">
        <f>'2 жастағы Ә'!Y130</f>
        <v>0</v>
      </c>
    </row>
    <row r="337" spans="2:7" x14ac:dyDescent="0.25">
      <c r="B337" s="707">
        <v>9</v>
      </c>
      <c r="C337" s="4">
        <f>'2 жастағы Ф'!AD130</f>
        <v>0</v>
      </c>
      <c r="D337" s="4">
        <f>'2 жастағы К'!AD130</f>
        <v>0</v>
      </c>
      <c r="E337" s="4">
        <f>'2 жастағы Т'!AD130</f>
        <v>0</v>
      </c>
      <c r="F337" s="4">
        <f>'2 жастағы Ш'!AD130</f>
        <v>0</v>
      </c>
      <c r="G337" s="4">
        <f>'2 жастағы Ә'!AD130</f>
        <v>0</v>
      </c>
    </row>
    <row r="338" spans="2:7" x14ac:dyDescent="0.25">
      <c r="B338" s="708"/>
      <c r="C338" s="4">
        <f>'2 жастағы Ф'!AC130</f>
        <v>0</v>
      </c>
      <c r="D338" s="4">
        <f>'2 жастағы К'!AC130</f>
        <v>0</v>
      </c>
      <c r="E338" s="4">
        <f>'2 жастағы Т'!AC130</f>
        <v>0</v>
      </c>
      <c r="F338" s="4">
        <f>'2 жастағы Ш'!AC130</f>
        <v>0</v>
      </c>
      <c r="G338" s="4">
        <f>'2 жастағы Ә'!AC130</f>
        <v>0</v>
      </c>
    </row>
    <row r="339" spans="2:7" x14ac:dyDescent="0.25">
      <c r="B339" s="712"/>
      <c r="C339" s="4">
        <f>'2 жастағы Ф'!AB130</f>
        <v>0</v>
      </c>
      <c r="D339" s="4">
        <f>'2 жастағы К'!AB130</f>
        <v>0</v>
      </c>
      <c r="E339" s="4">
        <f>'2 жастағы Т'!AB130</f>
        <v>0</v>
      </c>
      <c r="F339" s="4">
        <f>'2 жастағы Ш'!AB130</f>
        <v>0</v>
      </c>
      <c r="G339" s="4">
        <f>'2 жастағы Ә'!AB130</f>
        <v>0</v>
      </c>
    </row>
    <row r="340" spans="2:7" x14ac:dyDescent="0.25">
      <c r="B340" s="707">
        <v>10</v>
      </c>
      <c r="C340" s="4">
        <f>'2 жастағы Ф'!AG130</f>
        <v>0</v>
      </c>
      <c r="D340" s="4">
        <f>'2 жастағы К'!AG130</f>
        <v>0</v>
      </c>
      <c r="E340" s="842"/>
      <c r="F340" s="4">
        <f>'2 жастағы Ш'!AG130</f>
        <v>0</v>
      </c>
      <c r="G340" s="4">
        <f>'2 жастағы Ә'!AG130</f>
        <v>0</v>
      </c>
    </row>
    <row r="341" spans="2:7" x14ac:dyDescent="0.25">
      <c r="B341" s="708"/>
      <c r="C341" s="4">
        <f>'2 жастағы Ф'!AF130</f>
        <v>0</v>
      </c>
      <c r="D341" s="4">
        <f>'2 жастағы К'!AF130</f>
        <v>0</v>
      </c>
      <c r="E341" s="843"/>
      <c r="F341" s="4">
        <f>'2 жастағы Ш'!AF130</f>
        <v>0</v>
      </c>
      <c r="G341" s="4">
        <f>'2 жастағы Ә'!AF130</f>
        <v>0</v>
      </c>
    </row>
    <row r="342" spans="2:7" x14ac:dyDescent="0.25">
      <c r="B342" s="712"/>
      <c r="C342" s="4">
        <f>'2 жастағы Ф'!AE130</f>
        <v>0</v>
      </c>
      <c r="D342" s="4">
        <f>'2 жастағы К'!AE130</f>
        <v>0</v>
      </c>
      <c r="E342" s="843"/>
      <c r="F342" s="4">
        <f>'2 жастағы Ш'!AE130</f>
        <v>0</v>
      </c>
      <c r="G342" s="4">
        <f>'2 жастағы Ә'!AE130</f>
        <v>0</v>
      </c>
    </row>
    <row r="343" spans="2:7" x14ac:dyDescent="0.25">
      <c r="B343" s="707">
        <v>11</v>
      </c>
      <c r="C343" s="4">
        <f>'2 жастағы Ф'!AJ130</f>
        <v>0</v>
      </c>
      <c r="D343" s="4">
        <f>'2 жастағы К'!AJ130</f>
        <v>0</v>
      </c>
      <c r="E343" s="843"/>
      <c r="F343" s="4">
        <f>'2 жастағы Ш'!AJ130</f>
        <v>0</v>
      </c>
      <c r="G343" s="4">
        <f>'2 жастағы Ә'!AJ130</f>
        <v>0</v>
      </c>
    </row>
    <row r="344" spans="2:7" x14ac:dyDescent="0.25">
      <c r="B344" s="708"/>
      <c r="C344" s="4">
        <f>'2 жастағы Ф'!AI130</f>
        <v>0</v>
      </c>
      <c r="D344" s="4">
        <f>'2 жастағы К'!AI130</f>
        <v>0</v>
      </c>
      <c r="E344" s="843"/>
      <c r="F344" s="4">
        <f>'2 жастағы Ш'!AI130</f>
        <v>0</v>
      </c>
      <c r="G344" s="4">
        <f>'2 жастағы Ә'!AI130</f>
        <v>0</v>
      </c>
    </row>
    <row r="345" spans="2:7" x14ac:dyDescent="0.25">
      <c r="B345" s="712"/>
      <c r="C345" s="4">
        <f>'2 жастағы Ф'!AH130</f>
        <v>0</v>
      </c>
      <c r="D345" s="4">
        <f>'2 жастағы К'!AH130</f>
        <v>0</v>
      </c>
      <c r="E345" s="843"/>
      <c r="F345" s="4">
        <f>'2 жастағы Ш'!AH130</f>
        <v>0</v>
      </c>
      <c r="G345" s="4">
        <f>'2 жастағы Ә'!AH130</f>
        <v>0</v>
      </c>
    </row>
    <row r="346" spans="2:7" x14ac:dyDescent="0.25">
      <c r="B346" s="707">
        <v>12</v>
      </c>
      <c r="C346" s="4">
        <f>'2 жастағы Ф'!AM130</f>
        <v>0</v>
      </c>
      <c r="D346" s="4">
        <f>'2 жастағы К'!AM130</f>
        <v>0</v>
      </c>
      <c r="E346" s="843"/>
      <c r="F346" s="4">
        <f>'2 жастағы Ш'!AM130</f>
        <v>0</v>
      </c>
      <c r="G346" s="4">
        <f>'2 жастағы Ә'!AM130</f>
        <v>0</v>
      </c>
    </row>
    <row r="347" spans="2:7" x14ac:dyDescent="0.25">
      <c r="B347" s="708"/>
      <c r="C347" s="4">
        <f>'2 жастағы Ф'!AL130</f>
        <v>0</v>
      </c>
      <c r="D347" s="4">
        <f>'2 жастағы К'!AL130</f>
        <v>0</v>
      </c>
      <c r="E347" s="843"/>
      <c r="F347" s="4">
        <f>'2 жастағы Ш'!AL130</f>
        <v>0</v>
      </c>
      <c r="G347" s="4">
        <f>'2 жастағы Ә'!AL130</f>
        <v>0</v>
      </c>
    </row>
    <row r="348" spans="2:7" x14ac:dyDescent="0.25">
      <c r="B348" s="712"/>
      <c r="C348" s="4">
        <f>'2 жастағы Ф'!AK130</f>
        <v>0</v>
      </c>
      <c r="D348" s="160">
        <f>'2 жастағы К'!AK176</f>
        <v>0</v>
      </c>
      <c r="E348" s="843"/>
      <c r="F348" s="4">
        <f>'2 жастағы Ш'!AK130</f>
        <v>0</v>
      </c>
      <c r="G348" s="4">
        <f>'2 жастағы Ә'!AK130</f>
        <v>0</v>
      </c>
    </row>
    <row r="349" spans="2:7" x14ac:dyDescent="0.25">
      <c r="B349" s="707">
        <v>13</v>
      </c>
      <c r="C349" s="4">
        <f>'2 жастағы Ф'!AP130</f>
        <v>0</v>
      </c>
      <c r="D349" s="4">
        <f>'2 жастағы К'!AP130</f>
        <v>0</v>
      </c>
      <c r="E349" s="843"/>
      <c r="F349" s="4">
        <f>'2 жастағы Ш'!AP130</f>
        <v>0</v>
      </c>
      <c r="G349" s="4">
        <f>'2 жастағы Ә'!AP130</f>
        <v>0</v>
      </c>
    </row>
    <row r="350" spans="2:7" x14ac:dyDescent="0.25">
      <c r="B350" s="708"/>
      <c r="C350" s="4">
        <f>'2 жастағы Ф'!AO130</f>
        <v>0</v>
      </c>
      <c r="D350" s="4">
        <f>'2 жастағы К'!AO130</f>
        <v>0</v>
      </c>
      <c r="E350" s="843"/>
      <c r="F350" s="4">
        <f>'2 жастағы Ш'!AO130</f>
        <v>0</v>
      </c>
      <c r="G350" s="4">
        <f>'2 жастағы Ә'!AO130</f>
        <v>0</v>
      </c>
    </row>
    <row r="351" spans="2:7" x14ac:dyDescent="0.25">
      <c r="B351" s="712"/>
      <c r="C351" s="4">
        <f>'2 жастағы Ф'!AN130</f>
        <v>0</v>
      </c>
      <c r="D351" s="4">
        <f>'2 жастағы К'!AN130</f>
        <v>0</v>
      </c>
      <c r="E351" s="843"/>
      <c r="F351" s="4">
        <f>'2 жастағы Ш'!AN130</f>
        <v>0</v>
      </c>
      <c r="G351" s="4">
        <f>'2 жастағы Ә'!AN130</f>
        <v>0</v>
      </c>
    </row>
    <row r="352" spans="2:7" x14ac:dyDescent="0.25">
      <c r="B352" s="707">
        <v>14</v>
      </c>
      <c r="C352" s="4">
        <f>'2 жастағы Ф'!AS130</f>
        <v>0</v>
      </c>
      <c r="D352" s="4">
        <f>'2 жастағы К'!AS130</f>
        <v>0</v>
      </c>
      <c r="E352" s="843"/>
      <c r="F352" s="4">
        <f>'2 жастағы Ш'!AS130</f>
        <v>0</v>
      </c>
      <c r="G352" s="4">
        <f>'2 жастағы Ә'!AS130</f>
        <v>0</v>
      </c>
    </row>
    <row r="353" spans="2:7" x14ac:dyDescent="0.25">
      <c r="B353" s="708"/>
      <c r="C353" s="4">
        <f>'2 жастағы Ф'!AR130</f>
        <v>0</v>
      </c>
      <c r="D353" s="4">
        <f>'2 жастағы К'!AR130</f>
        <v>0</v>
      </c>
      <c r="E353" s="843"/>
      <c r="F353" s="4">
        <f>'2 жастағы Ш'!AR130</f>
        <v>0</v>
      </c>
      <c r="G353" s="4">
        <f>'2 жастағы Ә'!AR130</f>
        <v>0</v>
      </c>
    </row>
    <row r="354" spans="2:7" x14ac:dyDescent="0.25">
      <c r="B354" s="712"/>
      <c r="C354" s="4">
        <f>'2 жастағы Ф'!AQ130</f>
        <v>0</v>
      </c>
      <c r="D354" s="4">
        <f>'2 жастағы К'!AQ130</f>
        <v>0</v>
      </c>
      <c r="E354" s="843"/>
      <c r="F354" s="4">
        <f>'2 жастағы Ш'!AQ130</f>
        <v>0</v>
      </c>
      <c r="G354" s="4">
        <f>'2 жастағы Ә'!AQ130</f>
        <v>0</v>
      </c>
    </row>
    <row r="355" spans="2:7" x14ac:dyDescent="0.25">
      <c r="B355" s="707">
        <v>15</v>
      </c>
      <c r="C355" s="4">
        <f>'2 жастағы Ф'!AV130</f>
        <v>0</v>
      </c>
      <c r="D355" s="4">
        <f>'2 жастағы К'!AV130</f>
        <v>0</v>
      </c>
      <c r="E355" s="843"/>
      <c r="F355" s="4">
        <f>'2 жастағы Ш'!AV130</f>
        <v>0</v>
      </c>
      <c r="G355" s="4">
        <f>'2 жастағы Ә'!AV130</f>
        <v>0</v>
      </c>
    </row>
    <row r="356" spans="2:7" x14ac:dyDescent="0.25">
      <c r="B356" s="708"/>
      <c r="C356" s="4">
        <f>'2 жастағы Ф'!AU130</f>
        <v>0</v>
      </c>
      <c r="D356" s="4">
        <f>'2 жастағы К'!AU130</f>
        <v>0</v>
      </c>
      <c r="E356" s="843"/>
      <c r="F356" s="4">
        <f>'2 жастағы Ш'!AU130</f>
        <v>0</v>
      </c>
      <c r="G356" s="4">
        <f>'2 жастағы Ә'!AU130</f>
        <v>0</v>
      </c>
    </row>
    <row r="357" spans="2:7" x14ac:dyDescent="0.25">
      <c r="B357" s="712"/>
      <c r="C357" s="4">
        <f>'2 жастағы Ф'!AT130</f>
        <v>0</v>
      </c>
      <c r="D357" s="4">
        <f>'2 жастағы К'!AT130</f>
        <v>0</v>
      </c>
      <c r="E357" s="843"/>
      <c r="F357" s="4">
        <f>'2 жастағы Ш'!AT130</f>
        <v>0</v>
      </c>
      <c r="G357" s="4">
        <f>'2 жастағы Ә'!AT130</f>
        <v>0</v>
      </c>
    </row>
    <row r="358" spans="2:7" x14ac:dyDescent="0.25">
      <c r="B358" s="707">
        <v>16</v>
      </c>
      <c r="C358" s="4">
        <f>'2 жастағы Ф'!AY130</f>
        <v>0</v>
      </c>
      <c r="D358" s="4">
        <f>'2 жастағы К'!AY130</f>
        <v>0</v>
      </c>
      <c r="E358" s="843"/>
      <c r="F358" s="4">
        <f>'2 жастағы Ш'!AY130</f>
        <v>0</v>
      </c>
      <c r="G358" s="4">
        <f>'2 жастағы Ә'!AY130</f>
        <v>0</v>
      </c>
    </row>
    <row r="359" spans="2:7" x14ac:dyDescent="0.25">
      <c r="B359" s="708"/>
      <c r="C359" s="4">
        <f>'2 жастағы Ф'!AX130</f>
        <v>0</v>
      </c>
      <c r="D359" s="4">
        <f>'2 жастағы К'!AX130</f>
        <v>0</v>
      </c>
      <c r="E359" s="843"/>
      <c r="F359" s="4">
        <f>'2 жастағы Ш'!AX130</f>
        <v>0</v>
      </c>
      <c r="G359" s="4">
        <f>'2 жастағы Ә'!AX130</f>
        <v>0</v>
      </c>
    </row>
    <row r="360" spans="2:7" x14ac:dyDescent="0.25">
      <c r="B360" s="712"/>
      <c r="C360" s="4">
        <f>'2 жастағы Ф'!AW130</f>
        <v>0</v>
      </c>
      <c r="D360" s="4">
        <f>'2 жастағы К'!AW130</f>
        <v>0</v>
      </c>
      <c r="E360" s="843"/>
      <c r="F360" s="4">
        <f>'2 жастағы Ш'!AW130</f>
        <v>0</v>
      </c>
      <c r="G360" s="4">
        <f>'2 жастағы Ә'!AW130</f>
        <v>0</v>
      </c>
    </row>
    <row r="361" spans="2:7" x14ac:dyDescent="0.25">
      <c r="B361" s="707">
        <v>17</v>
      </c>
      <c r="C361" s="4">
        <f>'2 жастағы Ф'!BB130</f>
        <v>0</v>
      </c>
      <c r="D361" s="4">
        <f>'2 жастағы К'!BB130</f>
        <v>0</v>
      </c>
      <c r="E361" s="843"/>
      <c r="F361" s="4">
        <f>'2 жастағы Ш'!BB130</f>
        <v>0</v>
      </c>
      <c r="G361" s="4">
        <f>'2 жастағы Ә'!BB130</f>
        <v>0</v>
      </c>
    </row>
    <row r="362" spans="2:7" x14ac:dyDescent="0.25">
      <c r="B362" s="708"/>
      <c r="C362" s="4">
        <f>'2 жастағы Ф'!BA130</f>
        <v>0</v>
      </c>
      <c r="D362" s="4">
        <f>'2 жастағы К'!BA130</f>
        <v>0</v>
      </c>
      <c r="E362" s="843"/>
      <c r="F362" s="4">
        <f>'2 жастағы Ш'!BA130</f>
        <v>0</v>
      </c>
      <c r="G362" s="4">
        <f>'2 жастағы Ә'!BA130</f>
        <v>0</v>
      </c>
    </row>
    <row r="363" spans="2:7" x14ac:dyDescent="0.25">
      <c r="B363" s="712"/>
      <c r="C363" s="4">
        <f>'2 жастағы Ф'!AZ130</f>
        <v>0</v>
      </c>
      <c r="D363" s="4">
        <f>'2 жастағы К'!AZ130</f>
        <v>0</v>
      </c>
      <c r="E363" s="843"/>
      <c r="F363" s="4">
        <f>'2 жастағы Ш'!AZ130</f>
        <v>0</v>
      </c>
      <c r="G363" s="4">
        <f>'2 жастағы Ә'!AZ130</f>
        <v>0</v>
      </c>
    </row>
    <row r="364" spans="2:7" x14ac:dyDescent="0.25">
      <c r="B364" s="707">
        <v>18</v>
      </c>
      <c r="C364" s="4">
        <f>'2 жастағы Ф'!BE130</f>
        <v>0</v>
      </c>
      <c r="D364" s="4">
        <f>'2 жастағы К'!BE130</f>
        <v>0</v>
      </c>
      <c r="E364" s="843"/>
      <c r="F364" s="4">
        <f>'2 жастағы Ш'!BE130</f>
        <v>0</v>
      </c>
      <c r="G364" s="4">
        <f>'2 жастағы Ә'!BE130</f>
        <v>0</v>
      </c>
    </row>
    <row r="365" spans="2:7" x14ac:dyDescent="0.25">
      <c r="B365" s="708"/>
      <c r="C365" s="4">
        <f>'2 жастағы Ф'!BD130</f>
        <v>0</v>
      </c>
      <c r="D365" s="4">
        <f>'2 жастағы К'!BD130</f>
        <v>0</v>
      </c>
      <c r="E365" s="843"/>
      <c r="F365" s="4">
        <f>'2 жастағы Ш'!BD130</f>
        <v>0</v>
      </c>
      <c r="G365" s="4">
        <f>'2 жастағы Ә'!BD130</f>
        <v>0</v>
      </c>
    </row>
    <row r="366" spans="2:7" x14ac:dyDescent="0.25">
      <c r="B366" s="712"/>
      <c r="C366" s="4">
        <f>'2 жастағы Ф'!BC130</f>
        <v>0</v>
      </c>
      <c r="D366" s="4">
        <f>'2 жастағы К'!BC130</f>
        <v>0</v>
      </c>
      <c r="E366" s="843"/>
      <c r="F366" s="4">
        <f>'2 жастағы Ш'!BC130</f>
        <v>0</v>
      </c>
      <c r="G366" s="4">
        <f>'2 жастағы Ә'!BC130</f>
        <v>0</v>
      </c>
    </row>
    <row r="367" spans="2:7" x14ac:dyDescent="0.25">
      <c r="B367" s="707">
        <v>19</v>
      </c>
      <c r="C367" s="4">
        <f>'2 жастағы Ф'!BH130</f>
        <v>0</v>
      </c>
      <c r="D367" s="4">
        <f>'2 жастағы К'!BH130</f>
        <v>0</v>
      </c>
      <c r="E367" s="843"/>
      <c r="F367" s="4">
        <f>'2 жастағы Ш'!BH130</f>
        <v>0</v>
      </c>
      <c r="G367" s="4">
        <f>'2 жастағы Ә'!BH130</f>
        <v>0</v>
      </c>
    </row>
    <row r="368" spans="2:7" x14ac:dyDescent="0.25">
      <c r="B368" s="708"/>
      <c r="C368" s="4">
        <f>'2 жастағы Ф'!BG130</f>
        <v>0</v>
      </c>
      <c r="D368" s="4">
        <f>'2 жастағы К'!BG130</f>
        <v>0</v>
      </c>
      <c r="E368" s="843"/>
      <c r="F368" s="4">
        <f>'2 жастағы Ш'!BG130</f>
        <v>0</v>
      </c>
      <c r="G368" s="4">
        <f>'2 жастағы Ә'!BG130</f>
        <v>0</v>
      </c>
    </row>
    <row r="369" spans="2:7" x14ac:dyDescent="0.25">
      <c r="B369" s="712"/>
      <c r="C369" s="4">
        <f>'2 жастағы Ф'!BF130</f>
        <v>0</v>
      </c>
      <c r="D369" s="4">
        <f>'2 жастағы К'!BF130</f>
        <v>0</v>
      </c>
      <c r="E369" s="843"/>
      <c r="F369" s="4">
        <f>'2 жастағы Ш'!BF130</f>
        <v>0</v>
      </c>
      <c r="G369" s="4">
        <f>'2 жастағы Ә'!BF130</f>
        <v>0</v>
      </c>
    </row>
    <row r="370" spans="2:7" x14ac:dyDescent="0.25">
      <c r="B370" s="707">
        <v>20</v>
      </c>
      <c r="C370" s="842"/>
      <c r="D370" s="4">
        <f>'2 жастағы К'!BK130</f>
        <v>0</v>
      </c>
      <c r="E370" s="843"/>
      <c r="F370" s="4">
        <f>'2 жастағы Ш'!BK130</f>
        <v>0</v>
      </c>
      <c r="G370" s="4">
        <f>'2 жастағы Ә'!BK130</f>
        <v>0</v>
      </c>
    </row>
    <row r="371" spans="2:7" x14ac:dyDescent="0.25">
      <c r="B371" s="708"/>
      <c r="C371" s="843"/>
      <c r="D371" s="4">
        <f>'2 жастағы К'!BJ130</f>
        <v>0</v>
      </c>
      <c r="E371" s="843"/>
      <c r="F371" s="4">
        <f>'2 жастағы Ш'!BJ130</f>
        <v>0</v>
      </c>
      <c r="G371" s="4">
        <f>'2 жастағы Ә'!BJ130</f>
        <v>0</v>
      </c>
    </row>
    <row r="372" spans="2:7" x14ac:dyDescent="0.25">
      <c r="B372" s="712"/>
      <c r="C372" s="843"/>
      <c r="D372" s="4">
        <f>'2 жастағы К'!BI130</f>
        <v>0</v>
      </c>
      <c r="E372" s="843"/>
      <c r="F372" s="4">
        <f>'2 жастағы Ш'!BI130</f>
        <v>0</v>
      </c>
      <c r="G372" s="4">
        <f>'2 жастағы Ә'!BI130</f>
        <v>0</v>
      </c>
    </row>
    <row r="373" spans="2:7" x14ac:dyDescent="0.25">
      <c r="B373" s="707">
        <v>21</v>
      </c>
      <c r="C373" s="843"/>
      <c r="D373" s="842"/>
      <c r="E373" s="843"/>
      <c r="F373" s="4">
        <f>'2 жастағы Ш'!BN130</f>
        <v>0</v>
      </c>
      <c r="G373" s="842"/>
    </row>
    <row r="374" spans="2:7" x14ac:dyDescent="0.25">
      <c r="B374" s="708"/>
      <c r="C374" s="843"/>
      <c r="D374" s="843"/>
      <c r="E374" s="843"/>
      <c r="F374" s="4">
        <f>'2 жастағы Ш'!BM130</f>
        <v>0</v>
      </c>
      <c r="G374" s="843"/>
    </row>
    <row r="375" spans="2:7" x14ac:dyDescent="0.25">
      <c r="B375" s="712"/>
      <c r="C375" s="843"/>
      <c r="D375" s="843"/>
      <c r="E375" s="843"/>
      <c r="F375" s="4">
        <f>'2 жастағы Ш'!BL130</f>
        <v>0</v>
      </c>
      <c r="G375" s="843"/>
    </row>
    <row r="376" spans="2:7" x14ac:dyDescent="0.25">
      <c r="B376" s="707">
        <v>22</v>
      </c>
      <c r="C376" s="843"/>
      <c r="D376" s="843"/>
      <c r="E376" s="843"/>
      <c r="F376" s="4">
        <f>'2 жастағы Ш'!BQ130</f>
        <v>0</v>
      </c>
      <c r="G376" s="843"/>
    </row>
    <row r="377" spans="2:7" x14ac:dyDescent="0.25">
      <c r="B377" s="708"/>
      <c r="C377" s="843"/>
      <c r="D377" s="843"/>
      <c r="E377" s="843"/>
      <c r="F377" s="4">
        <f>'2 жастағы Ш'!BP130</f>
        <v>0</v>
      </c>
      <c r="G377" s="843"/>
    </row>
    <row r="378" spans="2:7" x14ac:dyDescent="0.25">
      <c r="B378" s="712"/>
      <c r="C378" s="843"/>
      <c r="D378" s="843"/>
      <c r="E378" s="843"/>
      <c r="F378" s="4">
        <f>'2 жастағы Ш'!BO130</f>
        <v>0</v>
      </c>
      <c r="G378" s="843"/>
    </row>
    <row r="379" spans="2:7" x14ac:dyDescent="0.25">
      <c r="B379" s="707">
        <v>23</v>
      </c>
      <c r="C379" s="843"/>
      <c r="D379" s="843"/>
      <c r="E379" s="843"/>
      <c r="F379" s="4">
        <f>'2 жастағы Ш'!BT130</f>
        <v>0</v>
      </c>
      <c r="G379" s="843"/>
    </row>
    <row r="380" spans="2:7" x14ac:dyDescent="0.25">
      <c r="B380" s="708"/>
      <c r="C380" s="843"/>
      <c r="D380" s="843"/>
      <c r="E380" s="843"/>
      <c r="F380" s="4">
        <f>'2 жастағы Ш'!BS130</f>
        <v>0</v>
      </c>
      <c r="G380" s="843"/>
    </row>
    <row r="381" spans="2:7" x14ac:dyDescent="0.25">
      <c r="B381" s="712"/>
      <c r="C381" s="843"/>
      <c r="D381" s="843"/>
      <c r="E381" s="843"/>
      <c r="F381" s="4">
        <f>'2 жастағы Ш'!BR130</f>
        <v>0</v>
      </c>
      <c r="G381" s="843"/>
    </row>
    <row r="382" spans="2:7" x14ac:dyDescent="0.25">
      <c r="B382" s="707">
        <v>24</v>
      </c>
      <c r="C382" s="843"/>
      <c r="D382" s="843"/>
      <c r="E382" s="843"/>
      <c r="F382" s="4">
        <f>'2 жастағы Ш'!BW130</f>
        <v>0</v>
      </c>
      <c r="G382" s="843"/>
    </row>
    <row r="383" spans="2:7" x14ac:dyDescent="0.25">
      <c r="B383" s="708"/>
      <c r="C383" s="843"/>
      <c r="D383" s="843"/>
      <c r="E383" s="843"/>
      <c r="F383" s="12">
        <f>'2 жастағы Ш'!BV130</f>
        <v>0</v>
      </c>
      <c r="G383" s="843"/>
    </row>
    <row r="384" spans="2:7" x14ac:dyDescent="0.25">
      <c r="B384" s="712"/>
      <c r="C384" s="843"/>
      <c r="D384" s="843"/>
      <c r="E384" s="843"/>
      <c r="F384" s="12">
        <f>'2 жастағы Ш'!BU130</f>
        <v>0</v>
      </c>
      <c r="G384" s="843"/>
    </row>
    <row r="385" spans="2:7" x14ac:dyDescent="0.25">
      <c r="B385" s="707">
        <v>25</v>
      </c>
      <c r="C385" s="843"/>
      <c r="D385" s="843"/>
      <c r="E385" s="843"/>
      <c r="F385" s="4">
        <f>'2 жастағы Ш'!BZ130</f>
        <v>0</v>
      </c>
      <c r="G385" s="843"/>
    </row>
    <row r="386" spans="2:7" x14ac:dyDescent="0.25">
      <c r="B386" s="708"/>
      <c r="C386" s="843"/>
      <c r="D386" s="843"/>
      <c r="E386" s="843"/>
      <c r="F386" s="4">
        <f>'2 жастағы Ш'!BY130</f>
        <v>0</v>
      </c>
      <c r="G386" s="843"/>
    </row>
    <row r="387" spans="2:7" x14ac:dyDescent="0.25">
      <c r="B387" s="712"/>
      <c r="C387" s="843"/>
      <c r="D387" s="843"/>
      <c r="E387" s="843"/>
      <c r="F387" s="4">
        <f>'2 жастағы Ш'!BX130</f>
        <v>0</v>
      </c>
      <c r="G387" s="843"/>
    </row>
    <row r="388" spans="2:7" x14ac:dyDescent="0.25">
      <c r="B388" s="707">
        <v>26</v>
      </c>
      <c r="C388" s="843"/>
      <c r="D388" s="843"/>
      <c r="E388" s="843"/>
      <c r="F388" s="4">
        <f>'2 жастағы Ш'!CC130</f>
        <v>0</v>
      </c>
      <c r="G388" s="843"/>
    </row>
    <row r="389" spans="2:7" x14ac:dyDescent="0.25">
      <c r="B389" s="708"/>
      <c r="C389" s="843"/>
      <c r="D389" s="843"/>
      <c r="E389" s="843"/>
      <c r="F389" s="4">
        <f>'2 жастағы Ш'!CB130</f>
        <v>0</v>
      </c>
      <c r="G389" s="843"/>
    </row>
    <row r="390" spans="2:7" x14ac:dyDescent="0.25">
      <c r="B390" s="712"/>
      <c r="C390" s="843"/>
      <c r="D390" s="843"/>
      <c r="E390" s="843"/>
      <c r="F390" s="4">
        <f>'2 жастағы Ш'!CA130</f>
        <v>0</v>
      </c>
      <c r="G390" s="843"/>
    </row>
    <row r="391" spans="2:7" x14ac:dyDescent="0.25">
      <c r="B391" s="707">
        <v>27</v>
      </c>
      <c r="C391" s="843"/>
      <c r="D391" s="843"/>
      <c r="E391" s="843"/>
      <c r="F391" s="12">
        <f>'2 жастағы Ш'!CF130</f>
        <v>0</v>
      </c>
      <c r="G391" s="843"/>
    </row>
    <row r="392" spans="2:7" x14ac:dyDescent="0.25">
      <c r="B392" s="708"/>
      <c r="C392" s="843"/>
      <c r="D392" s="843"/>
      <c r="E392" s="843"/>
      <c r="F392" s="12">
        <f>'2 жастағы Ш'!CE130</f>
        <v>0</v>
      </c>
      <c r="G392" s="843"/>
    </row>
    <row r="393" spans="2:7" x14ac:dyDescent="0.25">
      <c r="B393" s="712"/>
      <c r="C393" s="843"/>
      <c r="D393" s="843"/>
      <c r="E393" s="843"/>
      <c r="F393" s="12">
        <f>'2 жастағы Ш'!CD130</f>
        <v>0</v>
      </c>
      <c r="G393" s="843"/>
    </row>
    <row r="394" spans="2:7" x14ac:dyDescent="0.25">
      <c r="B394" s="707">
        <v>28</v>
      </c>
      <c r="C394" s="843"/>
      <c r="D394" s="843"/>
      <c r="E394" s="843"/>
      <c r="F394" s="12">
        <f>'2 жастағы Ш'!CI130</f>
        <v>0</v>
      </c>
      <c r="G394" s="843"/>
    </row>
    <row r="395" spans="2:7" x14ac:dyDescent="0.25">
      <c r="B395" s="708"/>
      <c r="C395" s="843"/>
      <c r="D395" s="843"/>
      <c r="E395" s="843"/>
      <c r="F395" s="12">
        <f>'2 жастағы Ш'!CH130</f>
        <v>0</v>
      </c>
      <c r="G395" s="843"/>
    </row>
    <row r="396" spans="2:7" x14ac:dyDescent="0.25">
      <c r="B396" s="712"/>
      <c r="C396" s="843"/>
      <c r="D396" s="843"/>
      <c r="E396" s="843"/>
      <c r="F396" s="12">
        <f>'2 жастағы Ш'!CG130</f>
        <v>0</v>
      </c>
      <c r="G396" s="843"/>
    </row>
    <row r="397" spans="2:7" x14ac:dyDescent="0.25">
      <c r="B397" s="707">
        <v>29</v>
      </c>
      <c r="C397" s="843"/>
      <c r="D397" s="843"/>
      <c r="E397" s="843"/>
      <c r="F397" s="12">
        <f>'2 жастағы Ш'!CL130</f>
        <v>0</v>
      </c>
      <c r="G397" s="843"/>
    </row>
    <row r="398" spans="2:7" x14ac:dyDescent="0.25">
      <c r="B398" s="708"/>
      <c r="C398" s="843"/>
      <c r="D398" s="843"/>
      <c r="E398" s="843"/>
      <c r="F398" s="12">
        <f>'2 жастағы Ш'!CK130</f>
        <v>0</v>
      </c>
      <c r="G398" s="843"/>
    </row>
    <row r="399" spans="2:7" x14ac:dyDescent="0.25">
      <c r="B399" s="712"/>
      <c r="C399" s="843"/>
      <c r="D399" s="843"/>
      <c r="E399" s="843"/>
      <c r="F399" s="12">
        <f>'2 жастағы Ш'!CJ130</f>
        <v>0</v>
      </c>
      <c r="G399" s="843"/>
    </row>
    <row r="400" spans="2:7" x14ac:dyDescent="0.25">
      <c r="B400" s="707">
        <v>30</v>
      </c>
      <c r="C400" s="843"/>
      <c r="D400" s="843"/>
      <c r="E400" s="843"/>
      <c r="F400" s="12">
        <f>'2 жастағы Ш'!CO130</f>
        <v>0</v>
      </c>
      <c r="G400" s="843"/>
    </row>
    <row r="401" spans="2:7" x14ac:dyDescent="0.25">
      <c r="B401" s="708"/>
      <c r="C401" s="843"/>
      <c r="D401" s="843"/>
      <c r="E401" s="843"/>
      <c r="F401" s="12">
        <f>'2 жастағы Ш'!CN130</f>
        <v>0</v>
      </c>
      <c r="G401" s="843"/>
    </row>
    <row r="402" spans="2:7" x14ac:dyDescent="0.25">
      <c r="B402" s="712"/>
      <c r="C402" s="843"/>
      <c r="D402" s="843"/>
      <c r="E402" s="843"/>
      <c r="F402" s="12">
        <f>'2 жастағы Ш'!CM130</f>
        <v>0</v>
      </c>
      <c r="G402" s="843"/>
    </row>
    <row r="403" spans="2:7" x14ac:dyDescent="0.25">
      <c r="B403" s="707">
        <v>31</v>
      </c>
      <c r="C403" s="843"/>
      <c r="D403" s="843"/>
      <c r="E403" s="843"/>
      <c r="F403" s="12">
        <f>'2 жастағы Ш'!CR130</f>
        <v>0</v>
      </c>
      <c r="G403" s="843"/>
    </row>
    <row r="404" spans="2:7" x14ac:dyDescent="0.25">
      <c r="B404" s="708"/>
      <c r="C404" s="843"/>
      <c r="D404" s="843"/>
      <c r="E404" s="843"/>
      <c r="F404" s="12">
        <f>'2 жастағы Ш'!CQ130</f>
        <v>0</v>
      </c>
      <c r="G404" s="843"/>
    </row>
    <row r="405" spans="2:7" x14ac:dyDescent="0.25">
      <c r="B405" s="712"/>
      <c r="C405" s="843"/>
      <c r="D405" s="843"/>
      <c r="E405" s="843"/>
      <c r="F405" s="12">
        <f>'2 жастағы Ш'!CP130</f>
        <v>0</v>
      </c>
      <c r="G405" s="843"/>
    </row>
    <row r="406" spans="2:7" x14ac:dyDescent="0.25">
      <c r="B406" s="707">
        <v>32</v>
      </c>
      <c r="C406" s="843"/>
      <c r="D406" s="843"/>
      <c r="E406" s="843"/>
      <c r="F406" s="12">
        <f>'2 жастағы Ш'!CU130</f>
        <v>0</v>
      </c>
      <c r="G406" s="843"/>
    </row>
    <row r="407" spans="2:7" x14ac:dyDescent="0.25">
      <c r="B407" s="708"/>
      <c r="C407" s="843"/>
      <c r="D407" s="843"/>
      <c r="E407" s="843"/>
      <c r="F407" s="12">
        <f>'2 жастағы Ш'!CT130</f>
        <v>0</v>
      </c>
      <c r="G407" s="843"/>
    </row>
    <row r="408" spans="2:7" x14ac:dyDescent="0.25">
      <c r="B408" s="712"/>
      <c r="C408" s="843"/>
      <c r="D408" s="843"/>
      <c r="E408" s="843"/>
      <c r="F408" s="12">
        <f>'2 жастағы Ш'!CS130</f>
        <v>0</v>
      </c>
      <c r="G408" s="843"/>
    </row>
    <row r="409" spans="2:7" x14ac:dyDescent="0.25">
      <c r="B409" s="707">
        <v>33</v>
      </c>
      <c r="C409" s="843"/>
      <c r="D409" s="843"/>
      <c r="E409" s="843"/>
      <c r="F409" s="12">
        <f>'2 жастағы Ш'!CX130</f>
        <v>0</v>
      </c>
      <c r="G409" s="843"/>
    </row>
    <row r="410" spans="2:7" x14ac:dyDescent="0.25">
      <c r="B410" s="708"/>
      <c r="C410" s="843"/>
      <c r="D410" s="843"/>
      <c r="E410" s="843"/>
      <c r="F410" s="12">
        <f>'2 жастағы Ш'!CW130</f>
        <v>0</v>
      </c>
      <c r="G410" s="843"/>
    </row>
    <row r="411" spans="2:7" x14ac:dyDescent="0.25">
      <c r="B411" s="712"/>
      <c r="C411" s="843"/>
      <c r="D411" s="843"/>
      <c r="E411" s="843"/>
      <c r="F411" s="12">
        <f>'2 жастағы Ш'!CV130</f>
        <v>0</v>
      </c>
      <c r="G411" s="843"/>
    </row>
    <row r="412" spans="2:7" x14ac:dyDescent="0.25">
      <c r="B412" s="707">
        <v>34</v>
      </c>
      <c r="C412" s="843"/>
      <c r="D412" s="843"/>
      <c r="E412" s="843"/>
      <c r="F412" s="12">
        <f>'2 жастағы Ш'!DA130</f>
        <v>0</v>
      </c>
      <c r="G412" s="843"/>
    </row>
    <row r="413" spans="2:7" x14ac:dyDescent="0.25">
      <c r="B413" s="708"/>
      <c r="C413" s="843"/>
      <c r="D413" s="843"/>
      <c r="E413" s="843"/>
      <c r="F413" s="12">
        <f>'2 жастағы Ш'!CZ130</f>
        <v>0</v>
      </c>
      <c r="G413" s="843"/>
    </row>
    <row r="414" spans="2:7" x14ac:dyDescent="0.25">
      <c r="B414" s="712"/>
      <c r="C414" s="843"/>
      <c r="D414" s="843"/>
      <c r="E414" s="843"/>
      <c r="F414" s="12">
        <f>'2 жастағы Ш'!CY130</f>
        <v>0</v>
      </c>
      <c r="G414" s="843"/>
    </row>
    <row r="415" spans="2:7" x14ac:dyDescent="0.25">
      <c r="B415" s="707">
        <v>35</v>
      </c>
      <c r="C415" s="843"/>
      <c r="D415" s="843"/>
      <c r="E415" s="843"/>
      <c r="F415" s="12">
        <f>'2 жастағы Ш'!DD130</f>
        <v>0</v>
      </c>
      <c r="G415" s="843"/>
    </row>
    <row r="416" spans="2:7" x14ac:dyDescent="0.25">
      <c r="B416" s="708"/>
      <c r="C416" s="843"/>
      <c r="D416" s="843"/>
      <c r="E416" s="843"/>
      <c r="F416" s="12">
        <f>'2 жастағы Ш'!DC130</f>
        <v>0</v>
      </c>
      <c r="G416" s="843"/>
    </row>
    <row r="417" spans="2:7" x14ac:dyDescent="0.25">
      <c r="B417" s="712"/>
      <c r="C417" s="843"/>
      <c r="D417" s="843"/>
      <c r="E417" s="843"/>
      <c r="F417" s="12">
        <f>'2 жастағы Ш'!DB130</f>
        <v>0</v>
      </c>
      <c r="G417" s="843"/>
    </row>
    <row r="418" spans="2:7" x14ac:dyDescent="0.25">
      <c r="B418" s="707">
        <v>36</v>
      </c>
      <c r="C418" s="843"/>
      <c r="D418" s="843"/>
      <c r="E418" s="843"/>
      <c r="F418" s="12">
        <f>'2 жастағы Ш'!DG130</f>
        <v>0</v>
      </c>
      <c r="G418" s="843"/>
    </row>
    <row r="419" spans="2:7" x14ac:dyDescent="0.25">
      <c r="B419" s="708"/>
      <c r="C419" s="843"/>
      <c r="D419" s="843"/>
      <c r="E419" s="843"/>
      <c r="F419" s="12">
        <f>'2 жастағы Ш'!DF130</f>
        <v>0</v>
      </c>
      <c r="G419" s="843"/>
    </row>
    <row r="420" spans="2:7" x14ac:dyDescent="0.25">
      <c r="B420" s="708"/>
      <c r="C420" s="843"/>
      <c r="D420" s="843"/>
      <c r="E420" s="843"/>
      <c r="F420" s="334">
        <f>'2 жастағы Ш'!DE130</f>
        <v>0</v>
      </c>
      <c r="G420" s="843"/>
    </row>
    <row r="421" spans="2:7" x14ac:dyDescent="0.25">
      <c r="B421" s="748">
        <v>37</v>
      </c>
      <c r="C421" s="843"/>
      <c r="D421" s="843"/>
      <c r="E421" s="843"/>
      <c r="F421" s="12">
        <f>'2 жастағы Ш'!DJ130</f>
        <v>0</v>
      </c>
      <c r="G421" s="843"/>
    </row>
    <row r="422" spans="2:7" x14ac:dyDescent="0.25">
      <c r="B422" s="748"/>
      <c r="C422" s="843"/>
      <c r="D422" s="843"/>
      <c r="E422" s="843"/>
      <c r="F422" s="12">
        <f>'2 жастағы Ш'!DI130</f>
        <v>0</v>
      </c>
      <c r="G422" s="843"/>
    </row>
    <row r="423" spans="2:7" x14ac:dyDescent="0.25">
      <c r="B423" s="748"/>
      <c r="C423" s="844"/>
      <c r="D423" s="844"/>
      <c r="E423" s="844"/>
      <c r="F423" s="12">
        <f>'2 жастағы Ш'!DH130</f>
        <v>0</v>
      </c>
      <c r="G423" s="844"/>
    </row>
    <row r="424" spans="2:7" ht="18.75" x14ac:dyDescent="0.25">
      <c r="B424" s="821" t="s">
        <v>824</v>
      </c>
      <c r="C424" s="158">
        <f>'2 жастағы Ф'!BK130</f>
        <v>0</v>
      </c>
      <c r="D424" s="158">
        <f>'2 жастағы К'!BN130</f>
        <v>0</v>
      </c>
      <c r="E424" s="158">
        <f>'2 жастағы Т'!AG130</f>
        <v>0</v>
      </c>
      <c r="F424" s="158">
        <f>'2 жастағы Ш'!DM130</f>
        <v>0</v>
      </c>
      <c r="G424" s="159">
        <f>'2 жастағы Ә'!BN130</f>
        <v>0</v>
      </c>
    </row>
    <row r="425" spans="2:7" ht="18.75" x14ac:dyDescent="0.25">
      <c r="B425" s="821"/>
      <c r="C425" s="40">
        <f>'2 жастағы Ф'!BJ130</f>
        <v>0</v>
      </c>
      <c r="D425" s="40">
        <f>'2 жастағы К'!BM130</f>
        <v>0</v>
      </c>
      <c r="E425" s="40">
        <f>'2 жастағы Т'!AF130</f>
        <v>0</v>
      </c>
      <c r="F425" s="40">
        <f>'2 жастағы Ш'!DL130</f>
        <v>0</v>
      </c>
      <c r="G425" s="68">
        <f>'2 жастағы Ә'!BM130</f>
        <v>0</v>
      </c>
    </row>
    <row r="426" spans="2:7" ht="18.75" x14ac:dyDescent="0.25">
      <c r="B426" s="821"/>
      <c r="C426" s="95">
        <f>'2 жастағы Ф'!BI130</f>
        <v>0</v>
      </c>
      <c r="D426" s="95">
        <f>'2 жастағы К'!BL130</f>
        <v>0</v>
      </c>
      <c r="E426" s="95">
        <f>'2 жастағы Т'!AE130</f>
        <v>0</v>
      </c>
      <c r="F426" s="95">
        <f>'2 жастағы Ш'!DK130</f>
        <v>0</v>
      </c>
      <c r="G426" s="96">
        <f>'2 жастағы Ә'!BL130</f>
        <v>0</v>
      </c>
    </row>
    <row r="427" spans="2:7" x14ac:dyDescent="0.25">
      <c r="B427" s="157">
        <f>СВОД!V117</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Ф'!C26</f>
        <v>0</v>
      </c>
      <c r="E4" s="27"/>
      <c r="F4" s="27"/>
      <c r="G4" s="23"/>
      <c r="H4" s="23"/>
    </row>
    <row r="5" spans="2:12" ht="18.75" x14ac:dyDescent="0.3">
      <c r="B5" s="833" t="s">
        <v>105</v>
      </c>
      <c r="C5" s="833"/>
      <c r="D5" s="26">
        <f>'2 жастағы Ф'!A26</f>
        <v>0</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Ф'!F26</f>
        <v>0</v>
      </c>
      <c r="D122" s="4">
        <f>'2 жастағы К'!F26</f>
        <v>0</v>
      </c>
      <c r="E122" s="4">
        <f>'2 жастағы Т'!F26</f>
        <v>0</v>
      </c>
      <c r="F122" s="4">
        <f>'2 жастағы Ш'!F26</f>
        <v>0</v>
      </c>
      <c r="G122" s="4">
        <f>'2 жастағы Ә'!F26</f>
        <v>0</v>
      </c>
    </row>
    <row r="123" spans="2:12" x14ac:dyDescent="0.25">
      <c r="B123" s="708"/>
      <c r="C123" s="4">
        <f>'2 жастағы Ф'!E26</f>
        <v>0</v>
      </c>
      <c r="D123" s="4">
        <f>'2 жастағы К'!E26</f>
        <v>0</v>
      </c>
      <c r="E123" s="4">
        <f>'2 жастағы Т'!E26</f>
        <v>0</v>
      </c>
      <c r="F123" s="4">
        <f>'2 жастағы Ш'!E26</f>
        <v>0</v>
      </c>
      <c r="G123" s="4">
        <f>'2 жастағы Ә'!E26</f>
        <v>0</v>
      </c>
    </row>
    <row r="124" spans="2:12" x14ac:dyDescent="0.25">
      <c r="B124" s="712"/>
      <c r="C124" s="4">
        <f>'2 жастағы Ф'!D26</f>
        <v>0</v>
      </c>
      <c r="D124" s="4">
        <f>'2 жастағы К'!D26</f>
        <v>0</v>
      </c>
      <c r="E124" s="4">
        <f>'2 жастағы Т'!D26</f>
        <v>0</v>
      </c>
      <c r="F124" s="4">
        <f>'2 жастағы Ш'!D26</f>
        <v>0</v>
      </c>
      <c r="G124" s="4">
        <f>'2 жастағы Ә'!D26</f>
        <v>0</v>
      </c>
    </row>
    <row r="125" spans="2:12" x14ac:dyDescent="0.25">
      <c r="B125" s="707">
        <v>2</v>
      </c>
      <c r="C125" s="4">
        <f>'2 жастағы Ф'!I26</f>
        <v>0</v>
      </c>
      <c r="D125" s="4">
        <f>'2 жастағы К'!I26</f>
        <v>0</v>
      </c>
      <c r="E125" s="4">
        <f>'2 жастағы Т'!I26</f>
        <v>0</v>
      </c>
      <c r="F125" s="4">
        <f>'2 жастағы Ш'!I26</f>
        <v>0</v>
      </c>
      <c r="G125" s="4">
        <f>'2 жастағы Ә'!I26</f>
        <v>0</v>
      </c>
    </row>
    <row r="126" spans="2:12" x14ac:dyDescent="0.25">
      <c r="B126" s="708"/>
      <c r="C126" s="4">
        <f>'2 жастағы Ф'!H26</f>
        <v>0</v>
      </c>
      <c r="D126" s="4">
        <f>'2 жастағы К'!H26</f>
        <v>0</v>
      </c>
      <c r="E126" s="4">
        <f>'2 жастағы Т'!H26</f>
        <v>0</v>
      </c>
      <c r="F126" s="4">
        <f>'2 жастағы Ш'!H26</f>
        <v>0</v>
      </c>
      <c r="G126" s="4">
        <f>'2 жастағы Ә'!H26</f>
        <v>0</v>
      </c>
    </row>
    <row r="127" spans="2:12" x14ac:dyDescent="0.25">
      <c r="B127" s="712"/>
      <c r="C127" s="4">
        <f>'2 жастағы Ф'!G26</f>
        <v>0</v>
      </c>
      <c r="D127" s="4">
        <f>'2 жастағы К'!G26</f>
        <v>0</v>
      </c>
      <c r="E127" s="4">
        <f>'2 жастағы Т'!G26</f>
        <v>0</v>
      </c>
      <c r="F127" s="4">
        <f>'2 жастағы Ш'!G26</f>
        <v>0</v>
      </c>
      <c r="G127" s="4">
        <f>'2 жастағы Ә'!G26</f>
        <v>0</v>
      </c>
    </row>
    <row r="128" spans="2:12" x14ac:dyDescent="0.25">
      <c r="B128" s="707">
        <v>3</v>
      </c>
      <c r="C128" s="4">
        <f>'2 жастағы Ф'!L26</f>
        <v>0</v>
      </c>
      <c r="D128" s="4">
        <f>'2 жастағы К'!L26</f>
        <v>0</v>
      </c>
      <c r="E128" s="4">
        <f>'2 жастағы Т'!L26</f>
        <v>0</v>
      </c>
      <c r="F128" s="4">
        <f>'2 жастағы Ш'!L26</f>
        <v>0</v>
      </c>
      <c r="G128" s="4">
        <f>'2 жастағы Ә'!L26</f>
        <v>0</v>
      </c>
    </row>
    <row r="129" spans="2:7" x14ac:dyDescent="0.25">
      <c r="B129" s="708"/>
      <c r="C129" s="4">
        <f>'2 жастағы Ф'!K26</f>
        <v>0</v>
      </c>
      <c r="D129" s="4">
        <f>'2 жастағы К'!K26</f>
        <v>0</v>
      </c>
      <c r="E129" s="4">
        <f>'2 жастағы Т'!K26</f>
        <v>0</v>
      </c>
      <c r="F129" s="4">
        <f>'2 жастағы Ш'!K26</f>
        <v>0</v>
      </c>
      <c r="G129" s="4">
        <f>'2 жастағы Ә'!K26</f>
        <v>0</v>
      </c>
    </row>
    <row r="130" spans="2:7" x14ac:dyDescent="0.25">
      <c r="B130" s="712"/>
      <c r="C130" s="4">
        <f>'2 жастағы Ф'!J26</f>
        <v>0</v>
      </c>
      <c r="D130" s="4">
        <f>'2 жастағы К'!J26</f>
        <v>0</v>
      </c>
      <c r="E130" s="4">
        <f>'2 жастағы Т'!J26</f>
        <v>0</v>
      </c>
      <c r="F130" s="4">
        <f>'2 жастағы Ш'!J26</f>
        <v>0</v>
      </c>
      <c r="G130" s="4">
        <f>'2 жастағы Ә'!J26</f>
        <v>0</v>
      </c>
    </row>
    <row r="131" spans="2:7" x14ac:dyDescent="0.25">
      <c r="B131" s="707">
        <v>4</v>
      </c>
      <c r="C131" s="4">
        <f>'2 жастағы Ф'!O26</f>
        <v>0</v>
      </c>
      <c r="D131" s="4">
        <f>'2 жастағы К'!O26</f>
        <v>0</v>
      </c>
      <c r="E131" s="4">
        <f>'2 жастағы Т'!O26</f>
        <v>0</v>
      </c>
      <c r="F131" s="4">
        <f>'2 жастағы Ш'!O26</f>
        <v>0</v>
      </c>
      <c r="G131" s="4">
        <f>'2 жастағы Ә'!O26</f>
        <v>0</v>
      </c>
    </row>
    <row r="132" spans="2:7" x14ac:dyDescent="0.25">
      <c r="B132" s="708"/>
      <c r="C132" s="4">
        <f>'2 жастағы Ф'!N26</f>
        <v>0</v>
      </c>
      <c r="D132" s="4">
        <f>'2 жастағы К'!N26</f>
        <v>0</v>
      </c>
      <c r="E132" s="4">
        <f>'2 жастағы Т'!N26</f>
        <v>0</v>
      </c>
      <c r="F132" s="4">
        <f>'2 жастағы Ш'!N26</f>
        <v>0</v>
      </c>
      <c r="G132" s="4">
        <f>'2 жастағы Ә'!N26</f>
        <v>0</v>
      </c>
    </row>
    <row r="133" spans="2:7" x14ac:dyDescent="0.25">
      <c r="B133" s="712"/>
      <c r="C133" s="4">
        <f>'2 жастағы Ф'!M26</f>
        <v>0</v>
      </c>
      <c r="D133" s="4">
        <f>'2 жастағы К'!M26</f>
        <v>0</v>
      </c>
      <c r="E133" s="4">
        <f>'2 жастағы Т'!M26</f>
        <v>0</v>
      </c>
      <c r="F133" s="4">
        <f>'2 жастағы Ш'!M26</f>
        <v>0</v>
      </c>
      <c r="G133" s="4">
        <f>'2 жастағы Ә'!M26</f>
        <v>0</v>
      </c>
    </row>
    <row r="134" spans="2:7" x14ac:dyDescent="0.25">
      <c r="B134" s="707">
        <v>5</v>
      </c>
      <c r="C134" s="4">
        <f>'2 жастағы Ф'!R26</f>
        <v>0</v>
      </c>
      <c r="D134" s="4">
        <f>'2 жастағы К'!R26</f>
        <v>0</v>
      </c>
      <c r="E134" s="4">
        <f>'2 жастағы Т'!R26</f>
        <v>0</v>
      </c>
      <c r="F134" s="4">
        <f>'2 жастағы Ш'!R26</f>
        <v>0</v>
      </c>
      <c r="G134" s="4">
        <f>'2 жастағы Ә'!R26</f>
        <v>0</v>
      </c>
    </row>
    <row r="135" spans="2:7" x14ac:dyDescent="0.25">
      <c r="B135" s="708"/>
      <c r="C135" s="4">
        <f>'2 жастағы Ф'!Q26</f>
        <v>0</v>
      </c>
      <c r="D135" s="4">
        <f>'2 жастағы К'!Q26</f>
        <v>0</v>
      </c>
      <c r="E135" s="4">
        <f>'2 жастағы Т'!Q26</f>
        <v>0</v>
      </c>
      <c r="F135" s="4">
        <f>'2 жастағы Ш'!Q26</f>
        <v>0</v>
      </c>
      <c r="G135" s="4">
        <f>'2 жастағы Ә'!Q26</f>
        <v>0</v>
      </c>
    </row>
    <row r="136" spans="2:7" x14ac:dyDescent="0.25">
      <c r="B136" s="712"/>
      <c r="C136" s="4">
        <f>'2 жастағы Ф'!P26</f>
        <v>0</v>
      </c>
      <c r="D136" s="4">
        <f>'2 жастағы К'!P26</f>
        <v>0</v>
      </c>
      <c r="E136" s="4">
        <f>'2 жастағы Т'!P26</f>
        <v>0</v>
      </c>
      <c r="F136" s="4">
        <f>'2 жастағы Ш'!P26</f>
        <v>0</v>
      </c>
      <c r="G136" s="4">
        <f>'2 жастағы Ә'!P26</f>
        <v>0</v>
      </c>
    </row>
    <row r="137" spans="2:7" x14ac:dyDescent="0.25">
      <c r="B137" s="707">
        <v>6</v>
      </c>
      <c r="C137" s="4">
        <f>'2 жастағы Ф'!U26</f>
        <v>0</v>
      </c>
      <c r="D137" s="4">
        <f>'2 жастағы К'!U26</f>
        <v>0</v>
      </c>
      <c r="E137" s="4">
        <f>'2 жастағы Т'!U26</f>
        <v>0</v>
      </c>
      <c r="F137" s="4">
        <f>'2 жастағы Ш'!U26</f>
        <v>0</v>
      </c>
      <c r="G137" s="4">
        <f>'2 жастағы Ә'!U26</f>
        <v>0</v>
      </c>
    </row>
    <row r="138" spans="2:7" x14ac:dyDescent="0.25">
      <c r="B138" s="708"/>
      <c r="C138" s="4">
        <f>'2 жастағы Ф'!T26</f>
        <v>0</v>
      </c>
      <c r="D138" s="4">
        <f>'2 жастағы К'!T26</f>
        <v>0</v>
      </c>
      <c r="E138" s="4">
        <f>'2 жастағы Т'!T26</f>
        <v>0</v>
      </c>
      <c r="F138" s="4">
        <f>'2 жастағы Ш'!T26</f>
        <v>0</v>
      </c>
      <c r="G138" s="4">
        <f>'2 жастағы Ә'!T26</f>
        <v>0</v>
      </c>
    </row>
    <row r="139" spans="2:7" x14ac:dyDescent="0.25">
      <c r="B139" s="712"/>
      <c r="C139" s="4">
        <f>'2 жастағы Ф'!S26</f>
        <v>0</v>
      </c>
      <c r="D139" s="4">
        <f>'2 жастағы К'!S26</f>
        <v>0</v>
      </c>
      <c r="E139" s="4">
        <f>'2 жастағы Т'!S26</f>
        <v>0</v>
      </c>
      <c r="F139" s="4">
        <f>'2 жастағы Ш'!S26</f>
        <v>0</v>
      </c>
      <c r="G139" s="4">
        <f>'2 жастағы Ә'!S26</f>
        <v>0</v>
      </c>
    </row>
    <row r="140" spans="2:7" x14ac:dyDescent="0.25">
      <c r="B140" s="707">
        <v>7</v>
      </c>
      <c r="C140" s="4">
        <f>'2 жастағы Ф'!X26</f>
        <v>0</v>
      </c>
      <c r="D140" s="4">
        <f>'2 жастағы К'!X26</f>
        <v>0</v>
      </c>
      <c r="E140" s="4">
        <f>'2 жастағы Т'!X26</f>
        <v>0</v>
      </c>
      <c r="F140" s="4">
        <f>'2 жастағы Ш'!X26</f>
        <v>0</v>
      </c>
      <c r="G140" s="4">
        <f>'2 жастағы Ә'!X26</f>
        <v>0</v>
      </c>
    </row>
    <row r="141" spans="2:7" x14ac:dyDescent="0.25">
      <c r="B141" s="708"/>
      <c r="C141" s="4">
        <f>'2 жастағы Ф'!W26</f>
        <v>0</v>
      </c>
      <c r="D141" s="4">
        <f>'2 жастағы К'!W26</f>
        <v>0</v>
      </c>
      <c r="E141" s="4">
        <f>'2 жастағы Т'!W26</f>
        <v>0</v>
      </c>
      <c r="F141" s="4">
        <f>'2 жастағы Ш'!W26</f>
        <v>0</v>
      </c>
      <c r="G141" s="4">
        <f>'2 жастағы Ә'!W26</f>
        <v>0</v>
      </c>
    </row>
    <row r="142" spans="2:7" x14ac:dyDescent="0.25">
      <c r="B142" s="712"/>
      <c r="C142" s="4">
        <f>'2 жастағы Ф'!V26</f>
        <v>0</v>
      </c>
      <c r="D142" s="4">
        <f>'2 жастағы К'!V26</f>
        <v>0</v>
      </c>
      <c r="E142" s="4">
        <f>'2 жастағы Т'!V26</f>
        <v>0</v>
      </c>
      <c r="F142" s="4">
        <f>'2 жастағы Ш'!V26</f>
        <v>0</v>
      </c>
      <c r="G142" s="4">
        <f>'2 жастағы Ә'!V26</f>
        <v>0</v>
      </c>
    </row>
    <row r="143" spans="2:7" x14ac:dyDescent="0.25">
      <c r="B143" s="707">
        <v>8</v>
      </c>
      <c r="C143" s="4">
        <f>'2 жастағы Ф'!AA26</f>
        <v>0</v>
      </c>
      <c r="D143" s="4">
        <f>'2 жастағы К'!AA26</f>
        <v>0</v>
      </c>
      <c r="E143" s="4">
        <f>'2 жастағы Т'!AA26</f>
        <v>0</v>
      </c>
      <c r="F143" s="4">
        <f>'2 жастағы Ш'!AA26</f>
        <v>0</v>
      </c>
      <c r="G143" s="4">
        <f>'2 жастағы Ә'!AA26</f>
        <v>0</v>
      </c>
    </row>
    <row r="144" spans="2:7" x14ac:dyDescent="0.25">
      <c r="B144" s="708"/>
      <c r="C144" s="4">
        <f>'2 жастағы Ф'!Z26</f>
        <v>0</v>
      </c>
      <c r="D144" s="4">
        <f>'2 жастағы К'!Z26</f>
        <v>0</v>
      </c>
      <c r="E144" s="4">
        <f>'2 жастағы Т'!Z26</f>
        <v>0</v>
      </c>
      <c r="F144" s="4">
        <f>'2 жастағы Ш'!Z26</f>
        <v>0</v>
      </c>
      <c r="G144" s="4">
        <f>'2 жастағы Ә'!Z26</f>
        <v>0</v>
      </c>
    </row>
    <row r="145" spans="2:7" x14ac:dyDescent="0.25">
      <c r="B145" s="712"/>
      <c r="C145" s="4">
        <f>'2 жастағы Ф'!Y26</f>
        <v>0</v>
      </c>
      <c r="D145" s="4">
        <f>'2 жастағы К'!Y26</f>
        <v>0</v>
      </c>
      <c r="E145" s="4">
        <f>'2 жастағы Т'!Y26</f>
        <v>0</v>
      </c>
      <c r="F145" s="4">
        <f>'2 жастағы Ш'!Y26</f>
        <v>0</v>
      </c>
      <c r="G145" s="4">
        <f>'2 жастағы Ә'!Y26</f>
        <v>0</v>
      </c>
    </row>
    <row r="146" spans="2:7" x14ac:dyDescent="0.25">
      <c r="B146" s="707">
        <v>9</v>
      </c>
      <c r="C146" s="4">
        <f>'2 жастағы Ф'!AD26</f>
        <v>0</v>
      </c>
      <c r="D146" s="4">
        <f>'2 жастағы К'!AD26</f>
        <v>0</v>
      </c>
      <c r="E146" s="4">
        <f>'2 жастағы Т'!AD26</f>
        <v>0</v>
      </c>
      <c r="F146" s="4">
        <f>'2 жастағы Ш'!AD26</f>
        <v>0</v>
      </c>
      <c r="G146" s="4">
        <f>'2 жастағы Ә'!AD26</f>
        <v>0</v>
      </c>
    </row>
    <row r="147" spans="2:7" x14ac:dyDescent="0.25">
      <c r="B147" s="708"/>
      <c r="C147" s="4">
        <f>'2 жастағы Ф'!AC26</f>
        <v>0</v>
      </c>
      <c r="D147" s="4">
        <f>'2 жастағы К'!AC26</f>
        <v>0</v>
      </c>
      <c r="E147" s="4">
        <f>'2 жастағы Т'!AC26</f>
        <v>0</v>
      </c>
      <c r="F147" s="4">
        <f>'2 жастағы Ш'!AC26</f>
        <v>0</v>
      </c>
      <c r="G147" s="4">
        <f>'2 жастағы Ә'!AC26</f>
        <v>0</v>
      </c>
    </row>
    <row r="148" spans="2:7" x14ac:dyDescent="0.25">
      <c r="B148" s="712"/>
      <c r="C148" s="4">
        <f>'2 жастағы Ф'!AB26</f>
        <v>0</v>
      </c>
      <c r="D148" s="4">
        <f>'2 жастағы К'!AB26</f>
        <v>0</v>
      </c>
      <c r="E148" s="4">
        <f>'2 жастағы Т'!AB26</f>
        <v>0</v>
      </c>
      <c r="F148" s="4">
        <f>'2 жастағы Ш'!AB26</f>
        <v>0</v>
      </c>
      <c r="G148" s="4">
        <f>'2 жастағы Ә'!AB26</f>
        <v>0</v>
      </c>
    </row>
    <row r="149" spans="2:7" x14ac:dyDescent="0.25">
      <c r="B149" s="707">
        <v>10</v>
      </c>
      <c r="C149" s="4">
        <f>'2 жастағы Ф'!AG26</f>
        <v>0</v>
      </c>
      <c r="D149" s="4">
        <f>'2 жастағы К'!AG26</f>
        <v>0</v>
      </c>
      <c r="E149" s="4">
        <f>'2 жастағы Т'!AG26</f>
        <v>0</v>
      </c>
      <c r="F149" s="4">
        <f>'2 жастағы Ш'!AG26</f>
        <v>0</v>
      </c>
      <c r="G149" s="4">
        <f>'2 жастағы Ә'!AG26</f>
        <v>0</v>
      </c>
    </row>
    <row r="150" spans="2:7" x14ac:dyDescent="0.25">
      <c r="B150" s="708"/>
      <c r="C150" s="4">
        <f>'2 жастағы Ф'!AF26</f>
        <v>0</v>
      </c>
      <c r="D150" s="4">
        <f>'2 жастағы К'!AF26</f>
        <v>0</v>
      </c>
      <c r="E150" s="4">
        <f>'2 жастағы Т'!AF26</f>
        <v>0</v>
      </c>
      <c r="F150" s="4">
        <f>'2 жастағы Ш'!AF26</f>
        <v>0</v>
      </c>
      <c r="G150" s="4">
        <f>'2 жастағы Ә'!AF26</f>
        <v>0</v>
      </c>
    </row>
    <row r="151" spans="2:7" x14ac:dyDescent="0.25">
      <c r="B151" s="712"/>
      <c r="C151" s="4">
        <f>'2 жастағы Ф'!AE26</f>
        <v>0</v>
      </c>
      <c r="D151" s="4">
        <f>'2 жастағы К'!AE26</f>
        <v>0</v>
      </c>
      <c r="E151" s="4">
        <f>'2 жастағы Т'!AE26</f>
        <v>0</v>
      </c>
      <c r="F151" s="4">
        <f>'2 жастағы Ш'!AE26</f>
        <v>0</v>
      </c>
      <c r="G151" s="4">
        <f>'2 жастағы Ә'!AE26</f>
        <v>0</v>
      </c>
    </row>
    <row r="152" spans="2:7" x14ac:dyDescent="0.25">
      <c r="B152" s="707">
        <v>11</v>
      </c>
      <c r="C152" s="4">
        <f>'2 жастағы Ф'!AJ26</f>
        <v>0</v>
      </c>
      <c r="D152" s="4">
        <f>'2 жастағы К'!AJ26</f>
        <v>0</v>
      </c>
      <c r="E152" s="827"/>
      <c r="F152" s="4">
        <f>'2 жастағы Ш'!AJ26</f>
        <v>0</v>
      </c>
      <c r="G152" s="4">
        <f>'2 жастағы Ә'!AJ26</f>
        <v>0</v>
      </c>
    </row>
    <row r="153" spans="2:7" x14ac:dyDescent="0.25">
      <c r="B153" s="708"/>
      <c r="C153" s="4">
        <f>'2 жастағы Ф'!AI26</f>
        <v>0</v>
      </c>
      <c r="D153" s="4">
        <f>'2 жастағы К'!AI26</f>
        <v>0</v>
      </c>
      <c r="E153" s="828"/>
      <c r="F153" s="4">
        <f>'2 жастағы Ш'!AI26</f>
        <v>0</v>
      </c>
      <c r="G153" s="4">
        <f>'2 жастағы Ә'!AI26</f>
        <v>0</v>
      </c>
    </row>
    <row r="154" spans="2:7" x14ac:dyDescent="0.25">
      <c r="B154" s="712"/>
      <c r="C154" s="4">
        <f>'2 жастағы Ф'!AH26</f>
        <v>0</v>
      </c>
      <c r="D154" s="4">
        <f>'2 жастағы К'!AH26</f>
        <v>0</v>
      </c>
      <c r="E154" s="828"/>
      <c r="F154" s="4">
        <f>'2 жастағы Ш'!AH26</f>
        <v>0</v>
      </c>
      <c r="G154" s="4">
        <f>'2 жастағы Ә'!AH26</f>
        <v>0</v>
      </c>
    </row>
    <row r="155" spans="2:7" x14ac:dyDescent="0.25">
      <c r="B155" s="707">
        <v>12</v>
      </c>
      <c r="C155" s="4">
        <f>'2 жастағы Ф'!AM26</f>
        <v>0</v>
      </c>
      <c r="D155" s="4">
        <f>'2 жастағы К'!AM26</f>
        <v>0</v>
      </c>
      <c r="E155" s="828"/>
      <c r="F155" s="4">
        <f>'2 жастағы Ш'!AM26</f>
        <v>0</v>
      </c>
      <c r="G155" s="4">
        <f>'2 жастағы Ә'!AM26</f>
        <v>0</v>
      </c>
    </row>
    <row r="156" spans="2:7" x14ac:dyDescent="0.25">
      <c r="B156" s="708"/>
      <c r="C156" s="12">
        <f>'2 жастағы Ф'!AL26</f>
        <v>0</v>
      </c>
      <c r="D156" s="12">
        <f>'2 жастағы К'!AL26</f>
        <v>0</v>
      </c>
      <c r="E156" s="828"/>
      <c r="F156" s="12">
        <f>'2 жастағы Ш'!AL26</f>
        <v>0</v>
      </c>
      <c r="G156" s="12">
        <f>'2 жастағы Ә'!AL26</f>
        <v>0</v>
      </c>
    </row>
    <row r="157" spans="2:7" x14ac:dyDescent="0.25">
      <c r="B157" s="712"/>
      <c r="C157" s="12">
        <f>'2 жастағы Ф'!AK26</f>
        <v>0</v>
      </c>
      <c r="D157" s="12">
        <f>'2 жастағы К'!AK26</f>
        <v>0</v>
      </c>
      <c r="E157" s="828"/>
      <c r="F157" s="12">
        <f>'2 жастағы Ш'!AK26</f>
        <v>0</v>
      </c>
      <c r="G157" s="12">
        <f>'2 жастағы Ә'!AK26</f>
        <v>0</v>
      </c>
    </row>
    <row r="158" spans="2:7" x14ac:dyDescent="0.25">
      <c r="B158" s="707">
        <v>13</v>
      </c>
      <c r="C158" s="825"/>
      <c r="D158" s="4">
        <f>'2 жастағы К'!AP26</f>
        <v>0</v>
      </c>
      <c r="E158" s="828"/>
      <c r="F158" s="4">
        <f>'2 жастағы Ш'!AP26</f>
        <v>0</v>
      </c>
      <c r="G158" s="4">
        <f>'2 жастағы Ә'!AP26</f>
        <v>0</v>
      </c>
    </row>
    <row r="159" spans="2:7" ht="15" customHeight="1" x14ac:dyDescent="0.25">
      <c r="B159" s="708"/>
      <c r="C159" s="826"/>
      <c r="D159" s="4">
        <f>'2 жастағы К'!AO26</f>
        <v>0</v>
      </c>
      <c r="E159" s="828"/>
      <c r="F159" s="4">
        <f>'2 жастағы Ш'!AO26</f>
        <v>0</v>
      </c>
      <c r="G159" s="4">
        <f>'2 жастағы Ә'!AO26</f>
        <v>0</v>
      </c>
    </row>
    <row r="160" spans="2:7" x14ac:dyDescent="0.25">
      <c r="B160" s="712"/>
      <c r="C160" s="826"/>
      <c r="D160" s="4">
        <f>'2 жастағы К'!AN26</f>
        <v>0</v>
      </c>
      <c r="E160" s="828"/>
      <c r="F160" s="4">
        <f>'2 жастағы Ш'!AN26</f>
        <v>0</v>
      </c>
      <c r="G160" s="4">
        <f>'2 жастағы Ә'!AN26</f>
        <v>0</v>
      </c>
    </row>
    <row r="161" spans="2:7" x14ac:dyDescent="0.25">
      <c r="B161" s="707">
        <v>14</v>
      </c>
      <c r="C161" s="826"/>
      <c r="D161" s="4">
        <f>'2 жастағы К'!AS26</f>
        <v>0</v>
      </c>
      <c r="E161" s="828"/>
      <c r="F161" s="4">
        <f>'2 жастағы Ш'!AS26</f>
        <v>0</v>
      </c>
      <c r="G161" s="4">
        <f>'2 жастағы Ә'!AS26</f>
        <v>0</v>
      </c>
    </row>
    <row r="162" spans="2:7" x14ac:dyDescent="0.25">
      <c r="B162" s="708"/>
      <c r="C162" s="826"/>
      <c r="D162" s="4">
        <f>'2 жастағы К'!AR26</f>
        <v>0</v>
      </c>
      <c r="E162" s="828"/>
      <c r="F162" s="4">
        <f>'2 жастағы Ш'!AR26</f>
        <v>0</v>
      </c>
      <c r="G162" s="4">
        <f>'2 жастағы Ә'!AR26</f>
        <v>0</v>
      </c>
    </row>
    <row r="163" spans="2:7" x14ac:dyDescent="0.25">
      <c r="B163" s="712"/>
      <c r="C163" s="826"/>
      <c r="D163" s="4">
        <f>'2 жастағы К'!AQ26</f>
        <v>0</v>
      </c>
      <c r="E163" s="828"/>
      <c r="F163" s="4">
        <f>'2 жастағы Ш'!AQ26</f>
        <v>0</v>
      </c>
      <c r="G163" s="4">
        <f>'2 жастағы Ә'!AQ26</f>
        <v>0</v>
      </c>
    </row>
    <row r="164" spans="2:7" x14ac:dyDescent="0.25">
      <c r="B164" s="707">
        <v>15</v>
      </c>
      <c r="C164" s="826"/>
      <c r="D164" s="4">
        <f>'2 жастағы К'!AV26</f>
        <v>0</v>
      </c>
      <c r="E164" s="828"/>
      <c r="F164" s="825"/>
      <c r="G164" s="4">
        <f>'2 жастағы Ә'!AV26</f>
        <v>0</v>
      </c>
    </row>
    <row r="165" spans="2:7" x14ac:dyDescent="0.25">
      <c r="B165" s="708"/>
      <c r="C165" s="826"/>
      <c r="D165" s="4">
        <f>'2 жастағы К'!AU26</f>
        <v>0</v>
      </c>
      <c r="E165" s="828"/>
      <c r="F165" s="826"/>
      <c r="G165" s="4">
        <f>'2 жастағы Ә'!AU26</f>
        <v>0</v>
      </c>
    </row>
    <row r="166" spans="2:7" ht="15" customHeight="1" x14ac:dyDescent="0.25">
      <c r="B166" s="712"/>
      <c r="C166" s="826"/>
      <c r="D166" s="4">
        <f>'2 жастағы К'!AT26</f>
        <v>0</v>
      </c>
      <c r="E166" s="828"/>
      <c r="F166" s="826"/>
      <c r="G166" s="4">
        <f>'2 жастағы Ә'!AT26</f>
        <v>0</v>
      </c>
    </row>
    <row r="167" spans="2:7" ht="15" customHeight="1" x14ac:dyDescent="0.25">
      <c r="B167" s="707">
        <v>16</v>
      </c>
      <c r="C167" s="826"/>
      <c r="D167" s="4">
        <f>'2 жастағы К'!AY26</f>
        <v>0</v>
      </c>
      <c r="E167" s="828"/>
      <c r="F167" s="826"/>
      <c r="G167" s="4">
        <f>'2 жастағы Ә'!AY26</f>
        <v>0</v>
      </c>
    </row>
    <row r="168" spans="2:7" ht="15" customHeight="1" x14ac:dyDescent="0.25">
      <c r="B168" s="708"/>
      <c r="C168" s="826"/>
      <c r="D168" s="4">
        <f>'2 жастағы К'!AX26</f>
        <v>0</v>
      </c>
      <c r="E168" s="828"/>
      <c r="F168" s="826"/>
      <c r="G168" s="4">
        <f>'2 жастағы Ә'!AX26</f>
        <v>0</v>
      </c>
    </row>
    <row r="169" spans="2:7" ht="15" customHeight="1" x14ac:dyDescent="0.25">
      <c r="B169" s="712"/>
      <c r="C169" s="826"/>
      <c r="D169" s="4">
        <f>'2 жастағы К'!AW26</f>
        <v>0</v>
      </c>
      <c r="E169" s="828"/>
      <c r="F169" s="826"/>
      <c r="G169" s="4">
        <f>'2 жастағы Ә'!AW26</f>
        <v>0</v>
      </c>
    </row>
    <row r="170" spans="2:7" ht="15" customHeight="1" x14ac:dyDescent="0.25">
      <c r="B170" s="707">
        <v>17</v>
      </c>
      <c r="C170" s="826"/>
      <c r="D170" s="4">
        <f>'2 жастағы К'!BB26</f>
        <v>0</v>
      </c>
      <c r="E170" s="828"/>
      <c r="F170" s="826"/>
      <c r="G170" s="4">
        <f>'2 жастағы Ә'!BB26</f>
        <v>0</v>
      </c>
    </row>
    <row r="171" spans="2:7" ht="15" customHeight="1" x14ac:dyDescent="0.25">
      <c r="B171" s="708"/>
      <c r="C171" s="826"/>
      <c r="D171" s="4">
        <f>'2 жастағы К'!BA26</f>
        <v>0</v>
      </c>
      <c r="E171" s="828"/>
      <c r="F171" s="826"/>
      <c r="G171" s="4">
        <f>'2 жастағы Ә'!BA26</f>
        <v>0</v>
      </c>
    </row>
    <row r="172" spans="2:7" ht="15" customHeight="1" x14ac:dyDescent="0.25">
      <c r="B172" s="712"/>
      <c r="C172" s="826"/>
      <c r="D172" s="4">
        <f>'2 жастағы К'!AZ26</f>
        <v>0</v>
      </c>
      <c r="E172" s="828"/>
      <c r="F172" s="826"/>
      <c r="G172" s="4">
        <f>'2 жастағы Ә'!AZ26</f>
        <v>0</v>
      </c>
    </row>
    <row r="173" spans="2:7" ht="15" customHeight="1" x14ac:dyDescent="0.25">
      <c r="B173" s="707">
        <v>18</v>
      </c>
      <c r="C173" s="826"/>
      <c r="D173" s="4">
        <f>'2 жастағы К'!BE26</f>
        <v>0</v>
      </c>
      <c r="E173" s="828"/>
      <c r="F173" s="826"/>
      <c r="G173" s="825"/>
    </row>
    <row r="174" spans="2:7" ht="15" customHeight="1" x14ac:dyDescent="0.25">
      <c r="B174" s="708"/>
      <c r="C174" s="826"/>
      <c r="D174" s="4">
        <f>'2 жастағы К'!BD26</f>
        <v>0</v>
      </c>
      <c r="E174" s="828"/>
      <c r="F174" s="826"/>
      <c r="G174" s="826"/>
    </row>
    <row r="175" spans="2:7" ht="15" customHeight="1" x14ac:dyDescent="0.25">
      <c r="B175" s="712"/>
      <c r="C175" s="826"/>
      <c r="D175" s="4">
        <f>'2 жастағы К'!BC26</f>
        <v>0</v>
      </c>
      <c r="E175" s="828"/>
      <c r="F175" s="826"/>
      <c r="G175" s="826"/>
    </row>
    <row r="176" spans="2:7" ht="15" customHeight="1" x14ac:dyDescent="0.25">
      <c r="B176" s="707">
        <v>19</v>
      </c>
      <c r="C176" s="826"/>
      <c r="D176" s="4">
        <f>'2 жастағы К'!BH26</f>
        <v>0</v>
      </c>
      <c r="E176" s="828"/>
      <c r="F176" s="826"/>
      <c r="G176" s="826"/>
    </row>
    <row r="177" spans="2:7" ht="15" customHeight="1" x14ac:dyDescent="0.25">
      <c r="B177" s="708"/>
      <c r="C177" s="826"/>
      <c r="D177" s="4">
        <f>'2 жастағы К'!BG26</f>
        <v>0</v>
      </c>
      <c r="E177" s="828"/>
      <c r="F177" s="826"/>
      <c r="G177" s="826"/>
    </row>
    <row r="178" spans="2:7" ht="15" customHeight="1" x14ac:dyDescent="0.25">
      <c r="B178" s="712"/>
      <c r="C178" s="826"/>
      <c r="D178" s="4">
        <f>'2 жастағы К'!BF26</f>
        <v>0</v>
      </c>
      <c r="E178" s="828"/>
      <c r="F178" s="826"/>
      <c r="G178" s="826"/>
    </row>
    <row r="179" spans="2:7" ht="15" customHeight="1" x14ac:dyDescent="0.25">
      <c r="B179" s="707">
        <v>20</v>
      </c>
      <c r="C179" s="826"/>
      <c r="D179" s="4">
        <f>'2 жастағы К'!BK26</f>
        <v>0</v>
      </c>
      <c r="E179" s="828"/>
      <c r="F179" s="826"/>
      <c r="G179" s="826"/>
    </row>
    <row r="180" spans="2:7" ht="15" customHeight="1" x14ac:dyDescent="0.25">
      <c r="B180" s="708"/>
      <c r="C180" s="826"/>
      <c r="D180" s="4">
        <f>'2 жастағы К'!BJ26</f>
        <v>0</v>
      </c>
      <c r="E180" s="828"/>
      <c r="F180" s="826"/>
      <c r="G180" s="826"/>
    </row>
    <row r="181" spans="2:7" ht="15" customHeight="1" x14ac:dyDescent="0.25">
      <c r="B181" s="712"/>
      <c r="C181" s="826"/>
      <c r="D181" s="4">
        <f>'2 жастағы К'!BI26</f>
        <v>0</v>
      </c>
      <c r="E181" s="828"/>
      <c r="F181" s="826"/>
      <c r="G181" s="826"/>
    </row>
    <row r="182" spans="2:7" ht="15" customHeight="1" x14ac:dyDescent="0.25">
      <c r="B182" s="707">
        <v>21</v>
      </c>
      <c r="C182" s="826"/>
      <c r="D182" s="4">
        <f>'2 жастағы К'!BN26</f>
        <v>0</v>
      </c>
      <c r="E182" s="828"/>
      <c r="F182" s="826"/>
      <c r="G182" s="826"/>
    </row>
    <row r="183" spans="2:7" ht="15" customHeight="1" x14ac:dyDescent="0.25">
      <c r="B183" s="708"/>
      <c r="C183" s="826"/>
      <c r="D183" s="4">
        <f>'2 жастағы К'!BM26</f>
        <v>0</v>
      </c>
      <c r="E183" s="828"/>
      <c r="F183" s="826"/>
      <c r="G183" s="826"/>
    </row>
    <row r="184" spans="2:7" ht="15" customHeight="1" x14ac:dyDescent="0.25">
      <c r="B184" s="712"/>
      <c r="C184" s="826"/>
      <c r="D184" s="4">
        <f>'2 жастағы К'!BL26</f>
        <v>0</v>
      </c>
      <c r="E184" s="828"/>
      <c r="F184" s="826"/>
      <c r="G184" s="826"/>
    </row>
    <row r="185" spans="2:7" ht="15" customHeight="1" x14ac:dyDescent="0.25">
      <c r="B185" s="707">
        <v>22</v>
      </c>
      <c r="C185" s="826"/>
      <c r="D185" s="4">
        <f>'2 жастағы К'!BQ26</f>
        <v>0</v>
      </c>
      <c r="E185" s="828"/>
      <c r="F185" s="826"/>
      <c r="G185" s="826"/>
    </row>
    <row r="186" spans="2:7" ht="15" customHeight="1" x14ac:dyDescent="0.25">
      <c r="B186" s="708"/>
      <c r="C186" s="826"/>
      <c r="D186" s="4">
        <f>'2 жастағы К'!BP26</f>
        <v>0</v>
      </c>
      <c r="E186" s="828"/>
      <c r="F186" s="826"/>
      <c r="G186" s="826"/>
    </row>
    <row r="187" spans="2:7" ht="15" customHeight="1" thickBot="1" x14ac:dyDescent="0.3">
      <c r="B187" s="708"/>
      <c r="C187" s="826"/>
      <c r="D187" s="65">
        <f>'2 жастағы К'!BO26</f>
        <v>0</v>
      </c>
      <c r="E187" s="828"/>
      <c r="F187" s="826"/>
      <c r="G187" s="826"/>
    </row>
    <row r="188" spans="2:7" ht="15" customHeight="1" x14ac:dyDescent="0.25">
      <c r="B188" s="840" t="s">
        <v>824</v>
      </c>
      <c r="C188" s="66">
        <f>'2 жастағы Ф'!AP26</f>
        <v>0</v>
      </c>
      <c r="D188" s="66">
        <f>'2 жастағы К'!BT26</f>
        <v>0</v>
      </c>
      <c r="E188" s="66">
        <f>'2 жастағы Т'!AJ26</f>
        <v>0</v>
      </c>
      <c r="F188" s="66">
        <f>'2 жастағы Ш'!AV26</f>
        <v>0</v>
      </c>
      <c r="G188" s="67">
        <f>'2 жастағы Ә'!BE26</f>
        <v>0</v>
      </c>
    </row>
    <row r="189" spans="2:7" ht="15" customHeight="1" x14ac:dyDescent="0.25">
      <c r="B189" s="821"/>
      <c r="C189" s="40">
        <f>'2 жастағы Ф'!AO26</f>
        <v>0</v>
      </c>
      <c r="D189" s="40">
        <f>'2 жастағы К'!BS26</f>
        <v>0</v>
      </c>
      <c r="E189" s="40">
        <f>'2 жастағы Т'!AI26</f>
        <v>0</v>
      </c>
      <c r="F189" s="40">
        <f>'2 жастағы Ш'!AU26</f>
        <v>0</v>
      </c>
      <c r="G189" s="68">
        <f>'2 жастағы Ә'!BD26</f>
        <v>0</v>
      </c>
    </row>
    <row r="190" spans="2:7" ht="15" customHeight="1" thickBot="1" x14ac:dyDescent="0.3">
      <c r="B190" s="841"/>
      <c r="C190" s="69">
        <f>'2 жастағы Ф'!AN26</f>
        <v>0</v>
      </c>
      <c r="D190" s="69">
        <f>'2 жастағы К'!BR26</f>
        <v>0</v>
      </c>
      <c r="E190" s="69">
        <f>'2 жастағы Т'!AH26</f>
        <v>0</v>
      </c>
      <c r="F190" s="69">
        <f>'2 жастағы Ш'!AT26</f>
        <v>0</v>
      </c>
      <c r="G190" s="70">
        <f>'2 жастағы Ә'!BC26</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7"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Ф'!F77</f>
        <v>0</v>
      </c>
      <c r="D195" s="4">
        <f>'2 жастағы К'!F77</f>
        <v>0</v>
      </c>
      <c r="E195" s="4">
        <f>'2 жастағы Т'!F77</f>
        <v>0</v>
      </c>
      <c r="F195" s="4">
        <f>'2 жастағы Ш'!F77</f>
        <v>0</v>
      </c>
      <c r="G195" s="4">
        <f>'2 жастағы Ә'!F77</f>
        <v>0</v>
      </c>
      <c r="CO195" s="8"/>
      <c r="CQ195" s="8"/>
      <c r="CS195" s="8"/>
      <c r="CU195" s="8"/>
    </row>
    <row r="196" spans="2:99" ht="15" customHeight="1" x14ac:dyDescent="0.25">
      <c r="B196" s="708"/>
      <c r="C196" s="4">
        <f>'2 жастағы Ф'!E77</f>
        <v>0</v>
      </c>
      <c r="D196" s="4">
        <f>'2 жастағы К'!E77</f>
        <v>0</v>
      </c>
      <c r="E196" s="4">
        <f>'2 жастағы Т'!E77</f>
        <v>0</v>
      </c>
      <c r="F196" s="4">
        <f>'2 жастағы Ш'!E77</f>
        <v>0</v>
      </c>
      <c r="G196" s="4">
        <f>'2 жастағы Ә'!E77</f>
        <v>0</v>
      </c>
      <c r="CO196" s="8"/>
      <c r="CQ196" s="8"/>
      <c r="CS196" s="8"/>
      <c r="CU196" s="8"/>
    </row>
    <row r="197" spans="2:99" ht="15" customHeight="1" x14ac:dyDescent="0.25">
      <c r="B197" s="712"/>
      <c r="C197" s="4">
        <f>'2 жастағы Ф'!D77</f>
        <v>0</v>
      </c>
      <c r="D197" s="4">
        <f>'2 жастағы К'!D77</f>
        <v>0</v>
      </c>
      <c r="E197" s="4">
        <f>'2 жастағы Т'!D77</f>
        <v>0</v>
      </c>
      <c r="F197" s="4">
        <f>'2 жастағы Ш'!D77</f>
        <v>0</v>
      </c>
      <c r="G197" s="4">
        <f>'2 жастағы Ә'!D77</f>
        <v>0</v>
      </c>
    </row>
    <row r="198" spans="2:99" ht="15" customHeight="1" x14ac:dyDescent="0.25">
      <c r="B198" s="707">
        <v>2</v>
      </c>
      <c r="C198" s="4">
        <f>'2 жастағы Ф'!I77</f>
        <v>0</v>
      </c>
      <c r="D198" s="4">
        <f>'2 жастағы К'!I77</f>
        <v>0</v>
      </c>
      <c r="E198" s="4">
        <f>'2 жастағы Т'!I77</f>
        <v>0</v>
      </c>
      <c r="F198" s="4">
        <f>'2 жастағы Ш'!I77</f>
        <v>0</v>
      </c>
      <c r="G198" s="4">
        <f>'2 жастағы Ә'!I77</f>
        <v>0</v>
      </c>
    </row>
    <row r="199" spans="2:99" ht="15" customHeight="1" x14ac:dyDescent="0.25">
      <c r="B199" s="708"/>
      <c r="C199" s="4">
        <f>'2 жастағы Ф'!H77</f>
        <v>0</v>
      </c>
      <c r="D199" s="4">
        <f>'2 жастағы К'!H77</f>
        <v>0</v>
      </c>
      <c r="E199" s="4">
        <f>'2 жастағы Т'!H77</f>
        <v>0</v>
      </c>
      <c r="F199" s="4">
        <f>'2 жастағы Ш'!H77</f>
        <v>0</v>
      </c>
      <c r="G199" s="4">
        <f>'2 жастағы Ә'!H77</f>
        <v>0</v>
      </c>
    </row>
    <row r="200" spans="2:99" ht="15" customHeight="1" x14ac:dyDescent="0.25">
      <c r="B200" s="712"/>
      <c r="C200" s="4">
        <f>'2 жастағы Ф'!G77</f>
        <v>0</v>
      </c>
      <c r="D200" s="4">
        <f>'2 жастағы К'!G77</f>
        <v>0</v>
      </c>
      <c r="E200" s="4">
        <f>'2 жастағы Т'!G77</f>
        <v>0</v>
      </c>
      <c r="F200" s="4">
        <f>'2 жастағы Ш'!G77</f>
        <v>0</v>
      </c>
      <c r="G200" s="4">
        <f>'2 жастағы Ә'!G77</f>
        <v>0</v>
      </c>
    </row>
    <row r="201" spans="2:99" ht="15" customHeight="1" x14ac:dyDescent="0.25">
      <c r="B201" s="707">
        <v>3</v>
      </c>
      <c r="C201" s="4">
        <f>'2 жастағы Ф'!L77</f>
        <v>0</v>
      </c>
      <c r="D201" s="4">
        <f>'2 жастағы К'!L77</f>
        <v>0</v>
      </c>
      <c r="E201" s="4">
        <f>'2 жастағы Т'!L77</f>
        <v>0</v>
      </c>
      <c r="F201" s="4">
        <f>'2 жастағы Ш'!L77</f>
        <v>0</v>
      </c>
      <c r="G201" s="4">
        <f>'2 жастағы Ә'!L77</f>
        <v>0</v>
      </c>
    </row>
    <row r="202" spans="2:99" ht="15" customHeight="1" x14ac:dyDescent="0.25">
      <c r="B202" s="708"/>
      <c r="C202" s="4">
        <f>'2 жастағы Ф'!K77</f>
        <v>0</v>
      </c>
      <c r="D202" s="4">
        <f>'2 жастағы К'!K77</f>
        <v>0</v>
      </c>
      <c r="E202" s="4">
        <f>'2 жастағы Т'!K77</f>
        <v>0</v>
      </c>
      <c r="F202" s="4">
        <f>'2 жастағы Ш'!K77</f>
        <v>0</v>
      </c>
      <c r="G202" s="4">
        <f>'2 жастағы Ә'!K77</f>
        <v>0</v>
      </c>
    </row>
    <row r="203" spans="2:99" ht="15" customHeight="1" x14ac:dyDescent="0.25">
      <c r="B203" s="712"/>
      <c r="C203" s="4">
        <f>'2 жастағы Ф'!J77</f>
        <v>0</v>
      </c>
      <c r="D203" s="4">
        <f>'2 жастағы К'!J77</f>
        <v>0</v>
      </c>
      <c r="E203" s="4">
        <f>'2 жастағы Т'!J77</f>
        <v>0</v>
      </c>
      <c r="F203" s="4">
        <f>'2 жастағы Ш'!J77</f>
        <v>0</v>
      </c>
      <c r="G203" s="4">
        <f>'2 жастағы Ә'!J77</f>
        <v>0</v>
      </c>
    </row>
    <row r="204" spans="2:99" ht="15" customHeight="1" x14ac:dyDescent="0.25">
      <c r="B204" s="707">
        <v>4</v>
      </c>
      <c r="C204" s="4">
        <f>'2 жастағы Ф'!O77</f>
        <v>0</v>
      </c>
      <c r="D204" s="4">
        <f>'2 жастағы К'!O77</f>
        <v>0</v>
      </c>
      <c r="E204" s="4">
        <f>'2 жастағы Т'!O77</f>
        <v>0</v>
      </c>
      <c r="F204" s="4">
        <f>'2 жастағы Ш'!O77</f>
        <v>0</v>
      </c>
      <c r="G204" s="4">
        <f>'2 жастағы Ә'!O77</f>
        <v>0</v>
      </c>
    </row>
    <row r="205" spans="2:99" ht="15" customHeight="1" x14ac:dyDescent="0.25">
      <c r="B205" s="708"/>
      <c r="C205" s="4">
        <f>'2 жастағы Ф'!N77</f>
        <v>0</v>
      </c>
      <c r="D205" s="4">
        <f>'2 жастағы К'!N77</f>
        <v>0</v>
      </c>
      <c r="E205" s="4">
        <f>'2 жастағы Т'!N77</f>
        <v>0</v>
      </c>
      <c r="F205" s="4">
        <f>'2 жастағы Ш'!N77</f>
        <v>0</v>
      </c>
      <c r="G205" s="4">
        <f>'2 жастағы Ә'!N77</f>
        <v>0</v>
      </c>
    </row>
    <row r="206" spans="2:99" ht="15" customHeight="1" x14ac:dyDescent="0.25">
      <c r="B206" s="712"/>
      <c r="C206" s="4">
        <f>'2 жастағы Ф'!M77</f>
        <v>0</v>
      </c>
      <c r="D206" s="4">
        <f>'2 жастағы К'!M77</f>
        <v>0</v>
      </c>
      <c r="E206" s="4">
        <f>'2 жастағы Т'!M77</f>
        <v>0</v>
      </c>
      <c r="F206" s="4">
        <f>'2 жастағы Ш'!M77</f>
        <v>0</v>
      </c>
      <c r="G206" s="4">
        <f>'2 жастағы Ә'!M77</f>
        <v>0</v>
      </c>
    </row>
    <row r="207" spans="2:99" ht="15" customHeight="1" x14ac:dyDescent="0.25">
      <c r="B207" s="707">
        <v>5</v>
      </c>
      <c r="C207" s="4">
        <f>'2 жастағы Ф'!R77</f>
        <v>0</v>
      </c>
      <c r="D207" s="4">
        <f>'2 жастағы К'!R77</f>
        <v>0</v>
      </c>
      <c r="E207" s="4">
        <f>'2 жастағы Т'!R77</f>
        <v>0</v>
      </c>
      <c r="F207" s="4">
        <f>'2 жастағы Ш'!R77</f>
        <v>0</v>
      </c>
      <c r="G207" s="4">
        <f>'2 жастағы Ә'!R77</f>
        <v>0</v>
      </c>
    </row>
    <row r="208" spans="2:99" ht="15" customHeight="1" x14ac:dyDescent="0.25">
      <c r="B208" s="708"/>
      <c r="C208" s="4">
        <f>'2 жастағы Ф'!Q77</f>
        <v>0</v>
      </c>
      <c r="D208" s="4">
        <f>'2 жастағы К'!Q77</f>
        <v>0</v>
      </c>
      <c r="E208" s="4">
        <f>'2 жастағы Т'!Q77</f>
        <v>0</v>
      </c>
      <c r="F208" s="4">
        <f>'2 жастағы Ш'!Q77</f>
        <v>0</v>
      </c>
      <c r="G208" s="4">
        <f>'2 жастағы Ә'!Q77</f>
        <v>0</v>
      </c>
    </row>
    <row r="209" spans="2:7" ht="15" customHeight="1" x14ac:dyDescent="0.25">
      <c r="B209" s="712"/>
      <c r="C209" s="4">
        <f>'2 жастағы Ф'!P77</f>
        <v>0</v>
      </c>
      <c r="D209" s="4">
        <f>'2 жастағы К'!P77</f>
        <v>0</v>
      </c>
      <c r="E209" s="4">
        <f>'2 жастағы Т'!P77</f>
        <v>0</v>
      </c>
      <c r="F209" s="4">
        <f>'2 жастағы Ш'!P77</f>
        <v>0</v>
      </c>
      <c r="G209" s="4">
        <f>'2 жастағы Ә'!P77</f>
        <v>0</v>
      </c>
    </row>
    <row r="210" spans="2:7" ht="15" customHeight="1" x14ac:dyDescent="0.25">
      <c r="B210" s="707">
        <v>6</v>
      </c>
      <c r="C210" s="4">
        <f>'2 жастағы Ф'!U77</f>
        <v>0</v>
      </c>
      <c r="D210" s="4">
        <f>'2 жастағы К'!U77</f>
        <v>0</v>
      </c>
      <c r="E210" s="4">
        <f>'2 жастағы Т'!U77</f>
        <v>0</v>
      </c>
      <c r="F210" s="4">
        <f>'2 жастағы Ш'!U77</f>
        <v>0</v>
      </c>
      <c r="G210" s="4">
        <f>'2 жастағы Ә'!U77</f>
        <v>0</v>
      </c>
    </row>
    <row r="211" spans="2:7" ht="15" customHeight="1" x14ac:dyDescent="0.25">
      <c r="B211" s="708"/>
      <c r="C211" s="4">
        <f>'2 жастағы Ф'!T77</f>
        <v>0</v>
      </c>
      <c r="D211" s="4">
        <f>'2 жастағы К'!T77</f>
        <v>0</v>
      </c>
      <c r="E211" s="4">
        <f>'2 жастағы Т'!T77</f>
        <v>0</v>
      </c>
      <c r="F211" s="4">
        <f>'2 жастағы Ш'!T77</f>
        <v>0</v>
      </c>
      <c r="G211" s="4">
        <f>'2 жастағы Ә'!T77</f>
        <v>0</v>
      </c>
    </row>
    <row r="212" spans="2:7" ht="15" customHeight="1" x14ac:dyDescent="0.25">
      <c r="B212" s="712"/>
      <c r="C212" s="4">
        <f>'2 жастағы Ф'!S77</f>
        <v>0</v>
      </c>
      <c r="D212" s="4">
        <f>'2 жастағы К'!S77</f>
        <v>0</v>
      </c>
      <c r="E212" s="4">
        <f>'2 жастағы Т'!S77</f>
        <v>0</v>
      </c>
      <c r="F212" s="4">
        <f>'2 жастағы Ш'!S77</f>
        <v>0</v>
      </c>
      <c r="G212" s="4">
        <f>'2 жастағы Ә'!S77</f>
        <v>0</v>
      </c>
    </row>
    <row r="213" spans="2:7" ht="15" customHeight="1" x14ac:dyDescent="0.25">
      <c r="B213" s="707">
        <v>7</v>
      </c>
      <c r="C213" s="4">
        <f>'2 жастағы Ф'!X77</f>
        <v>0</v>
      </c>
      <c r="D213" s="4">
        <f>'2 жастағы К'!X77</f>
        <v>0</v>
      </c>
      <c r="E213" s="4">
        <f>'2 жастағы Т'!X77</f>
        <v>0</v>
      </c>
      <c r="F213" s="4">
        <f>'2 жастағы Ш'!X77</f>
        <v>0</v>
      </c>
      <c r="G213" s="4">
        <f>'2 жастағы Ә'!X77</f>
        <v>0</v>
      </c>
    </row>
    <row r="214" spans="2:7" ht="15" customHeight="1" x14ac:dyDescent="0.25">
      <c r="B214" s="708"/>
      <c r="C214" s="4">
        <f>'2 жастағы Ф'!W77</f>
        <v>0</v>
      </c>
      <c r="D214" s="4">
        <f>'2 жастағы К'!W77</f>
        <v>0</v>
      </c>
      <c r="E214" s="4">
        <f>'2 жастағы Т'!W77</f>
        <v>0</v>
      </c>
      <c r="F214" s="4">
        <f>'2 жастағы Ш'!W77</f>
        <v>0</v>
      </c>
      <c r="G214" s="4">
        <f>'2 жастағы Ә'!W77</f>
        <v>0</v>
      </c>
    </row>
    <row r="215" spans="2:7" ht="15" customHeight="1" x14ac:dyDescent="0.25">
      <c r="B215" s="712"/>
      <c r="C215" s="4">
        <f>'2 жастағы Ф'!V77</f>
        <v>0</v>
      </c>
      <c r="D215" s="4">
        <f>'2 жастағы К'!V77</f>
        <v>0</v>
      </c>
      <c r="E215" s="4">
        <f>'2 жастағы Т'!V77</f>
        <v>0</v>
      </c>
      <c r="F215" s="4">
        <f>'2 жастағы Ш'!V77</f>
        <v>0</v>
      </c>
      <c r="G215" s="4">
        <f>'2 жастағы Ә'!V77</f>
        <v>0</v>
      </c>
    </row>
    <row r="216" spans="2:7" ht="15" customHeight="1" x14ac:dyDescent="0.25">
      <c r="B216" s="707">
        <v>8</v>
      </c>
      <c r="C216" s="4">
        <f>'2 жастағы Ф'!AA77</f>
        <v>0</v>
      </c>
      <c r="D216" s="4">
        <f>'2 жастағы К'!AA77</f>
        <v>0</v>
      </c>
      <c r="E216" s="4">
        <f>'2 жастағы Т'!AA77</f>
        <v>0</v>
      </c>
      <c r="F216" s="4">
        <f>'2 жастағы Ш'!AA77</f>
        <v>0</v>
      </c>
      <c r="G216" s="4">
        <f>'2 жастағы Ә'!AA77</f>
        <v>0</v>
      </c>
    </row>
    <row r="217" spans="2:7" ht="15" customHeight="1" x14ac:dyDescent="0.25">
      <c r="B217" s="708"/>
      <c r="C217" s="4">
        <f>'2 жастағы Ф'!Z77</f>
        <v>0</v>
      </c>
      <c r="D217" s="4">
        <f>'2 жастағы К'!Z77</f>
        <v>0</v>
      </c>
      <c r="E217" s="4">
        <f>'2 жастағы Т'!Z77</f>
        <v>0</v>
      </c>
      <c r="F217" s="4">
        <f>'2 жастағы Ш'!Z77</f>
        <v>0</v>
      </c>
      <c r="G217" s="4">
        <f>'2 жастағы Ә'!Z77</f>
        <v>0</v>
      </c>
    </row>
    <row r="218" spans="2:7" ht="15" customHeight="1" x14ac:dyDescent="0.25">
      <c r="B218" s="712"/>
      <c r="C218" s="4">
        <f>'2 жастағы Ф'!Y77</f>
        <v>0</v>
      </c>
      <c r="D218" s="4">
        <f>'2 жастағы К'!Y77</f>
        <v>0</v>
      </c>
      <c r="E218" s="4">
        <f>'2 жастағы Т'!Y77</f>
        <v>0</v>
      </c>
      <c r="F218" s="4">
        <f>'2 жастағы Ш'!Y77</f>
        <v>0</v>
      </c>
      <c r="G218" s="4">
        <f>'2 жастағы Ә'!Y77</f>
        <v>0</v>
      </c>
    </row>
    <row r="219" spans="2:7" ht="15" customHeight="1" x14ac:dyDescent="0.25">
      <c r="B219" s="707">
        <v>9</v>
      </c>
      <c r="C219" s="4">
        <f>'2 жастағы Ф'!AD77</f>
        <v>0</v>
      </c>
      <c r="D219" s="4">
        <f>'2 жастағы К'!AD77</f>
        <v>0</v>
      </c>
      <c r="E219" s="4">
        <f>'2 жастағы Т'!AD77</f>
        <v>0</v>
      </c>
      <c r="F219" s="4">
        <f>'2 жастағы Ш'!AD77</f>
        <v>0</v>
      </c>
      <c r="G219" s="4">
        <f>'2 жастағы Ә'!AD77</f>
        <v>0</v>
      </c>
    </row>
    <row r="220" spans="2:7" ht="15" customHeight="1" x14ac:dyDescent="0.25">
      <c r="B220" s="708"/>
      <c r="C220" s="4">
        <f>'2 жастағы Ф'!AC77</f>
        <v>0</v>
      </c>
      <c r="D220" s="4">
        <f>'2 жастағы К'!AC77</f>
        <v>0</v>
      </c>
      <c r="E220" s="4">
        <f>'2 жастағы Т'!AC77</f>
        <v>0</v>
      </c>
      <c r="F220" s="4">
        <f>'2 жастағы Ш'!AC77</f>
        <v>0</v>
      </c>
      <c r="G220" s="4">
        <f>'2 жастағы Ә'!AC77</f>
        <v>0</v>
      </c>
    </row>
    <row r="221" spans="2:7" ht="15" customHeight="1" x14ac:dyDescent="0.25">
      <c r="B221" s="712"/>
      <c r="C221" s="4">
        <f>'2 жастағы Ф'!AB77</f>
        <v>0</v>
      </c>
      <c r="D221" s="4">
        <f>'2 жастағы К'!AB77</f>
        <v>0</v>
      </c>
      <c r="E221" s="4">
        <f>'2 жастағы Т'!AB77</f>
        <v>0</v>
      </c>
      <c r="F221" s="4">
        <f>'2 жастағы Ш'!AB77</f>
        <v>0</v>
      </c>
      <c r="G221" s="4">
        <f>'2 жастағы Ә'!AB77</f>
        <v>0</v>
      </c>
    </row>
    <row r="222" spans="2:7" ht="15" customHeight="1" x14ac:dyDescent="0.25">
      <c r="B222" s="707">
        <v>10</v>
      </c>
      <c r="C222" s="4">
        <f>'2 жастағы Ф'!AG77</f>
        <v>0</v>
      </c>
      <c r="D222" s="4">
        <f>'2 жастағы К'!AG77</f>
        <v>0</v>
      </c>
      <c r="E222" s="842"/>
      <c r="F222" s="4">
        <f>'2 жастағы Ш'!AG77</f>
        <v>0</v>
      </c>
      <c r="G222" s="4">
        <f>'2 жастағы Ә'!AG77</f>
        <v>0</v>
      </c>
    </row>
    <row r="223" spans="2:7" ht="15" customHeight="1" x14ac:dyDescent="0.25">
      <c r="B223" s="708"/>
      <c r="C223" s="4">
        <f>'2 жастағы Ф'!AF77</f>
        <v>0</v>
      </c>
      <c r="D223" s="4">
        <f>'2 жастағы К'!AF77</f>
        <v>0</v>
      </c>
      <c r="E223" s="843"/>
      <c r="F223" s="4">
        <f>'2 жастағы Ш'!AF77</f>
        <v>0</v>
      </c>
      <c r="G223" s="4">
        <f>'2 жастағы Ә'!AF77</f>
        <v>0</v>
      </c>
    </row>
    <row r="224" spans="2:7" ht="15" customHeight="1" x14ac:dyDescent="0.25">
      <c r="B224" s="712"/>
      <c r="C224" s="4">
        <f>'2 жастағы Ф'!AE77</f>
        <v>0</v>
      </c>
      <c r="D224" s="4">
        <f>'2 жастағы К'!AE77</f>
        <v>0</v>
      </c>
      <c r="E224" s="843"/>
      <c r="F224" s="4">
        <f>'2 жастағы Ш'!AE77</f>
        <v>0</v>
      </c>
      <c r="G224" s="4">
        <f>'2 жастағы Ә'!AE77</f>
        <v>0</v>
      </c>
    </row>
    <row r="225" spans="2:7" ht="15" customHeight="1" x14ac:dyDescent="0.25">
      <c r="B225" s="707">
        <v>11</v>
      </c>
      <c r="C225" s="4">
        <f>'2 жастағы Ф'!AJ77</f>
        <v>0</v>
      </c>
      <c r="D225" s="4">
        <f>'2 жастағы К'!AJ77</f>
        <v>0</v>
      </c>
      <c r="E225" s="843"/>
      <c r="F225" s="4">
        <f>'2 жастағы Ш'!AJ77</f>
        <v>0</v>
      </c>
      <c r="G225" s="4">
        <f>'2 жастағы Ә'!AJ77</f>
        <v>0</v>
      </c>
    </row>
    <row r="226" spans="2:7" ht="15" customHeight="1" x14ac:dyDescent="0.25">
      <c r="B226" s="708"/>
      <c r="C226" s="4">
        <f>'2 жастағы Ф'!AI77</f>
        <v>0</v>
      </c>
      <c r="D226" s="4">
        <f>'2 жастағы К'!AI77</f>
        <v>0</v>
      </c>
      <c r="E226" s="843"/>
      <c r="F226" s="4">
        <f>'2 жастағы Ш'!AI77</f>
        <v>0</v>
      </c>
      <c r="G226" s="4">
        <f>'2 жастағы Ә'!AI77</f>
        <v>0</v>
      </c>
    </row>
    <row r="227" spans="2:7" ht="15" customHeight="1" x14ac:dyDescent="0.25">
      <c r="B227" s="712"/>
      <c r="C227" s="4">
        <f>'2 жастағы Ф'!AH77</f>
        <v>0</v>
      </c>
      <c r="D227" s="4">
        <f>'2 жастағы К'!AH77</f>
        <v>0</v>
      </c>
      <c r="E227" s="843"/>
      <c r="F227" s="4">
        <f>'2 жастағы Ш'!AH77</f>
        <v>0</v>
      </c>
      <c r="G227" s="4">
        <f>'2 жастағы Ә'!AH77</f>
        <v>0</v>
      </c>
    </row>
    <row r="228" spans="2:7" ht="15" customHeight="1" x14ac:dyDescent="0.25">
      <c r="B228" s="707">
        <v>12</v>
      </c>
      <c r="C228" s="4">
        <f>'2 жастағы Ф'!AM77</f>
        <v>0</v>
      </c>
      <c r="D228" s="4">
        <f>'2 жастағы К'!AM77</f>
        <v>0</v>
      </c>
      <c r="E228" s="843"/>
      <c r="F228" s="4">
        <f>'2 жастағы Ш'!AM77</f>
        <v>0</v>
      </c>
      <c r="G228" s="4">
        <f>'2 жастағы Ә'!AM77</f>
        <v>0</v>
      </c>
    </row>
    <row r="229" spans="2:7" ht="15" customHeight="1" x14ac:dyDescent="0.25">
      <c r="B229" s="708"/>
      <c r="C229" s="4">
        <f>'2 жастағы Ф'!AL77</f>
        <v>0</v>
      </c>
      <c r="D229" s="4">
        <f>'2 жастағы К'!AL77</f>
        <v>0</v>
      </c>
      <c r="E229" s="843"/>
      <c r="F229" s="4">
        <f>'2 жастағы Ш'!AL77</f>
        <v>0</v>
      </c>
      <c r="G229" s="4">
        <f>'2 жастағы Ә'!AL77</f>
        <v>0</v>
      </c>
    </row>
    <row r="230" spans="2:7" ht="15" customHeight="1" x14ac:dyDescent="0.25">
      <c r="B230" s="712"/>
      <c r="C230" s="4">
        <f>'2 жастағы Ф'!AK77</f>
        <v>0</v>
      </c>
      <c r="D230" s="160">
        <f>'2 жастағы К'!AK61</f>
        <v>1</v>
      </c>
      <c r="E230" s="843"/>
      <c r="F230" s="4">
        <f>'2 жастағы Ш'!AK77</f>
        <v>0</v>
      </c>
      <c r="G230" s="4">
        <f>'2 жастағы Ә'!AK77</f>
        <v>0</v>
      </c>
    </row>
    <row r="231" spans="2:7" ht="15" customHeight="1" x14ac:dyDescent="0.25">
      <c r="B231" s="707">
        <v>13</v>
      </c>
      <c r="C231" s="4">
        <f>'2 жастағы Ф'!AP77</f>
        <v>0</v>
      </c>
      <c r="D231" s="4">
        <f>'2 жастағы К'!AP77</f>
        <v>0</v>
      </c>
      <c r="E231" s="843"/>
      <c r="F231" s="4">
        <f>'2 жастағы Ш'!AP77</f>
        <v>0</v>
      </c>
      <c r="G231" s="4">
        <f>'2 жастағы Ә'!AP77</f>
        <v>0</v>
      </c>
    </row>
    <row r="232" spans="2:7" ht="15" customHeight="1" x14ac:dyDescent="0.25">
      <c r="B232" s="708"/>
      <c r="C232" s="4">
        <f>'2 жастағы Ф'!AO77</f>
        <v>0</v>
      </c>
      <c r="D232" s="4">
        <f>'2 жастағы К'!AO77</f>
        <v>0</v>
      </c>
      <c r="E232" s="843"/>
      <c r="F232" s="4">
        <f>'2 жастағы Ш'!AO77</f>
        <v>0</v>
      </c>
      <c r="G232" s="4">
        <f>'2 жастағы Ә'!AO77</f>
        <v>0</v>
      </c>
    </row>
    <row r="233" spans="2:7" ht="15" customHeight="1" x14ac:dyDescent="0.25">
      <c r="B233" s="712"/>
      <c r="C233" s="4">
        <f>'2 жастағы Ф'!AN77</f>
        <v>0</v>
      </c>
      <c r="D233" s="4">
        <f>'2 жастағы К'!AN77</f>
        <v>0</v>
      </c>
      <c r="E233" s="843"/>
      <c r="F233" s="4">
        <f>'2 жастағы Ш'!AN77</f>
        <v>0</v>
      </c>
      <c r="G233" s="4">
        <f>'2 жастағы Ә'!AN77</f>
        <v>0</v>
      </c>
    </row>
    <row r="234" spans="2:7" ht="15" customHeight="1" x14ac:dyDescent="0.25">
      <c r="B234" s="707">
        <v>14</v>
      </c>
      <c r="C234" s="4">
        <f>'2 жастағы Ф'!AS77</f>
        <v>0</v>
      </c>
      <c r="D234" s="4">
        <f>'2 жастағы К'!AS77</f>
        <v>0</v>
      </c>
      <c r="E234" s="843"/>
      <c r="F234" s="4">
        <f>'2 жастағы Ш'!AS77</f>
        <v>0</v>
      </c>
      <c r="G234" s="4">
        <f>'2 жастағы Ә'!AS77</f>
        <v>0</v>
      </c>
    </row>
    <row r="235" spans="2:7" x14ac:dyDescent="0.25">
      <c r="B235" s="708"/>
      <c r="C235" s="4">
        <f>'2 жастағы Ф'!AR77</f>
        <v>0</v>
      </c>
      <c r="D235" s="4">
        <f>'2 жастағы К'!AR77</f>
        <v>0</v>
      </c>
      <c r="E235" s="843"/>
      <c r="F235" s="4">
        <f>'2 жастағы Ш'!AR77</f>
        <v>0</v>
      </c>
      <c r="G235" s="4">
        <f>'2 жастағы Ә'!AR77</f>
        <v>0</v>
      </c>
    </row>
    <row r="236" spans="2:7" x14ac:dyDescent="0.25">
      <c r="B236" s="712"/>
      <c r="C236" s="4">
        <f>'2 жастағы Ф'!AQ77</f>
        <v>0</v>
      </c>
      <c r="D236" s="4">
        <f>'2 жастағы К'!AQ77</f>
        <v>0</v>
      </c>
      <c r="E236" s="843"/>
      <c r="F236" s="4">
        <f>'2 жастағы Ш'!AQ77</f>
        <v>0</v>
      </c>
      <c r="G236" s="4">
        <f>'2 жастағы Ә'!AQ77</f>
        <v>0</v>
      </c>
    </row>
    <row r="237" spans="2:7" x14ac:dyDescent="0.25">
      <c r="B237" s="707">
        <v>15</v>
      </c>
      <c r="C237" s="4">
        <f>'2 жастағы Ф'!AV77</f>
        <v>0</v>
      </c>
      <c r="D237" s="4">
        <f>'2 жастағы К'!AV77</f>
        <v>0</v>
      </c>
      <c r="E237" s="843"/>
      <c r="F237" s="4">
        <f>'2 жастағы Ш'!AV77</f>
        <v>0</v>
      </c>
      <c r="G237" s="4">
        <f>'2 жастағы Ә'!AV77</f>
        <v>0</v>
      </c>
    </row>
    <row r="238" spans="2:7" x14ac:dyDescent="0.25">
      <c r="B238" s="708"/>
      <c r="C238" s="4">
        <f>'2 жастағы Ф'!AU77</f>
        <v>0</v>
      </c>
      <c r="D238" s="4">
        <f>'2 жастағы К'!AU77</f>
        <v>0</v>
      </c>
      <c r="E238" s="843"/>
      <c r="F238" s="4">
        <f>'2 жастағы Ш'!AU77</f>
        <v>0</v>
      </c>
      <c r="G238" s="4">
        <f>'2 жастағы Ә'!AU77</f>
        <v>0</v>
      </c>
    </row>
    <row r="239" spans="2:7" x14ac:dyDescent="0.25">
      <c r="B239" s="712"/>
      <c r="C239" s="4">
        <f>'2 жастағы Ф'!AT77</f>
        <v>0</v>
      </c>
      <c r="D239" s="4">
        <f>'2 жастағы К'!AT77</f>
        <v>0</v>
      </c>
      <c r="E239" s="843"/>
      <c r="F239" s="4">
        <f>'2 жастағы Ш'!AT77</f>
        <v>0</v>
      </c>
      <c r="G239" s="4">
        <f>'2 жастағы Ә'!AT77</f>
        <v>0</v>
      </c>
    </row>
    <row r="240" spans="2:7" x14ac:dyDescent="0.25">
      <c r="B240" s="707">
        <v>16</v>
      </c>
      <c r="C240" s="4">
        <f>'2 жастағы Ф'!AY77</f>
        <v>0</v>
      </c>
      <c r="D240" s="4">
        <f>'2 жастағы К'!AY77</f>
        <v>0</v>
      </c>
      <c r="E240" s="843"/>
      <c r="F240" s="4">
        <f>'2 жастағы Ш'!AY77</f>
        <v>0</v>
      </c>
      <c r="G240" s="4">
        <f>'2 жастағы Ә'!AY77</f>
        <v>0</v>
      </c>
    </row>
    <row r="241" spans="2:7" x14ac:dyDescent="0.25">
      <c r="B241" s="708"/>
      <c r="C241" s="4">
        <f>'2 жастағы Ф'!AX77</f>
        <v>0</v>
      </c>
      <c r="D241" s="4">
        <f>'2 жастағы К'!AX77</f>
        <v>0</v>
      </c>
      <c r="E241" s="843"/>
      <c r="F241" s="4">
        <f>'2 жастағы Ш'!AX77</f>
        <v>0</v>
      </c>
      <c r="G241" s="4">
        <f>'2 жастағы Ә'!AX77</f>
        <v>0</v>
      </c>
    </row>
    <row r="242" spans="2:7" x14ac:dyDescent="0.25">
      <c r="B242" s="712"/>
      <c r="C242" s="4">
        <f>'2 жастағы Ф'!AW77</f>
        <v>0</v>
      </c>
      <c r="D242" s="4">
        <f>'2 жастағы К'!AW77</f>
        <v>0</v>
      </c>
      <c r="E242" s="843"/>
      <c r="F242" s="4">
        <f>'2 жастағы Ш'!AW77</f>
        <v>0</v>
      </c>
      <c r="G242" s="4">
        <f>'2 жастағы Ә'!AW77</f>
        <v>0</v>
      </c>
    </row>
    <row r="243" spans="2:7" x14ac:dyDescent="0.25">
      <c r="B243" s="707">
        <v>17</v>
      </c>
      <c r="C243" s="4">
        <f>'2 жастағы Ф'!BB77</f>
        <v>0</v>
      </c>
      <c r="D243" s="4">
        <f>'2 жастағы К'!BB77</f>
        <v>0</v>
      </c>
      <c r="E243" s="843"/>
      <c r="F243" s="4">
        <f>'2 жастағы Ш'!BB77</f>
        <v>0</v>
      </c>
      <c r="G243" s="4">
        <f>'2 жастағы Ә'!BB77</f>
        <v>0</v>
      </c>
    </row>
    <row r="244" spans="2:7" x14ac:dyDescent="0.25">
      <c r="B244" s="708"/>
      <c r="C244" s="4">
        <f>'2 жастағы Ф'!BA77</f>
        <v>0</v>
      </c>
      <c r="D244" s="4">
        <f>'2 жастағы К'!BA77</f>
        <v>0</v>
      </c>
      <c r="E244" s="843"/>
      <c r="F244" s="4">
        <f>'2 жастағы Ш'!BA77</f>
        <v>0</v>
      </c>
      <c r="G244" s="4">
        <f>'2 жастағы Ә'!BA77</f>
        <v>0</v>
      </c>
    </row>
    <row r="245" spans="2:7" x14ac:dyDescent="0.25">
      <c r="B245" s="712"/>
      <c r="C245" s="4">
        <f>'2 жастағы Ф'!AZ77</f>
        <v>0</v>
      </c>
      <c r="D245" s="4">
        <f>'2 жастағы К'!AZ77</f>
        <v>0</v>
      </c>
      <c r="E245" s="843"/>
      <c r="F245" s="4">
        <f>'2 жастағы Ш'!AZ77</f>
        <v>0</v>
      </c>
      <c r="G245" s="4">
        <f>'2 жастағы Ә'!AZ77</f>
        <v>0</v>
      </c>
    </row>
    <row r="246" spans="2:7" x14ac:dyDescent="0.25">
      <c r="B246" s="707">
        <v>18</v>
      </c>
      <c r="C246" s="4">
        <f>'2 жастағы Ф'!BE77</f>
        <v>0</v>
      </c>
      <c r="D246" s="4">
        <f>'2 жастағы К'!BE77</f>
        <v>0</v>
      </c>
      <c r="E246" s="843"/>
      <c r="F246" s="4">
        <f>'2 жастағы Ш'!BE77</f>
        <v>0</v>
      </c>
      <c r="G246" s="4">
        <f>'2 жастағы Ә'!BE77</f>
        <v>0</v>
      </c>
    </row>
    <row r="247" spans="2:7" x14ac:dyDescent="0.25">
      <c r="B247" s="708"/>
      <c r="C247" s="4">
        <f>'2 жастағы Ф'!BD77</f>
        <v>0</v>
      </c>
      <c r="D247" s="4">
        <f>'2 жастағы К'!BD77</f>
        <v>0</v>
      </c>
      <c r="E247" s="843"/>
      <c r="F247" s="4">
        <f>'2 жастағы Ш'!BD77</f>
        <v>0</v>
      </c>
      <c r="G247" s="4">
        <f>'2 жастағы Ә'!BD77</f>
        <v>0</v>
      </c>
    </row>
    <row r="248" spans="2:7" x14ac:dyDescent="0.25">
      <c r="B248" s="712"/>
      <c r="C248" s="4">
        <f>'2 жастағы Ф'!BC77</f>
        <v>0</v>
      </c>
      <c r="D248" s="4">
        <f>'2 жастағы К'!BC77</f>
        <v>0</v>
      </c>
      <c r="E248" s="843"/>
      <c r="F248" s="4">
        <f>'2 жастағы Ш'!BC77</f>
        <v>0</v>
      </c>
      <c r="G248" s="4">
        <f>'2 жастағы Ә'!BC77</f>
        <v>0</v>
      </c>
    </row>
    <row r="249" spans="2:7" x14ac:dyDescent="0.25">
      <c r="B249" s="707">
        <v>19</v>
      </c>
      <c r="C249" s="4">
        <f>'2 жастағы Ф'!BH77</f>
        <v>0</v>
      </c>
      <c r="D249" s="4">
        <f>'2 жастағы К'!BH77</f>
        <v>0</v>
      </c>
      <c r="E249" s="843"/>
      <c r="F249" s="4">
        <f>'2 жастағы Ш'!BH77</f>
        <v>0</v>
      </c>
      <c r="G249" s="4">
        <f>'2 жастағы Ә'!BH77</f>
        <v>0</v>
      </c>
    </row>
    <row r="250" spans="2:7" x14ac:dyDescent="0.25">
      <c r="B250" s="708"/>
      <c r="C250" s="4">
        <f>'2 жастағы Ф'!BG77</f>
        <v>0</v>
      </c>
      <c r="D250" s="4">
        <f>'2 жастағы К'!BG77</f>
        <v>0</v>
      </c>
      <c r="E250" s="843"/>
      <c r="F250" s="4">
        <f>'2 жастағы Ш'!BG77</f>
        <v>0</v>
      </c>
      <c r="G250" s="4">
        <f>'2 жастағы Ә'!BG77</f>
        <v>0</v>
      </c>
    </row>
    <row r="251" spans="2:7" x14ac:dyDescent="0.25">
      <c r="B251" s="712"/>
      <c r="C251" s="4">
        <f>'2 жастағы Ф'!BF77</f>
        <v>0</v>
      </c>
      <c r="D251" s="4">
        <f>'2 жастағы К'!BF77</f>
        <v>0</v>
      </c>
      <c r="E251" s="843"/>
      <c r="F251" s="4">
        <f>'2 жастағы Ш'!BF77</f>
        <v>0</v>
      </c>
      <c r="G251" s="4">
        <f>'2 жастағы Ә'!BF77</f>
        <v>0</v>
      </c>
    </row>
    <row r="252" spans="2:7" x14ac:dyDescent="0.25">
      <c r="B252" s="707">
        <v>20</v>
      </c>
      <c r="C252" s="842"/>
      <c r="D252" s="4">
        <f>'2 жастағы К'!BK77</f>
        <v>0</v>
      </c>
      <c r="E252" s="843"/>
      <c r="F252" s="4">
        <f>'2 жастағы Ш'!BK77</f>
        <v>0</v>
      </c>
      <c r="G252" s="4">
        <f>'2 жастағы Ә'!BK77</f>
        <v>0</v>
      </c>
    </row>
    <row r="253" spans="2:7" x14ac:dyDescent="0.25">
      <c r="B253" s="708"/>
      <c r="C253" s="843"/>
      <c r="D253" s="4">
        <f>'2 жастағы К'!BJ77</f>
        <v>0</v>
      </c>
      <c r="E253" s="843"/>
      <c r="F253" s="4">
        <f>'2 жастағы Ш'!BJ77</f>
        <v>0</v>
      </c>
      <c r="G253" s="4">
        <f>'2 жастағы Ә'!BJ77</f>
        <v>0</v>
      </c>
    </row>
    <row r="254" spans="2:7" x14ac:dyDescent="0.25">
      <c r="B254" s="712"/>
      <c r="C254" s="843"/>
      <c r="D254" s="4">
        <f>'2 жастағы К'!BI77</f>
        <v>0</v>
      </c>
      <c r="E254" s="843"/>
      <c r="F254" s="4">
        <f>'2 жастағы Ш'!BI77</f>
        <v>0</v>
      </c>
      <c r="G254" s="4">
        <f>'2 жастағы Ә'!BI77</f>
        <v>0</v>
      </c>
    </row>
    <row r="255" spans="2:7" x14ac:dyDescent="0.25">
      <c r="B255" s="707">
        <v>21</v>
      </c>
      <c r="C255" s="843"/>
      <c r="D255" s="842"/>
      <c r="E255" s="843"/>
      <c r="F255" s="4">
        <f>'2 жастағы Ш'!BN77</f>
        <v>0</v>
      </c>
      <c r="G255" s="842"/>
    </row>
    <row r="256" spans="2:7" x14ac:dyDescent="0.25">
      <c r="B256" s="708"/>
      <c r="C256" s="843"/>
      <c r="D256" s="843"/>
      <c r="E256" s="843"/>
      <c r="F256" s="4">
        <f>'2 жастағы Ш'!BM77</f>
        <v>0</v>
      </c>
      <c r="G256" s="843"/>
    </row>
    <row r="257" spans="2:7" x14ac:dyDescent="0.25">
      <c r="B257" s="712"/>
      <c r="C257" s="843"/>
      <c r="D257" s="843"/>
      <c r="E257" s="843"/>
      <c r="F257" s="4">
        <f>'2 жастағы Ш'!BL77</f>
        <v>0</v>
      </c>
      <c r="G257" s="843"/>
    </row>
    <row r="258" spans="2:7" x14ac:dyDescent="0.25">
      <c r="B258" s="707">
        <v>22</v>
      </c>
      <c r="C258" s="843"/>
      <c r="D258" s="843"/>
      <c r="E258" s="843"/>
      <c r="F258" s="4">
        <f>'2 жастағы Ш'!BQ77</f>
        <v>0</v>
      </c>
      <c r="G258" s="843"/>
    </row>
    <row r="259" spans="2:7" x14ac:dyDescent="0.25">
      <c r="B259" s="708"/>
      <c r="C259" s="843"/>
      <c r="D259" s="843"/>
      <c r="E259" s="843"/>
      <c r="F259" s="4">
        <f>'2 жастағы Ш'!BP77</f>
        <v>0</v>
      </c>
      <c r="G259" s="843"/>
    </row>
    <row r="260" spans="2:7" x14ac:dyDescent="0.25">
      <c r="B260" s="712"/>
      <c r="C260" s="843"/>
      <c r="D260" s="843"/>
      <c r="E260" s="843"/>
      <c r="F260" s="4">
        <f>'2 жастағы Ш'!BO77</f>
        <v>0</v>
      </c>
      <c r="G260" s="843"/>
    </row>
    <row r="261" spans="2:7" x14ac:dyDescent="0.25">
      <c r="B261" s="707">
        <v>23</v>
      </c>
      <c r="C261" s="843"/>
      <c r="D261" s="843"/>
      <c r="E261" s="843"/>
      <c r="F261" s="4">
        <f>'2 жастағы Ш'!BT77</f>
        <v>0</v>
      </c>
      <c r="G261" s="843"/>
    </row>
    <row r="262" spans="2:7" x14ac:dyDescent="0.25">
      <c r="B262" s="708"/>
      <c r="C262" s="843"/>
      <c r="D262" s="843"/>
      <c r="E262" s="843"/>
      <c r="F262" s="4">
        <f>'2 жастағы Ш'!BS77</f>
        <v>0</v>
      </c>
      <c r="G262" s="843"/>
    </row>
    <row r="263" spans="2:7" x14ac:dyDescent="0.25">
      <c r="B263" s="712"/>
      <c r="C263" s="843"/>
      <c r="D263" s="843"/>
      <c r="E263" s="843"/>
      <c r="F263" s="4">
        <f>'2 жастағы Ш'!BR77</f>
        <v>0</v>
      </c>
      <c r="G263" s="843"/>
    </row>
    <row r="264" spans="2:7" x14ac:dyDescent="0.25">
      <c r="B264" s="707">
        <v>24</v>
      </c>
      <c r="C264" s="843"/>
      <c r="D264" s="843"/>
      <c r="E264" s="843"/>
      <c r="F264" s="4">
        <f>'2 жастағы Ш'!BW77</f>
        <v>0</v>
      </c>
      <c r="G264" s="843"/>
    </row>
    <row r="265" spans="2:7" x14ac:dyDescent="0.25">
      <c r="B265" s="708"/>
      <c r="C265" s="843"/>
      <c r="D265" s="843"/>
      <c r="E265" s="843"/>
      <c r="F265" s="12">
        <f>'2 жастағы Ш'!BV77</f>
        <v>0</v>
      </c>
      <c r="G265" s="843"/>
    </row>
    <row r="266" spans="2:7" x14ac:dyDescent="0.25">
      <c r="B266" s="712"/>
      <c r="C266" s="843"/>
      <c r="D266" s="843"/>
      <c r="E266" s="843"/>
      <c r="F266" s="12">
        <f>'2 жастағы Ш'!BU77</f>
        <v>0</v>
      </c>
      <c r="G266" s="843"/>
    </row>
    <row r="267" spans="2:7" x14ac:dyDescent="0.25">
      <c r="B267" s="707">
        <v>25</v>
      </c>
      <c r="C267" s="843"/>
      <c r="D267" s="843"/>
      <c r="E267" s="843"/>
      <c r="F267" s="4">
        <f>'2 жастағы Ш'!BZ77</f>
        <v>0</v>
      </c>
      <c r="G267" s="843"/>
    </row>
    <row r="268" spans="2:7" x14ac:dyDescent="0.25">
      <c r="B268" s="708"/>
      <c r="C268" s="843"/>
      <c r="D268" s="843"/>
      <c r="E268" s="843"/>
      <c r="F268" s="4">
        <f>'2 жастағы Ш'!BY77</f>
        <v>0</v>
      </c>
      <c r="G268" s="843"/>
    </row>
    <row r="269" spans="2:7" x14ac:dyDescent="0.25">
      <c r="B269" s="712"/>
      <c r="C269" s="843"/>
      <c r="D269" s="843"/>
      <c r="E269" s="843"/>
      <c r="F269" s="4">
        <f>'2 жастағы Ш'!BX77</f>
        <v>0</v>
      </c>
      <c r="G269" s="843"/>
    </row>
    <row r="270" spans="2:7" x14ac:dyDescent="0.25">
      <c r="B270" s="707">
        <v>26</v>
      </c>
      <c r="C270" s="843"/>
      <c r="D270" s="843"/>
      <c r="E270" s="843"/>
      <c r="F270" s="4">
        <f>'2 жастағы Ш'!CC77</f>
        <v>0</v>
      </c>
      <c r="G270" s="843"/>
    </row>
    <row r="271" spans="2:7" x14ac:dyDescent="0.25">
      <c r="B271" s="708"/>
      <c r="C271" s="843"/>
      <c r="D271" s="843"/>
      <c r="E271" s="843"/>
      <c r="F271" s="4">
        <f>'2 жастағы Ш'!CB77</f>
        <v>0</v>
      </c>
      <c r="G271" s="843"/>
    </row>
    <row r="272" spans="2:7" x14ac:dyDescent="0.25">
      <c r="B272" s="712"/>
      <c r="C272" s="843"/>
      <c r="D272" s="843"/>
      <c r="E272" s="843"/>
      <c r="F272" s="4">
        <f>'2 жастағы Ш'!CA77</f>
        <v>0</v>
      </c>
      <c r="G272" s="843"/>
    </row>
    <row r="273" spans="2:7" x14ac:dyDescent="0.25">
      <c r="B273" s="707">
        <v>27</v>
      </c>
      <c r="C273" s="843"/>
      <c r="D273" s="843"/>
      <c r="E273" s="843"/>
      <c r="F273" s="12">
        <f>'2 жастағы Ш'!CF77</f>
        <v>0</v>
      </c>
      <c r="G273" s="843"/>
    </row>
    <row r="274" spans="2:7" x14ac:dyDescent="0.25">
      <c r="B274" s="708"/>
      <c r="C274" s="843"/>
      <c r="D274" s="843"/>
      <c r="E274" s="843"/>
      <c r="F274" s="12">
        <f>'2 жастағы Ш'!CE77</f>
        <v>0</v>
      </c>
      <c r="G274" s="843"/>
    </row>
    <row r="275" spans="2:7" x14ac:dyDescent="0.25">
      <c r="B275" s="712"/>
      <c r="C275" s="843"/>
      <c r="D275" s="843"/>
      <c r="E275" s="843"/>
      <c r="F275" s="12">
        <f>'2 жастағы Ш'!CD77</f>
        <v>0</v>
      </c>
      <c r="G275" s="843"/>
    </row>
    <row r="276" spans="2:7" x14ac:dyDescent="0.25">
      <c r="B276" s="707">
        <v>28</v>
      </c>
      <c r="C276" s="843"/>
      <c r="D276" s="843"/>
      <c r="E276" s="843"/>
      <c r="F276" s="12">
        <f>'2 жастағы Ш'!CI77</f>
        <v>0</v>
      </c>
      <c r="G276" s="843"/>
    </row>
    <row r="277" spans="2:7" x14ac:dyDescent="0.25">
      <c r="B277" s="708"/>
      <c r="C277" s="843"/>
      <c r="D277" s="843"/>
      <c r="E277" s="843"/>
      <c r="F277" s="12">
        <f>'2 жастағы Ш'!CH77</f>
        <v>0</v>
      </c>
      <c r="G277" s="843"/>
    </row>
    <row r="278" spans="2:7" x14ac:dyDescent="0.25">
      <c r="B278" s="712"/>
      <c r="C278" s="843"/>
      <c r="D278" s="843"/>
      <c r="E278" s="843"/>
      <c r="F278" s="12">
        <f>'2 жастағы Ш'!CG77</f>
        <v>0</v>
      </c>
      <c r="G278" s="843"/>
    </row>
    <row r="279" spans="2:7" x14ac:dyDescent="0.25">
      <c r="B279" s="707">
        <v>29</v>
      </c>
      <c r="C279" s="843"/>
      <c r="D279" s="843"/>
      <c r="E279" s="843"/>
      <c r="F279" s="12">
        <f>'2 жастағы Ш'!CL77</f>
        <v>0</v>
      </c>
      <c r="G279" s="843"/>
    </row>
    <row r="280" spans="2:7" x14ac:dyDescent="0.25">
      <c r="B280" s="708"/>
      <c r="C280" s="843"/>
      <c r="D280" s="843"/>
      <c r="E280" s="843"/>
      <c r="F280" s="12">
        <f>'2 жастағы Ш'!CK77</f>
        <v>0</v>
      </c>
      <c r="G280" s="843"/>
    </row>
    <row r="281" spans="2:7" x14ac:dyDescent="0.25">
      <c r="B281" s="712"/>
      <c r="C281" s="843"/>
      <c r="D281" s="843"/>
      <c r="E281" s="843"/>
      <c r="F281" s="12">
        <f>'2 жастағы Ш'!CJ77</f>
        <v>0</v>
      </c>
      <c r="G281" s="843"/>
    </row>
    <row r="282" spans="2:7" x14ac:dyDescent="0.25">
      <c r="B282" s="707">
        <v>30</v>
      </c>
      <c r="C282" s="843"/>
      <c r="D282" s="843"/>
      <c r="E282" s="843"/>
      <c r="F282" s="12">
        <f>'2 жастағы Ш'!CO77</f>
        <v>0</v>
      </c>
      <c r="G282" s="843"/>
    </row>
    <row r="283" spans="2:7" x14ac:dyDescent="0.25">
      <c r="B283" s="708"/>
      <c r="C283" s="843"/>
      <c r="D283" s="843"/>
      <c r="E283" s="843"/>
      <c r="F283" s="12">
        <f>'2 жастағы Ш'!CN77</f>
        <v>0</v>
      </c>
      <c r="G283" s="843"/>
    </row>
    <row r="284" spans="2:7" x14ac:dyDescent="0.25">
      <c r="B284" s="712"/>
      <c r="C284" s="843"/>
      <c r="D284" s="843"/>
      <c r="E284" s="843"/>
      <c r="F284" s="12">
        <f>'2 жастағы Ш'!CM77</f>
        <v>0</v>
      </c>
      <c r="G284" s="843"/>
    </row>
    <row r="285" spans="2:7" x14ac:dyDescent="0.25">
      <c r="B285" s="707">
        <v>31</v>
      </c>
      <c r="C285" s="843"/>
      <c r="D285" s="843"/>
      <c r="E285" s="843"/>
      <c r="F285" s="12">
        <f>'2 жастағы Ш'!CR77</f>
        <v>0</v>
      </c>
      <c r="G285" s="843"/>
    </row>
    <row r="286" spans="2:7" x14ac:dyDescent="0.25">
      <c r="B286" s="708"/>
      <c r="C286" s="843"/>
      <c r="D286" s="843"/>
      <c r="E286" s="843"/>
      <c r="F286" s="12">
        <f>'2 жастағы Ш'!CQ77</f>
        <v>0</v>
      </c>
      <c r="G286" s="843"/>
    </row>
    <row r="287" spans="2:7" x14ac:dyDescent="0.25">
      <c r="B287" s="712"/>
      <c r="C287" s="843"/>
      <c r="D287" s="843"/>
      <c r="E287" s="843"/>
      <c r="F287" s="12">
        <f>'2 жастағы Ш'!CP77</f>
        <v>0</v>
      </c>
      <c r="G287" s="843"/>
    </row>
    <row r="288" spans="2:7" x14ac:dyDescent="0.25">
      <c r="B288" s="707">
        <v>32</v>
      </c>
      <c r="C288" s="843"/>
      <c r="D288" s="843"/>
      <c r="E288" s="843"/>
      <c r="F288" s="12">
        <f>'2 жастағы Ш'!CU77</f>
        <v>0</v>
      </c>
      <c r="G288" s="843"/>
    </row>
    <row r="289" spans="2:7" x14ac:dyDescent="0.25">
      <c r="B289" s="708"/>
      <c r="C289" s="843"/>
      <c r="D289" s="843"/>
      <c r="E289" s="843"/>
      <c r="F289" s="12">
        <f>'2 жастағы Ш'!CT77</f>
        <v>0</v>
      </c>
      <c r="G289" s="843"/>
    </row>
    <row r="290" spans="2:7" x14ac:dyDescent="0.25">
      <c r="B290" s="712"/>
      <c r="C290" s="843"/>
      <c r="D290" s="843"/>
      <c r="E290" s="843"/>
      <c r="F290" s="12">
        <f>'2 жастағы Ш'!CS77</f>
        <v>0</v>
      </c>
      <c r="G290" s="843"/>
    </row>
    <row r="291" spans="2:7" x14ac:dyDescent="0.25">
      <c r="B291" s="707">
        <v>33</v>
      </c>
      <c r="C291" s="843"/>
      <c r="D291" s="843"/>
      <c r="E291" s="843"/>
      <c r="F291" s="12">
        <f>'2 жастағы Ш'!CX77</f>
        <v>0</v>
      </c>
      <c r="G291" s="843"/>
    </row>
    <row r="292" spans="2:7" x14ac:dyDescent="0.25">
      <c r="B292" s="708"/>
      <c r="C292" s="843"/>
      <c r="D292" s="843"/>
      <c r="E292" s="843"/>
      <c r="F292" s="12">
        <f>'2 жастағы Ш'!CW77</f>
        <v>0</v>
      </c>
      <c r="G292" s="843"/>
    </row>
    <row r="293" spans="2:7" x14ac:dyDescent="0.25">
      <c r="B293" s="712"/>
      <c r="C293" s="843"/>
      <c r="D293" s="843"/>
      <c r="E293" s="843"/>
      <c r="F293" s="12">
        <f>'2 жастағы Ш'!CV77</f>
        <v>0</v>
      </c>
      <c r="G293" s="843"/>
    </row>
    <row r="294" spans="2:7" x14ac:dyDescent="0.25">
      <c r="B294" s="707">
        <v>34</v>
      </c>
      <c r="C294" s="843"/>
      <c r="D294" s="843"/>
      <c r="E294" s="843"/>
      <c r="F294" s="12">
        <f>'2 жастағы Ш'!DA77</f>
        <v>0</v>
      </c>
      <c r="G294" s="843"/>
    </row>
    <row r="295" spans="2:7" x14ac:dyDescent="0.25">
      <c r="B295" s="708"/>
      <c r="C295" s="843"/>
      <c r="D295" s="843"/>
      <c r="E295" s="843"/>
      <c r="F295" s="12">
        <f>'2 жастағы Ш'!CZ77</f>
        <v>0</v>
      </c>
      <c r="G295" s="843"/>
    </row>
    <row r="296" spans="2:7" x14ac:dyDescent="0.25">
      <c r="B296" s="712"/>
      <c r="C296" s="843"/>
      <c r="D296" s="843"/>
      <c r="E296" s="843"/>
      <c r="F296" s="12">
        <f>'2 жастағы Ш'!CY77</f>
        <v>0</v>
      </c>
      <c r="G296" s="843"/>
    </row>
    <row r="297" spans="2:7" x14ac:dyDescent="0.25">
      <c r="B297" s="707">
        <v>35</v>
      </c>
      <c r="C297" s="843"/>
      <c r="D297" s="843"/>
      <c r="E297" s="843"/>
      <c r="F297" s="12">
        <f>'2 жастағы Ш'!DD77</f>
        <v>0</v>
      </c>
      <c r="G297" s="843"/>
    </row>
    <row r="298" spans="2:7" x14ac:dyDescent="0.25">
      <c r="B298" s="708"/>
      <c r="C298" s="843"/>
      <c r="D298" s="843"/>
      <c r="E298" s="843"/>
      <c r="F298" s="12">
        <f>'2 жастағы Ш'!DC77</f>
        <v>0</v>
      </c>
      <c r="G298" s="843"/>
    </row>
    <row r="299" spans="2:7" x14ac:dyDescent="0.25">
      <c r="B299" s="712"/>
      <c r="C299" s="843"/>
      <c r="D299" s="843"/>
      <c r="E299" s="843"/>
      <c r="F299" s="12">
        <f>'2 жастағы Ш'!DB77</f>
        <v>0</v>
      </c>
      <c r="G299" s="843"/>
    </row>
    <row r="300" spans="2:7" x14ac:dyDescent="0.25">
      <c r="B300" s="707">
        <v>36</v>
      </c>
      <c r="C300" s="843"/>
      <c r="D300" s="843"/>
      <c r="E300" s="843"/>
      <c r="F300" s="12">
        <f>'2 жастағы Ш'!DG77</f>
        <v>0</v>
      </c>
      <c r="G300" s="843"/>
    </row>
    <row r="301" spans="2:7" x14ac:dyDescent="0.25">
      <c r="B301" s="708"/>
      <c r="C301" s="843"/>
      <c r="D301" s="843"/>
      <c r="E301" s="843"/>
      <c r="F301" s="12">
        <f>'2 жастағы Ш'!DF77</f>
        <v>0</v>
      </c>
      <c r="G301" s="843"/>
    </row>
    <row r="302" spans="2:7" x14ac:dyDescent="0.25">
      <c r="B302" s="708"/>
      <c r="C302" s="843"/>
      <c r="D302" s="843"/>
      <c r="E302" s="843"/>
      <c r="F302" s="334">
        <f>'2 жастағы Ш'!DE77</f>
        <v>0</v>
      </c>
      <c r="G302" s="843"/>
    </row>
    <row r="303" spans="2:7" x14ac:dyDescent="0.25">
      <c r="B303" s="748">
        <v>37</v>
      </c>
      <c r="C303" s="843"/>
      <c r="D303" s="843"/>
      <c r="E303" s="843"/>
      <c r="F303" s="12">
        <f>'2 жастағы Ш'!DJ77</f>
        <v>0</v>
      </c>
      <c r="G303" s="843"/>
    </row>
    <row r="304" spans="2:7" x14ac:dyDescent="0.25">
      <c r="B304" s="748"/>
      <c r="C304" s="843"/>
      <c r="D304" s="843"/>
      <c r="E304" s="843"/>
      <c r="F304" s="12">
        <f>'2 жастағы Ш'!DI77</f>
        <v>0</v>
      </c>
      <c r="G304" s="843"/>
    </row>
    <row r="305" spans="2:7" x14ac:dyDescent="0.25">
      <c r="B305" s="748"/>
      <c r="C305" s="844"/>
      <c r="D305" s="844"/>
      <c r="E305" s="844"/>
      <c r="F305" s="12">
        <f>'2 жастағы Ш'!DH77</f>
        <v>0</v>
      </c>
      <c r="G305" s="844"/>
    </row>
    <row r="306" spans="2:7" ht="18.75" x14ac:dyDescent="0.25">
      <c r="B306" s="848" t="s">
        <v>824</v>
      </c>
      <c r="C306" s="158">
        <f>'2 жастағы Ф'!BK77</f>
        <v>0</v>
      </c>
      <c r="D306" s="158">
        <f>'2 жастағы К'!BN77</f>
        <v>0</v>
      </c>
      <c r="E306" s="158">
        <f>'2 жастағы Т'!AG77</f>
        <v>0</v>
      </c>
      <c r="F306" s="158">
        <f>'2 жастағы Ш'!DM77</f>
        <v>0</v>
      </c>
      <c r="G306" s="159">
        <f>'2 жастағы Ә'!BN77</f>
        <v>0</v>
      </c>
    </row>
    <row r="307" spans="2:7" ht="18.75" x14ac:dyDescent="0.25">
      <c r="B307" s="847"/>
      <c r="C307" s="40">
        <f>'2 жастағы Ф'!BJ77</f>
        <v>0</v>
      </c>
      <c r="D307" s="40">
        <f>'2 жастағы К'!BM77</f>
        <v>0</v>
      </c>
      <c r="E307" s="40">
        <f>'2 жастағы Т'!AF77</f>
        <v>0</v>
      </c>
      <c r="F307" s="40">
        <f>'2 жастағы Ш'!DL77</f>
        <v>0</v>
      </c>
      <c r="G307" s="68">
        <f>'2 жастағы Ә'!BM77</f>
        <v>0</v>
      </c>
    </row>
    <row r="308" spans="2:7" ht="18.75" x14ac:dyDescent="0.25">
      <c r="B308" s="847"/>
      <c r="C308" s="95">
        <f>'2 жастағы Ф'!BI77</f>
        <v>0</v>
      </c>
      <c r="D308" s="95">
        <f>'2 жастағы К'!BL77</f>
        <v>0</v>
      </c>
      <c r="E308" s="95">
        <f>'2 жастағы Т'!AE77</f>
        <v>0</v>
      </c>
      <c r="F308" s="95">
        <f>'2 жастағы Ш'!DK77</f>
        <v>0</v>
      </c>
      <c r="G308" s="96">
        <f>'2 жастағы Ә'!BL77</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Ф'!F131</f>
        <v>0</v>
      </c>
      <c r="D313" s="4">
        <f>'2 жастағы К'!F131</f>
        <v>0</v>
      </c>
      <c r="E313" s="4">
        <f>'2 жастағы Т'!F131</f>
        <v>0</v>
      </c>
      <c r="F313" s="4">
        <f>'2 жастағы Ш'!F131</f>
        <v>0</v>
      </c>
      <c r="G313" s="4">
        <f>'2 жастағы Ә'!F131</f>
        <v>0</v>
      </c>
    </row>
    <row r="314" spans="2:7" x14ac:dyDescent="0.25">
      <c r="B314" s="708"/>
      <c r="C314" s="4">
        <f>'2 жастағы Ф'!E131</f>
        <v>0</v>
      </c>
      <c r="D314" s="4">
        <f>'2 жастағы К'!E131</f>
        <v>0</v>
      </c>
      <c r="E314" s="4">
        <f>'2 жастағы Т'!E131</f>
        <v>0</v>
      </c>
      <c r="F314" s="4">
        <f>'2 жастағы Ш'!E131</f>
        <v>0</v>
      </c>
      <c r="G314" s="4">
        <f>'2 жастағы Ә'!E131</f>
        <v>0</v>
      </c>
    </row>
    <row r="315" spans="2:7" x14ac:dyDescent="0.25">
      <c r="B315" s="712"/>
      <c r="C315" s="4">
        <f>'2 жастағы Ф'!D131</f>
        <v>0</v>
      </c>
      <c r="D315" s="4">
        <f>'2 жастағы К'!D131</f>
        <v>0</v>
      </c>
      <c r="E315" s="4">
        <f>'2 жастағы Т'!D131</f>
        <v>0</v>
      </c>
      <c r="F315" s="4">
        <f>'2 жастағы Ш'!D131</f>
        <v>0</v>
      </c>
      <c r="G315" s="4">
        <f>'2 жастағы Ә'!D131</f>
        <v>0</v>
      </c>
    </row>
    <row r="316" spans="2:7" x14ac:dyDescent="0.25">
      <c r="B316" s="707">
        <v>2</v>
      </c>
      <c r="C316" s="4">
        <f>'2 жастағы Ф'!I131</f>
        <v>0</v>
      </c>
      <c r="D316" s="4">
        <f>'2 жастағы К'!I131</f>
        <v>0</v>
      </c>
      <c r="E316" s="4">
        <f>'2 жастағы Т'!I131</f>
        <v>0</v>
      </c>
      <c r="F316" s="4">
        <f>'2 жастағы Ш'!I131</f>
        <v>0</v>
      </c>
      <c r="G316" s="4">
        <f>'2 жастағы Ә'!I131</f>
        <v>0</v>
      </c>
    </row>
    <row r="317" spans="2:7" x14ac:dyDescent="0.25">
      <c r="B317" s="708"/>
      <c r="C317" s="4">
        <f>'2 жастағы Ф'!H131</f>
        <v>0</v>
      </c>
      <c r="D317" s="4">
        <f>'2 жастағы К'!H131</f>
        <v>0</v>
      </c>
      <c r="E317" s="4">
        <f>'2 жастағы Т'!H131</f>
        <v>0</v>
      </c>
      <c r="F317" s="4">
        <f>'2 жастағы Ш'!H131</f>
        <v>0</v>
      </c>
      <c r="G317" s="4">
        <f>'2 жастағы Ә'!H131</f>
        <v>0</v>
      </c>
    </row>
    <row r="318" spans="2:7" x14ac:dyDescent="0.25">
      <c r="B318" s="712"/>
      <c r="C318" s="4">
        <f>'2 жастағы Ф'!G131</f>
        <v>0</v>
      </c>
      <c r="D318" s="4">
        <f>'2 жастағы К'!G131</f>
        <v>0</v>
      </c>
      <c r="E318" s="4">
        <f>'2 жастағы Т'!G131</f>
        <v>0</v>
      </c>
      <c r="F318" s="4">
        <f>'2 жастағы Ш'!G131</f>
        <v>0</v>
      </c>
      <c r="G318" s="4">
        <f>'2 жастағы Ә'!G131</f>
        <v>0</v>
      </c>
    </row>
    <row r="319" spans="2:7" x14ac:dyDescent="0.25">
      <c r="B319" s="707">
        <v>3</v>
      </c>
      <c r="C319" s="4">
        <f>'2 жастағы Ф'!L131</f>
        <v>0</v>
      </c>
      <c r="D319" s="4">
        <f>'2 жастағы К'!L131</f>
        <v>0</v>
      </c>
      <c r="E319" s="4">
        <f>'2 жастағы Т'!L131</f>
        <v>0</v>
      </c>
      <c r="F319" s="4">
        <f>'2 жастағы Ш'!L131</f>
        <v>0</v>
      </c>
      <c r="G319" s="4">
        <f>'2 жастағы Ә'!L131</f>
        <v>0</v>
      </c>
    </row>
    <row r="320" spans="2:7" x14ac:dyDescent="0.25">
      <c r="B320" s="708"/>
      <c r="C320" s="4">
        <f>'2 жастағы Ф'!K131</f>
        <v>0</v>
      </c>
      <c r="D320" s="4">
        <f>'2 жастағы К'!K131</f>
        <v>0</v>
      </c>
      <c r="E320" s="4">
        <f>'2 жастағы Т'!K131</f>
        <v>0</v>
      </c>
      <c r="F320" s="4">
        <f>'2 жастағы Ш'!K131</f>
        <v>0</v>
      </c>
      <c r="G320" s="4">
        <f>'2 жастағы Ә'!K131</f>
        <v>0</v>
      </c>
    </row>
    <row r="321" spans="2:7" x14ac:dyDescent="0.25">
      <c r="B321" s="712"/>
      <c r="C321" s="4">
        <f>'2 жастағы Ф'!J131</f>
        <v>0</v>
      </c>
      <c r="D321" s="4">
        <f>'2 жастағы К'!J131</f>
        <v>0</v>
      </c>
      <c r="E321" s="4">
        <f>'2 жастағы Т'!J131</f>
        <v>0</v>
      </c>
      <c r="F321" s="4">
        <f>'2 жастағы Ш'!J131</f>
        <v>0</v>
      </c>
      <c r="G321" s="4">
        <f>'2 жастағы Ә'!J131</f>
        <v>0</v>
      </c>
    </row>
    <row r="322" spans="2:7" x14ac:dyDescent="0.25">
      <c r="B322" s="707">
        <v>4</v>
      </c>
      <c r="C322" s="4">
        <f>'2 жастағы Ф'!O131</f>
        <v>0</v>
      </c>
      <c r="D322" s="4">
        <f>'2 жастағы К'!O131</f>
        <v>0</v>
      </c>
      <c r="E322" s="4">
        <f>'2 жастағы Т'!O131</f>
        <v>0</v>
      </c>
      <c r="F322" s="4">
        <f>'2 жастағы Ш'!O131</f>
        <v>0</v>
      </c>
      <c r="G322" s="4">
        <f>'2 жастағы Ә'!O131</f>
        <v>0</v>
      </c>
    </row>
    <row r="323" spans="2:7" x14ac:dyDescent="0.25">
      <c r="B323" s="708"/>
      <c r="C323" s="4">
        <f>'2 жастағы Ф'!N131</f>
        <v>0</v>
      </c>
      <c r="D323" s="4">
        <f>'2 жастағы К'!N131</f>
        <v>0</v>
      </c>
      <c r="E323" s="4">
        <f>'2 жастағы Т'!N131</f>
        <v>0</v>
      </c>
      <c r="F323" s="4">
        <f>'2 жастағы Ш'!N131</f>
        <v>0</v>
      </c>
      <c r="G323" s="4">
        <f>'2 жастағы Ә'!N131</f>
        <v>0</v>
      </c>
    </row>
    <row r="324" spans="2:7" x14ac:dyDescent="0.25">
      <c r="B324" s="712"/>
      <c r="C324" s="4">
        <f>'2 жастағы Ф'!M131</f>
        <v>0</v>
      </c>
      <c r="D324" s="4">
        <f>'2 жастағы К'!M131</f>
        <v>0</v>
      </c>
      <c r="E324" s="4">
        <f>'2 жастағы Т'!M131</f>
        <v>0</v>
      </c>
      <c r="F324" s="4">
        <f>'2 жастағы Ш'!M131</f>
        <v>0</v>
      </c>
      <c r="G324" s="4">
        <f>'2 жастағы Ә'!M131</f>
        <v>0</v>
      </c>
    </row>
    <row r="325" spans="2:7" x14ac:dyDescent="0.25">
      <c r="B325" s="707">
        <v>5</v>
      </c>
      <c r="C325" s="4">
        <f>'2 жастағы Ф'!R131</f>
        <v>0</v>
      </c>
      <c r="D325" s="4">
        <f>'2 жастағы К'!R131</f>
        <v>0</v>
      </c>
      <c r="E325" s="4">
        <f>'2 жастағы Т'!R131</f>
        <v>0</v>
      </c>
      <c r="F325" s="4">
        <f>'2 жастағы Ш'!R131</f>
        <v>0</v>
      </c>
      <c r="G325" s="4">
        <f>'2 жастағы Ә'!R131</f>
        <v>0</v>
      </c>
    </row>
    <row r="326" spans="2:7" x14ac:dyDescent="0.25">
      <c r="B326" s="708"/>
      <c r="C326" s="4">
        <f>'2 жастағы Ф'!Q131</f>
        <v>0</v>
      </c>
      <c r="D326" s="4">
        <f>'2 жастағы К'!Q131</f>
        <v>0</v>
      </c>
      <c r="E326" s="4">
        <f>'2 жастағы Т'!Q131</f>
        <v>0</v>
      </c>
      <c r="F326" s="4">
        <f>'2 жастағы Ш'!Q131</f>
        <v>0</v>
      </c>
      <c r="G326" s="4">
        <f>'2 жастағы Ә'!Q131</f>
        <v>0</v>
      </c>
    </row>
    <row r="327" spans="2:7" x14ac:dyDescent="0.25">
      <c r="B327" s="712"/>
      <c r="C327" s="4">
        <f>'2 жастағы Ф'!P131</f>
        <v>0</v>
      </c>
      <c r="D327" s="4">
        <f>'2 жастағы К'!P131</f>
        <v>0</v>
      </c>
      <c r="E327" s="4">
        <f>'2 жастағы Т'!P131</f>
        <v>0</v>
      </c>
      <c r="F327" s="4">
        <f>'2 жастағы Ш'!P131</f>
        <v>0</v>
      </c>
      <c r="G327" s="4">
        <f>'2 жастағы Ә'!P131</f>
        <v>0</v>
      </c>
    </row>
    <row r="328" spans="2:7" x14ac:dyDescent="0.25">
      <c r="B328" s="707">
        <v>6</v>
      </c>
      <c r="C328" s="4">
        <f>'2 жастағы Ф'!U131</f>
        <v>0</v>
      </c>
      <c r="D328" s="4">
        <f>'2 жастағы К'!U131</f>
        <v>0</v>
      </c>
      <c r="E328" s="4">
        <f>'2 жастағы Т'!U131</f>
        <v>0</v>
      </c>
      <c r="F328" s="4">
        <f>'2 жастағы Ш'!U131</f>
        <v>0</v>
      </c>
      <c r="G328" s="4">
        <f>'2 жастағы Ә'!U131</f>
        <v>0</v>
      </c>
    </row>
    <row r="329" spans="2:7" x14ac:dyDescent="0.25">
      <c r="B329" s="708"/>
      <c r="C329" s="4">
        <f>'2 жастағы Ф'!T131</f>
        <v>0</v>
      </c>
      <c r="D329" s="4">
        <f>'2 жастағы К'!T131</f>
        <v>0</v>
      </c>
      <c r="E329" s="4">
        <f>'2 жастағы Т'!T131</f>
        <v>0</v>
      </c>
      <c r="F329" s="4">
        <f>'2 жастағы Ш'!T131</f>
        <v>0</v>
      </c>
      <c r="G329" s="4">
        <f>'2 жастағы Ә'!T131</f>
        <v>0</v>
      </c>
    </row>
    <row r="330" spans="2:7" x14ac:dyDescent="0.25">
      <c r="B330" s="712"/>
      <c r="C330" s="4">
        <f>'2 жастағы Ф'!S131</f>
        <v>0</v>
      </c>
      <c r="D330" s="4">
        <f>'2 жастағы К'!S131</f>
        <v>0</v>
      </c>
      <c r="E330" s="4">
        <f>'2 жастағы Т'!S131</f>
        <v>0</v>
      </c>
      <c r="F330" s="4">
        <f>'2 жастағы Ш'!S131</f>
        <v>0</v>
      </c>
      <c r="G330" s="4">
        <f>'2 жастағы Ә'!S131</f>
        <v>0</v>
      </c>
    </row>
    <row r="331" spans="2:7" x14ac:dyDescent="0.25">
      <c r="B331" s="707">
        <v>7</v>
      </c>
      <c r="C331" s="4">
        <f>'2 жастағы Ф'!X131</f>
        <v>0</v>
      </c>
      <c r="D331" s="4">
        <f>'2 жастағы К'!X131</f>
        <v>0</v>
      </c>
      <c r="E331" s="4">
        <f>'2 жастағы Т'!X131</f>
        <v>0</v>
      </c>
      <c r="F331" s="4">
        <f>'2 жастағы Ш'!X131</f>
        <v>0</v>
      </c>
      <c r="G331" s="4">
        <f>'2 жастағы Ә'!X131</f>
        <v>0</v>
      </c>
    </row>
    <row r="332" spans="2:7" x14ac:dyDescent="0.25">
      <c r="B332" s="708"/>
      <c r="C332" s="4">
        <f>'2 жастағы Ф'!W131</f>
        <v>0</v>
      </c>
      <c r="D332" s="4">
        <f>'2 жастағы К'!W131</f>
        <v>0</v>
      </c>
      <c r="E332" s="4">
        <f>'2 жастағы Т'!W131</f>
        <v>0</v>
      </c>
      <c r="F332" s="4">
        <f>'2 жастағы Ш'!W131</f>
        <v>0</v>
      </c>
      <c r="G332" s="4">
        <f>'2 жастағы Ә'!W131</f>
        <v>0</v>
      </c>
    </row>
    <row r="333" spans="2:7" x14ac:dyDescent="0.25">
      <c r="B333" s="712"/>
      <c r="C333" s="4">
        <f>'2 жастағы Ф'!V131</f>
        <v>0</v>
      </c>
      <c r="D333" s="4">
        <f>'2 жастағы К'!V131</f>
        <v>0</v>
      </c>
      <c r="E333" s="4">
        <f>'2 жастағы Т'!V131</f>
        <v>0</v>
      </c>
      <c r="F333" s="4">
        <f>'2 жастағы Ш'!V131</f>
        <v>0</v>
      </c>
      <c r="G333" s="4">
        <f>'2 жастағы Ә'!V131</f>
        <v>0</v>
      </c>
    </row>
    <row r="334" spans="2:7" x14ac:dyDescent="0.25">
      <c r="B334" s="707">
        <v>8</v>
      </c>
      <c r="C334" s="4">
        <f>'2 жастағы Ф'!AA131</f>
        <v>0</v>
      </c>
      <c r="D334" s="4">
        <f>'2 жастағы К'!AA131</f>
        <v>0</v>
      </c>
      <c r="E334" s="4">
        <f>'2 жастағы Т'!AA131</f>
        <v>0</v>
      </c>
      <c r="F334" s="4">
        <f>'2 жастағы Ш'!AA131</f>
        <v>0</v>
      </c>
      <c r="G334" s="4">
        <f>'2 жастағы Ә'!AA131</f>
        <v>0</v>
      </c>
    </row>
    <row r="335" spans="2:7" x14ac:dyDescent="0.25">
      <c r="B335" s="708"/>
      <c r="C335" s="4">
        <f>'2 жастағы Ф'!Z131</f>
        <v>0</v>
      </c>
      <c r="D335" s="4">
        <f>'2 жастағы К'!Z131</f>
        <v>0</v>
      </c>
      <c r="E335" s="4">
        <f>'2 жастағы Т'!Z131</f>
        <v>0</v>
      </c>
      <c r="F335" s="4">
        <f>'2 жастағы Ш'!Z131</f>
        <v>0</v>
      </c>
      <c r="G335" s="4">
        <f>'2 жастағы Ә'!Z131</f>
        <v>0</v>
      </c>
    </row>
    <row r="336" spans="2:7" x14ac:dyDescent="0.25">
      <c r="B336" s="712"/>
      <c r="C336" s="4">
        <f>'2 жастағы Ф'!Y131</f>
        <v>0</v>
      </c>
      <c r="D336" s="4">
        <f>'2 жастағы К'!Y131</f>
        <v>0</v>
      </c>
      <c r="E336" s="4">
        <f>'2 жастағы Т'!Y131</f>
        <v>0</v>
      </c>
      <c r="F336" s="4">
        <f>'2 жастағы Ш'!Y131</f>
        <v>0</v>
      </c>
      <c r="G336" s="4">
        <f>'2 жастағы Ә'!Y131</f>
        <v>0</v>
      </c>
    </row>
    <row r="337" spans="2:7" x14ac:dyDescent="0.25">
      <c r="B337" s="707">
        <v>9</v>
      </c>
      <c r="C337" s="4">
        <f>'2 жастағы Ф'!AD131</f>
        <v>0</v>
      </c>
      <c r="D337" s="4">
        <f>'2 жастағы К'!AD131</f>
        <v>0</v>
      </c>
      <c r="E337" s="4">
        <f>'2 жастағы Т'!AD131</f>
        <v>0</v>
      </c>
      <c r="F337" s="4">
        <f>'2 жастағы Ш'!AD131</f>
        <v>0</v>
      </c>
      <c r="G337" s="4">
        <f>'2 жастағы Ә'!AD131</f>
        <v>0</v>
      </c>
    </row>
    <row r="338" spans="2:7" x14ac:dyDescent="0.25">
      <c r="B338" s="708"/>
      <c r="C338" s="4">
        <f>'2 жастағы Ф'!AC131</f>
        <v>0</v>
      </c>
      <c r="D338" s="4">
        <f>'2 жастағы К'!AC131</f>
        <v>0</v>
      </c>
      <c r="E338" s="4">
        <f>'2 жастағы Т'!AC131</f>
        <v>0</v>
      </c>
      <c r="F338" s="4">
        <f>'2 жастағы Ш'!AC131</f>
        <v>0</v>
      </c>
      <c r="G338" s="4">
        <f>'2 жастағы Ә'!AC131</f>
        <v>0</v>
      </c>
    </row>
    <row r="339" spans="2:7" x14ac:dyDescent="0.25">
      <c r="B339" s="712"/>
      <c r="C339" s="4">
        <f>'2 жастағы Ф'!AB131</f>
        <v>0</v>
      </c>
      <c r="D339" s="4">
        <f>'2 жастағы К'!AB131</f>
        <v>0</v>
      </c>
      <c r="E339" s="4">
        <f>'2 жастағы Т'!AB131</f>
        <v>0</v>
      </c>
      <c r="F339" s="4">
        <f>'2 жастағы Ш'!AB131</f>
        <v>0</v>
      </c>
      <c r="G339" s="4">
        <f>'2 жастағы Ә'!AB131</f>
        <v>0</v>
      </c>
    </row>
    <row r="340" spans="2:7" x14ac:dyDescent="0.25">
      <c r="B340" s="707">
        <v>10</v>
      </c>
      <c r="C340" s="4">
        <f>'2 жастағы Ф'!AG131</f>
        <v>0</v>
      </c>
      <c r="D340" s="4">
        <f>'2 жастағы К'!AG131</f>
        <v>0</v>
      </c>
      <c r="E340" s="842"/>
      <c r="F340" s="4">
        <f>'2 жастағы Ш'!AG131</f>
        <v>0</v>
      </c>
      <c r="G340" s="4">
        <f>'2 жастағы Ә'!AG131</f>
        <v>0</v>
      </c>
    </row>
    <row r="341" spans="2:7" x14ac:dyDescent="0.25">
      <c r="B341" s="708"/>
      <c r="C341" s="4">
        <f>'2 жастағы Ф'!AF131</f>
        <v>0</v>
      </c>
      <c r="D341" s="4">
        <f>'2 жастағы К'!AF131</f>
        <v>0</v>
      </c>
      <c r="E341" s="843"/>
      <c r="F341" s="4">
        <f>'2 жастағы Ш'!AF131</f>
        <v>0</v>
      </c>
      <c r="G341" s="4">
        <f>'2 жастағы Ә'!AF131</f>
        <v>0</v>
      </c>
    </row>
    <row r="342" spans="2:7" x14ac:dyDescent="0.25">
      <c r="B342" s="712"/>
      <c r="C342" s="4">
        <f>'2 жастағы Ф'!AE131</f>
        <v>0</v>
      </c>
      <c r="D342" s="4">
        <f>'2 жастағы К'!AE131</f>
        <v>0</v>
      </c>
      <c r="E342" s="843"/>
      <c r="F342" s="4">
        <f>'2 жастағы Ш'!AE131</f>
        <v>0</v>
      </c>
      <c r="G342" s="4">
        <f>'2 жастағы Ә'!AE131</f>
        <v>0</v>
      </c>
    </row>
    <row r="343" spans="2:7" x14ac:dyDescent="0.25">
      <c r="B343" s="707">
        <v>11</v>
      </c>
      <c r="C343" s="4">
        <f>'2 жастағы Ф'!AJ131</f>
        <v>0</v>
      </c>
      <c r="D343" s="4">
        <f>'2 жастағы К'!AJ131</f>
        <v>0</v>
      </c>
      <c r="E343" s="843"/>
      <c r="F343" s="4">
        <f>'2 жастағы Ш'!AJ131</f>
        <v>0</v>
      </c>
      <c r="G343" s="4">
        <f>'2 жастағы Ә'!AJ131</f>
        <v>0</v>
      </c>
    </row>
    <row r="344" spans="2:7" x14ac:dyDescent="0.25">
      <c r="B344" s="708"/>
      <c r="C344" s="4">
        <f>'2 жастағы Ф'!AI131</f>
        <v>0</v>
      </c>
      <c r="D344" s="4">
        <f>'2 жастағы К'!AI131</f>
        <v>0</v>
      </c>
      <c r="E344" s="843"/>
      <c r="F344" s="4">
        <f>'2 жастағы Ш'!AI131</f>
        <v>0</v>
      </c>
      <c r="G344" s="4">
        <f>'2 жастағы Ә'!AI131</f>
        <v>0</v>
      </c>
    </row>
    <row r="345" spans="2:7" x14ac:dyDescent="0.25">
      <c r="B345" s="712"/>
      <c r="C345" s="4">
        <f>'2 жастағы Ф'!AH131</f>
        <v>0</v>
      </c>
      <c r="D345" s="4">
        <f>'2 жастағы К'!AH131</f>
        <v>0</v>
      </c>
      <c r="E345" s="843"/>
      <c r="F345" s="4">
        <f>'2 жастағы Ш'!AH131</f>
        <v>0</v>
      </c>
      <c r="G345" s="4">
        <f>'2 жастағы Ә'!AH131</f>
        <v>0</v>
      </c>
    </row>
    <row r="346" spans="2:7" x14ac:dyDescent="0.25">
      <c r="B346" s="707">
        <v>12</v>
      </c>
      <c r="C346" s="4">
        <f>'2 жастағы Ф'!AM131</f>
        <v>0</v>
      </c>
      <c r="D346" s="4">
        <f>'2 жастағы К'!AM131</f>
        <v>0</v>
      </c>
      <c r="E346" s="843"/>
      <c r="F346" s="4">
        <f>'2 жастағы Ш'!AM131</f>
        <v>0</v>
      </c>
      <c r="G346" s="4">
        <f>'2 жастағы Ә'!AM131</f>
        <v>0</v>
      </c>
    </row>
    <row r="347" spans="2:7" x14ac:dyDescent="0.25">
      <c r="B347" s="708"/>
      <c r="C347" s="4">
        <f>'2 жастағы Ф'!AL131</f>
        <v>0</v>
      </c>
      <c r="D347" s="4">
        <f>'2 жастағы К'!AL131</f>
        <v>0</v>
      </c>
      <c r="E347" s="843"/>
      <c r="F347" s="4">
        <f>'2 жастағы Ш'!AL131</f>
        <v>0</v>
      </c>
      <c r="G347" s="4">
        <f>'2 жастағы Ә'!AL131</f>
        <v>0</v>
      </c>
    </row>
    <row r="348" spans="2:7" x14ac:dyDescent="0.25">
      <c r="B348" s="712"/>
      <c r="C348" s="4">
        <f>'2 жастағы Ф'!AK131</f>
        <v>0</v>
      </c>
      <c r="D348" s="160">
        <f>'2 жастағы К'!AK176</f>
        <v>0</v>
      </c>
      <c r="E348" s="843"/>
      <c r="F348" s="4">
        <f>'2 жастағы Ш'!AK131</f>
        <v>0</v>
      </c>
      <c r="G348" s="4">
        <f>'2 жастағы Ә'!AK131</f>
        <v>0</v>
      </c>
    </row>
    <row r="349" spans="2:7" x14ac:dyDescent="0.25">
      <c r="B349" s="707">
        <v>13</v>
      </c>
      <c r="C349" s="4">
        <f>'2 жастағы Ф'!AP131</f>
        <v>0</v>
      </c>
      <c r="D349" s="4">
        <f>'2 жастағы К'!AP131</f>
        <v>0</v>
      </c>
      <c r="E349" s="843"/>
      <c r="F349" s="4">
        <f>'2 жастағы Ш'!AP131</f>
        <v>0</v>
      </c>
      <c r="G349" s="4">
        <f>'2 жастағы Ә'!AP131</f>
        <v>0</v>
      </c>
    </row>
    <row r="350" spans="2:7" x14ac:dyDescent="0.25">
      <c r="B350" s="708"/>
      <c r="C350" s="4">
        <f>'2 жастағы Ф'!AO131</f>
        <v>0</v>
      </c>
      <c r="D350" s="4">
        <f>'2 жастағы К'!AO131</f>
        <v>0</v>
      </c>
      <c r="E350" s="843"/>
      <c r="F350" s="4">
        <f>'2 жастағы Ш'!AO131</f>
        <v>0</v>
      </c>
      <c r="G350" s="4">
        <f>'2 жастағы Ә'!AO131</f>
        <v>0</v>
      </c>
    </row>
    <row r="351" spans="2:7" x14ac:dyDescent="0.25">
      <c r="B351" s="712"/>
      <c r="C351" s="4">
        <f>'2 жастағы Ф'!AN131</f>
        <v>0</v>
      </c>
      <c r="D351" s="4">
        <f>'2 жастағы К'!AN131</f>
        <v>0</v>
      </c>
      <c r="E351" s="843"/>
      <c r="F351" s="4">
        <f>'2 жастағы Ш'!AN131</f>
        <v>0</v>
      </c>
      <c r="G351" s="4">
        <f>'2 жастағы Ә'!AN131</f>
        <v>0</v>
      </c>
    </row>
    <row r="352" spans="2:7" x14ac:dyDescent="0.25">
      <c r="B352" s="707">
        <v>14</v>
      </c>
      <c r="C352" s="4">
        <f>'2 жастағы Ф'!AS131</f>
        <v>0</v>
      </c>
      <c r="D352" s="4">
        <f>'2 жастағы К'!AS131</f>
        <v>0</v>
      </c>
      <c r="E352" s="843"/>
      <c r="F352" s="4">
        <f>'2 жастағы Ш'!AS131</f>
        <v>0</v>
      </c>
      <c r="G352" s="4">
        <f>'2 жастағы Ә'!AS131</f>
        <v>0</v>
      </c>
    </row>
    <row r="353" spans="2:7" x14ac:dyDescent="0.25">
      <c r="B353" s="708"/>
      <c r="C353" s="4">
        <f>'2 жастағы Ф'!AR131</f>
        <v>0</v>
      </c>
      <c r="D353" s="4">
        <f>'2 жастағы К'!AR131</f>
        <v>0</v>
      </c>
      <c r="E353" s="843"/>
      <c r="F353" s="4">
        <f>'2 жастағы Ш'!AR131</f>
        <v>0</v>
      </c>
      <c r="G353" s="4">
        <f>'2 жастағы Ә'!AR131</f>
        <v>0</v>
      </c>
    </row>
    <row r="354" spans="2:7" x14ac:dyDescent="0.25">
      <c r="B354" s="712"/>
      <c r="C354" s="4">
        <f>'2 жастағы Ф'!AQ131</f>
        <v>0</v>
      </c>
      <c r="D354" s="4">
        <f>'2 жастағы К'!AQ131</f>
        <v>0</v>
      </c>
      <c r="E354" s="843"/>
      <c r="F354" s="4">
        <f>'2 жастағы Ш'!AQ131</f>
        <v>0</v>
      </c>
      <c r="G354" s="4">
        <f>'2 жастағы Ә'!AQ131</f>
        <v>0</v>
      </c>
    </row>
    <row r="355" spans="2:7" x14ac:dyDescent="0.25">
      <c r="B355" s="707">
        <v>15</v>
      </c>
      <c r="C355" s="4">
        <f>'2 жастағы Ф'!AV131</f>
        <v>0</v>
      </c>
      <c r="D355" s="4">
        <f>'2 жастағы К'!AV131</f>
        <v>0</v>
      </c>
      <c r="E355" s="843"/>
      <c r="F355" s="4">
        <f>'2 жастағы Ш'!AV131</f>
        <v>0</v>
      </c>
      <c r="G355" s="4">
        <f>'2 жастағы Ә'!AV131</f>
        <v>0</v>
      </c>
    </row>
    <row r="356" spans="2:7" x14ac:dyDescent="0.25">
      <c r="B356" s="708"/>
      <c r="C356" s="4">
        <f>'2 жастағы Ф'!AU131</f>
        <v>0</v>
      </c>
      <c r="D356" s="4">
        <f>'2 жастағы К'!AU131</f>
        <v>0</v>
      </c>
      <c r="E356" s="843"/>
      <c r="F356" s="4">
        <f>'2 жастағы Ш'!AU131</f>
        <v>0</v>
      </c>
      <c r="G356" s="4">
        <f>'2 жастағы Ә'!AU131</f>
        <v>0</v>
      </c>
    </row>
    <row r="357" spans="2:7" x14ac:dyDescent="0.25">
      <c r="B357" s="712"/>
      <c r="C357" s="4">
        <f>'2 жастағы Ф'!AT131</f>
        <v>0</v>
      </c>
      <c r="D357" s="4">
        <f>'2 жастағы К'!AT131</f>
        <v>0</v>
      </c>
      <c r="E357" s="843"/>
      <c r="F357" s="4">
        <f>'2 жастағы Ш'!AT131</f>
        <v>0</v>
      </c>
      <c r="G357" s="4">
        <f>'2 жастағы Ә'!AT131</f>
        <v>0</v>
      </c>
    </row>
    <row r="358" spans="2:7" x14ac:dyDescent="0.25">
      <c r="B358" s="707">
        <v>16</v>
      </c>
      <c r="C358" s="4">
        <f>'2 жастағы Ф'!AY131</f>
        <v>0</v>
      </c>
      <c r="D358" s="4">
        <f>'2 жастағы К'!AY131</f>
        <v>0</v>
      </c>
      <c r="E358" s="843"/>
      <c r="F358" s="4">
        <f>'2 жастағы Ш'!AY131</f>
        <v>0</v>
      </c>
      <c r="G358" s="4">
        <f>'2 жастағы Ә'!AY131</f>
        <v>0</v>
      </c>
    </row>
    <row r="359" spans="2:7" x14ac:dyDescent="0.25">
      <c r="B359" s="708"/>
      <c r="C359" s="4">
        <f>'2 жастағы Ф'!AX131</f>
        <v>0</v>
      </c>
      <c r="D359" s="4">
        <f>'2 жастағы К'!AX131</f>
        <v>0</v>
      </c>
      <c r="E359" s="843"/>
      <c r="F359" s="4">
        <f>'2 жастағы Ш'!AX131</f>
        <v>0</v>
      </c>
      <c r="G359" s="4">
        <f>'2 жастағы Ә'!AX131</f>
        <v>0</v>
      </c>
    </row>
    <row r="360" spans="2:7" x14ac:dyDescent="0.25">
      <c r="B360" s="712"/>
      <c r="C360" s="4">
        <f>'2 жастағы Ф'!AW131</f>
        <v>0</v>
      </c>
      <c r="D360" s="4">
        <f>'2 жастағы К'!AW131</f>
        <v>0</v>
      </c>
      <c r="E360" s="843"/>
      <c r="F360" s="4">
        <f>'2 жастағы Ш'!AW131</f>
        <v>0</v>
      </c>
      <c r="G360" s="4">
        <f>'2 жастағы Ә'!AW131</f>
        <v>0</v>
      </c>
    </row>
    <row r="361" spans="2:7" x14ac:dyDescent="0.25">
      <c r="B361" s="707">
        <v>17</v>
      </c>
      <c r="C361" s="4">
        <f>'2 жастағы Ф'!BB131</f>
        <v>0</v>
      </c>
      <c r="D361" s="4">
        <f>'2 жастағы К'!BB131</f>
        <v>0</v>
      </c>
      <c r="E361" s="843"/>
      <c r="F361" s="4">
        <f>'2 жастағы Ш'!BB131</f>
        <v>0</v>
      </c>
      <c r="G361" s="4">
        <f>'2 жастағы Ә'!BB131</f>
        <v>0</v>
      </c>
    </row>
    <row r="362" spans="2:7" x14ac:dyDescent="0.25">
      <c r="B362" s="708"/>
      <c r="C362" s="4">
        <f>'2 жастағы Ф'!BA131</f>
        <v>0</v>
      </c>
      <c r="D362" s="4">
        <f>'2 жастағы К'!BA131</f>
        <v>0</v>
      </c>
      <c r="E362" s="843"/>
      <c r="F362" s="4">
        <f>'2 жастағы Ш'!BA131</f>
        <v>0</v>
      </c>
      <c r="G362" s="4">
        <f>'2 жастағы Ә'!BA131</f>
        <v>0</v>
      </c>
    </row>
    <row r="363" spans="2:7" x14ac:dyDescent="0.25">
      <c r="B363" s="712"/>
      <c r="C363" s="4">
        <f>'2 жастағы Ф'!AZ131</f>
        <v>0</v>
      </c>
      <c r="D363" s="4">
        <f>'2 жастағы К'!AZ131</f>
        <v>0</v>
      </c>
      <c r="E363" s="843"/>
      <c r="F363" s="4">
        <f>'2 жастағы Ш'!AZ131</f>
        <v>0</v>
      </c>
      <c r="G363" s="4">
        <f>'2 жастағы Ә'!AZ131</f>
        <v>0</v>
      </c>
    </row>
    <row r="364" spans="2:7" x14ac:dyDescent="0.25">
      <c r="B364" s="707">
        <v>18</v>
      </c>
      <c r="C364" s="4">
        <f>'2 жастағы Ф'!BE131</f>
        <v>0</v>
      </c>
      <c r="D364" s="4">
        <f>'2 жастағы К'!BE131</f>
        <v>0</v>
      </c>
      <c r="E364" s="843"/>
      <c r="F364" s="4">
        <f>'2 жастағы Ш'!BE131</f>
        <v>0</v>
      </c>
      <c r="G364" s="4">
        <f>'2 жастағы Ә'!BE131</f>
        <v>0</v>
      </c>
    </row>
    <row r="365" spans="2:7" x14ac:dyDescent="0.25">
      <c r="B365" s="708"/>
      <c r="C365" s="4">
        <f>'2 жастағы Ф'!BD131</f>
        <v>0</v>
      </c>
      <c r="D365" s="4">
        <f>'2 жастағы К'!BD131</f>
        <v>0</v>
      </c>
      <c r="E365" s="843"/>
      <c r="F365" s="4">
        <f>'2 жастағы Ш'!BD131</f>
        <v>0</v>
      </c>
      <c r="G365" s="4">
        <f>'2 жастағы Ә'!BD131</f>
        <v>0</v>
      </c>
    </row>
    <row r="366" spans="2:7" x14ac:dyDescent="0.25">
      <c r="B366" s="712"/>
      <c r="C366" s="4">
        <f>'2 жастағы Ф'!BC131</f>
        <v>0</v>
      </c>
      <c r="D366" s="4">
        <f>'2 жастағы К'!BC131</f>
        <v>0</v>
      </c>
      <c r="E366" s="843"/>
      <c r="F366" s="4">
        <f>'2 жастағы Ш'!BC131</f>
        <v>0</v>
      </c>
      <c r="G366" s="4">
        <f>'2 жастағы Ә'!BC131</f>
        <v>0</v>
      </c>
    </row>
    <row r="367" spans="2:7" x14ac:dyDescent="0.25">
      <c r="B367" s="707">
        <v>19</v>
      </c>
      <c r="C367" s="4">
        <f>'2 жастағы Ф'!BH131</f>
        <v>0</v>
      </c>
      <c r="D367" s="4">
        <f>'2 жастағы К'!BH131</f>
        <v>0</v>
      </c>
      <c r="E367" s="843"/>
      <c r="F367" s="4">
        <f>'2 жастағы Ш'!BH131</f>
        <v>0</v>
      </c>
      <c r="G367" s="4">
        <f>'2 жастағы Ә'!BH131</f>
        <v>0</v>
      </c>
    </row>
    <row r="368" spans="2:7" x14ac:dyDescent="0.25">
      <c r="B368" s="708"/>
      <c r="C368" s="4">
        <f>'2 жастағы Ф'!BG131</f>
        <v>0</v>
      </c>
      <c r="D368" s="4">
        <f>'2 жастағы К'!BG131</f>
        <v>0</v>
      </c>
      <c r="E368" s="843"/>
      <c r="F368" s="4">
        <f>'2 жастағы Ш'!BG131</f>
        <v>0</v>
      </c>
      <c r="G368" s="4">
        <f>'2 жастағы Ә'!BG131</f>
        <v>0</v>
      </c>
    </row>
    <row r="369" spans="2:7" x14ac:dyDescent="0.25">
      <c r="B369" s="712"/>
      <c r="C369" s="4">
        <f>'2 жастағы Ф'!BF131</f>
        <v>0</v>
      </c>
      <c r="D369" s="4">
        <f>'2 жастағы К'!BF131</f>
        <v>0</v>
      </c>
      <c r="E369" s="843"/>
      <c r="F369" s="4">
        <f>'2 жастағы Ш'!BF131</f>
        <v>0</v>
      </c>
      <c r="G369" s="4">
        <f>'2 жастағы Ә'!BF131</f>
        <v>0</v>
      </c>
    </row>
    <row r="370" spans="2:7" x14ac:dyDescent="0.25">
      <c r="B370" s="707">
        <v>20</v>
      </c>
      <c r="C370" s="842"/>
      <c r="D370" s="4">
        <f>'2 жастағы К'!BK131</f>
        <v>0</v>
      </c>
      <c r="E370" s="843"/>
      <c r="F370" s="4">
        <f>'2 жастағы Ш'!BK131</f>
        <v>0</v>
      </c>
      <c r="G370" s="4">
        <f>'2 жастағы Ә'!BK131</f>
        <v>0</v>
      </c>
    </row>
    <row r="371" spans="2:7" x14ac:dyDescent="0.25">
      <c r="B371" s="708"/>
      <c r="C371" s="843"/>
      <c r="D371" s="4">
        <f>'2 жастағы К'!BJ131</f>
        <v>0</v>
      </c>
      <c r="E371" s="843"/>
      <c r="F371" s="4">
        <f>'2 жастағы Ш'!BJ131</f>
        <v>0</v>
      </c>
      <c r="G371" s="4">
        <f>'2 жастағы Ә'!BJ131</f>
        <v>0</v>
      </c>
    </row>
    <row r="372" spans="2:7" x14ac:dyDescent="0.25">
      <c r="B372" s="712"/>
      <c r="C372" s="843"/>
      <c r="D372" s="4">
        <f>'2 жастағы К'!BI131</f>
        <v>0</v>
      </c>
      <c r="E372" s="843"/>
      <c r="F372" s="4">
        <f>'2 жастағы Ш'!BI131</f>
        <v>0</v>
      </c>
      <c r="G372" s="4">
        <f>'2 жастағы Ә'!BI131</f>
        <v>0</v>
      </c>
    </row>
    <row r="373" spans="2:7" x14ac:dyDescent="0.25">
      <c r="B373" s="707">
        <v>21</v>
      </c>
      <c r="C373" s="843"/>
      <c r="D373" s="842"/>
      <c r="E373" s="843"/>
      <c r="F373" s="4">
        <f>'2 жастағы Ш'!BN131</f>
        <v>0</v>
      </c>
      <c r="G373" s="842"/>
    </row>
    <row r="374" spans="2:7" x14ac:dyDescent="0.25">
      <c r="B374" s="708"/>
      <c r="C374" s="843"/>
      <c r="D374" s="843"/>
      <c r="E374" s="843"/>
      <c r="F374" s="4">
        <f>'2 жастағы Ш'!BM131</f>
        <v>0</v>
      </c>
      <c r="G374" s="843"/>
    </row>
    <row r="375" spans="2:7" x14ac:dyDescent="0.25">
      <c r="B375" s="712"/>
      <c r="C375" s="843"/>
      <c r="D375" s="843"/>
      <c r="E375" s="843"/>
      <c r="F375" s="4">
        <f>'2 жастағы Ш'!BL131</f>
        <v>0</v>
      </c>
      <c r="G375" s="843"/>
    </row>
    <row r="376" spans="2:7" x14ac:dyDescent="0.25">
      <c r="B376" s="707">
        <v>22</v>
      </c>
      <c r="C376" s="843"/>
      <c r="D376" s="843"/>
      <c r="E376" s="843"/>
      <c r="F376" s="4">
        <f>'2 жастағы Ш'!BQ131</f>
        <v>0</v>
      </c>
      <c r="G376" s="843"/>
    </row>
    <row r="377" spans="2:7" x14ac:dyDescent="0.25">
      <c r="B377" s="708"/>
      <c r="C377" s="843"/>
      <c r="D377" s="843"/>
      <c r="E377" s="843"/>
      <c r="F377" s="4">
        <f>'2 жастағы Ш'!BP131</f>
        <v>0</v>
      </c>
      <c r="G377" s="843"/>
    </row>
    <row r="378" spans="2:7" x14ac:dyDescent="0.25">
      <c r="B378" s="712"/>
      <c r="C378" s="843"/>
      <c r="D378" s="843"/>
      <c r="E378" s="843"/>
      <c r="F378" s="4">
        <f>'2 жастағы Ш'!BO131</f>
        <v>0</v>
      </c>
      <c r="G378" s="843"/>
    </row>
    <row r="379" spans="2:7" x14ac:dyDescent="0.25">
      <c r="B379" s="707">
        <v>23</v>
      </c>
      <c r="C379" s="843"/>
      <c r="D379" s="843"/>
      <c r="E379" s="843"/>
      <c r="F379" s="4">
        <f>'2 жастағы Ш'!BT131</f>
        <v>0</v>
      </c>
      <c r="G379" s="843"/>
    </row>
    <row r="380" spans="2:7" x14ac:dyDescent="0.25">
      <c r="B380" s="708"/>
      <c r="C380" s="843"/>
      <c r="D380" s="843"/>
      <c r="E380" s="843"/>
      <c r="F380" s="4">
        <f>'2 жастағы Ш'!BS131</f>
        <v>0</v>
      </c>
      <c r="G380" s="843"/>
    </row>
    <row r="381" spans="2:7" x14ac:dyDescent="0.25">
      <c r="B381" s="712"/>
      <c r="C381" s="843"/>
      <c r="D381" s="843"/>
      <c r="E381" s="843"/>
      <c r="F381" s="4">
        <f>'2 жастағы Ш'!BR131</f>
        <v>0</v>
      </c>
      <c r="G381" s="843"/>
    </row>
    <row r="382" spans="2:7" x14ac:dyDescent="0.25">
      <c r="B382" s="707">
        <v>24</v>
      </c>
      <c r="C382" s="843"/>
      <c r="D382" s="843"/>
      <c r="E382" s="843"/>
      <c r="F382" s="4">
        <f>'2 жастағы Ш'!BW131</f>
        <v>0</v>
      </c>
      <c r="G382" s="843"/>
    </row>
    <row r="383" spans="2:7" x14ac:dyDescent="0.25">
      <c r="B383" s="708"/>
      <c r="C383" s="843"/>
      <c r="D383" s="843"/>
      <c r="E383" s="843"/>
      <c r="F383" s="12">
        <f>'2 жастағы Ш'!BV131</f>
        <v>0</v>
      </c>
      <c r="G383" s="843"/>
    </row>
    <row r="384" spans="2:7" x14ac:dyDescent="0.25">
      <c r="B384" s="712"/>
      <c r="C384" s="843"/>
      <c r="D384" s="843"/>
      <c r="E384" s="843"/>
      <c r="F384" s="12">
        <f>'2 жастағы Ш'!BU131</f>
        <v>0</v>
      </c>
      <c r="G384" s="843"/>
    </row>
    <row r="385" spans="2:7" x14ac:dyDescent="0.25">
      <c r="B385" s="707">
        <v>25</v>
      </c>
      <c r="C385" s="843"/>
      <c r="D385" s="843"/>
      <c r="E385" s="843"/>
      <c r="F385" s="4">
        <f>'2 жастағы Ш'!BZ131</f>
        <v>0</v>
      </c>
      <c r="G385" s="843"/>
    </row>
    <row r="386" spans="2:7" x14ac:dyDescent="0.25">
      <c r="B386" s="708"/>
      <c r="C386" s="843"/>
      <c r="D386" s="843"/>
      <c r="E386" s="843"/>
      <c r="F386" s="4">
        <f>'2 жастағы Ш'!BY131</f>
        <v>0</v>
      </c>
      <c r="G386" s="843"/>
    </row>
    <row r="387" spans="2:7" x14ac:dyDescent="0.25">
      <c r="B387" s="712"/>
      <c r="C387" s="843"/>
      <c r="D387" s="843"/>
      <c r="E387" s="843"/>
      <c r="F387" s="4">
        <f>'2 жастағы Ш'!BX131</f>
        <v>0</v>
      </c>
      <c r="G387" s="843"/>
    </row>
    <row r="388" spans="2:7" x14ac:dyDescent="0.25">
      <c r="B388" s="707">
        <v>26</v>
      </c>
      <c r="C388" s="843"/>
      <c r="D388" s="843"/>
      <c r="E388" s="843"/>
      <c r="F388" s="4">
        <f>'2 жастағы Ш'!CC131</f>
        <v>0</v>
      </c>
      <c r="G388" s="843"/>
    </row>
    <row r="389" spans="2:7" x14ac:dyDescent="0.25">
      <c r="B389" s="708"/>
      <c r="C389" s="843"/>
      <c r="D389" s="843"/>
      <c r="E389" s="843"/>
      <c r="F389" s="4">
        <f>'2 жастағы Ш'!CB131</f>
        <v>0</v>
      </c>
      <c r="G389" s="843"/>
    </row>
    <row r="390" spans="2:7" x14ac:dyDescent="0.25">
      <c r="B390" s="712"/>
      <c r="C390" s="843"/>
      <c r="D390" s="843"/>
      <c r="E390" s="843"/>
      <c r="F390" s="4">
        <f>'2 жастағы Ш'!CA131</f>
        <v>0</v>
      </c>
      <c r="G390" s="843"/>
    </row>
    <row r="391" spans="2:7" x14ac:dyDescent="0.25">
      <c r="B391" s="707">
        <v>27</v>
      </c>
      <c r="C391" s="843"/>
      <c r="D391" s="843"/>
      <c r="E391" s="843"/>
      <c r="F391" s="12">
        <f>'2 жастағы Ш'!CF131</f>
        <v>0</v>
      </c>
      <c r="G391" s="843"/>
    </row>
    <row r="392" spans="2:7" x14ac:dyDescent="0.25">
      <c r="B392" s="708"/>
      <c r="C392" s="843"/>
      <c r="D392" s="843"/>
      <c r="E392" s="843"/>
      <c r="F392" s="12">
        <f>'2 жастағы Ш'!CE131</f>
        <v>0</v>
      </c>
      <c r="G392" s="843"/>
    </row>
    <row r="393" spans="2:7" x14ac:dyDescent="0.25">
      <c r="B393" s="712"/>
      <c r="C393" s="843"/>
      <c r="D393" s="843"/>
      <c r="E393" s="843"/>
      <c r="F393" s="12">
        <f>'2 жастағы Ш'!CD131</f>
        <v>0</v>
      </c>
      <c r="G393" s="843"/>
    </row>
    <row r="394" spans="2:7" x14ac:dyDescent="0.25">
      <c r="B394" s="707">
        <v>28</v>
      </c>
      <c r="C394" s="843"/>
      <c r="D394" s="843"/>
      <c r="E394" s="843"/>
      <c r="F394" s="12">
        <f>'2 жастағы Ш'!CI131</f>
        <v>0</v>
      </c>
      <c r="G394" s="843"/>
    </row>
    <row r="395" spans="2:7" x14ac:dyDescent="0.25">
      <c r="B395" s="708"/>
      <c r="C395" s="843"/>
      <c r="D395" s="843"/>
      <c r="E395" s="843"/>
      <c r="F395" s="12">
        <f>'2 жастағы Ш'!CH131</f>
        <v>0</v>
      </c>
      <c r="G395" s="843"/>
    </row>
    <row r="396" spans="2:7" x14ac:dyDescent="0.25">
      <c r="B396" s="712"/>
      <c r="C396" s="843"/>
      <c r="D396" s="843"/>
      <c r="E396" s="843"/>
      <c r="F396" s="12">
        <f>'2 жастағы Ш'!CG131</f>
        <v>0</v>
      </c>
      <c r="G396" s="843"/>
    </row>
    <row r="397" spans="2:7" x14ac:dyDescent="0.25">
      <c r="B397" s="707">
        <v>29</v>
      </c>
      <c r="C397" s="843"/>
      <c r="D397" s="843"/>
      <c r="E397" s="843"/>
      <c r="F397" s="12">
        <f>'2 жастағы Ш'!CL131</f>
        <v>0</v>
      </c>
      <c r="G397" s="843"/>
    </row>
    <row r="398" spans="2:7" x14ac:dyDescent="0.25">
      <c r="B398" s="708"/>
      <c r="C398" s="843"/>
      <c r="D398" s="843"/>
      <c r="E398" s="843"/>
      <c r="F398" s="12">
        <f>'2 жастағы Ш'!CK131</f>
        <v>0</v>
      </c>
      <c r="G398" s="843"/>
    </row>
    <row r="399" spans="2:7" x14ac:dyDescent="0.25">
      <c r="B399" s="712"/>
      <c r="C399" s="843"/>
      <c r="D399" s="843"/>
      <c r="E399" s="843"/>
      <c r="F399" s="12">
        <f>'2 жастағы Ш'!CJ131</f>
        <v>0</v>
      </c>
      <c r="G399" s="843"/>
    </row>
    <row r="400" spans="2:7" x14ac:dyDescent="0.25">
      <c r="B400" s="707">
        <v>30</v>
      </c>
      <c r="C400" s="843"/>
      <c r="D400" s="843"/>
      <c r="E400" s="843"/>
      <c r="F400" s="12">
        <f>'2 жастағы Ш'!CO131</f>
        <v>0</v>
      </c>
      <c r="G400" s="843"/>
    </row>
    <row r="401" spans="2:7" x14ac:dyDescent="0.25">
      <c r="B401" s="708"/>
      <c r="C401" s="843"/>
      <c r="D401" s="843"/>
      <c r="E401" s="843"/>
      <c r="F401" s="12">
        <f>'2 жастағы Ш'!CN131</f>
        <v>0</v>
      </c>
      <c r="G401" s="843"/>
    </row>
    <row r="402" spans="2:7" x14ac:dyDescent="0.25">
      <c r="B402" s="712"/>
      <c r="C402" s="843"/>
      <c r="D402" s="843"/>
      <c r="E402" s="843"/>
      <c r="F402" s="12">
        <f>'2 жастағы Ш'!CM131</f>
        <v>0</v>
      </c>
      <c r="G402" s="843"/>
    </row>
    <row r="403" spans="2:7" x14ac:dyDescent="0.25">
      <c r="B403" s="707">
        <v>31</v>
      </c>
      <c r="C403" s="843"/>
      <c r="D403" s="843"/>
      <c r="E403" s="843"/>
      <c r="F403" s="12">
        <f>'2 жастағы Ш'!CR131</f>
        <v>0</v>
      </c>
      <c r="G403" s="843"/>
    </row>
    <row r="404" spans="2:7" x14ac:dyDescent="0.25">
      <c r="B404" s="708"/>
      <c r="C404" s="843"/>
      <c r="D404" s="843"/>
      <c r="E404" s="843"/>
      <c r="F404" s="12">
        <f>'2 жастағы Ш'!CQ131</f>
        <v>0</v>
      </c>
      <c r="G404" s="843"/>
    </row>
    <row r="405" spans="2:7" x14ac:dyDescent="0.25">
      <c r="B405" s="712"/>
      <c r="C405" s="843"/>
      <c r="D405" s="843"/>
      <c r="E405" s="843"/>
      <c r="F405" s="12">
        <f>'2 жастағы Ш'!CP131</f>
        <v>0</v>
      </c>
      <c r="G405" s="843"/>
    </row>
    <row r="406" spans="2:7" x14ac:dyDescent="0.25">
      <c r="B406" s="707">
        <v>32</v>
      </c>
      <c r="C406" s="843"/>
      <c r="D406" s="843"/>
      <c r="E406" s="843"/>
      <c r="F406" s="12">
        <f>'2 жастағы Ш'!CU131</f>
        <v>0</v>
      </c>
      <c r="G406" s="843"/>
    </row>
    <row r="407" spans="2:7" x14ac:dyDescent="0.25">
      <c r="B407" s="708"/>
      <c r="C407" s="843"/>
      <c r="D407" s="843"/>
      <c r="E407" s="843"/>
      <c r="F407" s="12">
        <f>'2 жастағы Ш'!CT131</f>
        <v>0</v>
      </c>
      <c r="G407" s="843"/>
    </row>
    <row r="408" spans="2:7" x14ac:dyDescent="0.25">
      <c r="B408" s="712"/>
      <c r="C408" s="843"/>
      <c r="D408" s="843"/>
      <c r="E408" s="843"/>
      <c r="F408" s="12">
        <f>'2 жастағы Ш'!CS131</f>
        <v>0</v>
      </c>
      <c r="G408" s="843"/>
    </row>
    <row r="409" spans="2:7" x14ac:dyDescent="0.25">
      <c r="B409" s="707">
        <v>33</v>
      </c>
      <c r="C409" s="843"/>
      <c r="D409" s="843"/>
      <c r="E409" s="843"/>
      <c r="F409" s="12">
        <f>'2 жастағы Ш'!CX131</f>
        <v>0</v>
      </c>
      <c r="G409" s="843"/>
    </row>
    <row r="410" spans="2:7" x14ac:dyDescent="0.25">
      <c r="B410" s="708"/>
      <c r="C410" s="843"/>
      <c r="D410" s="843"/>
      <c r="E410" s="843"/>
      <c r="F410" s="12">
        <f>'2 жастағы Ш'!CW131</f>
        <v>0</v>
      </c>
      <c r="G410" s="843"/>
    </row>
    <row r="411" spans="2:7" x14ac:dyDescent="0.25">
      <c r="B411" s="712"/>
      <c r="C411" s="843"/>
      <c r="D411" s="843"/>
      <c r="E411" s="843"/>
      <c r="F411" s="12">
        <f>'2 жастағы Ш'!CV131</f>
        <v>0</v>
      </c>
      <c r="G411" s="843"/>
    </row>
    <row r="412" spans="2:7" x14ac:dyDescent="0.25">
      <c r="B412" s="707">
        <v>34</v>
      </c>
      <c r="C412" s="843"/>
      <c r="D412" s="843"/>
      <c r="E412" s="843"/>
      <c r="F412" s="12">
        <f>'2 жастағы Ш'!DA131</f>
        <v>0</v>
      </c>
      <c r="G412" s="843"/>
    </row>
    <row r="413" spans="2:7" x14ac:dyDescent="0.25">
      <c r="B413" s="708"/>
      <c r="C413" s="843"/>
      <c r="D413" s="843"/>
      <c r="E413" s="843"/>
      <c r="F413" s="12">
        <f>'2 жастағы Ш'!CZ131</f>
        <v>0</v>
      </c>
      <c r="G413" s="843"/>
    </row>
    <row r="414" spans="2:7" x14ac:dyDescent="0.25">
      <c r="B414" s="712"/>
      <c r="C414" s="843"/>
      <c r="D414" s="843"/>
      <c r="E414" s="843"/>
      <c r="F414" s="12">
        <f>'2 жастағы Ш'!CY131</f>
        <v>0</v>
      </c>
      <c r="G414" s="843"/>
    </row>
    <row r="415" spans="2:7" x14ac:dyDescent="0.25">
      <c r="B415" s="707">
        <v>35</v>
      </c>
      <c r="C415" s="843"/>
      <c r="D415" s="843"/>
      <c r="E415" s="843"/>
      <c r="F415" s="12">
        <f>'2 жастағы Ш'!DD131</f>
        <v>0</v>
      </c>
      <c r="G415" s="843"/>
    </row>
    <row r="416" spans="2:7" x14ac:dyDescent="0.25">
      <c r="B416" s="708"/>
      <c r="C416" s="843"/>
      <c r="D416" s="843"/>
      <c r="E416" s="843"/>
      <c r="F416" s="12">
        <f>'2 жастағы Ш'!DC131</f>
        <v>0</v>
      </c>
      <c r="G416" s="843"/>
    </row>
    <row r="417" spans="2:7" x14ac:dyDescent="0.25">
      <c r="B417" s="712"/>
      <c r="C417" s="843"/>
      <c r="D417" s="843"/>
      <c r="E417" s="843"/>
      <c r="F417" s="12">
        <f>'2 жастағы Ш'!DB131</f>
        <v>0</v>
      </c>
      <c r="G417" s="843"/>
    </row>
    <row r="418" spans="2:7" x14ac:dyDescent="0.25">
      <c r="B418" s="707">
        <v>36</v>
      </c>
      <c r="C418" s="843"/>
      <c r="D418" s="843"/>
      <c r="E418" s="843"/>
      <c r="F418" s="12">
        <f>'2 жастағы Ш'!DG131</f>
        <v>0</v>
      </c>
      <c r="G418" s="843"/>
    </row>
    <row r="419" spans="2:7" x14ac:dyDescent="0.25">
      <c r="B419" s="708"/>
      <c r="C419" s="843"/>
      <c r="D419" s="843"/>
      <c r="E419" s="843"/>
      <c r="F419" s="12">
        <f>'2 жастағы Ш'!DF131</f>
        <v>0</v>
      </c>
      <c r="G419" s="843"/>
    </row>
    <row r="420" spans="2:7" x14ac:dyDescent="0.25">
      <c r="B420" s="708"/>
      <c r="C420" s="843"/>
      <c r="D420" s="843"/>
      <c r="E420" s="843"/>
      <c r="F420" s="334">
        <f>'2 жастағы Ш'!DE131</f>
        <v>0</v>
      </c>
      <c r="G420" s="843"/>
    </row>
    <row r="421" spans="2:7" x14ac:dyDescent="0.25">
      <c r="B421" s="748">
        <v>37</v>
      </c>
      <c r="C421" s="843"/>
      <c r="D421" s="843"/>
      <c r="E421" s="843"/>
      <c r="F421" s="12">
        <f>'2 жастағы Ш'!DJ131</f>
        <v>0</v>
      </c>
      <c r="G421" s="843"/>
    </row>
    <row r="422" spans="2:7" x14ac:dyDescent="0.25">
      <c r="B422" s="748"/>
      <c r="C422" s="843"/>
      <c r="D422" s="843"/>
      <c r="E422" s="843"/>
      <c r="F422" s="12">
        <f>'2 жастағы Ш'!DI131</f>
        <v>0</v>
      </c>
      <c r="G422" s="843"/>
    </row>
    <row r="423" spans="2:7" x14ac:dyDescent="0.25">
      <c r="B423" s="748"/>
      <c r="C423" s="844"/>
      <c r="D423" s="844"/>
      <c r="E423" s="844"/>
      <c r="F423" s="12">
        <f>'2 жастағы Ш'!DH131</f>
        <v>0</v>
      </c>
      <c r="G423" s="844"/>
    </row>
    <row r="424" spans="2:7" ht="18.75" x14ac:dyDescent="0.25">
      <c r="B424" s="821" t="s">
        <v>824</v>
      </c>
      <c r="C424" s="158">
        <f>'2 жастағы Ф'!BK131</f>
        <v>0</v>
      </c>
      <c r="D424" s="158">
        <f>'2 жастағы К'!BN131</f>
        <v>0</v>
      </c>
      <c r="E424" s="158">
        <f>'2 жастағы Т'!AG131</f>
        <v>0</v>
      </c>
      <c r="F424" s="158">
        <f>'2 жастағы Ш'!DM131</f>
        <v>0</v>
      </c>
      <c r="G424" s="159">
        <f>'2 жастағы Ә'!BN131</f>
        <v>0</v>
      </c>
    </row>
    <row r="425" spans="2:7" ht="18.75" x14ac:dyDescent="0.25">
      <c r="B425" s="821"/>
      <c r="C425" s="40">
        <f>'2 жастағы Ф'!BJ131</f>
        <v>0</v>
      </c>
      <c r="D425" s="40">
        <f>'2 жастағы К'!BM131</f>
        <v>0</v>
      </c>
      <c r="E425" s="40">
        <f>'2 жастағы Т'!AF131</f>
        <v>0</v>
      </c>
      <c r="F425" s="40">
        <f>'2 жастағы Ш'!DL131</f>
        <v>0</v>
      </c>
      <c r="G425" s="68">
        <f>'2 жастағы Ә'!BM131</f>
        <v>0</v>
      </c>
    </row>
    <row r="426" spans="2:7" ht="18.75" x14ac:dyDescent="0.25">
      <c r="B426" s="821"/>
      <c r="C426" s="95">
        <f>'2 жастағы Ф'!BI131</f>
        <v>0</v>
      </c>
      <c r="D426" s="95">
        <f>'2 жастағы К'!BL131</f>
        <v>0</v>
      </c>
      <c r="E426" s="95">
        <f>'2 жастағы Т'!AE131</f>
        <v>0</v>
      </c>
      <c r="F426" s="95">
        <f>'2 жастағы Ш'!DK131</f>
        <v>0</v>
      </c>
      <c r="G426" s="96">
        <f>'2 жастағы Ә'!BL131</f>
        <v>0</v>
      </c>
    </row>
    <row r="427" spans="2:7" x14ac:dyDescent="0.25">
      <c r="B427" s="157">
        <f>СВОД!V118</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E340:E423"/>
    <mergeCell ref="B424:B426"/>
    <mergeCell ref="B394:B396"/>
    <mergeCell ref="B397:B399"/>
    <mergeCell ref="B400:B402"/>
    <mergeCell ref="B403:B405"/>
    <mergeCell ref="L10:L117"/>
    <mergeCell ref="B61:B97"/>
    <mergeCell ref="C75:E97"/>
    <mergeCell ref="B98:B117"/>
    <mergeCell ref="C115:E117"/>
    <mergeCell ref="B412:B414"/>
    <mergeCell ref="B361:B363"/>
    <mergeCell ref="B364:B366"/>
    <mergeCell ref="B367:B369"/>
    <mergeCell ref="B370:B372"/>
    <mergeCell ref="G373:G423"/>
    <mergeCell ref="B379:B381"/>
    <mergeCell ref="B382:B384"/>
    <mergeCell ref="B385:B387"/>
    <mergeCell ref="B388:B390"/>
    <mergeCell ref="B391:B393"/>
    <mergeCell ref="B415:B417"/>
    <mergeCell ref="B406:B408"/>
    <mergeCell ref="B409:B411"/>
    <mergeCell ref="B373:B375"/>
    <mergeCell ref="G255:G305"/>
    <mergeCell ref="B421:B423"/>
    <mergeCell ref="C370:C423"/>
    <mergeCell ref="D373:D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B303:B305"/>
    <mergeCell ref="C252:C305"/>
    <mergeCell ref="D255:D305"/>
    <mergeCell ref="E222:E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222:B224"/>
    <mergeCell ref="B225:B227"/>
    <mergeCell ref="B188:B190"/>
    <mergeCell ref="B193:G193"/>
    <mergeCell ref="B195:B197"/>
    <mergeCell ref="B198:B200"/>
    <mergeCell ref="B201:B203"/>
    <mergeCell ref="B210:B212"/>
    <mergeCell ref="B213:B215"/>
    <mergeCell ref="B216:B218"/>
    <mergeCell ref="B219:B221"/>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Ф'!C27</f>
        <v>0</v>
      </c>
      <c r="E4" s="27"/>
      <c r="F4" s="27"/>
      <c r="G4" s="23"/>
      <c r="H4" s="23"/>
    </row>
    <row r="5" spans="2:12" ht="18.75" x14ac:dyDescent="0.3">
      <c r="B5" s="833" t="s">
        <v>105</v>
      </c>
      <c r="C5" s="833"/>
      <c r="D5" s="26">
        <f>'2 жастағы Ф'!A27</f>
        <v>0</v>
      </c>
      <c r="E5" s="26"/>
      <c r="F5" s="26"/>
      <c r="G5" s="23"/>
      <c r="H5" s="23"/>
    </row>
    <row r="6" spans="2:12" ht="84"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Ф'!F27</f>
        <v>0</v>
      </c>
      <c r="D122" s="4">
        <f>'2 жастағы К'!F27</f>
        <v>0</v>
      </c>
      <c r="E122" s="4">
        <f>'2 жастағы Т'!F27</f>
        <v>0</v>
      </c>
      <c r="F122" s="4">
        <f>'2 жастағы Ш'!F27</f>
        <v>0</v>
      </c>
      <c r="G122" s="4">
        <f>'2 жастағы Ә'!F27</f>
        <v>0</v>
      </c>
    </row>
    <row r="123" spans="2:12" x14ac:dyDescent="0.25">
      <c r="B123" s="708"/>
      <c r="C123" s="4">
        <f>'2 жастағы Ф'!E27</f>
        <v>0</v>
      </c>
      <c r="D123" s="4">
        <f>'2 жастағы К'!E27</f>
        <v>0</v>
      </c>
      <c r="E123" s="4">
        <f>'2 жастағы Т'!E27</f>
        <v>0</v>
      </c>
      <c r="F123" s="4">
        <f>'2 жастағы Ш'!E27</f>
        <v>0</v>
      </c>
      <c r="G123" s="4">
        <f>'2 жастағы Ә'!E27</f>
        <v>0</v>
      </c>
    </row>
    <row r="124" spans="2:12" x14ac:dyDescent="0.25">
      <c r="B124" s="712"/>
      <c r="C124" s="4">
        <f>'2 жастағы Ф'!D27</f>
        <v>0</v>
      </c>
      <c r="D124" s="4">
        <f>'2 жастағы К'!D27</f>
        <v>0</v>
      </c>
      <c r="E124" s="4">
        <f>'2 жастағы Т'!D27</f>
        <v>0</v>
      </c>
      <c r="F124" s="4">
        <f>'2 жастағы Ш'!D27</f>
        <v>0</v>
      </c>
      <c r="G124" s="4">
        <f>'2 жастағы Ә'!D27</f>
        <v>0</v>
      </c>
    </row>
    <row r="125" spans="2:12" x14ac:dyDescent="0.25">
      <c r="B125" s="707">
        <v>2</v>
      </c>
      <c r="C125" s="4">
        <f>'2 жастағы Ф'!I27</f>
        <v>0</v>
      </c>
      <c r="D125" s="4">
        <f>'2 жастағы К'!I27</f>
        <v>0</v>
      </c>
      <c r="E125" s="4">
        <f>'2 жастағы Т'!I27</f>
        <v>0</v>
      </c>
      <c r="F125" s="4">
        <f>'2 жастағы Ш'!I27</f>
        <v>0</v>
      </c>
      <c r="G125" s="4">
        <f>'2 жастағы Ә'!I27</f>
        <v>0</v>
      </c>
    </row>
    <row r="126" spans="2:12" x14ac:dyDescent="0.25">
      <c r="B126" s="708"/>
      <c r="C126" s="4">
        <f>'2 жастағы Ф'!H27</f>
        <v>0</v>
      </c>
      <c r="D126" s="4">
        <f>'2 жастағы К'!H27</f>
        <v>0</v>
      </c>
      <c r="E126" s="4">
        <f>'2 жастағы Т'!H27</f>
        <v>0</v>
      </c>
      <c r="F126" s="4">
        <f>'2 жастағы Ш'!H27</f>
        <v>0</v>
      </c>
      <c r="G126" s="4">
        <f>'2 жастағы Ә'!H27</f>
        <v>0</v>
      </c>
    </row>
    <row r="127" spans="2:12" x14ac:dyDescent="0.25">
      <c r="B127" s="712"/>
      <c r="C127" s="4">
        <f>'2 жастағы Ф'!G27</f>
        <v>0</v>
      </c>
      <c r="D127" s="4">
        <f>'2 жастағы К'!G27</f>
        <v>0</v>
      </c>
      <c r="E127" s="4">
        <f>'2 жастағы Т'!G27</f>
        <v>0</v>
      </c>
      <c r="F127" s="4">
        <f>'2 жастағы Ш'!G27</f>
        <v>0</v>
      </c>
      <c r="G127" s="4">
        <f>'2 жастағы Ә'!G27</f>
        <v>0</v>
      </c>
    </row>
    <row r="128" spans="2:12" x14ac:dyDescent="0.25">
      <c r="B128" s="707">
        <v>3</v>
      </c>
      <c r="C128" s="4">
        <f>'2 жастағы Ф'!L27</f>
        <v>0</v>
      </c>
      <c r="D128" s="4">
        <f>'2 жастағы К'!L27</f>
        <v>0</v>
      </c>
      <c r="E128" s="4">
        <f>'2 жастағы Т'!L27</f>
        <v>0</v>
      </c>
      <c r="F128" s="4">
        <f>'2 жастағы Ш'!L27</f>
        <v>0</v>
      </c>
      <c r="G128" s="4">
        <f>'2 жастағы Ә'!L27</f>
        <v>0</v>
      </c>
    </row>
    <row r="129" spans="2:7" x14ac:dyDescent="0.25">
      <c r="B129" s="708"/>
      <c r="C129" s="4">
        <f>'2 жастағы Ф'!K27</f>
        <v>0</v>
      </c>
      <c r="D129" s="4">
        <f>'2 жастағы К'!K27</f>
        <v>0</v>
      </c>
      <c r="E129" s="4">
        <f>'2 жастағы Т'!K27</f>
        <v>0</v>
      </c>
      <c r="F129" s="4">
        <f>'2 жастағы Ш'!K27</f>
        <v>0</v>
      </c>
      <c r="G129" s="4">
        <f>'2 жастағы Ә'!K27</f>
        <v>0</v>
      </c>
    </row>
    <row r="130" spans="2:7" x14ac:dyDescent="0.25">
      <c r="B130" s="712"/>
      <c r="C130" s="4">
        <f>'2 жастағы Ф'!J27</f>
        <v>0</v>
      </c>
      <c r="D130" s="4">
        <f>'2 жастағы К'!J27</f>
        <v>0</v>
      </c>
      <c r="E130" s="4">
        <f>'2 жастағы Т'!J27</f>
        <v>0</v>
      </c>
      <c r="F130" s="4">
        <f>'2 жастағы Ш'!J27</f>
        <v>0</v>
      </c>
      <c r="G130" s="4">
        <f>'2 жастағы Ә'!J27</f>
        <v>0</v>
      </c>
    </row>
    <row r="131" spans="2:7" x14ac:dyDescent="0.25">
      <c r="B131" s="707">
        <v>4</v>
      </c>
      <c r="C131" s="4">
        <f>'2 жастағы Ф'!O27</f>
        <v>0</v>
      </c>
      <c r="D131" s="4">
        <f>'2 жастағы К'!O27</f>
        <v>0</v>
      </c>
      <c r="E131" s="4">
        <f>'2 жастағы Т'!O27</f>
        <v>0</v>
      </c>
      <c r="F131" s="4">
        <f>'2 жастағы Ш'!O27</f>
        <v>0</v>
      </c>
      <c r="G131" s="4">
        <f>'2 жастағы Ә'!O27</f>
        <v>0</v>
      </c>
    </row>
    <row r="132" spans="2:7" x14ac:dyDescent="0.25">
      <c r="B132" s="708"/>
      <c r="C132" s="4">
        <f>'2 жастағы Ф'!N27</f>
        <v>0</v>
      </c>
      <c r="D132" s="4">
        <f>'2 жастағы К'!N27</f>
        <v>0</v>
      </c>
      <c r="E132" s="4">
        <f>'2 жастағы Т'!N27</f>
        <v>0</v>
      </c>
      <c r="F132" s="4">
        <f>'2 жастағы Ш'!N27</f>
        <v>0</v>
      </c>
      <c r="G132" s="4">
        <f>'2 жастағы Ә'!N27</f>
        <v>0</v>
      </c>
    </row>
    <row r="133" spans="2:7" x14ac:dyDescent="0.25">
      <c r="B133" s="712"/>
      <c r="C133" s="4">
        <f>'2 жастағы Ф'!M27</f>
        <v>0</v>
      </c>
      <c r="D133" s="4">
        <f>'2 жастағы К'!M27</f>
        <v>0</v>
      </c>
      <c r="E133" s="4">
        <f>'2 жастағы Т'!M27</f>
        <v>0</v>
      </c>
      <c r="F133" s="4">
        <f>'2 жастағы Ш'!M27</f>
        <v>0</v>
      </c>
      <c r="G133" s="4">
        <f>'2 жастағы Ә'!M27</f>
        <v>0</v>
      </c>
    </row>
    <row r="134" spans="2:7" x14ac:dyDescent="0.25">
      <c r="B134" s="707">
        <v>5</v>
      </c>
      <c r="C134" s="4">
        <f>'2 жастағы Ф'!R27</f>
        <v>0</v>
      </c>
      <c r="D134" s="4">
        <f>'2 жастағы К'!R27</f>
        <v>0</v>
      </c>
      <c r="E134" s="4">
        <f>'2 жастағы Т'!R27</f>
        <v>0</v>
      </c>
      <c r="F134" s="4">
        <f>'2 жастағы Ш'!R27</f>
        <v>0</v>
      </c>
      <c r="G134" s="4">
        <f>'2 жастағы Ә'!R27</f>
        <v>0</v>
      </c>
    </row>
    <row r="135" spans="2:7" x14ac:dyDescent="0.25">
      <c r="B135" s="708"/>
      <c r="C135" s="4">
        <f>'2 жастағы Ф'!Q27</f>
        <v>0</v>
      </c>
      <c r="D135" s="4">
        <f>'2 жастағы К'!Q27</f>
        <v>0</v>
      </c>
      <c r="E135" s="4">
        <f>'2 жастағы Т'!Q27</f>
        <v>0</v>
      </c>
      <c r="F135" s="4">
        <f>'2 жастағы Ш'!Q27</f>
        <v>0</v>
      </c>
      <c r="G135" s="4">
        <f>'2 жастағы Ә'!Q27</f>
        <v>0</v>
      </c>
    </row>
    <row r="136" spans="2:7" x14ac:dyDescent="0.25">
      <c r="B136" s="712"/>
      <c r="C136" s="4">
        <f>'2 жастағы Ф'!P27</f>
        <v>0</v>
      </c>
      <c r="D136" s="4">
        <f>'2 жастағы К'!P27</f>
        <v>0</v>
      </c>
      <c r="E136" s="4">
        <f>'2 жастағы Т'!P27</f>
        <v>0</v>
      </c>
      <c r="F136" s="4">
        <f>'2 жастағы Ш'!P27</f>
        <v>0</v>
      </c>
      <c r="G136" s="4">
        <f>'2 жастағы Ә'!P27</f>
        <v>0</v>
      </c>
    </row>
    <row r="137" spans="2:7" x14ac:dyDescent="0.25">
      <c r="B137" s="707">
        <v>6</v>
      </c>
      <c r="C137" s="4">
        <f>'2 жастағы Ф'!U27</f>
        <v>0</v>
      </c>
      <c r="D137" s="4">
        <f>'2 жастағы К'!U27</f>
        <v>0</v>
      </c>
      <c r="E137" s="4">
        <f>'2 жастағы Т'!U27</f>
        <v>0</v>
      </c>
      <c r="F137" s="4">
        <f>'2 жастағы Ш'!U27</f>
        <v>0</v>
      </c>
      <c r="G137" s="4">
        <f>'2 жастағы Ә'!U27</f>
        <v>0</v>
      </c>
    </row>
    <row r="138" spans="2:7" x14ac:dyDescent="0.25">
      <c r="B138" s="708"/>
      <c r="C138" s="4">
        <f>'2 жастағы Ф'!T27</f>
        <v>0</v>
      </c>
      <c r="D138" s="4">
        <f>'2 жастағы К'!T27</f>
        <v>0</v>
      </c>
      <c r="E138" s="4">
        <f>'2 жастағы Т'!T27</f>
        <v>0</v>
      </c>
      <c r="F138" s="4">
        <f>'2 жастағы Ш'!T27</f>
        <v>0</v>
      </c>
      <c r="G138" s="4">
        <f>'2 жастағы Ә'!T27</f>
        <v>0</v>
      </c>
    </row>
    <row r="139" spans="2:7" x14ac:dyDescent="0.25">
      <c r="B139" s="712"/>
      <c r="C139" s="4">
        <f>'2 жастағы Ф'!S27</f>
        <v>0</v>
      </c>
      <c r="D139" s="4">
        <f>'2 жастағы К'!S27</f>
        <v>0</v>
      </c>
      <c r="E139" s="4">
        <f>'2 жастағы Т'!S27</f>
        <v>0</v>
      </c>
      <c r="F139" s="4">
        <f>'2 жастағы Ш'!S27</f>
        <v>0</v>
      </c>
      <c r="G139" s="4">
        <f>'2 жастағы Ә'!S27</f>
        <v>0</v>
      </c>
    </row>
    <row r="140" spans="2:7" x14ac:dyDescent="0.25">
      <c r="B140" s="707">
        <v>7</v>
      </c>
      <c r="C140" s="4">
        <f>'2 жастағы Ф'!X27</f>
        <v>0</v>
      </c>
      <c r="D140" s="4">
        <f>'2 жастағы К'!X27</f>
        <v>0</v>
      </c>
      <c r="E140" s="4">
        <f>'2 жастағы Т'!X27</f>
        <v>0</v>
      </c>
      <c r="F140" s="4">
        <f>'2 жастағы Ш'!X27</f>
        <v>0</v>
      </c>
      <c r="G140" s="4">
        <f>'2 жастағы Ә'!X27</f>
        <v>0</v>
      </c>
    </row>
    <row r="141" spans="2:7" x14ac:dyDescent="0.25">
      <c r="B141" s="708"/>
      <c r="C141" s="4">
        <f>'2 жастағы Ф'!W27</f>
        <v>0</v>
      </c>
      <c r="D141" s="4">
        <f>'2 жастағы К'!W27</f>
        <v>0</v>
      </c>
      <c r="E141" s="4">
        <f>'2 жастағы Т'!W27</f>
        <v>0</v>
      </c>
      <c r="F141" s="4">
        <f>'2 жастағы Ш'!W27</f>
        <v>0</v>
      </c>
      <c r="G141" s="4">
        <f>'2 жастағы Ә'!W27</f>
        <v>0</v>
      </c>
    </row>
    <row r="142" spans="2:7" x14ac:dyDescent="0.25">
      <c r="B142" s="712"/>
      <c r="C142" s="4">
        <f>'2 жастағы Ф'!V27</f>
        <v>0</v>
      </c>
      <c r="D142" s="4">
        <f>'2 жастағы К'!V27</f>
        <v>0</v>
      </c>
      <c r="E142" s="4">
        <f>'2 жастағы Т'!V27</f>
        <v>0</v>
      </c>
      <c r="F142" s="4">
        <f>'2 жастағы Ш'!V27</f>
        <v>0</v>
      </c>
      <c r="G142" s="4">
        <f>'2 жастағы Ә'!V27</f>
        <v>0</v>
      </c>
    </row>
    <row r="143" spans="2:7" x14ac:dyDescent="0.25">
      <c r="B143" s="707">
        <v>8</v>
      </c>
      <c r="C143" s="4">
        <f>'2 жастағы Ф'!AA27</f>
        <v>0</v>
      </c>
      <c r="D143" s="4">
        <f>'2 жастағы К'!AA27</f>
        <v>0</v>
      </c>
      <c r="E143" s="4">
        <f>'2 жастағы Т'!AA27</f>
        <v>0</v>
      </c>
      <c r="F143" s="4">
        <f>'2 жастағы Ш'!AA27</f>
        <v>0</v>
      </c>
      <c r="G143" s="4">
        <f>'2 жастағы Ә'!AA27</f>
        <v>0</v>
      </c>
    </row>
    <row r="144" spans="2:7" x14ac:dyDescent="0.25">
      <c r="B144" s="708"/>
      <c r="C144" s="4">
        <f>'2 жастағы Ф'!Z27</f>
        <v>0</v>
      </c>
      <c r="D144" s="4">
        <f>'2 жастағы К'!Z27</f>
        <v>0</v>
      </c>
      <c r="E144" s="4">
        <f>'2 жастағы Т'!Z27</f>
        <v>0</v>
      </c>
      <c r="F144" s="4">
        <f>'2 жастағы Ш'!Z27</f>
        <v>0</v>
      </c>
      <c r="G144" s="4">
        <f>'2 жастағы Ә'!Z27</f>
        <v>0</v>
      </c>
    </row>
    <row r="145" spans="2:7" x14ac:dyDescent="0.25">
      <c r="B145" s="712"/>
      <c r="C145" s="4">
        <f>'2 жастағы Ф'!Y27</f>
        <v>0</v>
      </c>
      <c r="D145" s="4">
        <f>'2 жастағы К'!Y27</f>
        <v>0</v>
      </c>
      <c r="E145" s="4">
        <f>'2 жастағы Т'!Y27</f>
        <v>0</v>
      </c>
      <c r="F145" s="4">
        <f>'2 жастағы Ш'!Y27</f>
        <v>0</v>
      </c>
      <c r="G145" s="4">
        <f>'2 жастағы Ә'!Y27</f>
        <v>0</v>
      </c>
    </row>
    <row r="146" spans="2:7" x14ac:dyDescent="0.25">
      <c r="B146" s="707">
        <v>9</v>
      </c>
      <c r="C146" s="4">
        <f>'2 жастағы Ф'!AD27</f>
        <v>0</v>
      </c>
      <c r="D146" s="4">
        <f>'2 жастағы К'!AD27</f>
        <v>0</v>
      </c>
      <c r="E146" s="4">
        <f>'2 жастағы Т'!AD27</f>
        <v>0</v>
      </c>
      <c r="F146" s="4">
        <f>'2 жастағы Ш'!AD27</f>
        <v>0</v>
      </c>
      <c r="G146" s="4">
        <f>'2 жастағы Ә'!AD27</f>
        <v>0</v>
      </c>
    </row>
    <row r="147" spans="2:7" x14ac:dyDescent="0.25">
      <c r="B147" s="708"/>
      <c r="C147" s="4">
        <f>'2 жастағы Ф'!AC27</f>
        <v>0</v>
      </c>
      <c r="D147" s="4">
        <f>'2 жастағы К'!AC27</f>
        <v>0</v>
      </c>
      <c r="E147" s="4">
        <f>'2 жастағы Т'!AC27</f>
        <v>0</v>
      </c>
      <c r="F147" s="4">
        <f>'2 жастағы Ш'!AC27</f>
        <v>0</v>
      </c>
      <c r="G147" s="4">
        <f>'2 жастағы Ә'!AC27</f>
        <v>0</v>
      </c>
    </row>
    <row r="148" spans="2:7" x14ac:dyDescent="0.25">
      <c r="B148" s="712"/>
      <c r="C148" s="4">
        <f>'2 жастағы Ф'!AB27</f>
        <v>0</v>
      </c>
      <c r="D148" s="4">
        <f>'2 жастағы К'!AB27</f>
        <v>0</v>
      </c>
      <c r="E148" s="4">
        <f>'2 жастағы Т'!AB27</f>
        <v>0</v>
      </c>
      <c r="F148" s="4">
        <f>'2 жастағы Ш'!AB27</f>
        <v>0</v>
      </c>
      <c r="G148" s="4">
        <f>'2 жастағы Ә'!AB27</f>
        <v>0</v>
      </c>
    </row>
    <row r="149" spans="2:7" x14ac:dyDescent="0.25">
      <c r="B149" s="707">
        <v>10</v>
      </c>
      <c r="C149" s="4">
        <f>'2 жастағы Ф'!AG27</f>
        <v>0</v>
      </c>
      <c r="D149" s="4">
        <f>'2 жастағы К'!AG27</f>
        <v>0</v>
      </c>
      <c r="E149" s="4">
        <f>'2 жастағы Т'!AG27</f>
        <v>0</v>
      </c>
      <c r="F149" s="4">
        <f>'2 жастағы Ш'!AG27</f>
        <v>0</v>
      </c>
      <c r="G149" s="4">
        <f>'2 жастағы Ә'!AG27</f>
        <v>0</v>
      </c>
    </row>
    <row r="150" spans="2:7" x14ac:dyDescent="0.25">
      <c r="B150" s="708"/>
      <c r="C150" s="4">
        <f>'2 жастағы Ф'!AF27</f>
        <v>0</v>
      </c>
      <c r="D150" s="4">
        <f>'2 жастағы К'!AF27</f>
        <v>0</v>
      </c>
      <c r="E150" s="4">
        <f>'2 жастағы Т'!AF27</f>
        <v>0</v>
      </c>
      <c r="F150" s="4">
        <f>'2 жастағы Ш'!AF27</f>
        <v>0</v>
      </c>
      <c r="G150" s="4">
        <f>'2 жастағы Ә'!AF27</f>
        <v>0</v>
      </c>
    </row>
    <row r="151" spans="2:7" x14ac:dyDescent="0.25">
      <c r="B151" s="712"/>
      <c r="C151" s="4">
        <f>'2 жастағы Ф'!AE27</f>
        <v>0</v>
      </c>
      <c r="D151" s="4">
        <f>'2 жастағы К'!AE27</f>
        <v>0</v>
      </c>
      <c r="E151" s="4">
        <f>'2 жастағы Т'!AE27</f>
        <v>0</v>
      </c>
      <c r="F151" s="4">
        <f>'2 жастағы Ш'!AE27</f>
        <v>0</v>
      </c>
      <c r="G151" s="4">
        <f>'2 жастағы Ә'!AE27</f>
        <v>0</v>
      </c>
    </row>
    <row r="152" spans="2:7" x14ac:dyDescent="0.25">
      <c r="B152" s="707">
        <v>11</v>
      </c>
      <c r="C152" s="4">
        <f>'2 жастағы Ф'!AJ27</f>
        <v>0</v>
      </c>
      <c r="D152" s="4">
        <f>'2 жастағы К'!AJ27</f>
        <v>0</v>
      </c>
      <c r="E152" s="827"/>
      <c r="F152" s="4">
        <f>'2 жастағы Ш'!AJ27</f>
        <v>0</v>
      </c>
      <c r="G152" s="4">
        <f>'2 жастағы Ә'!AJ27</f>
        <v>0</v>
      </c>
    </row>
    <row r="153" spans="2:7" x14ac:dyDescent="0.25">
      <c r="B153" s="708"/>
      <c r="C153" s="4">
        <f>'2 жастағы Ф'!AI27</f>
        <v>0</v>
      </c>
      <c r="D153" s="4">
        <f>'2 жастағы К'!AI27</f>
        <v>0</v>
      </c>
      <c r="E153" s="828"/>
      <c r="F153" s="4">
        <f>'2 жастағы Ш'!AI27</f>
        <v>0</v>
      </c>
      <c r="G153" s="4">
        <f>'2 жастағы Ә'!AI27</f>
        <v>0</v>
      </c>
    </row>
    <row r="154" spans="2:7" x14ac:dyDescent="0.25">
      <c r="B154" s="712"/>
      <c r="C154" s="4">
        <f>'2 жастағы Ф'!AH27</f>
        <v>0</v>
      </c>
      <c r="D154" s="4">
        <f>'2 жастағы К'!AH27</f>
        <v>0</v>
      </c>
      <c r="E154" s="828"/>
      <c r="F154" s="4">
        <f>'2 жастағы Ш'!AH27</f>
        <v>0</v>
      </c>
      <c r="G154" s="4">
        <f>'2 жастағы Ә'!AH27</f>
        <v>0</v>
      </c>
    </row>
    <row r="155" spans="2:7" x14ac:dyDescent="0.25">
      <c r="B155" s="707">
        <v>12</v>
      </c>
      <c r="C155" s="4">
        <f>'2 жастағы Ф'!AM27</f>
        <v>0</v>
      </c>
      <c r="D155" s="4">
        <f>'2 жастағы К'!AM27</f>
        <v>0</v>
      </c>
      <c r="E155" s="828"/>
      <c r="F155" s="4">
        <f>'2 жастағы Ш'!AM27</f>
        <v>0</v>
      </c>
      <c r="G155" s="4">
        <f>'2 жастағы Ә'!AM27</f>
        <v>0</v>
      </c>
    </row>
    <row r="156" spans="2:7" x14ac:dyDescent="0.25">
      <c r="B156" s="708"/>
      <c r="C156" s="12">
        <f>'2 жастағы Ф'!AL27</f>
        <v>0</v>
      </c>
      <c r="D156" s="12">
        <f>'2 жастағы К'!AL27</f>
        <v>0</v>
      </c>
      <c r="E156" s="828"/>
      <c r="F156" s="12">
        <f>'2 жастағы Ш'!AL27</f>
        <v>0</v>
      </c>
      <c r="G156" s="12">
        <f>'2 жастағы Ә'!AL27</f>
        <v>0</v>
      </c>
    </row>
    <row r="157" spans="2:7" x14ac:dyDescent="0.25">
      <c r="B157" s="712"/>
      <c r="C157" s="12">
        <f>'2 жастағы Ф'!AK27</f>
        <v>0</v>
      </c>
      <c r="D157" s="12">
        <f>'2 жастағы К'!AK27</f>
        <v>0</v>
      </c>
      <c r="E157" s="828"/>
      <c r="F157" s="12">
        <f>'2 жастағы Ш'!AK27</f>
        <v>0</v>
      </c>
      <c r="G157" s="12">
        <f>'2 жастағы Ә'!AK27</f>
        <v>0</v>
      </c>
    </row>
    <row r="158" spans="2:7" x14ac:dyDescent="0.25">
      <c r="B158" s="707">
        <v>13</v>
      </c>
      <c r="C158" s="825"/>
      <c r="D158" s="4">
        <f>'2 жастағы К'!AP27</f>
        <v>0</v>
      </c>
      <c r="E158" s="828"/>
      <c r="F158" s="4">
        <f>'2 жастағы Ш'!AP27</f>
        <v>0</v>
      </c>
      <c r="G158" s="4">
        <f>'2 жастағы Ә'!AP27</f>
        <v>0</v>
      </c>
    </row>
    <row r="159" spans="2:7" ht="15" customHeight="1" x14ac:dyDescent="0.25">
      <c r="B159" s="708"/>
      <c r="C159" s="826"/>
      <c r="D159" s="4">
        <f>'2 жастағы К'!AO27</f>
        <v>0</v>
      </c>
      <c r="E159" s="828"/>
      <c r="F159" s="4">
        <f>'2 жастағы Ш'!AO27</f>
        <v>0</v>
      </c>
      <c r="G159" s="4">
        <f>'2 жастағы Ә'!AO27</f>
        <v>0</v>
      </c>
    </row>
    <row r="160" spans="2:7" x14ac:dyDescent="0.25">
      <c r="B160" s="712"/>
      <c r="C160" s="826"/>
      <c r="D160" s="4">
        <f>'2 жастағы К'!AN27</f>
        <v>0</v>
      </c>
      <c r="E160" s="828"/>
      <c r="F160" s="4">
        <f>'2 жастағы Ш'!AN27</f>
        <v>0</v>
      </c>
      <c r="G160" s="4">
        <f>'2 жастағы Ә'!AN27</f>
        <v>0</v>
      </c>
    </row>
    <row r="161" spans="2:7" x14ac:dyDescent="0.25">
      <c r="B161" s="707">
        <v>14</v>
      </c>
      <c r="C161" s="826"/>
      <c r="D161" s="4">
        <f>'2 жастағы К'!AS27</f>
        <v>0</v>
      </c>
      <c r="E161" s="828"/>
      <c r="F161" s="4">
        <f>'2 жастағы Ш'!AS27</f>
        <v>0</v>
      </c>
      <c r="G161" s="4">
        <f>'2 жастағы Ә'!AS27</f>
        <v>0</v>
      </c>
    </row>
    <row r="162" spans="2:7" x14ac:dyDescent="0.25">
      <c r="B162" s="708"/>
      <c r="C162" s="826"/>
      <c r="D162" s="4">
        <f>'2 жастағы К'!AR27</f>
        <v>0</v>
      </c>
      <c r="E162" s="828"/>
      <c r="F162" s="4">
        <f>'2 жастағы Ш'!AR27</f>
        <v>0</v>
      </c>
      <c r="G162" s="4">
        <f>'2 жастағы Ә'!AR27</f>
        <v>0</v>
      </c>
    </row>
    <row r="163" spans="2:7" x14ac:dyDescent="0.25">
      <c r="B163" s="712"/>
      <c r="C163" s="826"/>
      <c r="D163" s="4">
        <f>'2 жастағы К'!AQ27</f>
        <v>0</v>
      </c>
      <c r="E163" s="828"/>
      <c r="F163" s="4">
        <f>'2 жастағы Ш'!AQ27</f>
        <v>0</v>
      </c>
      <c r="G163" s="4">
        <f>'2 жастағы Ә'!AQ27</f>
        <v>0</v>
      </c>
    </row>
    <row r="164" spans="2:7" x14ac:dyDescent="0.25">
      <c r="B164" s="707">
        <v>15</v>
      </c>
      <c r="C164" s="826"/>
      <c r="D164" s="4">
        <f>'2 жастағы К'!AV27</f>
        <v>0</v>
      </c>
      <c r="E164" s="828"/>
      <c r="F164" s="825"/>
      <c r="G164" s="4">
        <f>'2 жастағы Ә'!AV27</f>
        <v>0</v>
      </c>
    </row>
    <row r="165" spans="2:7" x14ac:dyDescent="0.25">
      <c r="B165" s="708"/>
      <c r="C165" s="826"/>
      <c r="D165" s="4">
        <f>'2 жастағы К'!AU27</f>
        <v>0</v>
      </c>
      <c r="E165" s="828"/>
      <c r="F165" s="826"/>
      <c r="G165" s="4">
        <f>'2 жастағы Ә'!AU27</f>
        <v>0</v>
      </c>
    </row>
    <row r="166" spans="2:7" ht="15" customHeight="1" x14ac:dyDescent="0.25">
      <c r="B166" s="712"/>
      <c r="C166" s="826"/>
      <c r="D166" s="4">
        <f>'2 жастағы К'!AT27</f>
        <v>0</v>
      </c>
      <c r="E166" s="828"/>
      <c r="F166" s="826"/>
      <c r="G166" s="4">
        <f>'2 жастағы Ә'!AT27</f>
        <v>0</v>
      </c>
    </row>
    <row r="167" spans="2:7" ht="15" customHeight="1" x14ac:dyDescent="0.25">
      <c r="B167" s="707">
        <v>16</v>
      </c>
      <c r="C167" s="826"/>
      <c r="D167" s="4">
        <f>'2 жастағы К'!AY27</f>
        <v>0</v>
      </c>
      <c r="E167" s="828"/>
      <c r="F167" s="826"/>
      <c r="G167" s="4">
        <f>'2 жастағы Ә'!AY27</f>
        <v>0</v>
      </c>
    </row>
    <row r="168" spans="2:7" ht="15" customHeight="1" x14ac:dyDescent="0.25">
      <c r="B168" s="708"/>
      <c r="C168" s="826"/>
      <c r="D168" s="4">
        <f>'2 жастағы К'!AX27</f>
        <v>0</v>
      </c>
      <c r="E168" s="828"/>
      <c r="F168" s="826"/>
      <c r="G168" s="4">
        <f>'2 жастағы Ә'!AX27</f>
        <v>0</v>
      </c>
    </row>
    <row r="169" spans="2:7" ht="15" customHeight="1" x14ac:dyDescent="0.25">
      <c r="B169" s="712"/>
      <c r="C169" s="826"/>
      <c r="D169" s="4">
        <f>'2 жастағы К'!AW27</f>
        <v>0</v>
      </c>
      <c r="E169" s="828"/>
      <c r="F169" s="826"/>
      <c r="G169" s="4">
        <f>'2 жастағы Ә'!AW27</f>
        <v>0</v>
      </c>
    </row>
    <row r="170" spans="2:7" ht="15" customHeight="1" x14ac:dyDescent="0.25">
      <c r="B170" s="707">
        <v>17</v>
      </c>
      <c r="C170" s="826"/>
      <c r="D170" s="4">
        <f>'2 жастағы К'!BB27</f>
        <v>0</v>
      </c>
      <c r="E170" s="828"/>
      <c r="F170" s="826"/>
      <c r="G170" s="4">
        <f>'2 жастағы Ә'!BB27</f>
        <v>0</v>
      </c>
    </row>
    <row r="171" spans="2:7" ht="15" customHeight="1" x14ac:dyDescent="0.25">
      <c r="B171" s="708"/>
      <c r="C171" s="826"/>
      <c r="D171" s="4">
        <f>'2 жастағы К'!BA27</f>
        <v>0</v>
      </c>
      <c r="E171" s="828"/>
      <c r="F171" s="826"/>
      <c r="G171" s="4">
        <f>'2 жастағы Ә'!BA27</f>
        <v>0</v>
      </c>
    </row>
    <row r="172" spans="2:7" ht="15" customHeight="1" x14ac:dyDescent="0.25">
      <c r="B172" s="712"/>
      <c r="C172" s="826"/>
      <c r="D172" s="4">
        <f>'2 жастағы К'!AZ27</f>
        <v>0</v>
      </c>
      <c r="E172" s="828"/>
      <c r="F172" s="826"/>
      <c r="G172" s="4">
        <f>'2 жастағы Ә'!AZ27</f>
        <v>0</v>
      </c>
    </row>
    <row r="173" spans="2:7" ht="15" customHeight="1" x14ac:dyDescent="0.25">
      <c r="B173" s="707">
        <v>18</v>
      </c>
      <c r="C173" s="826"/>
      <c r="D173" s="4">
        <f>'2 жастағы К'!BE27</f>
        <v>0</v>
      </c>
      <c r="E173" s="828"/>
      <c r="F173" s="826"/>
      <c r="G173" s="825"/>
    </row>
    <row r="174" spans="2:7" ht="15" customHeight="1" x14ac:dyDescent="0.25">
      <c r="B174" s="708"/>
      <c r="C174" s="826"/>
      <c r="D174" s="4">
        <f>'2 жастағы К'!BD27</f>
        <v>0</v>
      </c>
      <c r="E174" s="828"/>
      <c r="F174" s="826"/>
      <c r="G174" s="826"/>
    </row>
    <row r="175" spans="2:7" ht="15" customHeight="1" x14ac:dyDescent="0.25">
      <c r="B175" s="712"/>
      <c r="C175" s="826"/>
      <c r="D175" s="4">
        <f>'2 жастағы К'!BC27</f>
        <v>0</v>
      </c>
      <c r="E175" s="828"/>
      <c r="F175" s="826"/>
      <c r="G175" s="826"/>
    </row>
    <row r="176" spans="2:7" ht="15" customHeight="1" x14ac:dyDescent="0.25">
      <c r="B176" s="707">
        <v>19</v>
      </c>
      <c r="C176" s="826"/>
      <c r="D176" s="4">
        <f>'2 жастағы К'!BH27</f>
        <v>0</v>
      </c>
      <c r="E176" s="828"/>
      <c r="F176" s="826"/>
      <c r="G176" s="826"/>
    </row>
    <row r="177" spans="2:7" ht="15" customHeight="1" x14ac:dyDescent="0.25">
      <c r="B177" s="708"/>
      <c r="C177" s="826"/>
      <c r="D177" s="4">
        <f>'2 жастағы К'!BG27</f>
        <v>0</v>
      </c>
      <c r="E177" s="828"/>
      <c r="F177" s="826"/>
      <c r="G177" s="826"/>
    </row>
    <row r="178" spans="2:7" ht="15" customHeight="1" x14ac:dyDescent="0.25">
      <c r="B178" s="712"/>
      <c r="C178" s="826"/>
      <c r="D178" s="4">
        <f>'2 жастағы К'!BF27</f>
        <v>0</v>
      </c>
      <c r="E178" s="828"/>
      <c r="F178" s="826"/>
      <c r="G178" s="826"/>
    </row>
    <row r="179" spans="2:7" ht="15" customHeight="1" x14ac:dyDescent="0.25">
      <c r="B179" s="707">
        <v>20</v>
      </c>
      <c r="C179" s="826"/>
      <c r="D179" s="4">
        <f>'2 жастағы К'!BK27</f>
        <v>0</v>
      </c>
      <c r="E179" s="828"/>
      <c r="F179" s="826"/>
      <c r="G179" s="826"/>
    </row>
    <row r="180" spans="2:7" ht="15" customHeight="1" x14ac:dyDescent="0.25">
      <c r="B180" s="708"/>
      <c r="C180" s="826"/>
      <c r="D180" s="4">
        <f>'2 жастағы К'!BJ27</f>
        <v>0</v>
      </c>
      <c r="E180" s="828"/>
      <c r="F180" s="826"/>
      <c r="G180" s="826"/>
    </row>
    <row r="181" spans="2:7" ht="15" customHeight="1" x14ac:dyDescent="0.25">
      <c r="B181" s="712"/>
      <c r="C181" s="826"/>
      <c r="D181" s="4">
        <f>'2 жастағы К'!BI27</f>
        <v>0</v>
      </c>
      <c r="E181" s="828"/>
      <c r="F181" s="826"/>
      <c r="G181" s="826"/>
    </row>
    <row r="182" spans="2:7" ht="15" customHeight="1" x14ac:dyDescent="0.25">
      <c r="B182" s="707">
        <v>21</v>
      </c>
      <c r="C182" s="826"/>
      <c r="D182" s="4">
        <f>'2 жастағы К'!BN27</f>
        <v>0</v>
      </c>
      <c r="E182" s="828"/>
      <c r="F182" s="826"/>
      <c r="G182" s="826"/>
    </row>
    <row r="183" spans="2:7" ht="15" customHeight="1" x14ac:dyDescent="0.25">
      <c r="B183" s="708"/>
      <c r="C183" s="826"/>
      <c r="D183" s="4">
        <f>'2 жастағы К'!BM27</f>
        <v>0</v>
      </c>
      <c r="E183" s="828"/>
      <c r="F183" s="826"/>
      <c r="G183" s="826"/>
    </row>
    <row r="184" spans="2:7" ht="15" customHeight="1" x14ac:dyDescent="0.25">
      <c r="B184" s="712"/>
      <c r="C184" s="826"/>
      <c r="D184" s="4">
        <f>'2 жастағы К'!BL27</f>
        <v>0</v>
      </c>
      <c r="E184" s="828"/>
      <c r="F184" s="826"/>
      <c r="G184" s="826"/>
    </row>
    <row r="185" spans="2:7" ht="15" customHeight="1" x14ac:dyDescent="0.25">
      <c r="B185" s="707">
        <v>22</v>
      </c>
      <c r="C185" s="826"/>
      <c r="D185" s="4">
        <f>'2 жастағы К'!BQ27</f>
        <v>0</v>
      </c>
      <c r="E185" s="828"/>
      <c r="F185" s="826"/>
      <c r="G185" s="826"/>
    </row>
    <row r="186" spans="2:7" ht="15" customHeight="1" x14ac:dyDescent="0.25">
      <c r="B186" s="708"/>
      <c r="C186" s="826"/>
      <c r="D186" s="4">
        <f>'2 жастағы К'!BP27</f>
        <v>0</v>
      </c>
      <c r="E186" s="828"/>
      <c r="F186" s="826"/>
      <c r="G186" s="826"/>
    </row>
    <row r="187" spans="2:7" ht="15" customHeight="1" thickBot="1" x14ac:dyDescent="0.3">
      <c r="B187" s="708"/>
      <c r="C187" s="826"/>
      <c r="D187" s="65">
        <f>'2 жастағы К'!BO27</f>
        <v>0</v>
      </c>
      <c r="E187" s="828"/>
      <c r="F187" s="826"/>
      <c r="G187" s="826"/>
    </row>
    <row r="188" spans="2:7" ht="15" customHeight="1" x14ac:dyDescent="0.25">
      <c r="B188" s="840" t="s">
        <v>824</v>
      </c>
      <c r="C188" s="66">
        <f>'2 жастағы Ф'!AP27</f>
        <v>0</v>
      </c>
      <c r="D188" s="66">
        <f>'2 жастағы К'!BT27</f>
        <v>0</v>
      </c>
      <c r="E188" s="66">
        <f>'2 жастағы Т'!AJ27</f>
        <v>0</v>
      </c>
      <c r="F188" s="66">
        <f>'2 жастағы Ш'!AV27</f>
        <v>0</v>
      </c>
      <c r="G188" s="67">
        <f>'2 жастағы Ә'!BE27</f>
        <v>0</v>
      </c>
    </row>
    <row r="189" spans="2:7" ht="15" customHeight="1" x14ac:dyDescent="0.25">
      <c r="B189" s="821"/>
      <c r="C189" s="40">
        <f>'2 жастағы Ф'!AO27</f>
        <v>0</v>
      </c>
      <c r="D189" s="40">
        <f>'2 жастағы К'!BS27</f>
        <v>0</v>
      </c>
      <c r="E189" s="40">
        <f>'2 жастағы Т'!AI27</f>
        <v>0</v>
      </c>
      <c r="F189" s="40">
        <f>'2 жастағы Ш'!AU27</f>
        <v>0</v>
      </c>
      <c r="G189" s="68">
        <f>'2 жастағы Ә'!BD27</f>
        <v>0</v>
      </c>
    </row>
    <row r="190" spans="2:7" ht="15" customHeight="1" thickBot="1" x14ac:dyDescent="0.3">
      <c r="B190" s="841"/>
      <c r="C190" s="69">
        <f>'2 жастағы Ф'!AN27</f>
        <v>0</v>
      </c>
      <c r="D190" s="69">
        <f>'2 жастағы К'!BR27</f>
        <v>0</v>
      </c>
      <c r="E190" s="69">
        <f>'2 жастағы Т'!AH27</f>
        <v>0</v>
      </c>
      <c r="F190" s="69">
        <f>'2 жастағы Ш'!AT27</f>
        <v>0</v>
      </c>
      <c r="G190" s="70">
        <f>'2 жастағы Ә'!BC27</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8.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Ф'!F78</f>
        <v>0</v>
      </c>
      <c r="D195" s="4">
        <f>'2 жастағы К'!F78</f>
        <v>0</v>
      </c>
      <c r="E195" s="4">
        <f>'2 жастағы Т'!F78</f>
        <v>0</v>
      </c>
      <c r="F195" s="4">
        <f>'2 жастағы Ш'!F78</f>
        <v>0</v>
      </c>
      <c r="G195" s="4">
        <f>'2 жастағы Ә'!F78</f>
        <v>0</v>
      </c>
      <c r="CO195" s="8"/>
      <c r="CQ195" s="8"/>
      <c r="CS195" s="8"/>
      <c r="CU195" s="8"/>
    </row>
    <row r="196" spans="2:99" ht="15" customHeight="1" x14ac:dyDescent="0.25">
      <c r="B196" s="708"/>
      <c r="C196" s="4">
        <f>'2 жастағы Ф'!E78</f>
        <v>0</v>
      </c>
      <c r="D196" s="4">
        <f>'2 жастағы К'!E78</f>
        <v>0</v>
      </c>
      <c r="E196" s="4">
        <f>'2 жастағы Т'!E78</f>
        <v>0</v>
      </c>
      <c r="F196" s="4">
        <f>'2 жастағы Ш'!E78</f>
        <v>0</v>
      </c>
      <c r="G196" s="4">
        <f>'2 жастағы Ә'!E78</f>
        <v>0</v>
      </c>
      <c r="CO196" s="8"/>
      <c r="CQ196" s="8"/>
      <c r="CS196" s="8"/>
      <c r="CU196" s="8"/>
    </row>
    <row r="197" spans="2:99" ht="15" customHeight="1" x14ac:dyDescent="0.25">
      <c r="B197" s="712"/>
      <c r="C197" s="4">
        <f>'2 жастағы Ф'!D78</f>
        <v>0</v>
      </c>
      <c r="D197" s="4">
        <f>'2 жастағы К'!D78</f>
        <v>0</v>
      </c>
      <c r="E197" s="4">
        <f>'2 жастағы Т'!D78</f>
        <v>0</v>
      </c>
      <c r="F197" s="4">
        <f>'2 жастағы Ш'!D78</f>
        <v>0</v>
      </c>
      <c r="G197" s="4">
        <f>'2 жастағы Ә'!D78</f>
        <v>0</v>
      </c>
    </row>
    <row r="198" spans="2:99" ht="15" customHeight="1" x14ac:dyDescent="0.25">
      <c r="B198" s="707">
        <v>2</v>
      </c>
      <c r="C198" s="4">
        <f>'2 жастағы Ф'!I78</f>
        <v>0</v>
      </c>
      <c r="D198" s="4">
        <f>'2 жастағы К'!I78</f>
        <v>0</v>
      </c>
      <c r="E198" s="4">
        <f>'2 жастағы Т'!I78</f>
        <v>0</v>
      </c>
      <c r="F198" s="4">
        <f>'2 жастағы Ш'!I78</f>
        <v>0</v>
      </c>
      <c r="G198" s="4">
        <f>'2 жастағы Ә'!I78</f>
        <v>0</v>
      </c>
    </row>
    <row r="199" spans="2:99" ht="15" customHeight="1" x14ac:dyDescent="0.25">
      <c r="B199" s="708"/>
      <c r="C199" s="4">
        <f>'2 жастағы Ф'!H78</f>
        <v>0</v>
      </c>
      <c r="D199" s="4">
        <f>'2 жастағы К'!H78</f>
        <v>0</v>
      </c>
      <c r="E199" s="4">
        <f>'2 жастағы Т'!H78</f>
        <v>0</v>
      </c>
      <c r="F199" s="4">
        <f>'2 жастағы Ш'!H78</f>
        <v>0</v>
      </c>
      <c r="G199" s="4">
        <f>'2 жастағы Ә'!H78</f>
        <v>0</v>
      </c>
    </row>
    <row r="200" spans="2:99" ht="15" customHeight="1" x14ac:dyDescent="0.25">
      <c r="B200" s="712"/>
      <c r="C200" s="4">
        <f>'2 жастағы Ф'!G78</f>
        <v>0</v>
      </c>
      <c r="D200" s="4">
        <f>'2 жастағы К'!G78</f>
        <v>0</v>
      </c>
      <c r="E200" s="4">
        <f>'2 жастағы Т'!G78</f>
        <v>0</v>
      </c>
      <c r="F200" s="4">
        <f>'2 жастағы Ш'!G78</f>
        <v>0</v>
      </c>
      <c r="G200" s="4">
        <f>'2 жастағы Ә'!G78</f>
        <v>0</v>
      </c>
    </row>
    <row r="201" spans="2:99" ht="15" customHeight="1" x14ac:dyDescent="0.25">
      <c r="B201" s="707">
        <v>3</v>
      </c>
      <c r="C201" s="4">
        <f>'2 жастағы Ф'!L78</f>
        <v>0</v>
      </c>
      <c r="D201" s="4">
        <f>'2 жастағы К'!L78</f>
        <v>0</v>
      </c>
      <c r="E201" s="4">
        <f>'2 жастағы Т'!L78</f>
        <v>0</v>
      </c>
      <c r="F201" s="4">
        <f>'2 жастағы Ш'!L78</f>
        <v>0</v>
      </c>
      <c r="G201" s="4">
        <f>'2 жастағы Ә'!L78</f>
        <v>0</v>
      </c>
    </row>
    <row r="202" spans="2:99" ht="15" customHeight="1" x14ac:dyDescent="0.25">
      <c r="B202" s="708"/>
      <c r="C202" s="4">
        <f>'2 жастағы Ф'!K78</f>
        <v>0</v>
      </c>
      <c r="D202" s="4">
        <f>'2 жастағы К'!K78</f>
        <v>0</v>
      </c>
      <c r="E202" s="4">
        <f>'2 жастағы Т'!K78</f>
        <v>0</v>
      </c>
      <c r="F202" s="4">
        <f>'2 жастағы Ш'!K78</f>
        <v>0</v>
      </c>
      <c r="G202" s="4">
        <f>'2 жастағы Ә'!K78</f>
        <v>0</v>
      </c>
    </row>
    <row r="203" spans="2:99" ht="15" customHeight="1" x14ac:dyDescent="0.25">
      <c r="B203" s="712"/>
      <c r="C203" s="4">
        <f>'2 жастағы Ф'!J78</f>
        <v>0</v>
      </c>
      <c r="D203" s="4">
        <f>'2 жастағы К'!J78</f>
        <v>0</v>
      </c>
      <c r="E203" s="4">
        <f>'2 жастағы Т'!J78</f>
        <v>0</v>
      </c>
      <c r="F203" s="4">
        <f>'2 жастағы Ш'!J78</f>
        <v>0</v>
      </c>
      <c r="G203" s="4">
        <f>'2 жастағы Ә'!J78</f>
        <v>0</v>
      </c>
    </row>
    <row r="204" spans="2:99" ht="15" customHeight="1" x14ac:dyDescent="0.25">
      <c r="B204" s="707">
        <v>4</v>
      </c>
      <c r="C204" s="4">
        <f>'2 жастағы Ф'!O78</f>
        <v>0</v>
      </c>
      <c r="D204" s="4">
        <f>'2 жастағы К'!O78</f>
        <v>0</v>
      </c>
      <c r="E204" s="4">
        <f>'2 жастағы Т'!O78</f>
        <v>0</v>
      </c>
      <c r="F204" s="4">
        <f>'2 жастағы Ш'!O78</f>
        <v>0</v>
      </c>
      <c r="G204" s="4">
        <f>'2 жастағы Ә'!O78</f>
        <v>0</v>
      </c>
    </row>
    <row r="205" spans="2:99" ht="15" customHeight="1" x14ac:dyDescent="0.25">
      <c r="B205" s="708"/>
      <c r="C205" s="4">
        <f>'2 жастағы Ф'!N78</f>
        <v>0</v>
      </c>
      <c r="D205" s="4">
        <f>'2 жастағы К'!N78</f>
        <v>0</v>
      </c>
      <c r="E205" s="4">
        <f>'2 жастағы Т'!N78</f>
        <v>0</v>
      </c>
      <c r="F205" s="4">
        <f>'2 жастағы Ш'!N78</f>
        <v>0</v>
      </c>
      <c r="G205" s="4">
        <f>'2 жастағы Ә'!N78</f>
        <v>0</v>
      </c>
    </row>
    <row r="206" spans="2:99" ht="15" customHeight="1" x14ac:dyDescent="0.25">
      <c r="B206" s="712"/>
      <c r="C206" s="4">
        <f>'2 жастағы Ф'!M78</f>
        <v>0</v>
      </c>
      <c r="D206" s="4">
        <f>'2 жастағы К'!M78</f>
        <v>0</v>
      </c>
      <c r="E206" s="4">
        <f>'2 жастағы Т'!M78</f>
        <v>0</v>
      </c>
      <c r="F206" s="4">
        <f>'2 жастағы Ш'!M78</f>
        <v>0</v>
      </c>
      <c r="G206" s="4">
        <f>'2 жастағы Ә'!M78</f>
        <v>0</v>
      </c>
    </row>
    <row r="207" spans="2:99" ht="15" customHeight="1" x14ac:dyDescent="0.25">
      <c r="B207" s="707">
        <v>5</v>
      </c>
      <c r="C207" s="4">
        <f>'2 жастағы Ф'!R78</f>
        <v>0</v>
      </c>
      <c r="D207" s="4">
        <f>'2 жастағы К'!R78</f>
        <v>0</v>
      </c>
      <c r="E207" s="4">
        <f>'2 жастағы Т'!R78</f>
        <v>0</v>
      </c>
      <c r="F207" s="4">
        <f>'2 жастағы Ш'!R78</f>
        <v>0</v>
      </c>
      <c r="G207" s="4">
        <f>'2 жастағы Ә'!R78</f>
        <v>0</v>
      </c>
    </row>
    <row r="208" spans="2:99" ht="15" customHeight="1" x14ac:dyDescent="0.25">
      <c r="B208" s="708"/>
      <c r="C208" s="4">
        <f>'2 жастағы Ф'!Q78</f>
        <v>0</v>
      </c>
      <c r="D208" s="4">
        <f>'2 жастағы К'!Q78</f>
        <v>0</v>
      </c>
      <c r="E208" s="4">
        <f>'2 жастағы Т'!Q78</f>
        <v>0</v>
      </c>
      <c r="F208" s="4">
        <f>'2 жастағы Ш'!Q78</f>
        <v>0</v>
      </c>
      <c r="G208" s="4">
        <f>'2 жастағы Ә'!Q78</f>
        <v>0</v>
      </c>
    </row>
    <row r="209" spans="2:7" ht="15" customHeight="1" x14ac:dyDescent="0.25">
      <c r="B209" s="712"/>
      <c r="C209" s="4">
        <f>'2 жастағы Ф'!P78</f>
        <v>0</v>
      </c>
      <c r="D209" s="4">
        <f>'2 жастағы К'!P78</f>
        <v>0</v>
      </c>
      <c r="E209" s="4">
        <f>'2 жастағы Т'!P78</f>
        <v>0</v>
      </c>
      <c r="F209" s="4">
        <f>'2 жастағы Ш'!P78</f>
        <v>0</v>
      </c>
      <c r="G209" s="4">
        <f>'2 жастағы Ә'!P78</f>
        <v>0</v>
      </c>
    </row>
    <row r="210" spans="2:7" ht="15" customHeight="1" x14ac:dyDescent="0.25">
      <c r="B210" s="707">
        <v>6</v>
      </c>
      <c r="C210" s="4">
        <f>'2 жастағы Ф'!U78</f>
        <v>0</v>
      </c>
      <c r="D210" s="4">
        <f>'2 жастағы К'!U78</f>
        <v>0</v>
      </c>
      <c r="E210" s="4">
        <f>'2 жастағы Т'!U78</f>
        <v>0</v>
      </c>
      <c r="F210" s="4">
        <f>'2 жастағы Ш'!U78</f>
        <v>0</v>
      </c>
      <c r="G210" s="4">
        <f>'2 жастағы Ә'!U78</f>
        <v>0</v>
      </c>
    </row>
    <row r="211" spans="2:7" ht="15" customHeight="1" x14ac:dyDescent="0.25">
      <c r="B211" s="708"/>
      <c r="C211" s="4">
        <f>'2 жастағы Ф'!T78</f>
        <v>0</v>
      </c>
      <c r="D211" s="4">
        <f>'2 жастағы К'!T78</f>
        <v>0</v>
      </c>
      <c r="E211" s="4">
        <f>'2 жастағы Т'!T78</f>
        <v>0</v>
      </c>
      <c r="F211" s="4">
        <f>'2 жастағы Ш'!T78</f>
        <v>0</v>
      </c>
      <c r="G211" s="4">
        <f>'2 жастағы Ә'!T78</f>
        <v>0</v>
      </c>
    </row>
    <row r="212" spans="2:7" ht="15" customHeight="1" x14ac:dyDescent="0.25">
      <c r="B212" s="712"/>
      <c r="C212" s="4">
        <f>'2 жастағы Ф'!S78</f>
        <v>0</v>
      </c>
      <c r="D212" s="4">
        <f>'2 жастағы К'!S78</f>
        <v>0</v>
      </c>
      <c r="E212" s="4">
        <f>'2 жастағы Т'!S78</f>
        <v>0</v>
      </c>
      <c r="F212" s="4">
        <f>'2 жастағы Ш'!S78</f>
        <v>0</v>
      </c>
      <c r="G212" s="4">
        <f>'2 жастағы Ә'!S78</f>
        <v>0</v>
      </c>
    </row>
    <row r="213" spans="2:7" ht="15" customHeight="1" x14ac:dyDescent="0.25">
      <c r="B213" s="707">
        <v>7</v>
      </c>
      <c r="C213" s="4">
        <f>'2 жастағы Ф'!X78</f>
        <v>0</v>
      </c>
      <c r="D213" s="4">
        <f>'2 жастағы К'!X78</f>
        <v>0</v>
      </c>
      <c r="E213" s="4">
        <f>'2 жастағы Т'!X78</f>
        <v>0</v>
      </c>
      <c r="F213" s="4">
        <f>'2 жастағы Ш'!X78</f>
        <v>0</v>
      </c>
      <c r="G213" s="4">
        <f>'2 жастағы Ә'!X78</f>
        <v>0</v>
      </c>
    </row>
    <row r="214" spans="2:7" ht="15" customHeight="1" x14ac:dyDescent="0.25">
      <c r="B214" s="708"/>
      <c r="C214" s="4">
        <f>'2 жастағы Ф'!W78</f>
        <v>0</v>
      </c>
      <c r="D214" s="4">
        <f>'2 жастағы К'!W78</f>
        <v>0</v>
      </c>
      <c r="E214" s="4">
        <f>'2 жастағы Т'!W78</f>
        <v>0</v>
      </c>
      <c r="F214" s="4">
        <f>'2 жастағы Ш'!W78</f>
        <v>0</v>
      </c>
      <c r="G214" s="4">
        <f>'2 жастағы Ә'!W78</f>
        <v>0</v>
      </c>
    </row>
    <row r="215" spans="2:7" ht="15" customHeight="1" x14ac:dyDescent="0.25">
      <c r="B215" s="712"/>
      <c r="C215" s="4">
        <f>'2 жастағы Ф'!V78</f>
        <v>0</v>
      </c>
      <c r="D215" s="4">
        <f>'2 жастағы К'!V78</f>
        <v>0</v>
      </c>
      <c r="E215" s="4">
        <f>'2 жастағы Т'!V78</f>
        <v>0</v>
      </c>
      <c r="F215" s="4">
        <f>'2 жастағы Ш'!V78</f>
        <v>0</v>
      </c>
      <c r="G215" s="4">
        <f>'2 жастағы Ә'!V78</f>
        <v>0</v>
      </c>
    </row>
    <row r="216" spans="2:7" ht="15" customHeight="1" x14ac:dyDescent="0.25">
      <c r="B216" s="707">
        <v>8</v>
      </c>
      <c r="C216" s="4">
        <f>'2 жастағы Ф'!AA78</f>
        <v>0</v>
      </c>
      <c r="D216" s="4">
        <f>'2 жастағы К'!AA78</f>
        <v>0</v>
      </c>
      <c r="E216" s="4">
        <f>'2 жастағы Т'!AA78</f>
        <v>0</v>
      </c>
      <c r="F216" s="4">
        <f>'2 жастағы Ш'!AA78</f>
        <v>0</v>
      </c>
      <c r="G216" s="4">
        <f>'2 жастағы Ә'!AA78</f>
        <v>0</v>
      </c>
    </row>
    <row r="217" spans="2:7" ht="15" customHeight="1" x14ac:dyDescent="0.25">
      <c r="B217" s="708"/>
      <c r="C217" s="4">
        <f>'2 жастағы Ф'!Z78</f>
        <v>0</v>
      </c>
      <c r="D217" s="4">
        <f>'2 жастағы К'!Z78</f>
        <v>0</v>
      </c>
      <c r="E217" s="4">
        <f>'2 жастағы Т'!Z78</f>
        <v>0</v>
      </c>
      <c r="F217" s="4">
        <f>'2 жастағы Ш'!Z78</f>
        <v>0</v>
      </c>
      <c r="G217" s="4">
        <f>'2 жастағы Ә'!Z78</f>
        <v>0</v>
      </c>
    </row>
    <row r="218" spans="2:7" ht="15" customHeight="1" x14ac:dyDescent="0.25">
      <c r="B218" s="712"/>
      <c r="C218" s="4">
        <f>'2 жастағы Ф'!Y78</f>
        <v>0</v>
      </c>
      <c r="D218" s="4">
        <f>'2 жастағы К'!Y78</f>
        <v>0</v>
      </c>
      <c r="E218" s="4">
        <f>'2 жастағы Т'!Y78</f>
        <v>0</v>
      </c>
      <c r="F218" s="4">
        <f>'2 жастағы Ш'!Y78</f>
        <v>0</v>
      </c>
      <c r="G218" s="4">
        <f>'2 жастағы Ә'!Y78</f>
        <v>0</v>
      </c>
    </row>
    <row r="219" spans="2:7" ht="15" customHeight="1" x14ac:dyDescent="0.25">
      <c r="B219" s="707">
        <v>9</v>
      </c>
      <c r="C219" s="4">
        <f>'2 жастағы Ф'!AD78</f>
        <v>0</v>
      </c>
      <c r="D219" s="4">
        <f>'2 жастағы К'!AD78</f>
        <v>0</v>
      </c>
      <c r="E219" s="4">
        <f>'2 жастағы Т'!AD78</f>
        <v>0</v>
      </c>
      <c r="F219" s="4">
        <f>'2 жастағы Ш'!AD78</f>
        <v>0</v>
      </c>
      <c r="G219" s="4">
        <f>'2 жастағы Ә'!AD78</f>
        <v>0</v>
      </c>
    </row>
    <row r="220" spans="2:7" ht="15" customHeight="1" x14ac:dyDescent="0.25">
      <c r="B220" s="708"/>
      <c r="C220" s="4">
        <f>'2 жастағы Ф'!AC78</f>
        <v>0</v>
      </c>
      <c r="D220" s="4">
        <f>'2 жастағы К'!AC78</f>
        <v>0</v>
      </c>
      <c r="E220" s="4">
        <f>'2 жастағы Т'!AC78</f>
        <v>0</v>
      </c>
      <c r="F220" s="4">
        <f>'2 жастағы Ш'!AC78</f>
        <v>0</v>
      </c>
      <c r="G220" s="4">
        <f>'2 жастағы Ә'!AC78</f>
        <v>0</v>
      </c>
    </row>
    <row r="221" spans="2:7" ht="15" customHeight="1" x14ac:dyDescent="0.25">
      <c r="B221" s="712"/>
      <c r="C221" s="4">
        <f>'2 жастағы Ф'!AB78</f>
        <v>0</v>
      </c>
      <c r="D221" s="4">
        <f>'2 жастағы К'!AB78</f>
        <v>0</v>
      </c>
      <c r="E221" s="4">
        <f>'2 жастағы Т'!AB78</f>
        <v>0</v>
      </c>
      <c r="F221" s="4">
        <f>'2 жастағы Ш'!AB78</f>
        <v>0</v>
      </c>
      <c r="G221" s="4">
        <f>'2 жастағы Ә'!AB78</f>
        <v>0</v>
      </c>
    </row>
    <row r="222" spans="2:7" ht="15" customHeight="1" x14ac:dyDescent="0.25">
      <c r="B222" s="707">
        <v>10</v>
      </c>
      <c r="C222" s="4">
        <f>'2 жастағы Ф'!AG78</f>
        <v>0</v>
      </c>
      <c r="D222" s="4">
        <f>'2 жастағы К'!AG78</f>
        <v>0</v>
      </c>
      <c r="E222" s="842"/>
      <c r="F222" s="4">
        <f>'2 жастағы Ш'!AG78</f>
        <v>0</v>
      </c>
      <c r="G222" s="4">
        <f>'2 жастағы Ә'!AG78</f>
        <v>0</v>
      </c>
    </row>
    <row r="223" spans="2:7" ht="15" customHeight="1" x14ac:dyDescent="0.25">
      <c r="B223" s="708"/>
      <c r="C223" s="4">
        <f>'2 жастағы Ф'!AF78</f>
        <v>0</v>
      </c>
      <c r="D223" s="4">
        <f>'2 жастағы К'!AF78</f>
        <v>0</v>
      </c>
      <c r="E223" s="843"/>
      <c r="F223" s="4">
        <f>'2 жастағы Ш'!AF78</f>
        <v>0</v>
      </c>
      <c r="G223" s="4">
        <f>'2 жастағы Ә'!AF78</f>
        <v>0</v>
      </c>
    </row>
    <row r="224" spans="2:7" ht="15" customHeight="1" x14ac:dyDescent="0.25">
      <c r="B224" s="712"/>
      <c r="C224" s="4">
        <f>'2 жастағы Ф'!AE78</f>
        <v>0</v>
      </c>
      <c r="D224" s="4">
        <f>'2 жастағы К'!AE78</f>
        <v>0</v>
      </c>
      <c r="E224" s="843"/>
      <c r="F224" s="4">
        <f>'2 жастағы Ш'!AE78</f>
        <v>0</v>
      </c>
      <c r="G224" s="4">
        <f>'2 жастағы Ә'!AE78</f>
        <v>0</v>
      </c>
    </row>
    <row r="225" spans="2:7" ht="15" customHeight="1" x14ac:dyDescent="0.25">
      <c r="B225" s="707">
        <v>11</v>
      </c>
      <c r="C225" s="4">
        <f>'2 жастағы Ф'!AJ78</f>
        <v>0</v>
      </c>
      <c r="D225" s="4">
        <f>'2 жастағы К'!AJ78</f>
        <v>0</v>
      </c>
      <c r="E225" s="843"/>
      <c r="F225" s="4">
        <f>'2 жастағы Ш'!AJ78</f>
        <v>0</v>
      </c>
      <c r="G225" s="4">
        <f>'2 жастағы Ә'!AJ78</f>
        <v>0</v>
      </c>
    </row>
    <row r="226" spans="2:7" ht="15" customHeight="1" x14ac:dyDescent="0.25">
      <c r="B226" s="708"/>
      <c r="C226" s="4">
        <f>'2 жастағы Ф'!AI78</f>
        <v>0</v>
      </c>
      <c r="D226" s="4">
        <f>'2 жастағы К'!AI78</f>
        <v>0</v>
      </c>
      <c r="E226" s="843"/>
      <c r="F226" s="4">
        <f>'2 жастағы Ш'!AI78</f>
        <v>0</v>
      </c>
      <c r="G226" s="4">
        <f>'2 жастағы Ә'!AI78</f>
        <v>0</v>
      </c>
    </row>
    <row r="227" spans="2:7" ht="15" customHeight="1" x14ac:dyDescent="0.25">
      <c r="B227" s="712"/>
      <c r="C227" s="4">
        <f>'2 жастағы Ф'!AH78</f>
        <v>0</v>
      </c>
      <c r="D227" s="4">
        <f>'2 жастағы К'!AH78</f>
        <v>0</v>
      </c>
      <c r="E227" s="843"/>
      <c r="F227" s="4">
        <f>'2 жастағы Ш'!AH78</f>
        <v>0</v>
      </c>
      <c r="G227" s="4">
        <f>'2 жастағы Ә'!AH78</f>
        <v>0</v>
      </c>
    </row>
    <row r="228" spans="2:7" ht="15" customHeight="1" x14ac:dyDescent="0.25">
      <c r="B228" s="707">
        <v>12</v>
      </c>
      <c r="C228" s="4">
        <f>'2 жастағы Ф'!AM78</f>
        <v>0</v>
      </c>
      <c r="D228" s="4">
        <f>'2 жастағы К'!AM78</f>
        <v>0</v>
      </c>
      <c r="E228" s="843"/>
      <c r="F228" s="4">
        <f>'2 жастағы Ш'!AM78</f>
        <v>0</v>
      </c>
      <c r="G228" s="4">
        <f>'2 жастағы Ә'!AM78</f>
        <v>0</v>
      </c>
    </row>
    <row r="229" spans="2:7" ht="15" customHeight="1" x14ac:dyDescent="0.25">
      <c r="B229" s="708"/>
      <c r="C229" s="4">
        <f>'2 жастағы Ф'!AL78</f>
        <v>0</v>
      </c>
      <c r="D229" s="4">
        <f>'2 жастағы К'!AL78</f>
        <v>0</v>
      </c>
      <c r="E229" s="843"/>
      <c r="F229" s="4">
        <f>'2 жастағы Ш'!AL78</f>
        <v>0</v>
      </c>
      <c r="G229" s="4">
        <f>'2 жастағы Ә'!AL78</f>
        <v>0</v>
      </c>
    </row>
    <row r="230" spans="2:7" ht="15" customHeight="1" x14ac:dyDescent="0.25">
      <c r="B230" s="712"/>
      <c r="C230" s="4">
        <f>'2 жастағы Ф'!AK78</f>
        <v>0</v>
      </c>
      <c r="D230" s="160">
        <f>'2 жастағы К'!AK61</f>
        <v>1</v>
      </c>
      <c r="E230" s="843"/>
      <c r="F230" s="4">
        <f>'2 жастағы Ш'!AK78</f>
        <v>0</v>
      </c>
      <c r="G230" s="4">
        <f>'2 жастағы Ә'!AK78</f>
        <v>0</v>
      </c>
    </row>
    <row r="231" spans="2:7" ht="15" customHeight="1" x14ac:dyDescent="0.25">
      <c r="B231" s="707">
        <v>13</v>
      </c>
      <c r="C231" s="4">
        <f>'2 жастағы Ф'!AP78</f>
        <v>0</v>
      </c>
      <c r="D231" s="4">
        <f>'2 жастағы К'!AP78</f>
        <v>0</v>
      </c>
      <c r="E231" s="843"/>
      <c r="F231" s="4">
        <f>'2 жастағы Ш'!AP78</f>
        <v>0</v>
      </c>
      <c r="G231" s="4">
        <f>'2 жастағы Ә'!AP78</f>
        <v>0</v>
      </c>
    </row>
    <row r="232" spans="2:7" ht="15" customHeight="1" x14ac:dyDescent="0.25">
      <c r="B232" s="708"/>
      <c r="C232" s="4">
        <f>'2 жастағы Ф'!AO78</f>
        <v>0</v>
      </c>
      <c r="D232" s="4">
        <f>'2 жастағы К'!AO78</f>
        <v>0</v>
      </c>
      <c r="E232" s="843"/>
      <c r="F232" s="4">
        <f>'2 жастағы Ш'!AO78</f>
        <v>0</v>
      </c>
      <c r="G232" s="4">
        <f>'2 жастағы Ә'!AO78</f>
        <v>0</v>
      </c>
    </row>
    <row r="233" spans="2:7" ht="15" customHeight="1" x14ac:dyDescent="0.25">
      <c r="B233" s="712"/>
      <c r="C233" s="4">
        <f>'2 жастағы Ф'!AN78</f>
        <v>0</v>
      </c>
      <c r="D233" s="4">
        <f>'2 жастағы К'!AN78</f>
        <v>0</v>
      </c>
      <c r="E233" s="843"/>
      <c r="F233" s="4">
        <f>'2 жастағы Ш'!AN78</f>
        <v>0</v>
      </c>
      <c r="G233" s="4">
        <f>'2 жастағы Ә'!AN78</f>
        <v>0</v>
      </c>
    </row>
    <row r="234" spans="2:7" ht="15" customHeight="1" x14ac:dyDescent="0.25">
      <c r="B234" s="707">
        <v>14</v>
      </c>
      <c r="C234" s="4">
        <f>'2 жастағы Ф'!AS78</f>
        <v>0</v>
      </c>
      <c r="D234" s="4">
        <f>'2 жастағы К'!AS78</f>
        <v>0</v>
      </c>
      <c r="E234" s="843"/>
      <c r="F234" s="4">
        <f>'2 жастағы Ш'!AS78</f>
        <v>0</v>
      </c>
      <c r="G234" s="4">
        <f>'2 жастағы Ә'!AS78</f>
        <v>0</v>
      </c>
    </row>
    <row r="235" spans="2:7" x14ac:dyDescent="0.25">
      <c r="B235" s="708"/>
      <c r="C235" s="4">
        <f>'2 жастағы Ф'!AR78</f>
        <v>0</v>
      </c>
      <c r="D235" s="4">
        <f>'2 жастағы К'!AR78</f>
        <v>0</v>
      </c>
      <c r="E235" s="843"/>
      <c r="F235" s="4">
        <f>'2 жастағы Ш'!AR78</f>
        <v>0</v>
      </c>
      <c r="G235" s="4">
        <f>'2 жастағы Ә'!AR78</f>
        <v>0</v>
      </c>
    </row>
    <row r="236" spans="2:7" x14ac:dyDescent="0.25">
      <c r="B236" s="712"/>
      <c r="C236" s="4">
        <f>'2 жастағы Ф'!AQ78</f>
        <v>0</v>
      </c>
      <c r="D236" s="4">
        <f>'2 жастағы К'!AQ78</f>
        <v>0</v>
      </c>
      <c r="E236" s="843"/>
      <c r="F236" s="4">
        <f>'2 жастағы Ш'!AQ78</f>
        <v>0</v>
      </c>
      <c r="G236" s="4">
        <f>'2 жастағы Ә'!AQ78</f>
        <v>0</v>
      </c>
    </row>
    <row r="237" spans="2:7" x14ac:dyDescent="0.25">
      <c r="B237" s="707">
        <v>15</v>
      </c>
      <c r="C237" s="4">
        <f>'2 жастағы Ф'!AV78</f>
        <v>0</v>
      </c>
      <c r="D237" s="4">
        <f>'2 жастағы К'!AV78</f>
        <v>0</v>
      </c>
      <c r="E237" s="843"/>
      <c r="F237" s="4">
        <f>'2 жастағы Ш'!AV78</f>
        <v>0</v>
      </c>
      <c r="G237" s="4">
        <f>'2 жастағы Ә'!AV78</f>
        <v>0</v>
      </c>
    </row>
    <row r="238" spans="2:7" x14ac:dyDescent="0.25">
      <c r="B238" s="708"/>
      <c r="C238" s="4">
        <f>'2 жастағы Ф'!AU78</f>
        <v>0</v>
      </c>
      <c r="D238" s="4">
        <f>'2 жастағы К'!AU78</f>
        <v>0</v>
      </c>
      <c r="E238" s="843"/>
      <c r="F238" s="4">
        <f>'2 жастағы Ш'!AU78</f>
        <v>0</v>
      </c>
      <c r="G238" s="4">
        <f>'2 жастағы Ә'!AU78</f>
        <v>0</v>
      </c>
    </row>
    <row r="239" spans="2:7" x14ac:dyDescent="0.25">
      <c r="B239" s="712"/>
      <c r="C239" s="4">
        <f>'2 жастағы Ф'!AT78</f>
        <v>0</v>
      </c>
      <c r="D239" s="4">
        <f>'2 жастағы К'!AT78</f>
        <v>0</v>
      </c>
      <c r="E239" s="843"/>
      <c r="F239" s="4">
        <f>'2 жастағы Ш'!AT78</f>
        <v>0</v>
      </c>
      <c r="G239" s="4">
        <f>'2 жастағы Ә'!AT78</f>
        <v>0</v>
      </c>
    </row>
    <row r="240" spans="2:7" x14ac:dyDescent="0.25">
      <c r="B240" s="707">
        <v>16</v>
      </c>
      <c r="C240" s="4">
        <f>'2 жастағы Ф'!AY78</f>
        <v>0</v>
      </c>
      <c r="D240" s="4">
        <f>'2 жастағы К'!AY78</f>
        <v>0</v>
      </c>
      <c r="E240" s="843"/>
      <c r="F240" s="4">
        <f>'2 жастағы Ш'!AY78</f>
        <v>0</v>
      </c>
      <c r="G240" s="4">
        <f>'2 жастағы Ә'!AY78</f>
        <v>0</v>
      </c>
    </row>
    <row r="241" spans="2:7" x14ac:dyDescent="0.25">
      <c r="B241" s="708"/>
      <c r="C241" s="4">
        <f>'2 жастағы Ф'!AX78</f>
        <v>0</v>
      </c>
      <c r="D241" s="4">
        <f>'2 жастағы К'!AX78</f>
        <v>0</v>
      </c>
      <c r="E241" s="843"/>
      <c r="F241" s="4">
        <f>'2 жастағы Ш'!AX78</f>
        <v>0</v>
      </c>
      <c r="G241" s="4">
        <f>'2 жастағы Ә'!AX78</f>
        <v>0</v>
      </c>
    </row>
    <row r="242" spans="2:7" x14ac:dyDescent="0.25">
      <c r="B242" s="712"/>
      <c r="C242" s="4">
        <f>'2 жастағы Ф'!AW78</f>
        <v>0</v>
      </c>
      <c r="D242" s="4">
        <f>'2 жастағы К'!AW78</f>
        <v>0</v>
      </c>
      <c r="E242" s="843"/>
      <c r="F242" s="4">
        <f>'2 жастағы Ш'!AW78</f>
        <v>0</v>
      </c>
      <c r="G242" s="4">
        <f>'2 жастағы Ә'!AW78</f>
        <v>0</v>
      </c>
    </row>
    <row r="243" spans="2:7" x14ac:dyDescent="0.25">
      <c r="B243" s="707">
        <v>17</v>
      </c>
      <c r="C243" s="4">
        <f>'2 жастағы Ф'!BB78</f>
        <v>0</v>
      </c>
      <c r="D243" s="4">
        <f>'2 жастағы К'!BB78</f>
        <v>0</v>
      </c>
      <c r="E243" s="843"/>
      <c r="F243" s="4">
        <f>'2 жастағы Ш'!BB78</f>
        <v>0</v>
      </c>
      <c r="G243" s="4">
        <f>'2 жастағы Ә'!BB78</f>
        <v>0</v>
      </c>
    </row>
    <row r="244" spans="2:7" x14ac:dyDescent="0.25">
      <c r="B244" s="708"/>
      <c r="C244" s="4">
        <f>'2 жастағы Ф'!BA78</f>
        <v>0</v>
      </c>
      <c r="D244" s="4">
        <f>'2 жастағы К'!BA78</f>
        <v>0</v>
      </c>
      <c r="E244" s="843"/>
      <c r="F244" s="4">
        <f>'2 жастағы Ш'!BA78</f>
        <v>0</v>
      </c>
      <c r="G244" s="4">
        <f>'2 жастағы Ә'!BA78</f>
        <v>0</v>
      </c>
    </row>
    <row r="245" spans="2:7" x14ac:dyDescent="0.25">
      <c r="B245" s="712"/>
      <c r="C245" s="4">
        <f>'2 жастағы Ф'!AZ78</f>
        <v>0</v>
      </c>
      <c r="D245" s="4">
        <f>'2 жастағы К'!AZ78</f>
        <v>0</v>
      </c>
      <c r="E245" s="843"/>
      <c r="F245" s="4">
        <f>'2 жастағы Ш'!AZ78</f>
        <v>0</v>
      </c>
      <c r="G245" s="4">
        <f>'2 жастағы Ә'!AZ78</f>
        <v>0</v>
      </c>
    </row>
    <row r="246" spans="2:7" x14ac:dyDescent="0.25">
      <c r="B246" s="707">
        <v>18</v>
      </c>
      <c r="C246" s="4">
        <f>'2 жастағы Ф'!BE78</f>
        <v>0</v>
      </c>
      <c r="D246" s="4">
        <f>'2 жастағы К'!BE78</f>
        <v>0</v>
      </c>
      <c r="E246" s="843"/>
      <c r="F246" s="4">
        <f>'2 жастағы Ш'!BE78</f>
        <v>0</v>
      </c>
      <c r="G246" s="4">
        <f>'2 жастағы Ә'!BE78</f>
        <v>0</v>
      </c>
    </row>
    <row r="247" spans="2:7" x14ac:dyDescent="0.25">
      <c r="B247" s="708"/>
      <c r="C247" s="4">
        <f>'2 жастағы Ф'!BD78</f>
        <v>0</v>
      </c>
      <c r="D247" s="4">
        <f>'2 жастағы К'!BD78</f>
        <v>0</v>
      </c>
      <c r="E247" s="843"/>
      <c r="F247" s="4">
        <f>'2 жастағы Ш'!BD78</f>
        <v>0</v>
      </c>
      <c r="G247" s="4">
        <f>'2 жастағы Ә'!BD78</f>
        <v>0</v>
      </c>
    </row>
    <row r="248" spans="2:7" x14ac:dyDescent="0.25">
      <c r="B248" s="712"/>
      <c r="C248" s="4">
        <f>'2 жастағы Ф'!BC78</f>
        <v>0</v>
      </c>
      <c r="D248" s="4">
        <f>'2 жастағы К'!BC78</f>
        <v>0</v>
      </c>
      <c r="E248" s="843"/>
      <c r="F248" s="4">
        <f>'2 жастағы Ш'!BC78</f>
        <v>0</v>
      </c>
      <c r="G248" s="4">
        <f>'2 жастағы Ә'!BC78</f>
        <v>0</v>
      </c>
    </row>
    <row r="249" spans="2:7" x14ac:dyDescent="0.25">
      <c r="B249" s="707">
        <v>19</v>
      </c>
      <c r="C249" s="4">
        <f>'2 жастағы Ф'!BH78</f>
        <v>0</v>
      </c>
      <c r="D249" s="4">
        <f>'2 жастағы К'!BH78</f>
        <v>0</v>
      </c>
      <c r="E249" s="843"/>
      <c r="F249" s="4">
        <f>'2 жастағы Ш'!BH78</f>
        <v>0</v>
      </c>
      <c r="G249" s="4">
        <f>'2 жастағы Ә'!BH78</f>
        <v>0</v>
      </c>
    </row>
    <row r="250" spans="2:7" x14ac:dyDescent="0.25">
      <c r="B250" s="708"/>
      <c r="C250" s="4">
        <f>'2 жастағы Ф'!BG78</f>
        <v>0</v>
      </c>
      <c r="D250" s="4">
        <f>'2 жастағы К'!BG78</f>
        <v>0</v>
      </c>
      <c r="E250" s="843"/>
      <c r="F250" s="4">
        <f>'2 жастағы Ш'!BG78</f>
        <v>0</v>
      </c>
      <c r="G250" s="4">
        <f>'2 жастағы Ә'!BG78</f>
        <v>0</v>
      </c>
    </row>
    <row r="251" spans="2:7" x14ac:dyDescent="0.25">
      <c r="B251" s="712"/>
      <c r="C251" s="4">
        <f>'2 жастағы Ф'!BF78</f>
        <v>0</v>
      </c>
      <c r="D251" s="4">
        <f>'2 жастағы К'!BF78</f>
        <v>0</v>
      </c>
      <c r="E251" s="843"/>
      <c r="F251" s="4">
        <f>'2 жастағы Ш'!BF78</f>
        <v>0</v>
      </c>
      <c r="G251" s="4">
        <f>'2 жастағы Ә'!BF78</f>
        <v>0</v>
      </c>
    </row>
    <row r="252" spans="2:7" x14ac:dyDescent="0.25">
      <c r="B252" s="707">
        <v>20</v>
      </c>
      <c r="C252" s="842"/>
      <c r="D252" s="4">
        <f>'2 жастағы К'!BK78</f>
        <v>0</v>
      </c>
      <c r="E252" s="843"/>
      <c r="F252" s="4">
        <f>'2 жастағы Ш'!BK78</f>
        <v>0</v>
      </c>
      <c r="G252" s="4">
        <f>'2 жастағы Ә'!BK78</f>
        <v>0</v>
      </c>
    </row>
    <row r="253" spans="2:7" x14ac:dyDescent="0.25">
      <c r="B253" s="708"/>
      <c r="C253" s="843"/>
      <c r="D253" s="4">
        <f>'2 жастағы К'!BJ78</f>
        <v>0</v>
      </c>
      <c r="E253" s="843"/>
      <c r="F253" s="4">
        <f>'2 жастағы Ш'!BJ78</f>
        <v>0</v>
      </c>
      <c r="G253" s="4">
        <f>'2 жастағы Ә'!BJ78</f>
        <v>0</v>
      </c>
    </row>
    <row r="254" spans="2:7" x14ac:dyDescent="0.25">
      <c r="B254" s="712"/>
      <c r="C254" s="843"/>
      <c r="D254" s="4">
        <f>'2 жастағы К'!BI78</f>
        <v>0</v>
      </c>
      <c r="E254" s="843"/>
      <c r="F254" s="4">
        <f>'2 жастағы Ш'!BI78</f>
        <v>0</v>
      </c>
      <c r="G254" s="4">
        <f>'2 жастағы Ә'!BI78</f>
        <v>0</v>
      </c>
    </row>
    <row r="255" spans="2:7" x14ac:dyDescent="0.25">
      <c r="B255" s="707">
        <v>21</v>
      </c>
      <c r="C255" s="843"/>
      <c r="D255" s="842"/>
      <c r="E255" s="843"/>
      <c r="F255" s="4">
        <f>'2 жастағы Ш'!BN78</f>
        <v>0</v>
      </c>
      <c r="G255" s="842"/>
    </row>
    <row r="256" spans="2:7" x14ac:dyDescent="0.25">
      <c r="B256" s="708"/>
      <c r="C256" s="843"/>
      <c r="D256" s="843"/>
      <c r="E256" s="843"/>
      <c r="F256" s="4">
        <f>'2 жастағы Ш'!BM78</f>
        <v>0</v>
      </c>
      <c r="G256" s="843"/>
    </row>
    <row r="257" spans="2:7" x14ac:dyDescent="0.25">
      <c r="B257" s="712"/>
      <c r="C257" s="843"/>
      <c r="D257" s="843"/>
      <c r="E257" s="843"/>
      <c r="F257" s="4">
        <f>'2 жастағы Ш'!BL78</f>
        <v>0</v>
      </c>
      <c r="G257" s="843"/>
    </row>
    <row r="258" spans="2:7" x14ac:dyDescent="0.25">
      <c r="B258" s="707">
        <v>22</v>
      </c>
      <c r="C258" s="843"/>
      <c r="D258" s="843"/>
      <c r="E258" s="843"/>
      <c r="F258" s="4">
        <f>'2 жастағы Ш'!BQ78</f>
        <v>0</v>
      </c>
      <c r="G258" s="843"/>
    </row>
    <row r="259" spans="2:7" x14ac:dyDescent="0.25">
      <c r="B259" s="708"/>
      <c r="C259" s="843"/>
      <c r="D259" s="843"/>
      <c r="E259" s="843"/>
      <c r="F259" s="4">
        <f>'2 жастағы Ш'!BP78</f>
        <v>0</v>
      </c>
      <c r="G259" s="843"/>
    </row>
    <row r="260" spans="2:7" x14ac:dyDescent="0.25">
      <c r="B260" s="712"/>
      <c r="C260" s="843"/>
      <c r="D260" s="843"/>
      <c r="E260" s="843"/>
      <c r="F260" s="4">
        <f>'2 жастағы Ш'!BO78</f>
        <v>0</v>
      </c>
      <c r="G260" s="843"/>
    </row>
    <row r="261" spans="2:7" x14ac:dyDescent="0.25">
      <c r="B261" s="707">
        <v>23</v>
      </c>
      <c r="C261" s="843"/>
      <c r="D261" s="843"/>
      <c r="E261" s="843"/>
      <c r="F261" s="4">
        <f>'2 жастағы Ш'!BT78</f>
        <v>0</v>
      </c>
      <c r="G261" s="843"/>
    </row>
    <row r="262" spans="2:7" x14ac:dyDescent="0.25">
      <c r="B262" s="708"/>
      <c r="C262" s="843"/>
      <c r="D262" s="843"/>
      <c r="E262" s="843"/>
      <c r="F262" s="4">
        <f>'2 жастағы Ш'!BS78</f>
        <v>0</v>
      </c>
      <c r="G262" s="843"/>
    </row>
    <row r="263" spans="2:7" x14ac:dyDescent="0.25">
      <c r="B263" s="712"/>
      <c r="C263" s="843"/>
      <c r="D263" s="843"/>
      <c r="E263" s="843"/>
      <c r="F263" s="4">
        <f>'2 жастағы Ш'!BR78</f>
        <v>0</v>
      </c>
      <c r="G263" s="843"/>
    </row>
    <row r="264" spans="2:7" x14ac:dyDescent="0.25">
      <c r="B264" s="707">
        <v>24</v>
      </c>
      <c r="C264" s="843"/>
      <c r="D264" s="843"/>
      <c r="E264" s="843"/>
      <c r="F264" s="4">
        <f>'2 жастағы Ш'!BW78</f>
        <v>0</v>
      </c>
      <c r="G264" s="843"/>
    </row>
    <row r="265" spans="2:7" x14ac:dyDescent="0.25">
      <c r="B265" s="708"/>
      <c r="C265" s="843"/>
      <c r="D265" s="843"/>
      <c r="E265" s="843"/>
      <c r="F265" s="12">
        <f>'2 жастағы Ш'!BV78</f>
        <v>0</v>
      </c>
      <c r="G265" s="843"/>
    </row>
    <row r="266" spans="2:7" x14ac:dyDescent="0.25">
      <c r="B266" s="712"/>
      <c r="C266" s="843"/>
      <c r="D266" s="843"/>
      <c r="E266" s="843"/>
      <c r="F266" s="12">
        <f>'2 жастағы Ш'!BU78</f>
        <v>0</v>
      </c>
      <c r="G266" s="843"/>
    </row>
    <row r="267" spans="2:7" x14ac:dyDescent="0.25">
      <c r="B267" s="707">
        <v>25</v>
      </c>
      <c r="C267" s="843"/>
      <c r="D267" s="843"/>
      <c r="E267" s="843"/>
      <c r="F267" s="4">
        <f>'2 жастағы Ш'!BZ78</f>
        <v>0</v>
      </c>
      <c r="G267" s="843"/>
    </row>
    <row r="268" spans="2:7" x14ac:dyDescent="0.25">
      <c r="B268" s="708"/>
      <c r="C268" s="843"/>
      <c r="D268" s="843"/>
      <c r="E268" s="843"/>
      <c r="F268" s="4">
        <f>'2 жастағы Ш'!BY78</f>
        <v>0</v>
      </c>
      <c r="G268" s="843"/>
    </row>
    <row r="269" spans="2:7" x14ac:dyDescent="0.25">
      <c r="B269" s="712"/>
      <c r="C269" s="843"/>
      <c r="D269" s="843"/>
      <c r="E269" s="843"/>
      <c r="F269" s="4">
        <f>'2 жастағы Ш'!BX78</f>
        <v>0</v>
      </c>
      <c r="G269" s="843"/>
    </row>
    <row r="270" spans="2:7" x14ac:dyDescent="0.25">
      <c r="B270" s="707">
        <v>26</v>
      </c>
      <c r="C270" s="843"/>
      <c r="D270" s="843"/>
      <c r="E270" s="843"/>
      <c r="F270" s="4">
        <f>'2 жастағы Ш'!CC78</f>
        <v>0</v>
      </c>
      <c r="G270" s="843"/>
    </row>
    <row r="271" spans="2:7" x14ac:dyDescent="0.25">
      <c r="B271" s="708"/>
      <c r="C271" s="843"/>
      <c r="D271" s="843"/>
      <c r="E271" s="843"/>
      <c r="F271" s="4">
        <f>'2 жастағы Ш'!CB78</f>
        <v>0</v>
      </c>
      <c r="G271" s="843"/>
    </row>
    <row r="272" spans="2:7" x14ac:dyDescent="0.25">
      <c r="B272" s="712"/>
      <c r="C272" s="843"/>
      <c r="D272" s="843"/>
      <c r="E272" s="843"/>
      <c r="F272" s="4">
        <f>'2 жастағы Ш'!CA78</f>
        <v>0</v>
      </c>
      <c r="G272" s="843"/>
    </row>
    <row r="273" spans="2:7" x14ac:dyDescent="0.25">
      <c r="B273" s="707">
        <v>27</v>
      </c>
      <c r="C273" s="843"/>
      <c r="D273" s="843"/>
      <c r="E273" s="843"/>
      <c r="F273" s="12">
        <f>'2 жастағы Ш'!CF78</f>
        <v>0</v>
      </c>
      <c r="G273" s="843"/>
    </row>
    <row r="274" spans="2:7" x14ac:dyDescent="0.25">
      <c r="B274" s="708"/>
      <c r="C274" s="843"/>
      <c r="D274" s="843"/>
      <c r="E274" s="843"/>
      <c r="F274" s="12">
        <f>'2 жастағы Ш'!CE78</f>
        <v>0</v>
      </c>
      <c r="G274" s="843"/>
    </row>
    <row r="275" spans="2:7" x14ac:dyDescent="0.25">
      <c r="B275" s="712"/>
      <c r="C275" s="843"/>
      <c r="D275" s="843"/>
      <c r="E275" s="843"/>
      <c r="F275" s="12">
        <f>'2 жастағы Ш'!CD78</f>
        <v>0</v>
      </c>
      <c r="G275" s="843"/>
    </row>
    <row r="276" spans="2:7" x14ac:dyDescent="0.25">
      <c r="B276" s="707">
        <v>28</v>
      </c>
      <c r="C276" s="843"/>
      <c r="D276" s="843"/>
      <c r="E276" s="843"/>
      <c r="F276" s="12">
        <f>'2 жастағы Ш'!CI78</f>
        <v>0</v>
      </c>
      <c r="G276" s="843"/>
    </row>
    <row r="277" spans="2:7" x14ac:dyDescent="0.25">
      <c r="B277" s="708"/>
      <c r="C277" s="843"/>
      <c r="D277" s="843"/>
      <c r="E277" s="843"/>
      <c r="F277" s="12">
        <f>'2 жастағы Ш'!CH78</f>
        <v>0</v>
      </c>
      <c r="G277" s="843"/>
    </row>
    <row r="278" spans="2:7" x14ac:dyDescent="0.25">
      <c r="B278" s="712"/>
      <c r="C278" s="843"/>
      <c r="D278" s="843"/>
      <c r="E278" s="843"/>
      <c r="F278" s="12">
        <f>'2 жастағы Ш'!CG78</f>
        <v>0</v>
      </c>
      <c r="G278" s="843"/>
    </row>
    <row r="279" spans="2:7" x14ac:dyDescent="0.25">
      <c r="B279" s="707">
        <v>29</v>
      </c>
      <c r="C279" s="843"/>
      <c r="D279" s="843"/>
      <c r="E279" s="843"/>
      <c r="F279" s="12">
        <f>'2 жастағы Ш'!CL78</f>
        <v>0</v>
      </c>
      <c r="G279" s="843"/>
    </row>
    <row r="280" spans="2:7" x14ac:dyDescent="0.25">
      <c r="B280" s="708"/>
      <c r="C280" s="843"/>
      <c r="D280" s="843"/>
      <c r="E280" s="843"/>
      <c r="F280" s="12">
        <f>'2 жастағы Ш'!CK78</f>
        <v>0</v>
      </c>
      <c r="G280" s="843"/>
    </row>
    <row r="281" spans="2:7" x14ac:dyDescent="0.25">
      <c r="B281" s="712"/>
      <c r="C281" s="843"/>
      <c r="D281" s="843"/>
      <c r="E281" s="843"/>
      <c r="F281" s="12">
        <f>'2 жастағы Ш'!CJ78</f>
        <v>0</v>
      </c>
      <c r="G281" s="843"/>
    </row>
    <row r="282" spans="2:7" x14ac:dyDescent="0.25">
      <c r="B282" s="707">
        <v>30</v>
      </c>
      <c r="C282" s="843"/>
      <c r="D282" s="843"/>
      <c r="E282" s="843"/>
      <c r="F282" s="12">
        <f>'2 жастағы Ш'!CO78</f>
        <v>0</v>
      </c>
      <c r="G282" s="843"/>
    </row>
    <row r="283" spans="2:7" x14ac:dyDescent="0.25">
      <c r="B283" s="708"/>
      <c r="C283" s="843"/>
      <c r="D283" s="843"/>
      <c r="E283" s="843"/>
      <c r="F283" s="12">
        <f>'2 жастағы Ш'!CN78</f>
        <v>0</v>
      </c>
      <c r="G283" s="843"/>
    </row>
    <row r="284" spans="2:7" x14ac:dyDescent="0.25">
      <c r="B284" s="712"/>
      <c r="C284" s="843"/>
      <c r="D284" s="843"/>
      <c r="E284" s="843"/>
      <c r="F284" s="12">
        <f>'2 жастағы Ш'!CM78</f>
        <v>0</v>
      </c>
      <c r="G284" s="843"/>
    </row>
    <row r="285" spans="2:7" x14ac:dyDescent="0.25">
      <c r="B285" s="707">
        <v>31</v>
      </c>
      <c r="C285" s="843"/>
      <c r="D285" s="843"/>
      <c r="E285" s="843"/>
      <c r="F285" s="12">
        <f>'2 жастағы Ш'!CR78</f>
        <v>0</v>
      </c>
      <c r="G285" s="843"/>
    </row>
    <row r="286" spans="2:7" x14ac:dyDescent="0.25">
      <c r="B286" s="708"/>
      <c r="C286" s="843"/>
      <c r="D286" s="843"/>
      <c r="E286" s="843"/>
      <c r="F286" s="12">
        <f>'2 жастағы Ш'!CQ78</f>
        <v>0</v>
      </c>
      <c r="G286" s="843"/>
    </row>
    <row r="287" spans="2:7" x14ac:dyDescent="0.25">
      <c r="B287" s="712"/>
      <c r="C287" s="843"/>
      <c r="D287" s="843"/>
      <c r="E287" s="843"/>
      <c r="F287" s="12">
        <f>'2 жастағы Ш'!CP78</f>
        <v>0</v>
      </c>
      <c r="G287" s="843"/>
    </row>
    <row r="288" spans="2:7" x14ac:dyDescent="0.25">
      <c r="B288" s="707">
        <v>32</v>
      </c>
      <c r="C288" s="843"/>
      <c r="D288" s="843"/>
      <c r="E288" s="843"/>
      <c r="F288" s="12">
        <f>'2 жастағы Ш'!CU78</f>
        <v>0</v>
      </c>
      <c r="G288" s="843"/>
    </row>
    <row r="289" spans="2:7" x14ac:dyDescent="0.25">
      <c r="B289" s="708"/>
      <c r="C289" s="843"/>
      <c r="D289" s="843"/>
      <c r="E289" s="843"/>
      <c r="F289" s="12">
        <f>'2 жастағы Ш'!CT78</f>
        <v>0</v>
      </c>
      <c r="G289" s="843"/>
    </row>
    <row r="290" spans="2:7" x14ac:dyDescent="0.25">
      <c r="B290" s="712"/>
      <c r="C290" s="843"/>
      <c r="D290" s="843"/>
      <c r="E290" s="843"/>
      <c r="F290" s="12">
        <f>'2 жастағы Ш'!CS78</f>
        <v>0</v>
      </c>
      <c r="G290" s="843"/>
    </row>
    <row r="291" spans="2:7" x14ac:dyDescent="0.25">
      <c r="B291" s="707">
        <v>33</v>
      </c>
      <c r="C291" s="843"/>
      <c r="D291" s="843"/>
      <c r="E291" s="843"/>
      <c r="F291" s="12">
        <f>'2 жастағы Ш'!CX78</f>
        <v>0</v>
      </c>
      <c r="G291" s="843"/>
    </row>
    <row r="292" spans="2:7" x14ac:dyDescent="0.25">
      <c r="B292" s="708"/>
      <c r="C292" s="843"/>
      <c r="D292" s="843"/>
      <c r="E292" s="843"/>
      <c r="F292" s="12">
        <f>'2 жастағы Ш'!CW78</f>
        <v>0</v>
      </c>
      <c r="G292" s="843"/>
    </row>
    <row r="293" spans="2:7" x14ac:dyDescent="0.25">
      <c r="B293" s="712"/>
      <c r="C293" s="843"/>
      <c r="D293" s="843"/>
      <c r="E293" s="843"/>
      <c r="F293" s="12">
        <f>'2 жастағы Ш'!CV78</f>
        <v>0</v>
      </c>
      <c r="G293" s="843"/>
    </row>
    <row r="294" spans="2:7" x14ac:dyDescent="0.25">
      <c r="B294" s="707">
        <v>34</v>
      </c>
      <c r="C294" s="843"/>
      <c r="D294" s="843"/>
      <c r="E294" s="843"/>
      <c r="F294" s="12">
        <f>'2 жастағы Ш'!DA78</f>
        <v>0</v>
      </c>
      <c r="G294" s="843"/>
    </row>
    <row r="295" spans="2:7" x14ac:dyDescent="0.25">
      <c r="B295" s="708"/>
      <c r="C295" s="843"/>
      <c r="D295" s="843"/>
      <c r="E295" s="843"/>
      <c r="F295" s="12">
        <f>'2 жастағы Ш'!CZ78</f>
        <v>0</v>
      </c>
      <c r="G295" s="843"/>
    </row>
    <row r="296" spans="2:7" x14ac:dyDescent="0.25">
      <c r="B296" s="712"/>
      <c r="C296" s="843"/>
      <c r="D296" s="843"/>
      <c r="E296" s="843"/>
      <c r="F296" s="12">
        <f>'2 жастағы Ш'!CY78</f>
        <v>0</v>
      </c>
      <c r="G296" s="843"/>
    </row>
    <row r="297" spans="2:7" x14ac:dyDescent="0.25">
      <c r="B297" s="707">
        <v>35</v>
      </c>
      <c r="C297" s="843"/>
      <c r="D297" s="843"/>
      <c r="E297" s="843"/>
      <c r="F297" s="12">
        <f>'2 жастағы Ш'!DD78</f>
        <v>0</v>
      </c>
      <c r="G297" s="843"/>
    </row>
    <row r="298" spans="2:7" x14ac:dyDescent="0.25">
      <c r="B298" s="708"/>
      <c r="C298" s="843"/>
      <c r="D298" s="843"/>
      <c r="E298" s="843"/>
      <c r="F298" s="12">
        <f>'2 жастағы Ш'!DC78</f>
        <v>0</v>
      </c>
      <c r="G298" s="843"/>
    </row>
    <row r="299" spans="2:7" x14ac:dyDescent="0.25">
      <c r="B299" s="712"/>
      <c r="C299" s="843"/>
      <c r="D299" s="843"/>
      <c r="E299" s="843"/>
      <c r="F299" s="12">
        <f>'2 жастағы Ш'!DB78</f>
        <v>0</v>
      </c>
      <c r="G299" s="843"/>
    </row>
    <row r="300" spans="2:7" x14ac:dyDescent="0.25">
      <c r="B300" s="707">
        <v>36</v>
      </c>
      <c r="C300" s="843"/>
      <c r="D300" s="843"/>
      <c r="E300" s="843"/>
      <c r="F300" s="12">
        <f>'2 жастағы Ш'!DG78</f>
        <v>0</v>
      </c>
      <c r="G300" s="843"/>
    </row>
    <row r="301" spans="2:7" x14ac:dyDescent="0.25">
      <c r="B301" s="708"/>
      <c r="C301" s="843"/>
      <c r="D301" s="843"/>
      <c r="E301" s="843"/>
      <c r="F301" s="12">
        <f>'2 жастағы Ш'!DF78</f>
        <v>0</v>
      </c>
      <c r="G301" s="843"/>
    </row>
    <row r="302" spans="2:7" x14ac:dyDescent="0.25">
      <c r="B302" s="708"/>
      <c r="C302" s="843"/>
      <c r="D302" s="843"/>
      <c r="E302" s="843"/>
      <c r="F302" s="334">
        <f>'2 жастағы Ш'!DE78</f>
        <v>0</v>
      </c>
      <c r="G302" s="843"/>
    </row>
    <row r="303" spans="2:7" x14ac:dyDescent="0.25">
      <c r="B303" s="748">
        <v>37</v>
      </c>
      <c r="C303" s="843"/>
      <c r="D303" s="843"/>
      <c r="E303" s="843"/>
      <c r="F303" s="12">
        <f>'2 жастағы Ш'!DJ78</f>
        <v>0</v>
      </c>
      <c r="G303" s="843"/>
    </row>
    <row r="304" spans="2:7" x14ac:dyDescent="0.25">
      <c r="B304" s="748"/>
      <c r="C304" s="843"/>
      <c r="D304" s="843"/>
      <c r="E304" s="843"/>
      <c r="F304" s="12">
        <f>'2 жастағы Ш'!DI78</f>
        <v>0</v>
      </c>
      <c r="G304" s="843"/>
    </row>
    <row r="305" spans="2:7" x14ac:dyDescent="0.25">
      <c r="B305" s="748"/>
      <c r="C305" s="844"/>
      <c r="D305" s="844"/>
      <c r="E305" s="844"/>
      <c r="F305" s="12">
        <f>'2 жастағы Ш'!DH78</f>
        <v>0</v>
      </c>
      <c r="G305" s="844"/>
    </row>
    <row r="306" spans="2:7" ht="18.75" x14ac:dyDescent="0.25">
      <c r="B306" s="848" t="s">
        <v>824</v>
      </c>
      <c r="C306" s="158">
        <f>'2 жастағы Ф'!BK78</f>
        <v>0</v>
      </c>
      <c r="D306" s="158">
        <f>'2 жастағы К'!BN78</f>
        <v>0</v>
      </c>
      <c r="E306" s="158">
        <f>'2 жастағы Т'!AG78</f>
        <v>0</v>
      </c>
      <c r="F306" s="158">
        <f>'2 жастағы Ш'!DM78</f>
        <v>0</v>
      </c>
      <c r="G306" s="159">
        <f>'2 жастағы Ә'!BN78</f>
        <v>0</v>
      </c>
    </row>
    <row r="307" spans="2:7" ht="18.75" x14ac:dyDescent="0.25">
      <c r="B307" s="847"/>
      <c r="C307" s="40">
        <f>'2 жастағы Ф'!BJ78</f>
        <v>0</v>
      </c>
      <c r="D307" s="40">
        <f>'2 жастағы К'!BM78</f>
        <v>0</v>
      </c>
      <c r="E307" s="40">
        <f>'2 жастағы Т'!AF78</f>
        <v>0</v>
      </c>
      <c r="F307" s="40">
        <f>'2 жастағы Ш'!DL78</f>
        <v>0</v>
      </c>
      <c r="G307" s="68">
        <f>'2 жастағы Ә'!BM78</f>
        <v>0</v>
      </c>
    </row>
    <row r="308" spans="2:7" ht="18.75" x14ac:dyDescent="0.25">
      <c r="B308" s="847"/>
      <c r="C308" s="95">
        <f>'2 жастағы Ф'!BI78</f>
        <v>0</v>
      </c>
      <c r="D308" s="95">
        <f>'2 жастағы К'!BL78</f>
        <v>0</v>
      </c>
      <c r="E308" s="95">
        <f>'2 жастағы Т'!AE78</f>
        <v>0</v>
      </c>
      <c r="F308" s="95">
        <f>'2 жастағы Ш'!DK78</f>
        <v>0</v>
      </c>
      <c r="G308" s="96">
        <f>'2 жастағы Ә'!BL78</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Ф'!F132</f>
        <v>0</v>
      </c>
      <c r="D313" s="4">
        <f>'2 жастағы К'!F132</f>
        <v>0</v>
      </c>
      <c r="E313" s="4">
        <f>'2 жастағы Т'!F132</f>
        <v>0</v>
      </c>
      <c r="F313" s="4">
        <f>'2 жастағы Ш'!F132</f>
        <v>0</v>
      </c>
      <c r="G313" s="4">
        <f>'2 жастағы Ә'!F132</f>
        <v>0</v>
      </c>
    </row>
    <row r="314" spans="2:7" x14ac:dyDescent="0.25">
      <c r="B314" s="708"/>
      <c r="C314" s="4">
        <f>'2 жастағы Ф'!E132</f>
        <v>0</v>
      </c>
      <c r="D314" s="4">
        <f>'2 жастағы К'!E132</f>
        <v>0</v>
      </c>
      <c r="E314" s="4">
        <f>'2 жастағы Т'!E132</f>
        <v>0</v>
      </c>
      <c r="F314" s="4">
        <f>'2 жастағы Ш'!E132</f>
        <v>0</v>
      </c>
      <c r="G314" s="4">
        <f>'2 жастағы Ә'!E132</f>
        <v>0</v>
      </c>
    </row>
    <row r="315" spans="2:7" x14ac:dyDescent="0.25">
      <c r="B315" s="712"/>
      <c r="C315" s="4">
        <f>'2 жастағы Ф'!D132</f>
        <v>0</v>
      </c>
      <c r="D315" s="4">
        <f>'2 жастағы К'!D132</f>
        <v>0</v>
      </c>
      <c r="E315" s="4">
        <f>'2 жастағы Т'!D132</f>
        <v>0</v>
      </c>
      <c r="F315" s="4">
        <f>'2 жастағы Ш'!D132</f>
        <v>0</v>
      </c>
      <c r="G315" s="4">
        <f>'2 жастағы Ә'!D132</f>
        <v>0</v>
      </c>
    </row>
    <row r="316" spans="2:7" x14ac:dyDescent="0.25">
      <c r="B316" s="707">
        <v>2</v>
      </c>
      <c r="C316" s="4">
        <f>'2 жастағы Ф'!I132</f>
        <v>0</v>
      </c>
      <c r="D316" s="4">
        <f>'2 жастағы К'!I132</f>
        <v>0</v>
      </c>
      <c r="E316" s="4">
        <f>'2 жастағы Т'!I132</f>
        <v>0</v>
      </c>
      <c r="F316" s="4">
        <f>'2 жастағы Ш'!I132</f>
        <v>0</v>
      </c>
      <c r="G316" s="4">
        <f>'2 жастағы Ә'!I132</f>
        <v>0</v>
      </c>
    </row>
    <row r="317" spans="2:7" x14ac:dyDescent="0.25">
      <c r="B317" s="708"/>
      <c r="C317" s="4">
        <f>'2 жастағы Ф'!H132</f>
        <v>0</v>
      </c>
      <c r="D317" s="4">
        <f>'2 жастағы К'!H132</f>
        <v>0</v>
      </c>
      <c r="E317" s="4">
        <f>'2 жастағы Т'!H132</f>
        <v>0</v>
      </c>
      <c r="F317" s="4">
        <f>'2 жастағы Ш'!H132</f>
        <v>0</v>
      </c>
      <c r="G317" s="4">
        <f>'2 жастағы Ә'!H132</f>
        <v>0</v>
      </c>
    </row>
    <row r="318" spans="2:7" x14ac:dyDescent="0.25">
      <c r="B318" s="712"/>
      <c r="C318" s="4">
        <f>'2 жастағы Ф'!G132</f>
        <v>0</v>
      </c>
      <c r="D318" s="4">
        <f>'2 жастағы К'!G132</f>
        <v>0</v>
      </c>
      <c r="E318" s="4">
        <f>'2 жастағы Т'!G132</f>
        <v>0</v>
      </c>
      <c r="F318" s="4">
        <f>'2 жастағы Ш'!G132</f>
        <v>0</v>
      </c>
      <c r="G318" s="4">
        <f>'2 жастағы Ә'!G132</f>
        <v>0</v>
      </c>
    </row>
    <row r="319" spans="2:7" x14ac:dyDescent="0.25">
      <c r="B319" s="707">
        <v>3</v>
      </c>
      <c r="C319" s="4">
        <f>'2 жастағы Ф'!L132</f>
        <v>0</v>
      </c>
      <c r="D319" s="4">
        <f>'2 жастағы К'!L132</f>
        <v>0</v>
      </c>
      <c r="E319" s="4">
        <f>'2 жастағы Т'!L132</f>
        <v>0</v>
      </c>
      <c r="F319" s="4">
        <f>'2 жастағы Ш'!L132</f>
        <v>0</v>
      </c>
      <c r="G319" s="4">
        <f>'2 жастағы Ә'!L132</f>
        <v>0</v>
      </c>
    </row>
    <row r="320" spans="2:7" x14ac:dyDescent="0.25">
      <c r="B320" s="708"/>
      <c r="C320" s="4">
        <f>'2 жастағы Ф'!K132</f>
        <v>0</v>
      </c>
      <c r="D320" s="4">
        <f>'2 жастағы К'!K132</f>
        <v>0</v>
      </c>
      <c r="E320" s="4">
        <f>'2 жастағы Т'!K132</f>
        <v>0</v>
      </c>
      <c r="F320" s="4">
        <f>'2 жастағы Ш'!K132</f>
        <v>0</v>
      </c>
      <c r="G320" s="4">
        <f>'2 жастағы Ә'!K132</f>
        <v>0</v>
      </c>
    </row>
    <row r="321" spans="2:7" x14ac:dyDescent="0.25">
      <c r="B321" s="712"/>
      <c r="C321" s="4">
        <f>'2 жастағы Ф'!J132</f>
        <v>0</v>
      </c>
      <c r="D321" s="4">
        <f>'2 жастағы К'!J132</f>
        <v>0</v>
      </c>
      <c r="E321" s="4">
        <f>'2 жастағы Т'!J132</f>
        <v>0</v>
      </c>
      <c r="F321" s="4">
        <f>'2 жастағы Ш'!J132</f>
        <v>0</v>
      </c>
      <c r="G321" s="4">
        <f>'2 жастағы Ә'!J132</f>
        <v>0</v>
      </c>
    </row>
    <row r="322" spans="2:7" x14ac:dyDescent="0.25">
      <c r="B322" s="707">
        <v>4</v>
      </c>
      <c r="C322" s="4">
        <f>'2 жастағы Ф'!O132</f>
        <v>0</v>
      </c>
      <c r="D322" s="4">
        <f>'2 жастағы К'!O132</f>
        <v>0</v>
      </c>
      <c r="E322" s="4">
        <f>'2 жастағы Т'!O132</f>
        <v>0</v>
      </c>
      <c r="F322" s="4">
        <f>'2 жастағы Ш'!O132</f>
        <v>0</v>
      </c>
      <c r="G322" s="4">
        <f>'2 жастағы Ә'!O132</f>
        <v>0</v>
      </c>
    </row>
    <row r="323" spans="2:7" x14ac:dyDescent="0.25">
      <c r="B323" s="708"/>
      <c r="C323" s="4">
        <f>'2 жастағы Ф'!N132</f>
        <v>0</v>
      </c>
      <c r="D323" s="4">
        <f>'2 жастағы К'!N132</f>
        <v>0</v>
      </c>
      <c r="E323" s="4">
        <f>'2 жастағы Т'!N132</f>
        <v>0</v>
      </c>
      <c r="F323" s="4">
        <f>'2 жастағы Ш'!N132</f>
        <v>0</v>
      </c>
      <c r="G323" s="4">
        <f>'2 жастағы Ә'!N132</f>
        <v>0</v>
      </c>
    </row>
    <row r="324" spans="2:7" x14ac:dyDescent="0.25">
      <c r="B324" s="712"/>
      <c r="C324" s="4">
        <f>'2 жастағы Ф'!M132</f>
        <v>0</v>
      </c>
      <c r="D324" s="4">
        <f>'2 жастағы К'!M132</f>
        <v>0</v>
      </c>
      <c r="E324" s="4">
        <f>'2 жастағы Т'!M132</f>
        <v>0</v>
      </c>
      <c r="F324" s="4">
        <f>'2 жастағы Ш'!M132</f>
        <v>0</v>
      </c>
      <c r="G324" s="4">
        <f>'2 жастағы Ә'!M132</f>
        <v>0</v>
      </c>
    </row>
    <row r="325" spans="2:7" x14ac:dyDescent="0.25">
      <c r="B325" s="707">
        <v>5</v>
      </c>
      <c r="C325" s="4">
        <f>'2 жастағы Ф'!R132</f>
        <v>0</v>
      </c>
      <c r="D325" s="4">
        <f>'2 жастағы К'!R132</f>
        <v>0</v>
      </c>
      <c r="E325" s="4">
        <f>'2 жастағы Т'!R132</f>
        <v>0</v>
      </c>
      <c r="F325" s="4">
        <f>'2 жастағы Ш'!R132</f>
        <v>0</v>
      </c>
      <c r="G325" s="4">
        <f>'2 жастағы Ә'!R132</f>
        <v>0</v>
      </c>
    </row>
    <row r="326" spans="2:7" x14ac:dyDescent="0.25">
      <c r="B326" s="708"/>
      <c r="C326" s="4">
        <f>'2 жастағы Ф'!Q132</f>
        <v>0</v>
      </c>
      <c r="D326" s="4">
        <f>'2 жастағы К'!Q132</f>
        <v>0</v>
      </c>
      <c r="E326" s="4">
        <f>'2 жастағы Т'!Q132</f>
        <v>0</v>
      </c>
      <c r="F326" s="4">
        <f>'2 жастағы Ш'!Q132</f>
        <v>0</v>
      </c>
      <c r="G326" s="4">
        <f>'2 жастағы Ә'!Q132</f>
        <v>0</v>
      </c>
    </row>
    <row r="327" spans="2:7" x14ac:dyDescent="0.25">
      <c r="B327" s="712"/>
      <c r="C327" s="4">
        <f>'2 жастағы Ф'!P132</f>
        <v>0</v>
      </c>
      <c r="D327" s="4">
        <f>'2 жастағы К'!P132</f>
        <v>0</v>
      </c>
      <c r="E327" s="4">
        <f>'2 жастағы Т'!P132</f>
        <v>0</v>
      </c>
      <c r="F327" s="4">
        <f>'2 жастағы Ш'!P132</f>
        <v>0</v>
      </c>
      <c r="G327" s="4">
        <f>'2 жастағы Ә'!P132</f>
        <v>0</v>
      </c>
    </row>
    <row r="328" spans="2:7" x14ac:dyDescent="0.25">
      <c r="B328" s="707">
        <v>6</v>
      </c>
      <c r="C328" s="4">
        <f>'2 жастағы Ф'!U132</f>
        <v>0</v>
      </c>
      <c r="D328" s="4">
        <f>'2 жастағы К'!U132</f>
        <v>0</v>
      </c>
      <c r="E328" s="4">
        <f>'2 жастағы Т'!U132</f>
        <v>0</v>
      </c>
      <c r="F328" s="4">
        <f>'2 жастағы Ш'!U132</f>
        <v>0</v>
      </c>
      <c r="G328" s="4">
        <f>'2 жастағы Ә'!U132</f>
        <v>0</v>
      </c>
    </row>
    <row r="329" spans="2:7" x14ac:dyDescent="0.25">
      <c r="B329" s="708"/>
      <c r="C329" s="4">
        <f>'2 жастағы Ф'!T132</f>
        <v>0</v>
      </c>
      <c r="D329" s="4">
        <f>'2 жастағы К'!T132</f>
        <v>0</v>
      </c>
      <c r="E329" s="4">
        <f>'2 жастағы Т'!T132</f>
        <v>0</v>
      </c>
      <c r="F329" s="4">
        <f>'2 жастағы Ш'!T132</f>
        <v>0</v>
      </c>
      <c r="G329" s="4">
        <f>'2 жастағы Ә'!T132</f>
        <v>0</v>
      </c>
    </row>
    <row r="330" spans="2:7" x14ac:dyDescent="0.25">
      <c r="B330" s="712"/>
      <c r="C330" s="4">
        <f>'2 жастағы Ф'!S132</f>
        <v>0</v>
      </c>
      <c r="D330" s="4">
        <f>'2 жастағы К'!S132</f>
        <v>0</v>
      </c>
      <c r="E330" s="4">
        <f>'2 жастағы Т'!S132</f>
        <v>0</v>
      </c>
      <c r="F330" s="4">
        <f>'2 жастағы Ш'!S132</f>
        <v>0</v>
      </c>
      <c r="G330" s="4">
        <f>'2 жастағы Ә'!S132</f>
        <v>0</v>
      </c>
    </row>
    <row r="331" spans="2:7" x14ac:dyDescent="0.25">
      <c r="B331" s="707">
        <v>7</v>
      </c>
      <c r="C331" s="4">
        <f>'2 жастағы Ф'!X132</f>
        <v>0</v>
      </c>
      <c r="D331" s="4">
        <f>'2 жастағы К'!X132</f>
        <v>0</v>
      </c>
      <c r="E331" s="4">
        <f>'2 жастағы Т'!X132</f>
        <v>0</v>
      </c>
      <c r="F331" s="4">
        <f>'2 жастағы Ш'!X132</f>
        <v>0</v>
      </c>
      <c r="G331" s="4">
        <f>'2 жастағы Ә'!X132</f>
        <v>0</v>
      </c>
    </row>
    <row r="332" spans="2:7" x14ac:dyDescent="0.25">
      <c r="B332" s="708"/>
      <c r="C332" s="4">
        <f>'2 жастағы Ф'!W132</f>
        <v>0</v>
      </c>
      <c r="D332" s="4">
        <f>'2 жастағы К'!W132</f>
        <v>0</v>
      </c>
      <c r="E332" s="4">
        <f>'2 жастағы Т'!W132</f>
        <v>0</v>
      </c>
      <c r="F332" s="4">
        <f>'2 жастағы Ш'!W132</f>
        <v>0</v>
      </c>
      <c r="G332" s="4">
        <f>'2 жастағы Ә'!W132</f>
        <v>0</v>
      </c>
    </row>
    <row r="333" spans="2:7" x14ac:dyDescent="0.25">
      <c r="B333" s="712"/>
      <c r="C333" s="4">
        <f>'2 жастағы Ф'!V132</f>
        <v>0</v>
      </c>
      <c r="D333" s="4">
        <f>'2 жастағы К'!V132</f>
        <v>0</v>
      </c>
      <c r="E333" s="4">
        <f>'2 жастағы Т'!V132</f>
        <v>0</v>
      </c>
      <c r="F333" s="4">
        <f>'2 жастағы Ш'!V132</f>
        <v>0</v>
      </c>
      <c r="G333" s="4">
        <f>'2 жастағы Ә'!V132</f>
        <v>0</v>
      </c>
    </row>
    <row r="334" spans="2:7" x14ac:dyDescent="0.25">
      <c r="B334" s="707">
        <v>8</v>
      </c>
      <c r="C334" s="4">
        <f>'2 жастағы Ф'!AA132</f>
        <v>0</v>
      </c>
      <c r="D334" s="4">
        <f>'2 жастағы К'!AA132</f>
        <v>0</v>
      </c>
      <c r="E334" s="4">
        <f>'2 жастағы Т'!AA132</f>
        <v>0</v>
      </c>
      <c r="F334" s="4">
        <f>'2 жастағы Ш'!AA132</f>
        <v>0</v>
      </c>
      <c r="G334" s="4">
        <f>'2 жастағы Ә'!AA132</f>
        <v>0</v>
      </c>
    </row>
    <row r="335" spans="2:7" x14ac:dyDescent="0.25">
      <c r="B335" s="708"/>
      <c r="C335" s="4">
        <f>'2 жастағы Ф'!Z132</f>
        <v>0</v>
      </c>
      <c r="D335" s="4">
        <f>'2 жастағы К'!Z132</f>
        <v>0</v>
      </c>
      <c r="E335" s="4">
        <f>'2 жастағы Т'!Z132</f>
        <v>0</v>
      </c>
      <c r="F335" s="4">
        <f>'2 жастағы Ш'!Z132</f>
        <v>0</v>
      </c>
      <c r="G335" s="4">
        <f>'2 жастағы Ә'!Z132</f>
        <v>0</v>
      </c>
    </row>
    <row r="336" spans="2:7" x14ac:dyDescent="0.25">
      <c r="B336" s="712"/>
      <c r="C336" s="4">
        <f>'2 жастағы Ф'!Y132</f>
        <v>0</v>
      </c>
      <c r="D336" s="4">
        <f>'2 жастағы К'!Y132</f>
        <v>0</v>
      </c>
      <c r="E336" s="4">
        <f>'2 жастағы Т'!Y132</f>
        <v>0</v>
      </c>
      <c r="F336" s="4">
        <f>'2 жастағы Ш'!Y132</f>
        <v>0</v>
      </c>
      <c r="G336" s="4">
        <f>'2 жастағы Ә'!Y132</f>
        <v>0</v>
      </c>
    </row>
    <row r="337" spans="2:7" x14ac:dyDescent="0.25">
      <c r="B337" s="707">
        <v>9</v>
      </c>
      <c r="C337" s="4">
        <f>'2 жастағы Ф'!AD132</f>
        <v>0</v>
      </c>
      <c r="D337" s="4">
        <f>'2 жастағы К'!AD132</f>
        <v>0</v>
      </c>
      <c r="E337" s="4">
        <f>'2 жастағы Т'!AD132</f>
        <v>0</v>
      </c>
      <c r="F337" s="4">
        <f>'2 жастағы Ш'!AD132</f>
        <v>0</v>
      </c>
      <c r="G337" s="4">
        <f>'2 жастағы Ә'!AD132</f>
        <v>0</v>
      </c>
    </row>
    <row r="338" spans="2:7" x14ac:dyDescent="0.25">
      <c r="B338" s="708"/>
      <c r="C338" s="4">
        <f>'2 жастағы Ф'!AC132</f>
        <v>0</v>
      </c>
      <c r="D338" s="4">
        <f>'2 жастағы К'!AC132</f>
        <v>0</v>
      </c>
      <c r="E338" s="4">
        <f>'2 жастағы Т'!AC132</f>
        <v>0</v>
      </c>
      <c r="F338" s="4">
        <f>'2 жастағы Ш'!AC132</f>
        <v>0</v>
      </c>
      <c r="G338" s="4">
        <f>'2 жастағы Ә'!AC132</f>
        <v>0</v>
      </c>
    </row>
    <row r="339" spans="2:7" x14ac:dyDescent="0.25">
      <c r="B339" s="712"/>
      <c r="C339" s="4">
        <f>'2 жастағы Ф'!AB132</f>
        <v>0</v>
      </c>
      <c r="D339" s="4">
        <f>'2 жастағы К'!AB132</f>
        <v>0</v>
      </c>
      <c r="E339" s="4">
        <f>'2 жастағы Т'!AB132</f>
        <v>0</v>
      </c>
      <c r="F339" s="4">
        <f>'2 жастағы Ш'!AB132</f>
        <v>0</v>
      </c>
      <c r="G339" s="4">
        <f>'2 жастағы Ә'!AB132</f>
        <v>0</v>
      </c>
    </row>
    <row r="340" spans="2:7" x14ac:dyDescent="0.25">
      <c r="B340" s="707">
        <v>10</v>
      </c>
      <c r="C340" s="4">
        <f>'2 жастағы Ф'!AG132</f>
        <v>0</v>
      </c>
      <c r="D340" s="4">
        <f>'2 жастағы К'!AG132</f>
        <v>0</v>
      </c>
      <c r="E340" s="842"/>
      <c r="F340" s="4">
        <f>'2 жастағы Ш'!AG132</f>
        <v>0</v>
      </c>
      <c r="G340" s="4">
        <f>'2 жастағы Ә'!AG132</f>
        <v>0</v>
      </c>
    </row>
    <row r="341" spans="2:7" x14ac:dyDescent="0.25">
      <c r="B341" s="708"/>
      <c r="C341" s="4">
        <f>'2 жастағы Ф'!AF132</f>
        <v>0</v>
      </c>
      <c r="D341" s="4">
        <f>'2 жастағы К'!AF132</f>
        <v>0</v>
      </c>
      <c r="E341" s="843"/>
      <c r="F341" s="4">
        <f>'2 жастағы Ш'!AF132</f>
        <v>0</v>
      </c>
      <c r="G341" s="4">
        <f>'2 жастағы Ә'!AF132</f>
        <v>0</v>
      </c>
    </row>
    <row r="342" spans="2:7" x14ac:dyDescent="0.25">
      <c r="B342" s="712"/>
      <c r="C342" s="4">
        <f>'2 жастағы Ф'!AE132</f>
        <v>0</v>
      </c>
      <c r="D342" s="4">
        <f>'2 жастағы К'!AE132</f>
        <v>0</v>
      </c>
      <c r="E342" s="843"/>
      <c r="F342" s="4">
        <f>'2 жастағы Ш'!AE132</f>
        <v>0</v>
      </c>
      <c r="G342" s="4">
        <f>'2 жастағы Ә'!AE132</f>
        <v>0</v>
      </c>
    </row>
    <row r="343" spans="2:7" x14ac:dyDescent="0.25">
      <c r="B343" s="707">
        <v>11</v>
      </c>
      <c r="C343" s="4">
        <f>'2 жастағы Ф'!AJ132</f>
        <v>0</v>
      </c>
      <c r="D343" s="4">
        <f>'2 жастағы К'!AJ132</f>
        <v>0</v>
      </c>
      <c r="E343" s="843"/>
      <c r="F343" s="4">
        <f>'2 жастағы Ш'!AJ132</f>
        <v>0</v>
      </c>
      <c r="G343" s="4">
        <f>'2 жастағы Ә'!AJ132</f>
        <v>0</v>
      </c>
    </row>
    <row r="344" spans="2:7" x14ac:dyDescent="0.25">
      <c r="B344" s="708"/>
      <c r="C344" s="4">
        <f>'2 жастағы Ф'!AI132</f>
        <v>0</v>
      </c>
      <c r="D344" s="4">
        <f>'2 жастағы К'!AI132</f>
        <v>0</v>
      </c>
      <c r="E344" s="843"/>
      <c r="F344" s="4">
        <f>'2 жастағы Ш'!AI132</f>
        <v>0</v>
      </c>
      <c r="G344" s="4">
        <f>'2 жастағы Ә'!AI132</f>
        <v>0</v>
      </c>
    </row>
    <row r="345" spans="2:7" x14ac:dyDescent="0.25">
      <c r="B345" s="712"/>
      <c r="C345" s="4">
        <f>'2 жастағы Ф'!AH132</f>
        <v>0</v>
      </c>
      <c r="D345" s="4">
        <f>'2 жастағы К'!AH132</f>
        <v>0</v>
      </c>
      <c r="E345" s="843"/>
      <c r="F345" s="4">
        <f>'2 жастағы Ш'!AH132</f>
        <v>0</v>
      </c>
      <c r="G345" s="4">
        <f>'2 жастағы Ә'!AH132</f>
        <v>0</v>
      </c>
    </row>
    <row r="346" spans="2:7" x14ac:dyDescent="0.25">
      <c r="B346" s="707">
        <v>12</v>
      </c>
      <c r="C346" s="4">
        <f>'2 жастағы Ф'!AM132</f>
        <v>0</v>
      </c>
      <c r="D346" s="4">
        <f>'2 жастағы К'!AM132</f>
        <v>0</v>
      </c>
      <c r="E346" s="843"/>
      <c r="F346" s="4">
        <f>'2 жастағы Ш'!AM132</f>
        <v>0</v>
      </c>
      <c r="G346" s="4">
        <f>'2 жастағы Ә'!AM132</f>
        <v>0</v>
      </c>
    </row>
    <row r="347" spans="2:7" x14ac:dyDescent="0.25">
      <c r="B347" s="708"/>
      <c r="C347" s="4">
        <f>'2 жастағы Ф'!AL132</f>
        <v>0</v>
      </c>
      <c r="D347" s="4">
        <f>'2 жастағы К'!AL132</f>
        <v>0</v>
      </c>
      <c r="E347" s="843"/>
      <c r="F347" s="4">
        <f>'2 жастағы Ш'!AL132</f>
        <v>0</v>
      </c>
      <c r="G347" s="4">
        <f>'2 жастағы Ә'!AL132</f>
        <v>0</v>
      </c>
    </row>
    <row r="348" spans="2:7" x14ac:dyDescent="0.25">
      <c r="B348" s="712"/>
      <c r="C348" s="4">
        <f>'2 жастағы Ф'!AK132</f>
        <v>0</v>
      </c>
      <c r="D348" s="160">
        <f>'2 жастағы К'!AK176</f>
        <v>0</v>
      </c>
      <c r="E348" s="843"/>
      <c r="F348" s="4">
        <f>'2 жастағы Ш'!AK132</f>
        <v>0</v>
      </c>
      <c r="G348" s="4">
        <f>'2 жастағы Ә'!AK132</f>
        <v>0</v>
      </c>
    </row>
    <row r="349" spans="2:7" x14ac:dyDescent="0.25">
      <c r="B349" s="707">
        <v>13</v>
      </c>
      <c r="C349" s="4">
        <f>'2 жастағы Ф'!AP132</f>
        <v>0</v>
      </c>
      <c r="D349" s="4">
        <f>'2 жастағы К'!AP132</f>
        <v>0</v>
      </c>
      <c r="E349" s="843"/>
      <c r="F349" s="4">
        <f>'2 жастағы Ш'!AP132</f>
        <v>0</v>
      </c>
      <c r="G349" s="4">
        <f>'2 жастағы Ә'!AP132</f>
        <v>0</v>
      </c>
    </row>
    <row r="350" spans="2:7" x14ac:dyDescent="0.25">
      <c r="B350" s="708"/>
      <c r="C350" s="4">
        <f>'2 жастағы Ф'!AO132</f>
        <v>0</v>
      </c>
      <c r="D350" s="4">
        <f>'2 жастағы К'!AO132</f>
        <v>0</v>
      </c>
      <c r="E350" s="843"/>
      <c r="F350" s="4">
        <f>'2 жастағы Ш'!AO132</f>
        <v>0</v>
      </c>
      <c r="G350" s="4">
        <f>'2 жастағы Ә'!AO132</f>
        <v>0</v>
      </c>
    </row>
    <row r="351" spans="2:7" x14ac:dyDescent="0.25">
      <c r="B351" s="712"/>
      <c r="C351" s="4">
        <f>'2 жастағы Ф'!AN132</f>
        <v>0</v>
      </c>
      <c r="D351" s="4">
        <f>'2 жастағы К'!AN132</f>
        <v>0</v>
      </c>
      <c r="E351" s="843"/>
      <c r="F351" s="4">
        <f>'2 жастағы Ш'!AN132</f>
        <v>0</v>
      </c>
      <c r="G351" s="4">
        <f>'2 жастағы Ә'!AN132</f>
        <v>0</v>
      </c>
    </row>
    <row r="352" spans="2:7" x14ac:dyDescent="0.25">
      <c r="B352" s="707">
        <v>14</v>
      </c>
      <c r="C352" s="4">
        <f>'2 жастағы Ф'!AS132</f>
        <v>0</v>
      </c>
      <c r="D352" s="4">
        <f>'2 жастағы К'!AS132</f>
        <v>0</v>
      </c>
      <c r="E352" s="843"/>
      <c r="F352" s="4">
        <f>'2 жастағы Ш'!AS132</f>
        <v>0</v>
      </c>
      <c r="G352" s="4">
        <f>'2 жастағы Ә'!AS132</f>
        <v>0</v>
      </c>
    </row>
    <row r="353" spans="2:7" x14ac:dyDescent="0.25">
      <c r="B353" s="708"/>
      <c r="C353" s="4">
        <f>'2 жастағы Ф'!AR132</f>
        <v>0</v>
      </c>
      <c r="D353" s="4">
        <f>'2 жастағы К'!AR132</f>
        <v>0</v>
      </c>
      <c r="E353" s="843"/>
      <c r="F353" s="4">
        <f>'2 жастағы Ш'!AR132</f>
        <v>0</v>
      </c>
      <c r="G353" s="4">
        <f>'2 жастағы Ә'!AR132</f>
        <v>0</v>
      </c>
    </row>
    <row r="354" spans="2:7" x14ac:dyDescent="0.25">
      <c r="B354" s="712"/>
      <c r="C354" s="4">
        <f>'2 жастағы Ф'!AQ132</f>
        <v>0</v>
      </c>
      <c r="D354" s="4">
        <f>'2 жастағы К'!AQ132</f>
        <v>0</v>
      </c>
      <c r="E354" s="843"/>
      <c r="F354" s="4">
        <f>'2 жастағы Ш'!AQ132</f>
        <v>0</v>
      </c>
      <c r="G354" s="4">
        <f>'2 жастағы Ә'!AQ132</f>
        <v>0</v>
      </c>
    </row>
    <row r="355" spans="2:7" x14ac:dyDescent="0.25">
      <c r="B355" s="707">
        <v>15</v>
      </c>
      <c r="C355" s="4">
        <f>'2 жастағы Ф'!AV132</f>
        <v>0</v>
      </c>
      <c r="D355" s="4">
        <f>'2 жастағы К'!AV132</f>
        <v>0</v>
      </c>
      <c r="E355" s="843"/>
      <c r="F355" s="4">
        <f>'2 жастағы Ш'!AV132</f>
        <v>0</v>
      </c>
      <c r="G355" s="4">
        <f>'2 жастағы Ә'!AV132</f>
        <v>0</v>
      </c>
    </row>
    <row r="356" spans="2:7" x14ac:dyDescent="0.25">
      <c r="B356" s="708"/>
      <c r="C356" s="4">
        <f>'2 жастағы Ф'!AU132</f>
        <v>0</v>
      </c>
      <c r="D356" s="4">
        <f>'2 жастағы К'!AU132</f>
        <v>0</v>
      </c>
      <c r="E356" s="843"/>
      <c r="F356" s="4">
        <f>'2 жастағы Ш'!AU132</f>
        <v>0</v>
      </c>
      <c r="G356" s="4">
        <f>'2 жастағы Ә'!AU132</f>
        <v>0</v>
      </c>
    </row>
    <row r="357" spans="2:7" x14ac:dyDescent="0.25">
      <c r="B357" s="712"/>
      <c r="C357" s="4">
        <f>'2 жастағы Ф'!AT132</f>
        <v>0</v>
      </c>
      <c r="D357" s="4">
        <f>'2 жастағы К'!AT132</f>
        <v>0</v>
      </c>
      <c r="E357" s="843"/>
      <c r="F357" s="4">
        <f>'2 жастағы Ш'!AT132</f>
        <v>0</v>
      </c>
      <c r="G357" s="4">
        <f>'2 жастағы Ә'!AT132</f>
        <v>0</v>
      </c>
    </row>
    <row r="358" spans="2:7" x14ac:dyDescent="0.25">
      <c r="B358" s="707">
        <v>16</v>
      </c>
      <c r="C358" s="4">
        <f>'2 жастағы Ф'!AY132</f>
        <v>0</v>
      </c>
      <c r="D358" s="4">
        <f>'2 жастағы К'!AY132</f>
        <v>0</v>
      </c>
      <c r="E358" s="843"/>
      <c r="F358" s="4">
        <f>'2 жастағы Ш'!AY132</f>
        <v>0</v>
      </c>
      <c r="G358" s="4">
        <f>'2 жастағы Ә'!AY132</f>
        <v>0</v>
      </c>
    </row>
    <row r="359" spans="2:7" x14ac:dyDescent="0.25">
      <c r="B359" s="708"/>
      <c r="C359" s="4">
        <f>'2 жастағы Ф'!AX132</f>
        <v>0</v>
      </c>
      <c r="D359" s="4">
        <f>'2 жастағы К'!AX132</f>
        <v>0</v>
      </c>
      <c r="E359" s="843"/>
      <c r="F359" s="4">
        <f>'2 жастағы Ш'!AX132</f>
        <v>0</v>
      </c>
      <c r="G359" s="4">
        <f>'2 жастағы Ә'!AX132</f>
        <v>0</v>
      </c>
    </row>
    <row r="360" spans="2:7" x14ac:dyDescent="0.25">
      <c r="B360" s="712"/>
      <c r="C360" s="4">
        <f>'2 жастағы Ф'!AW132</f>
        <v>0</v>
      </c>
      <c r="D360" s="4">
        <f>'2 жастағы К'!AW132</f>
        <v>0</v>
      </c>
      <c r="E360" s="843"/>
      <c r="F360" s="4">
        <f>'2 жастағы Ш'!AW132</f>
        <v>0</v>
      </c>
      <c r="G360" s="4">
        <f>'2 жастағы Ә'!AW132</f>
        <v>0</v>
      </c>
    </row>
    <row r="361" spans="2:7" x14ac:dyDescent="0.25">
      <c r="B361" s="707">
        <v>17</v>
      </c>
      <c r="C361" s="4">
        <f>'2 жастағы Ф'!BB132</f>
        <v>0</v>
      </c>
      <c r="D361" s="4">
        <f>'2 жастағы К'!BB132</f>
        <v>0</v>
      </c>
      <c r="E361" s="843"/>
      <c r="F361" s="4">
        <f>'2 жастағы Ш'!BB132</f>
        <v>0</v>
      </c>
      <c r="G361" s="4">
        <f>'2 жастағы Ә'!BB132</f>
        <v>0</v>
      </c>
    </row>
    <row r="362" spans="2:7" x14ac:dyDescent="0.25">
      <c r="B362" s="708"/>
      <c r="C362" s="4">
        <f>'2 жастағы Ф'!BA132</f>
        <v>0</v>
      </c>
      <c r="D362" s="4">
        <f>'2 жастағы К'!BA132</f>
        <v>0</v>
      </c>
      <c r="E362" s="843"/>
      <c r="F362" s="4">
        <f>'2 жастағы Ш'!BA132</f>
        <v>0</v>
      </c>
      <c r="G362" s="4">
        <f>'2 жастағы Ә'!BA132</f>
        <v>0</v>
      </c>
    </row>
    <row r="363" spans="2:7" x14ac:dyDescent="0.25">
      <c r="B363" s="712"/>
      <c r="C363" s="4">
        <f>'2 жастағы Ф'!AZ132</f>
        <v>0</v>
      </c>
      <c r="D363" s="4">
        <f>'2 жастағы К'!AZ132</f>
        <v>0</v>
      </c>
      <c r="E363" s="843"/>
      <c r="F363" s="4">
        <f>'2 жастағы Ш'!AZ132</f>
        <v>0</v>
      </c>
      <c r="G363" s="4">
        <f>'2 жастағы Ә'!AZ132</f>
        <v>0</v>
      </c>
    </row>
    <row r="364" spans="2:7" x14ac:dyDescent="0.25">
      <c r="B364" s="707">
        <v>18</v>
      </c>
      <c r="C364" s="4">
        <f>'2 жастағы Ф'!BE132</f>
        <v>0</v>
      </c>
      <c r="D364" s="4">
        <f>'2 жастағы К'!BE132</f>
        <v>0</v>
      </c>
      <c r="E364" s="843"/>
      <c r="F364" s="4">
        <f>'2 жастағы Ш'!BE132</f>
        <v>0</v>
      </c>
      <c r="G364" s="4">
        <f>'2 жастағы Ә'!BE132</f>
        <v>0</v>
      </c>
    </row>
    <row r="365" spans="2:7" x14ac:dyDescent="0.25">
      <c r="B365" s="708"/>
      <c r="C365" s="4">
        <f>'2 жастағы Ф'!BD132</f>
        <v>0</v>
      </c>
      <c r="D365" s="4">
        <f>'2 жастағы К'!BD132</f>
        <v>0</v>
      </c>
      <c r="E365" s="843"/>
      <c r="F365" s="4">
        <f>'2 жастағы Ш'!BD132</f>
        <v>0</v>
      </c>
      <c r="G365" s="4">
        <f>'2 жастағы Ә'!BD132</f>
        <v>0</v>
      </c>
    </row>
    <row r="366" spans="2:7" x14ac:dyDescent="0.25">
      <c r="B366" s="712"/>
      <c r="C366" s="4">
        <f>'2 жастағы Ф'!BC132</f>
        <v>0</v>
      </c>
      <c r="D366" s="4">
        <f>'2 жастағы К'!BC132</f>
        <v>0</v>
      </c>
      <c r="E366" s="843"/>
      <c r="F366" s="4">
        <f>'2 жастағы Ш'!BC132</f>
        <v>0</v>
      </c>
      <c r="G366" s="4">
        <f>'2 жастағы Ә'!BC132</f>
        <v>0</v>
      </c>
    </row>
    <row r="367" spans="2:7" x14ac:dyDescent="0.25">
      <c r="B367" s="707">
        <v>19</v>
      </c>
      <c r="C367" s="4">
        <f>'2 жастағы Ф'!BH132</f>
        <v>0</v>
      </c>
      <c r="D367" s="4">
        <f>'2 жастағы К'!BH132</f>
        <v>0</v>
      </c>
      <c r="E367" s="843"/>
      <c r="F367" s="4">
        <f>'2 жастағы Ш'!BH132</f>
        <v>0</v>
      </c>
      <c r="G367" s="4">
        <f>'2 жастағы Ә'!BH132</f>
        <v>0</v>
      </c>
    </row>
    <row r="368" spans="2:7" x14ac:dyDescent="0.25">
      <c r="B368" s="708"/>
      <c r="C368" s="4">
        <f>'2 жастағы Ф'!BG132</f>
        <v>0</v>
      </c>
      <c r="D368" s="4">
        <f>'2 жастағы К'!BG132</f>
        <v>0</v>
      </c>
      <c r="E368" s="843"/>
      <c r="F368" s="4">
        <f>'2 жастағы Ш'!BG132</f>
        <v>0</v>
      </c>
      <c r="G368" s="4">
        <f>'2 жастағы Ә'!BG132</f>
        <v>0</v>
      </c>
    </row>
    <row r="369" spans="2:7" x14ac:dyDescent="0.25">
      <c r="B369" s="712"/>
      <c r="C369" s="4">
        <f>'2 жастағы Ф'!BF132</f>
        <v>0</v>
      </c>
      <c r="D369" s="4">
        <f>'2 жастағы К'!BF132</f>
        <v>0</v>
      </c>
      <c r="E369" s="843"/>
      <c r="F369" s="4">
        <f>'2 жастағы Ш'!BF132</f>
        <v>0</v>
      </c>
      <c r="G369" s="4">
        <f>'2 жастағы Ә'!BF132</f>
        <v>0</v>
      </c>
    </row>
    <row r="370" spans="2:7" x14ac:dyDescent="0.25">
      <c r="B370" s="707">
        <v>20</v>
      </c>
      <c r="C370" s="842"/>
      <c r="D370" s="4">
        <f>'2 жастағы К'!BK132</f>
        <v>0</v>
      </c>
      <c r="E370" s="843"/>
      <c r="F370" s="4">
        <f>'2 жастағы Ш'!BK132</f>
        <v>0</v>
      </c>
      <c r="G370" s="4">
        <f>'2 жастағы Ә'!BK132</f>
        <v>0</v>
      </c>
    </row>
    <row r="371" spans="2:7" x14ac:dyDescent="0.25">
      <c r="B371" s="708"/>
      <c r="C371" s="843"/>
      <c r="D371" s="4">
        <f>'2 жастағы К'!BJ132</f>
        <v>0</v>
      </c>
      <c r="E371" s="843"/>
      <c r="F371" s="4">
        <f>'2 жастағы Ш'!BJ132</f>
        <v>0</v>
      </c>
      <c r="G371" s="4">
        <f>'2 жастағы Ә'!BJ132</f>
        <v>0</v>
      </c>
    </row>
    <row r="372" spans="2:7" x14ac:dyDescent="0.25">
      <c r="B372" s="712"/>
      <c r="C372" s="843"/>
      <c r="D372" s="4">
        <f>'2 жастағы К'!BI132</f>
        <v>0</v>
      </c>
      <c r="E372" s="843"/>
      <c r="F372" s="4">
        <f>'2 жастағы Ш'!BI132</f>
        <v>0</v>
      </c>
      <c r="G372" s="4">
        <f>'2 жастағы Ә'!BI132</f>
        <v>0</v>
      </c>
    </row>
    <row r="373" spans="2:7" x14ac:dyDescent="0.25">
      <c r="B373" s="707">
        <v>21</v>
      </c>
      <c r="C373" s="843"/>
      <c r="D373" s="842"/>
      <c r="E373" s="843"/>
      <c r="F373" s="4">
        <f>'2 жастағы Ш'!BN132</f>
        <v>0</v>
      </c>
      <c r="G373" s="842"/>
    </row>
    <row r="374" spans="2:7" x14ac:dyDescent="0.25">
      <c r="B374" s="708"/>
      <c r="C374" s="843"/>
      <c r="D374" s="843"/>
      <c r="E374" s="843"/>
      <c r="F374" s="4">
        <f>'2 жастағы Ш'!BM132</f>
        <v>0</v>
      </c>
      <c r="G374" s="843"/>
    </row>
    <row r="375" spans="2:7" x14ac:dyDescent="0.25">
      <c r="B375" s="712"/>
      <c r="C375" s="843"/>
      <c r="D375" s="843"/>
      <c r="E375" s="843"/>
      <c r="F375" s="4">
        <f>'2 жастағы Ш'!BL132</f>
        <v>0</v>
      </c>
      <c r="G375" s="843"/>
    </row>
    <row r="376" spans="2:7" x14ac:dyDescent="0.25">
      <c r="B376" s="707">
        <v>22</v>
      </c>
      <c r="C376" s="843"/>
      <c r="D376" s="843"/>
      <c r="E376" s="843"/>
      <c r="F376" s="4">
        <f>'2 жастағы Ш'!BQ132</f>
        <v>0</v>
      </c>
      <c r="G376" s="843"/>
    </row>
    <row r="377" spans="2:7" x14ac:dyDescent="0.25">
      <c r="B377" s="708"/>
      <c r="C377" s="843"/>
      <c r="D377" s="843"/>
      <c r="E377" s="843"/>
      <c r="F377" s="4">
        <f>'2 жастағы Ш'!BP132</f>
        <v>0</v>
      </c>
      <c r="G377" s="843"/>
    </row>
    <row r="378" spans="2:7" x14ac:dyDescent="0.25">
      <c r="B378" s="712"/>
      <c r="C378" s="843"/>
      <c r="D378" s="843"/>
      <c r="E378" s="843"/>
      <c r="F378" s="4">
        <f>'2 жастағы Ш'!BO132</f>
        <v>0</v>
      </c>
      <c r="G378" s="843"/>
    </row>
    <row r="379" spans="2:7" x14ac:dyDescent="0.25">
      <c r="B379" s="707">
        <v>23</v>
      </c>
      <c r="C379" s="843"/>
      <c r="D379" s="843"/>
      <c r="E379" s="843"/>
      <c r="F379" s="4">
        <f>'2 жастағы Ш'!BT132</f>
        <v>0</v>
      </c>
      <c r="G379" s="843"/>
    </row>
    <row r="380" spans="2:7" x14ac:dyDescent="0.25">
      <c r="B380" s="708"/>
      <c r="C380" s="843"/>
      <c r="D380" s="843"/>
      <c r="E380" s="843"/>
      <c r="F380" s="4">
        <f>'2 жастағы Ш'!BS132</f>
        <v>0</v>
      </c>
      <c r="G380" s="843"/>
    </row>
    <row r="381" spans="2:7" x14ac:dyDescent="0.25">
      <c r="B381" s="712"/>
      <c r="C381" s="843"/>
      <c r="D381" s="843"/>
      <c r="E381" s="843"/>
      <c r="F381" s="4">
        <f>'2 жастағы Ш'!BR132</f>
        <v>0</v>
      </c>
      <c r="G381" s="843"/>
    </row>
    <row r="382" spans="2:7" x14ac:dyDescent="0.25">
      <c r="B382" s="707">
        <v>24</v>
      </c>
      <c r="C382" s="843"/>
      <c r="D382" s="843"/>
      <c r="E382" s="843"/>
      <c r="F382" s="4">
        <f>'2 жастағы Ш'!BW132</f>
        <v>0</v>
      </c>
      <c r="G382" s="843"/>
    </row>
    <row r="383" spans="2:7" x14ac:dyDescent="0.25">
      <c r="B383" s="708"/>
      <c r="C383" s="843"/>
      <c r="D383" s="843"/>
      <c r="E383" s="843"/>
      <c r="F383" s="12">
        <f>'2 жастағы Ш'!BV132</f>
        <v>0</v>
      </c>
      <c r="G383" s="843"/>
    </row>
    <row r="384" spans="2:7" x14ac:dyDescent="0.25">
      <c r="B384" s="712"/>
      <c r="C384" s="843"/>
      <c r="D384" s="843"/>
      <c r="E384" s="843"/>
      <c r="F384" s="12">
        <f>'2 жастағы Ш'!BU132</f>
        <v>0</v>
      </c>
      <c r="G384" s="843"/>
    </row>
    <row r="385" spans="2:7" x14ac:dyDescent="0.25">
      <c r="B385" s="707">
        <v>25</v>
      </c>
      <c r="C385" s="843"/>
      <c r="D385" s="843"/>
      <c r="E385" s="843"/>
      <c r="F385" s="4">
        <f>'2 жастағы Ш'!BZ132</f>
        <v>0</v>
      </c>
      <c r="G385" s="843"/>
    </row>
    <row r="386" spans="2:7" x14ac:dyDescent="0.25">
      <c r="B386" s="708"/>
      <c r="C386" s="843"/>
      <c r="D386" s="843"/>
      <c r="E386" s="843"/>
      <c r="F386" s="4">
        <f>'2 жастағы Ш'!BY132</f>
        <v>0</v>
      </c>
      <c r="G386" s="843"/>
    </row>
    <row r="387" spans="2:7" x14ac:dyDescent="0.25">
      <c r="B387" s="712"/>
      <c r="C387" s="843"/>
      <c r="D387" s="843"/>
      <c r="E387" s="843"/>
      <c r="F387" s="4">
        <f>'2 жастағы Ш'!BX132</f>
        <v>0</v>
      </c>
      <c r="G387" s="843"/>
    </row>
    <row r="388" spans="2:7" x14ac:dyDescent="0.25">
      <c r="B388" s="707">
        <v>26</v>
      </c>
      <c r="C388" s="843"/>
      <c r="D388" s="843"/>
      <c r="E388" s="843"/>
      <c r="F388" s="4">
        <f>'2 жастағы Ш'!CC132</f>
        <v>0</v>
      </c>
      <c r="G388" s="843"/>
    </row>
    <row r="389" spans="2:7" x14ac:dyDescent="0.25">
      <c r="B389" s="708"/>
      <c r="C389" s="843"/>
      <c r="D389" s="843"/>
      <c r="E389" s="843"/>
      <c r="F389" s="4">
        <f>'2 жастағы Ш'!CB132</f>
        <v>0</v>
      </c>
      <c r="G389" s="843"/>
    </row>
    <row r="390" spans="2:7" x14ac:dyDescent="0.25">
      <c r="B390" s="712"/>
      <c r="C390" s="843"/>
      <c r="D390" s="843"/>
      <c r="E390" s="843"/>
      <c r="F390" s="4">
        <f>'2 жастағы Ш'!CA132</f>
        <v>0</v>
      </c>
      <c r="G390" s="843"/>
    </row>
    <row r="391" spans="2:7" x14ac:dyDescent="0.25">
      <c r="B391" s="707">
        <v>27</v>
      </c>
      <c r="C391" s="843"/>
      <c r="D391" s="843"/>
      <c r="E391" s="843"/>
      <c r="F391" s="12">
        <f>'2 жастағы Ш'!CF132</f>
        <v>0</v>
      </c>
      <c r="G391" s="843"/>
    </row>
    <row r="392" spans="2:7" x14ac:dyDescent="0.25">
      <c r="B392" s="708"/>
      <c r="C392" s="843"/>
      <c r="D392" s="843"/>
      <c r="E392" s="843"/>
      <c r="F392" s="12">
        <f>'2 жастағы Ш'!CE132</f>
        <v>0</v>
      </c>
      <c r="G392" s="843"/>
    </row>
    <row r="393" spans="2:7" x14ac:dyDescent="0.25">
      <c r="B393" s="712"/>
      <c r="C393" s="843"/>
      <c r="D393" s="843"/>
      <c r="E393" s="843"/>
      <c r="F393" s="12">
        <f>'2 жастағы Ш'!CD132</f>
        <v>0</v>
      </c>
      <c r="G393" s="843"/>
    </row>
    <row r="394" spans="2:7" x14ac:dyDescent="0.25">
      <c r="B394" s="707">
        <v>28</v>
      </c>
      <c r="C394" s="843"/>
      <c r="D394" s="843"/>
      <c r="E394" s="843"/>
      <c r="F394" s="12">
        <f>'2 жастағы Ш'!CI132</f>
        <v>0</v>
      </c>
      <c r="G394" s="843"/>
    </row>
    <row r="395" spans="2:7" x14ac:dyDescent="0.25">
      <c r="B395" s="708"/>
      <c r="C395" s="843"/>
      <c r="D395" s="843"/>
      <c r="E395" s="843"/>
      <c r="F395" s="12">
        <f>'2 жастағы Ш'!CH132</f>
        <v>0</v>
      </c>
      <c r="G395" s="843"/>
    </row>
    <row r="396" spans="2:7" x14ac:dyDescent="0.25">
      <c r="B396" s="712"/>
      <c r="C396" s="843"/>
      <c r="D396" s="843"/>
      <c r="E396" s="843"/>
      <c r="F396" s="12">
        <f>'2 жастағы Ш'!CG132</f>
        <v>0</v>
      </c>
      <c r="G396" s="843"/>
    </row>
    <row r="397" spans="2:7" x14ac:dyDescent="0.25">
      <c r="B397" s="707">
        <v>29</v>
      </c>
      <c r="C397" s="843"/>
      <c r="D397" s="843"/>
      <c r="E397" s="843"/>
      <c r="F397" s="12">
        <f>'2 жастағы Ш'!CL132</f>
        <v>0</v>
      </c>
      <c r="G397" s="843"/>
    </row>
    <row r="398" spans="2:7" x14ac:dyDescent="0.25">
      <c r="B398" s="708"/>
      <c r="C398" s="843"/>
      <c r="D398" s="843"/>
      <c r="E398" s="843"/>
      <c r="F398" s="12">
        <f>'2 жастағы Ш'!CK132</f>
        <v>0</v>
      </c>
      <c r="G398" s="843"/>
    </row>
    <row r="399" spans="2:7" x14ac:dyDescent="0.25">
      <c r="B399" s="712"/>
      <c r="C399" s="843"/>
      <c r="D399" s="843"/>
      <c r="E399" s="843"/>
      <c r="F399" s="12">
        <f>'2 жастағы Ш'!CJ132</f>
        <v>0</v>
      </c>
      <c r="G399" s="843"/>
    </row>
    <row r="400" spans="2:7" x14ac:dyDescent="0.25">
      <c r="B400" s="707">
        <v>30</v>
      </c>
      <c r="C400" s="843"/>
      <c r="D400" s="843"/>
      <c r="E400" s="843"/>
      <c r="F400" s="12">
        <f>'2 жастағы Ш'!CO132</f>
        <v>0</v>
      </c>
      <c r="G400" s="843"/>
    </row>
    <row r="401" spans="2:7" x14ac:dyDescent="0.25">
      <c r="B401" s="708"/>
      <c r="C401" s="843"/>
      <c r="D401" s="843"/>
      <c r="E401" s="843"/>
      <c r="F401" s="12">
        <f>'2 жастағы Ш'!CN132</f>
        <v>0</v>
      </c>
      <c r="G401" s="843"/>
    </row>
    <row r="402" spans="2:7" x14ac:dyDescent="0.25">
      <c r="B402" s="712"/>
      <c r="C402" s="843"/>
      <c r="D402" s="843"/>
      <c r="E402" s="843"/>
      <c r="F402" s="12">
        <f>'2 жастағы Ш'!CM132</f>
        <v>0</v>
      </c>
      <c r="G402" s="843"/>
    </row>
    <row r="403" spans="2:7" x14ac:dyDescent="0.25">
      <c r="B403" s="707">
        <v>31</v>
      </c>
      <c r="C403" s="843"/>
      <c r="D403" s="843"/>
      <c r="E403" s="843"/>
      <c r="F403" s="12">
        <f>'2 жастағы Ш'!CR132</f>
        <v>0</v>
      </c>
      <c r="G403" s="843"/>
    </row>
    <row r="404" spans="2:7" x14ac:dyDescent="0.25">
      <c r="B404" s="708"/>
      <c r="C404" s="843"/>
      <c r="D404" s="843"/>
      <c r="E404" s="843"/>
      <c r="F404" s="12">
        <f>'2 жастағы Ш'!CQ132</f>
        <v>0</v>
      </c>
      <c r="G404" s="843"/>
    </row>
    <row r="405" spans="2:7" x14ac:dyDescent="0.25">
      <c r="B405" s="712"/>
      <c r="C405" s="843"/>
      <c r="D405" s="843"/>
      <c r="E405" s="843"/>
      <c r="F405" s="12">
        <f>'2 жастағы Ш'!CP132</f>
        <v>0</v>
      </c>
      <c r="G405" s="843"/>
    </row>
    <row r="406" spans="2:7" x14ac:dyDescent="0.25">
      <c r="B406" s="707">
        <v>32</v>
      </c>
      <c r="C406" s="843"/>
      <c r="D406" s="843"/>
      <c r="E406" s="843"/>
      <c r="F406" s="12">
        <f>'2 жастағы Ш'!CU132</f>
        <v>0</v>
      </c>
      <c r="G406" s="843"/>
    </row>
    <row r="407" spans="2:7" x14ac:dyDescent="0.25">
      <c r="B407" s="708"/>
      <c r="C407" s="843"/>
      <c r="D407" s="843"/>
      <c r="E407" s="843"/>
      <c r="F407" s="12">
        <f>'2 жастағы Ш'!CT132</f>
        <v>0</v>
      </c>
      <c r="G407" s="843"/>
    </row>
    <row r="408" spans="2:7" x14ac:dyDescent="0.25">
      <c r="B408" s="712"/>
      <c r="C408" s="843"/>
      <c r="D408" s="843"/>
      <c r="E408" s="843"/>
      <c r="F408" s="12">
        <f>'2 жастағы Ш'!CS132</f>
        <v>0</v>
      </c>
      <c r="G408" s="843"/>
    </row>
    <row r="409" spans="2:7" x14ac:dyDescent="0.25">
      <c r="B409" s="707">
        <v>33</v>
      </c>
      <c r="C409" s="843"/>
      <c r="D409" s="843"/>
      <c r="E409" s="843"/>
      <c r="F409" s="12">
        <f>'2 жастағы Ш'!CX132</f>
        <v>0</v>
      </c>
      <c r="G409" s="843"/>
    </row>
    <row r="410" spans="2:7" x14ac:dyDescent="0.25">
      <c r="B410" s="708"/>
      <c r="C410" s="843"/>
      <c r="D410" s="843"/>
      <c r="E410" s="843"/>
      <c r="F410" s="12">
        <f>'2 жастағы Ш'!CW132</f>
        <v>0</v>
      </c>
      <c r="G410" s="843"/>
    </row>
    <row r="411" spans="2:7" x14ac:dyDescent="0.25">
      <c r="B411" s="712"/>
      <c r="C411" s="843"/>
      <c r="D411" s="843"/>
      <c r="E411" s="843"/>
      <c r="F411" s="12">
        <f>'2 жастағы Ш'!CV132</f>
        <v>0</v>
      </c>
      <c r="G411" s="843"/>
    </row>
    <row r="412" spans="2:7" x14ac:dyDescent="0.25">
      <c r="B412" s="707">
        <v>34</v>
      </c>
      <c r="C412" s="843"/>
      <c r="D412" s="843"/>
      <c r="E412" s="843"/>
      <c r="F412" s="12">
        <f>'2 жастағы Ш'!DA132</f>
        <v>0</v>
      </c>
      <c r="G412" s="843"/>
    </row>
    <row r="413" spans="2:7" x14ac:dyDescent="0.25">
      <c r="B413" s="708"/>
      <c r="C413" s="843"/>
      <c r="D413" s="843"/>
      <c r="E413" s="843"/>
      <c r="F413" s="12">
        <f>'2 жастағы Ш'!CZ132</f>
        <v>0</v>
      </c>
      <c r="G413" s="843"/>
    </row>
    <row r="414" spans="2:7" x14ac:dyDescent="0.25">
      <c r="B414" s="712"/>
      <c r="C414" s="843"/>
      <c r="D414" s="843"/>
      <c r="E414" s="843"/>
      <c r="F414" s="12">
        <f>'2 жастағы Ш'!CY132</f>
        <v>0</v>
      </c>
      <c r="G414" s="843"/>
    </row>
    <row r="415" spans="2:7" x14ac:dyDescent="0.25">
      <c r="B415" s="707">
        <v>35</v>
      </c>
      <c r="C415" s="843"/>
      <c r="D415" s="843"/>
      <c r="E415" s="843"/>
      <c r="F415" s="12">
        <f>'2 жастағы Ш'!DD132</f>
        <v>0</v>
      </c>
      <c r="G415" s="843"/>
    </row>
    <row r="416" spans="2:7" x14ac:dyDescent="0.25">
      <c r="B416" s="708"/>
      <c r="C416" s="843"/>
      <c r="D416" s="843"/>
      <c r="E416" s="843"/>
      <c r="F416" s="12">
        <f>'2 жастағы Ш'!DC132</f>
        <v>0</v>
      </c>
      <c r="G416" s="843"/>
    </row>
    <row r="417" spans="2:7" x14ac:dyDescent="0.25">
      <c r="B417" s="712"/>
      <c r="C417" s="843"/>
      <c r="D417" s="843"/>
      <c r="E417" s="843"/>
      <c r="F417" s="12">
        <f>'2 жастағы Ш'!DB132</f>
        <v>0</v>
      </c>
      <c r="G417" s="843"/>
    </row>
    <row r="418" spans="2:7" x14ac:dyDescent="0.25">
      <c r="B418" s="707">
        <v>36</v>
      </c>
      <c r="C418" s="843"/>
      <c r="D418" s="843"/>
      <c r="E418" s="843"/>
      <c r="F418" s="12">
        <f>'2 жастағы Ш'!DG132</f>
        <v>0</v>
      </c>
      <c r="G418" s="843"/>
    </row>
    <row r="419" spans="2:7" x14ac:dyDescent="0.25">
      <c r="B419" s="708"/>
      <c r="C419" s="843"/>
      <c r="D419" s="843"/>
      <c r="E419" s="843"/>
      <c r="F419" s="12">
        <f>'2 жастағы Ш'!DF132</f>
        <v>0</v>
      </c>
      <c r="G419" s="843"/>
    </row>
    <row r="420" spans="2:7" x14ac:dyDescent="0.25">
      <c r="B420" s="708"/>
      <c r="C420" s="843"/>
      <c r="D420" s="843"/>
      <c r="E420" s="843"/>
      <c r="F420" s="334">
        <f>'2 жастағы Ш'!DE132</f>
        <v>0</v>
      </c>
      <c r="G420" s="843"/>
    </row>
    <row r="421" spans="2:7" x14ac:dyDescent="0.25">
      <c r="B421" s="748">
        <v>37</v>
      </c>
      <c r="C421" s="843"/>
      <c r="D421" s="843"/>
      <c r="E421" s="843"/>
      <c r="F421" s="12">
        <f>'2 жастағы Ш'!DJ132</f>
        <v>0</v>
      </c>
      <c r="G421" s="843"/>
    </row>
    <row r="422" spans="2:7" x14ac:dyDescent="0.25">
      <c r="B422" s="748"/>
      <c r="C422" s="843"/>
      <c r="D422" s="843"/>
      <c r="E422" s="843"/>
      <c r="F422" s="12">
        <f>'2 жастағы Ш'!DI132</f>
        <v>0</v>
      </c>
      <c r="G422" s="843"/>
    </row>
    <row r="423" spans="2:7" x14ac:dyDescent="0.25">
      <c r="B423" s="748"/>
      <c r="C423" s="844"/>
      <c r="D423" s="844"/>
      <c r="E423" s="844"/>
      <c r="F423" s="12">
        <f>'2 жастағы Ш'!DH132</f>
        <v>0</v>
      </c>
      <c r="G423" s="844"/>
    </row>
    <row r="424" spans="2:7" ht="18.75" x14ac:dyDescent="0.25">
      <c r="B424" s="821" t="s">
        <v>824</v>
      </c>
      <c r="C424" s="158">
        <f>'2 жастағы Ф'!BK132</f>
        <v>0</v>
      </c>
      <c r="D424" s="158">
        <f>'2 жастағы К'!BN132</f>
        <v>0</v>
      </c>
      <c r="E424" s="158">
        <f>'2 жастағы Т'!AG132</f>
        <v>0</v>
      </c>
      <c r="F424" s="158">
        <f>'2 жастағы Ш'!DM132</f>
        <v>0</v>
      </c>
      <c r="G424" s="159">
        <f>'2 жастағы Ә'!BN132</f>
        <v>0</v>
      </c>
    </row>
    <row r="425" spans="2:7" ht="18.75" x14ac:dyDescent="0.25">
      <c r="B425" s="821"/>
      <c r="C425" s="40">
        <f>'2 жастағы Ф'!BJ132</f>
        <v>0</v>
      </c>
      <c r="D425" s="40">
        <f>'2 жастағы К'!BM132</f>
        <v>0</v>
      </c>
      <c r="E425" s="40">
        <f>'2 жастағы Т'!AF132</f>
        <v>0</v>
      </c>
      <c r="F425" s="40">
        <f>'2 жастағы Ш'!DL132</f>
        <v>0</v>
      </c>
      <c r="G425" s="68">
        <f>'2 жастағы Ә'!BM132</f>
        <v>0</v>
      </c>
    </row>
    <row r="426" spans="2:7" ht="18.75" x14ac:dyDescent="0.25">
      <c r="B426" s="821"/>
      <c r="C426" s="95">
        <f>'2 жастағы Ф'!BI132</f>
        <v>0</v>
      </c>
      <c r="D426" s="95">
        <f>'2 жастағы К'!BL132</f>
        <v>0</v>
      </c>
      <c r="E426" s="95">
        <f>'2 жастағы Т'!AE132</f>
        <v>0</v>
      </c>
      <c r="F426" s="95">
        <f>'2 жастағы Ш'!DK132</f>
        <v>0</v>
      </c>
      <c r="G426" s="96">
        <f>'2 жастағы Ә'!BL132</f>
        <v>0</v>
      </c>
    </row>
    <row r="427" spans="2:7" x14ac:dyDescent="0.25">
      <c r="B427" s="157">
        <f>СВОД!V119</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18.75" customHeight="1" x14ac:dyDescent="0.3">
      <c r="B4" s="832" t="s">
        <v>129</v>
      </c>
      <c r="C4" s="832"/>
      <c r="D4" s="25">
        <f>'2 жастағы Ф'!C28</f>
        <v>0</v>
      </c>
      <c r="E4" s="27"/>
      <c r="F4" s="27"/>
      <c r="G4" s="23"/>
      <c r="H4" s="23"/>
    </row>
    <row r="5" spans="2:12" ht="18.75" x14ac:dyDescent="0.3">
      <c r="B5" s="833" t="s">
        <v>105</v>
      </c>
      <c r="C5" s="833"/>
      <c r="D5" s="26">
        <f>'2 жастағы Ф'!A28</f>
        <v>0</v>
      </c>
      <c r="E5" s="26"/>
      <c r="F5" s="26"/>
      <c r="G5" s="23"/>
      <c r="H5" s="23"/>
    </row>
    <row r="6" spans="2:12" ht="82.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Ф'!F28</f>
        <v>0</v>
      </c>
      <c r="D122" s="4">
        <f>'2 жастағы К'!F28</f>
        <v>0</v>
      </c>
      <c r="E122" s="4">
        <f>'2 жастағы Т'!F28</f>
        <v>0</v>
      </c>
      <c r="F122" s="4">
        <f>'2 жастағы Ш'!F28</f>
        <v>0</v>
      </c>
      <c r="G122" s="4">
        <f>'2 жастағы Ә'!F28</f>
        <v>0</v>
      </c>
    </row>
    <row r="123" spans="2:12" x14ac:dyDescent="0.25">
      <c r="B123" s="708"/>
      <c r="C123" s="4">
        <f>'2 жастағы Ф'!E28</f>
        <v>0</v>
      </c>
      <c r="D123" s="4">
        <f>'2 жастағы К'!E28</f>
        <v>0</v>
      </c>
      <c r="E123" s="4">
        <f>'2 жастағы Т'!E28</f>
        <v>0</v>
      </c>
      <c r="F123" s="4">
        <f>'2 жастағы Ш'!E28</f>
        <v>0</v>
      </c>
      <c r="G123" s="4">
        <f>'2 жастағы Ә'!E28</f>
        <v>0</v>
      </c>
    </row>
    <row r="124" spans="2:12" x14ac:dyDescent="0.25">
      <c r="B124" s="712"/>
      <c r="C124" s="4">
        <f>'2 жастағы Ф'!D28</f>
        <v>0</v>
      </c>
      <c r="D124" s="4">
        <f>'2 жастағы К'!D28</f>
        <v>0</v>
      </c>
      <c r="E124" s="4">
        <f>'2 жастағы Т'!D28</f>
        <v>0</v>
      </c>
      <c r="F124" s="4">
        <f>'2 жастағы Ш'!D28</f>
        <v>0</v>
      </c>
      <c r="G124" s="4">
        <f>'2 жастағы Ә'!D28</f>
        <v>0</v>
      </c>
    </row>
    <row r="125" spans="2:12" x14ac:dyDescent="0.25">
      <c r="B125" s="707">
        <v>2</v>
      </c>
      <c r="C125" s="4">
        <f>'2 жастағы Ф'!I28</f>
        <v>0</v>
      </c>
      <c r="D125" s="4">
        <f>'2 жастағы К'!I28</f>
        <v>0</v>
      </c>
      <c r="E125" s="4">
        <f>'2 жастағы Т'!I28</f>
        <v>0</v>
      </c>
      <c r="F125" s="4">
        <f>'2 жастағы Ш'!I28</f>
        <v>0</v>
      </c>
      <c r="G125" s="4">
        <f>'2 жастағы Ә'!I28</f>
        <v>0</v>
      </c>
    </row>
    <row r="126" spans="2:12" x14ac:dyDescent="0.25">
      <c r="B126" s="708"/>
      <c r="C126" s="4">
        <f>'2 жастағы Ф'!H28</f>
        <v>0</v>
      </c>
      <c r="D126" s="4">
        <f>'2 жастағы К'!H28</f>
        <v>0</v>
      </c>
      <c r="E126" s="4">
        <f>'2 жастағы Т'!H28</f>
        <v>0</v>
      </c>
      <c r="F126" s="4">
        <f>'2 жастағы Ш'!H28</f>
        <v>0</v>
      </c>
      <c r="G126" s="4">
        <f>'2 жастағы Ә'!H28</f>
        <v>0</v>
      </c>
    </row>
    <row r="127" spans="2:12" x14ac:dyDescent="0.25">
      <c r="B127" s="712"/>
      <c r="C127" s="4">
        <f>'2 жастағы Ф'!G28</f>
        <v>0</v>
      </c>
      <c r="D127" s="4">
        <f>'2 жастағы К'!G28</f>
        <v>0</v>
      </c>
      <c r="E127" s="4">
        <f>'2 жастағы Т'!G28</f>
        <v>0</v>
      </c>
      <c r="F127" s="4">
        <f>'2 жастағы Ш'!G28</f>
        <v>0</v>
      </c>
      <c r="G127" s="4">
        <f>'2 жастағы Ә'!G28</f>
        <v>0</v>
      </c>
    </row>
    <row r="128" spans="2:12" x14ac:dyDescent="0.25">
      <c r="B128" s="707">
        <v>3</v>
      </c>
      <c r="C128" s="4">
        <f>'2 жастағы Ф'!L28</f>
        <v>0</v>
      </c>
      <c r="D128" s="4">
        <f>'2 жастағы К'!L28</f>
        <v>0</v>
      </c>
      <c r="E128" s="4">
        <f>'2 жастағы Т'!L28</f>
        <v>0</v>
      </c>
      <c r="F128" s="4">
        <f>'2 жастағы Ш'!L28</f>
        <v>0</v>
      </c>
      <c r="G128" s="4">
        <f>'2 жастағы Ә'!L28</f>
        <v>0</v>
      </c>
    </row>
    <row r="129" spans="2:7" x14ac:dyDescent="0.25">
      <c r="B129" s="708"/>
      <c r="C129" s="4">
        <f>'2 жастағы Ф'!K28</f>
        <v>0</v>
      </c>
      <c r="D129" s="4">
        <f>'2 жастағы К'!K28</f>
        <v>0</v>
      </c>
      <c r="E129" s="4">
        <f>'2 жастағы Т'!K28</f>
        <v>0</v>
      </c>
      <c r="F129" s="4">
        <f>'2 жастағы Ш'!K28</f>
        <v>0</v>
      </c>
      <c r="G129" s="4">
        <f>'2 жастағы Ә'!K28</f>
        <v>0</v>
      </c>
    </row>
    <row r="130" spans="2:7" x14ac:dyDescent="0.25">
      <c r="B130" s="712"/>
      <c r="C130" s="4">
        <f>'2 жастағы Ф'!J28</f>
        <v>0</v>
      </c>
      <c r="D130" s="4">
        <f>'2 жастағы К'!J28</f>
        <v>0</v>
      </c>
      <c r="E130" s="4">
        <f>'2 жастағы Т'!J28</f>
        <v>0</v>
      </c>
      <c r="F130" s="4">
        <f>'2 жастағы Ш'!J28</f>
        <v>0</v>
      </c>
      <c r="G130" s="4">
        <f>'2 жастағы Ә'!J28</f>
        <v>0</v>
      </c>
    </row>
    <row r="131" spans="2:7" x14ac:dyDescent="0.25">
      <c r="B131" s="707">
        <v>4</v>
      </c>
      <c r="C131" s="4">
        <f>'2 жастағы Ф'!O28</f>
        <v>0</v>
      </c>
      <c r="D131" s="4">
        <f>'2 жастағы К'!O28</f>
        <v>0</v>
      </c>
      <c r="E131" s="4">
        <f>'2 жастағы Т'!O28</f>
        <v>0</v>
      </c>
      <c r="F131" s="4">
        <f>'2 жастағы Ш'!O28</f>
        <v>0</v>
      </c>
      <c r="G131" s="4">
        <f>'2 жастағы Ә'!O28</f>
        <v>0</v>
      </c>
    </row>
    <row r="132" spans="2:7" x14ac:dyDescent="0.25">
      <c r="B132" s="708"/>
      <c r="C132" s="4">
        <f>'2 жастағы Ф'!N28</f>
        <v>0</v>
      </c>
      <c r="D132" s="4">
        <f>'2 жастағы К'!N28</f>
        <v>0</v>
      </c>
      <c r="E132" s="4">
        <f>'2 жастағы Т'!N28</f>
        <v>0</v>
      </c>
      <c r="F132" s="4">
        <f>'2 жастағы Ш'!N28</f>
        <v>0</v>
      </c>
      <c r="G132" s="4">
        <f>'2 жастағы Ә'!N28</f>
        <v>0</v>
      </c>
    </row>
    <row r="133" spans="2:7" x14ac:dyDescent="0.25">
      <c r="B133" s="712"/>
      <c r="C133" s="4">
        <f>'2 жастағы Ф'!M28</f>
        <v>0</v>
      </c>
      <c r="D133" s="4">
        <f>'2 жастағы К'!M28</f>
        <v>0</v>
      </c>
      <c r="E133" s="4">
        <f>'2 жастағы Т'!M28</f>
        <v>0</v>
      </c>
      <c r="F133" s="4">
        <f>'2 жастағы Ш'!M28</f>
        <v>0</v>
      </c>
      <c r="G133" s="4">
        <f>'2 жастағы Ә'!M28</f>
        <v>0</v>
      </c>
    </row>
    <row r="134" spans="2:7" x14ac:dyDescent="0.25">
      <c r="B134" s="707">
        <v>5</v>
      </c>
      <c r="C134" s="4">
        <f>'2 жастағы Ф'!R28</f>
        <v>0</v>
      </c>
      <c r="D134" s="4">
        <f>'2 жастағы К'!R28</f>
        <v>0</v>
      </c>
      <c r="E134" s="4">
        <f>'2 жастағы Т'!R28</f>
        <v>0</v>
      </c>
      <c r="F134" s="4">
        <f>'2 жастағы Ш'!R28</f>
        <v>0</v>
      </c>
      <c r="G134" s="4">
        <f>'2 жастағы Ә'!R28</f>
        <v>0</v>
      </c>
    </row>
    <row r="135" spans="2:7" x14ac:dyDescent="0.25">
      <c r="B135" s="708"/>
      <c r="C135" s="4">
        <f>'2 жастағы Ф'!Q28</f>
        <v>0</v>
      </c>
      <c r="D135" s="4">
        <f>'2 жастағы К'!Q28</f>
        <v>0</v>
      </c>
      <c r="E135" s="4">
        <f>'2 жастағы Т'!Q28</f>
        <v>0</v>
      </c>
      <c r="F135" s="4">
        <f>'2 жастағы Ш'!Q28</f>
        <v>0</v>
      </c>
      <c r="G135" s="4">
        <f>'2 жастағы Ә'!Q28</f>
        <v>0</v>
      </c>
    </row>
    <row r="136" spans="2:7" x14ac:dyDescent="0.25">
      <c r="B136" s="712"/>
      <c r="C136" s="4">
        <f>'2 жастағы Ф'!P28</f>
        <v>0</v>
      </c>
      <c r="D136" s="4">
        <f>'2 жастағы К'!P28</f>
        <v>0</v>
      </c>
      <c r="E136" s="4">
        <f>'2 жастағы Т'!P28</f>
        <v>0</v>
      </c>
      <c r="F136" s="4">
        <f>'2 жастағы Ш'!P28</f>
        <v>0</v>
      </c>
      <c r="G136" s="4">
        <f>'2 жастағы Ә'!P28</f>
        <v>0</v>
      </c>
    </row>
    <row r="137" spans="2:7" x14ac:dyDescent="0.25">
      <c r="B137" s="707">
        <v>6</v>
      </c>
      <c r="C137" s="4">
        <f>'2 жастағы Ф'!U28</f>
        <v>0</v>
      </c>
      <c r="D137" s="4">
        <f>'2 жастағы К'!U28</f>
        <v>0</v>
      </c>
      <c r="E137" s="4">
        <f>'2 жастағы Т'!U28</f>
        <v>0</v>
      </c>
      <c r="F137" s="4">
        <f>'2 жастағы Ш'!U28</f>
        <v>0</v>
      </c>
      <c r="G137" s="4">
        <f>'2 жастағы Ә'!U28</f>
        <v>0</v>
      </c>
    </row>
    <row r="138" spans="2:7" x14ac:dyDescent="0.25">
      <c r="B138" s="708"/>
      <c r="C138" s="4">
        <f>'2 жастағы Ф'!T28</f>
        <v>0</v>
      </c>
      <c r="D138" s="4">
        <f>'2 жастағы К'!T28</f>
        <v>0</v>
      </c>
      <c r="E138" s="4">
        <f>'2 жастағы Т'!T28</f>
        <v>0</v>
      </c>
      <c r="F138" s="4">
        <f>'2 жастағы Ш'!T28</f>
        <v>0</v>
      </c>
      <c r="G138" s="4">
        <f>'2 жастағы Ә'!T28</f>
        <v>0</v>
      </c>
    </row>
    <row r="139" spans="2:7" x14ac:dyDescent="0.25">
      <c r="B139" s="712"/>
      <c r="C139" s="4">
        <f>'2 жастағы Ф'!S28</f>
        <v>0</v>
      </c>
      <c r="D139" s="4">
        <f>'2 жастағы К'!S28</f>
        <v>0</v>
      </c>
      <c r="E139" s="4">
        <f>'2 жастағы Т'!S28</f>
        <v>0</v>
      </c>
      <c r="F139" s="4">
        <f>'2 жастағы Ш'!S28</f>
        <v>0</v>
      </c>
      <c r="G139" s="4">
        <f>'2 жастағы Ә'!S28</f>
        <v>0</v>
      </c>
    </row>
    <row r="140" spans="2:7" x14ac:dyDescent="0.25">
      <c r="B140" s="707">
        <v>7</v>
      </c>
      <c r="C140" s="4">
        <f>'2 жастағы Ф'!X28</f>
        <v>0</v>
      </c>
      <c r="D140" s="4">
        <f>'2 жастағы К'!X28</f>
        <v>0</v>
      </c>
      <c r="E140" s="4">
        <f>'2 жастағы Т'!X28</f>
        <v>0</v>
      </c>
      <c r="F140" s="4">
        <f>'2 жастағы Ш'!X28</f>
        <v>0</v>
      </c>
      <c r="G140" s="4">
        <f>'2 жастағы Ә'!X28</f>
        <v>0</v>
      </c>
    </row>
    <row r="141" spans="2:7" x14ac:dyDescent="0.25">
      <c r="B141" s="708"/>
      <c r="C141" s="4">
        <f>'2 жастағы Ф'!W28</f>
        <v>0</v>
      </c>
      <c r="D141" s="4">
        <f>'2 жастағы К'!W28</f>
        <v>0</v>
      </c>
      <c r="E141" s="4">
        <f>'2 жастағы Т'!W28</f>
        <v>0</v>
      </c>
      <c r="F141" s="4">
        <f>'2 жастағы Ш'!W28</f>
        <v>0</v>
      </c>
      <c r="G141" s="4">
        <f>'2 жастағы Ә'!W28</f>
        <v>0</v>
      </c>
    </row>
    <row r="142" spans="2:7" x14ac:dyDescent="0.25">
      <c r="B142" s="712"/>
      <c r="C142" s="4">
        <f>'2 жастағы Ф'!V28</f>
        <v>0</v>
      </c>
      <c r="D142" s="4">
        <f>'2 жастағы К'!V28</f>
        <v>0</v>
      </c>
      <c r="E142" s="4">
        <f>'2 жастағы Т'!V28</f>
        <v>0</v>
      </c>
      <c r="F142" s="4">
        <f>'2 жастағы Ш'!V28</f>
        <v>0</v>
      </c>
      <c r="G142" s="4">
        <f>'2 жастағы Ә'!V28</f>
        <v>0</v>
      </c>
    </row>
    <row r="143" spans="2:7" x14ac:dyDescent="0.25">
      <c r="B143" s="707">
        <v>8</v>
      </c>
      <c r="C143" s="4">
        <f>'2 жастағы Ф'!AA28</f>
        <v>0</v>
      </c>
      <c r="D143" s="4">
        <f>'2 жастағы К'!AA28</f>
        <v>0</v>
      </c>
      <c r="E143" s="4">
        <f>'2 жастағы Т'!AA28</f>
        <v>0</v>
      </c>
      <c r="F143" s="4">
        <f>'2 жастағы Ш'!AA28</f>
        <v>0</v>
      </c>
      <c r="G143" s="4">
        <f>'2 жастағы Ә'!AA28</f>
        <v>0</v>
      </c>
    </row>
    <row r="144" spans="2:7" x14ac:dyDescent="0.25">
      <c r="B144" s="708"/>
      <c r="C144" s="4">
        <f>'2 жастағы Ф'!Z28</f>
        <v>0</v>
      </c>
      <c r="D144" s="4">
        <f>'2 жастағы К'!Z28</f>
        <v>0</v>
      </c>
      <c r="E144" s="4">
        <f>'2 жастағы Т'!Z28</f>
        <v>0</v>
      </c>
      <c r="F144" s="4">
        <f>'2 жастағы Ш'!Z28</f>
        <v>0</v>
      </c>
      <c r="G144" s="4">
        <f>'2 жастағы Ә'!Z28</f>
        <v>0</v>
      </c>
    </row>
    <row r="145" spans="2:7" x14ac:dyDescent="0.25">
      <c r="B145" s="712"/>
      <c r="C145" s="4">
        <f>'2 жастағы Ф'!Y28</f>
        <v>0</v>
      </c>
      <c r="D145" s="4">
        <f>'2 жастағы К'!Y28</f>
        <v>0</v>
      </c>
      <c r="E145" s="4">
        <f>'2 жастағы Т'!Y28</f>
        <v>0</v>
      </c>
      <c r="F145" s="4">
        <f>'2 жастағы Ш'!Y28</f>
        <v>0</v>
      </c>
      <c r="G145" s="4">
        <f>'2 жастағы Ә'!Y28</f>
        <v>0</v>
      </c>
    </row>
    <row r="146" spans="2:7" x14ac:dyDescent="0.25">
      <c r="B146" s="707">
        <v>9</v>
      </c>
      <c r="C146" s="4">
        <f>'2 жастағы Ф'!AD28</f>
        <v>0</v>
      </c>
      <c r="D146" s="4">
        <f>'2 жастағы К'!AD28</f>
        <v>0</v>
      </c>
      <c r="E146" s="4">
        <f>'2 жастағы Т'!AD28</f>
        <v>0</v>
      </c>
      <c r="F146" s="4">
        <f>'2 жастағы Ш'!AD28</f>
        <v>0</v>
      </c>
      <c r="G146" s="4">
        <f>'2 жастағы Ә'!AD28</f>
        <v>0</v>
      </c>
    </row>
    <row r="147" spans="2:7" x14ac:dyDescent="0.25">
      <c r="B147" s="708"/>
      <c r="C147" s="4">
        <f>'2 жастағы Ф'!AC28</f>
        <v>0</v>
      </c>
      <c r="D147" s="4">
        <f>'2 жастағы К'!AC28</f>
        <v>0</v>
      </c>
      <c r="E147" s="4">
        <f>'2 жастағы Т'!AC28</f>
        <v>0</v>
      </c>
      <c r="F147" s="4">
        <f>'2 жастағы Ш'!AC28</f>
        <v>0</v>
      </c>
      <c r="G147" s="4">
        <f>'2 жастағы Ә'!AC28</f>
        <v>0</v>
      </c>
    </row>
    <row r="148" spans="2:7" x14ac:dyDescent="0.25">
      <c r="B148" s="712"/>
      <c r="C148" s="4">
        <f>'2 жастағы Ф'!AB28</f>
        <v>0</v>
      </c>
      <c r="D148" s="4">
        <f>'2 жастағы К'!AB28</f>
        <v>0</v>
      </c>
      <c r="E148" s="4">
        <f>'2 жастағы Т'!AB28</f>
        <v>0</v>
      </c>
      <c r="F148" s="4">
        <f>'2 жастағы Ш'!AB28</f>
        <v>0</v>
      </c>
      <c r="G148" s="4">
        <f>'2 жастағы Ә'!AB28</f>
        <v>0</v>
      </c>
    </row>
    <row r="149" spans="2:7" x14ac:dyDescent="0.25">
      <c r="B149" s="707">
        <v>10</v>
      </c>
      <c r="C149" s="4">
        <f>'2 жастағы Ф'!AG28</f>
        <v>0</v>
      </c>
      <c r="D149" s="4">
        <f>'2 жастағы К'!AG28</f>
        <v>0</v>
      </c>
      <c r="E149" s="4">
        <f>'2 жастағы Т'!AG28</f>
        <v>0</v>
      </c>
      <c r="F149" s="4">
        <f>'2 жастағы Ш'!AG28</f>
        <v>0</v>
      </c>
      <c r="G149" s="4">
        <f>'2 жастағы Ә'!AG28</f>
        <v>0</v>
      </c>
    </row>
    <row r="150" spans="2:7" x14ac:dyDescent="0.25">
      <c r="B150" s="708"/>
      <c r="C150" s="4">
        <f>'2 жастағы Ф'!AF28</f>
        <v>0</v>
      </c>
      <c r="D150" s="4">
        <f>'2 жастағы К'!AF28</f>
        <v>0</v>
      </c>
      <c r="E150" s="4">
        <f>'2 жастағы Т'!AF28</f>
        <v>0</v>
      </c>
      <c r="F150" s="4">
        <f>'2 жастағы Ш'!AF28</f>
        <v>0</v>
      </c>
      <c r="G150" s="4">
        <f>'2 жастағы Ә'!AF28</f>
        <v>0</v>
      </c>
    </row>
    <row r="151" spans="2:7" x14ac:dyDescent="0.25">
      <c r="B151" s="712"/>
      <c r="C151" s="4">
        <f>'2 жастағы Ф'!AE28</f>
        <v>0</v>
      </c>
      <c r="D151" s="4">
        <f>'2 жастағы К'!AE28</f>
        <v>0</v>
      </c>
      <c r="E151" s="4">
        <f>'2 жастағы Т'!AE28</f>
        <v>0</v>
      </c>
      <c r="F151" s="4">
        <f>'2 жастағы Ш'!AE28</f>
        <v>0</v>
      </c>
      <c r="G151" s="4">
        <f>'2 жастағы Ә'!AE28</f>
        <v>0</v>
      </c>
    </row>
    <row r="152" spans="2:7" x14ac:dyDescent="0.25">
      <c r="B152" s="707">
        <v>11</v>
      </c>
      <c r="C152" s="4">
        <f>'2 жастағы Ф'!AJ28</f>
        <v>0</v>
      </c>
      <c r="D152" s="4">
        <f>'2 жастағы К'!AJ28</f>
        <v>0</v>
      </c>
      <c r="E152" s="827"/>
      <c r="F152" s="4">
        <f>'2 жастағы Ш'!AJ28</f>
        <v>0</v>
      </c>
      <c r="G152" s="4">
        <f>'2 жастағы Ә'!AJ28</f>
        <v>0</v>
      </c>
    </row>
    <row r="153" spans="2:7" x14ac:dyDescent="0.25">
      <c r="B153" s="708"/>
      <c r="C153" s="4">
        <f>'2 жастағы Ф'!AI28</f>
        <v>0</v>
      </c>
      <c r="D153" s="4">
        <f>'2 жастағы К'!AI28</f>
        <v>0</v>
      </c>
      <c r="E153" s="828"/>
      <c r="F153" s="4">
        <f>'2 жастағы Ш'!AI28</f>
        <v>0</v>
      </c>
      <c r="G153" s="4">
        <f>'2 жастағы Ә'!AI28</f>
        <v>0</v>
      </c>
    </row>
    <row r="154" spans="2:7" x14ac:dyDescent="0.25">
      <c r="B154" s="712"/>
      <c r="C154" s="4">
        <f>'2 жастағы Ф'!AH28</f>
        <v>0</v>
      </c>
      <c r="D154" s="4">
        <f>'2 жастағы К'!AH28</f>
        <v>0</v>
      </c>
      <c r="E154" s="828"/>
      <c r="F154" s="4">
        <f>'2 жастағы Ш'!AH28</f>
        <v>0</v>
      </c>
      <c r="G154" s="4">
        <f>'2 жастағы Ә'!AH28</f>
        <v>0</v>
      </c>
    </row>
    <row r="155" spans="2:7" x14ac:dyDescent="0.25">
      <c r="B155" s="707">
        <v>12</v>
      </c>
      <c r="C155" s="4">
        <f>'2 жастағы Ф'!AM28</f>
        <v>0</v>
      </c>
      <c r="D155" s="4">
        <f>'2 жастағы К'!AM28</f>
        <v>0</v>
      </c>
      <c r="E155" s="828"/>
      <c r="F155" s="4">
        <f>'2 жастағы Ш'!AM28</f>
        <v>0</v>
      </c>
      <c r="G155" s="4">
        <f>'2 жастағы Ә'!AM28</f>
        <v>0</v>
      </c>
    </row>
    <row r="156" spans="2:7" x14ac:dyDescent="0.25">
      <c r="B156" s="708"/>
      <c r="C156" s="12">
        <f>'2 жастағы Ф'!AL28</f>
        <v>0</v>
      </c>
      <c r="D156" s="12">
        <f>'2 жастағы К'!AL28</f>
        <v>0</v>
      </c>
      <c r="E156" s="828"/>
      <c r="F156" s="12">
        <f>'2 жастағы Ш'!AL28</f>
        <v>0</v>
      </c>
      <c r="G156" s="12">
        <f>'2 жастағы Ә'!AL28</f>
        <v>0</v>
      </c>
    </row>
    <row r="157" spans="2:7" x14ac:dyDescent="0.25">
      <c r="B157" s="712"/>
      <c r="C157" s="12">
        <f>'2 жастағы Ф'!AK28</f>
        <v>0</v>
      </c>
      <c r="D157" s="12">
        <f>'2 жастағы К'!AK28</f>
        <v>0</v>
      </c>
      <c r="E157" s="828"/>
      <c r="F157" s="12">
        <f>'2 жастағы Ш'!AK28</f>
        <v>0</v>
      </c>
      <c r="G157" s="12">
        <f>'2 жастағы Ә'!AK28</f>
        <v>0</v>
      </c>
    </row>
    <row r="158" spans="2:7" x14ac:dyDescent="0.25">
      <c r="B158" s="707">
        <v>13</v>
      </c>
      <c r="C158" s="825"/>
      <c r="D158" s="4">
        <f>'2 жастағы К'!AP28</f>
        <v>0</v>
      </c>
      <c r="E158" s="828"/>
      <c r="F158" s="4">
        <f>'2 жастағы Ш'!AP28</f>
        <v>0</v>
      </c>
      <c r="G158" s="4">
        <f>'2 жастағы Ә'!AP28</f>
        <v>0</v>
      </c>
    </row>
    <row r="159" spans="2:7" ht="15" customHeight="1" x14ac:dyDescent="0.25">
      <c r="B159" s="708"/>
      <c r="C159" s="826"/>
      <c r="D159" s="4">
        <f>'2 жастағы К'!AO28</f>
        <v>0</v>
      </c>
      <c r="E159" s="828"/>
      <c r="F159" s="4">
        <f>'2 жастағы Ш'!AO28</f>
        <v>0</v>
      </c>
      <c r="G159" s="4">
        <f>'2 жастағы Ә'!AO28</f>
        <v>0</v>
      </c>
    </row>
    <row r="160" spans="2:7" x14ac:dyDescent="0.25">
      <c r="B160" s="712"/>
      <c r="C160" s="826"/>
      <c r="D160" s="4">
        <f>'2 жастағы К'!AN28</f>
        <v>0</v>
      </c>
      <c r="E160" s="828"/>
      <c r="F160" s="4">
        <f>'2 жастағы Ш'!AN28</f>
        <v>0</v>
      </c>
      <c r="G160" s="4">
        <f>'2 жастағы Ә'!AN28</f>
        <v>0</v>
      </c>
    </row>
    <row r="161" spans="2:7" x14ac:dyDescent="0.25">
      <c r="B161" s="707">
        <v>14</v>
      </c>
      <c r="C161" s="826"/>
      <c r="D161" s="4">
        <f>'2 жастағы К'!AS28</f>
        <v>0</v>
      </c>
      <c r="E161" s="828"/>
      <c r="F161" s="4">
        <f>'2 жастағы Ш'!AS28</f>
        <v>0</v>
      </c>
      <c r="G161" s="4">
        <f>'2 жастағы Ә'!AS28</f>
        <v>0</v>
      </c>
    </row>
    <row r="162" spans="2:7" x14ac:dyDescent="0.25">
      <c r="B162" s="708"/>
      <c r="C162" s="826"/>
      <c r="D162" s="4">
        <f>'2 жастағы К'!AR28</f>
        <v>0</v>
      </c>
      <c r="E162" s="828"/>
      <c r="F162" s="4">
        <f>'2 жастағы Ш'!AR28</f>
        <v>0</v>
      </c>
      <c r="G162" s="4">
        <f>'2 жастағы Ә'!AR28</f>
        <v>0</v>
      </c>
    </row>
    <row r="163" spans="2:7" x14ac:dyDescent="0.25">
      <c r="B163" s="712"/>
      <c r="C163" s="826"/>
      <c r="D163" s="4">
        <f>'2 жастағы К'!AQ28</f>
        <v>0</v>
      </c>
      <c r="E163" s="828"/>
      <c r="F163" s="4">
        <f>'2 жастағы Ш'!AQ28</f>
        <v>0</v>
      </c>
      <c r="G163" s="4">
        <f>'2 жастағы Ә'!AQ28</f>
        <v>0</v>
      </c>
    </row>
    <row r="164" spans="2:7" x14ac:dyDescent="0.25">
      <c r="B164" s="707">
        <v>15</v>
      </c>
      <c r="C164" s="826"/>
      <c r="D164" s="4">
        <f>'2 жастағы К'!AV28</f>
        <v>0</v>
      </c>
      <c r="E164" s="828"/>
      <c r="F164" s="825"/>
      <c r="G164" s="4">
        <f>'2 жастағы Ә'!AV28</f>
        <v>0</v>
      </c>
    </row>
    <row r="165" spans="2:7" x14ac:dyDescent="0.25">
      <c r="B165" s="708"/>
      <c r="C165" s="826"/>
      <c r="D165" s="4">
        <f>'2 жастағы К'!AU28</f>
        <v>0</v>
      </c>
      <c r="E165" s="828"/>
      <c r="F165" s="826"/>
      <c r="G165" s="4">
        <f>'2 жастағы Ә'!AU28</f>
        <v>0</v>
      </c>
    </row>
    <row r="166" spans="2:7" ht="15" customHeight="1" x14ac:dyDescent="0.25">
      <c r="B166" s="712"/>
      <c r="C166" s="826"/>
      <c r="D166" s="4">
        <f>'2 жастағы К'!AT28</f>
        <v>0</v>
      </c>
      <c r="E166" s="828"/>
      <c r="F166" s="826"/>
      <c r="G166" s="4">
        <f>'2 жастағы Ә'!AT28</f>
        <v>0</v>
      </c>
    </row>
    <row r="167" spans="2:7" ht="15" customHeight="1" x14ac:dyDescent="0.25">
      <c r="B167" s="707">
        <v>16</v>
      </c>
      <c r="C167" s="826"/>
      <c r="D167" s="4">
        <f>'2 жастағы К'!AY28</f>
        <v>0</v>
      </c>
      <c r="E167" s="828"/>
      <c r="F167" s="826"/>
      <c r="G167" s="4">
        <f>'2 жастағы Ә'!AY28</f>
        <v>0</v>
      </c>
    </row>
    <row r="168" spans="2:7" ht="15" customHeight="1" x14ac:dyDescent="0.25">
      <c r="B168" s="708"/>
      <c r="C168" s="826"/>
      <c r="D168" s="4">
        <f>'2 жастағы К'!AX28</f>
        <v>0</v>
      </c>
      <c r="E168" s="828"/>
      <c r="F168" s="826"/>
      <c r="G168" s="4">
        <f>'2 жастағы Ә'!AX28</f>
        <v>0</v>
      </c>
    </row>
    <row r="169" spans="2:7" ht="15" customHeight="1" x14ac:dyDescent="0.25">
      <c r="B169" s="712"/>
      <c r="C169" s="826"/>
      <c r="D169" s="4">
        <f>'2 жастағы К'!AW28</f>
        <v>0</v>
      </c>
      <c r="E169" s="828"/>
      <c r="F169" s="826"/>
      <c r="G169" s="4">
        <f>'2 жастағы Ә'!AW28</f>
        <v>0</v>
      </c>
    </row>
    <row r="170" spans="2:7" ht="15" customHeight="1" x14ac:dyDescent="0.25">
      <c r="B170" s="707">
        <v>17</v>
      </c>
      <c r="C170" s="826"/>
      <c r="D170" s="4">
        <f>'2 жастағы К'!BB28</f>
        <v>0</v>
      </c>
      <c r="E170" s="828"/>
      <c r="F170" s="826"/>
      <c r="G170" s="4">
        <f>'2 жастағы Ә'!BB28</f>
        <v>0</v>
      </c>
    </row>
    <row r="171" spans="2:7" ht="15" customHeight="1" x14ac:dyDescent="0.25">
      <c r="B171" s="708"/>
      <c r="C171" s="826"/>
      <c r="D171" s="4">
        <f>'2 жастағы К'!BA28</f>
        <v>0</v>
      </c>
      <c r="E171" s="828"/>
      <c r="F171" s="826"/>
      <c r="G171" s="4">
        <f>'2 жастағы Ә'!BA28</f>
        <v>0</v>
      </c>
    </row>
    <row r="172" spans="2:7" ht="15" customHeight="1" x14ac:dyDescent="0.25">
      <c r="B172" s="712"/>
      <c r="C172" s="826"/>
      <c r="D172" s="4">
        <f>'2 жастағы К'!AZ28</f>
        <v>0</v>
      </c>
      <c r="E172" s="828"/>
      <c r="F172" s="826"/>
      <c r="G172" s="4">
        <f>'2 жастағы Ә'!AZ28</f>
        <v>0</v>
      </c>
    </row>
    <row r="173" spans="2:7" ht="15" customHeight="1" x14ac:dyDescent="0.25">
      <c r="B173" s="707">
        <v>18</v>
      </c>
      <c r="C173" s="826"/>
      <c r="D173" s="4">
        <f>'2 жастағы К'!BE28</f>
        <v>0</v>
      </c>
      <c r="E173" s="828"/>
      <c r="F173" s="826"/>
      <c r="G173" s="825"/>
    </row>
    <row r="174" spans="2:7" ht="15" customHeight="1" x14ac:dyDescent="0.25">
      <c r="B174" s="708"/>
      <c r="C174" s="826"/>
      <c r="D174" s="4">
        <f>'2 жастағы К'!BD28</f>
        <v>0</v>
      </c>
      <c r="E174" s="828"/>
      <c r="F174" s="826"/>
      <c r="G174" s="826"/>
    </row>
    <row r="175" spans="2:7" ht="15" customHeight="1" x14ac:dyDescent="0.25">
      <c r="B175" s="712"/>
      <c r="C175" s="826"/>
      <c r="D175" s="4">
        <f>'2 жастағы К'!BC28</f>
        <v>0</v>
      </c>
      <c r="E175" s="828"/>
      <c r="F175" s="826"/>
      <c r="G175" s="826"/>
    </row>
    <row r="176" spans="2:7" ht="15" customHeight="1" x14ac:dyDescent="0.25">
      <c r="B176" s="707">
        <v>19</v>
      </c>
      <c r="C176" s="826"/>
      <c r="D176" s="4">
        <f>'2 жастағы К'!BH28</f>
        <v>0</v>
      </c>
      <c r="E176" s="828"/>
      <c r="F176" s="826"/>
      <c r="G176" s="826"/>
    </row>
    <row r="177" spans="2:7" ht="15" customHeight="1" x14ac:dyDescent="0.25">
      <c r="B177" s="708"/>
      <c r="C177" s="826"/>
      <c r="D177" s="4">
        <f>'2 жастағы К'!BG28</f>
        <v>0</v>
      </c>
      <c r="E177" s="828"/>
      <c r="F177" s="826"/>
      <c r="G177" s="826"/>
    </row>
    <row r="178" spans="2:7" ht="15" customHeight="1" x14ac:dyDescent="0.25">
      <c r="B178" s="712"/>
      <c r="C178" s="826"/>
      <c r="D178" s="4">
        <f>'2 жастағы К'!BF28</f>
        <v>0</v>
      </c>
      <c r="E178" s="828"/>
      <c r="F178" s="826"/>
      <c r="G178" s="826"/>
    </row>
    <row r="179" spans="2:7" ht="15" customHeight="1" x14ac:dyDescent="0.25">
      <c r="B179" s="707">
        <v>20</v>
      </c>
      <c r="C179" s="826"/>
      <c r="D179" s="4">
        <f>'2 жастағы К'!BK28</f>
        <v>0</v>
      </c>
      <c r="E179" s="828"/>
      <c r="F179" s="826"/>
      <c r="G179" s="826"/>
    </row>
    <row r="180" spans="2:7" ht="15" customHeight="1" x14ac:dyDescent="0.25">
      <c r="B180" s="708"/>
      <c r="C180" s="826"/>
      <c r="D180" s="4">
        <f>'2 жастағы К'!BJ28</f>
        <v>0</v>
      </c>
      <c r="E180" s="828"/>
      <c r="F180" s="826"/>
      <c r="G180" s="826"/>
    </row>
    <row r="181" spans="2:7" ht="15" customHeight="1" x14ac:dyDescent="0.25">
      <c r="B181" s="712"/>
      <c r="C181" s="826"/>
      <c r="D181" s="4">
        <f>'2 жастағы К'!BI28</f>
        <v>0</v>
      </c>
      <c r="E181" s="828"/>
      <c r="F181" s="826"/>
      <c r="G181" s="826"/>
    </row>
    <row r="182" spans="2:7" ht="15" customHeight="1" x14ac:dyDescent="0.25">
      <c r="B182" s="707">
        <v>21</v>
      </c>
      <c r="C182" s="826"/>
      <c r="D182" s="4">
        <f>'2 жастағы К'!BN28</f>
        <v>0</v>
      </c>
      <c r="E182" s="828"/>
      <c r="F182" s="826"/>
      <c r="G182" s="826"/>
    </row>
    <row r="183" spans="2:7" ht="15" customHeight="1" x14ac:dyDescent="0.25">
      <c r="B183" s="708"/>
      <c r="C183" s="826"/>
      <c r="D183" s="4">
        <f>'2 жастағы К'!BM28</f>
        <v>0</v>
      </c>
      <c r="E183" s="828"/>
      <c r="F183" s="826"/>
      <c r="G183" s="826"/>
    </row>
    <row r="184" spans="2:7" ht="15" customHeight="1" x14ac:dyDescent="0.25">
      <c r="B184" s="712"/>
      <c r="C184" s="826"/>
      <c r="D184" s="4">
        <f>'2 жастағы К'!BL28</f>
        <v>0</v>
      </c>
      <c r="E184" s="828"/>
      <c r="F184" s="826"/>
      <c r="G184" s="826"/>
    </row>
    <row r="185" spans="2:7" ht="15" customHeight="1" x14ac:dyDescent="0.25">
      <c r="B185" s="707">
        <v>22</v>
      </c>
      <c r="C185" s="826"/>
      <c r="D185" s="4">
        <f>'2 жастағы К'!BQ28</f>
        <v>0</v>
      </c>
      <c r="E185" s="828"/>
      <c r="F185" s="826"/>
      <c r="G185" s="826"/>
    </row>
    <row r="186" spans="2:7" ht="15" customHeight="1" x14ac:dyDescent="0.25">
      <c r="B186" s="708"/>
      <c r="C186" s="826"/>
      <c r="D186" s="4">
        <f>'2 жастағы К'!BP28</f>
        <v>0</v>
      </c>
      <c r="E186" s="828"/>
      <c r="F186" s="826"/>
      <c r="G186" s="826"/>
    </row>
    <row r="187" spans="2:7" ht="15" customHeight="1" thickBot="1" x14ac:dyDescent="0.3">
      <c r="B187" s="708"/>
      <c r="C187" s="826"/>
      <c r="D187" s="65">
        <f>'2 жастағы К'!BO28</f>
        <v>0</v>
      </c>
      <c r="E187" s="828"/>
      <c r="F187" s="826"/>
      <c r="G187" s="826"/>
    </row>
    <row r="188" spans="2:7" ht="15" customHeight="1" x14ac:dyDescent="0.25">
      <c r="B188" s="840" t="s">
        <v>824</v>
      </c>
      <c r="C188" s="66">
        <f>'2 жастағы Ф'!AP28</f>
        <v>0</v>
      </c>
      <c r="D188" s="66">
        <f>'2 жастағы К'!BT28</f>
        <v>0</v>
      </c>
      <c r="E188" s="66">
        <f>'2 жастағы Т'!AJ28</f>
        <v>0</v>
      </c>
      <c r="F188" s="66">
        <f>'2 жастағы Ш'!AV28</f>
        <v>0</v>
      </c>
      <c r="G188" s="67">
        <f>'2 жастағы Ә'!BE28</f>
        <v>0</v>
      </c>
    </row>
    <row r="189" spans="2:7" ht="15" customHeight="1" x14ac:dyDescent="0.25">
      <c r="B189" s="821"/>
      <c r="C189" s="40">
        <f>'2 жастағы Ф'!AO28</f>
        <v>0</v>
      </c>
      <c r="D189" s="40">
        <f>'2 жастағы К'!BS28</f>
        <v>0</v>
      </c>
      <c r="E189" s="40">
        <f>'2 жастағы Т'!AI28</f>
        <v>0</v>
      </c>
      <c r="F189" s="40">
        <f>'2 жастағы Ш'!AU28</f>
        <v>0</v>
      </c>
      <c r="G189" s="68">
        <f>'2 жастағы Ә'!BD28</f>
        <v>0</v>
      </c>
    </row>
    <row r="190" spans="2:7" ht="15" customHeight="1" thickBot="1" x14ac:dyDescent="0.3">
      <c r="B190" s="841"/>
      <c r="C190" s="69">
        <f>'2 жастағы Ф'!AN28</f>
        <v>0</v>
      </c>
      <c r="D190" s="69">
        <f>'2 жастағы К'!BR28</f>
        <v>0</v>
      </c>
      <c r="E190" s="69">
        <f>'2 жастағы Т'!AH28</f>
        <v>0</v>
      </c>
      <c r="F190" s="69">
        <f>'2 жастағы Ш'!AT28</f>
        <v>0</v>
      </c>
      <c r="G190" s="70">
        <f>'2 жастағы Ә'!BC28</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46.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Ф'!F79</f>
        <v>0</v>
      </c>
      <c r="D195" s="4">
        <f>'2 жастағы К'!F79</f>
        <v>0</v>
      </c>
      <c r="E195" s="4">
        <f>'2 жастағы Т'!F79</f>
        <v>0</v>
      </c>
      <c r="F195" s="4">
        <f>'2 жастағы Ш'!F79</f>
        <v>0</v>
      </c>
      <c r="G195" s="4">
        <f>'2 жастағы Ә'!F79</f>
        <v>0</v>
      </c>
      <c r="CO195" s="8"/>
      <c r="CQ195" s="8"/>
      <c r="CS195" s="8"/>
      <c r="CU195" s="8"/>
    </row>
    <row r="196" spans="2:99" ht="15" customHeight="1" x14ac:dyDescent="0.25">
      <c r="B196" s="708"/>
      <c r="C196" s="4">
        <f>'2 жастағы Ф'!E79</f>
        <v>0</v>
      </c>
      <c r="D196" s="4">
        <f>'2 жастағы К'!E79</f>
        <v>0</v>
      </c>
      <c r="E196" s="4">
        <f>'2 жастағы Т'!E79</f>
        <v>0</v>
      </c>
      <c r="F196" s="4">
        <f>'2 жастағы Ш'!E79</f>
        <v>0</v>
      </c>
      <c r="G196" s="4">
        <f>'2 жастағы Ә'!E79</f>
        <v>0</v>
      </c>
      <c r="CO196" s="8"/>
      <c r="CQ196" s="8"/>
      <c r="CS196" s="8"/>
      <c r="CU196" s="8"/>
    </row>
    <row r="197" spans="2:99" ht="15" customHeight="1" x14ac:dyDescent="0.25">
      <c r="B197" s="712"/>
      <c r="C197" s="4">
        <f>'2 жастағы Ф'!D79</f>
        <v>0</v>
      </c>
      <c r="D197" s="4">
        <f>'2 жастағы К'!D79</f>
        <v>0</v>
      </c>
      <c r="E197" s="4">
        <f>'2 жастағы Т'!D79</f>
        <v>0</v>
      </c>
      <c r="F197" s="4">
        <f>'2 жастағы Ш'!D79</f>
        <v>0</v>
      </c>
      <c r="G197" s="4">
        <f>'2 жастағы Ә'!D79</f>
        <v>0</v>
      </c>
    </row>
    <row r="198" spans="2:99" ht="15" customHeight="1" x14ac:dyDescent="0.25">
      <c r="B198" s="707">
        <v>2</v>
      </c>
      <c r="C198" s="4">
        <f>'2 жастағы Ф'!I79</f>
        <v>0</v>
      </c>
      <c r="D198" s="4">
        <f>'2 жастағы К'!I79</f>
        <v>0</v>
      </c>
      <c r="E198" s="4">
        <f>'2 жастағы Т'!I79</f>
        <v>0</v>
      </c>
      <c r="F198" s="4">
        <f>'2 жастағы Ш'!I79</f>
        <v>0</v>
      </c>
      <c r="G198" s="4">
        <f>'2 жастағы Ә'!I79</f>
        <v>0</v>
      </c>
    </row>
    <row r="199" spans="2:99" ht="15" customHeight="1" x14ac:dyDescent="0.25">
      <c r="B199" s="708"/>
      <c r="C199" s="4">
        <f>'2 жастағы Ф'!H79</f>
        <v>0</v>
      </c>
      <c r="D199" s="4">
        <f>'2 жастағы К'!H79</f>
        <v>0</v>
      </c>
      <c r="E199" s="4">
        <f>'2 жастағы Т'!H79</f>
        <v>0</v>
      </c>
      <c r="F199" s="4">
        <f>'2 жастағы Ш'!H79</f>
        <v>0</v>
      </c>
      <c r="G199" s="4">
        <f>'2 жастағы Ә'!H79</f>
        <v>0</v>
      </c>
    </row>
    <row r="200" spans="2:99" ht="15" customHeight="1" x14ac:dyDescent="0.25">
      <c r="B200" s="712"/>
      <c r="C200" s="4">
        <f>'2 жастағы Ф'!G79</f>
        <v>0</v>
      </c>
      <c r="D200" s="4">
        <f>'2 жастағы К'!G79</f>
        <v>0</v>
      </c>
      <c r="E200" s="4">
        <f>'2 жастағы Т'!G79</f>
        <v>0</v>
      </c>
      <c r="F200" s="4">
        <f>'2 жастағы Ш'!G79</f>
        <v>0</v>
      </c>
      <c r="G200" s="4">
        <f>'2 жастағы Ә'!G79</f>
        <v>0</v>
      </c>
    </row>
    <row r="201" spans="2:99" ht="15" customHeight="1" x14ac:dyDescent="0.25">
      <c r="B201" s="707">
        <v>3</v>
      </c>
      <c r="C201" s="4">
        <f>'2 жастағы Ф'!L79</f>
        <v>0</v>
      </c>
      <c r="D201" s="4">
        <f>'2 жастағы К'!L79</f>
        <v>0</v>
      </c>
      <c r="E201" s="4">
        <f>'2 жастағы Т'!L79</f>
        <v>0</v>
      </c>
      <c r="F201" s="4">
        <f>'2 жастағы Ш'!L79</f>
        <v>0</v>
      </c>
      <c r="G201" s="4">
        <f>'2 жастағы Ә'!L79</f>
        <v>0</v>
      </c>
    </row>
    <row r="202" spans="2:99" ht="15" customHeight="1" x14ac:dyDescent="0.25">
      <c r="B202" s="708"/>
      <c r="C202" s="4">
        <f>'2 жастағы Ф'!K79</f>
        <v>0</v>
      </c>
      <c r="D202" s="4">
        <f>'2 жастағы К'!K79</f>
        <v>0</v>
      </c>
      <c r="E202" s="4">
        <f>'2 жастағы Т'!K79</f>
        <v>0</v>
      </c>
      <c r="F202" s="4">
        <f>'2 жастағы Ш'!K79</f>
        <v>0</v>
      </c>
      <c r="G202" s="4">
        <f>'2 жастағы Ә'!K79</f>
        <v>0</v>
      </c>
    </row>
    <row r="203" spans="2:99" ht="15" customHeight="1" x14ac:dyDescent="0.25">
      <c r="B203" s="712"/>
      <c r="C203" s="4">
        <f>'2 жастағы Ф'!J79</f>
        <v>0</v>
      </c>
      <c r="D203" s="4">
        <f>'2 жастағы К'!J79</f>
        <v>0</v>
      </c>
      <c r="E203" s="4">
        <f>'2 жастағы Т'!J79</f>
        <v>0</v>
      </c>
      <c r="F203" s="4">
        <f>'2 жастағы Ш'!J79</f>
        <v>0</v>
      </c>
      <c r="G203" s="4">
        <f>'2 жастағы Ә'!J79</f>
        <v>0</v>
      </c>
    </row>
    <row r="204" spans="2:99" ht="15" customHeight="1" x14ac:dyDescent="0.25">
      <c r="B204" s="707">
        <v>4</v>
      </c>
      <c r="C204" s="4">
        <f>'2 жастағы Ф'!O79</f>
        <v>0</v>
      </c>
      <c r="D204" s="4">
        <f>'2 жастағы К'!O79</f>
        <v>0</v>
      </c>
      <c r="E204" s="4">
        <f>'2 жастағы Т'!O79</f>
        <v>0</v>
      </c>
      <c r="F204" s="4">
        <f>'2 жастағы Ш'!O79</f>
        <v>0</v>
      </c>
      <c r="G204" s="4">
        <f>'2 жастағы Ә'!O79</f>
        <v>0</v>
      </c>
    </row>
    <row r="205" spans="2:99" ht="15" customHeight="1" x14ac:dyDescent="0.25">
      <c r="B205" s="708"/>
      <c r="C205" s="4">
        <f>'2 жастағы Ф'!N79</f>
        <v>0</v>
      </c>
      <c r="D205" s="4">
        <f>'2 жастағы К'!N79</f>
        <v>0</v>
      </c>
      <c r="E205" s="4">
        <f>'2 жастағы Т'!N79</f>
        <v>0</v>
      </c>
      <c r="F205" s="4">
        <f>'2 жастағы Ш'!N79</f>
        <v>0</v>
      </c>
      <c r="G205" s="4">
        <f>'2 жастағы Ә'!N79</f>
        <v>0</v>
      </c>
    </row>
    <row r="206" spans="2:99" ht="15" customHeight="1" x14ac:dyDescent="0.25">
      <c r="B206" s="712"/>
      <c r="C206" s="4">
        <f>'2 жастағы Ф'!M79</f>
        <v>0</v>
      </c>
      <c r="D206" s="4">
        <f>'2 жастағы К'!M79</f>
        <v>0</v>
      </c>
      <c r="E206" s="4">
        <f>'2 жастағы Т'!M79</f>
        <v>0</v>
      </c>
      <c r="F206" s="4">
        <f>'2 жастағы Ш'!M79</f>
        <v>0</v>
      </c>
      <c r="G206" s="4">
        <f>'2 жастағы Ә'!M79</f>
        <v>0</v>
      </c>
    </row>
    <row r="207" spans="2:99" ht="15" customHeight="1" x14ac:dyDescent="0.25">
      <c r="B207" s="707">
        <v>5</v>
      </c>
      <c r="C207" s="4">
        <f>'2 жастағы Ф'!R79</f>
        <v>0</v>
      </c>
      <c r="D207" s="4">
        <f>'2 жастағы К'!R79</f>
        <v>0</v>
      </c>
      <c r="E207" s="4">
        <f>'2 жастағы Т'!R79</f>
        <v>0</v>
      </c>
      <c r="F207" s="4">
        <f>'2 жастағы Ш'!R79</f>
        <v>0</v>
      </c>
      <c r="G207" s="4">
        <f>'2 жастағы Ә'!R79</f>
        <v>0</v>
      </c>
    </row>
    <row r="208" spans="2:99" ht="15" customHeight="1" x14ac:dyDescent="0.25">
      <c r="B208" s="708"/>
      <c r="C208" s="4">
        <f>'2 жастағы Ф'!Q79</f>
        <v>0</v>
      </c>
      <c r="D208" s="4">
        <f>'2 жастағы К'!Q79</f>
        <v>0</v>
      </c>
      <c r="E208" s="4">
        <f>'2 жастағы Т'!Q79</f>
        <v>0</v>
      </c>
      <c r="F208" s="4">
        <f>'2 жастағы Ш'!Q79</f>
        <v>0</v>
      </c>
      <c r="G208" s="4">
        <f>'2 жастағы Ә'!Q79</f>
        <v>0</v>
      </c>
    </row>
    <row r="209" spans="2:7" ht="15" customHeight="1" x14ac:dyDescent="0.25">
      <c r="B209" s="712"/>
      <c r="C209" s="4">
        <f>'2 жастағы Ф'!P79</f>
        <v>0</v>
      </c>
      <c r="D209" s="4">
        <f>'2 жастағы К'!P79</f>
        <v>0</v>
      </c>
      <c r="E209" s="4">
        <f>'2 жастағы Т'!P79</f>
        <v>0</v>
      </c>
      <c r="F209" s="4">
        <f>'2 жастағы Ш'!P79</f>
        <v>0</v>
      </c>
      <c r="G209" s="4">
        <f>'2 жастағы Ә'!P79</f>
        <v>0</v>
      </c>
    </row>
    <row r="210" spans="2:7" ht="15" customHeight="1" x14ac:dyDescent="0.25">
      <c r="B210" s="707">
        <v>6</v>
      </c>
      <c r="C210" s="4">
        <f>'2 жастағы Ф'!U79</f>
        <v>0</v>
      </c>
      <c r="D210" s="4">
        <f>'2 жастағы К'!U79</f>
        <v>0</v>
      </c>
      <c r="E210" s="4">
        <f>'2 жастағы Т'!U79</f>
        <v>0</v>
      </c>
      <c r="F210" s="4">
        <f>'2 жастағы Ш'!U79</f>
        <v>0</v>
      </c>
      <c r="G210" s="4">
        <f>'2 жастағы Ә'!U79</f>
        <v>0</v>
      </c>
    </row>
    <row r="211" spans="2:7" ht="15" customHeight="1" x14ac:dyDescent="0.25">
      <c r="B211" s="708"/>
      <c r="C211" s="4">
        <f>'2 жастағы Ф'!T79</f>
        <v>0</v>
      </c>
      <c r="D211" s="4">
        <f>'2 жастағы К'!T79</f>
        <v>0</v>
      </c>
      <c r="E211" s="4">
        <f>'2 жастағы Т'!T79</f>
        <v>0</v>
      </c>
      <c r="F211" s="4">
        <f>'2 жастағы Ш'!T79</f>
        <v>0</v>
      </c>
      <c r="G211" s="4">
        <f>'2 жастағы Ә'!T79</f>
        <v>0</v>
      </c>
    </row>
    <row r="212" spans="2:7" ht="15" customHeight="1" x14ac:dyDescent="0.25">
      <c r="B212" s="712"/>
      <c r="C212" s="4">
        <f>'2 жастағы Ф'!S79</f>
        <v>0</v>
      </c>
      <c r="D212" s="4">
        <f>'2 жастағы К'!S79</f>
        <v>0</v>
      </c>
      <c r="E212" s="4">
        <f>'2 жастағы Т'!S79</f>
        <v>0</v>
      </c>
      <c r="F212" s="4">
        <f>'2 жастағы Ш'!S79</f>
        <v>0</v>
      </c>
      <c r="G212" s="4">
        <f>'2 жастағы Ә'!S79</f>
        <v>0</v>
      </c>
    </row>
    <row r="213" spans="2:7" ht="15" customHeight="1" x14ac:dyDescent="0.25">
      <c r="B213" s="707">
        <v>7</v>
      </c>
      <c r="C213" s="4">
        <f>'2 жастағы Ф'!X79</f>
        <v>0</v>
      </c>
      <c r="D213" s="4">
        <f>'2 жастағы К'!X79</f>
        <v>0</v>
      </c>
      <c r="E213" s="4">
        <f>'2 жастағы Т'!X79</f>
        <v>0</v>
      </c>
      <c r="F213" s="4">
        <f>'2 жастағы Ш'!X79</f>
        <v>0</v>
      </c>
      <c r="G213" s="4">
        <f>'2 жастағы Ә'!X79</f>
        <v>0</v>
      </c>
    </row>
    <row r="214" spans="2:7" ht="15" customHeight="1" x14ac:dyDescent="0.25">
      <c r="B214" s="708"/>
      <c r="C214" s="4">
        <f>'2 жастағы Ф'!W79</f>
        <v>0</v>
      </c>
      <c r="D214" s="4">
        <f>'2 жастағы К'!W79</f>
        <v>0</v>
      </c>
      <c r="E214" s="4">
        <f>'2 жастағы Т'!W79</f>
        <v>0</v>
      </c>
      <c r="F214" s="4">
        <f>'2 жастағы Ш'!W79</f>
        <v>0</v>
      </c>
      <c r="G214" s="4">
        <f>'2 жастағы Ә'!W79</f>
        <v>0</v>
      </c>
    </row>
    <row r="215" spans="2:7" ht="15" customHeight="1" x14ac:dyDescent="0.25">
      <c r="B215" s="712"/>
      <c r="C215" s="4">
        <f>'2 жастағы Ф'!V79</f>
        <v>0</v>
      </c>
      <c r="D215" s="4">
        <f>'2 жастағы К'!V79</f>
        <v>0</v>
      </c>
      <c r="E215" s="4">
        <f>'2 жастағы Т'!V79</f>
        <v>0</v>
      </c>
      <c r="F215" s="4">
        <f>'2 жастағы Ш'!V79</f>
        <v>0</v>
      </c>
      <c r="G215" s="4">
        <f>'2 жастағы Ә'!V79</f>
        <v>0</v>
      </c>
    </row>
    <row r="216" spans="2:7" ht="15" customHeight="1" x14ac:dyDescent="0.25">
      <c r="B216" s="707">
        <v>8</v>
      </c>
      <c r="C216" s="4">
        <f>'2 жастағы Ф'!AA79</f>
        <v>0</v>
      </c>
      <c r="D216" s="4">
        <f>'2 жастағы К'!AA79</f>
        <v>0</v>
      </c>
      <c r="E216" s="4">
        <f>'2 жастағы Т'!AA79</f>
        <v>0</v>
      </c>
      <c r="F216" s="4">
        <f>'2 жастағы Ш'!AA79</f>
        <v>0</v>
      </c>
      <c r="G216" s="4">
        <f>'2 жастағы Ә'!AA79</f>
        <v>0</v>
      </c>
    </row>
    <row r="217" spans="2:7" ht="15" customHeight="1" x14ac:dyDescent="0.25">
      <c r="B217" s="708"/>
      <c r="C217" s="4">
        <f>'2 жастағы Ф'!Z79</f>
        <v>0</v>
      </c>
      <c r="D217" s="4">
        <f>'2 жастағы К'!Z79</f>
        <v>0</v>
      </c>
      <c r="E217" s="4">
        <f>'2 жастағы Т'!Z79</f>
        <v>0</v>
      </c>
      <c r="F217" s="4">
        <f>'2 жастағы Ш'!Z79</f>
        <v>0</v>
      </c>
      <c r="G217" s="4">
        <f>'2 жастағы Ә'!Z79</f>
        <v>0</v>
      </c>
    </row>
    <row r="218" spans="2:7" ht="15" customHeight="1" x14ac:dyDescent="0.25">
      <c r="B218" s="712"/>
      <c r="C218" s="4">
        <f>'2 жастағы Ф'!Y79</f>
        <v>0</v>
      </c>
      <c r="D218" s="4">
        <f>'2 жастағы К'!Y79</f>
        <v>0</v>
      </c>
      <c r="E218" s="4">
        <f>'2 жастағы Т'!Y79</f>
        <v>0</v>
      </c>
      <c r="F218" s="4">
        <f>'2 жастағы Ш'!Y79</f>
        <v>0</v>
      </c>
      <c r="G218" s="4">
        <f>'2 жастағы Ә'!Y79</f>
        <v>0</v>
      </c>
    </row>
    <row r="219" spans="2:7" ht="15" customHeight="1" x14ac:dyDescent="0.25">
      <c r="B219" s="707">
        <v>9</v>
      </c>
      <c r="C219" s="4">
        <f>'2 жастағы Ф'!AD79</f>
        <v>0</v>
      </c>
      <c r="D219" s="4">
        <f>'2 жастағы К'!AD79</f>
        <v>0</v>
      </c>
      <c r="E219" s="4">
        <f>'2 жастағы Т'!AD79</f>
        <v>0</v>
      </c>
      <c r="F219" s="4">
        <f>'2 жастағы Ш'!AD79</f>
        <v>0</v>
      </c>
      <c r="G219" s="4">
        <f>'2 жастағы Ә'!AD79</f>
        <v>0</v>
      </c>
    </row>
    <row r="220" spans="2:7" ht="15" customHeight="1" x14ac:dyDescent="0.25">
      <c r="B220" s="708"/>
      <c r="C220" s="4">
        <f>'2 жастағы Ф'!AC79</f>
        <v>0</v>
      </c>
      <c r="D220" s="4">
        <f>'2 жастағы К'!AC79</f>
        <v>0</v>
      </c>
      <c r="E220" s="4">
        <f>'2 жастағы Т'!AC79</f>
        <v>0</v>
      </c>
      <c r="F220" s="4">
        <f>'2 жастағы Ш'!AC79</f>
        <v>0</v>
      </c>
      <c r="G220" s="4">
        <f>'2 жастағы Ә'!AC79</f>
        <v>0</v>
      </c>
    </row>
    <row r="221" spans="2:7" ht="15" customHeight="1" x14ac:dyDescent="0.25">
      <c r="B221" s="712"/>
      <c r="C221" s="4">
        <f>'2 жастағы Ф'!AB79</f>
        <v>0</v>
      </c>
      <c r="D221" s="4">
        <f>'2 жастағы К'!AB79</f>
        <v>0</v>
      </c>
      <c r="E221" s="4">
        <f>'2 жастағы Т'!AB79</f>
        <v>0</v>
      </c>
      <c r="F221" s="4">
        <f>'2 жастағы Ш'!AB79</f>
        <v>0</v>
      </c>
      <c r="G221" s="4">
        <f>'2 жастағы Ә'!AB79</f>
        <v>0</v>
      </c>
    </row>
    <row r="222" spans="2:7" ht="15" customHeight="1" x14ac:dyDescent="0.25">
      <c r="B222" s="707">
        <v>10</v>
      </c>
      <c r="C222" s="4">
        <f>'2 жастағы Ф'!AG79</f>
        <v>0</v>
      </c>
      <c r="D222" s="4">
        <f>'2 жастағы К'!AG79</f>
        <v>0</v>
      </c>
      <c r="E222" s="842"/>
      <c r="F222" s="4">
        <f>'2 жастағы Ш'!AG79</f>
        <v>0</v>
      </c>
      <c r="G222" s="4">
        <f>'2 жастағы Ә'!AG79</f>
        <v>0</v>
      </c>
    </row>
    <row r="223" spans="2:7" ht="15" customHeight="1" x14ac:dyDescent="0.25">
      <c r="B223" s="708"/>
      <c r="C223" s="4">
        <f>'2 жастағы Ф'!AF79</f>
        <v>0</v>
      </c>
      <c r="D223" s="4">
        <f>'2 жастағы К'!AF79</f>
        <v>0</v>
      </c>
      <c r="E223" s="843"/>
      <c r="F223" s="4">
        <f>'2 жастағы Ш'!AF79</f>
        <v>0</v>
      </c>
      <c r="G223" s="4">
        <f>'2 жастағы Ә'!AF79</f>
        <v>0</v>
      </c>
    </row>
    <row r="224" spans="2:7" ht="15" customHeight="1" x14ac:dyDescent="0.25">
      <c r="B224" s="712"/>
      <c r="C224" s="4">
        <f>'2 жастағы Ф'!AE79</f>
        <v>0</v>
      </c>
      <c r="D224" s="4">
        <f>'2 жастағы К'!AE79</f>
        <v>0</v>
      </c>
      <c r="E224" s="843"/>
      <c r="F224" s="4">
        <f>'2 жастағы Ш'!AE79</f>
        <v>0</v>
      </c>
      <c r="G224" s="4">
        <f>'2 жастағы Ә'!AE79</f>
        <v>0</v>
      </c>
    </row>
    <row r="225" spans="2:7" ht="15" customHeight="1" x14ac:dyDescent="0.25">
      <c r="B225" s="707">
        <v>11</v>
      </c>
      <c r="C225" s="4">
        <f>'2 жастағы Ф'!AJ79</f>
        <v>0</v>
      </c>
      <c r="D225" s="4">
        <f>'2 жастағы К'!AJ79</f>
        <v>0</v>
      </c>
      <c r="E225" s="843"/>
      <c r="F225" s="4">
        <f>'2 жастағы Ш'!AJ79</f>
        <v>0</v>
      </c>
      <c r="G225" s="4">
        <f>'2 жастағы Ә'!AJ79</f>
        <v>0</v>
      </c>
    </row>
    <row r="226" spans="2:7" ht="15" customHeight="1" x14ac:dyDescent="0.25">
      <c r="B226" s="708"/>
      <c r="C226" s="4">
        <f>'2 жастағы Ф'!AI79</f>
        <v>0</v>
      </c>
      <c r="D226" s="4">
        <f>'2 жастағы К'!AI79</f>
        <v>0</v>
      </c>
      <c r="E226" s="843"/>
      <c r="F226" s="4">
        <f>'2 жастағы Ш'!AI79</f>
        <v>0</v>
      </c>
      <c r="G226" s="4">
        <f>'2 жастағы Ә'!AI79</f>
        <v>0</v>
      </c>
    </row>
    <row r="227" spans="2:7" ht="15" customHeight="1" x14ac:dyDescent="0.25">
      <c r="B227" s="712"/>
      <c r="C227" s="4">
        <f>'2 жастағы Ф'!AH79</f>
        <v>0</v>
      </c>
      <c r="D227" s="4">
        <f>'2 жастағы К'!AH79</f>
        <v>0</v>
      </c>
      <c r="E227" s="843"/>
      <c r="F227" s="4">
        <f>'2 жастағы Ш'!AH79</f>
        <v>0</v>
      </c>
      <c r="G227" s="4">
        <f>'2 жастағы Ә'!AH79</f>
        <v>0</v>
      </c>
    </row>
    <row r="228" spans="2:7" ht="15" customHeight="1" x14ac:dyDescent="0.25">
      <c r="B228" s="707">
        <v>12</v>
      </c>
      <c r="C228" s="4">
        <f>'2 жастағы Ф'!AM79</f>
        <v>0</v>
      </c>
      <c r="D228" s="4">
        <f>'2 жастағы К'!AM79</f>
        <v>0</v>
      </c>
      <c r="E228" s="843"/>
      <c r="F228" s="4">
        <f>'2 жастағы Ш'!AM79</f>
        <v>0</v>
      </c>
      <c r="G228" s="4">
        <f>'2 жастағы Ә'!AM79</f>
        <v>0</v>
      </c>
    </row>
    <row r="229" spans="2:7" ht="15" customHeight="1" x14ac:dyDescent="0.25">
      <c r="B229" s="708"/>
      <c r="C229" s="4">
        <f>'2 жастағы Ф'!AL79</f>
        <v>0</v>
      </c>
      <c r="D229" s="4">
        <f>'2 жастағы К'!AL79</f>
        <v>0</v>
      </c>
      <c r="E229" s="843"/>
      <c r="F229" s="4">
        <f>'2 жастағы Ш'!AL79</f>
        <v>0</v>
      </c>
      <c r="G229" s="4">
        <f>'2 жастағы Ә'!AL79</f>
        <v>0</v>
      </c>
    </row>
    <row r="230" spans="2:7" ht="15" customHeight="1" x14ac:dyDescent="0.25">
      <c r="B230" s="712"/>
      <c r="C230" s="4">
        <f>'2 жастағы Ф'!AK79</f>
        <v>0</v>
      </c>
      <c r="D230" s="160">
        <f>'2 жастағы К'!AK61</f>
        <v>1</v>
      </c>
      <c r="E230" s="843"/>
      <c r="F230" s="4">
        <f>'2 жастағы Ш'!AK79</f>
        <v>0</v>
      </c>
      <c r="G230" s="4">
        <f>'2 жастағы Ә'!AK79</f>
        <v>0</v>
      </c>
    </row>
    <row r="231" spans="2:7" ht="15" customHeight="1" x14ac:dyDescent="0.25">
      <c r="B231" s="707">
        <v>13</v>
      </c>
      <c r="C231" s="4">
        <f>'2 жастағы Ф'!AP79</f>
        <v>0</v>
      </c>
      <c r="D231" s="4">
        <f>'2 жастағы К'!AP79</f>
        <v>0</v>
      </c>
      <c r="E231" s="843"/>
      <c r="F231" s="4">
        <f>'2 жастағы Ш'!AP79</f>
        <v>0</v>
      </c>
      <c r="G231" s="4">
        <f>'2 жастағы Ә'!AP79</f>
        <v>0</v>
      </c>
    </row>
    <row r="232" spans="2:7" ht="15" customHeight="1" x14ac:dyDescent="0.25">
      <c r="B232" s="708"/>
      <c r="C232" s="4">
        <f>'2 жастағы Ф'!AO79</f>
        <v>0</v>
      </c>
      <c r="D232" s="4">
        <f>'2 жастағы К'!AO79</f>
        <v>0</v>
      </c>
      <c r="E232" s="843"/>
      <c r="F232" s="4">
        <f>'2 жастағы Ш'!AO79</f>
        <v>0</v>
      </c>
      <c r="G232" s="4">
        <f>'2 жастағы Ә'!AO79</f>
        <v>0</v>
      </c>
    </row>
    <row r="233" spans="2:7" ht="15" customHeight="1" x14ac:dyDescent="0.25">
      <c r="B233" s="712"/>
      <c r="C233" s="4">
        <f>'2 жастағы Ф'!AN79</f>
        <v>0</v>
      </c>
      <c r="D233" s="4">
        <f>'2 жастағы К'!AN79</f>
        <v>0</v>
      </c>
      <c r="E233" s="843"/>
      <c r="F233" s="4">
        <f>'2 жастағы Ш'!AN79</f>
        <v>0</v>
      </c>
      <c r="G233" s="4">
        <f>'2 жастағы Ә'!AN79</f>
        <v>0</v>
      </c>
    </row>
    <row r="234" spans="2:7" ht="15" customHeight="1" x14ac:dyDescent="0.25">
      <c r="B234" s="707">
        <v>14</v>
      </c>
      <c r="C234" s="4">
        <f>'2 жастағы Ф'!AS79</f>
        <v>0</v>
      </c>
      <c r="D234" s="4">
        <f>'2 жастағы К'!AS79</f>
        <v>0</v>
      </c>
      <c r="E234" s="843"/>
      <c r="F234" s="4">
        <f>'2 жастағы Ш'!AS79</f>
        <v>0</v>
      </c>
      <c r="G234" s="4">
        <f>'2 жастағы Ә'!AS79</f>
        <v>0</v>
      </c>
    </row>
    <row r="235" spans="2:7" x14ac:dyDescent="0.25">
      <c r="B235" s="708"/>
      <c r="C235" s="4">
        <f>'2 жастағы Ф'!AR79</f>
        <v>0</v>
      </c>
      <c r="D235" s="4">
        <f>'2 жастағы К'!AR79</f>
        <v>0</v>
      </c>
      <c r="E235" s="843"/>
      <c r="F235" s="4">
        <f>'2 жастағы Ш'!AR79</f>
        <v>0</v>
      </c>
      <c r="G235" s="4">
        <f>'2 жастағы Ә'!AR79</f>
        <v>0</v>
      </c>
    </row>
    <row r="236" spans="2:7" x14ac:dyDescent="0.25">
      <c r="B236" s="712"/>
      <c r="C236" s="4">
        <f>'2 жастағы Ф'!AQ79</f>
        <v>0</v>
      </c>
      <c r="D236" s="4">
        <f>'2 жастағы К'!AQ79</f>
        <v>0</v>
      </c>
      <c r="E236" s="843"/>
      <c r="F236" s="4">
        <f>'2 жастағы Ш'!AQ79</f>
        <v>0</v>
      </c>
      <c r="G236" s="4">
        <f>'2 жастағы Ә'!AQ79</f>
        <v>0</v>
      </c>
    </row>
    <row r="237" spans="2:7" x14ac:dyDescent="0.25">
      <c r="B237" s="707">
        <v>15</v>
      </c>
      <c r="C237" s="4">
        <f>'2 жастағы Ф'!AV79</f>
        <v>0</v>
      </c>
      <c r="D237" s="4">
        <f>'2 жастағы К'!AV79</f>
        <v>0</v>
      </c>
      <c r="E237" s="843"/>
      <c r="F237" s="4">
        <f>'2 жастағы Ш'!AV79</f>
        <v>0</v>
      </c>
      <c r="G237" s="4">
        <f>'2 жастағы Ә'!AV79</f>
        <v>0</v>
      </c>
    </row>
    <row r="238" spans="2:7" x14ac:dyDescent="0.25">
      <c r="B238" s="708"/>
      <c r="C238" s="4">
        <f>'2 жастағы Ф'!AU79</f>
        <v>0</v>
      </c>
      <c r="D238" s="4">
        <f>'2 жастағы К'!AU79</f>
        <v>0</v>
      </c>
      <c r="E238" s="843"/>
      <c r="F238" s="4">
        <f>'2 жастағы Ш'!AU79</f>
        <v>0</v>
      </c>
      <c r="G238" s="4">
        <f>'2 жастағы Ә'!AU79</f>
        <v>0</v>
      </c>
    </row>
    <row r="239" spans="2:7" x14ac:dyDescent="0.25">
      <c r="B239" s="712"/>
      <c r="C239" s="4">
        <f>'2 жастағы Ф'!AT79</f>
        <v>0</v>
      </c>
      <c r="D239" s="4">
        <f>'2 жастағы К'!AT79</f>
        <v>0</v>
      </c>
      <c r="E239" s="843"/>
      <c r="F239" s="4">
        <f>'2 жастағы Ш'!AT79</f>
        <v>0</v>
      </c>
      <c r="G239" s="4">
        <f>'2 жастағы Ә'!AT79</f>
        <v>0</v>
      </c>
    </row>
    <row r="240" spans="2:7" x14ac:dyDescent="0.25">
      <c r="B240" s="707">
        <v>16</v>
      </c>
      <c r="C240" s="4">
        <f>'2 жастағы Ф'!AY79</f>
        <v>0</v>
      </c>
      <c r="D240" s="4">
        <f>'2 жастағы К'!AY79</f>
        <v>0</v>
      </c>
      <c r="E240" s="843"/>
      <c r="F240" s="4">
        <f>'2 жастағы Ш'!AY79</f>
        <v>0</v>
      </c>
      <c r="G240" s="4">
        <f>'2 жастағы Ә'!AY79</f>
        <v>0</v>
      </c>
    </row>
    <row r="241" spans="2:7" x14ac:dyDescent="0.25">
      <c r="B241" s="708"/>
      <c r="C241" s="4">
        <f>'2 жастағы Ф'!AX79</f>
        <v>0</v>
      </c>
      <c r="D241" s="4">
        <f>'2 жастағы К'!AX79</f>
        <v>0</v>
      </c>
      <c r="E241" s="843"/>
      <c r="F241" s="4">
        <f>'2 жастағы Ш'!AX79</f>
        <v>0</v>
      </c>
      <c r="G241" s="4">
        <f>'2 жастағы Ә'!AX79</f>
        <v>0</v>
      </c>
    </row>
    <row r="242" spans="2:7" x14ac:dyDescent="0.25">
      <c r="B242" s="712"/>
      <c r="C242" s="4">
        <f>'2 жастағы Ф'!AW79</f>
        <v>0</v>
      </c>
      <c r="D242" s="4">
        <f>'2 жастағы К'!AW79</f>
        <v>0</v>
      </c>
      <c r="E242" s="843"/>
      <c r="F242" s="4">
        <f>'2 жастағы Ш'!AW79</f>
        <v>0</v>
      </c>
      <c r="G242" s="4">
        <f>'2 жастағы Ә'!AW79</f>
        <v>0</v>
      </c>
    </row>
    <row r="243" spans="2:7" x14ac:dyDescent="0.25">
      <c r="B243" s="707">
        <v>17</v>
      </c>
      <c r="C243" s="4">
        <f>'2 жастағы Ф'!BB79</f>
        <v>0</v>
      </c>
      <c r="D243" s="4">
        <f>'2 жастағы К'!BB79</f>
        <v>0</v>
      </c>
      <c r="E243" s="843"/>
      <c r="F243" s="4">
        <f>'2 жастағы Ш'!BB79</f>
        <v>0</v>
      </c>
      <c r="G243" s="4">
        <f>'2 жастағы Ә'!BB79</f>
        <v>0</v>
      </c>
    </row>
    <row r="244" spans="2:7" x14ac:dyDescent="0.25">
      <c r="B244" s="708"/>
      <c r="C244" s="4">
        <f>'2 жастағы Ф'!BA79</f>
        <v>0</v>
      </c>
      <c r="D244" s="4">
        <f>'2 жастағы К'!BA79</f>
        <v>0</v>
      </c>
      <c r="E244" s="843"/>
      <c r="F244" s="4">
        <f>'2 жастағы Ш'!BA79</f>
        <v>0</v>
      </c>
      <c r="G244" s="4">
        <f>'2 жастағы Ә'!BA79</f>
        <v>0</v>
      </c>
    </row>
    <row r="245" spans="2:7" x14ac:dyDescent="0.25">
      <c r="B245" s="712"/>
      <c r="C245" s="4">
        <f>'2 жастағы Ф'!AZ79</f>
        <v>0</v>
      </c>
      <c r="D245" s="4">
        <f>'2 жастағы К'!AZ79</f>
        <v>0</v>
      </c>
      <c r="E245" s="843"/>
      <c r="F245" s="4">
        <f>'2 жастағы Ш'!AZ79</f>
        <v>0</v>
      </c>
      <c r="G245" s="4">
        <f>'2 жастағы Ә'!AZ79</f>
        <v>0</v>
      </c>
    </row>
    <row r="246" spans="2:7" x14ac:dyDescent="0.25">
      <c r="B246" s="707">
        <v>18</v>
      </c>
      <c r="C246" s="4">
        <f>'2 жастағы Ф'!BE79</f>
        <v>0</v>
      </c>
      <c r="D246" s="4">
        <f>'2 жастағы К'!BE79</f>
        <v>0</v>
      </c>
      <c r="E246" s="843"/>
      <c r="F246" s="4">
        <f>'2 жастағы Ш'!BE79</f>
        <v>0</v>
      </c>
      <c r="G246" s="4">
        <f>'2 жастағы Ә'!BE79</f>
        <v>0</v>
      </c>
    </row>
    <row r="247" spans="2:7" x14ac:dyDescent="0.25">
      <c r="B247" s="708"/>
      <c r="C247" s="4">
        <f>'2 жастағы Ф'!BD79</f>
        <v>0</v>
      </c>
      <c r="D247" s="4">
        <f>'2 жастағы К'!BD79</f>
        <v>0</v>
      </c>
      <c r="E247" s="843"/>
      <c r="F247" s="4">
        <f>'2 жастағы Ш'!BD79</f>
        <v>0</v>
      </c>
      <c r="G247" s="4">
        <f>'2 жастағы Ә'!BD79</f>
        <v>0</v>
      </c>
    </row>
    <row r="248" spans="2:7" x14ac:dyDescent="0.25">
      <c r="B248" s="712"/>
      <c r="C248" s="4">
        <f>'2 жастағы Ф'!BC79</f>
        <v>0</v>
      </c>
      <c r="D248" s="4">
        <f>'2 жастағы К'!BC79</f>
        <v>0</v>
      </c>
      <c r="E248" s="843"/>
      <c r="F248" s="4">
        <f>'2 жастағы Ш'!BC79</f>
        <v>0</v>
      </c>
      <c r="G248" s="4">
        <f>'2 жастағы Ә'!BC79</f>
        <v>0</v>
      </c>
    </row>
    <row r="249" spans="2:7" x14ac:dyDescent="0.25">
      <c r="B249" s="707">
        <v>19</v>
      </c>
      <c r="C249" s="4">
        <f>'2 жастағы Ф'!BH79</f>
        <v>0</v>
      </c>
      <c r="D249" s="4">
        <f>'2 жастағы К'!BH79</f>
        <v>0</v>
      </c>
      <c r="E249" s="843"/>
      <c r="F249" s="4">
        <f>'2 жастағы Ш'!BH79</f>
        <v>0</v>
      </c>
      <c r="G249" s="4">
        <f>'2 жастағы Ә'!BH79</f>
        <v>0</v>
      </c>
    </row>
    <row r="250" spans="2:7" x14ac:dyDescent="0.25">
      <c r="B250" s="708"/>
      <c r="C250" s="4">
        <f>'2 жастағы Ф'!BG79</f>
        <v>0</v>
      </c>
      <c r="D250" s="4">
        <f>'2 жастағы К'!BG79</f>
        <v>0</v>
      </c>
      <c r="E250" s="843"/>
      <c r="F250" s="4">
        <f>'2 жастағы Ш'!BG79</f>
        <v>0</v>
      </c>
      <c r="G250" s="4">
        <f>'2 жастағы Ә'!BG79</f>
        <v>0</v>
      </c>
    </row>
    <row r="251" spans="2:7" x14ac:dyDescent="0.25">
      <c r="B251" s="712"/>
      <c r="C251" s="4">
        <f>'2 жастағы Ф'!BF79</f>
        <v>0</v>
      </c>
      <c r="D251" s="4">
        <f>'2 жастағы К'!BF79</f>
        <v>0</v>
      </c>
      <c r="E251" s="843"/>
      <c r="F251" s="4">
        <f>'2 жастағы Ш'!BF79</f>
        <v>0</v>
      </c>
      <c r="G251" s="4">
        <f>'2 жастағы Ә'!BF79</f>
        <v>0</v>
      </c>
    </row>
    <row r="252" spans="2:7" x14ac:dyDescent="0.25">
      <c r="B252" s="707">
        <v>20</v>
      </c>
      <c r="C252" s="842"/>
      <c r="D252" s="4">
        <f>'2 жастағы К'!BK79</f>
        <v>0</v>
      </c>
      <c r="E252" s="843"/>
      <c r="F252" s="4">
        <f>'2 жастағы Ш'!BK79</f>
        <v>0</v>
      </c>
      <c r="G252" s="4">
        <f>'2 жастағы Ә'!BK79</f>
        <v>0</v>
      </c>
    </row>
    <row r="253" spans="2:7" x14ac:dyDescent="0.25">
      <c r="B253" s="708"/>
      <c r="C253" s="843"/>
      <c r="D253" s="4">
        <f>'2 жастағы К'!BJ79</f>
        <v>0</v>
      </c>
      <c r="E253" s="843"/>
      <c r="F253" s="4">
        <f>'2 жастағы Ш'!BJ79</f>
        <v>0</v>
      </c>
      <c r="G253" s="4">
        <f>'2 жастағы Ә'!BJ79</f>
        <v>0</v>
      </c>
    </row>
    <row r="254" spans="2:7" x14ac:dyDescent="0.25">
      <c r="B254" s="712"/>
      <c r="C254" s="843"/>
      <c r="D254" s="4">
        <f>'2 жастағы К'!BI79</f>
        <v>0</v>
      </c>
      <c r="E254" s="843"/>
      <c r="F254" s="4">
        <f>'2 жастағы Ш'!BI79</f>
        <v>0</v>
      </c>
      <c r="G254" s="4">
        <f>'2 жастағы Ә'!BI79</f>
        <v>0</v>
      </c>
    </row>
    <row r="255" spans="2:7" x14ac:dyDescent="0.25">
      <c r="B255" s="707">
        <v>21</v>
      </c>
      <c r="C255" s="843"/>
      <c r="D255" s="842"/>
      <c r="E255" s="843"/>
      <c r="F255" s="4">
        <f>'2 жастағы Ш'!BN79</f>
        <v>0</v>
      </c>
      <c r="G255" s="842"/>
    </row>
    <row r="256" spans="2:7" x14ac:dyDescent="0.25">
      <c r="B256" s="708"/>
      <c r="C256" s="843"/>
      <c r="D256" s="843"/>
      <c r="E256" s="843"/>
      <c r="F256" s="4">
        <f>'2 жастағы Ш'!BM79</f>
        <v>0</v>
      </c>
      <c r="G256" s="843"/>
    </row>
    <row r="257" spans="2:7" x14ac:dyDescent="0.25">
      <c r="B257" s="712"/>
      <c r="C257" s="843"/>
      <c r="D257" s="843"/>
      <c r="E257" s="843"/>
      <c r="F257" s="4">
        <f>'2 жастағы Ш'!BL79</f>
        <v>0</v>
      </c>
      <c r="G257" s="843"/>
    </row>
    <row r="258" spans="2:7" x14ac:dyDescent="0.25">
      <c r="B258" s="707">
        <v>22</v>
      </c>
      <c r="C258" s="843"/>
      <c r="D258" s="843"/>
      <c r="E258" s="843"/>
      <c r="F258" s="4">
        <f>'2 жастағы Ш'!BQ79</f>
        <v>0</v>
      </c>
      <c r="G258" s="843"/>
    </row>
    <row r="259" spans="2:7" x14ac:dyDescent="0.25">
      <c r="B259" s="708"/>
      <c r="C259" s="843"/>
      <c r="D259" s="843"/>
      <c r="E259" s="843"/>
      <c r="F259" s="4">
        <f>'2 жастағы Ш'!BP79</f>
        <v>0</v>
      </c>
      <c r="G259" s="843"/>
    </row>
    <row r="260" spans="2:7" x14ac:dyDescent="0.25">
      <c r="B260" s="712"/>
      <c r="C260" s="843"/>
      <c r="D260" s="843"/>
      <c r="E260" s="843"/>
      <c r="F260" s="4">
        <f>'2 жастағы Ш'!BO79</f>
        <v>0</v>
      </c>
      <c r="G260" s="843"/>
    </row>
    <row r="261" spans="2:7" x14ac:dyDescent="0.25">
      <c r="B261" s="707">
        <v>23</v>
      </c>
      <c r="C261" s="843"/>
      <c r="D261" s="843"/>
      <c r="E261" s="843"/>
      <c r="F261" s="4">
        <f>'2 жастағы Ш'!BT79</f>
        <v>0</v>
      </c>
      <c r="G261" s="843"/>
    </row>
    <row r="262" spans="2:7" x14ac:dyDescent="0.25">
      <c r="B262" s="708"/>
      <c r="C262" s="843"/>
      <c r="D262" s="843"/>
      <c r="E262" s="843"/>
      <c r="F262" s="4">
        <f>'2 жастағы Ш'!BS79</f>
        <v>0</v>
      </c>
      <c r="G262" s="843"/>
    </row>
    <row r="263" spans="2:7" x14ac:dyDescent="0.25">
      <c r="B263" s="712"/>
      <c r="C263" s="843"/>
      <c r="D263" s="843"/>
      <c r="E263" s="843"/>
      <c r="F263" s="4">
        <f>'2 жастағы Ш'!BR79</f>
        <v>0</v>
      </c>
      <c r="G263" s="843"/>
    </row>
    <row r="264" spans="2:7" x14ac:dyDescent="0.25">
      <c r="B264" s="707">
        <v>24</v>
      </c>
      <c r="C264" s="843"/>
      <c r="D264" s="843"/>
      <c r="E264" s="843"/>
      <c r="F264" s="4">
        <f>'2 жастағы Ш'!BW79</f>
        <v>0</v>
      </c>
      <c r="G264" s="843"/>
    </row>
    <row r="265" spans="2:7" x14ac:dyDescent="0.25">
      <c r="B265" s="708"/>
      <c r="C265" s="843"/>
      <c r="D265" s="843"/>
      <c r="E265" s="843"/>
      <c r="F265" s="12">
        <f>'2 жастағы Ш'!BV79</f>
        <v>0</v>
      </c>
      <c r="G265" s="843"/>
    </row>
    <row r="266" spans="2:7" x14ac:dyDescent="0.25">
      <c r="B266" s="712"/>
      <c r="C266" s="843"/>
      <c r="D266" s="843"/>
      <c r="E266" s="843"/>
      <c r="F266" s="12">
        <f>'2 жастағы Ш'!BU79</f>
        <v>0</v>
      </c>
      <c r="G266" s="843"/>
    </row>
    <row r="267" spans="2:7" x14ac:dyDescent="0.25">
      <c r="B267" s="707">
        <v>25</v>
      </c>
      <c r="C267" s="843"/>
      <c r="D267" s="843"/>
      <c r="E267" s="843"/>
      <c r="F267" s="4">
        <f>'2 жастағы Ш'!BZ79</f>
        <v>0</v>
      </c>
      <c r="G267" s="843"/>
    </row>
    <row r="268" spans="2:7" x14ac:dyDescent="0.25">
      <c r="B268" s="708"/>
      <c r="C268" s="843"/>
      <c r="D268" s="843"/>
      <c r="E268" s="843"/>
      <c r="F268" s="4">
        <f>'2 жастағы Ш'!BY79</f>
        <v>0</v>
      </c>
      <c r="G268" s="843"/>
    </row>
    <row r="269" spans="2:7" x14ac:dyDescent="0.25">
      <c r="B269" s="712"/>
      <c r="C269" s="843"/>
      <c r="D269" s="843"/>
      <c r="E269" s="843"/>
      <c r="F269" s="4">
        <f>'2 жастағы Ш'!BX79</f>
        <v>0</v>
      </c>
      <c r="G269" s="843"/>
    </row>
    <row r="270" spans="2:7" x14ac:dyDescent="0.25">
      <c r="B270" s="707">
        <v>26</v>
      </c>
      <c r="C270" s="843"/>
      <c r="D270" s="843"/>
      <c r="E270" s="843"/>
      <c r="F270" s="4">
        <f>'2 жастағы Ш'!CC79</f>
        <v>0</v>
      </c>
      <c r="G270" s="843"/>
    </row>
    <row r="271" spans="2:7" x14ac:dyDescent="0.25">
      <c r="B271" s="708"/>
      <c r="C271" s="843"/>
      <c r="D271" s="843"/>
      <c r="E271" s="843"/>
      <c r="F271" s="4">
        <f>'2 жастағы Ш'!CB79</f>
        <v>0</v>
      </c>
      <c r="G271" s="843"/>
    </row>
    <row r="272" spans="2:7" x14ac:dyDescent="0.25">
      <c r="B272" s="712"/>
      <c r="C272" s="843"/>
      <c r="D272" s="843"/>
      <c r="E272" s="843"/>
      <c r="F272" s="4">
        <f>'2 жастағы Ш'!CA79</f>
        <v>0</v>
      </c>
      <c r="G272" s="843"/>
    </row>
    <row r="273" spans="2:7" x14ac:dyDescent="0.25">
      <c r="B273" s="707">
        <v>27</v>
      </c>
      <c r="C273" s="843"/>
      <c r="D273" s="843"/>
      <c r="E273" s="843"/>
      <c r="F273" s="12">
        <f>'2 жастағы Ш'!CF79</f>
        <v>0</v>
      </c>
      <c r="G273" s="843"/>
    </row>
    <row r="274" spans="2:7" x14ac:dyDescent="0.25">
      <c r="B274" s="708"/>
      <c r="C274" s="843"/>
      <c r="D274" s="843"/>
      <c r="E274" s="843"/>
      <c r="F274" s="12">
        <f>'2 жастағы Ш'!CE79</f>
        <v>0</v>
      </c>
      <c r="G274" s="843"/>
    </row>
    <row r="275" spans="2:7" x14ac:dyDescent="0.25">
      <c r="B275" s="712"/>
      <c r="C275" s="843"/>
      <c r="D275" s="843"/>
      <c r="E275" s="843"/>
      <c r="F275" s="12">
        <f>'2 жастағы Ш'!CD79</f>
        <v>0</v>
      </c>
      <c r="G275" s="843"/>
    </row>
    <row r="276" spans="2:7" x14ac:dyDescent="0.25">
      <c r="B276" s="707">
        <v>28</v>
      </c>
      <c r="C276" s="843"/>
      <c r="D276" s="843"/>
      <c r="E276" s="843"/>
      <c r="F276" s="12">
        <f>'2 жастағы Ш'!CI79</f>
        <v>0</v>
      </c>
      <c r="G276" s="843"/>
    </row>
    <row r="277" spans="2:7" x14ac:dyDescent="0.25">
      <c r="B277" s="708"/>
      <c r="C277" s="843"/>
      <c r="D277" s="843"/>
      <c r="E277" s="843"/>
      <c r="F277" s="12">
        <f>'2 жастағы Ш'!CH79</f>
        <v>0</v>
      </c>
      <c r="G277" s="843"/>
    </row>
    <row r="278" spans="2:7" x14ac:dyDescent="0.25">
      <c r="B278" s="712"/>
      <c r="C278" s="843"/>
      <c r="D278" s="843"/>
      <c r="E278" s="843"/>
      <c r="F278" s="12">
        <f>'2 жастағы Ш'!CG79</f>
        <v>0</v>
      </c>
      <c r="G278" s="843"/>
    </row>
    <row r="279" spans="2:7" x14ac:dyDescent="0.25">
      <c r="B279" s="707">
        <v>29</v>
      </c>
      <c r="C279" s="843"/>
      <c r="D279" s="843"/>
      <c r="E279" s="843"/>
      <c r="F279" s="12">
        <f>'2 жастағы Ш'!CL79</f>
        <v>0</v>
      </c>
      <c r="G279" s="843"/>
    </row>
    <row r="280" spans="2:7" x14ac:dyDescent="0.25">
      <c r="B280" s="708"/>
      <c r="C280" s="843"/>
      <c r="D280" s="843"/>
      <c r="E280" s="843"/>
      <c r="F280" s="12">
        <f>'2 жастағы Ш'!CK79</f>
        <v>0</v>
      </c>
      <c r="G280" s="843"/>
    </row>
    <row r="281" spans="2:7" x14ac:dyDescent="0.25">
      <c r="B281" s="712"/>
      <c r="C281" s="843"/>
      <c r="D281" s="843"/>
      <c r="E281" s="843"/>
      <c r="F281" s="12">
        <f>'2 жастағы Ш'!CJ79</f>
        <v>0</v>
      </c>
      <c r="G281" s="843"/>
    </row>
    <row r="282" spans="2:7" x14ac:dyDescent="0.25">
      <c r="B282" s="707">
        <v>30</v>
      </c>
      <c r="C282" s="843"/>
      <c r="D282" s="843"/>
      <c r="E282" s="843"/>
      <c r="F282" s="12">
        <f>'2 жастағы Ш'!CO79</f>
        <v>0</v>
      </c>
      <c r="G282" s="843"/>
    </row>
    <row r="283" spans="2:7" x14ac:dyDescent="0.25">
      <c r="B283" s="708"/>
      <c r="C283" s="843"/>
      <c r="D283" s="843"/>
      <c r="E283" s="843"/>
      <c r="F283" s="12">
        <f>'2 жастағы Ш'!CN79</f>
        <v>0</v>
      </c>
      <c r="G283" s="843"/>
    </row>
    <row r="284" spans="2:7" x14ac:dyDescent="0.25">
      <c r="B284" s="712"/>
      <c r="C284" s="843"/>
      <c r="D284" s="843"/>
      <c r="E284" s="843"/>
      <c r="F284" s="12">
        <f>'2 жастағы Ш'!CM79</f>
        <v>0</v>
      </c>
      <c r="G284" s="843"/>
    </row>
    <row r="285" spans="2:7" x14ac:dyDescent="0.25">
      <c r="B285" s="707">
        <v>31</v>
      </c>
      <c r="C285" s="843"/>
      <c r="D285" s="843"/>
      <c r="E285" s="843"/>
      <c r="F285" s="12">
        <f>'2 жастағы Ш'!CR79</f>
        <v>0</v>
      </c>
      <c r="G285" s="843"/>
    </row>
    <row r="286" spans="2:7" x14ac:dyDescent="0.25">
      <c r="B286" s="708"/>
      <c r="C286" s="843"/>
      <c r="D286" s="843"/>
      <c r="E286" s="843"/>
      <c r="F286" s="12">
        <f>'2 жастағы Ш'!CQ79</f>
        <v>0</v>
      </c>
      <c r="G286" s="843"/>
    </row>
    <row r="287" spans="2:7" x14ac:dyDescent="0.25">
      <c r="B287" s="712"/>
      <c r="C287" s="843"/>
      <c r="D287" s="843"/>
      <c r="E287" s="843"/>
      <c r="F287" s="12">
        <f>'2 жастағы Ш'!CP79</f>
        <v>0</v>
      </c>
      <c r="G287" s="843"/>
    </row>
    <row r="288" spans="2:7" x14ac:dyDescent="0.25">
      <c r="B288" s="707">
        <v>32</v>
      </c>
      <c r="C288" s="843"/>
      <c r="D288" s="843"/>
      <c r="E288" s="843"/>
      <c r="F288" s="12">
        <f>'2 жастағы Ш'!CU79</f>
        <v>0</v>
      </c>
      <c r="G288" s="843"/>
    </row>
    <row r="289" spans="2:7" x14ac:dyDescent="0.25">
      <c r="B289" s="708"/>
      <c r="C289" s="843"/>
      <c r="D289" s="843"/>
      <c r="E289" s="843"/>
      <c r="F289" s="12">
        <f>'2 жастағы Ш'!CT79</f>
        <v>0</v>
      </c>
      <c r="G289" s="843"/>
    </row>
    <row r="290" spans="2:7" x14ac:dyDescent="0.25">
      <c r="B290" s="712"/>
      <c r="C290" s="843"/>
      <c r="D290" s="843"/>
      <c r="E290" s="843"/>
      <c r="F290" s="12">
        <f>'2 жастағы Ш'!CS79</f>
        <v>0</v>
      </c>
      <c r="G290" s="843"/>
    </row>
    <row r="291" spans="2:7" x14ac:dyDescent="0.25">
      <c r="B291" s="707">
        <v>33</v>
      </c>
      <c r="C291" s="843"/>
      <c r="D291" s="843"/>
      <c r="E291" s="843"/>
      <c r="F291" s="12">
        <f>'2 жастағы Ш'!CX79</f>
        <v>0</v>
      </c>
      <c r="G291" s="843"/>
    </row>
    <row r="292" spans="2:7" x14ac:dyDescent="0.25">
      <c r="B292" s="708"/>
      <c r="C292" s="843"/>
      <c r="D292" s="843"/>
      <c r="E292" s="843"/>
      <c r="F292" s="12">
        <f>'2 жастағы Ш'!CW79</f>
        <v>0</v>
      </c>
      <c r="G292" s="843"/>
    </row>
    <row r="293" spans="2:7" x14ac:dyDescent="0.25">
      <c r="B293" s="712"/>
      <c r="C293" s="843"/>
      <c r="D293" s="843"/>
      <c r="E293" s="843"/>
      <c r="F293" s="12">
        <f>'2 жастағы Ш'!CV79</f>
        <v>0</v>
      </c>
      <c r="G293" s="843"/>
    </row>
    <row r="294" spans="2:7" x14ac:dyDescent="0.25">
      <c r="B294" s="707">
        <v>34</v>
      </c>
      <c r="C294" s="843"/>
      <c r="D294" s="843"/>
      <c r="E294" s="843"/>
      <c r="F294" s="12">
        <f>'2 жастағы Ш'!DA79</f>
        <v>0</v>
      </c>
      <c r="G294" s="843"/>
    </row>
    <row r="295" spans="2:7" x14ac:dyDescent="0.25">
      <c r="B295" s="708"/>
      <c r="C295" s="843"/>
      <c r="D295" s="843"/>
      <c r="E295" s="843"/>
      <c r="F295" s="12">
        <f>'2 жастағы Ш'!CZ79</f>
        <v>0</v>
      </c>
      <c r="G295" s="843"/>
    </row>
    <row r="296" spans="2:7" x14ac:dyDescent="0.25">
      <c r="B296" s="712"/>
      <c r="C296" s="843"/>
      <c r="D296" s="843"/>
      <c r="E296" s="843"/>
      <c r="F296" s="12">
        <f>'2 жастағы Ш'!CY79</f>
        <v>0</v>
      </c>
      <c r="G296" s="843"/>
    </row>
    <row r="297" spans="2:7" x14ac:dyDescent="0.25">
      <c r="B297" s="707">
        <v>35</v>
      </c>
      <c r="C297" s="843"/>
      <c r="D297" s="843"/>
      <c r="E297" s="843"/>
      <c r="F297" s="12">
        <f>'2 жастағы Ш'!DD79</f>
        <v>0</v>
      </c>
      <c r="G297" s="843"/>
    </row>
    <row r="298" spans="2:7" x14ac:dyDescent="0.25">
      <c r="B298" s="708"/>
      <c r="C298" s="843"/>
      <c r="D298" s="843"/>
      <c r="E298" s="843"/>
      <c r="F298" s="12">
        <f>'2 жастағы Ш'!DC79</f>
        <v>0</v>
      </c>
      <c r="G298" s="843"/>
    </row>
    <row r="299" spans="2:7" x14ac:dyDescent="0.25">
      <c r="B299" s="712"/>
      <c r="C299" s="843"/>
      <c r="D299" s="843"/>
      <c r="E299" s="843"/>
      <c r="F299" s="12">
        <f>'2 жастағы Ш'!DB79</f>
        <v>0</v>
      </c>
      <c r="G299" s="843"/>
    </row>
    <row r="300" spans="2:7" x14ac:dyDescent="0.25">
      <c r="B300" s="707">
        <v>36</v>
      </c>
      <c r="C300" s="843"/>
      <c r="D300" s="843"/>
      <c r="E300" s="843"/>
      <c r="F300" s="12">
        <f>'2 жастағы Ш'!DG79</f>
        <v>0</v>
      </c>
      <c r="G300" s="843"/>
    </row>
    <row r="301" spans="2:7" x14ac:dyDescent="0.25">
      <c r="B301" s="708"/>
      <c r="C301" s="843"/>
      <c r="D301" s="843"/>
      <c r="E301" s="843"/>
      <c r="F301" s="12">
        <f>'2 жастағы Ш'!DF79</f>
        <v>0</v>
      </c>
      <c r="G301" s="843"/>
    </row>
    <row r="302" spans="2:7" x14ac:dyDescent="0.25">
      <c r="B302" s="708"/>
      <c r="C302" s="843"/>
      <c r="D302" s="843"/>
      <c r="E302" s="843"/>
      <c r="F302" s="334">
        <f>'2 жастағы Ш'!DE79</f>
        <v>0</v>
      </c>
      <c r="G302" s="843"/>
    </row>
    <row r="303" spans="2:7" x14ac:dyDescent="0.25">
      <c r="B303" s="748">
        <v>37</v>
      </c>
      <c r="C303" s="843"/>
      <c r="D303" s="843"/>
      <c r="E303" s="843"/>
      <c r="F303" s="12">
        <f>'2 жастағы Ш'!DJ79</f>
        <v>0</v>
      </c>
      <c r="G303" s="843"/>
    </row>
    <row r="304" spans="2:7" x14ac:dyDescent="0.25">
      <c r="B304" s="748"/>
      <c r="C304" s="843"/>
      <c r="D304" s="843"/>
      <c r="E304" s="843"/>
      <c r="F304" s="12">
        <f>'2 жастағы Ш'!DI79</f>
        <v>0</v>
      </c>
      <c r="G304" s="843"/>
    </row>
    <row r="305" spans="2:7" x14ac:dyDescent="0.25">
      <c r="B305" s="748"/>
      <c r="C305" s="844"/>
      <c r="D305" s="844"/>
      <c r="E305" s="844"/>
      <c r="F305" s="12">
        <f>'2 жастағы Ш'!DH79</f>
        <v>0</v>
      </c>
      <c r="G305" s="844"/>
    </row>
    <row r="306" spans="2:7" ht="18.75" x14ac:dyDescent="0.25">
      <c r="B306" s="848" t="s">
        <v>824</v>
      </c>
      <c r="C306" s="158">
        <f>'2 жастағы Ф'!BK79</f>
        <v>0</v>
      </c>
      <c r="D306" s="158">
        <f>'2 жастағы К'!BN79</f>
        <v>0</v>
      </c>
      <c r="E306" s="158">
        <f>'2 жастағы Т'!AG79</f>
        <v>0</v>
      </c>
      <c r="F306" s="158">
        <f>'2 жастағы Ш'!DM79</f>
        <v>0</v>
      </c>
      <c r="G306" s="159">
        <f>'2 жастағы Ә'!BN79</f>
        <v>0</v>
      </c>
    </row>
    <row r="307" spans="2:7" ht="18.75" x14ac:dyDescent="0.25">
      <c r="B307" s="847"/>
      <c r="C307" s="40">
        <f>'2 жастағы Ф'!BJ79</f>
        <v>0</v>
      </c>
      <c r="D307" s="40">
        <f>'2 жастағы К'!BM79</f>
        <v>0</v>
      </c>
      <c r="E307" s="40">
        <f>'2 жастағы Т'!AF79</f>
        <v>0</v>
      </c>
      <c r="F307" s="40">
        <f>'2 жастағы Ш'!DL79</f>
        <v>0</v>
      </c>
      <c r="G307" s="68">
        <f>'2 жастағы Ә'!BM79</f>
        <v>0</v>
      </c>
    </row>
    <row r="308" spans="2:7" ht="18.75" x14ac:dyDescent="0.25">
      <c r="B308" s="847"/>
      <c r="C308" s="95">
        <f>'2 жастағы Ф'!BI79</f>
        <v>0</v>
      </c>
      <c r="D308" s="95">
        <f>'2 жастағы К'!BL79</f>
        <v>0</v>
      </c>
      <c r="E308" s="95">
        <f>'2 жастағы Т'!AE79</f>
        <v>0</v>
      </c>
      <c r="F308" s="95">
        <f>'2 жастағы Ш'!DK79</f>
        <v>0</v>
      </c>
      <c r="G308" s="96">
        <f>'2 жастағы Ә'!BL79</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Ф'!F133</f>
        <v>0</v>
      </c>
      <c r="D313" s="4">
        <f>'2 жастағы К'!F133</f>
        <v>0</v>
      </c>
      <c r="E313" s="4">
        <f>'2 жастағы Т'!F133</f>
        <v>0</v>
      </c>
      <c r="F313" s="4">
        <f>'2 жастағы Ш'!F133</f>
        <v>0</v>
      </c>
      <c r="G313" s="4">
        <f>'2 жастағы Ә'!F133</f>
        <v>0</v>
      </c>
    </row>
    <row r="314" spans="2:7" x14ac:dyDescent="0.25">
      <c r="B314" s="708"/>
      <c r="C314" s="4">
        <f>'2 жастағы Ф'!E133</f>
        <v>0</v>
      </c>
      <c r="D314" s="4">
        <f>'2 жастағы К'!E133</f>
        <v>0</v>
      </c>
      <c r="E314" s="4">
        <f>'2 жастағы Т'!E133</f>
        <v>0</v>
      </c>
      <c r="F314" s="4">
        <f>'2 жастағы Ш'!E133</f>
        <v>0</v>
      </c>
      <c r="G314" s="4">
        <f>'2 жастағы Ә'!E133</f>
        <v>0</v>
      </c>
    </row>
    <row r="315" spans="2:7" x14ac:dyDescent="0.25">
      <c r="B315" s="712"/>
      <c r="C315" s="4">
        <f>'2 жастағы Ф'!D133</f>
        <v>0</v>
      </c>
      <c r="D315" s="4">
        <f>'2 жастағы К'!D133</f>
        <v>0</v>
      </c>
      <c r="E315" s="4">
        <f>'2 жастағы Т'!D133</f>
        <v>0</v>
      </c>
      <c r="F315" s="4">
        <f>'2 жастағы Ш'!D133</f>
        <v>0</v>
      </c>
      <c r="G315" s="4">
        <f>'2 жастағы Ә'!D133</f>
        <v>0</v>
      </c>
    </row>
    <row r="316" spans="2:7" x14ac:dyDescent="0.25">
      <c r="B316" s="707">
        <v>2</v>
      </c>
      <c r="C316" s="4">
        <f>'2 жастағы Ф'!I133</f>
        <v>0</v>
      </c>
      <c r="D316" s="4">
        <f>'2 жастағы К'!I133</f>
        <v>0</v>
      </c>
      <c r="E316" s="4">
        <f>'2 жастағы Т'!I133</f>
        <v>0</v>
      </c>
      <c r="F316" s="4">
        <f>'2 жастағы Ш'!I133</f>
        <v>0</v>
      </c>
      <c r="G316" s="4">
        <f>'2 жастағы Ә'!I133</f>
        <v>0</v>
      </c>
    </row>
    <row r="317" spans="2:7" x14ac:dyDescent="0.25">
      <c r="B317" s="708"/>
      <c r="C317" s="4">
        <f>'2 жастағы Ф'!H133</f>
        <v>0</v>
      </c>
      <c r="D317" s="4">
        <f>'2 жастағы К'!H133</f>
        <v>0</v>
      </c>
      <c r="E317" s="4">
        <f>'2 жастағы Т'!H133</f>
        <v>0</v>
      </c>
      <c r="F317" s="4">
        <f>'2 жастағы Ш'!H133</f>
        <v>0</v>
      </c>
      <c r="G317" s="4">
        <f>'2 жастағы Ә'!H133</f>
        <v>0</v>
      </c>
    </row>
    <row r="318" spans="2:7" x14ac:dyDescent="0.25">
      <c r="B318" s="712"/>
      <c r="C318" s="4">
        <f>'2 жастағы Ф'!G133</f>
        <v>0</v>
      </c>
      <c r="D318" s="4">
        <f>'2 жастағы К'!G133</f>
        <v>0</v>
      </c>
      <c r="E318" s="4">
        <f>'2 жастағы Т'!G133</f>
        <v>0</v>
      </c>
      <c r="F318" s="4">
        <f>'2 жастағы Ш'!G133</f>
        <v>0</v>
      </c>
      <c r="G318" s="4">
        <f>'2 жастағы Ә'!G133</f>
        <v>0</v>
      </c>
    </row>
    <row r="319" spans="2:7" x14ac:dyDescent="0.25">
      <c r="B319" s="707">
        <v>3</v>
      </c>
      <c r="C319" s="4">
        <f>'2 жастағы Ф'!L133</f>
        <v>0</v>
      </c>
      <c r="D319" s="4">
        <f>'2 жастағы К'!L133</f>
        <v>0</v>
      </c>
      <c r="E319" s="4">
        <f>'2 жастағы Т'!L133</f>
        <v>0</v>
      </c>
      <c r="F319" s="4">
        <f>'2 жастағы Ш'!L133</f>
        <v>0</v>
      </c>
      <c r="G319" s="4">
        <f>'2 жастағы Ә'!L133</f>
        <v>0</v>
      </c>
    </row>
    <row r="320" spans="2:7" x14ac:dyDescent="0.25">
      <c r="B320" s="708"/>
      <c r="C320" s="4">
        <f>'2 жастағы Ф'!K133</f>
        <v>0</v>
      </c>
      <c r="D320" s="4">
        <f>'2 жастағы К'!K133</f>
        <v>0</v>
      </c>
      <c r="E320" s="4">
        <f>'2 жастағы Т'!K133</f>
        <v>0</v>
      </c>
      <c r="F320" s="4">
        <f>'2 жастағы Ш'!K133</f>
        <v>0</v>
      </c>
      <c r="G320" s="4">
        <f>'2 жастағы Ә'!K133</f>
        <v>0</v>
      </c>
    </row>
    <row r="321" spans="2:7" x14ac:dyDescent="0.25">
      <c r="B321" s="712"/>
      <c r="C321" s="4">
        <f>'2 жастағы Ф'!J133</f>
        <v>0</v>
      </c>
      <c r="D321" s="4">
        <f>'2 жастағы К'!J133</f>
        <v>0</v>
      </c>
      <c r="E321" s="4">
        <f>'2 жастағы Т'!J133</f>
        <v>0</v>
      </c>
      <c r="F321" s="4">
        <f>'2 жастағы Ш'!J133</f>
        <v>0</v>
      </c>
      <c r="G321" s="4">
        <f>'2 жастағы Ә'!J133</f>
        <v>0</v>
      </c>
    </row>
    <row r="322" spans="2:7" x14ac:dyDescent="0.25">
      <c r="B322" s="707">
        <v>4</v>
      </c>
      <c r="C322" s="4">
        <f>'2 жастағы Ф'!O133</f>
        <v>0</v>
      </c>
      <c r="D322" s="4">
        <f>'2 жастағы К'!O133</f>
        <v>0</v>
      </c>
      <c r="E322" s="4">
        <f>'2 жастағы Т'!O133</f>
        <v>0</v>
      </c>
      <c r="F322" s="4">
        <f>'2 жастағы Ш'!O133</f>
        <v>0</v>
      </c>
      <c r="G322" s="4">
        <f>'2 жастағы Ә'!O133</f>
        <v>0</v>
      </c>
    </row>
    <row r="323" spans="2:7" x14ac:dyDescent="0.25">
      <c r="B323" s="708"/>
      <c r="C323" s="4">
        <f>'2 жастағы Ф'!N133</f>
        <v>0</v>
      </c>
      <c r="D323" s="4">
        <f>'2 жастағы К'!N133</f>
        <v>0</v>
      </c>
      <c r="E323" s="4">
        <f>'2 жастағы Т'!N133</f>
        <v>0</v>
      </c>
      <c r="F323" s="4">
        <f>'2 жастағы Ш'!N133</f>
        <v>0</v>
      </c>
      <c r="G323" s="4">
        <f>'2 жастағы Ә'!N133</f>
        <v>0</v>
      </c>
    </row>
    <row r="324" spans="2:7" x14ac:dyDescent="0.25">
      <c r="B324" s="712"/>
      <c r="C324" s="4">
        <f>'2 жастағы Ф'!M133</f>
        <v>0</v>
      </c>
      <c r="D324" s="4">
        <f>'2 жастағы К'!M133</f>
        <v>0</v>
      </c>
      <c r="E324" s="4">
        <f>'2 жастағы Т'!M133</f>
        <v>0</v>
      </c>
      <c r="F324" s="4">
        <f>'2 жастағы Ш'!M133</f>
        <v>0</v>
      </c>
      <c r="G324" s="4">
        <f>'2 жастағы Ә'!M133</f>
        <v>0</v>
      </c>
    </row>
    <row r="325" spans="2:7" x14ac:dyDescent="0.25">
      <c r="B325" s="707">
        <v>5</v>
      </c>
      <c r="C325" s="4">
        <f>'2 жастағы Ф'!R133</f>
        <v>0</v>
      </c>
      <c r="D325" s="4">
        <f>'2 жастағы К'!R133</f>
        <v>0</v>
      </c>
      <c r="E325" s="4">
        <f>'2 жастағы Т'!R133</f>
        <v>0</v>
      </c>
      <c r="F325" s="4">
        <f>'2 жастағы Ш'!R133</f>
        <v>0</v>
      </c>
      <c r="G325" s="4">
        <f>'2 жастағы Ә'!R133</f>
        <v>0</v>
      </c>
    </row>
    <row r="326" spans="2:7" x14ac:dyDescent="0.25">
      <c r="B326" s="708"/>
      <c r="C326" s="4">
        <f>'2 жастағы Ф'!Q133</f>
        <v>0</v>
      </c>
      <c r="D326" s="4">
        <f>'2 жастағы К'!Q133</f>
        <v>0</v>
      </c>
      <c r="E326" s="4">
        <f>'2 жастағы Т'!Q133</f>
        <v>0</v>
      </c>
      <c r="F326" s="4">
        <f>'2 жастағы Ш'!Q133</f>
        <v>0</v>
      </c>
      <c r="G326" s="4">
        <f>'2 жастағы Ә'!Q133</f>
        <v>0</v>
      </c>
    </row>
    <row r="327" spans="2:7" x14ac:dyDescent="0.25">
      <c r="B327" s="712"/>
      <c r="C327" s="4">
        <f>'2 жастағы Ф'!P133</f>
        <v>0</v>
      </c>
      <c r="D327" s="4">
        <f>'2 жастағы К'!P133</f>
        <v>0</v>
      </c>
      <c r="E327" s="4">
        <f>'2 жастағы Т'!P133</f>
        <v>0</v>
      </c>
      <c r="F327" s="4">
        <f>'2 жастағы Ш'!P133</f>
        <v>0</v>
      </c>
      <c r="G327" s="4">
        <f>'2 жастағы Ә'!P133</f>
        <v>0</v>
      </c>
    </row>
    <row r="328" spans="2:7" x14ac:dyDescent="0.25">
      <c r="B328" s="707">
        <v>6</v>
      </c>
      <c r="C328" s="4">
        <f>'2 жастағы Ф'!U133</f>
        <v>0</v>
      </c>
      <c r="D328" s="4">
        <f>'2 жастағы К'!U133</f>
        <v>0</v>
      </c>
      <c r="E328" s="4">
        <f>'2 жастағы Т'!U133</f>
        <v>0</v>
      </c>
      <c r="F328" s="4">
        <f>'2 жастағы Ш'!U133</f>
        <v>0</v>
      </c>
      <c r="G328" s="4">
        <f>'2 жастағы Ә'!U133</f>
        <v>0</v>
      </c>
    </row>
    <row r="329" spans="2:7" x14ac:dyDescent="0.25">
      <c r="B329" s="708"/>
      <c r="C329" s="4">
        <f>'2 жастағы Ф'!T133</f>
        <v>0</v>
      </c>
      <c r="D329" s="4">
        <f>'2 жастағы К'!T133</f>
        <v>0</v>
      </c>
      <c r="E329" s="4">
        <f>'2 жастағы Т'!T133</f>
        <v>0</v>
      </c>
      <c r="F329" s="4">
        <f>'2 жастағы Ш'!T133</f>
        <v>0</v>
      </c>
      <c r="G329" s="4">
        <f>'2 жастағы Ә'!T133</f>
        <v>0</v>
      </c>
    </row>
    <row r="330" spans="2:7" x14ac:dyDescent="0.25">
      <c r="B330" s="712"/>
      <c r="C330" s="4">
        <f>'2 жастағы Ф'!S133</f>
        <v>0</v>
      </c>
      <c r="D330" s="4">
        <f>'2 жастағы К'!S133</f>
        <v>0</v>
      </c>
      <c r="E330" s="4">
        <f>'2 жастағы Т'!S133</f>
        <v>0</v>
      </c>
      <c r="F330" s="4">
        <f>'2 жастағы Ш'!S133</f>
        <v>0</v>
      </c>
      <c r="G330" s="4">
        <f>'2 жастағы Ә'!S133</f>
        <v>0</v>
      </c>
    </row>
    <row r="331" spans="2:7" x14ac:dyDescent="0.25">
      <c r="B331" s="707">
        <v>7</v>
      </c>
      <c r="C331" s="4">
        <f>'2 жастағы Ф'!X133</f>
        <v>0</v>
      </c>
      <c r="D331" s="4">
        <f>'2 жастағы К'!X133</f>
        <v>0</v>
      </c>
      <c r="E331" s="4">
        <f>'2 жастағы Т'!X133</f>
        <v>0</v>
      </c>
      <c r="F331" s="4">
        <f>'2 жастағы Ш'!X133</f>
        <v>0</v>
      </c>
      <c r="G331" s="4">
        <f>'2 жастағы Ә'!X133</f>
        <v>0</v>
      </c>
    </row>
    <row r="332" spans="2:7" x14ac:dyDescent="0.25">
      <c r="B332" s="708"/>
      <c r="C332" s="4">
        <f>'2 жастағы Ф'!W133</f>
        <v>0</v>
      </c>
      <c r="D332" s="4">
        <f>'2 жастағы К'!W133</f>
        <v>0</v>
      </c>
      <c r="E332" s="4">
        <f>'2 жастағы Т'!W133</f>
        <v>0</v>
      </c>
      <c r="F332" s="4">
        <f>'2 жастағы Ш'!W133</f>
        <v>0</v>
      </c>
      <c r="G332" s="4">
        <f>'2 жастағы Ә'!W133</f>
        <v>0</v>
      </c>
    </row>
    <row r="333" spans="2:7" x14ac:dyDescent="0.25">
      <c r="B333" s="712"/>
      <c r="C333" s="4">
        <f>'2 жастағы Ф'!V133</f>
        <v>0</v>
      </c>
      <c r="D333" s="4">
        <f>'2 жастағы К'!V133</f>
        <v>0</v>
      </c>
      <c r="E333" s="4">
        <f>'2 жастағы Т'!V133</f>
        <v>0</v>
      </c>
      <c r="F333" s="4">
        <f>'2 жастағы Ш'!V133</f>
        <v>0</v>
      </c>
      <c r="G333" s="4">
        <f>'2 жастағы Ә'!V133</f>
        <v>0</v>
      </c>
    </row>
    <row r="334" spans="2:7" x14ac:dyDescent="0.25">
      <c r="B334" s="707">
        <v>8</v>
      </c>
      <c r="C334" s="4">
        <f>'2 жастағы Ф'!AA133</f>
        <v>0</v>
      </c>
      <c r="D334" s="4">
        <f>'2 жастағы К'!AA133</f>
        <v>0</v>
      </c>
      <c r="E334" s="4">
        <f>'2 жастағы Т'!AA133</f>
        <v>0</v>
      </c>
      <c r="F334" s="4">
        <f>'2 жастағы Ш'!AA133</f>
        <v>0</v>
      </c>
      <c r="G334" s="4">
        <f>'2 жастағы Ә'!AA133</f>
        <v>0</v>
      </c>
    </row>
    <row r="335" spans="2:7" x14ac:dyDescent="0.25">
      <c r="B335" s="708"/>
      <c r="C335" s="4">
        <f>'2 жастағы Ф'!Z133</f>
        <v>0</v>
      </c>
      <c r="D335" s="4">
        <f>'2 жастағы К'!Z133</f>
        <v>0</v>
      </c>
      <c r="E335" s="4">
        <f>'2 жастағы Т'!Z133</f>
        <v>0</v>
      </c>
      <c r="F335" s="4">
        <f>'2 жастағы Ш'!Z133</f>
        <v>0</v>
      </c>
      <c r="G335" s="4">
        <f>'2 жастағы Ә'!Z133</f>
        <v>0</v>
      </c>
    </row>
    <row r="336" spans="2:7" x14ac:dyDescent="0.25">
      <c r="B336" s="712"/>
      <c r="C336" s="4">
        <f>'2 жастағы Ф'!Y133</f>
        <v>0</v>
      </c>
      <c r="D336" s="4">
        <f>'2 жастағы К'!Y133</f>
        <v>0</v>
      </c>
      <c r="E336" s="4">
        <f>'2 жастағы Т'!Y133</f>
        <v>0</v>
      </c>
      <c r="F336" s="4">
        <f>'2 жастағы Ш'!Y133</f>
        <v>0</v>
      </c>
      <c r="G336" s="4">
        <f>'2 жастағы Ә'!Y133</f>
        <v>0</v>
      </c>
    </row>
    <row r="337" spans="2:7" x14ac:dyDescent="0.25">
      <c r="B337" s="707">
        <v>9</v>
      </c>
      <c r="C337" s="4">
        <f>'2 жастағы Ф'!AD133</f>
        <v>0</v>
      </c>
      <c r="D337" s="4">
        <f>'2 жастағы К'!AD133</f>
        <v>0</v>
      </c>
      <c r="E337" s="4">
        <f>'2 жастағы Т'!AD133</f>
        <v>0</v>
      </c>
      <c r="F337" s="4">
        <f>'2 жастағы Ш'!AD133</f>
        <v>0</v>
      </c>
      <c r="G337" s="4">
        <f>'2 жастағы Ә'!AD133</f>
        <v>0</v>
      </c>
    </row>
    <row r="338" spans="2:7" x14ac:dyDescent="0.25">
      <c r="B338" s="708"/>
      <c r="C338" s="4">
        <f>'2 жастағы Ф'!AC133</f>
        <v>0</v>
      </c>
      <c r="D338" s="4">
        <f>'2 жастағы К'!AC133</f>
        <v>0</v>
      </c>
      <c r="E338" s="4">
        <f>'2 жастағы Т'!AC133</f>
        <v>0</v>
      </c>
      <c r="F338" s="4">
        <f>'2 жастағы Ш'!AC133</f>
        <v>0</v>
      </c>
      <c r="G338" s="4">
        <f>'2 жастағы Ә'!AC133</f>
        <v>0</v>
      </c>
    </row>
    <row r="339" spans="2:7" x14ac:dyDescent="0.25">
      <c r="B339" s="712"/>
      <c r="C339" s="4">
        <f>'2 жастағы Ф'!AB133</f>
        <v>0</v>
      </c>
      <c r="D339" s="4">
        <f>'2 жастағы К'!AB133</f>
        <v>0</v>
      </c>
      <c r="E339" s="4">
        <f>'2 жастағы Т'!AB133</f>
        <v>0</v>
      </c>
      <c r="F339" s="4">
        <f>'2 жастағы Ш'!AB133</f>
        <v>0</v>
      </c>
      <c r="G339" s="4">
        <f>'2 жастағы Ә'!AB133</f>
        <v>0</v>
      </c>
    </row>
    <row r="340" spans="2:7" x14ac:dyDescent="0.25">
      <c r="B340" s="707">
        <v>10</v>
      </c>
      <c r="C340" s="4">
        <f>'2 жастағы Ф'!AG133</f>
        <v>0</v>
      </c>
      <c r="D340" s="4">
        <f>'2 жастағы К'!AG133</f>
        <v>0</v>
      </c>
      <c r="E340" s="842"/>
      <c r="F340" s="4">
        <f>'2 жастағы Ш'!AG133</f>
        <v>0</v>
      </c>
      <c r="G340" s="4">
        <f>'2 жастағы Ә'!AG133</f>
        <v>0</v>
      </c>
    </row>
    <row r="341" spans="2:7" x14ac:dyDescent="0.25">
      <c r="B341" s="708"/>
      <c r="C341" s="4">
        <f>'2 жастағы Ф'!AF133</f>
        <v>0</v>
      </c>
      <c r="D341" s="4">
        <f>'2 жастағы К'!AF133</f>
        <v>0</v>
      </c>
      <c r="E341" s="843"/>
      <c r="F341" s="4">
        <f>'2 жастағы Ш'!AF133</f>
        <v>0</v>
      </c>
      <c r="G341" s="4">
        <f>'2 жастағы Ә'!AF133</f>
        <v>0</v>
      </c>
    </row>
    <row r="342" spans="2:7" x14ac:dyDescent="0.25">
      <c r="B342" s="712"/>
      <c r="C342" s="4">
        <f>'2 жастағы Ф'!AE133</f>
        <v>0</v>
      </c>
      <c r="D342" s="4">
        <f>'2 жастағы К'!AE133</f>
        <v>0</v>
      </c>
      <c r="E342" s="843"/>
      <c r="F342" s="4">
        <f>'2 жастағы Ш'!AE133</f>
        <v>0</v>
      </c>
      <c r="G342" s="4">
        <f>'2 жастағы Ә'!AE133</f>
        <v>0</v>
      </c>
    </row>
    <row r="343" spans="2:7" x14ac:dyDescent="0.25">
      <c r="B343" s="707">
        <v>11</v>
      </c>
      <c r="C343" s="4">
        <f>'2 жастағы Ф'!AJ133</f>
        <v>0</v>
      </c>
      <c r="D343" s="4">
        <f>'2 жастағы К'!AJ133</f>
        <v>0</v>
      </c>
      <c r="E343" s="843"/>
      <c r="F343" s="4">
        <f>'2 жастағы Ш'!AJ133</f>
        <v>0</v>
      </c>
      <c r="G343" s="4">
        <f>'2 жастағы Ә'!AJ133</f>
        <v>0</v>
      </c>
    </row>
    <row r="344" spans="2:7" x14ac:dyDescent="0.25">
      <c r="B344" s="708"/>
      <c r="C344" s="4">
        <f>'2 жастағы Ф'!AI133</f>
        <v>0</v>
      </c>
      <c r="D344" s="4">
        <f>'2 жастағы К'!AI133</f>
        <v>0</v>
      </c>
      <c r="E344" s="843"/>
      <c r="F344" s="4">
        <f>'2 жастағы Ш'!AI133</f>
        <v>0</v>
      </c>
      <c r="G344" s="4">
        <f>'2 жастағы Ә'!AI133</f>
        <v>0</v>
      </c>
    </row>
    <row r="345" spans="2:7" x14ac:dyDescent="0.25">
      <c r="B345" s="712"/>
      <c r="C345" s="4">
        <f>'2 жастағы Ф'!AH133</f>
        <v>0</v>
      </c>
      <c r="D345" s="4">
        <f>'2 жастағы К'!AH133</f>
        <v>0</v>
      </c>
      <c r="E345" s="843"/>
      <c r="F345" s="4">
        <f>'2 жастағы Ш'!AH133</f>
        <v>0</v>
      </c>
      <c r="G345" s="4">
        <f>'2 жастағы Ә'!AH133</f>
        <v>0</v>
      </c>
    </row>
    <row r="346" spans="2:7" x14ac:dyDescent="0.25">
      <c r="B346" s="707">
        <v>12</v>
      </c>
      <c r="C346" s="4">
        <f>'2 жастағы Ф'!AM133</f>
        <v>0</v>
      </c>
      <c r="D346" s="4">
        <f>'2 жастағы К'!AM133</f>
        <v>0</v>
      </c>
      <c r="E346" s="843"/>
      <c r="F346" s="4">
        <f>'2 жастағы Ш'!AM133</f>
        <v>0</v>
      </c>
      <c r="G346" s="4">
        <f>'2 жастағы Ә'!AM133</f>
        <v>0</v>
      </c>
    </row>
    <row r="347" spans="2:7" x14ac:dyDescent="0.25">
      <c r="B347" s="708"/>
      <c r="C347" s="4">
        <f>'2 жастағы Ф'!AL133</f>
        <v>0</v>
      </c>
      <c r="D347" s="4">
        <f>'2 жастағы К'!AL133</f>
        <v>0</v>
      </c>
      <c r="E347" s="843"/>
      <c r="F347" s="4">
        <f>'2 жастағы Ш'!AL133</f>
        <v>0</v>
      </c>
      <c r="G347" s="4">
        <f>'2 жастағы Ә'!AL133</f>
        <v>0</v>
      </c>
    </row>
    <row r="348" spans="2:7" x14ac:dyDescent="0.25">
      <c r="B348" s="712"/>
      <c r="C348" s="4">
        <f>'2 жастағы Ф'!AK133</f>
        <v>0</v>
      </c>
      <c r="D348" s="160">
        <f>'2 жастағы К'!AK176</f>
        <v>0</v>
      </c>
      <c r="E348" s="843"/>
      <c r="F348" s="4">
        <f>'2 жастағы Ш'!AK133</f>
        <v>0</v>
      </c>
      <c r="G348" s="4">
        <f>'2 жастағы Ә'!AK133</f>
        <v>0</v>
      </c>
    </row>
    <row r="349" spans="2:7" x14ac:dyDescent="0.25">
      <c r="B349" s="707">
        <v>13</v>
      </c>
      <c r="C349" s="4">
        <f>'2 жастағы Ф'!AP133</f>
        <v>0</v>
      </c>
      <c r="D349" s="4">
        <f>'2 жастағы К'!AP133</f>
        <v>0</v>
      </c>
      <c r="E349" s="843"/>
      <c r="F349" s="4">
        <f>'2 жастағы Ш'!AP133</f>
        <v>0</v>
      </c>
      <c r="G349" s="4">
        <f>'2 жастағы Ә'!AP133</f>
        <v>0</v>
      </c>
    </row>
    <row r="350" spans="2:7" x14ac:dyDescent="0.25">
      <c r="B350" s="708"/>
      <c r="C350" s="4">
        <f>'2 жастағы Ф'!AO133</f>
        <v>0</v>
      </c>
      <c r="D350" s="4">
        <f>'2 жастағы К'!AO133</f>
        <v>0</v>
      </c>
      <c r="E350" s="843"/>
      <c r="F350" s="4">
        <f>'2 жастағы Ш'!AO133</f>
        <v>0</v>
      </c>
      <c r="G350" s="4">
        <f>'2 жастағы Ә'!AO133</f>
        <v>0</v>
      </c>
    </row>
    <row r="351" spans="2:7" x14ac:dyDescent="0.25">
      <c r="B351" s="712"/>
      <c r="C351" s="4">
        <f>'2 жастағы Ф'!AN133</f>
        <v>0</v>
      </c>
      <c r="D351" s="4">
        <f>'2 жастағы К'!AN133</f>
        <v>0</v>
      </c>
      <c r="E351" s="843"/>
      <c r="F351" s="4">
        <f>'2 жастағы Ш'!AN133</f>
        <v>0</v>
      </c>
      <c r="G351" s="4">
        <f>'2 жастағы Ә'!AN133</f>
        <v>0</v>
      </c>
    </row>
    <row r="352" spans="2:7" x14ac:dyDescent="0.25">
      <c r="B352" s="707">
        <v>14</v>
      </c>
      <c r="C352" s="4">
        <f>'2 жастағы Ф'!AS133</f>
        <v>0</v>
      </c>
      <c r="D352" s="4">
        <f>'2 жастағы К'!AS133</f>
        <v>0</v>
      </c>
      <c r="E352" s="843"/>
      <c r="F352" s="4">
        <f>'2 жастағы Ш'!AS133</f>
        <v>0</v>
      </c>
      <c r="G352" s="4">
        <f>'2 жастағы Ә'!AS133</f>
        <v>0</v>
      </c>
    </row>
    <row r="353" spans="2:7" x14ac:dyDescent="0.25">
      <c r="B353" s="708"/>
      <c r="C353" s="4">
        <f>'2 жастағы Ф'!AR133</f>
        <v>0</v>
      </c>
      <c r="D353" s="4">
        <f>'2 жастағы К'!AR133</f>
        <v>0</v>
      </c>
      <c r="E353" s="843"/>
      <c r="F353" s="4">
        <f>'2 жастағы Ш'!AR133</f>
        <v>0</v>
      </c>
      <c r="G353" s="4">
        <f>'2 жастағы Ә'!AR133</f>
        <v>0</v>
      </c>
    </row>
    <row r="354" spans="2:7" x14ac:dyDescent="0.25">
      <c r="B354" s="712"/>
      <c r="C354" s="4">
        <f>'2 жастағы Ф'!AQ133</f>
        <v>0</v>
      </c>
      <c r="D354" s="4">
        <f>'2 жастағы К'!AQ133</f>
        <v>0</v>
      </c>
      <c r="E354" s="843"/>
      <c r="F354" s="4">
        <f>'2 жастағы Ш'!AQ133</f>
        <v>0</v>
      </c>
      <c r="G354" s="4">
        <f>'2 жастағы Ә'!AQ133</f>
        <v>0</v>
      </c>
    </row>
    <row r="355" spans="2:7" x14ac:dyDescent="0.25">
      <c r="B355" s="707">
        <v>15</v>
      </c>
      <c r="C355" s="4">
        <f>'2 жастағы Ф'!AV133</f>
        <v>0</v>
      </c>
      <c r="D355" s="4">
        <f>'2 жастағы К'!AV133</f>
        <v>0</v>
      </c>
      <c r="E355" s="843"/>
      <c r="F355" s="4">
        <f>'2 жастағы Ш'!AV133</f>
        <v>0</v>
      </c>
      <c r="G355" s="4">
        <f>'2 жастағы Ә'!AV133</f>
        <v>0</v>
      </c>
    </row>
    <row r="356" spans="2:7" x14ac:dyDescent="0.25">
      <c r="B356" s="708"/>
      <c r="C356" s="4">
        <f>'2 жастағы Ф'!AU133</f>
        <v>0</v>
      </c>
      <c r="D356" s="4">
        <f>'2 жастағы К'!AU133</f>
        <v>0</v>
      </c>
      <c r="E356" s="843"/>
      <c r="F356" s="4">
        <f>'2 жастағы Ш'!AU133</f>
        <v>0</v>
      </c>
      <c r="G356" s="4">
        <f>'2 жастағы Ә'!AU133</f>
        <v>0</v>
      </c>
    </row>
    <row r="357" spans="2:7" x14ac:dyDescent="0.25">
      <c r="B357" s="712"/>
      <c r="C357" s="4">
        <f>'2 жастағы Ф'!AT133</f>
        <v>0</v>
      </c>
      <c r="D357" s="4">
        <f>'2 жастағы К'!AT133</f>
        <v>0</v>
      </c>
      <c r="E357" s="843"/>
      <c r="F357" s="4">
        <f>'2 жастағы Ш'!AT133</f>
        <v>0</v>
      </c>
      <c r="G357" s="4">
        <f>'2 жастағы Ә'!AT133</f>
        <v>0</v>
      </c>
    </row>
    <row r="358" spans="2:7" x14ac:dyDescent="0.25">
      <c r="B358" s="707">
        <v>16</v>
      </c>
      <c r="C358" s="4">
        <f>'2 жастағы Ф'!AY133</f>
        <v>0</v>
      </c>
      <c r="D358" s="4">
        <f>'2 жастағы К'!AY133</f>
        <v>0</v>
      </c>
      <c r="E358" s="843"/>
      <c r="F358" s="4">
        <f>'2 жастағы Ш'!AY133</f>
        <v>0</v>
      </c>
      <c r="G358" s="4">
        <f>'2 жастағы Ә'!AY133</f>
        <v>0</v>
      </c>
    </row>
    <row r="359" spans="2:7" x14ac:dyDescent="0.25">
      <c r="B359" s="708"/>
      <c r="C359" s="4">
        <f>'2 жастағы Ф'!AX133</f>
        <v>0</v>
      </c>
      <c r="D359" s="4">
        <f>'2 жастағы К'!AX133</f>
        <v>0</v>
      </c>
      <c r="E359" s="843"/>
      <c r="F359" s="4">
        <f>'2 жастағы Ш'!AX133</f>
        <v>0</v>
      </c>
      <c r="G359" s="4">
        <f>'2 жастағы Ә'!AX133</f>
        <v>0</v>
      </c>
    </row>
    <row r="360" spans="2:7" x14ac:dyDescent="0.25">
      <c r="B360" s="712"/>
      <c r="C360" s="4">
        <f>'2 жастағы Ф'!AW133</f>
        <v>0</v>
      </c>
      <c r="D360" s="4">
        <f>'2 жастағы К'!AW133</f>
        <v>0</v>
      </c>
      <c r="E360" s="843"/>
      <c r="F360" s="4">
        <f>'2 жастағы Ш'!AW133</f>
        <v>0</v>
      </c>
      <c r="G360" s="4">
        <f>'2 жастағы Ә'!AW133</f>
        <v>0</v>
      </c>
    </row>
    <row r="361" spans="2:7" x14ac:dyDescent="0.25">
      <c r="B361" s="707">
        <v>17</v>
      </c>
      <c r="C361" s="4">
        <f>'2 жастағы Ф'!BB133</f>
        <v>0</v>
      </c>
      <c r="D361" s="4">
        <f>'2 жастағы К'!BB133</f>
        <v>0</v>
      </c>
      <c r="E361" s="843"/>
      <c r="F361" s="4">
        <f>'2 жастағы Ш'!BB133</f>
        <v>0</v>
      </c>
      <c r="G361" s="4">
        <f>'2 жастағы Ә'!BB133</f>
        <v>0</v>
      </c>
    </row>
    <row r="362" spans="2:7" x14ac:dyDescent="0.25">
      <c r="B362" s="708"/>
      <c r="C362" s="4">
        <f>'2 жастағы Ф'!BA133</f>
        <v>0</v>
      </c>
      <c r="D362" s="4">
        <f>'2 жастағы К'!BA133</f>
        <v>0</v>
      </c>
      <c r="E362" s="843"/>
      <c r="F362" s="4">
        <f>'2 жастағы Ш'!BA133</f>
        <v>0</v>
      </c>
      <c r="G362" s="4">
        <f>'2 жастағы Ә'!BA133</f>
        <v>0</v>
      </c>
    </row>
    <row r="363" spans="2:7" x14ac:dyDescent="0.25">
      <c r="B363" s="712"/>
      <c r="C363" s="4">
        <f>'2 жастағы Ф'!AZ133</f>
        <v>0</v>
      </c>
      <c r="D363" s="4">
        <f>'2 жастағы К'!AZ133</f>
        <v>0</v>
      </c>
      <c r="E363" s="843"/>
      <c r="F363" s="4">
        <f>'2 жастағы Ш'!AZ133</f>
        <v>0</v>
      </c>
      <c r="G363" s="4">
        <f>'2 жастағы Ә'!AZ133</f>
        <v>0</v>
      </c>
    </row>
    <row r="364" spans="2:7" x14ac:dyDescent="0.25">
      <c r="B364" s="707">
        <v>18</v>
      </c>
      <c r="C364" s="4">
        <f>'2 жастағы Ф'!BE133</f>
        <v>0</v>
      </c>
      <c r="D364" s="4">
        <f>'2 жастағы К'!BE133</f>
        <v>0</v>
      </c>
      <c r="E364" s="843"/>
      <c r="F364" s="4">
        <f>'2 жастағы Ш'!BE133</f>
        <v>0</v>
      </c>
      <c r="G364" s="4">
        <f>'2 жастағы Ә'!BE133</f>
        <v>0</v>
      </c>
    </row>
    <row r="365" spans="2:7" x14ac:dyDescent="0.25">
      <c r="B365" s="708"/>
      <c r="C365" s="4">
        <f>'2 жастағы Ф'!BD133</f>
        <v>0</v>
      </c>
      <c r="D365" s="4">
        <f>'2 жастағы К'!BD133</f>
        <v>0</v>
      </c>
      <c r="E365" s="843"/>
      <c r="F365" s="4">
        <f>'2 жастағы Ш'!BD133</f>
        <v>0</v>
      </c>
      <c r="G365" s="4">
        <f>'2 жастағы Ә'!BD133</f>
        <v>0</v>
      </c>
    </row>
    <row r="366" spans="2:7" x14ac:dyDescent="0.25">
      <c r="B366" s="712"/>
      <c r="C366" s="4">
        <f>'2 жастағы Ф'!BC133</f>
        <v>0</v>
      </c>
      <c r="D366" s="4">
        <f>'2 жастағы К'!BC133</f>
        <v>0</v>
      </c>
      <c r="E366" s="843"/>
      <c r="F366" s="4">
        <f>'2 жастағы Ш'!BC133</f>
        <v>0</v>
      </c>
      <c r="G366" s="4">
        <f>'2 жастағы Ә'!BC133</f>
        <v>0</v>
      </c>
    </row>
    <row r="367" spans="2:7" x14ac:dyDescent="0.25">
      <c r="B367" s="707">
        <v>19</v>
      </c>
      <c r="C367" s="4">
        <f>'2 жастағы Ф'!BH133</f>
        <v>0</v>
      </c>
      <c r="D367" s="4">
        <f>'2 жастағы К'!BH133</f>
        <v>0</v>
      </c>
      <c r="E367" s="843"/>
      <c r="F367" s="4">
        <f>'2 жастағы Ш'!BH133</f>
        <v>0</v>
      </c>
      <c r="G367" s="4">
        <f>'2 жастағы Ә'!BH133</f>
        <v>0</v>
      </c>
    </row>
    <row r="368" spans="2:7" x14ac:dyDescent="0.25">
      <c r="B368" s="708"/>
      <c r="C368" s="4">
        <f>'2 жастағы Ф'!BG133</f>
        <v>0</v>
      </c>
      <c r="D368" s="4">
        <f>'2 жастағы К'!BG133</f>
        <v>0</v>
      </c>
      <c r="E368" s="843"/>
      <c r="F368" s="4">
        <f>'2 жастағы Ш'!BG133</f>
        <v>0</v>
      </c>
      <c r="G368" s="4">
        <f>'2 жастағы Ә'!BG133</f>
        <v>0</v>
      </c>
    </row>
    <row r="369" spans="2:7" x14ac:dyDescent="0.25">
      <c r="B369" s="712"/>
      <c r="C369" s="4">
        <f>'2 жастағы Ф'!BF133</f>
        <v>0</v>
      </c>
      <c r="D369" s="4">
        <f>'2 жастағы К'!BF133</f>
        <v>0</v>
      </c>
      <c r="E369" s="843"/>
      <c r="F369" s="4">
        <f>'2 жастағы Ш'!BF133</f>
        <v>0</v>
      </c>
      <c r="G369" s="4">
        <f>'2 жастағы Ә'!BF133</f>
        <v>0</v>
      </c>
    </row>
    <row r="370" spans="2:7" x14ac:dyDescent="0.25">
      <c r="B370" s="707">
        <v>20</v>
      </c>
      <c r="C370" s="842"/>
      <c r="D370" s="4">
        <f>'2 жастағы К'!BK133</f>
        <v>0</v>
      </c>
      <c r="E370" s="843"/>
      <c r="F370" s="4">
        <f>'2 жастағы Ш'!BK133</f>
        <v>0</v>
      </c>
      <c r="G370" s="4">
        <f>'2 жастағы Ә'!BK133</f>
        <v>0</v>
      </c>
    </row>
    <row r="371" spans="2:7" x14ac:dyDescent="0.25">
      <c r="B371" s="708"/>
      <c r="C371" s="843"/>
      <c r="D371" s="4">
        <f>'2 жастағы К'!BJ133</f>
        <v>0</v>
      </c>
      <c r="E371" s="843"/>
      <c r="F371" s="4">
        <f>'2 жастағы Ш'!BJ133</f>
        <v>0</v>
      </c>
      <c r="G371" s="4">
        <f>'2 жастағы Ә'!BJ133</f>
        <v>0</v>
      </c>
    </row>
    <row r="372" spans="2:7" x14ac:dyDescent="0.25">
      <c r="B372" s="712"/>
      <c r="C372" s="843"/>
      <c r="D372" s="4">
        <f>'2 жастағы К'!BI133</f>
        <v>0</v>
      </c>
      <c r="E372" s="843"/>
      <c r="F372" s="4">
        <f>'2 жастағы Ш'!BI133</f>
        <v>0</v>
      </c>
      <c r="G372" s="4">
        <f>'2 жастағы Ә'!BI133</f>
        <v>0</v>
      </c>
    </row>
    <row r="373" spans="2:7" x14ac:dyDescent="0.25">
      <c r="B373" s="707">
        <v>21</v>
      </c>
      <c r="C373" s="843"/>
      <c r="D373" s="842"/>
      <c r="E373" s="843"/>
      <c r="F373" s="4">
        <f>'2 жастағы Ш'!BN133</f>
        <v>0</v>
      </c>
      <c r="G373" s="842"/>
    </row>
    <row r="374" spans="2:7" x14ac:dyDescent="0.25">
      <c r="B374" s="708"/>
      <c r="C374" s="843"/>
      <c r="D374" s="843"/>
      <c r="E374" s="843"/>
      <c r="F374" s="4">
        <f>'2 жастағы Ш'!BM133</f>
        <v>0</v>
      </c>
      <c r="G374" s="843"/>
    </row>
    <row r="375" spans="2:7" x14ac:dyDescent="0.25">
      <c r="B375" s="712"/>
      <c r="C375" s="843"/>
      <c r="D375" s="843"/>
      <c r="E375" s="843"/>
      <c r="F375" s="4">
        <f>'2 жастағы Ш'!BL133</f>
        <v>0</v>
      </c>
      <c r="G375" s="843"/>
    </row>
    <row r="376" spans="2:7" x14ac:dyDescent="0.25">
      <c r="B376" s="707">
        <v>22</v>
      </c>
      <c r="C376" s="843"/>
      <c r="D376" s="843"/>
      <c r="E376" s="843"/>
      <c r="F376" s="4">
        <f>'2 жастағы Ш'!BQ133</f>
        <v>0</v>
      </c>
      <c r="G376" s="843"/>
    </row>
    <row r="377" spans="2:7" x14ac:dyDescent="0.25">
      <c r="B377" s="708"/>
      <c r="C377" s="843"/>
      <c r="D377" s="843"/>
      <c r="E377" s="843"/>
      <c r="F377" s="4">
        <f>'2 жастағы Ш'!BP133</f>
        <v>0</v>
      </c>
      <c r="G377" s="843"/>
    </row>
    <row r="378" spans="2:7" x14ac:dyDescent="0.25">
      <c r="B378" s="712"/>
      <c r="C378" s="843"/>
      <c r="D378" s="843"/>
      <c r="E378" s="843"/>
      <c r="F378" s="4">
        <f>'2 жастағы Ш'!BO133</f>
        <v>0</v>
      </c>
      <c r="G378" s="843"/>
    </row>
    <row r="379" spans="2:7" x14ac:dyDescent="0.25">
      <c r="B379" s="707">
        <v>23</v>
      </c>
      <c r="C379" s="843"/>
      <c r="D379" s="843"/>
      <c r="E379" s="843"/>
      <c r="F379" s="4">
        <f>'2 жастағы Ш'!BT133</f>
        <v>0</v>
      </c>
      <c r="G379" s="843"/>
    </row>
    <row r="380" spans="2:7" x14ac:dyDescent="0.25">
      <c r="B380" s="708"/>
      <c r="C380" s="843"/>
      <c r="D380" s="843"/>
      <c r="E380" s="843"/>
      <c r="F380" s="4">
        <f>'2 жастағы Ш'!BS133</f>
        <v>0</v>
      </c>
      <c r="G380" s="843"/>
    </row>
    <row r="381" spans="2:7" x14ac:dyDescent="0.25">
      <c r="B381" s="712"/>
      <c r="C381" s="843"/>
      <c r="D381" s="843"/>
      <c r="E381" s="843"/>
      <c r="F381" s="4">
        <f>'2 жастағы Ш'!BR133</f>
        <v>0</v>
      </c>
      <c r="G381" s="843"/>
    </row>
    <row r="382" spans="2:7" x14ac:dyDescent="0.25">
      <c r="B382" s="707">
        <v>24</v>
      </c>
      <c r="C382" s="843"/>
      <c r="D382" s="843"/>
      <c r="E382" s="843"/>
      <c r="F382" s="4">
        <f>'2 жастағы Ш'!BW133</f>
        <v>0</v>
      </c>
      <c r="G382" s="843"/>
    </row>
    <row r="383" spans="2:7" x14ac:dyDescent="0.25">
      <c r="B383" s="708"/>
      <c r="C383" s="843"/>
      <c r="D383" s="843"/>
      <c r="E383" s="843"/>
      <c r="F383" s="12">
        <f>'2 жастағы Ш'!BV133</f>
        <v>0</v>
      </c>
      <c r="G383" s="843"/>
    </row>
    <row r="384" spans="2:7" x14ac:dyDescent="0.25">
      <c r="B384" s="712"/>
      <c r="C384" s="843"/>
      <c r="D384" s="843"/>
      <c r="E384" s="843"/>
      <c r="F384" s="12">
        <f>'2 жастағы Ш'!BU133</f>
        <v>0</v>
      </c>
      <c r="G384" s="843"/>
    </row>
    <row r="385" spans="2:7" x14ac:dyDescent="0.25">
      <c r="B385" s="707">
        <v>25</v>
      </c>
      <c r="C385" s="843"/>
      <c r="D385" s="843"/>
      <c r="E385" s="843"/>
      <c r="F385" s="4">
        <f>'2 жастағы Ш'!BZ133</f>
        <v>0</v>
      </c>
      <c r="G385" s="843"/>
    </row>
    <row r="386" spans="2:7" x14ac:dyDescent="0.25">
      <c r="B386" s="708"/>
      <c r="C386" s="843"/>
      <c r="D386" s="843"/>
      <c r="E386" s="843"/>
      <c r="F386" s="4">
        <f>'2 жастағы Ш'!BY133</f>
        <v>0</v>
      </c>
      <c r="G386" s="843"/>
    </row>
    <row r="387" spans="2:7" x14ac:dyDescent="0.25">
      <c r="B387" s="712"/>
      <c r="C387" s="843"/>
      <c r="D387" s="843"/>
      <c r="E387" s="843"/>
      <c r="F387" s="4">
        <f>'2 жастағы Ш'!BX133</f>
        <v>0</v>
      </c>
      <c r="G387" s="843"/>
    </row>
    <row r="388" spans="2:7" x14ac:dyDescent="0.25">
      <c r="B388" s="707">
        <v>26</v>
      </c>
      <c r="C388" s="843"/>
      <c r="D388" s="843"/>
      <c r="E388" s="843"/>
      <c r="F388" s="4">
        <f>'2 жастағы Ш'!CC133</f>
        <v>0</v>
      </c>
      <c r="G388" s="843"/>
    </row>
    <row r="389" spans="2:7" x14ac:dyDescent="0.25">
      <c r="B389" s="708"/>
      <c r="C389" s="843"/>
      <c r="D389" s="843"/>
      <c r="E389" s="843"/>
      <c r="F389" s="4">
        <f>'2 жастағы Ш'!CB133</f>
        <v>0</v>
      </c>
      <c r="G389" s="843"/>
    </row>
    <row r="390" spans="2:7" x14ac:dyDescent="0.25">
      <c r="B390" s="712"/>
      <c r="C390" s="843"/>
      <c r="D390" s="843"/>
      <c r="E390" s="843"/>
      <c r="F390" s="4">
        <f>'2 жастағы Ш'!CA133</f>
        <v>0</v>
      </c>
      <c r="G390" s="843"/>
    </row>
    <row r="391" spans="2:7" x14ac:dyDescent="0.25">
      <c r="B391" s="707">
        <v>27</v>
      </c>
      <c r="C391" s="843"/>
      <c r="D391" s="843"/>
      <c r="E391" s="843"/>
      <c r="F391" s="12">
        <f>'2 жастағы Ш'!CF133</f>
        <v>0</v>
      </c>
      <c r="G391" s="843"/>
    </row>
    <row r="392" spans="2:7" x14ac:dyDescent="0.25">
      <c r="B392" s="708"/>
      <c r="C392" s="843"/>
      <c r="D392" s="843"/>
      <c r="E392" s="843"/>
      <c r="F392" s="12">
        <f>'2 жастағы Ш'!CE133</f>
        <v>0</v>
      </c>
      <c r="G392" s="843"/>
    </row>
    <row r="393" spans="2:7" x14ac:dyDescent="0.25">
      <c r="B393" s="712"/>
      <c r="C393" s="843"/>
      <c r="D393" s="843"/>
      <c r="E393" s="843"/>
      <c r="F393" s="12">
        <f>'2 жастағы Ш'!CD133</f>
        <v>0</v>
      </c>
      <c r="G393" s="843"/>
    </row>
    <row r="394" spans="2:7" x14ac:dyDescent="0.25">
      <c r="B394" s="707">
        <v>28</v>
      </c>
      <c r="C394" s="843"/>
      <c r="D394" s="843"/>
      <c r="E394" s="843"/>
      <c r="F394" s="12">
        <f>'2 жастағы Ш'!CI133</f>
        <v>0</v>
      </c>
      <c r="G394" s="843"/>
    </row>
    <row r="395" spans="2:7" x14ac:dyDescent="0.25">
      <c r="B395" s="708"/>
      <c r="C395" s="843"/>
      <c r="D395" s="843"/>
      <c r="E395" s="843"/>
      <c r="F395" s="12">
        <f>'2 жастағы Ш'!CH133</f>
        <v>0</v>
      </c>
      <c r="G395" s="843"/>
    </row>
    <row r="396" spans="2:7" x14ac:dyDescent="0.25">
      <c r="B396" s="712"/>
      <c r="C396" s="843"/>
      <c r="D396" s="843"/>
      <c r="E396" s="843"/>
      <c r="F396" s="12">
        <f>'2 жастағы Ш'!CG133</f>
        <v>0</v>
      </c>
      <c r="G396" s="843"/>
    </row>
    <row r="397" spans="2:7" x14ac:dyDescent="0.25">
      <c r="B397" s="707">
        <v>29</v>
      </c>
      <c r="C397" s="843"/>
      <c r="D397" s="843"/>
      <c r="E397" s="843"/>
      <c r="F397" s="12">
        <f>'2 жастағы Ш'!CL133</f>
        <v>0</v>
      </c>
      <c r="G397" s="843"/>
    </row>
    <row r="398" spans="2:7" x14ac:dyDescent="0.25">
      <c r="B398" s="708"/>
      <c r="C398" s="843"/>
      <c r="D398" s="843"/>
      <c r="E398" s="843"/>
      <c r="F398" s="12">
        <f>'2 жастағы Ш'!CK133</f>
        <v>0</v>
      </c>
      <c r="G398" s="843"/>
    </row>
    <row r="399" spans="2:7" x14ac:dyDescent="0.25">
      <c r="B399" s="712"/>
      <c r="C399" s="843"/>
      <c r="D399" s="843"/>
      <c r="E399" s="843"/>
      <c r="F399" s="12">
        <f>'2 жастағы Ш'!CJ133</f>
        <v>0</v>
      </c>
      <c r="G399" s="843"/>
    </row>
    <row r="400" spans="2:7" x14ac:dyDescent="0.25">
      <c r="B400" s="707">
        <v>30</v>
      </c>
      <c r="C400" s="843"/>
      <c r="D400" s="843"/>
      <c r="E400" s="843"/>
      <c r="F400" s="12">
        <f>'2 жастағы Ш'!CO133</f>
        <v>0</v>
      </c>
      <c r="G400" s="843"/>
    </row>
    <row r="401" spans="2:7" x14ac:dyDescent="0.25">
      <c r="B401" s="708"/>
      <c r="C401" s="843"/>
      <c r="D401" s="843"/>
      <c r="E401" s="843"/>
      <c r="F401" s="12">
        <f>'2 жастағы Ш'!CN133</f>
        <v>0</v>
      </c>
      <c r="G401" s="843"/>
    </row>
    <row r="402" spans="2:7" x14ac:dyDescent="0.25">
      <c r="B402" s="712"/>
      <c r="C402" s="843"/>
      <c r="D402" s="843"/>
      <c r="E402" s="843"/>
      <c r="F402" s="12">
        <f>'2 жастағы Ш'!CM133</f>
        <v>0</v>
      </c>
      <c r="G402" s="843"/>
    </row>
    <row r="403" spans="2:7" x14ac:dyDescent="0.25">
      <c r="B403" s="707">
        <v>31</v>
      </c>
      <c r="C403" s="843"/>
      <c r="D403" s="843"/>
      <c r="E403" s="843"/>
      <c r="F403" s="12">
        <f>'2 жастағы Ш'!CR133</f>
        <v>0</v>
      </c>
      <c r="G403" s="843"/>
    </row>
    <row r="404" spans="2:7" x14ac:dyDescent="0.25">
      <c r="B404" s="708"/>
      <c r="C404" s="843"/>
      <c r="D404" s="843"/>
      <c r="E404" s="843"/>
      <c r="F404" s="12">
        <f>'2 жастағы Ш'!CQ133</f>
        <v>0</v>
      </c>
      <c r="G404" s="843"/>
    </row>
    <row r="405" spans="2:7" x14ac:dyDescent="0.25">
      <c r="B405" s="712"/>
      <c r="C405" s="843"/>
      <c r="D405" s="843"/>
      <c r="E405" s="843"/>
      <c r="F405" s="12">
        <f>'2 жастағы Ш'!CP133</f>
        <v>0</v>
      </c>
      <c r="G405" s="843"/>
    </row>
    <row r="406" spans="2:7" x14ac:dyDescent="0.25">
      <c r="B406" s="707">
        <v>32</v>
      </c>
      <c r="C406" s="843"/>
      <c r="D406" s="843"/>
      <c r="E406" s="843"/>
      <c r="F406" s="12">
        <f>'2 жастағы Ш'!CU133</f>
        <v>0</v>
      </c>
      <c r="G406" s="843"/>
    </row>
    <row r="407" spans="2:7" x14ac:dyDescent="0.25">
      <c r="B407" s="708"/>
      <c r="C407" s="843"/>
      <c r="D407" s="843"/>
      <c r="E407" s="843"/>
      <c r="F407" s="12">
        <f>'2 жастағы Ш'!CT133</f>
        <v>0</v>
      </c>
      <c r="G407" s="843"/>
    </row>
    <row r="408" spans="2:7" x14ac:dyDescent="0.25">
      <c r="B408" s="712"/>
      <c r="C408" s="843"/>
      <c r="D408" s="843"/>
      <c r="E408" s="843"/>
      <c r="F408" s="12">
        <f>'2 жастағы Ш'!CS133</f>
        <v>0</v>
      </c>
      <c r="G408" s="843"/>
    </row>
    <row r="409" spans="2:7" x14ac:dyDescent="0.25">
      <c r="B409" s="707">
        <v>33</v>
      </c>
      <c r="C409" s="843"/>
      <c r="D409" s="843"/>
      <c r="E409" s="843"/>
      <c r="F409" s="12">
        <f>'2 жастағы Ш'!CX133</f>
        <v>0</v>
      </c>
      <c r="G409" s="843"/>
    </row>
    <row r="410" spans="2:7" x14ac:dyDescent="0.25">
      <c r="B410" s="708"/>
      <c r="C410" s="843"/>
      <c r="D410" s="843"/>
      <c r="E410" s="843"/>
      <c r="F410" s="12">
        <f>'2 жастағы Ш'!CW133</f>
        <v>0</v>
      </c>
      <c r="G410" s="843"/>
    </row>
    <row r="411" spans="2:7" x14ac:dyDescent="0.25">
      <c r="B411" s="712"/>
      <c r="C411" s="843"/>
      <c r="D411" s="843"/>
      <c r="E411" s="843"/>
      <c r="F411" s="12">
        <f>'2 жастағы Ш'!CV133</f>
        <v>0</v>
      </c>
      <c r="G411" s="843"/>
    </row>
    <row r="412" spans="2:7" x14ac:dyDescent="0.25">
      <c r="B412" s="707">
        <v>34</v>
      </c>
      <c r="C412" s="843"/>
      <c r="D412" s="843"/>
      <c r="E412" s="843"/>
      <c r="F412" s="12">
        <f>'2 жастағы Ш'!DA133</f>
        <v>0</v>
      </c>
      <c r="G412" s="843"/>
    </row>
    <row r="413" spans="2:7" x14ac:dyDescent="0.25">
      <c r="B413" s="708"/>
      <c r="C413" s="843"/>
      <c r="D413" s="843"/>
      <c r="E413" s="843"/>
      <c r="F413" s="12">
        <f>'2 жастағы Ш'!CZ133</f>
        <v>0</v>
      </c>
      <c r="G413" s="843"/>
    </row>
    <row r="414" spans="2:7" x14ac:dyDescent="0.25">
      <c r="B414" s="712"/>
      <c r="C414" s="843"/>
      <c r="D414" s="843"/>
      <c r="E414" s="843"/>
      <c r="F414" s="12">
        <f>'2 жастағы Ш'!CY133</f>
        <v>0</v>
      </c>
      <c r="G414" s="843"/>
    </row>
    <row r="415" spans="2:7" x14ac:dyDescent="0.25">
      <c r="B415" s="707">
        <v>35</v>
      </c>
      <c r="C415" s="843"/>
      <c r="D415" s="843"/>
      <c r="E415" s="843"/>
      <c r="F415" s="12">
        <f>'2 жастағы Ш'!DD133</f>
        <v>0</v>
      </c>
      <c r="G415" s="843"/>
    </row>
    <row r="416" spans="2:7" x14ac:dyDescent="0.25">
      <c r="B416" s="708"/>
      <c r="C416" s="843"/>
      <c r="D416" s="843"/>
      <c r="E416" s="843"/>
      <c r="F416" s="12">
        <f>'2 жастағы Ш'!DC133</f>
        <v>0</v>
      </c>
      <c r="G416" s="843"/>
    </row>
    <row r="417" spans="2:7" x14ac:dyDescent="0.25">
      <c r="B417" s="712"/>
      <c r="C417" s="843"/>
      <c r="D417" s="843"/>
      <c r="E417" s="843"/>
      <c r="F417" s="12">
        <f>'2 жастағы Ш'!DB133</f>
        <v>0</v>
      </c>
      <c r="G417" s="843"/>
    </row>
    <row r="418" spans="2:7" x14ac:dyDescent="0.25">
      <c r="B418" s="707">
        <v>36</v>
      </c>
      <c r="C418" s="843"/>
      <c r="D418" s="843"/>
      <c r="E418" s="843"/>
      <c r="F418" s="12">
        <f>'2 жастағы Ш'!DG133</f>
        <v>0</v>
      </c>
      <c r="G418" s="843"/>
    </row>
    <row r="419" spans="2:7" x14ac:dyDescent="0.25">
      <c r="B419" s="708"/>
      <c r="C419" s="843"/>
      <c r="D419" s="843"/>
      <c r="E419" s="843"/>
      <c r="F419" s="12">
        <f>'2 жастағы Ш'!DF133</f>
        <v>0</v>
      </c>
      <c r="G419" s="843"/>
    </row>
    <row r="420" spans="2:7" x14ac:dyDescent="0.25">
      <c r="B420" s="708"/>
      <c r="C420" s="843"/>
      <c r="D420" s="843"/>
      <c r="E420" s="843"/>
      <c r="F420" s="334">
        <f>'2 жастағы Ш'!DE133</f>
        <v>0</v>
      </c>
      <c r="G420" s="843"/>
    </row>
    <row r="421" spans="2:7" x14ac:dyDescent="0.25">
      <c r="B421" s="748">
        <v>37</v>
      </c>
      <c r="C421" s="843"/>
      <c r="D421" s="843"/>
      <c r="E421" s="843"/>
      <c r="F421" s="12">
        <f>'2 жастағы Ш'!DJ133</f>
        <v>0</v>
      </c>
      <c r="G421" s="843"/>
    </row>
    <row r="422" spans="2:7" x14ac:dyDescent="0.25">
      <c r="B422" s="748"/>
      <c r="C422" s="843"/>
      <c r="D422" s="843"/>
      <c r="E422" s="843"/>
      <c r="F422" s="12">
        <f>'2 жастағы Ш'!DI133</f>
        <v>0</v>
      </c>
      <c r="G422" s="843"/>
    </row>
    <row r="423" spans="2:7" x14ac:dyDescent="0.25">
      <c r="B423" s="748"/>
      <c r="C423" s="844"/>
      <c r="D423" s="844"/>
      <c r="E423" s="844"/>
      <c r="F423" s="12">
        <f>'2 жастағы Ш'!DH133</f>
        <v>0</v>
      </c>
      <c r="G423" s="844"/>
    </row>
    <row r="424" spans="2:7" ht="18.75" x14ac:dyDescent="0.25">
      <c r="B424" s="821" t="s">
        <v>824</v>
      </c>
      <c r="C424" s="158">
        <f>'2 жастағы Ф'!BK133</f>
        <v>0</v>
      </c>
      <c r="D424" s="158">
        <f>'2 жастағы К'!BN133</f>
        <v>0</v>
      </c>
      <c r="E424" s="158">
        <f>'2 жастағы Т'!AG133</f>
        <v>0</v>
      </c>
      <c r="F424" s="158">
        <f>'2 жастағы Ш'!DM133</f>
        <v>0</v>
      </c>
      <c r="G424" s="159">
        <f>'2 жастағы Ә'!BN133</f>
        <v>0</v>
      </c>
    </row>
    <row r="425" spans="2:7" ht="18.75" x14ac:dyDescent="0.25">
      <c r="B425" s="821"/>
      <c r="C425" s="40">
        <f>'2 жастағы Ф'!BJ133</f>
        <v>0</v>
      </c>
      <c r="D425" s="40">
        <f>'2 жастағы К'!BM133</f>
        <v>0</v>
      </c>
      <c r="E425" s="40">
        <f>'2 жастағы Т'!AF133</f>
        <v>0</v>
      </c>
      <c r="F425" s="40">
        <f>'2 жастағы Ш'!DL133</f>
        <v>0</v>
      </c>
      <c r="G425" s="68">
        <f>'2 жастағы Ә'!BM133</f>
        <v>0</v>
      </c>
    </row>
    <row r="426" spans="2:7" ht="18.75" x14ac:dyDescent="0.25">
      <c r="B426" s="821"/>
      <c r="C426" s="95">
        <f>'2 жастағы Ф'!BI133</f>
        <v>0</v>
      </c>
      <c r="D426" s="95">
        <f>'2 жастағы К'!BL133</f>
        <v>0</v>
      </c>
      <c r="E426" s="95">
        <f>'2 жастағы Т'!AE133</f>
        <v>0</v>
      </c>
      <c r="F426" s="95">
        <f>'2 жастағы Ш'!DK133</f>
        <v>0</v>
      </c>
      <c r="G426" s="96">
        <f>'2 жастағы Ә'!BL133</f>
        <v>0</v>
      </c>
    </row>
    <row r="427" spans="2:7" x14ac:dyDescent="0.25">
      <c r="B427" s="157">
        <f>СВОД!V120</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 customHeight="1"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18.75" customHeight="1" x14ac:dyDescent="0.3">
      <c r="B4" s="832" t="s">
        <v>129</v>
      </c>
      <c r="C4" s="832"/>
      <c r="D4" s="25">
        <f>'2 жастағы Ф'!C29</f>
        <v>0</v>
      </c>
      <c r="E4" s="27"/>
      <c r="F4" s="27"/>
      <c r="G4" s="23"/>
      <c r="H4" s="23"/>
    </row>
    <row r="5" spans="2:12" ht="18.75" x14ac:dyDescent="0.3">
      <c r="B5" s="833" t="s">
        <v>105</v>
      </c>
      <c r="C5" s="833"/>
      <c r="D5" s="26">
        <f>'2 жастағы Ф'!A29</f>
        <v>0</v>
      </c>
      <c r="E5" s="26"/>
      <c r="F5" s="26"/>
      <c r="G5" s="23"/>
      <c r="H5" s="23"/>
    </row>
    <row r="6" spans="2:12" ht="82.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str">
        <f>IF(B428="","",VLOOKUP(B428,$AR$903:$AS$905,2,TRUE))</f>
        <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Ф'!F29</f>
        <v>0</v>
      </c>
      <c r="D122" s="4">
        <f>'2 жастағы К'!F29</f>
        <v>0</v>
      </c>
      <c r="E122" s="4">
        <f>'2 жастағы Т'!F29</f>
        <v>0</v>
      </c>
      <c r="F122" s="4">
        <f>'2 жастағы Ш'!F29</f>
        <v>0</v>
      </c>
      <c r="G122" s="4">
        <f>'2 жастағы Ә'!F29</f>
        <v>0</v>
      </c>
    </row>
    <row r="123" spans="2:12" x14ac:dyDescent="0.25">
      <c r="B123" s="708"/>
      <c r="C123" s="4">
        <f>'2 жастағы Ф'!E29</f>
        <v>0</v>
      </c>
      <c r="D123" s="4">
        <f>'2 жастағы К'!E29</f>
        <v>0</v>
      </c>
      <c r="E123" s="4">
        <f>'2 жастағы Т'!E29</f>
        <v>0</v>
      </c>
      <c r="F123" s="4">
        <f>'2 жастағы Ш'!E29</f>
        <v>0</v>
      </c>
      <c r="G123" s="4">
        <f>'2 жастағы Ә'!E29</f>
        <v>0</v>
      </c>
    </row>
    <row r="124" spans="2:12" x14ac:dyDescent="0.25">
      <c r="B124" s="712"/>
      <c r="C124" s="4">
        <f>'2 жастағы Ф'!D29</f>
        <v>0</v>
      </c>
      <c r="D124" s="4">
        <f>'2 жастағы К'!D29</f>
        <v>0</v>
      </c>
      <c r="E124" s="4">
        <f>'2 жастағы Т'!D29</f>
        <v>0</v>
      </c>
      <c r="F124" s="4">
        <f>'2 жастағы Ш'!D29</f>
        <v>0</v>
      </c>
      <c r="G124" s="4">
        <f>'2 жастағы Ә'!D29</f>
        <v>0</v>
      </c>
    </row>
    <row r="125" spans="2:12" x14ac:dyDescent="0.25">
      <c r="B125" s="707">
        <v>2</v>
      </c>
      <c r="C125" s="4">
        <f>'2 жастағы Ф'!I29</f>
        <v>0</v>
      </c>
      <c r="D125" s="4">
        <f>'2 жастағы К'!I29</f>
        <v>0</v>
      </c>
      <c r="E125" s="4">
        <f>'2 жастағы Т'!I29</f>
        <v>0</v>
      </c>
      <c r="F125" s="4">
        <f>'2 жастағы Ш'!I29</f>
        <v>0</v>
      </c>
      <c r="G125" s="4">
        <f>'2 жастағы Ә'!I29</f>
        <v>0</v>
      </c>
    </row>
    <row r="126" spans="2:12" x14ac:dyDescent="0.25">
      <c r="B126" s="708"/>
      <c r="C126" s="4">
        <f>'2 жастағы Ф'!H29</f>
        <v>0</v>
      </c>
      <c r="D126" s="4">
        <f>'2 жастағы К'!H29</f>
        <v>0</v>
      </c>
      <c r="E126" s="4">
        <f>'2 жастағы Т'!H29</f>
        <v>0</v>
      </c>
      <c r="F126" s="4">
        <f>'2 жастағы Ш'!H29</f>
        <v>0</v>
      </c>
      <c r="G126" s="4">
        <f>'2 жастағы Ә'!H29</f>
        <v>0</v>
      </c>
    </row>
    <row r="127" spans="2:12" x14ac:dyDescent="0.25">
      <c r="B127" s="712"/>
      <c r="C127" s="4">
        <f>'2 жастағы Ф'!G29</f>
        <v>0</v>
      </c>
      <c r="D127" s="4">
        <f>'2 жастағы К'!G29</f>
        <v>0</v>
      </c>
      <c r="E127" s="4">
        <f>'2 жастағы Т'!G29</f>
        <v>0</v>
      </c>
      <c r="F127" s="4">
        <f>'2 жастағы Ш'!G29</f>
        <v>0</v>
      </c>
      <c r="G127" s="4">
        <f>'2 жастағы Ә'!G29</f>
        <v>0</v>
      </c>
    </row>
    <row r="128" spans="2:12" x14ac:dyDescent="0.25">
      <c r="B128" s="707">
        <v>3</v>
      </c>
      <c r="C128" s="4">
        <f>'2 жастағы Ф'!L29</f>
        <v>0</v>
      </c>
      <c r="D128" s="4">
        <f>'2 жастағы К'!L29</f>
        <v>0</v>
      </c>
      <c r="E128" s="4">
        <f>'2 жастағы Т'!L29</f>
        <v>0</v>
      </c>
      <c r="F128" s="4">
        <f>'2 жастағы Ш'!L29</f>
        <v>0</v>
      </c>
      <c r="G128" s="4">
        <f>'2 жастағы Ә'!L29</f>
        <v>0</v>
      </c>
    </row>
    <row r="129" spans="2:7" x14ac:dyDescent="0.25">
      <c r="B129" s="708"/>
      <c r="C129" s="4">
        <f>'2 жастағы Ф'!K29</f>
        <v>0</v>
      </c>
      <c r="D129" s="4">
        <f>'2 жастағы К'!K29</f>
        <v>0</v>
      </c>
      <c r="E129" s="4">
        <f>'2 жастағы Т'!K29</f>
        <v>0</v>
      </c>
      <c r="F129" s="4">
        <f>'2 жастағы Ш'!K29</f>
        <v>0</v>
      </c>
      <c r="G129" s="4">
        <f>'2 жастағы Ә'!K29</f>
        <v>0</v>
      </c>
    </row>
    <row r="130" spans="2:7" x14ac:dyDescent="0.25">
      <c r="B130" s="712"/>
      <c r="C130" s="4">
        <f>'2 жастағы Ф'!J29</f>
        <v>0</v>
      </c>
      <c r="D130" s="4">
        <f>'2 жастағы К'!J29</f>
        <v>0</v>
      </c>
      <c r="E130" s="4">
        <f>'2 жастағы Т'!J29</f>
        <v>0</v>
      </c>
      <c r="F130" s="4">
        <f>'2 жастағы Ш'!J29</f>
        <v>0</v>
      </c>
      <c r="G130" s="4">
        <f>'2 жастағы Ә'!J29</f>
        <v>0</v>
      </c>
    </row>
    <row r="131" spans="2:7" x14ac:dyDescent="0.25">
      <c r="B131" s="707">
        <v>4</v>
      </c>
      <c r="C131" s="4">
        <f>'2 жастағы Ф'!O29</f>
        <v>0</v>
      </c>
      <c r="D131" s="4">
        <f>'2 жастағы К'!O29</f>
        <v>0</v>
      </c>
      <c r="E131" s="4">
        <f>'2 жастағы Т'!O29</f>
        <v>0</v>
      </c>
      <c r="F131" s="4">
        <f>'2 жастағы Ш'!O29</f>
        <v>0</v>
      </c>
      <c r="G131" s="4">
        <f>'2 жастағы Ә'!O29</f>
        <v>0</v>
      </c>
    </row>
    <row r="132" spans="2:7" x14ac:dyDescent="0.25">
      <c r="B132" s="708"/>
      <c r="C132" s="4">
        <f>'2 жастағы Ф'!N29</f>
        <v>0</v>
      </c>
      <c r="D132" s="4">
        <f>'2 жастағы К'!N29</f>
        <v>0</v>
      </c>
      <c r="E132" s="4">
        <f>'2 жастағы Т'!N29</f>
        <v>0</v>
      </c>
      <c r="F132" s="4">
        <f>'2 жастағы Ш'!N29</f>
        <v>0</v>
      </c>
      <c r="G132" s="4">
        <f>'2 жастағы Ә'!N29</f>
        <v>0</v>
      </c>
    </row>
    <row r="133" spans="2:7" x14ac:dyDescent="0.25">
      <c r="B133" s="712"/>
      <c r="C133" s="4">
        <f>'2 жастағы Ф'!M29</f>
        <v>0</v>
      </c>
      <c r="D133" s="4">
        <f>'2 жастағы К'!M29</f>
        <v>0</v>
      </c>
      <c r="E133" s="4">
        <f>'2 жастағы Т'!M29</f>
        <v>0</v>
      </c>
      <c r="F133" s="4">
        <f>'2 жастағы Ш'!M29</f>
        <v>0</v>
      </c>
      <c r="G133" s="4">
        <f>'2 жастағы Ә'!M29</f>
        <v>0</v>
      </c>
    </row>
    <row r="134" spans="2:7" x14ac:dyDescent="0.25">
      <c r="B134" s="707">
        <v>5</v>
      </c>
      <c r="C134" s="4">
        <f>'2 жастағы Ф'!R29</f>
        <v>0</v>
      </c>
      <c r="D134" s="4">
        <f>'2 жастағы К'!R29</f>
        <v>0</v>
      </c>
      <c r="E134" s="4">
        <f>'2 жастағы Т'!R29</f>
        <v>0</v>
      </c>
      <c r="F134" s="4">
        <f>'2 жастағы Ш'!R29</f>
        <v>0</v>
      </c>
      <c r="G134" s="4">
        <f>'2 жастағы Ә'!R29</f>
        <v>0</v>
      </c>
    </row>
    <row r="135" spans="2:7" x14ac:dyDescent="0.25">
      <c r="B135" s="708"/>
      <c r="C135" s="4">
        <f>'2 жастағы Ф'!Q29</f>
        <v>0</v>
      </c>
      <c r="D135" s="4">
        <f>'2 жастағы К'!Q29</f>
        <v>0</v>
      </c>
      <c r="E135" s="4">
        <f>'2 жастағы Т'!Q29</f>
        <v>0</v>
      </c>
      <c r="F135" s="4">
        <f>'2 жастағы Ш'!Q29</f>
        <v>0</v>
      </c>
      <c r="G135" s="4">
        <f>'2 жастағы Ә'!Q29</f>
        <v>0</v>
      </c>
    </row>
    <row r="136" spans="2:7" x14ac:dyDescent="0.25">
      <c r="B136" s="712"/>
      <c r="C136" s="4">
        <f>'2 жастағы Ф'!P29</f>
        <v>0</v>
      </c>
      <c r="D136" s="4">
        <f>'2 жастағы К'!P29</f>
        <v>0</v>
      </c>
      <c r="E136" s="4">
        <f>'2 жастағы Т'!P29</f>
        <v>0</v>
      </c>
      <c r="F136" s="4">
        <f>'2 жастағы Ш'!P29</f>
        <v>0</v>
      </c>
      <c r="G136" s="4">
        <f>'2 жастағы Ә'!P29</f>
        <v>0</v>
      </c>
    </row>
    <row r="137" spans="2:7" x14ac:dyDescent="0.25">
      <c r="B137" s="707">
        <v>6</v>
      </c>
      <c r="C137" s="4">
        <f>'2 жастағы Ф'!U29</f>
        <v>0</v>
      </c>
      <c r="D137" s="4">
        <f>'2 жастағы К'!U29</f>
        <v>0</v>
      </c>
      <c r="E137" s="4">
        <f>'2 жастағы Т'!U29</f>
        <v>0</v>
      </c>
      <c r="F137" s="4">
        <f>'2 жастағы Ш'!U29</f>
        <v>0</v>
      </c>
      <c r="G137" s="4">
        <f>'2 жастағы Ә'!U29</f>
        <v>0</v>
      </c>
    </row>
    <row r="138" spans="2:7" x14ac:dyDescent="0.25">
      <c r="B138" s="708"/>
      <c r="C138" s="4">
        <f>'2 жастағы Ф'!T29</f>
        <v>0</v>
      </c>
      <c r="D138" s="4">
        <f>'2 жастағы К'!T29</f>
        <v>0</v>
      </c>
      <c r="E138" s="4">
        <f>'2 жастағы Т'!T29</f>
        <v>0</v>
      </c>
      <c r="F138" s="4">
        <f>'2 жастағы Ш'!T29</f>
        <v>0</v>
      </c>
      <c r="G138" s="4">
        <f>'2 жастағы Ә'!T29</f>
        <v>0</v>
      </c>
    </row>
    <row r="139" spans="2:7" x14ac:dyDescent="0.25">
      <c r="B139" s="712"/>
      <c r="C139" s="4">
        <f>'2 жастағы Ф'!S29</f>
        <v>0</v>
      </c>
      <c r="D139" s="4">
        <f>'2 жастағы К'!S29</f>
        <v>0</v>
      </c>
      <c r="E139" s="4">
        <f>'2 жастағы Т'!S29</f>
        <v>0</v>
      </c>
      <c r="F139" s="4">
        <f>'2 жастағы Ш'!S29</f>
        <v>0</v>
      </c>
      <c r="G139" s="4">
        <f>'2 жастағы Ә'!S29</f>
        <v>0</v>
      </c>
    </row>
    <row r="140" spans="2:7" x14ac:dyDescent="0.25">
      <c r="B140" s="707">
        <v>7</v>
      </c>
      <c r="C140" s="4">
        <f>'2 жастағы Ф'!X29</f>
        <v>0</v>
      </c>
      <c r="D140" s="4">
        <f>'2 жастағы К'!X29</f>
        <v>0</v>
      </c>
      <c r="E140" s="4">
        <f>'2 жастағы Т'!X29</f>
        <v>0</v>
      </c>
      <c r="F140" s="4">
        <f>'2 жастағы Ш'!X29</f>
        <v>0</v>
      </c>
      <c r="G140" s="4">
        <f>'2 жастағы Ә'!X29</f>
        <v>0</v>
      </c>
    </row>
    <row r="141" spans="2:7" x14ac:dyDescent="0.25">
      <c r="B141" s="708"/>
      <c r="C141" s="4">
        <f>'2 жастағы Ф'!W29</f>
        <v>0</v>
      </c>
      <c r="D141" s="4">
        <f>'2 жастағы К'!W29</f>
        <v>0</v>
      </c>
      <c r="E141" s="4">
        <f>'2 жастағы Т'!W29</f>
        <v>0</v>
      </c>
      <c r="F141" s="4">
        <f>'2 жастағы Ш'!W29</f>
        <v>0</v>
      </c>
      <c r="G141" s="4">
        <f>'2 жастағы Ә'!W29</f>
        <v>0</v>
      </c>
    </row>
    <row r="142" spans="2:7" x14ac:dyDescent="0.25">
      <c r="B142" s="712"/>
      <c r="C142" s="4">
        <f>'2 жастағы Ф'!V29</f>
        <v>0</v>
      </c>
      <c r="D142" s="4">
        <f>'2 жастағы К'!V29</f>
        <v>0</v>
      </c>
      <c r="E142" s="4">
        <f>'2 жастағы Т'!V29</f>
        <v>0</v>
      </c>
      <c r="F142" s="4">
        <f>'2 жастағы Ш'!V29</f>
        <v>0</v>
      </c>
      <c r="G142" s="4">
        <f>'2 жастағы Ә'!V29</f>
        <v>0</v>
      </c>
    </row>
    <row r="143" spans="2:7" x14ac:dyDescent="0.25">
      <c r="B143" s="707">
        <v>8</v>
      </c>
      <c r="C143" s="4">
        <f>'2 жастағы Ф'!AA29</f>
        <v>0</v>
      </c>
      <c r="D143" s="4">
        <f>'2 жастағы К'!AA29</f>
        <v>0</v>
      </c>
      <c r="E143" s="4">
        <f>'2 жастағы Т'!AA29</f>
        <v>0</v>
      </c>
      <c r="F143" s="4">
        <f>'2 жастағы Ш'!AA29</f>
        <v>0</v>
      </c>
      <c r="G143" s="4">
        <f>'2 жастағы Ә'!AA29</f>
        <v>0</v>
      </c>
    </row>
    <row r="144" spans="2:7" x14ac:dyDescent="0.25">
      <c r="B144" s="708"/>
      <c r="C144" s="4">
        <f>'2 жастағы Ф'!Z29</f>
        <v>0</v>
      </c>
      <c r="D144" s="4">
        <f>'2 жастағы К'!Z29</f>
        <v>0</v>
      </c>
      <c r="E144" s="4">
        <f>'2 жастағы Т'!Z29</f>
        <v>0</v>
      </c>
      <c r="F144" s="4">
        <f>'2 жастағы Ш'!Z29</f>
        <v>0</v>
      </c>
      <c r="G144" s="4">
        <f>'2 жастағы Ә'!Z29</f>
        <v>0</v>
      </c>
    </row>
    <row r="145" spans="2:7" x14ac:dyDescent="0.25">
      <c r="B145" s="712"/>
      <c r="C145" s="4">
        <f>'2 жастағы Ф'!Y29</f>
        <v>0</v>
      </c>
      <c r="D145" s="4">
        <f>'2 жастағы К'!Y29</f>
        <v>0</v>
      </c>
      <c r="E145" s="4">
        <f>'2 жастағы Т'!Y29</f>
        <v>0</v>
      </c>
      <c r="F145" s="4">
        <f>'2 жастағы Ш'!Y29</f>
        <v>0</v>
      </c>
      <c r="G145" s="4">
        <f>'2 жастағы Ә'!Y29</f>
        <v>0</v>
      </c>
    </row>
    <row r="146" spans="2:7" x14ac:dyDescent="0.25">
      <c r="B146" s="707">
        <v>9</v>
      </c>
      <c r="C146" s="4">
        <f>'2 жастағы Ф'!AD29</f>
        <v>0</v>
      </c>
      <c r="D146" s="4">
        <f>'2 жастағы К'!AD29</f>
        <v>0</v>
      </c>
      <c r="E146" s="4">
        <f>'2 жастағы Т'!AD29</f>
        <v>0</v>
      </c>
      <c r="F146" s="4">
        <f>'2 жастағы Ш'!AD29</f>
        <v>0</v>
      </c>
      <c r="G146" s="4">
        <f>'2 жастағы Ә'!AD29</f>
        <v>0</v>
      </c>
    </row>
    <row r="147" spans="2:7" x14ac:dyDescent="0.25">
      <c r="B147" s="708"/>
      <c r="C147" s="4">
        <f>'2 жастағы Ф'!AC29</f>
        <v>0</v>
      </c>
      <c r="D147" s="4">
        <f>'2 жастағы К'!AC29</f>
        <v>0</v>
      </c>
      <c r="E147" s="4">
        <f>'2 жастағы Т'!AC29</f>
        <v>0</v>
      </c>
      <c r="F147" s="4">
        <f>'2 жастағы Ш'!AC29</f>
        <v>0</v>
      </c>
      <c r="G147" s="4">
        <f>'2 жастағы Ә'!AC29</f>
        <v>0</v>
      </c>
    </row>
    <row r="148" spans="2:7" x14ac:dyDescent="0.25">
      <c r="B148" s="712"/>
      <c r="C148" s="4">
        <f>'2 жастағы Ф'!AB29</f>
        <v>0</v>
      </c>
      <c r="D148" s="4">
        <f>'2 жастағы К'!AB29</f>
        <v>0</v>
      </c>
      <c r="E148" s="4">
        <f>'2 жастағы Т'!AB29</f>
        <v>0</v>
      </c>
      <c r="F148" s="4">
        <f>'2 жастағы Ш'!AB29</f>
        <v>0</v>
      </c>
      <c r="G148" s="4">
        <f>'2 жастағы Ә'!AB29</f>
        <v>0</v>
      </c>
    </row>
    <row r="149" spans="2:7" x14ac:dyDescent="0.25">
      <c r="B149" s="707">
        <v>10</v>
      </c>
      <c r="C149" s="4">
        <f>'2 жастағы Ф'!AG29</f>
        <v>0</v>
      </c>
      <c r="D149" s="4">
        <f>'2 жастағы К'!AG29</f>
        <v>0</v>
      </c>
      <c r="E149" s="4">
        <f>'2 жастағы Т'!AG29</f>
        <v>0</v>
      </c>
      <c r="F149" s="4">
        <f>'2 жастағы Ш'!AG29</f>
        <v>0</v>
      </c>
      <c r="G149" s="4">
        <f>'2 жастағы Ә'!AG29</f>
        <v>0</v>
      </c>
    </row>
    <row r="150" spans="2:7" x14ac:dyDescent="0.25">
      <c r="B150" s="708"/>
      <c r="C150" s="4">
        <f>'2 жастағы Ф'!AF29</f>
        <v>0</v>
      </c>
      <c r="D150" s="4">
        <f>'2 жастағы К'!AF29</f>
        <v>0</v>
      </c>
      <c r="E150" s="4">
        <f>'2 жастағы Т'!AF29</f>
        <v>0</v>
      </c>
      <c r="F150" s="4">
        <f>'2 жастағы Ш'!AF29</f>
        <v>0</v>
      </c>
      <c r="G150" s="4">
        <f>'2 жастағы Ә'!AF29</f>
        <v>0</v>
      </c>
    </row>
    <row r="151" spans="2:7" x14ac:dyDescent="0.25">
      <c r="B151" s="712"/>
      <c r="C151" s="4">
        <f>'2 жастағы Ф'!AE29</f>
        <v>0</v>
      </c>
      <c r="D151" s="4">
        <f>'2 жастағы К'!AE29</f>
        <v>0</v>
      </c>
      <c r="E151" s="4">
        <f>'2 жастағы Т'!AE29</f>
        <v>0</v>
      </c>
      <c r="F151" s="4">
        <f>'2 жастағы Ш'!AE29</f>
        <v>0</v>
      </c>
      <c r="G151" s="4">
        <f>'2 жастағы Ә'!AE29</f>
        <v>0</v>
      </c>
    </row>
    <row r="152" spans="2:7" x14ac:dyDescent="0.25">
      <c r="B152" s="707">
        <v>11</v>
      </c>
      <c r="C152" s="4">
        <f>'2 жастағы Ф'!AJ29</f>
        <v>0</v>
      </c>
      <c r="D152" s="4">
        <f>'2 жастағы К'!AJ29</f>
        <v>0</v>
      </c>
      <c r="E152" s="827"/>
      <c r="F152" s="4">
        <f>'2 жастағы Ш'!AJ29</f>
        <v>0</v>
      </c>
      <c r="G152" s="4">
        <f>'2 жастағы Ә'!AJ29</f>
        <v>0</v>
      </c>
    </row>
    <row r="153" spans="2:7" x14ac:dyDescent="0.25">
      <c r="B153" s="708"/>
      <c r="C153" s="4">
        <f>'2 жастағы Ф'!AI29</f>
        <v>0</v>
      </c>
      <c r="D153" s="4">
        <f>'2 жастағы К'!AI29</f>
        <v>0</v>
      </c>
      <c r="E153" s="828"/>
      <c r="F153" s="4">
        <f>'2 жастағы Ш'!AI29</f>
        <v>0</v>
      </c>
      <c r="G153" s="4">
        <f>'2 жастағы Ә'!AI29</f>
        <v>0</v>
      </c>
    </row>
    <row r="154" spans="2:7" x14ac:dyDescent="0.25">
      <c r="B154" s="712"/>
      <c r="C154" s="4">
        <f>'2 жастағы Ф'!AH29</f>
        <v>0</v>
      </c>
      <c r="D154" s="4">
        <f>'2 жастағы К'!AH29</f>
        <v>0</v>
      </c>
      <c r="E154" s="828"/>
      <c r="F154" s="4">
        <f>'2 жастағы Ш'!AH29</f>
        <v>0</v>
      </c>
      <c r="G154" s="4">
        <f>'2 жастағы Ә'!AH29</f>
        <v>0</v>
      </c>
    </row>
    <row r="155" spans="2:7" x14ac:dyDescent="0.25">
      <c r="B155" s="707">
        <v>12</v>
      </c>
      <c r="C155" s="4">
        <f>'2 жастағы Ф'!AM29</f>
        <v>0</v>
      </c>
      <c r="D155" s="4">
        <f>'2 жастағы К'!AM29</f>
        <v>0</v>
      </c>
      <c r="E155" s="828"/>
      <c r="F155" s="4">
        <f>'2 жастағы Ш'!AM29</f>
        <v>0</v>
      </c>
      <c r="G155" s="4">
        <f>'2 жастағы Ә'!AM29</f>
        <v>0</v>
      </c>
    </row>
    <row r="156" spans="2:7" x14ac:dyDescent="0.25">
      <c r="B156" s="708"/>
      <c r="C156" s="12">
        <f>'2 жастағы Ф'!AL29</f>
        <v>0</v>
      </c>
      <c r="D156" s="12">
        <f>'2 жастағы К'!AL29</f>
        <v>0</v>
      </c>
      <c r="E156" s="828"/>
      <c r="F156" s="12">
        <f>'2 жастағы Ш'!AL29</f>
        <v>0</v>
      </c>
      <c r="G156" s="12">
        <f>'2 жастағы Ә'!AL29</f>
        <v>0</v>
      </c>
    </row>
    <row r="157" spans="2:7" x14ac:dyDescent="0.25">
      <c r="B157" s="712"/>
      <c r="C157" s="12">
        <f>'2 жастағы Ф'!AK29</f>
        <v>0</v>
      </c>
      <c r="D157" s="12">
        <f>'2 жастағы К'!AK29</f>
        <v>0</v>
      </c>
      <c r="E157" s="828"/>
      <c r="F157" s="12">
        <f>'2 жастағы Ш'!AK29</f>
        <v>0</v>
      </c>
      <c r="G157" s="12">
        <f>'2 жастағы Ә'!AK29</f>
        <v>0</v>
      </c>
    </row>
    <row r="158" spans="2:7" x14ac:dyDescent="0.25">
      <c r="B158" s="707">
        <v>13</v>
      </c>
      <c r="C158" s="825"/>
      <c r="D158" s="4">
        <f>'2 жастағы К'!AP29</f>
        <v>0</v>
      </c>
      <c r="E158" s="828"/>
      <c r="F158" s="4">
        <f>'2 жастағы Ш'!AP29</f>
        <v>0</v>
      </c>
      <c r="G158" s="4">
        <f>'2 жастағы Ә'!AP29</f>
        <v>0</v>
      </c>
    </row>
    <row r="159" spans="2:7" ht="15" customHeight="1" x14ac:dyDescent="0.25">
      <c r="B159" s="708"/>
      <c r="C159" s="826"/>
      <c r="D159" s="4">
        <f>'2 жастағы К'!AO29</f>
        <v>0</v>
      </c>
      <c r="E159" s="828"/>
      <c r="F159" s="4">
        <f>'2 жастағы Ш'!AO29</f>
        <v>0</v>
      </c>
      <c r="G159" s="4">
        <f>'2 жастағы Ә'!AO29</f>
        <v>0</v>
      </c>
    </row>
    <row r="160" spans="2:7" x14ac:dyDescent="0.25">
      <c r="B160" s="712"/>
      <c r="C160" s="826"/>
      <c r="D160" s="4">
        <f>'2 жастағы К'!AN29</f>
        <v>0</v>
      </c>
      <c r="E160" s="828"/>
      <c r="F160" s="4">
        <f>'2 жастағы Ш'!AN29</f>
        <v>0</v>
      </c>
      <c r="G160" s="4">
        <f>'2 жастағы Ә'!AN29</f>
        <v>0</v>
      </c>
    </row>
    <row r="161" spans="2:7" x14ac:dyDescent="0.25">
      <c r="B161" s="707">
        <v>14</v>
      </c>
      <c r="C161" s="826"/>
      <c r="D161" s="4">
        <f>'2 жастағы К'!AS29</f>
        <v>0</v>
      </c>
      <c r="E161" s="828"/>
      <c r="F161" s="4">
        <f>'2 жастағы Ш'!AS29</f>
        <v>0</v>
      </c>
      <c r="G161" s="4">
        <f>'2 жастағы Ә'!AS29</f>
        <v>0</v>
      </c>
    </row>
    <row r="162" spans="2:7" x14ac:dyDescent="0.25">
      <c r="B162" s="708"/>
      <c r="C162" s="826"/>
      <c r="D162" s="4">
        <f>'2 жастағы К'!AR29</f>
        <v>0</v>
      </c>
      <c r="E162" s="828"/>
      <c r="F162" s="4">
        <f>'2 жастағы Ш'!AR29</f>
        <v>0</v>
      </c>
      <c r="G162" s="4">
        <f>'2 жастағы Ә'!AR29</f>
        <v>0</v>
      </c>
    </row>
    <row r="163" spans="2:7" x14ac:dyDescent="0.25">
      <c r="B163" s="712"/>
      <c r="C163" s="826"/>
      <c r="D163" s="4">
        <f>'2 жастағы К'!AQ29</f>
        <v>0</v>
      </c>
      <c r="E163" s="828"/>
      <c r="F163" s="4">
        <f>'2 жастағы Ш'!AQ29</f>
        <v>0</v>
      </c>
      <c r="G163" s="4">
        <f>'2 жастағы Ә'!AQ29</f>
        <v>0</v>
      </c>
    </row>
    <row r="164" spans="2:7" x14ac:dyDescent="0.25">
      <c r="B164" s="707">
        <v>15</v>
      </c>
      <c r="C164" s="826"/>
      <c r="D164" s="4">
        <f>'2 жастағы К'!AV29</f>
        <v>0</v>
      </c>
      <c r="E164" s="828"/>
      <c r="F164" s="825"/>
      <c r="G164" s="4">
        <f>'2 жастағы Ә'!AV29</f>
        <v>0</v>
      </c>
    </row>
    <row r="165" spans="2:7" x14ac:dyDescent="0.25">
      <c r="B165" s="708"/>
      <c r="C165" s="826"/>
      <c r="D165" s="4">
        <f>'2 жастағы К'!AU29</f>
        <v>0</v>
      </c>
      <c r="E165" s="828"/>
      <c r="F165" s="826"/>
      <c r="G165" s="4">
        <f>'2 жастағы Ә'!AU29</f>
        <v>0</v>
      </c>
    </row>
    <row r="166" spans="2:7" ht="15" customHeight="1" x14ac:dyDescent="0.25">
      <c r="B166" s="712"/>
      <c r="C166" s="826"/>
      <c r="D166" s="4">
        <f>'2 жастағы К'!AT29</f>
        <v>0</v>
      </c>
      <c r="E166" s="828"/>
      <c r="F166" s="826"/>
      <c r="G166" s="4">
        <f>'2 жастағы Ә'!AT29</f>
        <v>0</v>
      </c>
    </row>
    <row r="167" spans="2:7" ht="15" customHeight="1" x14ac:dyDescent="0.25">
      <c r="B167" s="707">
        <v>16</v>
      </c>
      <c r="C167" s="826"/>
      <c r="D167" s="4">
        <f>'2 жастағы К'!AY29</f>
        <v>0</v>
      </c>
      <c r="E167" s="828"/>
      <c r="F167" s="826"/>
      <c r="G167" s="4">
        <f>'2 жастағы Ә'!AY29</f>
        <v>0</v>
      </c>
    </row>
    <row r="168" spans="2:7" ht="15" customHeight="1" x14ac:dyDescent="0.25">
      <c r="B168" s="708"/>
      <c r="C168" s="826"/>
      <c r="D168" s="4">
        <f>'2 жастағы К'!AX29</f>
        <v>0</v>
      </c>
      <c r="E168" s="828"/>
      <c r="F168" s="826"/>
      <c r="G168" s="4">
        <f>'2 жастағы Ә'!AX29</f>
        <v>0</v>
      </c>
    </row>
    <row r="169" spans="2:7" ht="15" customHeight="1" x14ac:dyDescent="0.25">
      <c r="B169" s="712"/>
      <c r="C169" s="826"/>
      <c r="D169" s="4">
        <f>'2 жастағы К'!AW29</f>
        <v>0</v>
      </c>
      <c r="E169" s="828"/>
      <c r="F169" s="826"/>
      <c r="G169" s="4">
        <f>'2 жастағы Ә'!AW29</f>
        <v>0</v>
      </c>
    </row>
    <row r="170" spans="2:7" ht="15" customHeight="1" x14ac:dyDescent="0.25">
      <c r="B170" s="707">
        <v>17</v>
      </c>
      <c r="C170" s="826"/>
      <c r="D170" s="4">
        <f>'2 жастағы К'!BB29</f>
        <v>0</v>
      </c>
      <c r="E170" s="828"/>
      <c r="F170" s="826"/>
      <c r="G170" s="4">
        <f>'2 жастағы Ә'!BB29</f>
        <v>0</v>
      </c>
    </row>
    <row r="171" spans="2:7" ht="15" customHeight="1" x14ac:dyDescent="0.25">
      <c r="B171" s="708"/>
      <c r="C171" s="826"/>
      <c r="D171" s="4">
        <f>'2 жастағы К'!BA29</f>
        <v>0</v>
      </c>
      <c r="E171" s="828"/>
      <c r="F171" s="826"/>
      <c r="G171" s="4">
        <f>'2 жастағы Ә'!BA29</f>
        <v>0</v>
      </c>
    </row>
    <row r="172" spans="2:7" ht="15" customHeight="1" x14ac:dyDescent="0.25">
      <c r="B172" s="712"/>
      <c r="C172" s="826"/>
      <c r="D172" s="4">
        <f>'2 жастағы К'!AZ29</f>
        <v>0</v>
      </c>
      <c r="E172" s="828"/>
      <c r="F172" s="826"/>
      <c r="G172" s="4">
        <f>'2 жастағы Ә'!AZ29</f>
        <v>0</v>
      </c>
    </row>
    <row r="173" spans="2:7" ht="15" customHeight="1" x14ac:dyDescent="0.25">
      <c r="B173" s="707">
        <v>18</v>
      </c>
      <c r="C173" s="826"/>
      <c r="D173" s="4">
        <f>'2 жастағы К'!BE29</f>
        <v>0</v>
      </c>
      <c r="E173" s="828"/>
      <c r="F173" s="826"/>
      <c r="G173" s="825"/>
    </row>
    <row r="174" spans="2:7" ht="15" customHeight="1" x14ac:dyDescent="0.25">
      <c r="B174" s="708"/>
      <c r="C174" s="826"/>
      <c r="D174" s="4">
        <f>'2 жастағы К'!BD29</f>
        <v>0</v>
      </c>
      <c r="E174" s="828"/>
      <c r="F174" s="826"/>
      <c r="G174" s="826"/>
    </row>
    <row r="175" spans="2:7" ht="15" customHeight="1" x14ac:dyDescent="0.25">
      <c r="B175" s="712"/>
      <c r="C175" s="826"/>
      <c r="D175" s="4">
        <f>'2 жастағы К'!BC29</f>
        <v>0</v>
      </c>
      <c r="E175" s="828"/>
      <c r="F175" s="826"/>
      <c r="G175" s="826"/>
    </row>
    <row r="176" spans="2:7" ht="15" customHeight="1" x14ac:dyDescent="0.25">
      <c r="B176" s="707">
        <v>19</v>
      </c>
      <c r="C176" s="826"/>
      <c r="D176" s="4">
        <f>'2 жастағы К'!BH29</f>
        <v>0</v>
      </c>
      <c r="E176" s="828"/>
      <c r="F176" s="826"/>
      <c r="G176" s="826"/>
    </row>
    <row r="177" spans="2:7" ht="15" customHeight="1" x14ac:dyDescent="0.25">
      <c r="B177" s="708"/>
      <c r="C177" s="826"/>
      <c r="D177" s="4">
        <f>'2 жастағы К'!BG29</f>
        <v>0</v>
      </c>
      <c r="E177" s="828"/>
      <c r="F177" s="826"/>
      <c r="G177" s="826"/>
    </row>
    <row r="178" spans="2:7" ht="15" customHeight="1" x14ac:dyDescent="0.25">
      <c r="B178" s="712"/>
      <c r="C178" s="826"/>
      <c r="D178" s="4">
        <f>'2 жастағы К'!BF29</f>
        <v>0</v>
      </c>
      <c r="E178" s="828"/>
      <c r="F178" s="826"/>
      <c r="G178" s="826"/>
    </row>
    <row r="179" spans="2:7" ht="15" customHeight="1" x14ac:dyDescent="0.25">
      <c r="B179" s="707">
        <v>20</v>
      </c>
      <c r="C179" s="826"/>
      <c r="D179" s="4">
        <f>'2 жастағы К'!BK29</f>
        <v>0</v>
      </c>
      <c r="E179" s="828"/>
      <c r="F179" s="826"/>
      <c r="G179" s="826"/>
    </row>
    <row r="180" spans="2:7" ht="15" customHeight="1" x14ac:dyDescent="0.25">
      <c r="B180" s="708"/>
      <c r="C180" s="826"/>
      <c r="D180" s="4">
        <f>'2 жастағы К'!BJ29</f>
        <v>0</v>
      </c>
      <c r="E180" s="828"/>
      <c r="F180" s="826"/>
      <c r="G180" s="826"/>
    </row>
    <row r="181" spans="2:7" ht="15" customHeight="1" x14ac:dyDescent="0.25">
      <c r="B181" s="712"/>
      <c r="C181" s="826"/>
      <c r="D181" s="4">
        <f>'2 жастағы К'!BI29</f>
        <v>0</v>
      </c>
      <c r="E181" s="828"/>
      <c r="F181" s="826"/>
      <c r="G181" s="826"/>
    </row>
    <row r="182" spans="2:7" ht="15" customHeight="1" x14ac:dyDescent="0.25">
      <c r="B182" s="707">
        <v>21</v>
      </c>
      <c r="C182" s="826"/>
      <c r="D182" s="4">
        <f>'2 жастағы К'!BN29</f>
        <v>0</v>
      </c>
      <c r="E182" s="828"/>
      <c r="F182" s="826"/>
      <c r="G182" s="826"/>
    </row>
    <row r="183" spans="2:7" ht="15" customHeight="1" x14ac:dyDescent="0.25">
      <c r="B183" s="708"/>
      <c r="C183" s="826"/>
      <c r="D183" s="4">
        <f>'2 жастағы К'!BM29</f>
        <v>0</v>
      </c>
      <c r="E183" s="828"/>
      <c r="F183" s="826"/>
      <c r="G183" s="826"/>
    </row>
    <row r="184" spans="2:7" ht="15" customHeight="1" x14ac:dyDescent="0.25">
      <c r="B184" s="712"/>
      <c r="C184" s="826"/>
      <c r="D184" s="4">
        <f>'2 жастағы К'!BL29</f>
        <v>0</v>
      </c>
      <c r="E184" s="828"/>
      <c r="F184" s="826"/>
      <c r="G184" s="826"/>
    </row>
    <row r="185" spans="2:7" ht="15" customHeight="1" x14ac:dyDescent="0.25">
      <c r="B185" s="707">
        <v>22</v>
      </c>
      <c r="C185" s="826"/>
      <c r="D185" s="4">
        <f>'2 жастағы К'!BQ29</f>
        <v>0</v>
      </c>
      <c r="E185" s="828"/>
      <c r="F185" s="826"/>
      <c r="G185" s="826"/>
    </row>
    <row r="186" spans="2:7" ht="15" customHeight="1" x14ac:dyDescent="0.25">
      <c r="B186" s="708"/>
      <c r="C186" s="826"/>
      <c r="D186" s="4">
        <f>'2 жастағы К'!BP29</f>
        <v>0</v>
      </c>
      <c r="E186" s="828"/>
      <c r="F186" s="826"/>
      <c r="G186" s="826"/>
    </row>
    <row r="187" spans="2:7" ht="15" customHeight="1" thickBot="1" x14ac:dyDescent="0.3">
      <c r="B187" s="708"/>
      <c r="C187" s="826"/>
      <c r="D187" s="65">
        <f>'2 жастағы К'!BO29</f>
        <v>0</v>
      </c>
      <c r="E187" s="828"/>
      <c r="F187" s="826"/>
      <c r="G187" s="826"/>
    </row>
    <row r="188" spans="2:7" ht="15" customHeight="1" x14ac:dyDescent="0.25">
      <c r="B188" s="840" t="s">
        <v>824</v>
      </c>
      <c r="C188" s="66">
        <f>'2 жастағы Ф'!AP29</f>
        <v>0</v>
      </c>
      <c r="D188" s="66">
        <f>'2 жастағы К'!BT29</f>
        <v>0</v>
      </c>
      <c r="E188" s="66">
        <f>'2 жастағы Т'!AJ29</f>
        <v>0</v>
      </c>
      <c r="F188" s="66">
        <f>'2 жастағы Ш'!AV29</f>
        <v>0</v>
      </c>
      <c r="G188" s="67">
        <f>'2 жастағы Ә'!BE29</f>
        <v>0</v>
      </c>
    </row>
    <row r="189" spans="2:7" ht="15" customHeight="1" x14ac:dyDescent="0.25">
      <c r="B189" s="821"/>
      <c r="C189" s="40">
        <f>'2 жастағы Ф'!AO29</f>
        <v>0</v>
      </c>
      <c r="D189" s="40">
        <f>'2 жастағы К'!BS29</f>
        <v>0</v>
      </c>
      <c r="E189" s="40">
        <f>'2 жастағы Т'!AI29</f>
        <v>0</v>
      </c>
      <c r="F189" s="40">
        <f>'2 жастағы Ш'!AU29</f>
        <v>0</v>
      </c>
      <c r="G189" s="68">
        <f>'2 жастағы Ә'!BD29</f>
        <v>0</v>
      </c>
    </row>
    <row r="190" spans="2:7" ht="15" customHeight="1" thickBot="1" x14ac:dyDescent="0.3">
      <c r="B190" s="841"/>
      <c r="C190" s="69">
        <f>'2 жастағы Ф'!AN29</f>
        <v>0</v>
      </c>
      <c r="D190" s="69">
        <f>'2 жастағы К'!BR29</f>
        <v>0</v>
      </c>
      <c r="E190" s="69">
        <f>'2 жастағы Т'!AH29</f>
        <v>0</v>
      </c>
      <c r="F190" s="69">
        <f>'2 жастағы Ш'!AT29</f>
        <v>0</v>
      </c>
      <c r="G190" s="70">
        <f>'2 жастағы Ә'!BC29</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5.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Ф'!F80</f>
        <v>0</v>
      </c>
      <c r="D195" s="4">
        <f>'2 жастағы К'!F80</f>
        <v>0</v>
      </c>
      <c r="E195" s="4">
        <f>'2 жастағы Т'!F80</f>
        <v>0</v>
      </c>
      <c r="F195" s="4">
        <f>'2 жастағы Ш'!F80</f>
        <v>0</v>
      </c>
      <c r="G195" s="4">
        <f>'2 жастағы Ә'!F80</f>
        <v>0</v>
      </c>
      <c r="CO195" s="8"/>
      <c r="CQ195" s="8"/>
      <c r="CS195" s="8"/>
      <c r="CU195" s="8"/>
    </row>
    <row r="196" spans="2:99" ht="15" customHeight="1" x14ac:dyDescent="0.25">
      <c r="B196" s="708"/>
      <c r="C196" s="4">
        <f>'2 жастағы Ф'!E80</f>
        <v>0</v>
      </c>
      <c r="D196" s="4">
        <f>'2 жастағы К'!E80</f>
        <v>0</v>
      </c>
      <c r="E196" s="4">
        <f>'2 жастағы Т'!E80</f>
        <v>0</v>
      </c>
      <c r="F196" s="4">
        <f>'2 жастағы Ш'!E80</f>
        <v>0</v>
      </c>
      <c r="G196" s="4">
        <f>'2 жастағы Ә'!E80</f>
        <v>0</v>
      </c>
      <c r="CO196" s="8"/>
      <c r="CQ196" s="8"/>
      <c r="CS196" s="8"/>
      <c r="CU196" s="8"/>
    </row>
    <row r="197" spans="2:99" ht="15" customHeight="1" x14ac:dyDescent="0.25">
      <c r="B197" s="712"/>
      <c r="C197" s="4">
        <f>'2 жастағы Ф'!D80</f>
        <v>0</v>
      </c>
      <c r="D197" s="4">
        <f>'2 жастағы К'!D80</f>
        <v>0</v>
      </c>
      <c r="E197" s="4">
        <f>'2 жастағы Т'!D80</f>
        <v>0</v>
      </c>
      <c r="F197" s="4">
        <f>'2 жастағы Ш'!D80</f>
        <v>0</v>
      </c>
      <c r="G197" s="4">
        <f>'2 жастағы Ә'!D80</f>
        <v>0</v>
      </c>
    </row>
    <row r="198" spans="2:99" ht="15" customHeight="1" x14ac:dyDescent="0.25">
      <c r="B198" s="707">
        <v>2</v>
      </c>
      <c r="C198" s="4">
        <f>'2 жастағы Ф'!I80</f>
        <v>0</v>
      </c>
      <c r="D198" s="4">
        <f>'2 жастағы К'!I80</f>
        <v>0</v>
      </c>
      <c r="E198" s="4">
        <f>'2 жастағы Т'!I80</f>
        <v>0</v>
      </c>
      <c r="F198" s="4">
        <f>'2 жастағы Ш'!I80</f>
        <v>0</v>
      </c>
      <c r="G198" s="4">
        <f>'2 жастағы Ә'!I80</f>
        <v>0</v>
      </c>
    </row>
    <row r="199" spans="2:99" ht="15" customHeight="1" x14ac:dyDescent="0.25">
      <c r="B199" s="708"/>
      <c r="C199" s="4">
        <f>'2 жастағы Ф'!H80</f>
        <v>0</v>
      </c>
      <c r="D199" s="4">
        <f>'2 жастағы К'!H80</f>
        <v>0</v>
      </c>
      <c r="E199" s="4">
        <f>'2 жастағы Т'!H80</f>
        <v>0</v>
      </c>
      <c r="F199" s="4">
        <f>'2 жастағы Ш'!H80</f>
        <v>0</v>
      </c>
      <c r="G199" s="4">
        <f>'2 жастағы Ә'!H80</f>
        <v>0</v>
      </c>
    </row>
    <row r="200" spans="2:99" ht="15" customHeight="1" x14ac:dyDescent="0.25">
      <c r="B200" s="712"/>
      <c r="C200" s="4">
        <f>'2 жастағы Ф'!G80</f>
        <v>0</v>
      </c>
      <c r="D200" s="4">
        <f>'2 жастағы К'!G80</f>
        <v>0</v>
      </c>
      <c r="E200" s="4">
        <f>'2 жастағы Т'!G80</f>
        <v>0</v>
      </c>
      <c r="F200" s="4">
        <f>'2 жастағы Ш'!G80</f>
        <v>0</v>
      </c>
      <c r="G200" s="4">
        <f>'2 жастағы Ә'!G80</f>
        <v>0</v>
      </c>
    </row>
    <row r="201" spans="2:99" ht="15" customHeight="1" x14ac:dyDescent="0.25">
      <c r="B201" s="707">
        <v>3</v>
      </c>
      <c r="C201" s="4">
        <f>'2 жастағы Ф'!L80</f>
        <v>0</v>
      </c>
      <c r="D201" s="4">
        <f>'2 жастағы К'!L80</f>
        <v>0</v>
      </c>
      <c r="E201" s="4">
        <f>'2 жастағы Т'!L80</f>
        <v>0</v>
      </c>
      <c r="F201" s="4">
        <f>'2 жастағы Ш'!L80</f>
        <v>0</v>
      </c>
      <c r="G201" s="4">
        <f>'2 жастағы Ә'!L80</f>
        <v>0</v>
      </c>
    </row>
    <row r="202" spans="2:99" ht="15" customHeight="1" x14ac:dyDescent="0.25">
      <c r="B202" s="708"/>
      <c r="C202" s="4">
        <f>'2 жастағы Ф'!K80</f>
        <v>0</v>
      </c>
      <c r="D202" s="4">
        <f>'2 жастағы К'!K80</f>
        <v>0</v>
      </c>
      <c r="E202" s="4">
        <f>'2 жастағы Т'!K80</f>
        <v>0</v>
      </c>
      <c r="F202" s="4">
        <f>'2 жастағы Ш'!K80</f>
        <v>0</v>
      </c>
      <c r="G202" s="4">
        <f>'2 жастағы Ә'!K80</f>
        <v>0</v>
      </c>
    </row>
    <row r="203" spans="2:99" ht="15" customHeight="1" x14ac:dyDescent="0.25">
      <c r="B203" s="712"/>
      <c r="C203" s="4">
        <f>'2 жастағы Ф'!J80</f>
        <v>0</v>
      </c>
      <c r="D203" s="4">
        <f>'2 жастағы К'!J80</f>
        <v>0</v>
      </c>
      <c r="E203" s="4">
        <f>'2 жастағы Т'!J80</f>
        <v>0</v>
      </c>
      <c r="F203" s="4">
        <f>'2 жастағы Ш'!J80</f>
        <v>0</v>
      </c>
      <c r="G203" s="4">
        <f>'2 жастағы Ә'!J80</f>
        <v>0</v>
      </c>
    </row>
    <row r="204" spans="2:99" ht="15" customHeight="1" x14ac:dyDescent="0.25">
      <c r="B204" s="707">
        <v>4</v>
      </c>
      <c r="C204" s="4">
        <f>'2 жастағы Ф'!O80</f>
        <v>0</v>
      </c>
      <c r="D204" s="4">
        <f>'2 жастағы К'!O80</f>
        <v>0</v>
      </c>
      <c r="E204" s="4">
        <f>'2 жастағы Т'!O80</f>
        <v>0</v>
      </c>
      <c r="F204" s="4">
        <f>'2 жастағы Ш'!O80</f>
        <v>0</v>
      </c>
      <c r="G204" s="4">
        <f>'2 жастағы Ә'!O80</f>
        <v>0</v>
      </c>
    </row>
    <row r="205" spans="2:99" ht="15" customHeight="1" x14ac:dyDescent="0.25">
      <c r="B205" s="708"/>
      <c r="C205" s="4">
        <f>'2 жастағы Ф'!N80</f>
        <v>0</v>
      </c>
      <c r="D205" s="4">
        <f>'2 жастағы К'!N80</f>
        <v>0</v>
      </c>
      <c r="E205" s="4">
        <f>'2 жастағы Т'!N80</f>
        <v>0</v>
      </c>
      <c r="F205" s="4">
        <f>'2 жастағы Ш'!N80</f>
        <v>0</v>
      </c>
      <c r="G205" s="4">
        <f>'2 жастағы Ә'!N80</f>
        <v>0</v>
      </c>
    </row>
    <row r="206" spans="2:99" ht="15" customHeight="1" x14ac:dyDescent="0.25">
      <c r="B206" s="712"/>
      <c r="C206" s="4">
        <f>'2 жастағы Ф'!M80</f>
        <v>0</v>
      </c>
      <c r="D206" s="4">
        <f>'2 жастағы К'!M80</f>
        <v>0</v>
      </c>
      <c r="E206" s="4">
        <f>'2 жастағы Т'!M80</f>
        <v>0</v>
      </c>
      <c r="F206" s="4">
        <f>'2 жастағы Ш'!M80</f>
        <v>0</v>
      </c>
      <c r="G206" s="4">
        <f>'2 жастағы Ә'!M80</f>
        <v>0</v>
      </c>
    </row>
    <row r="207" spans="2:99" ht="15" customHeight="1" x14ac:dyDescent="0.25">
      <c r="B207" s="707">
        <v>5</v>
      </c>
      <c r="C207" s="4">
        <f>'2 жастағы Ф'!R80</f>
        <v>0</v>
      </c>
      <c r="D207" s="4">
        <f>'2 жастағы К'!R80</f>
        <v>0</v>
      </c>
      <c r="E207" s="4">
        <f>'2 жастағы Т'!R80</f>
        <v>0</v>
      </c>
      <c r="F207" s="4">
        <f>'2 жастағы Ш'!R80</f>
        <v>0</v>
      </c>
      <c r="G207" s="4">
        <f>'2 жастағы Ә'!R80</f>
        <v>0</v>
      </c>
    </row>
    <row r="208" spans="2:99" ht="15" customHeight="1" x14ac:dyDescent="0.25">
      <c r="B208" s="708"/>
      <c r="C208" s="4">
        <f>'2 жастағы Ф'!Q80</f>
        <v>0</v>
      </c>
      <c r="D208" s="4">
        <f>'2 жастағы К'!Q80</f>
        <v>0</v>
      </c>
      <c r="E208" s="4">
        <f>'2 жастағы Т'!Q80</f>
        <v>0</v>
      </c>
      <c r="F208" s="4">
        <f>'2 жастағы Ш'!Q80</f>
        <v>0</v>
      </c>
      <c r="G208" s="4">
        <f>'2 жастағы Ә'!Q80</f>
        <v>0</v>
      </c>
    </row>
    <row r="209" spans="2:7" ht="15" customHeight="1" x14ac:dyDescent="0.25">
      <c r="B209" s="712"/>
      <c r="C209" s="4">
        <f>'2 жастағы Ф'!P80</f>
        <v>0</v>
      </c>
      <c r="D209" s="4">
        <f>'2 жастағы К'!P80</f>
        <v>0</v>
      </c>
      <c r="E209" s="4">
        <f>'2 жастағы Т'!P80</f>
        <v>0</v>
      </c>
      <c r="F209" s="4">
        <f>'2 жастағы Ш'!P80</f>
        <v>0</v>
      </c>
      <c r="G209" s="4">
        <f>'2 жастағы Ә'!P80</f>
        <v>0</v>
      </c>
    </row>
    <row r="210" spans="2:7" ht="15" customHeight="1" x14ac:dyDescent="0.25">
      <c r="B210" s="707">
        <v>6</v>
      </c>
      <c r="C210" s="4">
        <f>'2 жастағы Ф'!U80</f>
        <v>0</v>
      </c>
      <c r="D210" s="4">
        <f>'2 жастағы К'!U80</f>
        <v>0</v>
      </c>
      <c r="E210" s="4">
        <f>'2 жастағы Т'!U80</f>
        <v>0</v>
      </c>
      <c r="F210" s="4">
        <f>'2 жастағы Ш'!U80</f>
        <v>0</v>
      </c>
      <c r="G210" s="4">
        <f>'2 жастағы Ә'!U80</f>
        <v>0</v>
      </c>
    </row>
    <row r="211" spans="2:7" ht="15" customHeight="1" x14ac:dyDescent="0.25">
      <c r="B211" s="708"/>
      <c r="C211" s="4">
        <f>'2 жастағы Ф'!T80</f>
        <v>0</v>
      </c>
      <c r="D211" s="4">
        <f>'2 жастағы К'!T80</f>
        <v>0</v>
      </c>
      <c r="E211" s="4">
        <f>'2 жастағы Т'!T80</f>
        <v>0</v>
      </c>
      <c r="F211" s="4">
        <f>'2 жастағы Ш'!T80</f>
        <v>0</v>
      </c>
      <c r="G211" s="4">
        <f>'2 жастағы Ә'!T80</f>
        <v>0</v>
      </c>
    </row>
    <row r="212" spans="2:7" ht="15" customHeight="1" x14ac:dyDescent="0.25">
      <c r="B212" s="712"/>
      <c r="C212" s="4">
        <f>'2 жастағы Ф'!S80</f>
        <v>0</v>
      </c>
      <c r="D212" s="4">
        <f>'2 жастағы К'!S80</f>
        <v>0</v>
      </c>
      <c r="E212" s="4">
        <f>'2 жастағы Т'!S80</f>
        <v>0</v>
      </c>
      <c r="F212" s="4">
        <f>'2 жастағы Ш'!S80</f>
        <v>0</v>
      </c>
      <c r="G212" s="4">
        <f>'2 жастағы Ә'!S80</f>
        <v>0</v>
      </c>
    </row>
    <row r="213" spans="2:7" ht="15" customHeight="1" x14ac:dyDescent="0.25">
      <c r="B213" s="707">
        <v>7</v>
      </c>
      <c r="C213" s="4">
        <f>'2 жастағы Ф'!X80</f>
        <v>0</v>
      </c>
      <c r="D213" s="4">
        <f>'2 жастағы К'!X80</f>
        <v>0</v>
      </c>
      <c r="E213" s="4">
        <f>'2 жастағы Т'!X80</f>
        <v>0</v>
      </c>
      <c r="F213" s="4">
        <f>'2 жастағы Ш'!X80</f>
        <v>0</v>
      </c>
      <c r="G213" s="4">
        <f>'2 жастағы Ә'!X80</f>
        <v>0</v>
      </c>
    </row>
    <row r="214" spans="2:7" ht="15" customHeight="1" x14ac:dyDescent="0.25">
      <c r="B214" s="708"/>
      <c r="C214" s="4">
        <f>'2 жастағы Ф'!W80</f>
        <v>0</v>
      </c>
      <c r="D214" s="4">
        <f>'2 жастағы К'!W80</f>
        <v>0</v>
      </c>
      <c r="E214" s="4">
        <f>'2 жастағы Т'!W80</f>
        <v>0</v>
      </c>
      <c r="F214" s="4">
        <f>'2 жастағы Ш'!W80</f>
        <v>0</v>
      </c>
      <c r="G214" s="4">
        <f>'2 жастағы Ә'!W80</f>
        <v>0</v>
      </c>
    </row>
    <row r="215" spans="2:7" ht="15" customHeight="1" x14ac:dyDescent="0.25">
      <c r="B215" s="712"/>
      <c r="C215" s="4">
        <f>'2 жастағы Ф'!V80</f>
        <v>0</v>
      </c>
      <c r="D215" s="4">
        <f>'2 жастағы К'!V80</f>
        <v>0</v>
      </c>
      <c r="E215" s="4">
        <f>'2 жастағы Т'!V80</f>
        <v>0</v>
      </c>
      <c r="F215" s="4">
        <f>'2 жастағы Ш'!V80</f>
        <v>0</v>
      </c>
      <c r="G215" s="4">
        <f>'2 жастағы Ә'!V80</f>
        <v>0</v>
      </c>
    </row>
    <row r="216" spans="2:7" ht="15" customHeight="1" x14ac:dyDescent="0.25">
      <c r="B216" s="707">
        <v>8</v>
      </c>
      <c r="C216" s="4">
        <f>'2 жастағы Ф'!AA80</f>
        <v>0</v>
      </c>
      <c r="D216" s="4">
        <f>'2 жастағы К'!AA80</f>
        <v>0</v>
      </c>
      <c r="E216" s="4">
        <f>'2 жастағы Т'!AA80</f>
        <v>0</v>
      </c>
      <c r="F216" s="4">
        <f>'2 жастағы Ш'!AA80</f>
        <v>0</v>
      </c>
      <c r="G216" s="4">
        <f>'2 жастағы Ә'!AA80</f>
        <v>0</v>
      </c>
    </row>
    <row r="217" spans="2:7" ht="15" customHeight="1" x14ac:dyDescent="0.25">
      <c r="B217" s="708"/>
      <c r="C217" s="4">
        <f>'2 жастағы Ф'!Z80</f>
        <v>0</v>
      </c>
      <c r="D217" s="4">
        <f>'2 жастағы К'!Z80</f>
        <v>0</v>
      </c>
      <c r="E217" s="4">
        <f>'2 жастағы Т'!Z80</f>
        <v>0</v>
      </c>
      <c r="F217" s="4">
        <f>'2 жастағы Ш'!Z80</f>
        <v>0</v>
      </c>
      <c r="G217" s="4">
        <f>'2 жастағы Ә'!Z80</f>
        <v>0</v>
      </c>
    </row>
    <row r="218" spans="2:7" ht="15" customHeight="1" x14ac:dyDescent="0.25">
      <c r="B218" s="712"/>
      <c r="C218" s="4">
        <f>'2 жастағы Ф'!Y80</f>
        <v>0</v>
      </c>
      <c r="D218" s="4">
        <f>'2 жастағы К'!Y80</f>
        <v>0</v>
      </c>
      <c r="E218" s="4">
        <f>'2 жастағы Т'!Y80</f>
        <v>0</v>
      </c>
      <c r="F218" s="4">
        <f>'2 жастағы Ш'!Y80</f>
        <v>0</v>
      </c>
      <c r="G218" s="4">
        <f>'2 жастағы Ә'!Y80</f>
        <v>0</v>
      </c>
    </row>
    <row r="219" spans="2:7" ht="15" customHeight="1" x14ac:dyDescent="0.25">
      <c r="B219" s="707">
        <v>9</v>
      </c>
      <c r="C219" s="4">
        <f>'2 жастағы Ф'!AD80</f>
        <v>0</v>
      </c>
      <c r="D219" s="4">
        <f>'2 жастағы К'!AD80</f>
        <v>0</v>
      </c>
      <c r="E219" s="4">
        <f>'2 жастағы Т'!AD80</f>
        <v>0</v>
      </c>
      <c r="F219" s="4">
        <f>'2 жастағы Ш'!AD80</f>
        <v>0</v>
      </c>
      <c r="G219" s="4">
        <f>'2 жастағы Ә'!AD80</f>
        <v>0</v>
      </c>
    </row>
    <row r="220" spans="2:7" ht="15" customHeight="1" x14ac:dyDescent="0.25">
      <c r="B220" s="708"/>
      <c r="C220" s="4">
        <f>'2 жастағы Ф'!AC80</f>
        <v>0</v>
      </c>
      <c r="D220" s="4">
        <f>'2 жастағы К'!AC80</f>
        <v>0</v>
      </c>
      <c r="E220" s="4">
        <f>'2 жастағы Т'!AC80</f>
        <v>0</v>
      </c>
      <c r="F220" s="4">
        <f>'2 жастағы Ш'!AC80</f>
        <v>0</v>
      </c>
      <c r="G220" s="4">
        <f>'2 жастағы Ә'!AC80</f>
        <v>0</v>
      </c>
    </row>
    <row r="221" spans="2:7" ht="15" customHeight="1" x14ac:dyDescent="0.25">
      <c r="B221" s="712"/>
      <c r="C221" s="4">
        <f>'2 жастағы Ф'!AB80</f>
        <v>0</v>
      </c>
      <c r="D221" s="4">
        <f>'2 жастағы К'!AB80</f>
        <v>0</v>
      </c>
      <c r="E221" s="4">
        <f>'2 жастағы Т'!AB80</f>
        <v>0</v>
      </c>
      <c r="F221" s="4">
        <f>'2 жастағы Ш'!AB80</f>
        <v>0</v>
      </c>
      <c r="G221" s="4">
        <f>'2 жастағы Ә'!AB80</f>
        <v>0</v>
      </c>
    </row>
    <row r="222" spans="2:7" ht="15" customHeight="1" x14ac:dyDescent="0.25">
      <c r="B222" s="707">
        <v>10</v>
      </c>
      <c r="C222" s="4">
        <f>'2 жастағы Ф'!AG80</f>
        <v>0</v>
      </c>
      <c r="D222" s="4">
        <f>'2 жастағы К'!AG80</f>
        <v>0</v>
      </c>
      <c r="E222" s="842"/>
      <c r="F222" s="4">
        <f>'2 жастағы Ш'!AG80</f>
        <v>0</v>
      </c>
      <c r="G222" s="4">
        <f>'2 жастағы Ә'!AG80</f>
        <v>0</v>
      </c>
    </row>
    <row r="223" spans="2:7" ht="15" customHeight="1" x14ac:dyDescent="0.25">
      <c r="B223" s="708"/>
      <c r="C223" s="4">
        <f>'2 жастағы Ф'!AF80</f>
        <v>0</v>
      </c>
      <c r="D223" s="4">
        <f>'2 жастағы К'!AF80</f>
        <v>0</v>
      </c>
      <c r="E223" s="843"/>
      <c r="F223" s="4">
        <f>'2 жастағы Ш'!AF80</f>
        <v>0</v>
      </c>
      <c r="G223" s="4">
        <f>'2 жастағы Ә'!AF80</f>
        <v>0</v>
      </c>
    </row>
    <row r="224" spans="2:7" ht="15" customHeight="1" x14ac:dyDescent="0.25">
      <c r="B224" s="712"/>
      <c r="C224" s="4">
        <f>'2 жастағы Ф'!AE80</f>
        <v>0</v>
      </c>
      <c r="D224" s="4">
        <f>'2 жастағы К'!AE80</f>
        <v>0</v>
      </c>
      <c r="E224" s="843"/>
      <c r="F224" s="4">
        <f>'2 жастағы Ш'!AE80</f>
        <v>0</v>
      </c>
      <c r="G224" s="4">
        <f>'2 жастағы Ә'!AE80</f>
        <v>0</v>
      </c>
    </row>
    <row r="225" spans="2:7" ht="15" customHeight="1" x14ac:dyDescent="0.25">
      <c r="B225" s="707">
        <v>11</v>
      </c>
      <c r="C225" s="4">
        <f>'2 жастағы Ф'!AJ80</f>
        <v>0</v>
      </c>
      <c r="D225" s="4">
        <f>'2 жастағы К'!AJ80</f>
        <v>0</v>
      </c>
      <c r="E225" s="843"/>
      <c r="F225" s="4">
        <f>'2 жастағы Ш'!AJ80</f>
        <v>0</v>
      </c>
      <c r="G225" s="4">
        <f>'2 жастағы Ә'!AJ80</f>
        <v>0</v>
      </c>
    </row>
    <row r="226" spans="2:7" ht="15" customHeight="1" x14ac:dyDescent="0.25">
      <c r="B226" s="708"/>
      <c r="C226" s="4">
        <f>'2 жастағы Ф'!AI80</f>
        <v>0</v>
      </c>
      <c r="D226" s="4">
        <f>'2 жастағы К'!AI80</f>
        <v>0</v>
      </c>
      <c r="E226" s="843"/>
      <c r="F226" s="4">
        <f>'2 жастағы Ш'!AI80</f>
        <v>0</v>
      </c>
      <c r="G226" s="4">
        <f>'2 жастағы Ә'!AI80</f>
        <v>0</v>
      </c>
    </row>
    <row r="227" spans="2:7" ht="15" customHeight="1" x14ac:dyDescent="0.25">
      <c r="B227" s="712"/>
      <c r="C227" s="4">
        <f>'2 жастағы Ф'!AH80</f>
        <v>0</v>
      </c>
      <c r="D227" s="4">
        <f>'2 жастағы К'!AH80</f>
        <v>0</v>
      </c>
      <c r="E227" s="843"/>
      <c r="F227" s="4">
        <f>'2 жастағы Ш'!AH80</f>
        <v>0</v>
      </c>
      <c r="G227" s="4">
        <f>'2 жастағы Ә'!AH80</f>
        <v>0</v>
      </c>
    </row>
    <row r="228" spans="2:7" ht="15" customHeight="1" x14ac:dyDescent="0.25">
      <c r="B228" s="707">
        <v>12</v>
      </c>
      <c r="C228" s="4">
        <f>'2 жастағы Ф'!AM80</f>
        <v>0</v>
      </c>
      <c r="D228" s="4">
        <f>'2 жастағы К'!AM80</f>
        <v>0</v>
      </c>
      <c r="E228" s="843"/>
      <c r="F228" s="4">
        <f>'2 жастағы Ш'!AM80</f>
        <v>0</v>
      </c>
      <c r="G228" s="4">
        <f>'2 жастағы Ә'!AM80</f>
        <v>0</v>
      </c>
    </row>
    <row r="229" spans="2:7" ht="15" customHeight="1" x14ac:dyDescent="0.25">
      <c r="B229" s="708"/>
      <c r="C229" s="4">
        <f>'2 жастағы Ф'!AL80</f>
        <v>0</v>
      </c>
      <c r="D229" s="4">
        <f>'2 жастағы К'!AL80</f>
        <v>0</v>
      </c>
      <c r="E229" s="843"/>
      <c r="F229" s="4">
        <f>'2 жастағы Ш'!AL80</f>
        <v>0</v>
      </c>
      <c r="G229" s="4">
        <f>'2 жастағы Ә'!AL80</f>
        <v>0</v>
      </c>
    </row>
    <row r="230" spans="2:7" ht="15" customHeight="1" x14ac:dyDescent="0.25">
      <c r="B230" s="712"/>
      <c r="C230" s="4">
        <f>'2 жастағы Ф'!AK80</f>
        <v>0</v>
      </c>
      <c r="D230" s="160">
        <f>'2 жастағы К'!AK61</f>
        <v>1</v>
      </c>
      <c r="E230" s="843"/>
      <c r="F230" s="4">
        <f>'2 жастағы Ш'!AK80</f>
        <v>0</v>
      </c>
      <c r="G230" s="4">
        <f>'2 жастағы Ә'!AK80</f>
        <v>0</v>
      </c>
    </row>
    <row r="231" spans="2:7" ht="15" customHeight="1" x14ac:dyDescent="0.25">
      <c r="B231" s="707">
        <v>13</v>
      </c>
      <c r="C231" s="4">
        <f>'2 жастағы Ф'!AP80</f>
        <v>0</v>
      </c>
      <c r="D231" s="4">
        <f>'2 жастағы К'!AP80</f>
        <v>0</v>
      </c>
      <c r="E231" s="843"/>
      <c r="F231" s="4">
        <f>'2 жастағы Ш'!AP80</f>
        <v>0</v>
      </c>
      <c r="G231" s="4">
        <f>'2 жастағы Ә'!AP80</f>
        <v>0</v>
      </c>
    </row>
    <row r="232" spans="2:7" ht="15" customHeight="1" x14ac:dyDescent="0.25">
      <c r="B232" s="708"/>
      <c r="C232" s="4">
        <f>'2 жастағы Ф'!AO80</f>
        <v>0</v>
      </c>
      <c r="D232" s="4">
        <f>'2 жастағы К'!AO80</f>
        <v>0</v>
      </c>
      <c r="E232" s="843"/>
      <c r="F232" s="4">
        <f>'2 жастағы Ш'!AO80</f>
        <v>0</v>
      </c>
      <c r="G232" s="4">
        <f>'2 жастағы Ә'!AO80</f>
        <v>0</v>
      </c>
    </row>
    <row r="233" spans="2:7" ht="15" customHeight="1" x14ac:dyDescent="0.25">
      <c r="B233" s="712"/>
      <c r="C233" s="4">
        <f>'2 жастағы Ф'!AN80</f>
        <v>0</v>
      </c>
      <c r="D233" s="4">
        <f>'2 жастағы К'!AN80</f>
        <v>0</v>
      </c>
      <c r="E233" s="843"/>
      <c r="F233" s="4">
        <f>'2 жастағы Ш'!AN80</f>
        <v>0</v>
      </c>
      <c r="G233" s="4">
        <f>'2 жастағы Ә'!AN80</f>
        <v>0</v>
      </c>
    </row>
    <row r="234" spans="2:7" ht="15" customHeight="1" x14ac:dyDescent="0.25">
      <c r="B234" s="707">
        <v>14</v>
      </c>
      <c r="C234" s="4">
        <f>'2 жастағы Ф'!AS80</f>
        <v>0</v>
      </c>
      <c r="D234" s="4">
        <f>'2 жастағы К'!AS80</f>
        <v>0</v>
      </c>
      <c r="E234" s="843"/>
      <c r="F234" s="4">
        <f>'2 жастағы Ш'!AS80</f>
        <v>0</v>
      </c>
      <c r="G234" s="4">
        <f>'2 жастағы Ә'!AS80</f>
        <v>0</v>
      </c>
    </row>
    <row r="235" spans="2:7" x14ac:dyDescent="0.25">
      <c r="B235" s="708"/>
      <c r="C235" s="4">
        <f>'2 жастағы Ф'!AR80</f>
        <v>0</v>
      </c>
      <c r="D235" s="4">
        <f>'2 жастағы К'!AR80</f>
        <v>0</v>
      </c>
      <c r="E235" s="843"/>
      <c r="F235" s="4">
        <f>'2 жастағы Ш'!AR80</f>
        <v>0</v>
      </c>
      <c r="G235" s="4">
        <f>'2 жастағы Ә'!AR80</f>
        <v>0</v>
      </c>
    </row>
    <row r="236" spans="2:7" x14ac:dyDescent="0.25">
      <c r="B236" s="712"/>
      <c r="C236" s="4">
        <f>'2 жастағы Ф'!AQ80</f>
        <v>0</v>
      </c>
      <c r="D236" s="4">
        <f>'2 жастағы К'!AQ80</f>
        <v>0</v>
      </c>
      <c r="E236" s="843"/>
      <c r="F236" s="4">
        <f>'2 жастағы Ш'!AQ80</f>
        <v>0</v>
      </c>
      <c r="G236" s="4">
        <f>'2 жастағы Ә'!AQ80</f>
        <v>0</v>
      </c>
    </row>
    <row r="237" spans="2:7" x14ac:dyDescent="0.25">
      <c r="B237" s="707">
        <v>15</v>
      </c>
      <c r="C237" s="4">
        <f>'2 жастағы Ф'!AV80</f>
        <v>0</v>
      </c>
      <c r="D237" s="4">
        <f>'2 жастағы К'!AV80</f>
        <v>0</v>
      </c>
      <c r="E237" s="843"/>
      <c r="F237" s="4">
        <f>'2 жастағы Ш'!AV80</f>
        <v>0</v>
      </c>
      <c r="G237" s="4">
        <f>'2 жастағы Ә'!AV80</f>
        <v>0</v>
      </c>
    </row>
    <row r="238" spans="2:7" x14ac:dyDescent="0.25">
      <c r="B238" s="708"/>
      <c r="C238" s="4">
        <f>'2 жастағы Ф'!AU80</f>
        <v>0</v>
      </c>
      <c r="D238" s="4">
        <f>'2 жастағы К'!AU80</f>
        <v>0</v>
      </c>
      <c r="E238" s="843"/>
      <c r="F238" s="4">
        <f>'2 жастағы Ш'!AU80</f>
        <v>0</v>
      </c>
      <c r="G238" s="4">
        <f>'2 жастағы Ә'!AU80</f>
        <v>0</v>
      </c>
    </row>
    <row r="239" spans="2:7" x14ac:dyDescent="0.25">
      <c r="B239" s="712"/>
      <c r="C239" s="4">
        <f>'2 жастағы Ф'!AT80</f>
        <v>0</v>
      </c>
      <c r="D239" s="4">
        <f>'2 жастағы К'!AT80</f>
        <v>0</v>
      </c>
      <c r="E239" s="843"/>
      <c r="F239" s="4">
        <f>'2 жастағы Ш'!AT80</f>
        <v>0</v>
      </c>
      <c r="G239" s="4">
        <f>'2 жастағы Ә'!AT80</f>
        <v>0</v>
      </c>
    </row>
    <row r="240" spans="2:7" x14ac:dyDescent="0.25">
      <c r="B240" s="707">
        <v>16</v>
      </c>
      <c r="C240" s="4">
        <f>'2 жастағы Ф'!AY80</f>
        <v>0</v>
      </c>
      <c r="D240" s="4">
        <f>'2 жастағы К'!AY80</f>
        <v>0</v>
      </c>
      <c r="E240" s="843"/>
      <c r="F240" s="4">
        <f>'2 жастағы Ш'!AY80</f>
        <v>0</v>
      </c>
      <c r="G240" s="4">
        <f>'2 жастағы Ә'!AY80</f>
        <v>0</v>
      </c>
    </row>
    <row r="241" spans="2:7" x14ac:dyDescent="0.25">
      <c r="B241" s="708"/>
      <c r="C241" s="4">
        <f>'2 жастағы Ф'!AX80</f>
        <v>0</v>
      </c>
      <c r="D241" s="4">
        <f>'2 жастағы К'!AX80</f>
        <v>0</v>
      </c>
      <c r="E241" s="843"/>
      <c r="F241" s="4">
        <f>'2 жастағы Ш'!AX80</f>
        <v>0</v>
      </c>
      <c r="G241" s="4">
        <f>'2 жастағы Ә'!AX80</f>
        <v>0</v>
      </c>
    </row>
    <row r="242" spans="2:7" x14ac:dyDescent="0.25">
      <c r="B242" s="712"/>
      <c r="C242" s="4">
        <f>'2 жастағы Ф'!AW80</f>
        <v>0</v>
      </c>
      <c r="D242" s="4">
        <f>'2 жастағы К'!AW80</f>
        <v>0</v>
      </c>
      <c r="E242" s="843"/>
      <c r="F242" s="4">
        <f>'2 жастағы Ш'!AW80</f>
        <v>0</v>
      </c>
      <c r="G242" s="4">
        <f>'2 жастағы Ә'!AW80</f>
        <v>0</v>
      </c>
    </row>
    <row r="243" spans="2:7" x14ac:dyDescent="0.25">
      <c r="B243" s="707">
        <v>17</v>
      </c>
      <c r="C243" s="4">
        <f>'2 жастағы Ф'!BB80</f>
        <v>0</v>
      </c>
      <c r="D243" s="4">
        <f>'2 жастағы К'!BB80</f>
        <v>0</v>
      </c>
      <c r="E243" s="843"/>
      <c r="F243" s="4">
        <f>'2 жастағы Ш'!BB80</f>
        <v>0</v>
      </c>
      <c r="G243" s="4">
        <f>'2 жастағы Ә'!BB80</f>
        <v>0</v>
      </c>
    </row>
    <row r="244" spans="2:7" x14ac:dyDescent="0.25">
      <c r="B244" s="708"/>
      <c r="C244" s="4">
        <f>'2 жастағы Ф'!BA80</f>
        <v>0</v>
      </c>
      <c r="D244" s="4">
        <f>'2 жастағы К'!BA80</f>
        <v>0</v>
      </c>
      <c r="E244" s="843"/>
      <c r="F244" s="4">
        <f>'2 жастағы Ш'!BA80</f>
        <v>0</v>
      </c>
      <c r="G244" s="4">
        <f>'2 жастағы Ә'!BA80</f>
        <v>0</v>
      </c>
    </row>
    <row r="245" spans="2:7" x14ac:dyDescent="0.25">
      <c r="B245" s="712"/>
      <c r="C245" s="4">
        <f>'2 жастағы Ф'!AZ80</f>
        <v>0</v>
      </c>
      <c r="D245" s="4">
        <f>'2 жастағы К'!AZ80</f>
        <v>0</v>
      </c>
      <c r="E245" s="843"/>
      <c r="F245" s="4">
        <f>'2 жастағы Ш'!AZ80</f>
        <v>0</v>
      </c>
      <c r="G245" s="4">
        <f>'2 жастағы Ә'!AZ80</f>
        <v>0</v>
      </c>
    </row>
    <row r="246" spans="2:7" x14ac:dyDescent="0.25">
      <c r="B246" s="707">
        <v>18</v>
      </c>
      <c r="C246" s="4">
        <f>'2 жастағы Ф'!BE80</f>
        <v>0</v>
      </c>
      <c r="D246" s="4">
        <f>'2 жастағы К'!BE80</f>
        <v>0</v>
      </c>
      <c r="E246" s="843"/>
      <c r="F246" s="4">
        <f>'2 жастағы Ш'!BE80</f>
        <v>0</v>
      </c>
      <c r="G246" s="4">
        <f>'2 жастағы Ә'!BE80</f>
        <v>0</v>
      </c>
    </row>
    <row r="247" spans="2:7" x14ac:dyDescent="0.25">
      <c r="B247" s="708"/>
      <c r="C247" s="4">
        <f>'2 жастағы Ф'!BD80</f>
        <v>0</v>
      </c>
      <c r="D247" s="4">
        <f>'2 жастағы К'!BD80</f>
        <v>0</v>
      </c>
      <c r="E247" s="843"/>
      <c r="F247" s="4">
        <f>'2 жастағы Ш'!BD80</f>
        <v>0</v>
      </c>
      <c r="G247" s="4">
        <f>'2 жастағы Ә'!BD80</f>
        <v>0</v>
      </c>
    </row>
    <row r="248" spans="2:7" x14ac:dyDescent="0.25">
      <c r="B248" s="712"/>
      <c r="C248" s="4">
        <f>'2 жастағы Ф'!BC80</f>
        <v>0</v>
      </c>
      <c r="D248" s="4">
        <f>'2 жастағы К'!BC80</f>
        <v>0</v>
      </c>
      <c r="E248" s="843"/>
      <c r="F248" s="4">
        <f>'2 жастағы Ш'!BC80</f>
        <v>0</v>
      </c>
      <c r="G248" s="4">
        <f>'2 жастағы Ә'!BC80</f>
        <v>0</v>
      </c>
    </row>
    <row r="249" spans="2:7" x14ac:dyDescent="0.25">
      <c r="B249" s="707">
        <v>19</v>
      </c>
      <c r="C249" s="4">
        <f>'2 жастағы Ф'!BH80</f>
        <v>0</v>
      </c>
      <c r="D249" s="4">
        <f>'2 жастағы К'!BH80</f>
        <v>0</v>
      </c>
      <c r="E249" s="843"/>
      <c r="F249" s="4">
        <f>'2 жастағы Ш'!BH80</f>
        <v>0</v>
      </c>
      <c r="G249" s="4">
        <f>'2 жастағы Ә'!BH80</f>
        <v>0</v>
      </c>
    </row>
    <row r="250" spans="2:7" x14ac:dyDescent="0.25">
      <c r="B250" s="708"/>
      <c r="C250" s="4">
        <f>'2 жастағы Ф'!BG80</f>
        <v>0</v>
      </c>
      <c r="D250" s="4">
        <f>'2 жастағы К'!BG80</f>
        <v>0</v>
      </c>
      <c r="E250" s="843"/>
      <c r="F250" s="4">
        <f>'2 жастағы Ш'!BG80</f>
        <v>0</v>
      </c>
      <c r="G250" s="4">
        <f>'2 жастағы Ә'!BG80</f>
        <v>0</v>
      </c>
    </row>
    <row r="251" spans="2:7" x14ac:dyDescent="0.25">
      <c r="B251" s="712"/>
      <c r="C251" s="4">
        <f>'2 жастағы Ф'!BF80</f>
        <v>0</v>
      </c>
      <c r="D251" s="4">
        <f>'2 жастағы К'!BF80</f>
        <v>0</v>
      </c>
      <c r="E251" s="843"/>
      <c r="F251" s="4">
        <f>'2 жастағы Ш'!BF80</f>
        <v>0</v>
      </c>
      <c r="G251" s="4">
        <f>'2 жастағы Ә'!BF80</f>
        <v>0</v>
      </c>
    </row>
    <row r="252" spans="2:7" x14ac:dyDescent="0.25">
      <c r="B252" s="707">
        <v>20</v>
      </c>
      <c r="C252" s="842"/>
      <c r="D252" s="4">
        <f>'2 жастағы К'!BK80</f>
        <v>0</v>
      </c>
      <c r="E252" s="843"/>
      <c r="F252" s="4">
        <f>'2 жастағы Ш'!BK80</f>
        <v>0</v>
      </c>
      <c r="G252" s="4">
        <f>'2 жастағы Ә'!BK80</f>
        <v>0</v>
      </c>
    </row>
    <row r="253" spans="2:7" x14ac:dyDescent="0.25">
      <c r="B253" s="708"/>
      <c r="C253" s="843"/>
      <c r="D253" s="4">
        <f>'2 жастағы К'!BJ80</f>
        <v>0</v>
      </c>
      <c r="E253" s="843"/>
      <c r="F253" s="4">
        <f>'2 жастағы Ш'!BJ80</f>
        <v>0</v>
      </c>
      <c r="G253" s="4">
        <f>'2 жастағы Ә'!BJ80</f>
        <v>0</v>
      </c>
    </row>
    <row r="254" spans="2:7" x14ac:dyDescent="0.25">
      <c r="B254" s="712"/>
      <c r="C254" s="843"/>
      <c r="D254" s="4">
        <f>'2 жастағы К'!BI80</f>
        <v>0</v>
      </c>
      <c r="E254" s="843"/>
      <c r="F254" s="4">
        <f>'2 жастағы Ш'!BI80</f>
        <v>0</v>
      </c>
      <c r="G254" s="4">
        <f>'2 жастағы Ә'!BI80</f>
        <v>0</v>
      </c>
    </row>
    <row r="255" spans="2:7" x14ac:dyDescent="0.25">
      <c r="B255" s="707">
        <v>21</v>
      </c>
      <c r="C255" s="843"/>
      <c r="D255" s="842"/>
      <c r="E255" s="843"/>
      <c r="F255" s="4">
        <f>'2 жастағы Ш'!BN80</f>
        <v>0</v>
      </c>
      <c r="G255" s="842"/>
    </row>
    <row r="256" spans="2:7" x14ac:dyDescent="0.25">
      <c r="B256" s="708"/>
      <c r="C256" s="843"/>
      <c r="D256" s="843"/>
      <c r="E256" s="843"/>
      <c r="F256" s="4">
        <f>'2 жастағы Ш'!BM80</f>
        <v>0</v>
      </c>
      <c r="G256" s="843"/>
    </row>
    <row r="257" spans="2:7" x14ac:dyDescent="0.25">
      <c r="B257" s="712"/>
      <c r="C257" s="843"/>
      <c r="D257" s="843"/>
      <c r="E257" s="843"/>
      <c r="F257" s="4">
        <f>'2 жастағы Ш'!BL80</f>
        <v>0</v>
      </c>
      <c r="G257" s="843"/>
    </row>
    <row r="258" spans="2:7" x14ac:dyDescent="0.25">
      <c r="B258" s="707">
        <v>22</v>
      </c>
      <c r="C258" s="843"/>
      <c r="D258" s="843"/>
      <c r="E258" s="843"/>
      <c r="F258" s="4">
        <f>'2 жастағы Ш'!BQ80</f>
        <v>0</v>
      </c>
      <c r="G258" s="843"/>
    </row>
    <row r="259" spans="2:7" x14ac:dyDescent="0.25">
      <c r="B259" s="708"/>
      <c r="C259" s="843"/>
      <c r="D259" s="843"/>
      <c r="E259" s="843"/>
      <c r="F259" s="4">
        <f>'2 жастағы Ш'!BP80</f>
        <v>0</v>
      </c>
      <c r="G259" s="843"/>
    </row>
    <row r="260" spans="2:7" x14ac:dyDescent="0.25">
      <c r="B260" s="712"/>
      <c r="C260" s="843"/>
      <c r="D260" s="843"/>
      <c r="E260" s="843"/>
      <c r="F260" s="4">
        <f>'2 жастағы Ш'!BO80</f>
        <v>0</v>
      </c>
      <c r="G260" s="843"/>
    </row>
    <row r="261" spans="2:7" x14ac:dyDescent="0.25">
      <c r="B261" s="707">
        <v>23</v>
      </c>
      <c r="C261" s="843"/>
      <c r="D261" s="843"/>
      <c r="E261" s="843"/>
      <c r="F261" s="4">
        <f>'2 жастағы Ш'!BT80</f>
        <v>0</v>
      </c>
      <c r="G261" s="843"/>
    </row>
    <row r="262" spans="2:7" x14ac:dyDescent="0.25">
      <c r="B262" s="708"/>
      <c r="C262" s="843"/>
      <c r="D262" s="843"/>
      <c r="E262" s="843"/>
      <c r="F262" s="4">
        <f>'2 жастағы Ш'!BS80</f>
        <v>0</v>
      </c>
      <c r="G262" s="843"/>
    </row>
    <row r="263" spans="2:7" x14ac:dyDescent="0.25">
      <c r="B263" s="712"/>
      <c r="C263" s="843"/>
      <c r="D263" s="843"/>
      <c r="E263" s="843"/>
      <c r="F263" s="4">
        <f>'2 жастағы Ш'!BR80</f>
        <v>0</v>
      </c>
      <c r="G263" s="843"/>
    </row>
    <row r="264" spans="2:7" x14ac:dyDescent="0.25">
      <c r="B264" s="707">
        <v>24</v>
      </c>
      <c r="C264" s="843"/>
      <c r="D264" s="843"/>
      <c r="E264" s="843"/>
      <c r="F264" s="4">
        <f>'2 жастағы Ш'!BW80</f>
        <v>0</v>
      </c>
      <c r="G264" s="843"/>
    </row>
    <row r="265" spans="2:7" x14ac:dyDescent="0.25">
      <c r="B265" s="708"/>
      <c r="C265" s="843"/>
      <c r="D265" s="843"/>
      <c r="E265" s="843"/>
      <c r="F265" s="12">
        <f>'2 жастағы Ш'!BV80</f>
        <v>0</v>
      </c>
      <c r="G265" s="843"/>
    </row>
    <row r="266" spans="2:7" x14ac:dyDescent="0.25">
      <c r="B266" s="712"/>
      <c r="C266" s="843"/>
      <c r="D266" s="843"/>
      <c r="E266" s="843"/>
      <c r="F266" s="12">
        <f>'2 жастағы Ш'!BU80</f>
        <v>0</v>
      </c>
      <c r="G266" s="843"/>
    </row>
    <row r="267" spans="2:7" x14ac:dyDescent="0.25">
      <c r="B267" s="707">
        <v>25</v>
      </c>
      <c r="C267" s="843"/>
      <c r="D267" s="843"/>
      <c r="E267" s="843"/>
      <c r="F267" s="4">
        <f>'2 жастағы Ш'!BZ80</f>
        <v>0</v>
      </c>
      <c r="G267" s="843"/>
    </row>
    <row r="268" spans="2:7" x14ac:dyDescent="0.25">
      <c r="B268" s="708"/>
      <c r="C268" s="843"/>
      <c r="D268" s="843"/>
      <c r="E268" s="843"/>
      <c r="F268" s="4">
        <f>'2 жастағы Ш'!BY80</f>
        <v>0</v>
      </c>
      <c r="G268" s="843"/>
    </row>
    <row r="269" spans="2:7" x14ac:dyDescent="0.25">
      <c r="B269" s="712"/>
      <c r="C269" s="843"/>
      <c r="D269" s="843"/>
      <c r="E269" s="843"/>
      <c r="F269" s="4">
        <f>'2 жастағы Ш'!BX80</f>
        <v>0</v>
      </c>
      <c r="G269" s="843"/>
    </row>
    <row r="270" spans="2:7" x14ac:dyDescent="0.25">
      <c r="B270" s="707">
        <v>26</v>
      </c>
      <c r="C270" s="843"/>
      <c r="D270" s="843"/>
      <c r="E270" s="843"/>
      <c r="F270" s="4">
        <f>'2 жастағы Ш'!CC80</f>
        <v>0</v>
      </c>
      <c r="G270" s="843"/>
    </row>
    <row r="271" spans="2:7" x14ac:dyDescent="0.25">
      <c r="B271" s="708"/>
      <c r="C271" s="843"/>
      <c r="D271" s="843"/>
      <c r="E271" s="843"/>
      <c r="F271" s="4">
        <f>'2 жастағы Ш'!CB80</f>
        <v>0</v>
      </c>
      <c r="G271" s="843"/>
    </row>
    <row r="272" spans="2:7" x14ac:dyDescent="0.25">
      <c r="B272" s="712"/>
      <c r="C272" s="843"/>
      <c r="D272" s="843"/>
      <c r="E272" s="843"/>
      <c r="F272" s="4">
        <f>'2 жастағы Ш'!CA80</f>
        <v>0</v>
      </c>
      <c r="G272" s="843"/>
    </row>
    <row r="273" spans="2:7" x14ac:dyDescent="0.25">
      <c r="B273" s="707">
        <v>27</v>
      </c>
      <c r="C273" s="843"/>
      <c r="D273" s="843"/>
      <c r="E273" s="843"/>
      <c r="F273" s="12">
        <f>'2 жастағы Ш'!CF80</f>
        <v>0</v>
      </c>
      <c r="G273" s="843"/>
    </row>
    <row r="274" spans="2:7" x14ac:dyDescent="0.25">
      <c r="B274" s="708"/>
      <c r="C274" s="843"/>
      <c r="D274" s="843"/>
      <c r="E274" s="843"/>
      <c r="F274" s="12">
        <f>'2 жастағы Ш'!CE80</f>
        <v>0</v>
      </c>
      <c r="G274" s="843"/>
    </row>
    <row r="275" spans="2:7" x14ac:dyDescent="0.25">
      <c r="B275" s="712"/>
      <c r="C275" s="843"/>
      <c r="D275" s="843"/>
      <c r="E275" s="843"/>
      <c r="F275" s="12">
        <f>'2 жастағы Ш'!CD80</f>
        <v>0</v>
      </c>
      <c r="G275" s="843"/>
    </row>
    <row r="276" spans="2:7" x14ac:dyDescent="0.25">
      <c r="B276" s="707">
        <v>28</v>
      </c>
      <c r="C276" s="843"/>
      <c r="D276" s="843"/>
      <c r="E276" s="843"/>
      <c r="F276" s="12">
        <f>'2 жастағы Ш'!CI80</f>
        <v>0</v>
      </c>
      <c r="G276" s="843"/>
    </row>
    <row r="277" spans="2:7" x14ac:dyDescent="0.25">
      <c r="B277" s="708"/>
      <c r="C277" s="843"/>
      <c r="D277" s="843"/>
      <c r="E277" s="843"/>
      <c r="F277" s="12">
        <f>'2 жастағы Ш'!CH80</f>
        <v>0</v>
      </c>
      <c r="G277" s="843"/>
    </row>
    <row r="278" spans="2:7" x14ac:dyDescent="0.25">
      <c r="B278" s="712"/>
      <c r="C278" s="843"/>
      <c r="D278" s="843"/>
      <c r="E278" s="843"/>
      <c r="F278" s="12">
        <f>'2 жастағы Ш'!CG80</f>
        <v>0</v>
      </c>
      <c r="G278" s="843"/>
    </row>
    <row r="279" spans="2:7" x14ac:dyDescent="0.25">
      <c r="B279" s="707">
        <v>29</v>
      </c>
      <c r="C279" s="843"/>
      <c r="D279" s="843"/>
      <c r="E279" s="843"/>
      <c r="F279" s="12">
        <f>'2 жастағы Ш'!CL80</f>
        <v>0</v>
      </c>
      <c r="G279" s="843"/>
    </row>
    <row r="280" spans="2:7" x14ac:dyDescent="0.25">
      <c r="B280" s="708"/>
      <c r="C280" s="843"/>
      <c r="D280" s="843"/>
      <c r="E280" s="843"/>
      <c r="F280" s="12">
        <f>'2 жастағы Ш'!CK80</f>
        <v>0</v>
      </c>
      <c r="G280" s="843"/>
    </row>
    <row r="281" spans="2:7" x14ac:dyDescent="0.25">
      <c r="B281" s="712"/>
      <c r="C281" s="843"/>
      <c r="D281" s="843"/>
      <c r="E281" s="843"/>
      <c r="F281" s="12">
        <f>'2 жастағы Ш'!CJ80</f>
        <v>0</v>
      </c>
      <c r="G281" s="843"/>
    </row>
    <row r="282" spans="2:7" x14ac:dyDescent="0.25">
      <c r="B282" s="707">
        <v>30</v>
      </c>
      <c r="C282" s="843"/>
      <c r="D282" s="843"/>
      <c r="E282" s="843"/>
      <c r="F282" s="12">
        <f>'2 жастағы Ш'!CO80</f>
        <v>0</v>
      </c>
      <c r="G282" s="843"/>
    </row>
    <row r="283" spans="2:7" x14ac:dyDescent="0.25">
      <c r="B283" s="708"/>
      <c r="C283" s="843"/>
      <c r="D283" s="843"/>
      <c r="E283" s="843"/>
      <c r="F283" s="12">
        <f>'2 жастағы Ш'!CN80</f>
        <v>0</v>
      </c>
      <c r="G283" s="843"/>
    </row>
    <row r="284" spans="2:7" x14ac:dyDescent="0.25">
      <c r="B284" s="712"/>
      <c r="C284" s="843"/>
      <c r="D284" s="843"/>
      <c r="E284" s="843"/>
      <c r="F284" s="12">
        <f>'2 жастағы Ш'!CM80</f>
        <v>0</v>
      </c>
      <c r="G284" s="843"/>
    </row>
    <row r="285" spans="2:7" x14ac:dyDescent="0.25">
      <c r="B285" s="707">
        <v>31</v>
      </c>
      <c r="C285" s="843"/>
      <c r="D285" s="843"/>
      <c r="E285" s="843"/>
      <c r="F285" s="12">
        <f>'2 жастағы Ш'!CR80</f>
        <v>0</v>
      </c>
      <c r="G285" s="843"/>
    </row>
    <row r="286" spans="2:7" x14ac:dyDescent="0.25">
      <c r="B286" s="708"/>
      <c r="C286" s="843"/>
      <c r="D286" s="843"/>
      <c r="E286" s="843"/>
      <c r="F286" s="12">
        <f>'2 жастағы Ш'!CQ80</f>
        <v>0</v>
      </c>
      <c r="G286" s="843"/>
    </row>
    <row r="287" spans="2:7" x14ac:dyDescent="0.25">
      <c r="B287" s="712"/>
      <c r="C287" s="843"/>
      <c r="D287" s="843"/>
      <c r="E287" s="843"/>
      <c r="F287" s="12">
        <f>'2 жастағы Ш'!CP80</f>
        <v>0</v>
      </c>
      <c r="G287" s="843"/>
    </row>
    <row r="288" spans="2:7" x14ac:dyDescent="0.25">
      <c r="B288" s="707">
        <v>32</v>
      </c>
      <c r="C288" s="843"/>
      <c r="D288" s="843"/>
      <c r="E288" s="843"/>
      <c r="F288" s="12">
        <f>'2 жастағы Ш'!CU80</f>
        <v>0</v>
      </c>
      <c r="G288" s="843"/>
    </row>
    <row r="289" spans="2:7" x14ac:dyDescent="0.25">
      <c r="B289" s="708"/>
      <c r="C289" s="843"/>
      <c r="D289" s="843"/>
      <c r="E289" s="843"/>
      <c r="F289" s="12">
        <f>'2 жастағы Ш'!CT80</f>
        <v>0</v>
      </c>
      <c r="G289" s="843"/>
    </row>
    <row r="290" spans="2:7" x14ac:dyDescent="0.25">
      <c r="B290" s="712"/>
      <c r="C290" s="843"/>
      <c r="D290" s="843"/>
      <c r="E290" s="843"/>
      <c r="F290" s="12">
        <f>'2 жастағы Ш'!CS80</f>
        <v>0</v>
      </c>
      <c r="G290" s="843"/>
    </row>
    <row r="291" spans="2:7" x14ac:dyDescent="0.25">
      <c r="B291" s="707">
        <v>33</v>
      </c>
      <c r="C291" s="843"/>
      <c r="D291" s="843"/>
      <c r="E291" s="843"/>
      <c r="F291" s="12">
        <f>'2 жастағы Ш'!CX80</f>
        <v>0</v>
      </c>
      <c r="G291" s="843"/>
    </row>
    <row r="292" spans="2:7" x14ac:dyDescent="0.25">
      <c r="B292" s="708"/>
      <c r="C292" s="843"/>
      <c r="D292" s="843"/>
      <c r="E292" s="843"/>
      <c r="F292" s="12">
        <f>'2 жастағы Ш'!CW80</f>
        <v>0</v>
      </c>
      <c r="G292" s="843"/>
    </row>
    <row r="293" spans="2:7" x14ac:dyDescent="0.25">
      <c r="B293" s="712"/>
      <c r="C293" s="843"/>
      <c r="D293" s="843"/>
      <c r="E293" s="843"/>
      <c r="F293" s="12">
        <f>'2 жастағы Ш'!CV80</f>
        <v>0</v>
      </c>
      <c r="G293" s="843"/>
    </row>
    <row r="294" spans="2:7" x14ac:dyDescent="0.25">
      <c r="B294" s="707">
        <v>34</v>
      </c>
      <c r="C294" s="843"/>
      <c r="D294" s="843"/>
      <c r="E294" s="843"/>
      <c r="F294" s="12">
        <f>'2 жастағы Ш'!DA80</f>
        <v>0</v>
      </c>
      <c r="G294" s="843"/>
    </row>
    <row r="295" spans="2:7" x14ac:dyDescent="0.25">
      <c r="B295" s="708"/>
      <c r="C295" s="843"/>
      <c r="D295" s="843"/>
      <c r="E295" s="843"/>
      <c r="F295" s="12">
        <f>'2 жастағы Ш'!CZ80</f>
        <v>0</v>
      </c>
      <c r="G295" s="843"/>
    </row>
    <row r="296" spans="2:7" x14ac:dyDescent="0.25">
      <c r="B296" s="712"/>
      <c r="C296" s="843"/>
      <c r="D296" s="843"/>
      <c r="E296" s="843"/>
      <c r="F296" s="12">
        <f>'2 жастағы Ш'!CY80</f>
        <v>0</v>
      </c>
      <c r="G296" s="843"/>
    </row>
    <row r="297" spans="2:7" x14ac:dyDescent="0.25">
      <c r="B297" s="707">
        <v>35</v>
      </c>
      <c r="C297" s="843"/>
      <c r="D297" s="843"/>
      <c r="E297" s="843"/>
      <c r="F297" s="12">
        <f>'2 жастағы Ш'!DD80</f>
        <v>0</v>
      </c>
      <c r="G297" s="843"/>
    </row>
    <row r="298" spans="2:7" x14ac:dyDescent="0.25">
      <c r="B298" s="708"/>
      <c r="C298" s="843"/>
      <c r="D298" s="843"/>
      <c r="E298" s="843"/>
      <c r="F298" s="12">
        <f>'2 жастағы Ш'!DC80</f>
        <v>0</v>
      </c>
      <c r="G298" s="843"/>
    </row>
    <row r="299" spans="2:7" x14ac:dyDescent="0.25">
      <c r="B299" s="712"/>
      <c r="C299" s="843"/>
      <c r="D299" s="843"/>
      <c r="E299" s="843"/>
      <c r="F299" s="12">
        <f>'2 жастағы Ш'!DB80</f>
        <v>0</v>
      </c>
      <c r="G299" s="843"/>
    </row>
    <row r="300" spans="2:7" x14ac:dyDescent="0.25">
      <c r="B300" s="707">
        <v>36</v>
      </c>
      <c r="C300" s="843"/>
      <c r="D300" s="843"/>
      <c r="E300" s="843"/>
      <c r="F300" s="12">
        <f>'2 жастағы Ш'!DG80</f>
        <v>0</v>
      </c>
      <c r="G300" s="843"/>
    </row>
    <row r="301" spans="2:7" x14ac:dyDescent="0.25">
      <c r="B301" s="708"/>
      <c r="C301" s="843"/>
      <c r="D301" s="843"/>
      <c r="E301" s="843"/>
      <c r="F301" s="12">
        <f>'2 жастағы Ш'!DF80</f>
        <v>0</v>
      </c>
      <c r="G301" s="843"/>
    </row>
    <row r="302" spans="2:7" x14ac:dyDescent="0.25">
      <c r="B302" s="708"/>
      <c r="C302" s="843"/>
      <c r="D302" s="843"/>
      <c r="E302" s="843"/>
      <c r="F302" s="334">
        <f>'2 жастағы Ш'!DE80</f>
        <v>0</v>
      </c>
      <c r="G302" s="843"/>
    </row>
    <row r="303" spans="2:7" x14ac:dyDescent="0.25">
      <c r="B303" s="748">
        <v>37</v>
      </c>
      <c r="C303" s="843"/>
      <c r="D303" s="843"/>
      <c r="E303" s="843"/>
      <c r="F303" s="12">
        <f>'2 жастағы Ш'!DJ80</f>
        <v>0</v>
      </c>
      <c r="G303" s="843"/>
    </row>
    <row r="304" spans="2:7" x14ac:dyDescent="0.25">
      <c r="B304" s="748"/>
      <c r="C304" s="843"/>
      <c r="D304" s="843"/>
      <c r="E304" s="843"/>
      <c r="F304" s="12">
        <f>'2 жастағы Ш'!DI80</f>
        <v>0</v>
      </c>
      <c r="G304" s="843"/>
    </row>
    <row r="305" spans="2:7" x14ac:dyDescent="0.25">
      <c r="B305" s="748"/>
      <c r="C305" s="844"/>
      <c r="D305" s="844"/>
      <c r="E305" s="844"/>
      <c r="F305" s="12">
        <f>'2 жастағы Ш'!DH80</f>
        <v>0</v>
      </c>
      <c r="G305" s="844"/>
    </row>
    <row r="306" spans="2:7" ht="18.75" x14ac:dyDescent="0.25">
      <c r="B306" s="848" t="s">
        <v>824</v>
      </c>
      <c r="C306" s="158">
        <f>'2 жастағы Ф'!BK80</f>
        <v>0</v>
      </c>
      <c r="D306" s="158">
        <f>'2 жастағы К'!BN80</f>
        <v>0</v>
      </c>
      <c r="E306" s="158">
        <f>'2 жастағы Т'!AG80</f>
        <v>0</v>
      </c>
      <c r="F306" s="158">
        <f>'2 жастағы Ш'!DM80</f>
        <v>0</v>
      </c>
      <c r="G306" s="159">
        <f>'2 жастағы Ә'!BN80</f>
        <v>0</v>
      </c>
    </row>
    <row r="307" spans="2:7" ht="18.75" x14ac:dyDescent="0.25">
      <c r="B307" s="847"/>
      <c r="C307" s="40">
        <f>'2 жастағы Ф'!BJ80</f>
        <v>0</v>
      </c>
      <c r="D307" s="40">
        <f>'2 жастағы К'!BM80</f>
        <v>0</v>
      </c>
      <c r="E307" s="40">
        <f>'2 жастағы Т'!AF80</f>
        <v>0</v>
      </c>
      <c r="F307" s="40">
        <f>'2 жастағы Ш'!DL80</f>
        <v>0</v>
      </c>
      <c r="G307" s="68">
        <f>'2 жастағы Ә'!BM80</f>
        <v>0</v>
      </c>
    </row>
    <row r="308" spans="2:7" ht="18.75" x14ac:dyDescent="0.25">
      <c r="B308" s="847"/>
      <c r="C308" s="95">
        <f>'2 жастағы Ф'!BI80</f>
        <v>0</v>
      </c>
      <c r="D308" s="95">
        <f>'2 жастағы К'!BL80</f>
        <v>0</v>
      </c>
      <c r="E308" s="95">
        <f>'2 жастағы Т'!AE80</f>
        <v>0</v>
      </c>
      <c r="F308" s="95">
        <f>'2 жастағы Ш'!DK80</f>
        <v>0</v>
      </c>
      <c r="G308" s="96">
        <f>'2 жастағы Ә'!BL80</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Ф'!F134</f>
        <v>0</v>
      </c>
      <c r="D313" s="4">
        <f>'2 жастағы К'!F134</f>
        <v>0</v>
      </c>
      <c r="E313" s="4">
        <f>'2 жастағы Т'!F134</f>
        <v>0</v>
      </c>
      <c r="F313" s="4">
        <f>'2 жастағы Ш'!F134</f>
        <v>0</v>
      </c>
      <c r="G313" s="4">
        <f>'2 жастағы Ә'!F134</f>
        <v>0</v>
      </c>
    </row>
    <row r="314" spans="2:7" x14ac:dyDescent="0.25">
      <c r="B314" s="708"/>
      <c r="C314" s="4">
        <f>'2 жастағы Ф'!E134</f>
        <v>0</v>
      </c>
      <c r="D314" s="4">
        <f>'2 жастағы К'!E134</f>
        <v>0</v>
      </c>
      <c r="E314" s="4">
        <f>'2 жастағы Т'!E134</f>
        <v>0</v>
      </c>
      <c r="F314" s="4">
        <f>'2 жастағы Ш'!E134</f>
        <v>0</v>
      </c>
      <c r="G314" s="4">
        <f>'2 жастағы Ә'!E134</f>
        <v>0</v>
      </c>
    </row>
    <row r="315" spans="2:7" x14ac:dyDescent="0.25">
      <c r="B315" s="712"/>
      <c r="C315" s="4">
        <f>'2 жастағы Ф'!D134</f>
        <v>0</v>
      </c>
      <c r="D315" s="4">
        <f>'2 жастағы К'!D134</f>
        <v>0</v>
      </c>
      <c r="E315" s="4">
        <f>'2 жастағы Т'!D134</f>
        <v>0</v>
      </c>
      <c r="F315" s="4">
        <f>'2 жастағы Ш'!D134</f>
        <v>0</v>
      </c>
      <c r="G315" s="4">
        <f>'2 жастағы Ә'!D134</f>
        <v>0</v>
      </c>
    </row>
    <row r="316" spans="2:7" x14ac:dyDescent="0.25">
      <c r="B316" s="707">
        <v>2</v>
      </c>
      <c r="C316" s="4">
        <f>'2 жастағы Ф'!I134</f>
        <v>0</v>
      </c>
      <c r="D316" s="4">
        <f>'2 жастағы К'!I134</f>
        <v>0</v>
      </c>
      <c r="E316" s="4">
        <f>'2 жастағы Т'!I134</f>
        <v>0</v>
      </c>
      <c r="F316" s="4">
        <f>'2 жастағы Ш'!I134</f>
        <v>0</v>
      </c>
      <c r="G316" s="4">
        <f>'2 жастағы Ә'!I134</f>
        <v>0</v>
      </c>
    </row>
    <row r="317" spans="2:7" x14ac:dyDescent="0.25">
      <c r="B317" s="708"/>
      <c r="C317" s="4">
        <f>'2 жастағы Ф'!H134</f>
        <v>0</v>
      </c>
      <c r="D317" s="4">
        <f>'2 жастағы К'!H134</f>
        <v>0</v>
      </c>
      <c r="E317" s="4">
        <f>'2 жастағы Т'!H134</f>
        <v>0</v>
      </c>
      <c r="F317" s="4">
        <f>'2 жастағы Ш'!H134</f>
        <v>0</v>
      </c>
      <c r="G317" s="4">
        <f>'2 жастағы Ә'!H134</f>
        <v>0</v>
      </c>
    </row>
    <row r="318" spans="2:7" x14ac:dyDescent="0.25">
      <c r="B318" s="712"/>
      <c r="C318" s="4">
        <f>'2 жастағы Ф'!G134</f>
        <v>0</v>
      </c>
      <c r="D318" s="4">
        <f>'2 жастағы К'!G134</f>
        <v>0</v>
      </c>
      <c r="E318" s="4">
        <f>'2 жастағы Т'!G134</f>
        <v>0</v>
      </c>
      <c r="F318" s="4">
        <f>'2 жастағы Ш'!G134</f>
        <v>0</v>
      </c>
      <c r="G318" s="4">
        <f>'2 жастағы Ә'!G134</f>
        <v>0</v>
      </c>
    </row>
    <row r="319" spans="2:7" x14ac:dyDescent="0.25">
      <c r="B319" s="707">
        <v>3</v>
      </c>
      <c r="C319" s="4">
        <f>'2 жастағы Ф'!L134</f>
        <v>0</v>
      </c>
      <c r="D319" s="4">
        <f>'2 жастағы К'!L134</f>
        <v>0</v>
      </c>
      <c r="E319" s="4">
        <f>'2 жастағы Т'!L134</f>
        <v>0</v>
      </c>
      <c r="F319" s="4">
        <f>'2 жастағы Ш'!L134</f>
        <v>0</v>
      </c>
      <c r="G319" s="4">
        <f>'2 жастағы Ә'!L134</f>
        <v>0</v>
      </c>
    </row>
    <row r="320" spans="2:7" x14ac:dyDescent="0.25">
      <c r="B320" s="708"/>
      <c r="C320" s="4">
        <f>'2 жастағы Ф'!K134</f>
        <v>0</v>
      </c>
      <c r="D320" s="4">
        <f>'2 жастағы К'!K134</f>
        <v>0</v>
      </c>
      <c r="E320" s="4">
        <f>'2 жастағы Т'!K134</f>
        <v>0</v>
      </c>
      <c r="F320" s="4">
        <f>'2 жастағы Ш'!K134</f>
        <v>0</v>
      </c>
      <c r="G320" s="4">
        <f>'2 жастағы Ә'!K134</f>
        <v>0</v>
      </c>
    </row>
    <row r="321" spans="2:7" x14ac:dyDescent="0.25">
      <c r="B321" s="712"/>
      <c r="C321" s="4">
        <f>'2 жастағы Ф'!J134</f>
        <v>0</v>
      </c>
      <c r="D321" s="4">
        <f>'2 жастағы К'!J134</f>
        <v>0</v>
      </c>
      <c r="E321" s="4">
        <f>'2 жастағы Т'!J134</f>
        <v>0</v>
      </c>
      <c r="F321" s="4">
        <f>'2 жастағы Ш'!J134</f>
        <v>0</v>
      </c>
      <c r="G321" s="4">
        <f>'2 жастағы Ә'!J134</f>
        <v>0</v>
      </c>
    </row>
    <row r="322" spans="2:7" x14ac:dyDescent="0.25">
      <c r="B322" s="707">
        <v>4</v>
      </c>
      <c r="C322" s="4">
        <f>'2 жастағы Ф'!O134</f>
        <v>0</v>
      </c>
      <c r="D322" s="4">
        <f>'2 жастағы К'!O134</f>
        <v>0</v>
      </c>
      <c r="E322" s="4">
        <f>'2 жастағы Т'!O134</f>
        <v>0</v>
      </c>
      <c r="F322" s="4">
        <f>'2 жастағы Ш'!O134</f>
        <v>0</v>
      </c>
      <c r="G322" s="4">
        <f>'2 жастағы Ә'!O134</f>
        <v>0</v>
      </c>
    </row>
    <row r="323" spans="2:7" x14ac:dyDescent="0.25">
      <c r="B323" s="708"/>
      <c r="C323" s="4">
        <f>'2 жастағы Ф'!N134</f>
        <v>0</v>
      </c>
      <c r="D323" s="4">
        <f>'2 жастағы К'!N134</f>
        <v>0</v>
      </c>
      <c r="E323" s="4">
        <f>'2 жастағы Т'!N134</f>
        <v>0</v>
      </c>
      <c r="F323" s="4">
        <f>'2 жастағы Ш'!N134</f>
        <v>0</v>
      </c>
      <c r="G323" s="4">
        <f>'2 жастағы Ә'!N134</f>
        <v>0</v>
      </c>
    </row>
    <row r="324" spans="2:7" x14ac:dyDescent="0.25">
      <c r="B324" s="712"/>
      <c r="C324" s="4">
        <f>'2 жастағы Ф'!M134</f>
        <v>0</v>
      </c>
      <c r="D324" s="4">
        <f>'2 жастағы К'!M134</f>
        <v>0</v>
      </c>
      <c r="E324" s="4">
        <f>'2 жастағы Т'!M134</f>
        <v>0</v>
      </c>
      <c r="F324" s="4">
        <f>'2 жастағы Ш'!M134</f>
        <v>0</v>
      </c>
      <c r="G324" s="4">
        <f>'2 жастағы Ә'!M134</f>
        <v>0</v>
      </c>
    </row>
    <row r="325" spans="2:7" x14ac:dyDescent="0.25">
      <c r="B325" s="707">
        <v>5</v>
      </c>
      <c r="C325" s="4">
        <f>'2 жастағы Ф'!R134</f>
        <v>0</v>
      </c>
      <c r="D325" s="4">
        <f>'2 жастағы К'!R134</f>
        <v>0</v>
      </c>
      <c r="E325" s="4">
        <f>'2 жастағы Т'!R134</f>
        <v>0</v>
      </c>
      <c r="F325" s="4">
        <f>'2 жастағы Ш'!R134</f>
        <v>0</v>
      </c>
      <c r="G325" s="4">
        <f>'2 жастағы Ә'!R134</f>
        <v>0</v>
      </c>
    </row>
    <row r="326" spans="2:7" x14ac:dyDescent="0.25">
      <c r="B326" s="708"/>
      <c r="C326" s="4">
        <f>'2 жастағы Ф'!Q134</f>
        <v>0</v>
      </c>
      <c r="D326" s="4">
        <f>'2 жастағы К'!Q134</f>
        <v>0</v>
      </c>
      <c r="E326" s="4">
        <f>'2 жастағы Т'!Q134</f>
        <v>0</v>
      </c>
      <c r="F326" s="4">
        <f>'2 жастағы Ш'!Q134</f>
        <v>0</v>
      </c>
      <c r="G326" s="4">
        <f>'2 жастағы Ә'!Q134</f>
        <v>0</v>
      </c>
    </row>
    <row r="327" spans="2:7" x14ac:dyDescent="0.25">
      <c r="B327" s="712"/>
      <c r="C327" s="4">
        <f>'2 жастағы Ф'!P134</f>
        <v>0</v>
      </c>
      <c r="D327" s="4">
        <f>'2 жастағы К'!P134</f>
        <v>0</v>
      </c>
      <c r="E327" s="4">
        <f>'2 жастағы Т'!P134</f>
        <v>0</v>
      </c>
      <c r="F327" s="4">
        <f>'2 жастағы Ш'!P134</f>
        <v>0</v>
      </c>
      <c r="G327" s="4">
        <f>'2 жастағы Ә'!P134</f>
        <v>0</v>
      </c>
    </row>
    <row r="328" spans="2:7" x14ac:dyDescent="0.25">
      <c r="B328" s="707">
        <v>6</v>
      </c>
      <c r="C328" s="4">
        <f>'2 жастағы Ф'!U134</f>
        <v>0</v>
      </c>
      <c r="D328" s="4">
        <f>'2 жастағы К'!U134</f>
        <v>0</v>
      </c>
      <c r="E328" s="4">
        <f>'2 жастағы Т'!U134</f>
        <v>0</v>
      </c>
      <c r="F328" s="4">
        <f>'2 жастағы Ш'!U134</f>
        <v>0</v>
      </c>
      <c r="G328" s="4">
        <f>'2 жастағы Ә'!U134</f>
        <v>0</v>
      </c>
    </row>
    <row r="329" spans="2:7" x14ac:dyDescent="0.25">
      <c r="B329" s="708"/>
      <c r="C329" s="4">
        <f>'2 жастағы Ф'!T134</f>
        <v>0</v>
      </c>
      <c r="D329" s="4">
        <f>'2 жастағы К'!T134</f>
        <v>0</v>
      </c>
      <c r="E329" s="4">
        <f>'2 жастағы Т'!T134</f>
        <v>0</v>
      </c>
      <c r="F329" s="4">
        <f>'2 жастағы Ш'!T134</f>
        <v>0</v>
      </c>
      <c r="G329" s="4">
        <f>'2 жастағы Ә'!T134</f>
        <v>0</v>
      </c>
    </row>
    <row r="330" spans="2:7" x14ac:dyDescent="0.25">
      <c r="B330" s="712"/>
      <c r="C330" s="4">
        <f>'2 жастағы Ф'!S134</f>
        <v>0</v>
      </c>
      <c r="D330" s="4">
        <f>'2 жастағы К'!S134</f>
        <v>0</v>
      </c>
      <c r="E330" s="4">
        <f>'2 жастағы Т'!S134</f>
        <v>0</v>
      </c>
      <c r="F330" s="4">
        <f>'2 жастағы Ш'!S134</f>
        <v>0</v>
      </c>
      <c r="G330" s="4">
        <f>'2 жастағы Ә'!S134</f>
        <v>0</v>
      </c>
    </row>
    <row r="331" spans="2:7" x14ac:dyDescent="0.25">
      <c r="B331" s="707">
        <v>7</v>
      </c>
      <c r="C331" s="4">
        <f>'2 жастағы Ф'!X134</f>
        <v>0</v>
      </c>
      <c r="D331" s="4">
        <f>'2 жастағы К'!X134</f>
        <v>0</v>
      </c>
      <c r="E331" s="4">
        <f>'2 жастағы Т'!X134</f>
        <v>0</v>
      </c>
      <c r="F331" s="4">
        <f>'2 жастағы Ш'!X134</f>
        <v>0</v>
      </c>
      <c r="G331" s="4">
        <f>'2 жастағы Ә'!X134</f>
        <v>0</v>
      </c>
    </row>
    <row r="332" spans="2:7" x14ac:dyDescent="0.25">
      <c r="B332" s="708"/>
      <c r="C332" s="4">
        <f>'2 жастағы Ф'!W134</f>
        <v>0</v>
      </c>
      <c r="D332" s="4">
        <f>'2 жастағы К'!W134</f>
        <v>0</v>
      </c>
      <c r="E332" s="4">
        <f>'2 жастағы Т'!W134</f>
        <v>0</v>
      </c>
      <c r="F332" s="4">
        <f>'2 жастағы Ш'!W134</f>
        <v>0</v>
      </c>
      <c r="G332" s="4">
        <f>'2 жастағы Ә'!W134</f>
        <v>0</v>
      </c>
    </row>
    <row r="333" spans="2:7" x14ac:dyDescent="0.25">
      <c r="B333" s="712"/>
      <c r="C333" s="4">
        <f>'2 жастағы Ф'!V134</f>
        <v>0</v>
      </c>
      <c r="D333" s="4">
        <f>'2 жастағы К'!V134</f>
        <v>0</v>
      </c>
      <c r="E333" s="4">
        <f>'2 жастағы Т'!V134</f>
        <v>0</v>
      </c>
      <c r="F333" s="4">
        <f>'2 жастағы Ш'!V134</f>
        <v>0</v>
      </c>
      <c r="G333" s="4">
        <f>'2 жастағы Ә'!V134</f>
        <v>0</v>
      </c>
    </row>
    <row r="334" spans="2:7" x14ac:dyDescent="0.25">
      <c r="B334" s="707">
        <v>8</v>
      </c>
      <c r="C334" s="4">
        <f>'2 жастағы Ф'!AA134</f>
        <v>0</v>
      </c>
      <c r="D334" s="4">
        <f>'2 жастағы К'!AA134</f>
        <v>0</v>
      </c>
      <c r="E334" s="4">
        <f>'2 жастағы Т'!AA134</f>
        <v>0</v>
      </c>
      <c r="F334" s="4">
        <f>'2 жастағы Ш'!AA134</f>
        <v>0</v>
      </c>
      <c r="G334" s="4">
        <f>'2 жастағы Ә'!AA134</f>
        <v>0</v>
      </c>
    </row>
    <row r="335" spans="2:7" x14ac:dyDescent="0.25">
      <c r="B335" s="708"/>
      <c r="C335" s="4">
        <f>'2 жастағы Ф'!Z134</f>
        <v>0</v>
      </c>
      <c r="D335" s="4">
        <f>'2 жастағы К'!Z134</f>
        <v>0</v>
      </c>
      <c r="E335" s="4">
        <f>'2 жастағы Т'!Z134</f>
        <v>0</v>
      </c>
      <c r="F335" s="4">
        <f>'2 жастағы Ш'!Z134</f>
        <v>0</v>
      </c>
      <c r="G335" s="4">
        <f>'2 жастағы Ә'!Z134</f>
        <v>0</v>
      </c>
    </row>
    <row r="336" spans="2:7" x14ac:dyDescent="0.25">
      <c r="B336" s="712"/>
      <c r="C336" s="4">
        <f>'2 жастағы Ф'!Y134</f>
        <v>0</v>
      </c>
      <c r="D336" s="4">
        <f>'2 жастағы К'!Y134</f>
        <v>0</v>
      </c>
      <c r="E336" s="4">
        <f>'2 жастағы Т'!Y134</f>
        <v>0</v>
      </c>
      <c r="F336" s="4">
        <f>'2 жастағы Ш'!Y134</f>
        <v>0</v>
      </c>
      <c r="G336" s="4">
        <f>'2 жастағы Ә'!Y134</f>
        <v>0</v>
      </c>
    </row>
    <row r="337" spans="2:7" x14ac:dyDescent="0.25">
      <c r="B337" s="707">
        <v>9</v>
      </c>
      <c r="C337" s="4">
        <f>'2 жастағы Ф'!AD134</f>
        <v>0</v>
      </c>
      <c r="D337" s="4">
        <f>'2 жастағы К'!AD134</f>
        <v>0</v>
      </c>
      <c r="E337" s="4">
        <f>'2 жастағы Т'!AD134</f>
        <v>0</v>
      </c>
      <c r="F337" s="4">
        <f>'2 жастағы Ш'!AD134</f>
        <v>0</v>
      </c>
      <c r="G337" s="4">
        <f>'2 жастағы Ә'!AD134</f>
        <v>0</v>
      </c>
    </row>
    <row r="338" spans="2:7" x14ac:dyDescent="0.25">
      <c r="B338" s="708"/>
      <c r="C338" s="4">
        <f>'2 жастағы Ф'!AC134</f>
        <v>0</v>
      </c>
      <c r="D338" s="4">
        <f>'2 жастағы К'!AC134</f>
        <v>0</v>
      </c>
      <c r="E338" s="4">
        <f>'2 жастағы Т'!AC134</f>
        <v>0</v>
      </c>
      <c r="F338" s="4">
        <f>'2 жастағы Ш'!AC134</f>
        <v>0</v>
      </c>
      <c r="G338" s="4">
        <f>'2 жастағы Ә'!AC134</f>
        <v>0</v>
      </c>
    </row>
    <row r="339" spans="2:7" x14ac:dyDescent="0.25">
      <c r="B339" s="712"/>
      <c r="C339" s="4">
        <f>'2 жастағы Ф'!AB134</f>
        <v>0</v>
      </c>
      <c r="D339" s="4">
        <f>'2 жастағы К'!AB134</f>
        <v>0</v>
      </c>
      <c r="E339" s="4">
        <f>'2 жастағы Т'!AB134</f>
        <v>0</v>
      </c>
      <c r="F339" s="4">
        <f>'2 жастағы Ш'!AB134</f>
        <v>0</v>
      </c>
      <c r="G339" s="4">
        <f>'2 жастағы Ә'!AB134</f>
        <v>0</v>
      </c>
    </row>
    <row r="340" spans="2:7" x14ac:dyDescent="0.25">
      <c r="B340" s="707">
        <v>10</v>
      </c>
      <c r="C340" s="4">
        <f>'2 жастағы Ф'!AG134</f>
        <v>0</v>
      </c>
      <c r="D340" s="4">
        <f>'2 жастағы К'!AG134</f>
        <v>0</v>
      </c>
      <c r="E340" s="842"/>
      <c r="F340" s="4">
        <f>'2 жастағы Ш'!AG134</f>
        <v>0</v>
      </c>
      <c r="G340" s="4">
        <f>'2 жастағы Ә'!AG134</f>
        <v>0</v>
      </c>
    </row>
    <row r="341" spans="2:7" x14ac:dyDescent="0.25">
      <c r="B341" s="708"/>
      <c r="C341" s="4">
        <f>'2 жастағы Ф'!AF134</f>
        <v>0</v>
      </c>
      <c r="D341" s="4">
        <f>'2 жастағы К'!AF134</f>
        <v>0</v>
      </c>
      <c r="E341" s="843"/>
      <c r="F341" s="4">
        <f>'2 жастағы Ш'!AF134</f>
        <v>0</v>
      </c>
      <c r="G341" s="4">
        <f>'2 жастағы Ә'!AF134</f>
        <v>0</v>
      </c>
    </row>
    <row r="342" spans="2:7" x14ac:dyDescent="0.25">
      <c r="B342" s="712"/>
      <c r="C342" s="4">
        <f>'2 жастағы Ф'!AE134</f>
        <v>0</v>
      </c>
      <c r="D342" s="4">
        <f>'2 жастағы К'!AE134</f>
        <v>0</v>
      </c>
      <c r="E342" s="843"/>
      <c r="F342" s="4">
        <f>'2 жастағы Ш'!AE134</f>
        <v>0</v>
      </c>
      <c r="G342" s="4">
        <f>'2 жастағы Ә'!AE134</f>
        <v>0</v>
      </c>
    </row>
    <row r="343" spans="2:7" x14ac:dyDescent="0.25">
      <c r="B343" s="707">
        <v>11</v>
      </c>
      <c r="C343" s="4">
        <f>'2 жастағы Ф'!AJ134</f>
        <v>0</v>
      </c>
      <c r="D343" s="4">
        <f>'2 жастағы К'!AJ134</f>
        <v>0</v>
      </c>
      <c r="E343" s="843"/>
      <c r="F343" s="4">
        <f>'2 жастағы Ш'!AJ134</f>
        <v>0</v>
      </c>
      <c r="G343" s="4">
        <f>'2 жастағы Ә'!AJ134</f>
        <v>0</v>
      </c>
    </row>
    <row r="344" spans="2:7" x14ac:dyDescent="0.25">
      <c r="B344" s="708"/>
      <c r="C344" s="4">
        <f>'2 жастағы Ф'!AI134</f>
        <v>0</v>
      </c>
      <c r="D344" s="4">
        <f>'2 жастағы К'!AI134</f>
        <v>0</v>
      </c>
      <c r="E344" s="843"/>
      <c r="F344" s="4">
        <f>'2 жастағы Ш'!AI134</f>
        <v>0</v>
      </c>
      <c r="G344" s="4">
        <f>'2 жастағы Ә'!AI134</f>
        <v>0</v>
      </c>
    </row>
    <row r="345" spans="2:7" x14ac:dyDescent="0.25">
      <c r="B345" s="712"/>
      <c r="C345" s="4">
        <f>'2 жастағы Ф'!AH134</f>
        <v>0</v>
      </c>
      <c r="D345" s="4">
        <f>'2 жастағы К'!AH134</f>
        <v>0</v>
      </c>
      <c r="E345" s="843"/>
      <c r="F345" s="4">
        <f>'2 жастағы Ш'!AH134</f>
        <v>0</v>
      </c>
      <c r="G345" s="4">
        <f>'2 жастағы Ә'!AH134</f>
        <v>0</v>
      </c>
    </row>
    <row r="346" spans="2:7" x14ac:dyDescent="0.25">
      <c r="B346" s="707">
        <v>12</v>
      </c>
      <c r="C346" s="4">
        <f>'2 жастағы Ф'!AM134</f>
        <v>0</v>
      </c>
      <c r="D346" s="4">
        <f>'2 жастағы К'!AM134</f>
        <v>0</v>
      </c>
      <c r="E346" s="843"/>
      <c r="F346" s="4">
        <f>'2 жастағы Ш'!AM134</f>
        <v>0</v>
      </c>
      <c r="G346" s="4">
        <f>'2 жастағы Ә'!AM134</f>
        <v>0</v>
      </c>
    </row>
    <row r="347" spans="2:7" x14ac:dyDescent="0.25">
      <c r="B347" s="708"/>
      <c r="C347" s="4">
        <f>'2 жастағы Ф'!AL134</f>
        <v>0</v>
      </c>
      <c r="D347" s="4">
        <f>'2 жастағы К'!AL134</f>
        <v>0</v>
      </c>
      <c r="E347" s="843"/>
      <c r="F347" s="4">
        <f>'2 жастағы Ш'!AL134</f>
        <v>0</v>
      </c>
      <c r="G347" s="4">
        <f>'2 жастағы Ә'!AL134</f>
        <v>0</v>
      </c>
    </row>
    <row r="348" spans="2:7" x14ac:dyDescent="0.25">
      <c r="B348" s="712"/>
      <c r="C348" s="4">
        <f>'2 жастағы Ф'!AK134</f>
        <v>0</v>
      </c>
      <c r="D348" s="160">
        <f>'2 жастағы К'!AK176</f>
        <v>0</v>
      </c>
      <c r="E348" s="843"/>
      <c r="F348" s="4">
        <f>'2 жастағы Ш'!AK134</f>
        <v>0</v>
      </c>
      <c r="G348" s="4">
        <f>'2 жастағы Ә'!AK134</f>
        <v>0</v>
      </c>
    </row>
    <row r="349" spans="2:7" x14ac:dyDescent="0.25">
      <c r="B349" s="707">
        <v>13</v>
      </c>
      <c r="C349" s="4">
        <f>'2 жастағы Ф'!AP134</f>
        <v>0</v>
      </c>
      <c r="D349" s="4">
        <f>'2 жастағы К'!AP134</f>
        <v>0</v>
      </c>
      <c r="E349" s="843"/>
      <c r="F349" s="4">
        <f>'2 жастағы Ш'!AP134</f>
        <v>0</v>
      </c>
      <c r="G349" s="4">
        <f>'2 жастағы Ә'!AP134</f>
        <v>0</v>
      </c>
    </row>
    <row r="350" spans="2:7" x14ac:dyDescent="0.25">
      <c r="B350" s="708"/>
      <c r="C350" s="4">
        <f>'2 жастағы Ф'!AO134</f>
        <v>0</v>
      </c>
      <c r="D350" s="4">
        <f>'2 жастағы К'!AO134</f>
        <v>0</v>
      </c>
      <c r="E350" s="843"/>
      <c r="F350" s="4">
        <f>'2 жастағы Ш'!AO134</f>
        <v>0</v>
      </c>
      <c r="G350" s="4">
        <f>'2 жастағы Ә'!AO134</f>
        <v>0</v>
      </c>
    </row>
    <row r="351" spans="2:7" x14ac:dyDescent="0.25">
      <c r="B351" s="712"/>
      <c r="C351" s="4">
        <f>'2 жастағы Ф'!AN134</f>
        <v>0</v>
      </c>
      <c r="D351" s="4">
        <f>'2 жастағы К'!AN134</f>
        <v>0</v>
      </c>
      <c r="E351" s="843"/>
      <c r="F351" s="4">
        <f>'2 жастағы Ш'!AN134</f>
        <v>0</v>
      </c>
      <c r="G351" s="4">
        <f>'2 жастағы Ә'!AN134</f>
        <v>0</v>
      </c>
    </row>
    <row r="352" spans="2:7" x14ac:dyDescent="0.25">
      <c r="B352" s="707">
        <v>14</v>
      </c>
      <c r="C352" s="4">
        <f>'2 жастағы Ф'!AS134</f>
        <v>0</v>
      </c>
      <c r="D352" s="4">
        <f>'2 жастағы К'!AS134</f>
        <v>0</v>
      </c>
      <c r="E352" s="843"/>
      <c r="F352" s="4">
        <f>'2 жастағы Ш'!AS134</f>
        <v>0</v>
      </c>
      <c r="G352" s="4">
        <f>'2 жастағы Ә'!AS134</f>
        <v>0</v>
      </c>
    </row>
    <row r="353" spans="2:7" x14ac:dyDescent="0.25">
      <c r="B353" s="708"/>
      <c r="C353" s="4">
        <f>'2 жастағы Ф'!AR134</f>
        <v>0</v>
      </c>
      <c r="D353" s="4">
        <f>'2 жастағы К'!AR134</f>
        <v>0</v>
      </c>
      <c r="E353" s="843"/>
      <c r="F353" s="4">
        <f>'2 жастағы Ш'!AR134</f>
        <v>0</v>
      </c>
      <c r="G353" s="4">
        <f>'2 жастағы Ә'!AR134</f>
        <v>0</v>
      </c>
    </row>
    <row r="354" spans="2:7" x14ac:dyDescent="0.25">
      <c r="B354" s="712"/>
      <c r="C354" s="4">
        <f>'2 жастағы Ф'!AQ134</f>
        <v>0</v>
      </c>
      <c r="D354" s="4">
        <f>'2 жастағы К'!AQ134</f>
        <v>0</v>
      </c>
      <c r="E354" s="843"/>
      <c r="F354" s="4">
        <f>'2 жастағы Ш'!AQ134</f>
        <v>0</v>
      </c>
      <c r="G354" s="4">
        <f>'2 жастағы Ә'!AQ134</f>
        <v>0</v>
      </c>
    </row>
    <row r="355" spans="2:7" x14ac:dyDescent="0.25">
      <c r="B355" s="707">
        <v>15</v>
      </c>
      <c r="C355" s="4">
        <f>'2 жастағы Ф'!AV134</f>
        <v>0</v>
      </c>
      <c r="D355" s="4">
        <f>'2 жастағы К'!AV134</f>
        <v>0</v>
      </c>
      <c r="E355" s="843"/>
      <c r="F355" s="4">
        <f>'2 жастағы Ш'!AV134</f>
        <v>0</v>
      </c>
      <c r="G355" s="4">
        <f>'2 жастағы Ә'!AV134</f>
        <v>0</v>
      </c>
    </row>
    <row r="356" spans="2:7" x14ac:dyDescent="0.25">
      <c r="B356" s="708"/>
      <c r="C356" s="4">
        <f>'2 жастағы Ф'!AU134</f>
        <v>0</v>
      </c>
      <c r="D356" s="4">
        <f>'2 жастағы К'!AU134</f>
        <v>0</v>
      </c>
      <c r="E356" s="843"/>
      <c r="F356" s="4">
        <f>'2 жастағы Ш'!AU134</f>
        <v>0</v>
      </c>
      <c r="G356" s="4">
        <f>'2 жастағы Ә'!AU134</f>
        <v>0</v>
      </c>
    </row>
    <row r="357" spans="2:7" x14ac:dyDescent="0.25">
      <c r="B357" s="712"/>
      <c r="C357" s="4">
        <f>'2 жастағы Ф'!AT134</f>
        <v>0</v>
      </c>
      <c r="D357" s="4">
        <f>'2 жастағы К'!AT134</f>
        <v>0</v>
      </c>
      <c r="E357" s="843"/>
      <c r="F357" s="4">
        <f>'2 жастағы Ш'!AT134</f>
        <v>0</v>
      </c>
      <c r="G357" s="4">
        <f>'2 жастағы Ә'!AT134</f>
        <v>0</v>
      </c>
    </row>
    <row r="358" spans="2:7" x14ac:dyDescent="0.25">
      <c r="B358" s="707">
        <v>16</v>
      </c>
      <c r="C358" s="4">
        <f>'2 жастағы Ф'!AY134</f>
        <v>0</v>
      </c>
      <c r="D358" s="4">
        <f>'2 жастағы К'!AY134</f>
        <v>0</v>
      </c>
      <c r="E358" s="843"/>
      <c r="F358" s="4">
        <f>'2 жастағы Ш'!AY134</f>
        <v>0</v>
      </c>
      <c r="G358" s="4">
        <f>'2 жастағы Ә'!AY134</f>
        <v>0</v>
      </c>
    </row>
    <row r="359" spans="2:7" x14ac:dyDescent="0.25">
      <c r="B359" s="708"/>
      <c r="C359" s="4">
        <f>'2 жастағы Ф'!AX134</f>
        <v>0</v>
      </c>
      <c r="D359" s="4">
        <f>'2 жастағы К'!AX134</f>
        <v>0</v>
      </c>
      <c r="E359" s="843"/>
      <c r="F359" s="4">
        <f>'2 жастағы Ш'!AX134</f>
        <v>0</v>
      </c>
      <c r="G359" s="4">
        <f>'2 жастағы Ә'!AX134</f>
        <v>0</v>
      </c>
    </row>
    <row r="360" spans="2:7" x14ac:dyDescent="0.25">
      <c r="B360" s="712"/>
      <c r="C360" s="4">
        <f>'2 жастағы Ф'!AW134</f>
        <v>0</v>
      </c>
      <c r="D360" s="4">
        <f>'2 жастағы К'!AW134</f>
        <v>0</v>
      </c>
      <c r="E360" s="843"/>
      <c r="F360" s="4">
        <f>'2 жастағы Ш'!AW134</f>
        <v>0</v>
      </c>
      <c r="G360" s="4">
        <f>'2 жастағы Ә'!AW134</f>
        <v>0</v>
      </c>
    </row>
    <row r="361" spans="2:7" x14ac:dyDescent="0.25">
      <c r="B361" s="707">
        <v>17</v>
      </c>
      <c r="C361" s="4">
        <f>'2 жастағы Ф'!BB134</f>
        <v>0</v>
      </c>
      <c r="D361" s="4">
        <f>'2 жастағы К'!BB134</f>
        <v>0</v>
      </c>
      <c r="E361" s="843"/>
      <c r="F361" s="4">
        <f>'2 жастағы Ш'!BB134</f>
        <v>0</v>
      </c>
      <c r="G361" s="4">
        <f>'2 жастағы Ә'!BB134</f>
        <v>0</v>
      </c>
    </row>
    <row r="362" spans="2:7" x14ac:dyDescent="0.25">
      <c r="B362" s="708"/>
      <c r="C362" s="4">
        <f>'2 жастағы Ф'!BA134</f>
        <v>0</v>
      </c>
      <c r="D362" s="4">
        <f>'2 жастағы К'!BA134</f>
        <v>0</v>
      </c>
      <c r="E362" s="843"/>
      <c r="F362" s="4">
        <f>'2 жастағы Ш'!BA134</f>
        <v>0</v>
      </c>
      <c r="G362" s="4">
        <f>'2 жастағы Ә'!BA134</f>
        <v>0</v>
      </c>
    </row>
    <row r="363" spans="2:7" x14ac:dyDescent="0.25">
      <c r="B363" s="712"/>
      <c r="C363" s="4">
        <f>'2 жастағы Ф'!AZ134</f>
        <v>0</v>
      </c>
      <c r="D363" s="4">
        <f>'2 жастағы К'!AZ134</f>
        <v>0</v>
      </c>
      <c r="E363" s="843"/>
      <c r="F363" s="4">
        <f>'2 жастағы Ш'!AZ134</f>
        <v>0</v>
      </c>
      <c r="G363" s="4">
        <f>'2 жастағы Ә'!AZ134</f>
        <v>0</v>
      </c>
    </row>
    <row r="364" spans="2:7" x14ac:dyDescent="0.25">
      <c r="B364" s="707">
        <v>18</v>
      </c>
      <c r="C364" s="4">
        <f>'2 жастағы Ф'!BE134</f>
        <v>0</v>
      </c>
      <c r="D364" s="4">
        <f>'2 жастағы К'!BE134</f>
        <v>0</v>
      </c>
      <c r="E364" s="843"/>
      <c r="F364" s="4">
        <f>'2 жастағы Ш'!BE134</f>
        <v>0</v>
      </c>
      <c r="G364" s="4">
        <f>'2 жастағы Ә'!BE134</f>
        <v>0</v>
      </c>
    </row>
    <row r="365" spans="2:7" x14ac:dyDescent="0.25">
      <c r="B365" s="708"/>
      <c r="C365" s="4">
        <f>'2 жастағы Ф'!BD134</f>
        <v>0</v>
      </c>
      <c r="D365" s="4">
        <f>'2 жастағы К'!BD134</f>
        <v>0</v>
      </c>
      <c r="E365" s="843"/>
      <c r="F365" s="4">
        <f>'2 жастағы Ш'!BD134</f>
        <v>0</v>
      </c>
      <c r="G365" s="4">
        <f>'2 жастағы Ә'!BD134</f>
        <v>0</v>
      </c>
    </row>
    <row r="366" spans="2:7" x14ac:dyDescent="0.25">
      <c r="B366" s="712"/>
      <c r="C366" s="4">
        <f>'2 жастағы Ф'!BC134</f>
        <v>0</v>
      </c>
      <c r="D366" s="4">
        <f>'2 жастағы К'!BC134</f>
        <v>0</v>
      </c>
      <c r="E366" s="843"/>
      <c r="F366" s="4">
        <f>'2 жастағы Ш'!BC134</f>
        <v>0</v>
      </c>
      <c r="G366" s="4">
        <f>'2 жастағы Ә'!BC134</f>
        <v>0</v>
      </c>
    </row>
    <row r="367" spans="2:7" x14ac:dyDescent="0.25">
      <c r="B367" s="707">
        <v>19</v>
      </c>
      <c r="C367" s="4">
        <f>'2 жастағы Ф'!BH134</f>
        <v>0</v>
      </c>
      <c r="D367" s="4">
        <f>'2 жастағы К'!BH134</f>
        <v>0</v>
      </c>
      <c r="E367" s="843"/>
      <c r="F367" s="4">
        <f>'2 жастағы Ш'!BH134</f>
        <v>0</v>
      </c>
      <c r="G367" s="4">
        <f>'2 жастағы Ә'!BH134</f>
        <v>0</v>
      </c>
    </row>
    <row r="368" spans="2:7" x14ac:dyDescent="0.25">
      <c r="B368" s="708"/>
      <c r="C368" s="4">
        <f>'2 жастағы Ф'!BG134</f>
        <v>0</v>
      </c>
      <c r="D368" s="4">
        <f>'2 жастағы К'!BG134</f>
        <v>0</v>
      </c>
      <c r="E368" s="843"/>
      <c r="F368" s="4">
        <f>'2 жастағы Ш'!BG134</f>
        <v>0</v>
      </c>
      <c r="G368" s="4">
        <f>'2 жастағы Ә'!BG134</f>
        <v>0</v>
      </c>
    </row>
    <row r="369" spans="2:7" x14ac:dyDescent="0.25">
      <c r="B369" s="712"/>
      <c r="C369" s="4">
        <f>'2 жастағы Ф'!BF134</f>
        <v>0</v>
      </c>
      <c r="D369" s="4">
        <f>'2 жастағы К'!BF134</f>
        <v>0</v>
      </c>
      <c r="E369" s="843"/>
      <c r="F369" s="4">
        <f>'2 жастағы Ш'!BF134</f>
        <v>0</v>
      </c>
      <c r="G369" s="4">
        <f>'2 жастағы Ә'!BF134</f>
        <v>0</v>
      </c>
    </row>
    <row r="370" spans="2:7" x14ac:dyDescent="0.25">
      <c r="B370" s="707">
        <v>20</v>
      </c>
      <c r="C370" s="842"/>
      <c r="D370" s="4">
        <f>'2 жастағы К'!BK134</f>
        <v>0</v>
      </c>
      <c r="E370" s="843"/>
      <c r="F370" s="4">
        <f>'2 жастағы Ш'!BK134</f>
        <v>0</v>
      </c>
      <c r="G370" s="4">
        <f>'2 жастағы Ә'!BK134</f>
        <v>0</v>
      </c>
    </row>
    <row r="371" spans="2:7" x14ac:dyDescent="0.25">
      <c r="B371" s="708"/>
      <c r="C371" s="843"/>
      <c r="D371" s="4">
        <f>'2 жастағы К'!BJ134</f>
        <v>0</v>
      </c>
      <c r="E371" s="843"/>
      <c r="F371" s="4">
        <f>'2 жастағы Ш'!BJ134</f>
        <v>0</v>
      </c>
      <c r="G371" s="4">
        <f>'2 жастағы Ә'!BJ134</f>
        <v>0</v>
      </c>
    </row>
    <row r="372" spans="2:7" x14ac:dyDescent="0.25">
      <c r="B372" s="712"/>
      <c r="C372" s="843"/>
      <c r="D372" s="4">
        <f>'2 жастағы К'!BI134</f>
        <v>0</v>
      </c>
      <c r="E372" s="843"/>
      <c r="F372" s="4">
        <f>'2 жастағы Ш'!BI134</f>
        <v>0</v>
      </c>
      <c r="G372" s="4">
        <f>'2 жастағы Ә'!BI134</f>
        <v>0</v>
      </c>
    </row>
    <row r="373" spans="2:7" x14ac:dyDescent="0.25">
      <c r="B373" s="707">
        <v>21</v>
      </c>
      <c r="C373" s="843"/>
      <c r="D373" s="842"/>
      <c r="E373" s="843"/>
      <c r="F373" s="4">
        <f>'2 жастағы Ш'!BN134</f>
        <v>0</v>
      </c>
      <c r="G373" s="842"/>
    </row>
    <row r="374" spans="2:7" x14ac:dyDescent="0.25">
      <c r="B374" s="708"/>
      <c r="C374" s="843"/>
      <c r="D374" s="843"/>
      <c r="E374" s="843"/>
      <c r="F374" s="4">
        <f>'2 жастағы Ш'!BM134</f>
        <v>0</v>
      </c>
      <c r="G374" s="843"/>
    </row>
    <row r="375" spans="2:7" x14ac:dyDescent="0.25">
      <c r="B375" s="712"/>
      <c r="C375" s="843"/>
      <c r="D375" s="843"/>
      <c r="E375" s="843"/>
      <c r="F375" s="4">
        <f>'2 жастағы Ш'!BL134</f>
        <v>0</v>
      </c>
      <c r="G375" s="843"/>
    </row>
    <row r="376" spans="2:7" x14ac:dyDescent="0.25">
      <c r="B376" s="707">
        <v>22</v>
      </c>
      <c r="C376" s="843"/>
      <c r="D376" s="843"/>
      <c r="E376" s="843"/>
      <c r="F376" s="4">
        <f>'2 жастағы Ш'!BQ134</f>
        <v>0</v>
      </c>
      <c r="G376" s="843"/>
    </row>
    <row r="377" spans="2:7" x14ac:dyDescent="0.25">
      <c r="B377" s="708"/>
      <c r="C377" s="843"/>
      <c r="D377" s="843"/>
      <c r="E377" s="843"/>
      <c r="F377" s="4">
        <f>'2 жастағы Ш'!BP134</f>
        <v>0</v>
      </c>
      <c r="G377" s="843"/>
    </row>
    <row r="378" spans="2:7" x14ac:dyDescent="0.25">
      <c r="B378" s="712"/>
      <c r="C378" s="843"/>
      <c r="D378" s="843"/>
      <c r="E378" s="843"/>
      <c r="F378" s="4">
        <f>'2 жастағы Ш'!BO134</f>
        <v>0</v>
      </c>
      <c r="G378" s="843"/>
    </row>
    <row r="379" spans="2:7" x14ac:dyDescent="0.25">
      <c r="B379" s="707">
        <v>23</v>
      </c>
      <c r="C379" s="843"/>
      <c r="D379" s="843"/>
      <c r="E379" s="843"/>
      <c r="F379" s="4">
        <f>'2 жастағы Ш'!BT134</f>
        <v>0</v>
      </c>
      <c r="G379" s="843"/>
    </row>
    <row r="380" spans="2:7" x14ac:dyDescent="0.25">
      <c r="B380" s="708"/>
      <c r="C380" s="843"/>
      <c r="D380" s="843"/>
      <c r="E380" s="843"/>
      <c r="F380" s="4">
        <f>'2 жастағы Ш'!BS134</f>
        <v>0</v>
      </c>
      <c r="G380" s="843"/>
    </row>
    <row r="381" spans="2:7" x14ac:dyDescent="0.25">
      <c r="B381" s="712"/>
      <c r="C381" s="843"/>
      <c r="D381" s="843"/>
      <c r="E381" s="843"/>
      <c r="F381" s="4">
        <f>'2 жастағы Ш'!BR134</f>
        <v>0</v>
      </c>
      <c r="G381" s="843"/>
    </row>
    <row r="382" spans="2:7" x14ac:dyDescent="0.25">
      <c r="B382" s="707">
        <v>24</v>
      </c>
      <c r="C382" s="843"/>
      <c r="D382" s="843"/>
      <c r="E382" s="843"/>
      <c r="F382" s="4">
        <f>'2 жастағы Ш'!BW134</f>
        <v>0</v>
      </c>
      <c r="G382" s="843"/>
    </row>
    <row r="383" spans="2:7" x14ac:dyDescent="0.25">
      <c r="B383" s="708"/>
      <c r="C383" s="843"/>
      <c r="D383" s="843"/>
      <c r="E383" s="843"/>
      <c r="F383" s="12">
        <f>'2 жастағы Ш'!BV134</f>
        <v>0</v>
      </c>
      <c r="G383" s="843"/>
    </row>
    <row r="384" spans="2:7" x14ac:dyDescent="0.25">
      <c r="B384" s="712"/>
      <c r="C384" s="843"/>
      <c r="D384" s="843"/>
      <c r="E384" s="843"/>
      <c r="F384" s="12">
        <f>'2 жастағы Ш'!BU134</f>
        <v>0</v>
      </c>
      <c r="G384" s="843"/>
    </row>
    <row r="385" spans="2:7" x14ac:dyDescent="0.25">
      <c r="B385" s="707">
        <v>25</v>
      </c>
      <c r="C385" s="843"/>
      <c r="D385" s="843"/>
      <c r="E385" s="843"/>
      <c r="F385" s="4">
        <f>'2 жастағы Ш'!BZ134</f>
        <v>0</v>
      </c>
      <c r="G385" s="843"/>
    </row>
    <row r="386" spans="2:7" x14ac:dyDescent="0.25">
      <c r="B386" s="708"/>
      <c r="C386" s="843"/>
      <c r="D386" s="843"/>
      <c r="E386" s="843"/>
      <c r="F386" s="4">
        <f>'2 жастағы Ш'!BY134</f>
        <v>0</v>
      </c>
      <c r="G386" s="843"/>
    </row>
    <row r="387" spans="2:7" x14ac:dyDescent="0.25">
      <c r="B387" s="712"/>
      <c r="C387" s="843"/>
      <c r="D387" s="843"/>
      <c r="E387" s="843"/>
      <c r="F387" s="4">
        <f>'2 жастағы Ш'!BX134</f>
        <v>0</v>
      </c>
      <c r="G387" s="843"/>
    </row>
    <row r="388" spans="2:7" x14ac:dyDescent="0.25">
      <c r="B388" s="707">
        <v>26</v>
      </c>
      <c r="C388" s="843"/>
      <c r="D388" s="843"/>
      <c r="E388" s="843"/>
      <c r="F388" s="4">
        <f>'2 жастағы Ш'!CC134</f>
        <v>0</v>
      </c>
      <c r="G388" s="843"/>
    </row>
    <row r="389" spans="2:7" x14ac:dyDescent="0.25">
      <c r="B389" s="708"/>
      <c r="C389" s="843"/>
      <c r="D389" s="843"/>
      <c r="E389" s="843"/>
      <c r="F389" s="4">
        <f>'2 жастағы Ш'!CB134</f>
        <v>0</v>
      </c>
      <c r="G389" s="843"/>
    </row>
    <row r="390" spans="2:7" x14ac:dyDescent="0.25">
      <c r="B390" s="712"/>
      <c r="C390" s="843"/>
      <c r="D390" s="843"/>
      <c r="E390" s="843"/>
      <c r="F390" s="4">
        <f>'2 жастағы Ш'!CA134</f>
        <v>0</v>
      </c>
      <c r="G390" s="843"/>
    </row>
    <row r="391" spans="2:7" x14ac:dyDescent="0.25">
      <c r="B391" s="707">
        <v>27</v>
      </c>
      <c r="C391" s="843"/>
      <c r="D391" s="843"/>
      <c r="E391" s="843"/>
      <c r="F391" s="12">
        <f>'2 жастағы Ш'!CF134</f>
        <v>0</v>
      </c>
      <c r="G391" s="843"/>
    </row>
    <row r="392" spans="2:7" x14ac:dyDescent="0.25">
      <c r="B392" s="708"/>
      <c r="C392" s="843"/>
      <c r="D392" s="843"/>
      <c r="E392" s="843"/>
      <c r="F392" s="12">
        <f>'2 жастағы Ш'!CE134</f>
        <v>0</v>
      </c>
      <c r="G392" s="843"/>
    </row>
    <row r="393" spans="2:7" x14ac:dyDescent="0.25">
      <c r="B393" s="712"/>
      <c r="C393" s="843"/>
      <c r="D393" s="843"/>
      <c r="E393" s="843"/>
      <c r="F393" s="12">
        <f>'2 жастағы Ш'!CD134</f>
        <v>0</v>
      </c>
      <c r="G393" s="843"/>
    </row>
    <row r="394" spans="2:7" x14ac:dyDescent="0.25">
      <c r="B394" s="707">
        <v>28</v>
      </c>
      <c r="C394" s="843"/>
      <c r="D394" s="843"/>
      <c r="E394" s="843"/>
      <c r="F394" s="12">
        <f>'2 жастағы Ш'!CI134</f>
        <v>0</v>
      </c>
      <c r="G394" s="843"/>
    </row>
    <row r="395" spans="2:7" x14ac:dyDescent="0.25">
      <c r="B395" s="708"/>
      <c r="C395" s="843"/>
      <c r="D395" s="843"/>
      <c r="E395" s="843"/>
      <c r="F395" s="12">
        <f>'2 жастағы Ш'!CH134</f>
        <v>0</v>
      </c>
      <c r="G395" s="843"/>
    </row>
    <row r="396" spans="2:7" x14ac:dyDescent="0.25">
      <c r="B396" s="712"/>
      <c r="C396" s="843"/>
      <c r="D396" s="843"/>
      <c r="E396" s="843"/>
      <c r="F396" s="12">
        <f>'2 жастағы Ш'!CG134</f>
        <v>0</v>
      </c>
      <c r="G396" s="843"/>
    </row>
    <row r="397" spans="2:7" x14ac:dyDescent="0.25">
      <c r="B397" s="707">
        <v>29</v>
      </c>
      <c r="C397" s="843"/>
      <c r="D397" s="843"/>
      <c r="E397" s="843"/>
      <c r="F397" s="12">
        <f>'2 жастағы Ш'!CL134</f>
        <v>0</v>
      </c>
      <c r="G397" s="843"/>
    </row>
    <row r="398" spans="2:7" x14ac:dyDescent="0.25">
      <c r="B398" s="708"/>
      <c r="C398" s="843"/>
      <c r="D398" s="843"/>
      <c r="E398" s="843"/>
      <c r="F398" s="12">
        <f>'2 жастағы Ш'!CK134</f>
        <v>0</v>
      </c>
      <c r="G398" s="843"/>
    </row>
    <row r="399" spans="2:7" x14ac:dyDescent="0.25">
      <c r="B399" s="712"/>
      <c r="C399" s="843"/>
      <c r="D399" s="843"/>
      <c r="E399" s="843"/>
      <c r="F399" s="12">
        <f>'2 жастағы Ш'!CJ134</f>
        <v>0</v>
      </c>
      <c r="G399" s="843"/>
    </row>
    <row r="400" spans="2:7" x14ac:dyDescent="0.25">
      <c r="B400" s="707">
        <v>30</v>
      </c>
      <c r="C400" s="843"/>
      <c r="D400" s="843"/>
      <c r="E400" s="843"/>
      <c r="F400" s="12">
        <f>'2 жастағы Ш'!CO134</f>
        <v>0</v>
      </c>
      <c r="G400" s="843"/>
    </row>
    <row r="401" spans="2:7" x14ac:dyDescent="0.25">
      <c r="B401" s="708"/>
      <c r="C401" s="843"/>
      <c r="D401" s="843"/>
      <c r="E401" s="843"/>
      <c r="F401" s="12">
        <f>'2 жастағы Ш'!CN134</f>
        <v>0</v>
      </c>
      <c r="G401" s="843"/>
    </row>
    <row r="402" spans="2:7" x14ac:dyDescent="0.25">
      <c r="B402" s="712"/>
      <c r="C402" s="843"/>
      <c r="D402" s="843"/>
      <c r="E402" s="843"/>
      <c r="F402" s="12">
        <f>'2 жастағы Ш'!CM134</f>
        <v>0</v>
      </c>
      <c r="G402" s="843"/>
    </row>
    <row r="403" spans="2:7" x14ac:dyDescent="0.25">
      <c r="B403" s="707">
        <v>31</v>
      </c>
      <c r="C403" s="843"/>
      <c r="D403" s="843"/>
      <c r="E403" s="843"/>
      <c r="F403" s="12">
        <f>'2 жастағы Ш'!CR134</f>
        <v>0</v>
      </c>
      <c r="G403" s="843"/>
    </row>
    <row r="404" spans="2:7" x14ac:dyDescent="0.25">
      <c r="B404" s="708"/>
      <c r="C404" s="843"/>
      <c r="D404" s="843"/>
      <c r="E404" s="843"/>
      <c r="F404" s="12">
        <f>'2 жастағы Ш'!CQ134</f>
        <v>0</v>
      </c>
      <c r="G404" s="843"/>
    </row>
    <row r="405" spans="2:7" x14ac:dyDescent="0.25">
      <c r="B405" s="712"/>
      <c r="C405" s="843"/>
      <c r="D405" s="843"/>
      <c r="E405" s="843"/>
      <c r="F405" s="12">
        <f>'2 жастағы Ш'!CP134</f>
        <v>0</v>
      </c>
      <c r="G405" s="843"/>
    </row>
    <row r="406" spans="2:7" x14ac:dyDescent="0.25">
      <c r="B406" s="707">
        <v>32</v>
      </c>
      <c r="C406" s="843"/>
      <c r="D406" s="843"/>
      <c r="E406" s="843"/>
      <c r="F406" s="12">
        <f>'2 жастағы Ш'!CU134</f>
        <v>0</v>
      </c>
      <c r="G406" s="843"/>
    </row>
    <row r="407" spans="2:7" x14ac:dyDescent="0.25">
      <c r="B407" s="708"/>
      <c r="C407" s="843"/>
      <c r="D407" s="843"/>
      <c r="E407" s="843"/>
      <c r="F407" s="12">
        <f>'2 жастағы Ш'!CT134</f>
        <v>0</v>
      </c>
      <c r="G407" s="843"/>
    </row>
    <row r="408" spans="2:7" x14ac:dyDescent="0.25">
      <c r="B408" s="712"/>
      <c r="C408" s="843"/>
      <c r="D408" s="843"/>
      <c r="E408" s="843"/>
      <c r="F408" s="12">
        <f>'2 жастағы Ш'!CS134</f>
        <v>0</v>
      </c>
      <c r="G408" s="843"/>
    </row>
    <row r="409" spans="2:7" x14ac:dyDescent="0.25">
      <c r="B409" s="707">
        <v>33</v>
      </c>
      <c r="C409" s="843"/>
      <c r="D409" s="843"/>
      <c r="E409" s="843"/>
      <c r="F409" s="12">
        <f>'2 жастағы Ш'!CX134</f>
        <v>0</v>
      </c>
      <c r="G409" s="843"/>
    </row>
    <row r="410" spans="2:7" x14ac:dyDescent="0.25">
      <c r="B410" s="708"/>
      <c r="C410" s="843"/>
      <c r="D410" s="843"/>
      <c r="E410" s="843"/>
      <c r="F410" s="12">
        <f>'2 жастағы Ш'!CW134</f>
        <v>0</v>
      </c>
      <c r="G410" s="843"/>
    </row>
    <row r="411" spans="2:7" x14ac:dyDescent="0.25">
      <c r="B411" s="712"/>
      <c r="C411" s="843"/>
      <c r="D411" s="843"/>
      <c r="E411" s="843"/>
      <c r="F411" s="12">
        <f>'2 жастағы Ш'!CV134</f>
        <v>0</v>
      </c>
      <c r="G411" s="843"/>
    </row>
    <row r="412" spans="2:7" x14ac:dyDescent="0.25">
      <c r="B412" s="707">
        <v>34</v>
      </c>
      <c r="C412" s="843"/>
      <c r="D412" s="843"/>
      <c r="E412" s="843"/>
      <c r="F412" s="12">
        <f>'2 жастағы Ш'!DA134</f>
        <v>0</v>
      </c>
      <c r="G412" s="843"/>
    </row>
    <row r="413" spans="2:7" x14ac:dyDescent="0.25">
      <c r="B413" s="708"/>
      <c r="C413" s="843"/>
      <c r="D413" s="843"/>
      <c r="E413" s="843"/>
      <c r="F413" s="12">
        <f>'2 жастағы Ш'!CZ134</f>
        <v>0</v>
      </c>
      <c r="G413" s="843"/>
    </row>
    <row r="414" spans="2:7" x14ac:dyDescent="0.25">
      <c r="B414" s="712"/>
      <c r="C414" s="843"/>
      <c r="D414" s="843"/>
      <c r="E414" s="843"/>
      <c r="F414" s="12">
        <f>'2 жастағы Ш'!CY134</f>
        <v>0</v>
      </c>
      <c r="G414" s="843"/>
    </row>
    <row r="415" spans="2:7" x14ac:dyDescent="0.25">
      <c r="B415" s="707">
        <v>35</v>
      </c>
      <c r="C415" s="843"/>
      <c r="D415" s="843"/>
      <c r="E415" s="843"/>
      <c r="F415" s="12">
        <f>'2 жастағы Ш'!DD134</f>
        <v>0</v>
      </c>
      <c r="G415" s="843"/>
    </row>
    <row r="416" spans="2:7" x14ac:dyDescent="0.25">
      <c r="B416" s="708"/>
      <c r="C416" s="843"/>
      <c r="D416" s="843"/>
      <c r="E416" s="843"/>
      <c r="F416" s="12">
        <f>'2 жастағы Ш'!DC134</f>
        <v>0</v>
      </c>
      <c r="G416" s="843"/>
    </row>
    <row r="417" spans="2:7" x14ac:dyDescent="0.25">
      <c r="B417" s="712"/>
      <c r="C417" s="843"/>
      <c r="D417" s="843"/>
      <c r="E417" s="843"/>
      <c r="F417" s="12">
        <f>'2 жастағы Ш'!DB134</f>
        <v>0</v>
      </c>
      <c r="G417" s="843"/>
    </row>
    <row r="418" spans="2:7" x14ac:dyDescent="0.25">
      <c r="B418" s="707">
        <v>36</v>
      </c>
      <c r="C418" s="843"/>
      <c r="D418" s="843"/>
      <c r="E418" s="843"/>
      <c r="F418" s="12">
        <f>'2 жастағы Ш'!DG134</f>
        <v>0</v>
      </c>
      <c r="G418" s="843"/>
    </row>
    <row r="419" spans="2:7" x14ac:dyDescent="0.25">
      <c r="B419" s="708"/>
      <c r="C419" s="843"/>
      <c r="D419" s="843"/>
      <c r="E419" s="843"/>
      <c r="F419" s="12">
        <f>'2 жастағы Ш'!DF134</f>
        <v>0</v>
      </c>
      <c r="G419" s="843"/>
    </row>
    <row r="420" spans="2:7" x14ac:dyDescent="0.25">
      <c r="B420" s="708"/>
      <c r="C420" s="843"/>
      <c r="D420" s="843"/>
      <c r="E420" s="843"/>
      <c r="F420" s="334">
        <f>'2 жастағы Ш'!DE134</f>
        <v>0</v>
      </c>
      <c r="G420" s="843"/>
    </row>
    <row r="421" spans="2:7" x14ac:dyDescent="0.25">
      <c r="B421" s="748">
        <v>37</v>
      </c>
      <c r="C421" s="843"/>
      <c r="D421" s="843"/>
      <c r="E421" s="843"/>
      <c r="F421" s="12">
        <f>'2 жастағы Ш'!DJ134</f>
        <v>0</v>
      </c>
      <c r="G421" s="843"/>
    </row>
    <row r="422" spans="2:7" x14ac:dyDescent="0.25">
      <c r="B422" s="748"/>
      <c r="C422" s="843"/>
      <c r="D422" s="843"/>
      <c r="E422" s="843"/>
      <c r="F422" s="12">
        <f>'2 жастағы Ш'!DI134</f>
        <v>0</v>
      </c>
      <c r="G422" s="843"/>
    </row>
    <row r="423" spans="2:7" x14ac:dyDescent="0.25">
      <c r="B423" s="748"/>
      <c r="C423" s="844"/>
      <c r="D423" s="844"/>
      <c r="E423" s="844"/>
      <c r="F423" s="12">
        <f>'2 жастағы Ш'!DH134</f>
        <v>0</v>
      </c>
      <c r="G423" s="844"/>
    </row>
    <row r="424" spans="2:7" ht="18.75" x14ac:dyDescent="0.25">
      <c r="B424" s="821" t="s">
        <v>824</v>
      </c>
      <c r="C424" s="158">
        <f>'2 жастағы Ф'!BK134</f>
        <v>0</v>
      </c>
      <c r="D424" s="158">
        <f>'2 жастағы К'!BN134</f>
        <v>0</v>
      </c>
      <c r="E424" s="158">
        <f>'2 жастағы Т'!AG134</f>
        <v>0</v>
      </c>
      <c r="F424" s="158">
        <f>'2 жастағы Ш'!DM134</f>
        <v>0</v>
      </c>
      <c r="G424" s="159">
        <f>'2 жастағы Ә'!BN134</f>
        <v>0</v>
      </c>
    </row>
    <row r="425" spans="2:7" ht="18.75" x14ac:dyDescent="0.25">
      <c r="B425" s="821"/>
      <c r="C425" s="40">
        <f>'2 жастағы Ф'!BJ134</f>
        <v>0</v>
      </c>
      <c r="D425" s="40">
        <f>'2 жастағы К'!BM134</f>
        <v>0</v>
      </c>
      <c r="E425" s="40">
        <f>'2 жастағы Т'!AF134</f>
        <v>0</v>
      </c>
      <c r="F425" s="40">
        <f>'2 жастағы Ш'!DL134</f>
        <v>0</v>
      </c>
      <c r="G425" s="68">
        <f>'2 жастағы Ә'!BM134</f>
        <v>0</v>
      </c>
    </row>
    <row r="426" spans="2:7" ht="18.75" x14ac:dyDescent="0.25">
      <c r="B426" s="821"/>
      <c r="C426" s="95">
        <f>'2 жастағы Ф'!BI134</f>
        <v>0</v>
      </c>
      <c r="D426" s="95">
        <f>'2 жастағы К'!BL134</f>
        <v>0</v>
      </c>
      <c r="E426" s="95">
        <f>'2 жастағы Т'!AE134</f>
        <v>0</v>
      </c>
      <c r="F426" s="95">
        <f>'2 жастағы Ш'!DK134</f>
        <v>0</v>
      </c>
      <c r="G426" s="96">
        <f>'2 жастағы Ә'!BL134</f>
        <v>0</v>
      </c>
    </row>
    <row r="427" spans="2:7" x14ac:dyDescent="0.25">
      <c r="B427" s="157">
        <f>СВОД!V121</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 customHeight="1"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Ф'!C30</f>
        <v>0</v>
      </c>
      <c r="E4" s="27"/>
      <c r="F4" s="27"/>
      <c r="G4" s="23"/>
      <c r="H4" s="23"/>
    </row>
    <row r="5" spans="2:12" ht="18.75" x14ac:dyDescent="0.3">
      <c r="B5" s="833" t="s">
        <v>105</v>
      </c>
      <c r="C5" s="833"/>
      <c r="D5" s="26">
        <f>'2 жастағы Ф'!A30</f>
        <v>0</v>
      </c>
      <c r="E5" s="26"/>
      <c r="F5" s="26"/>
      <c r="G5" s="23"/>
      <c r="H5" s="23"/>
    </row>
    <row r="6" spans="2:12" ht="85.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Ф'!F30</f>
        <v>0</v>
      </c>
      <c r="D122" s="4">
        <f>'2 жастағы К'!F30</f>
        <v>0</v>
      </c>
      <c r="E122" s="4">
        <f>'2 жастағы Т'!F30</f>
        <v>0</v>
      </c>
      <c r="F122" s="4">
        <f>'2 жастағы Ш'!F30</f>
        <v>0</v>
      </c>
      <c r="G122" s="4">
        <f>'2 жастағы Ә'!F30</f>
        <v>0</v>
      </c>
    </row>
    <row r="123" spans="2:12" x14ac:dyDescent="0.25">
      <c r="B123" s="708"/>
      <c r="C123" s="4">
        <f>'2 жастағы Ф'!E30</f>
        <v>0</v>
      </c>
      <c r="D123" s="4">
        <f>'2 жастағы К'!E30</f>
        <v>0</v>
      </c>
      <c r="E123" s="4">
        <f>'2 жастағы Т'!E30</f>
        <v>0</v>
      </c>
      <c r="F123" s="4">
        <f>'2 жастағы Ш'!E30</f>
        <v>0</v>
      </c>
      <c r="G123" s="4">
        <f>'2 жастағы Ә'!E30</f>
        <v>0</v>
      </c>
    </row>
    <row r="124" spans="2:12" x14ac:dyDescent="0.25">
      <c r="B124" s="712"/>
      <c r="C124" s="4">
        <f>'2 жастағы Ф'!D30</f>
        <v>0</v>
      </c>
      <c r="D124" s="4">
        <f>'2 жастағы К'!D30</f>
        <v>0</v>
      </c>
      <c r="E124" s="4">
        <f>'2 жастағы Т'!D30</f>
        <v>0</v>
      </c>
      <c r="F124" s="4">
        <f>'2 жастағы Ш'!D30</f>
        <v>0</v>
      </c>
      <c r="G124" s="4">
        <f>'2 жастағы Ә'!D30</f>
        <v>0</v>
      </c>
    </row>
    <row r="125" spans="2:12" x14ac:dyDescent="0.25">
      <c r="B125" s="707">
        <v>2</v>
      </c>
      <c r="C125" s="4">
        <f>'2 жастағы Ф'!I30</f>
        <v>0</v>
      </c>
      <c r="D125" s="4">
        <f>'2 жастағы К'!I30</f>
        <v>0</v>
      </c>
      <c r="E125" s="4">
        <f>'2 жастағы Т'!I30</f>
        <v>0</v>
      </c>
      <c r="F125" s="4">
        <f>'2 жастағы Ш'!I30</f>
        <v>0</v>
      </c>
      <c r="G125" s="4">
        <f>'2 жастағы Ә'!I30</f>
        <v>0</v>
      </c>
    </row>
    <row r="126" spans="2:12" x14ac:dyDescent="0.25">
      <c r="B126" s="708"/>
      <c r="C126" s="4">
        <f>'2 жастағы Ф'!H30</f>
        <v>0</v>
      </c>
      <c r="D126" s="4">
        <f>'2 жастағы К'!H30</f>
        <v>0</v>
      </c>
      <c r="E126" s="4">
        <f>'2 жастағы Т'!H30</f>
        <v>0</v>
      </c>
      <c r="F126" s="4">
        <f>'2 жастағы Ш'!H30</f>
        <v>0</v>
      </c>
      <c r="G126" s="4">
        <f>'2 жастағы Ә'!H30</f>
        <v>0</v>
      </c>
    </row>
    <row r="127" spans="2:12" x14ac:dyDescent="0.25">
      <c r="B127" s="712"/>
      <c r="C127" s="4">
        <f>'2 жастағы Ф'!G30</f>
        <v>0</v>
      </c>
      <c r="D127" s="4">
        <f>'2 жастағы К'!G30</f>
        <v>0</v>
      </c>
      <c r="E127" s="4">
        <f>'2 жастағы Т'!G30</f>
        <v>0</v>
      </c>
      <c r="F127" s="4">
        <f>'2 жастағы Ш'!G30</f>
        <v>0</v>
      </c>
      <c r="G127" s="4">
        <f>'2 жастағы Ә'!G30</f>
        <v>0</v>
      </c>
    </row>
    <row r="128" spans="2:12" x14ac:dyDescent="0.25">
      <c r="B128" s="707">
        <v>3</v>
      </c>
      <c r="C128" s="4">
        <f>'2 жастағы Ф'!L30</f>
        <v>0</v>
      </c>
      <c r="D128" s="4">
        <f>'2 жастағы К'!L30</f>
        <v>0</v>
      </c>
      <c r="E128" s="4">
        <f>'2 жастағы Т'!L30</f>
        <v>0</v>
      </c>
      <c r="F128" s="4">
        <f>'2 жастағы Ш'!L30</f>
        <v>0</v>
      </c>
      <c r="G128" s="4">
        <f>'2 жастағы Ә'!L30</f>
        <v>0</v>
      </c>
    </row>
    <row r="129" spans="2:7" x14ac:dyDescent="0.25">
      <c r="B129" s="708"/>
      <c r="C129" s="4">
        <f>'2 жастағы Ф'!K30</f>
        <v>0</v>
      </c>
      <c r="D129" s="4">
        <f>'2 жастағы К'!K30</f>
        <v>0</v>
      </c>
      <c r="E129" s="4">
        <f>'2 жастағы Т'!K30</f>
        <v>0</v>
      </c>
      <c r="F129" s="4">
        <f>'2 жастағы Ш'!K30</f>
        <v>0</v>
      </c>
      <c r="G129" s="4">
        <f>'2 жастағы Ә'!K30</f>
        <v>0</v>
      </c>
    </row>
    <row r="130" spans="2:7" x14ac:dyDescent="0.25">
      <c r="B130" s="712"/>
      <c r="C130" s="4">
        <f>'2 жастағы Ф'!J30</f>
        <v>0</v>
      </c>
      <c r="D130" s="4">
        <f>'2 жастағы К'!J30</f>
        <v>0</v>
      </c>
      <c r="E130" s="4">
        <f>'2 жастағы Т'!J30</f>
        <v>0</v>
      </c>
      <c r="F130" s="4">
        <f>'2 жастағы Ш'!J30</f>
        <v>0</v>
      </c>
      <c r="G130" s="4">
        <f>'2 жастағы Ә'!J30</f>
        <v>0</v>
      </c>
    </row>
    <row r="131" spans="2:7" x14ac:dyDescent="0.25">
      <c r="B131" s="707">
        <v>4</v>
      </c>
      <c r="C131" s="4">
        <f>'2 жастағы Ф'!O30</f>
        <v>0</v>
      </c>
      <c r="D131" s="4">
        <f>'2 жастағы К'!O30</f>
        <v>0</v>
      </c>
      <c r="E131" s="4">
        <f>'2 жастағы Т'!O30</f>
        <v>0</v>
      </c>
      <c r="F131" s="4">
        <f>'2 жастағы Ш'!O30</f>
        <v>0</v>
      </c>
      <c r="G131" s="4">
        <f>'2 жастағы Ә'!O30</f>
        <v>0</v>
      </c>
    </row>
    <row r="132" spans="2:7" x14ac:dyDescent="0.25">
      <c r="B132" s="708"/>
      <c r="C132" s="4">
        <f>'2 жастағы Ф'!N30</f>
        <v>0</v>
      </c>
      <c r="D132" s="4">
        <f>'2 жастағы К'!N30</f>
        <v>0</v>
      </c>
      <c r="E132" s="4">
        <f>'2 жастағы Т'!N30</f>
        <v>0</v>
      </c>
      <c r="F132" s="4">
        <f>'2 жастағы Ш'!N30</f>
        <v>0</v>
      </c>
      <c r="G132" s="4">
        <f>'2 жастағы Ә'!N30</f>
        <v>0</v>
      </c>
    </row>
    <row r="133" spans="2:7" x14ac:dyDescent="0.25">
      <c r="B133" s="712"/>
      <c r="C133" s="4">
        <f>'2 жастағы Ф'!M30</f>
        <v>0</v>
      </c>
      <c r="D133" s="4">
        <f>'2 жастағы К'!M30</f>
        <v>0</v>
      </c>
      <c r="E133" s="4">
        <f>'2 жастағы Т'!M30</f>
        <v>0</v>
      </c>
      <c r="F133" s="4">
        <f>'2 жастағы Ш'!M30</f>
        <v>0</v>
      </c>
      <c r="G133" s="4">
        <f>'2 жастағы Ә'!M30</f>
        <v>0</v>
      </c>
    </row>
    <row r="134" spans="2:7" x14ac:dyDescent="0.25">
      <c r="B134" s="707">
        <v>5</v>
      </c>
      <c r="C134" s="4">
        <f>'2 жастағы Ф'!R30</f>
        <v>0</v>
      </c>
      <c r="D134" s="4">
        <f>'2 жастағы К'!R30</f>
        <v>0</v>
      </c>
      <c r="E134" s="4">
        <f>'2 жастағы Т'!R30</f>
        <v>0</v>
      </c>
      <c r="F134" s="4">
        <f>'2 жастағы Ш'!R30</f>
        <v>0</v>
      </c>
      <c r="G134" s="4">
        <f>'2 жастағы Ә'!R30</f>
        <v>0</v>
      </c>
    </row>
    <row r="135" spans="2:7" x14ac:dyDescent="0.25">
      <c r="B135" s="708"/>
      <c r="C135" s="4">
        <f>'2 жастағы Ф'!Q30</f>
        <v>0</v>
      </c>
      <c r="D135" s="4">
        <f>'2 жастағы К'!Q30</f>
        <v>0</v>
      </c>
      <c r="E135" s="4">
        <f>'2 жастағы Т'!Q30</f>
        <v>0</v>
      </c>
      <c r="F135" s="4">
        <f>'2 жастағы Ш'!Q30</f>
        <v>0</v>
      </c>
      <c r="G135" s="4">
        <f>'2 жастағы Ә'!Q30</f>
        <v>0</v>
      </c>
    </row>
    <row r="136" spans="2:7" x14ac:dyDescent="0.25">
      <c r="B136" s="712"/>
      <c r="C136" s="4">
        <f>'2 жастағы Ф'!P30</f>
        <v>0</v>
      </c>
      <c r="D136" s="4">
        <f>'2 жастағы К'!P30</f>
        <v>0</v>
      </c>
      <c r="E136" s="4">
        <f>'2 жастағы Т'!P30</f>
        <v>0</v>
      </c>
      <c r="F136" s="4">
        <f>'2 жастағы Ш'!P30</f>
        <v>0</v>
      </c>
      <c r="G136" s="4">
        <f>'2 жастағы Ә'!P30</f>
        <v>0</v>
      </c>
    </row>
    <row r="137" spans="2:7" x14ac:dyDescent="0.25">
      <c r="B137" s="707">
        <v>6</v>
      </c>
      <c r="C137" s="4">
        <f>'2 жастағы Ф'!U30</f>
        <v>0</v>
      </c>
      <c r="D137" s="4">
        <f>'2 жастағы К'!U30</f>
        <v>0</v>
      </c>
      <c r="E137" s="4">
        <f>'2 жастағы Т'!U30</f>
        <v>0</v>
      </c>
      <c r="F137" s="4">
        <f>'2 жастағы Ш'!U30</f>
        <v>0</v>
      </c>
      <c r="G137" s="4">
        <f>'2 жастағы Ә'!U30</f>
        <v>0</v>
      </c>
    </row>
    <row r="138" spans="2:7" x14ac:dyDescent="0.25">
      <c r="B138" s="708"/>
      <c r="C138" s="4">
        <f>'2 жастағы Ф'!T30</f>
        <v>0</v>
      </c>
      <c r="D138" s="4">
        <f>'2 жастағы К'!T30</f>
        <v>0</v>
      </c>
      <c r="E138" s="4">
        <f>'2 жастағы Т'!T30</f>
        <v>0</v>
      </c>
      <c r="F138" s="4">
        <f>'2 жастағы Ш'!T30</f>
        <v>0</v>
      </c>
      <c r="G138" s="4">
        <f>'2 жастағы Ә'!T30</f>
        <v>0</v>
      </c>
    </row>
    <row r="139" spans="2:7" x14ac:dyDescent="0.25">
      <c r="B139" s="712"/>
      <c r="C139" s="4">
        <f>'2 жастағы Ф'!S30</f>
        <v>0</v>
      </c>
      <c r="D139" s="4">
        <f>'2 жастағы К'!S30</f>
        <v>0</v>
      </c>
      <c r="E139" s="4">
        <f>'2 жастағы Т'!S30</f>
        <v>0</v>
      </c>
      <c r="F139" s="4">
        <f>'2 жастағы Ш'!S30</f>
        <v>0</v>
      </c>
      <c r="G139" s="4">
        <f>'2 жастағы Ә'!S30</f>
        <v>0</v>
      </c>
    </row>
    <row r="140" spans="2:7" x14ac:dyDescent="0.25">
      <c r="B140" s="707">
        <v>7</v>
      </c>
      <c r="C140" s="4">
        <f>'2 жастағы Ф'!X30</f>
        <v>0</v>
      </c>
      <c r="D140" s="4">
        <f>'2 жастағы К'!X30</f>
        <v>0</v>
      </c>
      <c r="E140" s="4">
        <f>'2 жастағы Т'!X30</f>
        <v>0</v>
      </c>
      <c r="F140" s="4">
        <f>'2 жастағы Ш'!X30</f>
        <v>0</v>
      </c>
      <c r="G140" s="4">
        <f>'2 жастағы Ә'!X30</f>
        <v>0</v>
      </c>
    </row>
    <row r="141" spans="2:7" x14ac:dyDescent="0.25">
      <c r="B141" s="708"/>
      <c r="C141" s="4">
        <f>'2 жастағы Ф'!W30</f>
        <v>0</v>
      </c>
      <c r="D141" s="4">
        <f>'2 жастағы К'!W30</f>
        <v>0</v>
      </c>
      <c r="E141" s="4">
        <f>'2 жастағы Т'!W30</f>
        <v>0</v>
      </c>
      <c r="F141" s="4">
        <f>'2 жастағы Ш'!W30</f>
        <v>0</v>
      </c>
      <c r="G141" s="4">
        <f>'2 жастағы Ә'!W30</f>
        <v>0</v>
      </c>
    </row>
    <row r="142" spans="2:7" x14ac:dyDescent="0.25">
      <c r="B142" s="712"/>
      <c r="C142" s="4">
        <f>'2 жастағы Ф'!V30</f>
        <v>0</v>
      </c>
      <c r="D142" s="4">
        <f>'2 жастағы К'!V30</f>
        <v>0</v>
      </c>
      <c r="E142" s="4">
        <f>'2 жастағы Т'!V30</f>
        <v>0</v>
      </c>
      <c r="F142" s="4">
        <f>'2 жастағы Ш'!V30</f>
        <v>0</v>
      </c>
      <c r="G142" s="4">
        <f>'2 жастағы Ә'!V30</f>
        <v>0</v>
      </c>
    </row>
    <row r="143" spans="2:7" x14ac:dyDescent="0.25">
      <c r="B143" s="707">
        <v>8</v>
      </c>
      <c r="C143" s="4">
        <f>'2 жастағы Ф'!AA30</f>
        <v>0</v>
      </c>
      <c r="D143" s="4">
        <f>'2 жастағы К'!AA30</f>
        <v>0</v>
      </c>
      <c r="E143" s="4">
        <f>'2 жастағы Т'!AA30</f>
        <v>0</v>
      </c>
      <c r="F143" s="4">
        <f>'2 жастағы Ш'!AA30</f>
        <v>0</v>
      </c>
      <c r="G143" s="4">
        <f>'2 жастағы Ә'!AA30</f>
        <v>0</v>
      </c>
    </row>
    <row r="144" spans="2:7" x14ac:dyDescent="0.25">
      <c r="B144" s="708"/>
      <c r="C144" s="4">
        <f>'2 жастағы Ф'!Z30</f>
        <v>0</v>
      </c>
      <c r="D144" s="4">
        <f>'2 жастағы К'!Z30</f>
        <v>0</v>
      </c>
      <c r="E144" s="4">
        <f>'2 жастағы Т'!Z30</f>
        <v>0</v>
      </c>
      <c r="F144" s="4">
        <f>'2 жастағы Ш'!Z30</f>
        <v>0</v>
      </c>
      <c r="G144" s="4">
        <f>'2 жастағы Ә'!Z30</f>
        <v>0</v>
      </c>
    </row>
    <row r="145" spans="2:7" x14ac:dyDescent="0.25">
      <c r="B145" s="712"/>
      <c r="C145" s="4">
        <f>'2 жастағы Ф'!Y30</f>
        <v>0</v>
      </c>
      <c r="D145" s="4">
        <f>'2 жастағы К'!Y30</f>
        <v>0</v>
      </c>
      <c r="E145" s="4">
        <f>'2 жастағы Т'!Y30</f>
        <v>0</v>
      </c>
      <c r="F145" s="4">
        <f>'2 жастағы Ш'!Y30</f>
        <v>0</v>
      </c>
      <c r="G145" s="4">
        <f>'2 жастағы Ә'!Y30</f>
        <v>0</v>
      </c>
    </row>
    <row r="146" spans="2:7" x14ac:dyDescent="0.25">
      <c r="B146" s="707">
        <v>9</v>
      </c>
      <c r="C146" s="4">
        <f>'2 жастағы Ф'!AD30</f>
        <v>0</v>
      </c>
      <c r="D146" s="4">
        <f>'2 жастағы К'!AD30</f>
        <v>0</v>
      </c>
      <c r="E146" s="4">
        <f>'2 жастағы Т'!AD30</f>
        <v>0</v>
      </c>
      <c r="F146" s="4">
        <f>'2 жастағы Ш'!AD30</f>
        <v>0</v>
      </c>
      <c r="G146" s="4">
        <f>'2 жастағы Ә'!AD30</f>
        <v>0</v>
      </c>
    </row>
    <row r="147" spans="2:7" x14ac:dyDescent="0.25">
      <c r="B147" s="708"/>
      <c r="C147" s="4">
        <f>'2 жастағы Ф'!AC30</f>
        <v>0</v>
      </c>
      <c r="D147" s="4">
        <f>'2 жастағы К'!AC30</f>
        <v>0</v>
      </c>
      <c r="E147" s="4">
        <f>'2 жастағы Т'!AC30</f>
        <v>0</v>
      </c>
      <c r="F147" s="4">
        <f>'2 жастағы Ш'!AC30</f>
        <v>0</v>
      </c>
      <c r="G147" s="4">
        <f>'2 жастағы Ә'!AC30</f>
        <v>0</v>
      </c>
    </row>
    <row r="148" spans="2:7" x14ac:dyDescent="0.25">
      <c r="B148" s="712"/>
      <c r="C148" s="4">
        <f>'2 жастағы Ф'!AB30</f>
        <v>0</v>
      </c>
      <c r="D148" s="4">
        <f>'2 жастағы К'!AB30</f>
        <v>0</v>
      </c>
      <c r="E148" s="4">
        <f>'2 жастағы Т'!AB30</f>
        <v>0</v>
      </c>
      <c r="F148" s="4">
        <f>'2 жастағы Ш'!AB30</f>
        <v>0</v>
      </c>
      <c r="G148" s="4">
        <f>'2 жастағы Ә'!AB30</f>
        <v>0</v>
      </c>
    </row>
    <row r="149" spans="2:7" x14ac:dyDescent="0.25">
      <c r="B149" s="707">
        <v>10</v>
      </c>
      <c r="C149" s="4">
        <f>'2 жастағы Ф'!AG30</f>
        <v>0</v>
      </c>
      <c r="D149" s="4">
        <f>'2 жастағы К'!AG30</f>
        <v>0</v>
      </c>
      <c r="E149" s="4">
        <f>'2 жастағы Т'!AG30</f>
        <v>0</v>
      </c>
      <c r="F149" s="4">
        <f>'2 жастағы Ш'!AG30</f>
        <v>0</v>
      </c>
      <c r="G149" s="4">
        <f>'2 жастағы Ә'!AG30</f>
        <v>0</v>
      </c>
    </row>
    <row r="150" spans="2:7" x14ac:dyDescent="0.25">
      <c r="B150" s="708"/>
      <c r="C150" s="4">
        <f>'2 жастағы Ф'!AF30</f>
        <v>0</v>
      </c>
      <c r="D150" s="4">
        <f>'2 жастағы К'!AF30</f>
        <v>0</v>
      </c>
      <c r="E150" s="4">
        <f>'2 жастағы Т'!AF30</f>
        <v>0</v>
      </c>
      <c r="F150" s="4">
        <f>'2 жастағы Ш'!AF30</f>
        <v>0</v>
      </c>
      <c r="G150" s="4">
        <f>'2 жастағы Ә'!AF30</f>
        <v>0</v>
      </c>
    </row>
    <row r="151" spans="2:7" x14ac:dyDescent="0.25">
      <c r="B151" s="712"/>
      <c r="C151" s="4">
        <f>'2 жастағы Ф'!AE30</f>
        <v>0</v>
      </c>
      <c r="D151" s="4">
        <f>'2 жастағы К'!AE30</f>
        <v>0</v>
      </c>
      <c r="E151" s="4">
        <f>'2 жастағы Т'!AE30</f>
        <v>0</v>
      </c>
      <c r="F151" s="4">
        <f>'2 жастағы Ш'!AE30</f>
        <v>0</v>
      </c>
      <c r="G151" s="4">
        <f>'2 жастағы Ә'!AE30</f>
        <v>0</v>
      </c>
    </row>
    <row r="152" spans="2:7" x14ac:dyDescent="0.25">
      <c r="B152" s="707">
        <v>11</v>
      </c>
      <c r="C152" s="4">
        <f>'2 жастағы Ф'!AJ30</f>
        <v>0</v>
      </c>
      <c r="D152" s="4">
        <f>'2 жастағы К'!AJ30</f>
        <v>0</v>
      </c>
      <c r="E152" s="827"/>
      <c r="F152" s="4">
        <f>'2 жастағы Ш'!AJ30</f>
        <v>0</v>
      </c>
      <c r="G152" s="4">
        <f>'2 жастағы Ә'!AJ30</f>
        <v>0</v>
      </c>
    </row>
    <row r="153" spans="2:7" x14ac:dyDescent="0.25">
      <c r="B153" s="708"/>
      <c r="C153" s="4">
        <f>'2 жастағы Ф'!AI30</f>
        <v>0</v>
      </c>
      <c r="D153" s="4">
        <f>'2 жастағы К'!AI30</f>
        <v>0</v>
      </c>
      <c r="E153" s="828"/>
      <c r="F153" s="4">
        <f>'2 жастағы Ш'!AI30</f>
        <v>0</v>
      </c>
      <c r="G153" s="4">
        <f>'2 жастағы Ә'!AI30</f>
        <v>0</v>
      </c>
    </row>
    <row r="154" spans="2:7" x14ac:dyDescent="0.25">
      <c r="B154" s="712"/>
      <c r="C154" s="4">
        <f>'2 жастағы Ф'!AH30</f>
        <v>0</v>
      </c>
      <c r="D154" s="4">
        <f>'2 жастағы К'!AH30</f>
        <v>0</v>
      </c>
      <c r="E154" s="828"/>
      <c r="F154" s="4">
        <f>'2 жастағы Ш'!AH30</f>
        <v>0</v>
      </c>
      <c r="G154" s="4">
        <f>'2 жастағы Ә'!AH30</f>
        <v>0</v>
      </c>
    </row>
    <row r="155" spans="2:7" x14ac:dyDescent="0.25">
      <c r="B155" s="707">
        <v>12</v>
      </c>
      <c r="C155" s="4">
        <f>'2 жастағы Ф'!AM30</f>
        <v>0</v>
      </c>
      <c r="D155" s="4">
        <f>'2 жастағы К'!AM30</f>
        <v>0</v>
      </c>
      <c r="E155" s="828"/>
      <c r="F155" s="4">
        <f>'2 жастағы Ш'!AM30</f>
        <v>0</v>
      </c>
      <c r="G155" s="4">
        <f>'2 жастағы Ә'!AM30</f>
        <v>0</v>
      </c>
    </row>
    <row r="156" spans="2:7" x14ac:dyDescent="0.25">
      <c r="B156" s="708"/>
      <c r="C156" s="12">
        <f>'2 жастағы Ф'!AL30</f>
        <v>0</v>
      </c>
      <c r="D156" s="12">
        <f>'2 жастағы К'!AL30</f>
        <v>0</v>
      </c>
      <c r="E156" s="828"/>
      <c r="F156" s="12">
        <f>'2 жастағы Ш'!AL30</f>
        <v>0</v>
      </c>
      <c r="G156" s="12">
        <f>'2 жастағы Ә'!AL30</f>
        <v>0</v>
      </c>
    </row>
    <row r="157" spans="2:7" x14ac:dyDescent="0.25">
      <c r="B157" s="712"/>
      <c r="C157" s="12">
        <f>'2 жастағы Ф'!AK30</f>
        <v>0</v>
      </c>
      <c r="D157" s="12">
        <f>'2 жастағы К'!AK30</f>
        <v>0</v>
      </c>
      <c r="E157" s="828"/>
      <c r="F157" s="12">
        <f>'2 жастағы Ш'!AK30</f>
        <v>0</v>
      </c>
      <c r="G157" s="12">
        <f>'2 жастағы Ә'!AK30</f>
        <v>0</v>
      </c>
    </row>
    <row r="158" spans="2:7" x14ac:dyDescent="0.25">
      <c r="B158" s="707">
        <v>13</v>
      </c>
      <c r="C158" s="825"/>
      <c r="D158" s="4">
        <f>'2 жастағы К'!AP30</f>
        <v>0</v>
      </c>
      <c r="E158" s="828"/>
      <c r="F158" s="4">
        <f>'2 жастағы Ш'!AP30</f>
        <v>0</v>
      </c>
      <c r="G158" s="4">
        <f>'2 жастағы Ә'!AP30</f>
        <v>0</v>
      </c>
    </row>
    <row r="159" spans="2:7" ht="15" customHeight="1" x14ac:dyDescent="0.25">
      <c r="B159" s="708"/>
      <c r="C159" s="826"/>
      <c r="D159" s="4">
        <f>'2 жастағы К'!AO30</f>
        <v>0</v>
      </c>
      <c r="E159" s="828"/>
      <c r="F159" s="4">
        <f>'2 жастағы Ш'!AO30</f>
        <v>0</v>
      </c>
      <c r="G159" s="4">
        <f>'2 жастағы Ә'!AO30</f>
        <v>0</v>
      </c>
    </row>
    <row r="160" spans="2:7" x14ac:dyDescent="0.25">
      <c r="B160" s="712"/>
      <c r="C160" s="826"/>
      <c r="D160" s="4">
        <f>'2 жастағы К'!AN30</f>
        <v>0</v>
      </c>
      <c r="E160" s="828"/>
      <c r="F160" s="4">
        <f>'2 жастағы Ш'!AN30</f>
        <v>0</v>
      </c>
      <c r="G160" s="4">
        <f>'2 жастағы Ә'!AN30</f>
        <v>0</v>
      </c>
    </row>
    <row r="161" spans="2:7" x14ac:dyDescent="0.25">
      <c r="B161" s="707">
        <v>14</v>
      </c>
      <c r="C161" s="826"/>
      <c r="D161" s="4">
        <f>'2 жастағы К'!AS30</f>
        <v>0</v>
      </c>
      <c r="E161" s="828"/>
      <c r="F161" s="4">
        <f>'2 жастағы Ш'!AS30</f>
        <v>0</v>
      </c>
      <c r="G161" s="4">
        <f>'2 жастағы Ә'!AS30</f>
        <v>0</v>
      </c>
    </row>
    <row r="162" spans="2:7" x14ac:dyDescent="0.25">
      <c r="B162" s="708"/>
      <c r="C162" s="826"/>
      <c r="D162" s="4">
        <f>'2 жастағы К'!AR30</f>
        <v>0</v>
      </c>
      <c r="E162" s="828"/>
      <c r="F162" s="4">
        <f>'2 жастағы Ш'!AR30</f>
        <v>0</v>
      </c>
      <c r="G162" s="4">
        <f>'2 жастағы Ә'!AR30</f>
        <v>0</v>
      </c>
    </row>
    <row r="163" spans="2:7" x14ac:dyDescent="0.25">
      <c r="B163" s="712"/>
      <c r="C163" s="826"/>
      <c r="D163" s="4">
        <f>'2 жастағы К'!AQ30</f>
        <v>0</v>
      </c>
      <c r="E163" s="828"/>
      <c r="F163" s="4">
        <f>'2 жастағы Ш'!AQ30</f>
        <v>0</v>
      </c>
      <c r="G163" s="4">
        <f>'2 жастағы Ә'!AQ30</f>
        <v>0</v>
      </c>
    </row>
    <row r="164" spans="2:7" x14ac:dyDescent="0.25">
      <c r="B164" s="707">
        <v>15</v>
      </c>
      <c r="C164" s="826"/>
      <c r="D164" s="4">
        <f>'2 жастағы К'!AV30</f>
        <v>0</v>
      </c>
      <c r="E164" s="828"/>
      <c r="F164" s="825"/>
      <c r="G164" s="4">
        <f>'2 жастағы Ә'!AV30</f>
        <v>0</v>
      </c>
    </row>
    <row r="165" spans="2:7" x14ac:dyDescent="0.25">
      <c r="B165" s="708"/>
      <c r="C165" s="826"/>
      <c r="D165" s="4">
        <f>'2 жастағы К'!AU30</f>
        <v>0</v>
      </c>
      <c r="E165" s="828"/>
      <c r="F165" s="826"/>
      <c r="G165" s="4">
        <f>'2 жастағы Ә'!AU30</f>
        <v>0</v>
      </c>
    </row>
    <row r="166" spans="2:7" ht="15" customHeight="1" x14ac:dyDescent="0.25">
      <c r="B166" s="712"/>
      <c r="C166" s="826"/>
      <c r="D166" s="4">
        <f>'2 жастағы К'!AT30</f>
        <v>0</v>
      </c>
      <c r="E166" s="828"/>
      <c r="F166" s="826"/>
      <c r="G166" s="4">
        <f>'2 жастағы Ә'!AT30</f>
        <v>0</v>
      </c>
    </row>
    <row r="167" spans="2:7" ht="15" customHeight="1" x14ac:dyDescent="0.25">
      <c r="B167" s="707">
        <v>16</v>
      </c>
      <c r="C167" s="826"/>
      <c r="D167" s="4">
        <f>'2 жастағы К'!AY30</f>
        <v>0</v>
      </c>
      <c r="E167" s="828"/>
      <c r="F167" s="826"/>
      <c r="G167" s="4">
        <f>'2 жастағы Ә'!AY30</f>
        <v>0</v>
      </c>
    </row>
    <row r="168" spans="2:7" ht="15" customHeight="1" x14ac:dyDescent="0.25">
      <c r="B168" s="708"/>
      <c r="C168" s="826"/>
      <c r="D168" s="4">
        <f>'2 жастағы К'!AX30</f>
        <v>0</v>
      </c>
      <c r="E168" s="828"/>
      <c r="F168" s="826"/>
      <c r="G168" s="4">
        <f>'2 жастағы Ә'!AX30</f>
        <v>0</v>
      </c>
    </row>
    <row r="169" spans="2:7" ht="15" customHeight="1" x14ac:dyDescent="0.25">
      <c r="B169" s="712"/>
      <c r="C169" s="826"/>
      <c r="D169" s="4">
        <f>'2 жастағы К'!AW30</f>
        <v>0</v>
      </c>
      <c r="E169" s="828"/>
      <c r="F169" s="826"/>
      <c r="G169" s="4">
        <f>'2 жастағы Ә'!AW30</f>
        <v>0</v>
      </c>
    </row>
    <row r="170" spans="2:7" ht="15" customHeight="1" x14ac:dyDescent="0.25">
      <c r="B170" s="707">
        <v>17</v>
      </c>
      <c r="C170" s="826"/>
      <c r="D170" s="4">
        <f>'2 жастағы К'!BB30</f>
        <v>0</v>
      </c>
      <c r="E170" s="828"/>
      <c r="F170" s="826"/>
      <c r="G170" s="4">
        <f>'2 жастағы Ә'!BB30</f>
        <v>0</v>
      </c>
    </row>
    <row r="171" spans="2:7" ht="15" customHeight="1" x14ac:dyDescent="0.25">
      <c r="B171" s="708"/>
      <c r="C171" s="826"/>
      <c r="D171" s="4">
        <f>'2 жастағы К'!BA30</f>
        <v>0</v>
      </c>
      <c r="E171" s="828"/>
      <c r="F171" s="826"/>
      <c r="G171" s="4">
        <f>'2 жастағы Ә'!BA30</f>
        <v>0</v>
      </c>
    </row>
    <row r="172" spans="2:7" ht="15" customHeight="1" x14ac:dyDescent="0.25">
      <c r="B172" s="712"/>
      <c r="C172" s="826"/>
      <c r="D172" s="4">
        <f>'2 жастағы К'!AZ30</f>
        <v>0</v>
      </c>
      <c r="E172" s="828"/>
      <c r="F172" s="826"/>
      <c r="G172" s="4">
        <f>'2 жастағы Ә'!AZ30</f>
        <v>0</v>
      </c>
    </row>
    <row r="173" spans="2:7" ht="15" customHeight="1" x14ac:dyDescent="0.25">
      <c r="B173" s="707">
        <v>18</v>
      </c>
      <c r="C173" s="826"/>
      <c r="D173" s="4">
        <f>'2 жастағы К'!BE30</f>
        <v>0</v>
      </c>
      <c r="E173" s="828"/>
      <c r="F173" s="826"/>
      <c r="G173" s="825"/>
    </row>
    <row r="174" spans="2:7" ht="15" customHeight="1" x14ac:dyDescent="0.25">
      <c r="B174" s="708"/>
      <c r="C174" s="826"/>
      <c r="D174" s="4">
        <f>'2 жастағы К'!BD30</f>
        <v>0</v>
      </c>
      <c r="E174" s="828"/>
      <c r="F174" s="826"/>
      <c r="G174" s="826"/>
    </row>
    <row r="175" spans="2:7" ht="15" customHeight="1" x14ac:dyDescent="0.25">
      <c r="B175" s="712"/>
      <c r="C175" s="826"/>
      <c r="D175" s="4">
        <f>'2 жастағы К'!BC30</f>
        <v>0</v>
      </c>
      <c r="E175" s="828"/>
      <c r="F175" s="826"/>
      <c r="G175" s="826"/>
    </row>
    <row r="176" spans="2:7" ht="15" customHeight="1" x14ac:dyDescent="0.25">
      <c r="B176" s="707">
        <v>19</v>
      </c>
      <c r="C176" s="826"/>
      <c r="D176" s="4">
        <f>'2 жастағы К'!BH30</f>
        <v>0</v>
      </c>
      <c r="E176" s="828"/>
      <c r="F176" s="826"/>
      <c r="G176" s="826"/>
    </row>
    <row r="177" spans="2:7" ht="15" customHeight="1" x14ac:dyDescent="0.25">
      <c r="B177" s="708"/>
      <c r="C177" s="826"/>
      <c r="D177" s="4">
        <f>'2 жастағы К'!BG30</f>
        <v>0</v>
      </c>
      <c r="E177" s="828"/>
      <c r="F177" s="826"/>
      <c r="G177" s="826"/>
    </row>
    <row r="178" spans="2:7" ht="15" customHeight="1" x14ac:dyDescent="0.25">
      <c r="B178" s="712"/>
      <c r="C178" s="826"/>
      <c r="D178" s="4">
        <f>'2 жастағы К'!BF30</f>
        <v>0</v>
      </c>
      <c r="E178" s="828"/>
      <c r="F178" s="826"/>
      <c r="G178" s="826"/>
    </row>
    <row r="179" spans="2:7" ht="15" customHeight="1" x14ac:dyDescent="0.25">
      <c r="B179" s="707">
        <v>20</v>
      </c>
      <c r="C179" s="826"/>
      <c r="D179" s="4">
        <f>'2 жастағы К'!BK30</f>
        <v>0</v>
      </c>
      <c r="E179" s="828"/>
      <c r="F179" s="826"/>
      <c r="G179" s="826"/>
    </row>
    <row r="180" spans="2:7" ht="15" customHeight="1" x14ac:dyDescent="0.25">
      <c r="B180" s="708"/>
      <c r="C180" s="826"/>
      <c r="D180" s="4">
        <f>'2 жастағы К'!BJ30</f>
        <v>0</v>
      </c>
      <c r="E180" s="828"/>
      <c r="F180" s="826"/>
      <c r="G180" s="826"/>
    </row>
    <row r="181" spans="2:7" ht="15" customHeight="1" x14ac:dyDescent="0.25">
      <c r="B181" s="712"/>
      <c r="C181" s="826"/>
      <c r="D181" s="4">
        <f>'2 жастағы К'!BI30</f>
        <v>0</v>
      </c>
      <c r="E181" s="828"/>
      <c r="F181" s="826"/>
      <c r="G181" s="826"/>
    </row>
    <row r="182" spans="2:7" ht="15" customHeight="1" x14ac:dyDescent="0.25">
      <c r="B182" s="707">
        <v>21</v>
      </c>
      <c r="C182" s="826"/>
      <c r="D182" s="4">
        <f>'2 жастағы К'!BN30</f>
        <v>0</v>
      </c>
      <c r="E182" s="828"/>
      <c r="F182" s="826"/>
      <c r="G182" s="826"/>
    </row>
    <row r="183" spans="2:7" ht="15" customHeight="1" x14ac:dyDescent="0.25">
      <c r="B183" s="708"/>
      <c r="C183" s="826"/>
      <c r="D183" s="4">
        <f>'2 жастағы К'!BM30</f>
        <v>0</v>
      </c>
      <c r="E183" s="828"/>
      <c r="F183" s="826"/>
      <c r="G183" s="826"/>
    </row>
    <row r="184" spans="2:7" ht="15" customHeight="1" x14ac:dyDescent="0.25">
      <c r="B184" s="712"/>
      <c r="C184" s="826"/>
      <c r="D184" s="4">
        <f>'2 жастағы К'!BL30</f>
        <v>0</v>
      </c>
      <c r="E184" s="828"/>
      <c r="F184" s="826"/>
      <c r="G184" s="826"/>
    </row>
    <row r="185" spans="2:7" ht="15" customHeight="1" x14ac:dyDescent="0.25">
      <c r="B185" s="707">
        <v>22</v>
      </c>
      <c r="C185" s="826"/>
      <c r="D185" s="4">
        <f>'2 жастағы К'!BQ30</f>
        <v>0</v>
      </c>
      <c r="E185" s="828"/>
      <c r="F185" s="826"/>
      <c r="G185" s="826"/>
    </row>
    <row r="186" spans="2:7" ht="15" customHeight="1" x14ac:dyDescent="0.25">
      <c r="B186" s="708"/>
      <c r="C186" s="826"/>
      <c r="D186" s="4">
        <f>'2 жастағы К'!BP30</f>
        <v>0</v>
      </c>
      <c r="E186" s="828"/>
      <c r="F186" s="826"/>
      <c r="G186" s="826"/>
    </row>
    <row r="187" spans="2:7" ht="15" customHeight="1" thickBot="1" x14ac:dyDescent="0.3">
      <c r="B187" s="708"/>
      <c r="C187" s="826"/>
      <c r="D187" s="65">
        <f>'2 жастағы К'!BO30</f>
        <v>0</v>
      </c>
      <c r="E187" s="828"/>
      <c r="F187" s="826"/>
      <c r="G187" s="826"/>
    </row>
    <row r="188" spans="2:7" ht="15" customHeight="1" x14ac:dyDescent="0.25">
      <c r="B188" s="840" t="s">
        <v>824</v>
      </c>
      <c r="C188" s="66">
        <f>'2 жастағы Ф'!AP30</f>
        <v>0</v>
      </c>
      <c r="D188" s="66">
        <f>'2 жастағы К'!BT30</f>
        <v>0</v>
      </c>
      <c r="E188" s="66">
        <f>'2 жастағы Т'!AJ30</f>
        <v>0</v>
      </c>
      <c r="F188" s="66">
        <f>'2 жастағы Ш'!AV30</f>
        <v>0</v>
      </c>
      <c r="G188" s="67">
        <f>'2 жастағы Ә'!BE30</f>
        <v>0</v>
      </c>
    </row>
    <row r="189" spans="2:7" ht="15" customHeight="1" x14ac:dyDescent="0.25">
      <c r="B189" s="821"/>
      <c r="C189" s="40">
        <f>'2 жастағы Ф'!AO30</f>
        <v>0</v>
      </c>
      <c r="D189" s="40">
        <f>'2 жастағы К'!BS30</f>
        <v>0</v>
      </c>
      <c r="E189" s="40">
        <f>'2 жастағы Т'!AI30</f>
        <v>0</v>
      </c>
      <c r="F189" s="40">
        <f>'2 жастағы Ш'!AU30</f>
        <v>0</v>
      </c>
      <c r="G189" s="68">
        <f>'2 жастағы Ә'!BD30</f>
        <v>0</v>
      </c>
    </row>
    <row r="190" spans="2:7" ht="15" customHeight="1" thickBot="1" x14ac:dyDescent="0.3">
      <c r="B190" s="841"/>
      <c r="C190" s="69">
        <f>'2 жастағы Ф'!AN30</f>
        <v>0</v>
      </c>
      <c r="D190" s="69">
        <f>'2 жастағы К'!BR30</f>
        <v>0</v>
      </c>
      <c r="E190" s="69">
        <f>'2 жастағы Т'!AH30</f>
        <v>0</v>
      </c>
      <c r="F190" s="69">
        <f>'2 жастағы Ш'!AT30</f>
        <v>0</v>
      </c>
      <c r="G190" s="70">
        <f>'2 жастағы Ә'!BC30</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48"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Ф'!F81</f>
        <v>0</v>
      </c>
      <c r="D195" s="4">
        <f>'2 жастағы К'!F81</f>
        <v>0</v>
      </c>
      <c r="E195" s="4">
        <f>'2 жастағы Т'!F81</f>
        <v>0</v>
      </c>
      <c r="F195" s="4">
        <f>'2 жастағы Ш'!F81</f>
        <v>0</v>
      </c>
      <c r="G195" s="4">
        <f>'2 жастағы Ә'!F81</f>
        <v>0</v>
      </c>
      <c r="CO195" s="8"/>
      <c r="CQ195" s="8"/>
      <c r="CS195" s="8"/>
      <c r="CU195" s="8"/>
    </row>
    <row r="196" spans="2:99" ht="15" customHeight="1" x14ac:dyDescent="0.25">
      <c r="B196" s="708"/>
      <c r="C196" s="4">
        <f>'2 жастағы Ф'!E81</f>
        <v>0</v>
      </c>
      <c r="D196" s="4">
        <f>'2 жастағы К'!E81</f>
        <v>0</v>
      </c>
      <c r="E196" s="4">
        <f>'2 жастағы Т'!E81</f>
        <v>0</v>
      </c>
      <c r="F196" s="4">
        <f>'2 жастағы Ш'!E81</f>
        <v>0</v>
      </c>
      <c r="G196" s="4">
        <f>'2 жастағы Ә'!E81</f>
        <v>0</v>
      </c>
      <c r="CO196" s="8"/>
      <c r="CQ196" s="8"/>
      <c r="CS196" s="8"/>
      <c r="CU196" s="8"/>
    </row>
    <row r="197" spans="2:99" ht="15" customHeight="1" x14ac:dyDescent="0.25">
      <c r="B197" s="712"/>
      <c r="C197" s="4">
        <f>'2 жастағы Ф'!D81</f>
        <v>0</v>
      </c>
      <c r="D197" s="4">
        <f>'2 жастағы К'!D81</f>
        <v>0</v>
      </c>
      <c r="E197" s="4">
        <f>'2 жастағы Т'!D81</f>
        <v>0</v>
      </c>
      <c r="F197" s="4">
        <f>'2 жастағы Ш'!D81</f>
        <v>0</v>
      </c>
      <c r="G197" s="4">
        <f>'2 жастағы Ә'!D81</f>
        <v>0</v>
      </c>
    </row>
    <row r="198" spans="2:99" ht="15" customHeight="1" x14ac:dyDescent="0.25">
      <c r="B198" s="707">
        <v>2</v>
      </c>
      <c r="C198" s="4">
        <f>'2 жастағы Ф'!I81</f>
        <v>0</v>
      </c>
      <c r="D198" s="4">
        <f>'2 жастағы К'!I81</f>
        <v>0</v>
      </c>
      <c r="E198" s="4">
        <f>'2 жастағы Т'!I81</f>
        <v>0</v>
      </c>
      <c r="F198" s="4">
        <f>'2 жастағы Ш'!I81</f>
        <v>0</v>
      </c>
      <c r="G198" s="4">
        <f>'2 жастағы Ә'!I81</f>
        <v>0</v>
      </c>
    </row>
    <row r="199" spans="2:99" ht="15" customHeight="1" x14ac:dyDescent="0.25">
      <c r="B199" s="708"/>
      <c r="C199" s="4">
        <f>'2 жастағы Ф'!H81</f>
        <v>0</v>
      </c>
      <c r="D199" s="4">
        <f>'2 жастағы К'!H81</f>
        <v>0</v>
      </c>
      <c r="E199" s="4">
        <f>'2 жастағы Т'!H81</f>
        <v>0</v>
      </c>
      <c r="F199" s="4">
        <f>'2 жастағы Ш'!H81</f>
        <v>0</v>
      </c>
      <c r="G199" s="4">
        <f>'2 жастағы Ә'!H81</f>
        <v>0</v>
      </c>
    </row>
    <row r="200" spans="2:99" ht="15" customHeight="1" x14ac:dyDescent="0.25">
      <c r="B200" s="712"/>
      <c r="C200" s="4">
        <f>'2 жастағы Ф'!G81</f>
        <v>0</v>
      </c>
      <c r="D200" s="4">
        <f>'2 жастағы К'!G81</f>
        <v>0</v>
      </c>
      <c r="E200" s="4">
        <f>'2 жастағы Т'!G81</f>
        <v>0</v>
      </c>
      <c r="F200" s="4">
        <f>'2 жастағы Ш'!G81</f>
        <v>0</v>
      </c>
      <c r="G200" s="4">
        <f>'2 жастағы Ә'!G81</f>
        <v>0</v>
      </c>
    </row>
    <row r="201" spans="2:99" ht="15" customHeight="1" x14ac:dyDescent="0.25">
      <c r="B201" s="707">
        <v>3</v>
      </c>
      <c r="C201" s="4">
        <f>'2 жастағы Ф'!L81</f>
        <v>0</v>
      </c>
      <c r="D201" s="4">
        <f>'2 жастағы К'!L81</f>
        <v>0</v>
      </c>
      <c r="E201" s="4">
        <f>'2 жастағы Т'!L81</f>
        <v>0</v>
      </c>
      <c r="F201" s="4">
        <f>'2 жастағы Ш'!L81</f>
        <v>0</v>
      </c>
      <c r="G201" s="4">
        <f>'2 жастағы Ә'!L81</f>
        <v>0</v>
      </c>
    </row>
    <row r="202" spans="2:99" ht="15" customHeight="1" x14ac:dyDescent="0.25">
      <c r="B202" s="708"/>
      <c r="C202" s="4">
        <f>'2 жастағы Ф'!K81</f>
        <v>0</v>
      </c>
      <c r="D202" s="4">
        <f>'2 жастағы К'!K81</f>
        <v>0</v>
      </c>
      <c r="E202" s="4">
        <f>'2 жастағы Т'!K81</f>
        <v>0</v>
      </c>
      <c r="F202" s="4">
        <f>'2 жастағы Ш'!K81</f>
        <v>0</v>
      </c>
      <c r="G202" s="4">
        <f>'2 жастағы Ә'!K81</f>
        <v>0</v>
      </c>
    </row>
    <row r="203" spans="2:99" ht="15" customHeight="1" x14ac:dyDescent="0.25">
      <c r="B203" s="712"/>
      <c r="C203" s="4">
        <f>'2 жастағы Ф'!J81</f>
        <v>0</v>
      </c>
      <c r="D203" s="4">
        <f>'2 жастағы К'!J81</f>
        <v>0</v>
      </c>
      <c r="E203" s="4">
        <f>'2 жастағы Т'!J81</f>
        <v>0</v>
      </c>
      <c r="F203" s="4">
        <f>'2 жастағы Ш'!J81</f>
        <v>0</v>
      </c>
      <c r="G203" s="4">
        <f>'2 жастағы Ә'!J81</f>
        <v>0</v>
      </c>
    </row>
    <row r="204" spans="2:99" ht="15" customHeight="1" x14ac:dyDescent="0.25">
      <c r="B204" s="707">
        <v>4</v>
      </c>
      <c r="C204" s="4">
        <f>'2 жастағы Ф'!O81</f>
        <v>0</v>
      </c>
      <c r="D204" s="4">
        <f>'2 жастағы К'!O81</f>
        <v>0</v>
      </c>
      <c r="E204" s="4">
        <f>'2 жастағы Т'!O81</f>
        <v>0</v>
      </c>
      <c r="F204" s="4">
        <f>'2 жастағы Ш'!O81</f>
        <v>0</v>
      </c>
      <c r="G204" s="4">
        <f>'2 жастағы Ә'!O81</f>
        <v>0</v>
      </c>
    </row>
    <row r="205" spans="2:99" ht="15" customHeight="1" x14ac:dyDescent="0.25">
      <c r="B205" s="708"/>
      <c r="C205" s="4">
        <f>'2 жастағы Ф'!N81</f>
        <v>0</v>
      </c>
      <c r="D205" s="4">
        <f>'2 жастағы К'!N81</f>
        <v>0</v>
      </c>
      <c r="E205" s="4">
        <f>'2 жастағы Т'!N81</f>
        <v>0</v>
      </c>
      <c r="F205" s="4">
        <f>'2 жастағы Ш'!N81</f>
        <v>0</v>
      </c>
      <c r="G205" s="4">
        <f>'2 жастағы Ә'!N81</f>
        <v>0</v>
      </c>
    </row>
    <row r="206" spans="2:99" ht="15" customHeight="1" x14ac:dyDescent="0.25">
      <c r="B206" s="712"/>
      <c r="C206" s="4">
        <f>'2 жастағы Ф'!M81</f>
        <v>0</v>
      </c>
      <c r="D206" s="4">
        <f>'2 жастағы К'!M81</f>
        <v>0</v>
      </c>
      <c r="E206" s="4">
        <f>'2 жастағы Т'!M81</f>
        <v>0</v>
      </c>
      <c r="F206" s="4">
        <f>'2 жастағы Ш'!M81</f>
        <v>0</v>
      </c>
      <c r="G206" s="4">
        <f>'2 жастағы Ә'!M81</f>
        <v>0</v>
      </c>
    </row>
    <row r="207" spans="2:99" ht="15" customHeight="1" x14ac:dyDescent="0.25">
      <c r="B207" s="707">
        <v>5</v>
      </c>
      <c r="C207" s="4">
        <f>'2 жастағы Ф'!R81</f>
        <v>0</v>
      </c>
      <c r="D207" s="4">
        <f>'2 жастағы К'!R81</f>
        <v>0</v>
      </c>
      <c r="E207" s="4">
        <f>'2 жастағы Т'!R81</f>
        <v>0</v>
      </c>
      <c r="F207" s="4">
        <f>'2 жастағы Ш'!R81</f>
        <v>0</v>
      </c>
      <c r="G207" s="4">
        <f>'2 жастағы Ә'!R81</f>
        <v>0</v>
      </c>
    </row>
    <row r="208" spans="2:99" ht="15" customHeight="1" x14ac:dyDescent="0.25">
      <c r="B208" s="708"/>
      <c r="C208" s="4">
        <f>'2 жастағы Ф'!Q81</f>
        <v>0</v>
      </c>
      <c r="D208" s="4">
        <f>'2 жастағы К'!Q81</f>
        <v>0</v>
      </c>
      <c r="E208" s="4">
        <f>'2 жастағы Т'!Q81</f>
        <v>0</v>
      </c>
      <c r="F208" s="4">
        <f>'2 жастағы Ш'!Q81</f>
        <v>0</v>
      </c>
      <c r="G208" s="4">
        <f>'2 жастағы Ә'!Q81</f>
        <v>0</v>
      </c>
    </row>
    <row r="209" spans="2:7" ht="15" customHeight="1" x14ac:dyDescent="0.25">
      <c r="B209" s="712"/>
      <c r="C209" s="4">
        <f>'2 жастағы Ф'!P81</f>
        <v>0</v>
      </c>
      <c r="D209" s="4">
        <f>'2 жастағы К'!P81</f>
        <v>0</v>
      </c>
      <c r="E209" s="4">
        <f>'2 жастағы Т'!P81</f>
        <v>0</v>
      </c>
      <c r="F209" s="4">
        <f>'2 жастағы Ш'!P81</f>
        <v>0</v>
      </c>
      <c r="G209" s="4">
        <f>'2 жастағы Ә'!P81</f>
        <v>0</v>
      </c>
    </row>
    <row r="210" spans="2:7" ht="15" customHeight="1" x14ac:dyDescent="0.25">
      <c r="B210" s="707">
        <v>6</v>
      </c>
      <c r="C210" s="4">
        <f>'2 жастағы Ф'!U81</f>
        <v>0</v>
      </c>
      <c r="D210" s="4">
        <f>'2 жастағы К'!U81</f>
        <v>0</v>
      </c>
      <c r="E210" s="4">
        <f>'2 жастағы Т'!U81</f>
        <v>0</v>
      </c>
      <c r="F210" s="4">
        <f>'2 жастағы Ш'!U81</f>
        <v>0</v>
      </c>
      <c r="G210" s="4">
        <f>'2 жастағы Ә'!U81</f>
        <v>0</v>
      </c>
    </row>
    <row r="211" spans="2:7" ht="15" customHeight="1" x14ac:dyDescent="0.25">
      <c r="B211" s="708"/>
      <c r="C211" s="4">
        <f>'2 жастағы Ф'!T81</f>
        <v>0</v>
      </c>
      <c r="D211" s="4">
        <f>'2 жастағы К'!T81</f>
        <v>0</v>
      </c>
      <c r="E211" s="4">
        <f>'2 жастағы Т'!T81</f>
        <v>0</v>
      </c>
      <c r="F211" s="4">
        <f>'2 жастағы Ш'!T81</f>
        <v>0</v>
      </c>
      <c r="G211" s="4">
        <f>'2 жастағы Ә'!T81</f>
        <v>0</v>
      </c>
    </row>
    <row r="212" spans="2:7" ht="15" customHeight="1" x14ac:dyDescent="0.25">
      <c r="B212" s="712"/>
      <c r="C212" s="4">
        <f>'2 жастағы Ф'!S81</f>
        <v>0</v>
      </c>
      <c r="D212" s="4">
        <f>'2 жастағы К'!S81</f>
        <v>0</v>
      </c>
      <c r="E212" s="4">
        <f>'2 жастағы Т'!S81</f>
        <v>0</v>
      </c>
      <c r="F212" s="4">
        <f>'2 жастағы Ш'!S81</f>
        <v>0</v>
      </c>
      <c r="G212" s="4">
        <f>'2 жастағы Ә'!S81</f>
        <v>0</v>
      </c>
    </row>
    <row r="213" spans="2:7" ht="15" customHeight="1" x14ac:dyDescent="0.25">
      <c r="B213" s="707">
        <v>7</v>
      </c>
      <c r="C213" s="4">
        <f>'2 жастағы Ф'!X81</f>
        <v>0</v>
      </c>
      <c r="D213" s="4">
        <f>'2 жастағы К'!X81</f>
        <v>0</v>
      </c>
      <c r="E213" s="4">
        <f>'2 жастағы Т'!X81</f>
        <v>0</v>
      </c>
      <c r="F213" s="4">
        <f>'2 жастағы Ш'!X81</f>
        <v>0</v>
      </c>
      <c r="G213" s="4">
        <f>'2 жастағы Ә'!X81</f>
        <v>0</v>
      </c>
    </row>
    <row r="214" spans="2:7" ht="15" customHeight="1" x14ac:dyDescent="0.25">
      <c r="B214" s="708"/>
      <c r="C214" s="4">
        <f>'2 жастағы Ф'!W81</f>
        <v>0</v>
      </c>
      <c r="D214" s="4">
        <f>'2 жастағы К'!W81</f>
        <v>0</v>
      </c>
      <c r="E214" s="4">
        <f>'2 жастағы Т'!W81</f>
        <v>0</v>
      </c>
      <c r="F214" s="4">
        <f>'2 жастағы Ш'!W81</f>
        <v>0</v>
      </c>
      <c r="G214" s="4">
        <f>'2 жастағы Ә'!W81</f>
        <v>0</v>
      </c>
    </row>
    <row r="215" spans="2:7" ht="15" customHeight="1" x14ac:dyDescent="0.25">
      <c r="B215" s="712"/>
      <c r="C215" s="4">
        <f>'2 жастағы Ф'!V81</f>
        <v>0</v>
      </c>
      <c r="D215" s="4">
        <f>'2 жастағы К'!V81</f>
        <v>0</v>
      </c>
      <c r="E215" s="4">
        <f>'2 жастағы Т'!V81</f>
        <v>0</v>
      </c>
      <c r="F215" s="4">
        <f>'2 жастағы Ш'!V81</f>
        <v>0</v>
      </c>
      <c r="G215" s="4">
        <f>'2 жастағы Ә'!V81</f>
        <v>0</v>
      </c>
    </row>
    <row r="216" spans="2:7" ht="15" customHeight="1" x14ac:dyDescent="0.25">
      <c r="B216" s="707">
        <v>8</v>
      </c>
      <c r="C216" s="4">
        <f>'2 жастағы Ф'!AA81</f>
        <v>0</v>
      </c>
      <c r="D216" s="4">
        <f>'2 жастағы К'!AA81</f>
        <v>0</v>
      </c>
      <c r="E216" s="4">
        <f>'2 жастағы Т'!AA81</f>
        <v>0</v>
      </c>
      <c r="F216" s="4">
        <f>'2 жастағы Ш'!AA81</f>
        <v>0</v>
      </c>
      <c r="G216" s="4">
        <f>'2 жастағы Ә'!AA81</f>
        <v>0</v>
      </c>
    </row>
    <row r="217" spans="2:7" ht="15" customHeight="1" x14ac:dyDescent="0.25">
      <c r="B217" s="708"/>
      <c r="C217" s="4">
        <f>'2 жастағы Ф'!Z81</f>
        <v>0</v>
      </c>
      <c r="D217" s="4">
        <f>'2 жастағы К'!Z81</f>
        <v>0</v>
      </c>
      <c r="E217" s="4">
        <f>'2 жастағы Т'!Z81</f>
        <v>0</v>
      </c>
      <c r="F217" s="4">
        <f>'2 жастағы Ш'!Z81</f>
        <v>0</v>
      </c>
      <c r="G217" s="4">
        <f>'2 жастағы Ә'!Z81</f>
        <v>0</v>
      </c>
    </row>
    <row r="218" spans="2:7" ht="15" customHeight="1" x14ac:dyDescent="0.25">
      <c r="B218" s="712"/>
      <c r="C218" s="4">
        <f>'2 жастағы Ф'!Y81</f>
        <v>0</v>
      </c>
      <c r="D218" s="4">
        <f>'2 жастағы К'!Y81</f>
        <v>0</v>
      </c>
      <c r="E218" s="4">
        <f>'2 жастағы Т'!Y81</f>
        <v>0</v>
      </c>
      <c r="F218" s="4">
        <f>'2 жастағы Ш'!Y81</f>
        <v>0</v>
      </c>
      <c r="G218" s="4">
        <f>'2 жастағы Ә'!Y81</f>
        <v>0</v>
      </c>
    </row>
    <row r="219" spans="2:7" ht="15" customHeight="1" x14ac:dyDescent="0.25">
      <c r="B219" s="707">
        <v>9</v>
      </c>
      <c r="C219" s="4">
        <f>'2 жастағы Ф'!AD81</f>
        <v>0</v>
      </c>
      <c r="D219" s="4">
        <f>'2 жастағы К'!AD81</f>
        <v>0</v>
      </c>
      <c r="E219" s="4">
        <f>'2 жастағы Т'!AD81</f>
        <v>0</v>
      </c>
      <c r="F219" s="4">
        <f>'2 жастағы Ш'!AD81</f>
        <v>0</v>
      </c>
      <c r="G219" s="4">
        <f>'2 жастағы Ә'!AD81</f>
        <v>0</v>
      </c>
    </row>
    <row r="220" spans="2:7" ht="15" customHeight="1" x14ac:dyDescent="0.25">
      <c r="B220" s="708"/>
      <c r="C220" s="4">
        <f>'2 жастағы Ф'!AC81</f>
        <v>0</v>
      </c>
      <c r="D220" s="4">
        <f>'2 жастағы К'!AC81</f>
        <v>0</v>
      </c>
      <c r="E220" s="4">
        <f>'2 жастағы Т'!AC81</f>
        <v>0</v>
      </c>
      <c r="F220" s="4">
        <f>'2 жастағы Ш'!AC81</f>
        <v>0</v>
      </c>
      <c r="G220" s="4">
        <f>'2 жастағы Ә'!AC81</f>
        <v>0</v>
      </c>
    </row>
    <row r="221" spans="2:7" ht="15" customHeight="1" x14ac:dyDescent="0.25">
      <c r="B221" s="712"/>
      <c r="C221" s="4">
        <f>'2 жастағы Ф'!AB81</f>
        <v>0</v>
      </c>
      <c r="D221" s="4">
        <f>'2 жастағы К'!AB81</f>
        <v>0</v>
      </c>
      <c r="E221" s="4">
        <f>'2 жастағы Т'!AB81</f>
        <v>0</v>
      </c>
      <c r="F221" s="4">
        <f>'2 жастағы Ш'!AB81</f>
        <v>0</v>
      </c>
      <c r="G221" s="4">
        <f>'2 жастағы Ә'!AB81</f>
        <v>0</v>
      </c>
    </row>
    <row r="222" spans="2:7" ht="15" customHeight="1" x14ac:dyDescent="0.25">
      <c r="B222" s="707">
        <v>10</v>
      </c>
      <c r="C222" s="4">
        <f>'2 жастағы Ф'!AG81</f>
        <v>0</v>
      </c>
      <c r="D222" s="4">
        <f>'2 жастағы К'!AG81</f>
        <v>0</v>
      </c>
      <c r="E222" s="842"/>
      <c r="F222" s="4">
        <f>'2 жастағы Ш'!AG81</f>
        <v>0</v>
      </c>
      <c r="G222" s="4">
        <f>'2 жастағы Ә'!AG81</f>
        <v>0</v>
      </c>
    </row>
    <row r="223" spans="2:7" ht="15" customHeight="1" x14ac:dyDescent="0.25">
      <c r="B223" s="708"/>
      <c r="C223" s="4">
        <f>'2 жастағы Ф'!AF81</f>
        <v>0</v>
      </c>
      <c r="D223" s="4">
        <f>'2 жастағы К'!AF81</f>
        <v>0</v>
      </c>
      <c r="E223" s="843"/>
      <c r="F223" s="4">
        <f>'2 жастағы Ш'!AF81</f>
        <v>0</v>
      </c>
      <c r="G223" s="4">
        <f>'2 жастағы Ә'!AF81</f>
        <v>0</v>
      </c>
    </row>
    <row r="224" spans="2:7" ht="15" customHeight="1" x14ac:dyDescent="0.25">
      <c r="B224" s="712"/>
      <c r="C224" s="4">
        <f>'2 жастағы Ф'!AE81</f>
        <v>0</v>
      </c>
      <c r="D224" s="4">
        <f>'2 жастағы К'!AE81</f>
        <v>0</v>
      </c>
      <c r="E224" s="843"/>
      <c r="F224" s="4">
        <f>'2 жастағы Ш'!AE81</f>
        <v>0</v>
      </c>
      <c r="G224" s="4">
        <f>'2 жастағы Ә'!AE81</f>
        <v>0</v>
      </c>
    </row>
    <row r="225" spans="2:7" ht="15" customHeight="1" x14ac:dyDescent="0.25">
      <c r="B225" s="707">
        <v>11</v>
      </c>
      <c r="C225" s="4">
        <f>'2 жастағы Ф'!AJ81</f>
        <v>0</v>
      </c>
      <c r="D225" s="4">
        <f>'2 жастағы К'!AJ81</f>
        <v>0</v>
      </c>
      <c r="E225" s="843"/>
      <c r="F225" s="4">
        <f>'2 жастағы Ш'!AJ81</f>
        <v>0</v>
      </c>
      <c r="G225" s="4">
        <f>'2 жастағы Ә'!AJ81</f>
        <v>0</v>
      </c>
    </row>
    <row r="226" spans="2:7" ht="15" customHeight="1" x14ac:dyDescent="0.25">
      <c r="B226" s="708"/>
      <c r="C226" s="4">
        <f>'2 жастағы Ф'!AI81</f>
        <v>0</v>
      </c>
      <c r="D226" s="4">
        <f>'2 жастағы К'!AI81</f>
        <v>0</v>
      </c>
      <c r="E226" s="843"/>
      <c r="F226" s="4">
        <f>'2 жастағы Ш'!AI81</f>
        <v>0</v>
      </c>
      <c r="G226" s="4">
        <f>'2 жастағы Ә'!AI81</f>
        <v>0</v>
      </c>
    </row>
    <row r="227" spans="2:7" ht="15" customHeight="1" x14ac:dyDescent="0.25">
      <c r="B227" s="712"/>
      <c r="C227" s="4">
        <f>'2 жастағы Ф'!AH81</f>
        <v>0</v>
      </c>
      <c r="D227" s="4">
        <f>'2 жастағы К'!AH81</f>
        <v>0</v>
      </c>
      <c r="E227" s="843"/>
      <c r="F227" s="4">
        <f>'2 жастағы Ш'!AH81</f>
        <v>0</v>
      </c>
      <c r="G227" s="4">
        <f>'2 жастағы Ә'!AH81</f>
        <v>0</v>
      </c>
    </row>
    <row r="228" spans="2:7" ht="15" customHeight="1" x14ac:dyDescent="0.25">
      <c r="B228" s="707">
        <v>12</v>
      </c>
      <c r="C228" s="4">
        <f>'2 жастағы Ф'!AM81</f>
        <v>0</v>
      </c>
      <c r="D228" s="4">
        <f>'2 жастағы К'!AM81</f>
        <v>0</v>
      </c>
      <c r="E228" s="843"/>
      <c r="F228" s="4">
        <f>'2 жастағы Ш'!AM81</f>
        <v>0</v>
      </c>
      <c r="G228" s="4">
        <f>'2 жастағы Ә'!AM81</f>
        <v>0</v>
      </c>
    </row>
    <row r="229" spans="2:7" ht="15" customHeight="1" x14ac:dyDescent="0.25">
      <c r="B229" s="708"/>
      <c r="C229" s="4">
        <f>'2 жастағы Ф'!AL81</f>
        <v>0</v>
      </c>
      <c r="D229" s="4">
        <f>'2 жастағы К'!AL81</f>
        <v>0</v>
      </c>
      <c r="E229" s="843"/>
      <c r="F229" s="4">
        <f>'2 жастағы Ш'!AL81</f>
        <v>0</v>
      </c>
      <c r="G229" s="4">
        <f>'2 жастағы Ә'!AL81</f>
        <v>0</v>
      </c>
    </row>
    <row r="230" spans="2:7" ht="15" customHeight="1" x14ac:dyDescent="0.25">
      <c r="B230" s="712"/>
      <c r="C230" s="4">
        <f>'2 жастағы Ф'!AK81</f>
        <v>0</v>
      </c>
      <c r="D230" s="160">
        <f>'2 жастағы К'!AK61</f>
        <v>1</v>
      </c>
      <c r="E230" s="843"/>
      <c r="F230" s="4">
        <f>'2 жастағы Ш'!AK81</f>
        <v>0</v>
      </c>
      <c r="G230" s="4">
        <f>'2 жастағы Ә'!AK81</f>
        <v>0</v>
      </c>
    </row>
    <row r="231" spans="2:7" ht="15" customHeight="1" x14ac:dyDescent="0.25">
      <c r="B231" s="707">
        <v>13</v>
      </c>
      <c r="C231" s="4">
        <f>'2 жастағы Ф'!AP81</f>
        <v>0</v>
      </c>
      <c r="D231" s="4">
        <f>'2 жастағы К'!AP81</f>
        <v>0</v>
      </c>
      <c r="E231" s="843"/>
      <c r="F231" s="4">
        <f>'2 жастағы Ш'!AP81</f>
        <v>0</v>
      </c>
      <c r="G231" s="4">
        <f>'2 жастағы Ә'!AP81</f>
        <v>0</v>
      </c>
    </row>
    <row r="232" spans="2:7" ht="15" customHeight="1" x14ac:dyDescent="0.25">
      <c r="B232" s="708"/>
      <c r="C232" s="4">
        <f>'2 жастағы Ф'!AO81</f>
        <v>0</v>
      </c>
      <c r="D232" s="4">
        <f>'2 жастағы К'!AO81</f>
        <v>0</v>
      </c>
      <c r="E232" s="843"/>
      <c r="F232" s="4">
        <f>'2 жастағы Ш'!AO81</f>
        <v>0</v>
      </c>
      <c r="G232" s="4">
        <f>'2 жастағы Ә'!AO81</f>
        <v>0</v>
      </c>
    </row>
    <row r="233" spans="2:7" ht="15" customHeight="1" x14ac:dyDescent="0.25">
      <c r="B233" s="712"/>
      <c r="C233" s="4">
        <f>'2 жастағы Ф'!AN81</f>
        <v>0</v>
      </c>
      <c r="D233" s="4">
        <f>'2 жастағы К'!AN81</f>
        <v>0</v>
      </c>
      <c r="E233" s="843"/>
      <c r="F233" s="4">
        <f>'2 жастағы Ш'!AN81</f>
        <v>0</v>
      </c>
      <c r="G233" s="4">
        <f>'2 жастағы Ә'!AN81</f>
        <v>0</v>
      </c>
    </row>
    <row r="234" spans="2:7" ht="15" customHeight="1" x14ac:dyDescent="0.25">
      <c r="B234" s="707">
        <v>14</v>
      </c>
      <c r="C234" s="4">
        <f>'2 жастағы Ф'!AS81</f>
        <v>0</v>
      </c>
      <c r="D234" s="4">
        <f>'2 жастағы К'!AS81</f>
        <v>0</v>
      </c>
      <c r="E234" s="843"/>
      <c r="F234" s="4">
        <f>'2 жастағы Ш'!AS81</f>
        <v>0</v>
      </c>
      <c r="G234" s="4">
        <f>'2 жастағы Ә'!AS81</f>
        <v>0</v>
      </c>
    </row>
    <row r="235" spans="2:7" x14ac:dyDescent="0.25">
      <c r="B235" s="708"/>
      <c r="C235" s="4">
        <f>'2 жастағы Ф'!AR81</f>
        <v>0</v>
      </c>
      <c r="D235" s="4">
        <f>'2 жастағы К'!AR81</f>
        <v>0</v>
      </c>
      <c r="E235" s="843"/>
      <c r="F235" s="4">
        <f>'2 жастағы Ш'!AR81</f>
        <v>0</v>
      </c>
      <c r="G235" s="4">
        <f>'2 жастағы Ә'!AR81</f>
        <v>0</v>
      </c>
    </row>
    <row r="236" spans="2:7" x14ac:dyDescent="0.25">
      <c r="B236" s="712"/>
      <c r="C236" s="4">
        <f>'2 жастағы Ф'!AQ81</f>
        <v>0</v>
      </c>
      <c r="D236" s="4">
        <f>'2 жастағы К'!AQ81</f>
        <v>0</v>
      </c>
      <c r="E236" s="843"/>
      <c r="F236" s="4">
        <f>'2 жастағы Ш'!AQ81</f>
        <v>0</v>
      </c>
      <c r="G236" s="4">
        <f>'2 жастағы Ә'!AQ81</f>
        <v>0</v>
      </c>
    </row>
    <row r="237" spans="2:7" x14ac:dyDescent="0.25">
      <c r="B237" s="707">
        <v>15</v>
      </c>
      <c r="C237" s="4">
        <f>'2 жастағы Ф'!AV81</f>
        <v>0</v>
      </c>
      <c r="D237" s="4">
        <f>'2 жастағы К'!AV81</f>
        <v>0</v>
      </c>
      <c r="E237" s="843"/>
      <c r="F237" s="4">
        <f>'2 жастағы Ш'!AV81</f>
        <v>0</v>
      </c>
      <c r="G237" s="4">
        <f>'2 жастағы Ә'!AV81</f>
        <v>0</v>
      </c>
    </row>
    <row r="238" spans="2:7" x14ac:dyDescent="0.25">
      <c r="B238" s="708"/>
      <c r="C238" s="4">
        <f>'2 жастағы Ф'!AU81</f>
        <v>0</v>
      </c>
      <c r="D238" s="4">
        <f>'2 жастағы К'!AU81</f>
        <v>0</v>
      </c>
      <c r="E238" s="843"/>
      <c r="F238" s="4">
        <f>'2 жастағы Ш'!AU81</f>
        <v>0</v>
      </c>
      <c r="G238" s="4">
        <f>'2 жастағы Ә'!AU81</f>
        <v>0</v>
      </c>
    </row>
    <row r="239" spans="2:7" x14ac:dyDescent="0.25">
      <c r="B239" s="712"/>
      <c r="C239" s="4">
        <f>'2 жастағы Ф'!AT81</f>
        <v>0</v>
      </c>
      <c r="D239" s="4">
        <f>'2 жастағы К'!AT81</f>
        <v>0</v>
      </c>
      <c r="E239" s="843"/>
      <c r="F239" s="4">
        <f>'2 жастағы Ш'!AT81</f>
        <v>0</v>
      </c>
      <c r="G239" s="4">
        <f>'2 жастағы Ә'!AT81</f>
        <v>0</v>
      </c>
    </row>
    <row r="240" spans="2:7" x14ac:dyDescent="0.25">
      <c r="B240" s="707">
        <v>16</v>
      </c>
      <c r="C240" s="4">
        <f>'2 жастағы Ф'!AY81</f>
        <v>0</v>
      </c>
      <c r="D240" s="4">
        <f>'2 жастағы К'!AY81</f>
        <v>0</v>
      </c>
      <c r="E240" s="843"/>
      <c r="F240" s="4">
        <f>'2 жастағы Ш'!AY81</f>
        <v>0</v>
      </c>
      <c r="G240" s="4">
        <f>'2 жастағы Ә'!AY81</f>
        <v>0</v>
      </c>
    </row>
    <row r="241" spans="2:7" x14ac:dyDescent="0.25">
      <c r="B241" s="708"/>
      <c r="C241" s="4">
        <f>'2 жастағы Ф'!AX81</f>
        <v>0</v>
      </c>
      <c r="D241" s="4">
        <f>'2 жастағы К'!AX81</f>
        <v>0</v>
      </c>
      <c r="E241" s="843"/>
      <c r="F241" s="4">
        <f>'2 жастағы Ш'!AX81</f>
        <v>0</v>
      </c>
      <c r="G241" s="4">
        <f>'2 жастағы Ә'!AX81</f>
        <v>0</v>
      </c>
    </row>
    <row r="242" spans="2:7" x14ac:dyDescent="0.25">
      <c r="B242" s="712"/>
      <c r="C242" s="4">
        <f>'2 жастағы Ф'!AW81</f>
        <v>0</v>
      </c>
      <c r="D242" s="4">
        <f>'2 жастағы К'!AW81</f>
        <v>0</v>
      </c>
      <c r="E242" s="843"/>
      <c r="F242" s="4">
        <f>'2 жастағы Ш'!AW81</f>
        <v>0</v>
      </c>
      <c r="G242" s="4">
        <f>'2 жастағы Ә'!AW81</f>
        <v>0</v>
      </c>
    </row>
    <row r="243" spans="2:7" x14ac:dyDescent="0.25">
      <c r="B243" s="707">
        <v>17</v>
      </c>
      <c r="C243" s="4">
        <f>'2 жастағы Ф'!BB81</f>
        <v>0</v>
      </c>
      <c r="D243" s="4">
        <f>'2 жастағы К'!BB81</f>
        <v>0</v>
      </c>
      <c r="E243" s="843"/>
      <c r="F243" s="4">
        <f>'2 жастағы Ш'!BB81</f>
        <v>0</v>
      </c>
      <c r="G243" s="4">
        <f>'2 жастағы Ә'!BB81</f>
        <v>0</v>
      </c>
    </row>
    <row r="244" spans="2:7" x14ac:dyDescent="0.25">
      <c r="B244" s="708"/>
      <c r="C244" s="4">
        <f>'2 жастағы Ф'!BA81</f>
        <v>0</v>
      </c>
      <c r="D244" s="4">
        <f>'2 жастағы К'!BA81</f>
        <v>0</v>
      </c>
      <c r="E244" s="843"/>
      <c r="F244" s="4">
        <f>'2 жастағы Ш'!BA81</f>
        <v>0</v>
      </c>
      <c r="G244" s="4">
        <f>'2 жастағы Ә'!BA81</f>
        <v>0</v>
      </c>
    </row>
    <row r="245" spans="2:7" x14ac:dyDescent="0.25">
      <c r="B245" s="712"/>
      <c r="C245" s="4">
        <f>'2 жастағы Ф'!AZ81</f>
        <v>0</v>
      </c>
      <c r="D245" s="4">
        <f>'2 жастағы К'!AZ81</f>
        <v>0</v>
      </c>
      <c r="E245" s="843"/>
      <c r="F245" s="4">
        <f>'2 жастағы Ш'!AZ81</f>
        <v>0</v>
      </c>
      <c r="G245" s="4">
        <f>'2 жастағы Ә'!AZ81</f>
        <v>0</v>
      </c>
    </row>
    <row r="246" spans="2:7" x14ac:dyDescent="0.25">
      <c r="B246" s="707">
        <v>18</v>
      </c>
      <c r="C246" s="4">
        <f>'2 жастағы Ф'!BE81</f>
        <v>0</v>
      </c>
      <c r="D246" s="4">
        <f>'2 жастағы К'!BE81</f>
        <v>0</v>
      </c>
      <c r="E246" s="843"/>
      <c r="F246" s="4">
        <f>'2 жастағы Ш'!BE81</f>
        <v>0</v>
      </c>
      <c r="G246" s="4">
        <f>'2 жастағы Ә'!BE81</f>
        <v>0</v>
      </c>
    </row>
    <row r="247" spans="2:7" x14ac:dyDescent="0.25">
      <c r="B247" s="708"/>
      <c r="C247" s="4">
        <f>'2 жастағы Ф'!BD81</f>
        <v>0</v>
      </c>
      <c r="D247" s="4">
        <f>'2 жастағы К'!BD81</f>
        <v>0</v>
      </c>
      <c r="E247" s="843"/>
      <c r="F247" s="4">
        <f>'2 жастағы Ш'!BD81</f>
        <v>0</v>
      </c>
      <c r="G247" s="4">
        <f>'2 жастағы Ә'!BD81</f>
        <v>0</v>
      </c>
    </row>
    <row r="248" spans="2:7" x14ac:dyDescent="0.25">
      <c r="B248" s="712"/>
      <c r="C248" s="4">
        <f>'2 жастағы Ф'!BC81</f>
        <v>0</v>
      </c>
      <c r="D248" s="4">
        <f>'2 жастағы К'!BC81</f>
        <v>0</v>
      </c>
      <c r="E248" s="843"/>
      <c r="F248" s="4">
        <f>'2 жастағы Ш'!BC81</f>
        <v>0</v>
      </c>
      <c r="G248" s="4">
        <f>'2 жастағы Ә'!BC81</f>
        <v>0</v>
      </c>
    </row>
    <row r="249" spans="2:7" x14ac:dyDescent="0.25">
      <c r="B249" s="707">
        <v>19</v>
      </c>
      <c r="C249" s="4">
        <f>'2 жастағы Ф'!BH81</f>
        <v>0</v>
      </c>
      <c r="D249" s="4">
        <f>'2 жастағы К'!BH81</f>
        <v>0</v>
      </c>
      <c r="E249" s="843"/>
      <c r="F249" s="4">
        <f>'2 жастағы Ш'!BH81</f>
        <v>0</v>
      </c>
      <c r="G249" s="4">
        <f>'2 жастағы Ә'!BH81</f>
        <v>0</v>
      </c>
    </row>
    <row r="250" spans="2:7" x14ac:dyDescent="0.25">
      <c r="B250" s="708"/>
      <c r="C250" s="4">
        <f>'2 жастағы Ф'!BG81</f>
        <v>0</v>
      </c>
      <c r="D250" s="4">
        <f>'2 жастағы К'!BG81</f>
        <v>0</v>
      </c>
      <c r="E250" s="843"/>
      <c r="F250" s="4">
        <f>'2 жастағы Ш'!BG81</f>
        <v>0</v>
      </c>
      <c r="G250" s="4">
        <f>'2 жастағы Ә'!BG81</f>
        <v>0</v>
      </c>
    </row>
    <row r="251" spans="2:7" x14ac:dyDescent="0.25">
      <c r="B251" s="712"/>
      <c r="C251" s="4">
        <f>'2 жастағы Ф'!BF81</f>
        <v>0</v>
      </c>
      <c r="D251" s="4">
        <f>'2 жастағы К'!BF81</f>
        <v>0</v>
      </c>
      <c r="E251" s="843"/>
      <c r="F251" s="4">
        <f>'2 жастағы Ш'!BF81</f>
        <v>0</v>
      </c>
      <c r="G251" s="4">
        <f>'2 жастағы Ә'!BF81</f>
        <v>0</v>
      </c>
    </row>
    <row r="252" spans="2:7" x14ac:dyDescent="0.25">
      <c r="B252" s="707">
        <v>20</v>
      </c>
      <c r="C252" s="842"/>
      <c r="D252" s="4">
        <f>'2 жастағы К'!BK81</f>
        <v>0</v>
      </c>
      <c r="E252" s="843"/>
      <c r="F252" s="4">
        <f>'2 жастағы Ш'!BK81</f>
        <v>0</v>
      </c>
      <c r="G252" s="4">
        <f>'2 жастағы Ә'!BK81</f>
        <v>0</v>
      </c>
    </row>
    <row r="253" spans="2:7" x14ac:dyDescent="0.25">
      <c r="B253" s="708"/>
      <c r="C253" s="843"/>
      <c r="D253" s="4">
        <f>'2 жастағы К'!BJ81</f>
        <v>0</v>
      </c>
      <c r="E253" s="843"/>
      <c r="F253" s="4">
        <f>'2 жастағы Ш'!BJ81</f>
        <v>0</v>
      </c>
      <c r="G253" s="4">
        <f>'2 жастағы Ә'!BJ81</f>
        <v>0</v>
      </c>
    </row>
    <row r="254" spans="2:7" x14ac:dyDescent="0.25">
      <c r="B254" s="712"/>
      <c r="C254" s="843"/>
      <c r="D254" s="4">
        <f>'2 жастағы К'!BI81</f>
        <v>0</v>
      </c>
      <c r="E254" s="843"/>
      <c r="F254" s="4">
        <f>'2 жастағы Ш'!BI81</f>
        <v>0</v>
      </c>
      <c r="G254" s="4">
        <f>'2 жастағы Ә'!BI81</f>
        <v>0</v>
      </c>
    </row>
    <row r="255" spans="2:7" x14ac:dyDescent="0.25">
      <c r="B255" s="707">
        <v>21</v>
      </c>
      <c r="C255" s="843"/>
      <c r="D255" s="842"/>
      <c r="E255" s="843"/>
      <c r="F255" s="4">
        <f>'2 жастағы Ш'!BN81</f>
        <v>0</v>
      </c>
      <c r="G255" s="842"/>
    </row>
    <row r="256" spans="2:7" x14ac:dyDescent="0.25">
      <c r="B256" s="708"/>
      <c r="C256" s="843"/>
      <c r="D256" s="843"/>
      <c r="E256" s="843"/>
      <c r="F256" s="4">
        <f>'2 жастағы Ш'!BM81</f>
        <v>0</v>
      </c>
      <c r="G256" s="843"/>
    </row>
    <row r="257" spans="2:7" x14ac:dyDescent="0.25">
      <c r="B257" s="712"/>
      <c r="C257" s="843"/>
      <c r="D257" s="843"/>
      <c r="E257" s="843"/>
      <c r="F257" s="4">
        <f>'2 жастағы Ш'!BL81</f>
        <v>0</v>
      </c>
      <c r="G257" s="843"/>
    </row>
    <row r="258" spans="2:7" x14ac:dyDescent="0.25">
      <c r="B258" s="707">
        <v>22</v>
      </c>
      <c r="C258" s="843"/>
      <c r="D258" s="843"/>
      <c r="E258" s="843"/>
      <c r="F258" s="4">
        <f>'2 жастағы Ш'!BQ81</f>
        <v>0</v>
      </c>
      <c r="G258" s="843"/>
    </row>
    <row r="259" spans="2:7" x14ac:dyDescent="0.25">
      <c r="B259" s="708"/>
      <c r="C259" s="843"/>
      <c r="D259" s="843"/>
      <c r="E259" s="843"/>
      <c r="F259" s="4">
        <f>'2 жастағы Ш'!BP81</f>
        <v>0</v>
      </c>
      <c r="G259" s="843"/>
    </row>
    <row r="260" spans="2:7" x14ac:dyDescent="0.25">
      <c r="B260" s="712"/>
      <c r="C260" s="843"/>
      <c r="D260" s="843"/>
      <c r="E260" s="843"/>
      <c r="F260" s="4">
        <f>'2 жастағы Ш'!BO81</f>
        <v>0</v>
      </c>
      <c r="G260" s="843"/>
    </row>
    <row r="261" spans="2:7" x14ac:dyDescent="0.25">
      <c r="B261" s="707">
        <v>23</v>
      </c>
      <c r="C261" s="843"/>
      <c r="D261" s="843"/>
      <c r="E261" s="843"/>
      <c r="F261" s="4">
        <f>'2 жастағы Ш'!BT81</f>
        <v>0</v>
      </c>
      <c r="G261" s="843"/>
    </row>
    <row r="262" spans="2:7" x14ac:dyDescent="0.25">
      <c r="B262" s="708"/>
      <c r="C262" s="843"/>
      <c r="D262" s="843"/>
      <c r="E262" s="843"/>
      <c r="F262" s="4">
        <f>'2 жастағы Ш'!BS81</f>
        <v>0</v>
      </c>
      <c r="G262" s="843"/>
    </row>
    <row r="263" spans="2:7" x14ac:dyDescent="0.25">
      <c r="B263" s="712"/>
      <c r="C263" s="843"/>
      <c r="D263" s="843"/>
      <c r="E263" s="843"/>
      <c r="F263" s="4">
        <f>'2 жастағы Ш'!BR81</f>
        <v>0</v>
      </c>
      <c r="G263" s="843"/>
    </row>
    <row r="264" spans="2:7" x14ac:dyDescent="0.25">
      <c r="B264" s="707">
        <v>24</v>
      </c>
      <c r="C264" s="843"/>
      <c r="D264" s="843"/>
      <c r="E264" s="843"/>
      <c r="F264" s="4">
        <f>'2 жастағы Ш'!BW81</f>
        <v>0</v>
      </c>
      <c r="G264" s="843"/>
    </row>
    <row r="265" spans="2:7" x14ac:dyDescent="0.25">
      <c r="B265" s="708"/>
      <c r="C265" s="843"/>
      <c r="D265" s="843"/>
      <c r="E265" s="843"/>
      <c r="F265" s="12">
        <f>'2 жастағы Ш'!BV81</f>
        <v>0</v>
      </c>
      <c r="G265" s="843"/>
    </row>
    <row r="266" spans="2:7" x14ac:dyDescent="0.25">
      <c r="B266" s="712"/>
      <c r="C266" s="843"/>
      <c r="D266" s="843"/>
      <c r="E266" s="843"/>
      <c r="F266" s="12">
        <f>'2 жастағы Ш'!BU81</f>
        <v>0</v>
      </c>
      <c r="G266" s="843"/>
    </row>
    <row r="267" spans="2:7" x14ac:dyDescent="0.25">
      <c r="B267" s="707">
        <v>25</v>
      </c>
      <c r="C267" s="843"/>
      <c r="D267" s="843"/>
      <c r="E267" s="843"/>
      <c r="F267" s="4">
        <f>'2 жастағы Ш'!BZ81</f>
        <v>0</v>
      </c>
      <c r="G267" s="843"/>
    </row>
    <row r="268" spans="2:7" x14ac:dyDescent="0.25">
      <c r="B268" s="708"/>
      <c r="C268" s="843"/>
      <c r="D268" s="843"/>
      <c r="E268" s="843"/>
      <c r="F268" s="4">
        <f>'2 жастағы Ш'!BY81</f>
        <v>0</v>
      </c>
      <c r="G268" s="843"/>
    </row>
    <row r="269" spans="2:7" x14ac:dyDescent="0.25">
      <c r="B269" s="712"/>
      <c r="C269" s="843"/>
      <c r="D269" s="843"/>
      <c r="E269" s="843"/>
      <c r="F269" s="4">
        <f>'2 жастағы Ш'!BX81</f>
        <v>0</v>
      </c>
      <c r="G269" s="843"/>
    </row>
    <row r="270" spans="2:7" x14ac:dyDescent="0.25">
      <c r="B270" s="707">
        <v>26</v>
      </c>
      <c r="C270" s="843"/>
      <c r="D270" s="843"/>
      <c r="E270" s="843"/>
      <c r="F270" s="4">
        <f>'2 жастағы Ш'!CC81</f>
        <v>0</v>
      </c>
      <c r="G270" s="843"/>
    </row>
    <row r="271" spans="2:7" x14ac:dyDescent="0.25">
      <c r="B271" s="708"/>
      <c r="C271" s="843"/>
      <c r="D271" s="843"/>
      <c r="E271" s="843"/>
      <c r="F271" s="4">
        <f>'2 жастағы Ш'!CB81</f>
        <v>0</v>
      </c>
      <c r="G271" s="843"/>
    </row>
    <row r="272" spans="2:7" x14ac:dyDescent="0.25">
      <c r="B272" s="712"/>
      <c r="C272" s="843"/>
      <c r="D272" s="843"/>
      <c r="E272" s="843"/>
      <c r="F272" s="4">
        <f>'2 жастағы Ш'!CA81</f>
        <v>0</v>
      </c>
      <c r="G272" s="843"/>
    </row>
    <row r="273" spans="2:7" x14ac:dyDescent="0.25">
      <c r="B273" s="707">
        <v>27</v>
      </c>
      <c r="C273" s="843"/>
      <c r="D273" s="843"/>
      <c r="E273" s="843"/>
      <c r="F273" s="12">
        <f>'2 жастағы Ш'!CF81</f>
        <v>0</v>
      </c>
      <c r="G273" s="843"/>
    </row>
    <row r="274" spans="2:7" x14ac:dyDescent="0.25">
      <c r="B274" s="708"/>
      <c r="C274" s="843"/>
      <c r="D274" s="843"/>
      <c r="E274" s="843"/>
      <c r="F274" s="12">
        <f>'2 жастағы Ш'!CE81</f>
        <v>0</v>
      </c>
      <c r="G274" s="843"/>
    </row>
    <row r="275" spans="2:7" x14ac:dyDescent="0.25">
      <c r="B275" s="712"/>
      <c r="C275" s="843"/>
      <c r="D275" s="843"/>
      <c r="E275" s="843"/>
      <c r="F275" s="12">
        <f>'2 жастағы Ш'!CD81</f>
        <v>0</v>
      </c>
      <c r="G275" s="843"/>
    </row>
    <row r="276" spans="2:7" x14ac:dyDescent="0.25">
      <c r="B276" s="707">
        <v>28</v>
      </c>
      <c r="C276" s="843"/>
      <c r="D276" s="843"/>
      <c r="E276" s="843"/>
      <c r="F276" s="12">
        <f>'2 жастағы Ш'!CI81</f>
        <v>0</v>
      </c>
      <c r="G276" s="843"/>
    </row>
    <row r="277" spans="2:7" x14ac:dyDescent="0.25">
      <c r="B277" s="708"/>
      <c r="C277" s="843"/>
      <c r="D277" s="843"/>
      <c r="E277" s="843"/>
      <c r="F277" s="12">
        <f>'2 жастағы Ш'!CH81</f>
        <v>0</v>
      </c>
      <c r="G277" s="843"/>
    </row>
    <row r="278" spans="2:7" x14ac:dyDescent="0.25">
      <c r="B278" s="712"/>
      <c r="C278" s="843"/>
      <c r="D278" s="843"/>
      <c r="E278" s="843"/>
      <c r="F278" s="12">
        <f>'2 жастағы Ш'!CG81</f>
        <v>0</v>
      </c>
      <c r="G278" s="843"/>
    </row>
    <row r="279" spans="2:7" x14ac:dyDescent="0.25">
      <c r="B279" s="707">
        <v>29</v>
      </c>
      <c r="C279" s="843"/>
      <c r="D279" s="843"/>
      <c r="E279" s="843"/>
      <c r="F279" s="12">
        <f>'2 жастағы Ш'!CL81</f>
        <v>0</v>
      </c>
      <c r="G279" s="843"/>
    </row>
    <row r="280" spans="2:7" x14ac:dyDescent="0.25">
      <c r="B280" s="708"/>
      <c r="C280" s="843"/>
      <c r="D280" s="843"/>
      <c r="E280" s="843"/>
      <c r="F280" s="12">
        <f>'2 жастағы Ш'!CK81</f>
        <v>0</v>
      </c>
      <c r="G280" s="843"/>
    </row>
    <row r="281" spans="2:7" x14ac:dyDescent="0.25">
      <c r="B281" s="712"/>
      <c r="C281" s="843"/>
      <c r="D281" s="843"/>
      <c r="E281" s="843"/>
      <c r="F281" s="12">
        <f>'2 жастағы Ш'!CJ81</f>
        <v>0</v>
      </c>
      <c r="G281" s="843"/>
    </row>
    <row r="282" spans="2:7" x14ac:dyDescent="0.25">
      <c r="B282" s="707">
        <v>30</v>
      </c>
      <c r="C282" s="843"/>
      <c r="D282" s="843"/>
      <c r="E282" s="843"/>
      <c r="F282" s="12">
        <f>'2 жастағы Ш'!CO81</f>
        <v>0</v>
      </c>
      <c r="G282" s="843"/>
    </row>
    <row r="283" spans="2:7" x14ac:dyDescent="0.25">
      <c r="B283" s="708"/>
      <c r="C283" s="843"/>
      <c r="D283" s="843"/>
      <c r="E283" s="843"/>
      <c r="F283" s="12">
        <f>'2 жастағы Ш'!CN81</f>
        <v>0</v>
      </c>
      <c r="G283" s="843"/>
    </row>
    <row r="284" spans="2:7" x14ac:dyDescent="0.25">
      <c r="B284" s="712"/>
      <c r="C284" s="843"/>
      <c r="D284" s="843"/>
      <c r="E284" s="843"/>
      <c r="F284" s="12">
        <f>'2 жастағы Ш'!CM81</f>
        <v>0</v>
      </c>
      <c r="G284" s="843"/>
    </row>
    <row r="285" spans="2:7" x14ac:dyDescent="0.25">
      <c r="B285" s="707">
        <v>31</v>
      </c>
      <c r="C285" s="843"/>
      <c r="D285" s="843"/>
      <c r="E285" s="843"/>
      <c r="F285" s="12">
        <f>'2 жастағы Ш'!CR81</f>
        <v>0</v>
      </c>
      <c r="G285" s="843"/>
    </row>
    <row r="286" spans="2:7" x14ac:dyDescent="0.25">
      <c r="B286" s="708"/>
      <c r="C286" s="843"/>
      <c r="D286" s="843"/>
      <c r="E286" s="843"/>
      <c r="F286" s="12">
        <f>'2 жастағы Ш'!CQ81</f>
        <v>0</v>
      </c>
      <c r="G286" s="843"/>
    </row>
    <row r="287" spans="2:7" x14ac:dyDescent="0.25">
      <c r="B287" s="712"/>
      <c r="C287" s="843"/>
      <c r="D287" s="843"/>
      <c r="E287" s="843"/>
      <c r="F287" s="12">
        <f>'2 жастағы Ш'!CP81</f>
        <v>0</v>
      </c>
      <c r="G287" s="843"/>
    </row>
    <row r="288" spans="2:7" x14ac:dyDescent="0.25">
      <c r="B288" s="707">
        <v>32</v>
      </c>
      <c r="C288" s="843"/>
      <c r="D288" s="843"/>
      <c r="E288" s="843"/>
      <c r="F288" s="12">
        <f>'2 жастағы Ш'!CU81</f>
        <v>0</v>
      </c>
      <c r="G288" s="843"/>
    </row>
    <row r="289" spans="2:7" x14ac:dyDescent="0.25">
      <c r="B289" s="708"/>
      <c r="C289" s="843"/>
      <c r="D289" s="843"/>
      <c r="E289" s="843"/>
      <c r="F289" s="12">
        <f>'2 жастағы Ш'!CT81</f>
        <v>0</v>
      </c>
      <c r="G289" s="843"/>
    </row>
    <row r="290" spans="2:7" x14ac:dyDescent="0.25">
      <c r="B290" s="712"/>
      <c r="C290" s="843"/>
      <c r="D290" s="843"/>
      <c r="E290" s="843"/>
      <c r="F290" s="12">
        <f>'2 жастағы Ш'!CS81</f>
        <v>0</v>
      </c>
      <c r="G290" s="843"/>
    </row>
    <row r="291" spans="2:7" x14ac:dyDescent="0.25">
      <c r="B291" s="707">
        <v>33</v>
      </c>
      <c r="C291" s="843"/>
      <c r="D291" s="843"/>
      <c r="E291" s="843"/>
      <c r="F291" s="12">
        <f>'2 жастағы Ш'!CX81</f>
        <v>0</v>
      </c>
      <c r="G291" s="843"/>
    </row>
    <row r="292" spans="2:7" x14ac:dyDescent="0.25">
      <c r="B292" s="708"/>
      <c r="C292" s="843"/>
      <c r="D292" s="843"/>
      <c r="E292" s="843"/>
      <c r="F292" s="12">
        <f>'2 жастағы Ш'!CW81</f>
        <v>0</v>
      </c>
      <c r="G292" s="843"/>
    </row>
    <row r="293" spans="2:7" x14ac:dyDescent="0.25">
      <c r="B293" s="712"/>
      <c r="C293" s="843"/>
      <c r="D293" s="843"/>
      <c r="E293" s="843"/>
      <c r="F293" s="12">
        <f>'2 жастағы Ш'!CV81</f>
        <v>0</v>
      </c>
      <c r="G293" s="843"/>
    </row>
    <row r="294" spans="2:7" x14ac:dyDescent="0.25">
      <c r="B294" s="707">
        <v>34</v>
      </c>
      <c r="C294" s="843"/>
      <c r="D294" s="843"/>
      <c r="E294" s="843"/>
      <c r="F294" s="12">
        <f>'2 жастағы Ш'!DA81</f>
        <v>0</v>
      </c>
      <c r="G294" s="843"/>
    </row>
    <row r="295" spans="2:7" x14ac:dyDescent="0.25">
      <c r="B295" s="708"/>
      <c r="C295" s="843"/>
      <c r="D295" s="843"/>
      <c r="E295" s="843"/>
      <c r="F295" s="12">
        <f>'2 жастағы Ш'!CZ81</f>
        <v>0</v>
      </c>
      <c r="G295" s="843"/>
    </row>
    <row r="296" spans="2:7" x14ac:dyDescent="0.25">
      <c r="B296" s="712"/>
      <c r="C296" s="843"/>
      <c r="D296" s="843"/>
      <c r="E296" s="843"/>
      <c r="F296" s="12">
        <f>'2 жастағы Ш'!CY81</f>
        <v>0</v>
      </c>
      <c r="G296" s="843"/>
    </row>
    <row r="297" spans="2:7" x14ac:dyDescent="0.25">
      <c r="B297" s="707">
        <v>35</v>
      </c>
      <c r="C297" s="843"/>
      <c r="D297" s="843"/>
      <c r="E297" s="843"/>
      <c r="F297" s="12">
        <f>'2 жастағы Ш'!DD81</f>
        <v>0</v>
      </c>
      <c r="G297" s="843"/>
    </row>
    <row r="298" spans="2:7" x14ac:dyDescent="0.25">
      <c r="B298" s="708"/>
      <c r="C298" s="843"/>
      <c r="D298" s="843"/>
      <c r="E298" s="843"/>
      <c r="F298" s="12">
        <f>'2 жастағы Ш'!DC81</f>
        <v>0</v>
      </c>
      <c r="G298" s="843"/>
    </row>
    <row r="299" spans="2:7" x14ac:dyDescent="0.25">
      <c r="B299" s="712"/>
      <c r="C299" s="843"/>
      <c r="D299" s="843"/>
      <c r="E299" s="843"/>
      <c r="F299" s="12">
        <f>'2 жастағы Ш'!DB81</f>
        <v>0</v>
      </c>
      <c r="G299" s="843"/>
    </row>
    <row r="300" spans="2:7" x14ac:dyDescent="0.25">
      <c r="B300" s="707">
        <v>36</v>
      </c>
      <c r="C300" s="843"/>
      <c r="D300" s="843"/>
      <c r="E300" s="843"/>
      <c r="F300" s="12">
        <f>'2 жастағы Ш'!DG81</f>
        <v>0</v>
      </c>
      <c r="G300" s="843"/>
    </row>
    <row r="301" spans="2:7" x14ac:dyDescent="0.25">
      <c r="B301" s="708"/>
      <c r="C301" s="843"/>
      <c r="D301" s="843"/>
      <c r="E301" s="843"/>
      <c r="F301" s="12">
        <f>'2 жастағы Ш'!DF81</f>
        <v>0</v>
      </c>
      <c r="G301" s="843"/>
    </row>
    <row r="302" spans="2:7" x14ac:dyDescent="0.25">
      <c r="B302" s="708"/>
      <c r="C302" s="843"/>
      <c r="D302" s="843"/>
      <c r="E302" s="843"/>
      <c r="F302" s="334">
        <f>'2 жастағы Ш'!DE81</f>
        <v>0</v>
      </c>
      <c r="G302" s="843"/>
    </row>
    <row r="303" spans="2:7" x14ac:dyDescent="0.25">
      <c r="B303" s="748">
        <v>37</v>
      </c>
      <c r="C303" s="843"/>
      <c r="D303" s="843"/>
      <c r="E303" s="843"/>
      <c r="F303" s="12">
        <f>'2 жастағы Ш'!DJ81</f>
        <v>0</v>
      </c>
      <c r="G303" s="843"/>
    </row>
    <row r="304" spans="2:7" x14ac:dyDescent="0.25">
      <c r="B304" s="748"/>
      <c r="C304" s="843"/>
      <c r="D304" s="843"/>
      <c r="E304" s="843"/>
      <c r="F304" s="12">
        <f>'2 жастағы Ш'!DI81</f>
        <v>0</v>
      </c>
      <c r="G304" s="843"/>
    </row>
    <row r="305" spans="2:7" x14ac:dyDescent="0.25">
      <c r="B305" s="748"/>
      <c r="C305" s="844"/>
      <c r="D305" s="844"/>
      <c r="E305" s="844"/>
      <c r="F305" s="12">
        <f>'2 жастағы Ш'!DH81</f>
        <v>0</v>
      </c>
      <c r="G305" s="844"/>
    </row>
    <row r="306" spans="2:7" ht="18.75" x14ac:dyDescent="0.25">
      <c r="B306" s="848" t="s">
        <v>824</v>
      </c>
      <c r="C306" s="158">
        <f>'2 жастағы Ф'!BK81</f>
        <v>0</v>
      </c>
      <c r="D306" s="158">
        <f>'2 жастағы К'!BN81</f>
        <v>0</v>
      </c>
      <c r="E306" s="158">
        <f>'2 жастағы Т'!AG81</f>
        <v>0</v>
      </c>
      <c r="F306" s="158">
        <f>'2 жастағы Ш'!DM81</f>
        <v>0</v>
      </c>
      <c r="G306" s="159">
        <f>'2 жастағы Ә'!BN81</f>
        <v>0</v>
      </c>
    </row>
    <row r="307" spans="2:7" ht="18.75" x14ac:dyDescent="0.25">
      <c r="B307" s="847"/>
      <c r="C307" s="40">
        <f>'2 жастағы Ф'!BJ81</f>
        <v>0</v>
      </c>
      <c r="D307" s="40">
        <f>'2 жастағы К'!BM81</f>
        <v>0</v>
      </c>
      <c r="E307" s="40">
        <f>'2 жастағы Т'!AF81</f>
        <v>0</v>
      </c>
      <c r="F307" s="40">
        <f>'2 жастағы Ш'!DL81</f>
        <v>0</v>
      </c>
      <c r="G307" s="68">
        <f>'2 жастағы Ә'!BM81</f>
        <v>0</v>
      </c>
    </row>
    <row r="308" spans="2:7" ht="18.75" x14ac:dyDescent="0.25">
      <c r="B308" s="847"/>
      <c r="C308" s="95">
        <f>'2 жастағы Ф'!BI81</f>
        <v>0</v>
      </c>
      <c r="D308" s="95">
        <f>'2 жастағы К'!BL81</f>
        <v>0</v>
      </c>
      <c r="E308" s="95">
        <f>'2 жастағы Т'!AE81</f>
        <v>0</v>
      </c>
      <c r="F308" s="95">
        <f>'2 жастағы Ш'!DK81</f>
        <v>0</v>
      </c>
      <c r="G308" s="96">
        <f>'2 жастағы Ә'!BL81</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Ф'!F135</f>
        <v>0</v>
      </c>
      <c r="D313" s="4">
        <f>'2 жастағы К'!F135</f>
        <v>0</v>
      </c>
      <c r="E313" s="4">
        <f>'2 жастағы Т'!F135</f>
        <v>0</v>
      </c>
      <c r="F313" s="4">
        <f>'2 жастағы Ш'!F135</f>
        <v>0</v>
      </c>
      <c r="G313" s="4">
        <f>'2 жастағы Ә'!F135</f>
        <v>0</v>
      </c>
    </row>
    <row r="314" spans="2:7" x14ac:dyDescent="0.25">
      <c r="B314" s="708"/>
      <c r="C314" s="4">
        <f>'2 жастағы Ф'!E135</f>
        <v>0</v>
      </c>
      <c r="D314" s="4">
        <f>'2 жастағы К'!E135</f>
        <v>0</v>
      </c>
      <c r="E314" s="4">
        <f>'2 жастағы Т'!E135</f>
        <v>0</v>
      </c>
      <c r="F314" s="4">
        <f>'2 жастағы Ш'!E135</f>
        <v>0</v>
      </c>
      <c r="G314" s="4">
        <f>'2 жастағы Ә'!E135</f>
        <v>0</v>
      </c>
    </row>
    <row r="315" spans="2:7" x14ac:dyDescent="0.25">
      <c r="B315" s="712"/>
      <c r="C315" s="4">
        <f>'2 жастағы Ф'!D135</f>
        <v>0</v>
      </c>
      <c r="D315" s="4">
        <f>'2 жастағы К'!D135</f>
        <v>0</v>
      </c>
      <c r="E315" s="4">
        <f>'2 жастағы Т'!D135</f>
        <v>0</v>
      </c>
      <c r="F315" s="4">
        <f>'2 жастағы Ш'!D135</f>
        <v>0</v>
      </c>
      <c r="G315" s="4">
        <f>'2 жастағы Ә'!D135</f>
        <v>0</v>
      </c>
    </row>
    <row r="316" spans="2:7" x14ac:dyDescent="0.25">
      <c r="B316" s="707">
        <v>2</v>
      </c>
      <c r="C316" s="4">
        <f>'2 жастағы Ф'!I135</f>
        <v>0</v>
      </c>
      <c r="D316" s="4">
        <f>'2 жастағы К'!I135</f>
        <v>0</v>
      </c>
      <c r="E316" s="4">
        <f>'2 жастағы Т'!I135</f>
        <v>0</v>
      </c>
      <c r="F316" s="4">
        <f>'2 жастағы Ш'!I135</f>
        <v>0</v>
      </c>
      <c r="G316" s="4">
        <f>'2 жастағы Ә'!I135</f>
        <v>0</v>
      </c>
    </row>
    <row r="317" spans="2:7" x14ac:dyDescent="0.25">
      <c r="B317" s="708"/>
      <c r="C317" s="4">
        <f>'2 жастағы Ф'!H135</f>
        <v>0</v>
      </c>
      <c r="D317" s="4">
        <f>'2 жастағы К'!H135</f>
        <v>0</v>
      </c>
      <c r="E317" s="4">
        <f>'2 жастағы Т'!H135</f>
        <v>0</v>
      </c>
      <c r="F317" s="4">
        <f>'2 жастағы Ш'!H135</f>
        <v>0</v>
      </c>
      <c r="G317" s="4">
        <f>'2 жастағы Ә'!H135</f>
        <v>0</v>
      </c>
    </row>
    <row r="318" spans="2:7" x14ac:dyDescent="0.25">
      <c r="B318" s="712"/>
      <c r="C318" s="4">
        <f>'2 жастағы Ф'!G135</f>
        <v>0</v>
      </c>
      <c r="D318" s="4">
        <f>'2 жастағы К'!G135</f>
        <v>0</v>
      </c>
      <c r="E318" s="4">
        <f>'2 жастағы Т'!G135</f>
        <v>0</v>
      </c>
      <c r="F318" s="4">
        <f>'2 жастағы Ш'!G135</f>
        <v>0</v>
      </c>
      <c r="G318" s="4">
        <f>'2 жастағы Ә'!G135</f>
        <v>0</v>
      </c>
    </row>
    <row r="319" spans="2:7" x14ac:dyDescent="0.25">
      <c r="B319" s="707">
        <v>3</v>
      </c>
      <c r="C319" s="4">
        <f>'2 жастағы Ф'!L135</f>
        <v>0</v>
      </c>
      <c r="D319" s="4">
        <f>'2 жастағы К'!L135</f>
        <v>0</v>
      </c>
      <c r="E319" s="4">
        <f>'2 жастағы Т'!L135</f>
        <v>0</v>
      </c>
      <c r="F319" s="4">
        <f>'2 жастағы Ш'!L135</f>
        <v>0</v>
      </c>
      <c r="G319" s="4">
        <f>'2 жастағы Ә'!L135</f>
        <v>0</v>
      </c>
    </row>
    <row r="320" spans="2:7" x14ac:dyDescent="0.25">
      <c r="B320" s="708"/>
      <c r="C320" s="4">
        <f>'2 жастағы Ф'!K135</f>
        <v>0</v>
      </c>
      <c r="D320" s="4">
        <f>'2 жастағы К'!K135</f>
        <v>0</v>
      </c>
      <c r="E320" s="4">
        <f>'2 жастағы Т'!K135</f>
        <v>0</v>
      </c>
      <c r="F320" s="4">
        <f>'2 жастағы Ш'!K135</f>
        <v>0</v>
      </c>
      <c r="G320" s="4">
        <f>'2 жастағы Ә'!K135</f>
        <v>0</v>
      </c>
    </row>
    <row r="321" spans="2:7" x14ac:dyDescent="0.25">
      <c r="B321" s="712"/>
      <c r="C321" s="4">
        <f>'2 жастағы Ф'!J135</f>
        <v>0</v>
      </c>
      <c r="D321" s="4">
        <f>'2 жастағы К'!J135</f>
        <v>0</v>
      </c>
      <c r="E321" s="4">
        <f>'2 жастағы Т'!J135</f>
        <v>0</v>
      </c>
      <c r="F321" s="4">
        <f>'2 жастағы Ш'!J135</f>
        <v>0</v>
      </c>
      <c r="G321" s="4">
        <f>'2 жастағы Ә'!J135</f>
        <v>0</v>
      </c>
    </row>
    <row r="322" spans="2:7" x14ac:dyDescent="0.25">
      <c r="B322" s="707">
        <v>4</v>
      </c>
      <c r="C322" s="4">
        <f>'2 жастағы Ф'!O135</f>
        <v>0</v>
      </c>
      <c r="D322" s="4">
        <f>'2 жастағы К'!O135</f>
        <v>0</v>
      </c>
      <c r="E322" s="4">
        <f>'2 жастағы Т'!O135</f>
        <v>0</v>
      </c>
      <c r="F322" s="4">
        <f>'2 жастағы Ш'!O135</f>
        <v>0</v>
      </c>
      <c r="G322" s="4">
        <f>'2 жастағы Ә'!O135</f>
        <v>0</v>
      </c>
    </row>
    <row r="323" spans="2:7" x14ac:dyDescent="0.25">
      <c r="B323" s="708"/>
      <c r="C323" s="4">
        <f>'2 жастағы Ф'!N135</f>
        <v>0</v>
      </c>
      <c r="D323" s="4">
        <f>'2 жастағы К'!N135</f>
        <v>0</v>
      </c>
      <c r="E323" s="4">
        <f>'2 жастағы Т'!N135</f>
        <v>0</v>
      </c>
      <c r="F323" s="4">
        <f>'2 жастағы Ш'!N135</f>
        <v>0</v>
      </c>
      <c r="G323" s="4">
        <f>'2 жастағы Ә'!N135</f>
        <v>0</v>
      </c>
    </row>
    <row r="324" spans="2:7" x14ac:dyDescent="0.25">
      <c r="B324" s="712"/>
      <c r="C324" s="4">
        <f>'2 жастағы Ф'!M135</f>
        <v>0</v>
      </c>
      <c r="D324" s="4">
        <f>'2 жастағы К'!M135</f>
        <v>0</v>
      </c>
      <c r="E324" s="4">
        <f>'2 жастағы Т'!M135</f>
        <v>0</v>
      </c>
      <c r="F324" s="4">
        <f>'2 жастағы Ш'!M135</f>
        <v>0</v>
      </c>
      <c r="G324" s="4">
        <f>'2 жастағы Ә'!M135</f>
        <v>0</v>
      </c>
    </row>
    <row r="325" spans="2:7" x14ac:dyDescent="0.25">
      <c r="B325" s="707">
        <v>5</v>
      </c>
      <c r="C325" s="4">
        <f>'2 жастағы Ф'!R135</f>
        <v>0</v>
      </c>
      <c r="D325" s="4">
        <f>'2 жастағы К'!R135</f>
        <v>0</v>
      </c>
      <c r="E325" s="4">
        <f>'2 жастағы Т'!R135</f>
        <v>0</v>
      </c>
      <c r="F325" s="4">
        <f>'2 жастағы Ш'!R135</f>
        <v>0</v>
      </c>
      <c r="G325" s="4">
        <f>'2 жастағы Ә'!R135</f>
        <v>0</v>
      </c>
    </row>
    <row r="326" spans="2:7" x14ac:dyDescent="0.25">
      <c r="B326" s="708"/>
      <c r="C326" s="4">
        <f>'2 жастағы Ф'!Q135</f>
        <v>0</v>
      </c>
      <c r="D326" s="4">
        <f>'2 жастағы К'!Q135</f>
        <v>0</v>
      </c>
      <c r="E326" s="4">
        <f>'2 жастағы Т'!Q135</f>
        <v>0</v>
      </c>
      <c r="F326" s="4">
        <f>'2 жастағы Ш'!Q135</f>
        <v>0</v>
      </c>
      <c r="G326" s="4">
        <f>'2 жастағы Ә'!Q135</f>
        <v>0</v>
      </c>
    </row>
    <row r="327" spans="2:7" x14ac:dyDescent="0.25">
      <c r="B327" s="712"/>
      <c r="C327" s="4">
        <f>'2 жастағы Ф'!P135</f>
        <v>0</v>
      </c>
      <c r="D327" s="4">
        <f>'2 жастағы К'!P135</f>
        <v>0</v>
      </c>
      <c r="E327" s="4">
        <f>'2 жастағы Т'!P135</f>
        <v>0</v>
      </c>
      <c r="F327" s="4">
        <f>'2 жастағы Ш'!P135</f>
        <v>0</v>
      </c>
      <c r="G327" s="4">
        <f>'2 жастағы Ә'!P135</f>
        <v>0</v>
      </c>
    </row>
    <row r="328" spans="2:7" x14ac:dyDescent="0.25">
      <c r="B328" s="707">
        <v>6</v>
      </c>
      <c r="C328" s="4">
        <f>'2 жастағы Ф'!U135</f>
        <v>0</v>
      </c>
      <c r="D328" s="4">
        <f>'2 жастағы К'!U135</f>
        <v>0</v>
      </c>
      <c r="E328" s="4">
        <f>'2 жастағы Т'!U135</f>
        <v>0</v>
      </c>
      <c r="F328" s="4">
        <f>'2 жастағы Ш'!U135</f>
        <v>0</v>
      </c>
      <c r="G328" s="4">
        <f>'2 жастағы Ә'!U135</f>
        <v>0</v>
      </c>
    </row>
    <row r="329" spans="2:7" x14ac:dyDescent="0.25">
      <c r="B329" s="708"/>
      <c r="C329" s="4">
        <f>'2 жастағы Ф'!T135</f>
        <v>0</v>
      </c>
      <c r="D329" s="4">
        <f>'2 жастағы К'!T135</f>
        <v>0</v>
      </c>
      <c r="E329" s="4">
        <f>'2 жастағы Т'!T135</f>
        <v>0</v>
      </c>
      <c r="F329" s="4">
        <f>'2 жастағы Ш'!T135</f>
        <v>0</v>
      </c>
      <c r="G329" s="4">
        <f>'2 жастағы Ә'!T135</f>
        <v>0</v>
      </c>
    </row>
    <row r="330" spans="2:7" x14ac:dyDescent="0.25">
      <c r="B330" s="712"/>
      <c r="C330" s="4">
        <f>'2 жастағы Ф'!S135</f>
        <v>0</v>
      </c>
      <c r="D330" s="4">
        <f>'2 жастағы К'!S135</f>
        <v>0</v>
      </c>
      <c r="E330" s="4">
        <f>'2 жастағы Т'!S135</f>
        <v>0</v>
      </c>
      <c r="F330" s="4">
        <f>'2 жастағы Ш'!S135</f>
        <v>0</v>
      </c>
      <c r="G330" s="4">
        <f>'2 жастағы Ә'!S135</f>
        <v>0</v>
      </c>
    </row>
    <row r="331" spans="2:7" x14ac:dyDescent="0.25">
      <c r="B331" s="707">
        <v>7</v>
      </c>
      <c r="C331" s="4">
        <f>'2 жастағы Ф'!X135</f>
        <v>0</v>
      </c>
      <c r="D331" s="4">
        <f>'2 жастағы К'!X135</f>
        <v>0</v>
      </c>
      <c r="E331" s="4">
        <f>'2 жастағы Т'!X135</f>
        <v>0</v>
      </c>
      <c r="F331" s="4">
        <f>'2 жастағы Ш'!X135</f>
        <v>0</v>
      </c>
      <c r="G331" s="4">
        <f>'2 жастағы Ә'!X135</f>
        <v>0</v>
      </c>
    </row>
    <row r="332" spans="2:7" x14ac:dyDescent="0.25">
      <c r="B332" s="708"/>
      <c r="C332" s="4">
        <f>'2 жастағы Ф'!W135</f>
        <v>0</v>
      </c>
      <c r="D332" s="4">
        <f>'2 жастағы К'!W135</f>
        <v>0</v>
      </c>
      <c r="E332" s="4">
        <f>'2 жастағы Т'!W135</f>
        <v>0</v>
      </c>
      <c r="F332" s="4">
        <f>'2 жастағы Ш'!W135</f>
        <v>0</v>
      </c>
      <c r="G332" s="4">
        <f>'2 жастағы Ә'!W135</f>
        <v>0</v>
      </c>
    </row>
    <row r="333" spans="2:7" x14ac:dyDescent="0.25">
      <c r="B333" s="712"/>
      <c r="C333" s="4">
        <f>'2 жастағы Ф'!V135</f>
        <v>0</v>
      </c>
      <c r="D333" s="4">
        <f>'2 жастағы К'!V135</f>
        <v>0</v>
      </c>
      <c r="E333" s="4">
        <f>'2 жастағы Т'!V135</f>
        <v>0</v>
      </c>
      <c r="F333" s="4">
        <f>'2 жастағы Ш'!V135</f>
        <v>0</v>
      </c>
      <c r="G333" s="4">
        <f>'2 жастағы Ә'!V135</f>
        <v>0</v>
      </c>
    </row>
    <row r="334" spans="2:7" x14ac:dyDescent="0.25">
      <c r="B334" s="707">
        <v>8</v>
      </c>
      <c r="C334" s="4">
        <f>'2 жастағы Ф'!AA135</f>
        <v>0</v>
      </c>
      <c r="D334" s="4">
        <f>'2 жастағы К'!AA135</f>
        <v>0</v>
      </c>
      <c r="E334" s="4">
        <f>'2 жастағы Т'!AA135</f>
        <v>0</v>
      </c>
      <c r="F334" s="4">
        <f>'2 жастағы Ш'!AA135</f>
        <v>0</v>
      </c>
      <c r="G334" s="4">
        <f>'2 жастағы Ә'!AA135</f>
        <v>0</v>
      </c>
    </row>
    <row r="335" spans="2:7" x14ac:dyDescent="0.25">
      <c r="B335" s="708"/>
      <c r="C335" s="4">
        <f>'2 жастағы Ф'!Z135</f>
        <v>0</v>
      </c>
      <c r="D335" s="4">
        <f>'2 жастағы К'!Z135</f>
        <v>0</v>
      </c>
      <c r="E335" s="4">
        <f>'2 жастағы Т'!Z135</f>
        <v>0</v>
      </c>
      <c r="F335" s="4">
        <f>'2 жастағы Ш'!Z135</f>
        <v>0</v>
      </c>
      <c r="G335" s="4">
        <f>'2 жастағы Ә'!Z135</f>
        <v>0</v>
      </c>
    </row>
    <row r="336" spans="2:7" x14ac:dyDescent="0.25">
      <c r="B336" s="712"/>
      <c r="C336" s="4">
        <f>'2 жастағы Ф'!Y135</f>
        <v>0</v>
      </c>
      <c r="D336" s="4">
        <f>'2 жастағы К'!Y135</f>
        <v>0</v>
      </c>
      <c r="E336" s="4">
        <f>'2 жастағы Т'!Y135</f>
        <v>0</v>
      </c>
      <c r="F336" s="4">
        <f>'2 жастағы Ш'!Y135</f>
        <v>0</v>
      </c>
      <c r="G336" s="4">
        <f>'2 жастағы Ә'!Y135</f>
        <v>0</v>
      </c>
    </row>
    <row r="337" spans="2:7" x14ac:dyDescent="0.25">
      <c r="B337" s="707">
        <v>9</v>
      </c>
      <c r="C337" s="4">
        <f>'2 жастағы Ф'!AD135</f>
        <v>0</v>
      </c>
      <c r="D337" s="4">
        <f>'2 жастағы К'!AD135</f>
        <v>0</v>
      </c>
      <c r="E337" s="4">
        <f>'2 жастағы Т'!AD135</f>
        <v>0</v>
      </c>
      <c r="F337" s="4">
        <f>'2 жастағы Ш'!AD135</f>
        <v>0</v>
      </c>
      <c r="G337" s="4">
        <f>'2 жастағы Ә'!AD135</f>
        <v>0</v>
      </c>
    </row>
    <row r="338" spans="2:7" x14ac:dyDescent="0.25">
      <c r="B338" s="708"/>
      <c r="C338" s="4">
        <f>'2 жастағы Ф'!AC135</f>
        <v>0</v>
      </c>
      <c r="D338" s="4">
        <f>'2 жастағы К'!AC135</f>
        <v>0</v>
      </c>
      <c r="E338" s="4">
        <f>'2 жастағы Т'!AC135</f>
        <v>0</v>
      </c>
      <c r="F338" s="4">
        <f>'2 жастағы Ш'!AC135</f>
        <v>0</v>
      </c>
      <c r="G338" s="4">
        <f>'2 жастағы Ә'!AC135</f>
        <v>0</v>
      </c>
    </row>
    <row r="339" spans="2:7" x14ac:dyDescent="0.25">
      <c r="B339" s="712"/>
      <c r="C339" s="4">
        <f>'2 жастағы Ф'!AB135</f>
        <v>0</v>
      </c>
      <c r="D339" s="4">
        <f>'2 жастағы К'!AB135</f>
        <v>0</v>
      </c>
      <c r="E339" s="4">
        <f>'2 жастағы Т'!AB135</f>
        <v>0</v>
      </c>
      <c r="F339" s="4">
        <f>'2 жастағы Ш'!AB135</f>
        <v>0</v>
      </c>
      <c r="G339" s="4">
        <f>'2 жастағы Ә'!AB135</f>
        <v>0</v>
      </c>
    </row>
    <row r="340" spans="2:7" x14ac:dyDescent="0.25">
      <c r="B340" s="707">
        <v>10</v>
      </c>
      <c r="C340" s="4">
        <f>'2 жастағы Ф'!AG135</f>
        <v>0</v>
      </c>
      <c r="D340" s="4">
        <f>'2 жастағы К'!AG135</f>
        <v>0</v>
      </c>
      <c r="E340" s="842"/>
      <c r="F340" s="4">
        <f>'2 жастағы Ш'!AG135</f>
        <v>0</v>
      </c>
      <c r="G340" s="4">
        <f>'2 жастағы Ә'!AG135</f>
        <v>0</v>
      </c>
    </row>
    <row r="341" spans="2:7" x14ac:dyDescent="0.25">
      <c r="B341" s="708"/>
      <c r="C341" s="4">
        <f>'2 жастағы Ф'!AF135</f>
        <v>0</v>
      </c>
      <c r="D341" s="4">
        <f>'2 жастағы К'!AF135</f>
        <v>0</v>
      </c>
      <c r="E341" s="843"/>
      <c r="F341" s="4">
        <f>'2 жастағы Ш'!AF135</f>
        <v>0</v>
      </c>
      <c r="G341" s="4">
        <f>'2 жастағы Ә'!AF135</f>
        <v>0</v>
      </c>
    </row>
    <row r="342" spans="2:7" x14ac:dyDescent="0.25">
      <c r="B342" s="712"/>
      <c r="C342" s="4">
        <f>'2 жастағы Ф'!AE135</f>
        <v>0</v>
      </c>
      <c r="D342" s="4">
        <f>'2 жастағы К'!AE135</f>
        <v>0</v>
      </c>
      <c r="E342" s="843"/>
      <c r="F342" s="4">
        <f>'2 жастағы Ш'!AE135</f>
        <v>0</v>
      </c>
      <c r="G342" s="4">
        <f>'2 жастағы Ә'!AE135</f>
        <v>0</v>
      </c>
    </row>
    <row r="343" spans="2:7" x14ac:dyDescent="0.25">
      <c r="B343" s="707">
        <v>11</v>
      </c>
      <c r="C343" s="4">
        <f>'2 жастағы Ф'!AJ135</f>
        <v>0</v>
      </c>
      <c r="D343" s="4">
        <f>'2 жастағы К'!AJ135</f>
        <v>0</v>
      </c>
      <c r="E343" s="843"/>
      <c r="F343" s="4">
        <f>'2 жастағы Ш'!AJ135</f>
        <v>0</v>
      </c>
      <c r="G343" s="4">
        <f>'2 жастағы Ә'!AJ135</f>
        <v>0</v>
      </c>
    </row>
    <row r="344" spans="2:7" x14ac:dyDescent="0.25">
      <c r="B344" s="708"/>
      <c r="C344" s="4">
        <f>'2 жастағы Ф'!AI135</f>
        <v>0</v>
      </c>
      <c r="D344" s="4">
        <f>'2 жастағы К'!AI135</f>
        <v>0</v>
      </c>
      <c r="E344" s="843"/>
      <c r="F344" s="4">
        <f>'2 жастағы Ш'!AI135</f>
        <v>0</v>
      </c>
      <c r="G344" s="4">
        <f>'2 жастағы Ә'!AI135</f>
        <v>0</v>
      </c>
    </row>
    <row r="345" spans="2:7" x14ac:dyDescent="0.25">
      <c r="B345" s="712"/>
      <c r="C345" s="4">
        <f>'2 жастағы Ф'!AH135</f>
        <v>0</v>
      </c>
      <c r="D345" s="4">
        <f>'2 жастағы К'!AH135</f>
        <v>0</v>
      </c>
      <c r="E345" s="843"/>
      <c r="F345" s="4">
        <f>'2 жастағы Ш'!AH135</f>
        <v>0</v>
      </c>
      <c r="G345" s="4">
        <f>'2 жастағы Ә'!AH135</f>
        <v>0</v>
      </c>
    </row>
    <row r="346" spans="2:7" x14ac:dyDescent="0.25">
      <c r="B346" s="707">
        <v>12</v>
      </c>
      <c r="C346" s="4">
        <f>'2 жастағы Ф'!AM135</f>
        <v>0</v>
      </c>
      <c r="D346" s="4">
        <f>'2 жастағы К'!AM135</f>
        <v>0</v>
      </c>
      <c r="E346" s="843"/>
      <c r="F346" s="4">
        <f>'2 жастағы Ш'!AM135</f>
        <v>0</v>
      </c>
      <c r="G346" s="4">
        <f>'2 жастағы Ә'!AM135</f>
        <v>0</v>
      </c>
    </row>
    <row r="347" spans="2:7" x14ac:dyDescent="0.25">
      <c r="B347" s="708"/>
      <c r="C347" s="4">
        <f>'2 жастағы Ф'!AL135</f>
        <v>0</v>
      </c>
      <c r="D347" s="4">
        <f>'2 жастағы К'!AL135</f>
        <v>0</v>
      </c>
      <c r="E347" s="843"/>
      <c r="F347" s="4">
        <f>'2 жастағы Ш'!AL135</f>
        <v>0</v>
      </c>
      <c r="G347" s="4">
        <f>'2 жастағы Ә'!AL135</f>
        <v>0</v>
      </c>
    </row>
    <row r="348" spans="2:7" x14ac:dyDescent="0.25">
      <c r="B348" s="712"/>
      <c r="C348" s="4">
        <f>'2 жастағы Ф'!AK135</f>
        <v>0</v>
      </c>
      <c r="D348" s="160">
        <f>'2 жастағы К'!AK176</f>
        <v>0</v>
      </c>
      <c r="E348" s="843"/>
      <c r="F348" s="4">
        <f>'2 жастағы Ш'!AK135</f>
        <v>0</v>
      </c>
      <c r="G348" s="4">
        <f>'2 жастағы Ә'!AK135</f>
        <v>0</v>
      </c>
    </row>
    <row r="349" spans="2:7" x14ac:dyDescent="0.25">
      <c r="B349" s="707">
        <v>13</v>
      </c>
      <c r="C349" s="4">
        <f>'2 жастағы Ф'!AP135</f>
        <v>0</v>
      </c>
      <c r="D349" s="4">
        <f>'2 жастағы К'!AP135</f>
        <v>0</v>
      </c>
      <c r="E349" s="843"/>
      <c r="F349" s="4">
        <f>'2 жастағы Ш'!AP135</f>
        <v>0</v>
      </c>
      <c r="G349" s="4">
        <f>'2 жастағы Ә'!AP135</f>
        <v>0</v>
      </c>
    </row>
    <row r="350" spans="2:7" x14ac:dyDescent="0.25">
      <c r="B350" s="708"/>
      <c r="C350" s="4">
        <f>'2 жастағы Ф'!AO135</f>
        <v>0</v>
      </c>
      <c r="D350" s="4">
        <f>'2 жастағы К'!AO135</f>
        <v>0</v>
      </c>
      <c r="E350" s="843"/>
      <c r="F350" s="4">
        <f>'2 жастағы Ш'!AO135</f>
        <v>0</v>
      </c>
      <c r="G350" s="4">
        <f>'2 жастағы Ә'!AO135</f>
        <v>0</v>
      </c>
    </row>
    <row r="351" spans="2:7" x14ac:dyDescent="0.25">
      <c r="B351" s="712"/>
      <c r="C351" s="4">
        <f>'2 жастағы Ф'!AN135</f>
        <v>0</v>
      </c>
      <c r="D351" s="4">
        <f>'2 жастағы К'!AN135</f>
        <v>0</v>
      </c>
      <c r="E351" s="843"/>
      <c r="F351" s="4">
        <f>'2 жастағы Ш'!AN135</f>
        <v>0</v>
      </c>
      <c r="G351" s="4">
        <f>'2 жастағы Ә'!AN135</f>
        <v>0</v>
      </c>
    </row>
    <row r="352" spans="2:7" x14ac:dyDescent="0.25">
      <c r="B352" s="707">
        <v>14</v>
      </c>
      <c r="C352" s="4">
        <f>'2 жастағы Ф'!AS135</f>
        <v>0</v>
      </c>
      <c r="D352" s="4">
        <f>'2 жастағы К'!AS135</f>
        <v>0</v>
      </c>
      <c r="E352" s="843"/>
      <c r="F352" s="4">
        <f>'2 жастағы Ш'!AS135</f>
        <v>0</v>
      </c>
      <c r="G352" s="4">
        <f>'2 жастағы Ә'!AS135</f>
        <v>0</v>
      </c>
    </row>
    <row r="353" spans="2:7" x14ac:dyDescent="0.25">
      <c r="B353" s="708"/>
      <c r="C353" s="4">
        <f>'2 жастағы Ф'!AR135</f>
        <v>0</v>
      </c>
      <c r="D353" s="4">
        <f>'2 жастағы К'!AR135</f>
        <v>0</v>
      </c>
      <c r="E353" s="843"/>
      <c r="F353" s="4">
        <f>'2 жастағы Ш'!AR135</f>
        <v>0</v>
      </c>
      <c r="G353" s="4">
        <f>'2 жастағы Ә'!AR135</f>
        <v>0</v>
      </c>
    </row>
    <row r="354" spans="2:7" x14ac:dyDescent="0.25">
      <c r="B354" s="712"/>
      <c r="C354" s="4">
        <f>'2 жастағы Ф'!AQ135</f>
        <v>0</v>
      </c>
      <c r="D354" s="4">
        <f>'2 жастағы К'!AQ135</f>
        <v>0</v>
      </c>
      <c r="E354" s="843"/>
      <c r="F354" s="4">
        <f>'2 жастағы Ш'!AQ135</f>
        <v>0</v>
      </c>
      <c r="G354" s="4">
        <f>'2 жастағы Ә'!AQ135</f>
        <v>0</v>
      </c>
    </row>
    <row r="355" spans="2:7" x14ac:dyDescent="0.25">
      <c r="B355" s="707">
        <v>15</v>
      </c>
      <c r="C355" s="4">
        <f>'2 жастағы Ф'!AV135</f>
        <v>0</v>
      </c>
      <c r="D355" s="4">
        <f>'2 жастағы К'!AV135</f>
        <v>0</v>
      </c>
      <c r="E355" s="843"/>
      <c r="F355" s="4">
        <f>'2 жастағы Ш'!AV135</f>
        <v>0</v>
      </c>
      <c r="G355" s="4">
        <f>'2 жастағы Ә'!AV135</f>
        <v>0</v>
      </c>
    </row>
    <row r="356" spans="2:7" x14ac:dyDescent="0.25">
      <c r="B356" s="708"/>
      <c r="C356" s="4">
        <f>'2 жастағы Ф'!AU135</f>
        <v>0</v>
      </c>
      <c r="D356" s="4">
        <f>'2 жастағы К'!AU135</f>
        <v>0</v>
      </c>
      <c r="E356" s="843"/>
      <c r="F356" s="4">
        <f>'2 жастағы Ш'!AU135</f>
        <v>0</v>
      </c>
      <c r="G356" s="4">
        <f>'2 жастағы Ә'!AU135</f>
        <v>0</v>
      </c>
    </row>
    <row r="357" spans="2:7" x14ac:dyDescent="0.25">
      <c r="B357" s="712"/>
      <c r="C357" s="4">
        <f>'2 жастағы Ф'!AT135</f>
        <v>0</v>
      </c>
      <c r="D357" s="4">
        <f>'2 жастағы К'!AT135</f>
        <v>0</v>
      </c>
      <c r="E357" s="843"/>
      <c r="F357" s="4">
        <f>'2 жастағы Ш'!AT135</f>
        <v>0</v>
      </c>
      <c r="G357" s="4">
        <f>'2 жастағы Ә'!AT135</f>
        <v>0</v>
      </c>
    </row>
    <row r="358" spans="2:7" x14ac:dyDescent="0.25">
      <c r="B358" s="707">
        <v>16</v>
      </c>
      <c r="C358" s="4">
        <f>'2 жастағы Ф'!AY135</f>
        <v>0</v>
      </c>
      <c r="D358" s="4">
        <f>'2 жастағы К'!AY135</f>
        <v>0</v>
      </c>
      <c r="E358" s="843"/>
      <c r="F358" s="4">
        <f>'2 жастағы Ш'!AY135</f>
        <v>0</v>
      </c>
      <c r="G358" s="4">
        <f>'2 жастағы Ә'!AY135</f>
        <v>0</v>
      </c>
    </row>
    <row r="359" spans="2:7" x14ac:dyDescent="0.25">
      <c r="B359" s="708"/>
      <c r="C359" s="4">
        <f>'2 жастағы Ф'!AX135</f>
        <v>0</v>
      </c>
      <c r="D359" s="4">
        <f>'2 жастағы К'!AX135</f>
        <v>0</v>
      </c>
      <c r="E359" s="843"/>
      <c r="F359" s="4">
        <f>'2 жастағы Ш'!AX135</f>
        <v>0</v>
      </c>
      <c r="G359" s="4">
        <f>'2 жастағы Ә'!AX135</f>
        <v>0</v>
      </c>
    </row>
    <row r="360" spans="2:7" x14ac:dyDescent="0.25">
      <c r="B360" s="712"/>
      <c r="C360" s="4">
        <f>'2 жастағы Ф'!AW135</f>
        <v>0</v>
      </c>
      <c r="D360" s="4">
        <f>'2 жастағы К'!AW135</f>
        <v>0</v>
      </c>
      <c r="E360" s="843"/>
      <c r="F360" s="4">
        <f>'2 жастағы Ш'!AW135</f>
        <v>0</v>
      </c>
      <c r="G360" s="4">
        <f>'2 жастағы Ә'!AW135</f>
        <v>0</v>
      </c>
    </row>
    <row r="361" spans="2:7" x14ac:dyDescent="0.25">
      <c r="B361" s="707">
        <v>17</v>
      </c>
      <c r="C361" s="4">
        <f>'2 жастағы Ф'!BB135</f>
        <v>0</v>
      </c>
      <c r="D361" s="4">
        <f>'2 жастағы К'!BB135</f>
        <v>0</v>
      </c>
      <c r="E361" s="843"/>
      <c r="F361" s="4">
        <f>'2 жастағы Ш'!BB135</f>
        <v>0</v>
      </c>
      <c r="G361" s="4">
        <f>'2 жастағы Ә'!BB135</f>
        <v>0</v>
      </c>
    </row>
    <row r="362" spans="2:7" x14ac:dyDescent="0.25">
      <c r="B362" s="708"/>
      <c r="C362" s="4">
        <f>'2 жастағы Ф'!BA135</f>
        <v>0</v>
      </c>
      <c r="D362" s="4">
        <f>'2 жастағы К'!BA135</f>
        <v>0</v>
      </c>
      <c r="E362" s="843"/>
      <c r="F362" s="4">
        <f>'2 жастағы Ш'!BA135</f>
        <v>0</v>
      </c>
      <c r="G362" s="4">
        <f>'2 жастағы Ә'!BA135</f>
        <v>0</v>
      </c>
    </row>
    <row r="363" spans="2:7" x14ac:dyDescent="0.25">
      <c r="B363" s="712"/>
      <c r="C363" s="4">
        <f>'2 жастағы Ф'!AZ135</f>
        <v>0</v>
      </c>
      <c r="D363" s="4">
        <f>'2 жастағы К'!AZ135</f>
        <v>0</v>
      </c>
      <c r="E363" s="843"/>
      <c r="F363" s="4">
        <f>'2 жастағы Ш'!AZ135</f>
        <v>0</v>
      </c>
      <c r="G363" s="4">
        <f>'2 жастағы Ә'!AZ135</f>
        <v>0</v>
      </c>
    </row>
    <row r="364" spans="2:7" x14ac:dyDescent="0.25">
      <c r="B364" s="707">
        <v>18</v>
      </c>
      <c r="C364" s="4">
        <f>'2 жастағы Ф'!BE135</f>
        <v>0</v>
      </c>
      <c r="D364" s="4">
        <f>'2 жастағы К'!BE135</f>
        <v>0</v>
      </c>
      <c r="E364" s="843"/>
      <c r="F364" s="4">
        <f>'2 жастағы Ш'!BE135</f>
        <v>0</v>
      </c>
      <c r="G364" s="4">
        <f>'2 жастағы Ә'!BE135</f>
        <v>0</v>
      </c>
    </row>
    <row r="365" spans="2:7" x14ac:dyDescent="0.25">
      <c r="B365" s="708"/>
      <c r="C365" s="4">
        <f>'2 жастағы Ф'!BD135</f>
        <v>0</v>
      </c>
      <c r="D365" s="4">
        <f>'2 жастағы К'!BD135</f>
        <v>0</v>
      </c>
      <c r="E365" s="843"/>
      <c r="F365" s="4">
        <f>'2 жастағы Ш'!BD135</f>
        <v>0</v>
      </c>
      <c r="G365" s="4">
        <f>'2 жастағы Ә'!BD135</f>
        <v>0</v>
      </c>
    </row>
    <row r="366" spans="2:7" x14ac:dyDescent="0.25">
      <c r="B366" s="712"/>
      <c r="C366" s="4">
        <f>'2 жастағы Ф'!BC135</f>
        <v>0</v>
      </c>
      <c r="D366" s="4">
        <f>'2 жастағы К'!BC135</f>
        <v>0</v>
      </c>
      <c r="E366" s="843"/>
      <c r="F366" s="4">
        <f>'2 жастағы Ш'!BC135</f>
        <v>0</v>
      </c>
      <c r="G366" s="4">
        <f>'2 жастағы Ә'!BC135</f>
        <v>0</v>
      </c>
    </row>
    <row r="367" spans="2:7" x14ac:dyDescent="0.25">
      <c r="B367" s="707">
        <v>19</v>
      </c>
      <c r="C367" s="4">
        <f>'2 жастағы Ф'!BH135</f>
        <v>0</v>
      </c>
      <c r="D367" s="4">
        <f>'2 жастағы К'!BH135</f>
        <v>0</v>
      </c>
      <c r="E367" s="843"/>
      <c r="F367" s="4">
        <f>'2 жастағы Ш'!BH135</f>
        <v>0</v>
      </c>
      <c r="G367" s="4">
        <f>'2 жастағы Ә'!BH135</f>
        <v>0</v>
      </c>
    </row>
    <row r="368" spans="2:7" x14ac:dyDescent="0.25">
      <c r="B368" s="708"/>
      <c r="C368" s="4">
        <f>'2 жастағы Ф'!BG135</f>
        <v>0</v>
      </c>
      <c r="D368" s="4">
        <f>'2 жастағы К'!BG135</f>
        <v>0</v>
      </c>
      <c r="E368" s="843"/>
      <c r="F368" s="4">
        <f>'2 жастағы Ш'!BG135</f>
        <v>0</v>
      </c>
      <c r="G368" s="4">
        <f>'2 жастағы Ә'!BG135</f>
        <v>0</v>
      </c>
    </row>
    <row r="369" spans="2:7" x14ac:dyDescent="0.25">
      <c r="B369" s="712"/>
      <c r="C369" s="4">
        <f>'2 жастағы Ф'!BF135</f>
        <v>0</v>
      </c>
      <c r="D369" s="4">
        <f>'2 жастағы К'!BF135</f>
        <v>0</v>
      </c>
      <c r="E369" s="843"/>
      <c r="F369" s="4">
        <f>'2 жастағы Ш'!BF135</f>
        <v>0</v>
      </c>
      <c r="G369" s="4">
        <f>'2 жастағы Ә'!BF135</f>
        <v>0</v>
      </c>
    </row>
    <row r="370" spans="2:7" x14ac:dyDescent="0.25">
      <c r="B370" s="707">
        <v>20</v>
      </c>
      <c r="C370" s="842"/>
      <c r="D370" s="4">
        <f>'2 жастағы К'!BK135</f>
        <v>0</v>
      </c>
      <c r="E370" s="843"/>
      <c r="F370" s="4">
        <f>'2 жастағы Ш'!BK135</f>
        <v>0</v>
      </c>
      <c r="G370" s="4">
        <f>'2 жастағы Ә'!BK135</f>
        <v>0</v>
      </c>
    </row>
    <row r="371" spans="2:7" x14ac:dyDescent="0.25">
      <c r="B371" s="708"/>
      <c r="C371" s="843"/>
      <c r="D371" s="4">
        <f>'2 жастағы К'!BJ135</f>
        <v>0</v>
      </c>
      <c r="E371" s="843"/>
      <c r="F371" s="4">
        <f>'2 жастағы Ш'!BJ135</f>
        <v>0</v>
      </c>
      <c r="G371" s="4">
        <f>'2 жастағы Ә'!BJ135</f>
        <v>0</v>
      </c>
    </row>
    <row r="372" spans="2:7" x14ac:dyDescent="0.25">
      <c r="B372" s="712"/>
      <c r="C372" s="843"/>
      <c r="D372" s="4">
        <f>'2 жастағы К'!BI135</f>
        <v>0</v>
      </c>
      <c r="E372" s="843"/>
      <c r="F372" s="4">
        <f>'2 жастағы Ш'!BI135</f>
        <v>0</v>
      </c>
      <c r="G372" s="4">
        <f>'2 жастағы Ә'!BI135</f>
        <v>0</v>
      </c>
    </row>
    <row r="373" spans="2:7" x14ac:dyDescent="0.25">
      <c r="B373" s="707">
        <v>21</v>
      </c>
      <c r="C373" s="843"/>
      <c r="D373" s="842"/>
      <c r="E373" s="843"/>
      <c r="F373" s="4">
        <f>'2 жастағы Ш'!BN135</f>
        <v>0</v>
      </c>
      <c r="G373" s="842"/>
    </row>
    <row r="374" spans="2:7" x14ac:dyDescent="0.25">
      <c r="B374" s="708"/>
      <c r="C374" s="843"/>
      <c r="D374" s="843"/>
      <c r="E374" s="843"/>
      <c r="F374" s="4">
        <f>'2 жастағы Ш'!BM135</f>
        <v>0</v>
      </c>
      <c r="G374" s="843"/>
    </row>
    <row r="375" spans="2:7" x14ac:dyDescent="0.25">
      <c r="B375" s="712"/>
      <c r="C375" s="843"/>
      <c r="D375" s="843"/>
      <c r="E375" s="843"/>
      <c r="F375" s="4">
        <f>'2 жастағы Ш'!BL135</f>
        <v>0</v>
      </c>
      <c r="G375" s="843"/>
    </row>
    <row r="376" spans="2:7" x14ac:dyDescent="0.25">
      <c r="B376" s="707">
        <v>22</v>
      </c>
      <c r="C376" s="843"/>
      <c r="D376" s="843"/>
      <c r="E376" s="843"/>
      <c r="F376" s="4">
        <f>'2 жастағы Ш'!BQ135</f>
        <v>0</v>
      </c>
      <c r="G376" s="843"/>
    </row>
    <row r="377" spans="2:7" x14ac:dyDescent="0.25">
      <c r="B377" s="708"/>
      <c r="C377" s="843"/>
      <c r="D377" s="843"/>
      <c r="E377" s="843"/>
      <c r="F377" s="4">
        <f>'2 жастағы Ш'!BP135</f>
        <v>0</v>
      </c>
      <c r="G377" s="843"/>
    </row>
    <row r="378" spans="2:7" x14ac:dyDescent="0.25">
      <c r="B378" s="712"/>
      <c r="C378" s="843"/>
      <c r="D378" s="843"/>
      <c r="E378" s="843"/>
      <c r="F378" s="4">
        <f>'2 жастағы Ш'!BO135</f>
        <v>0</v>
      </c>
      <c r="G378" s="843"/>
    </row>
    <row r="379" spans="2:7" x14ac:dyDescent="0.25">
      <c r="B379" s="707">
        <v>23</v>
      </c>
      <c r="C379" s="843"/>
      <c r="D379" s="843"/>
      <c r="E379" s="843"/>
      <c r="F379" s="4">
        <f>'2 жастағы Ш'!BT135</f>
        <v>0</v>
      </c>
      <c r="G379" s="843"/>
    </row>
    <row r="380" spans="2:7" x14ac:dyDescent="0.25">
      <c r="B380" s="708"/>
      <c r="C380" s="843"/>
      <c r="D380" s="843"/>
      <c r="E380" s="843"/>
      <c r="F380" s="4">
        <f>'2 жастағы Ш'!BS135</f>
        <v>0</v>
      </c>
      <c r="G380" s="843"/>
    </row>
    <row r="381" spans="2:7" x14ac:dyDescent="0.25">
      <c r="B381" s="712"/>
      <c r="C381" s="843"/>
      <c r="D381" s="843"/>
      <c r="E381" s="843"/>
      <c r="F381" s="4">
        <f>'2 жастағы Ш'!BR135</f>
        <v>0</v>
      </c>
      <c r="G381" s="843"/>
    </row>
    <row r="382" spans="2:7" x14ac:dyDescent="0.25">
      <c r="B382" s="707">
        <v>24</v>
      </c>
      <c r="C382" s="843"/>
      <c r="D382" s="843"/>
      <c r="E382" s="843"/>
      <c r="F382" s="4">
        <f>'2 жастағы Ш'!BW135</f>
        <v>0</v>
      </c>
      <c r="G382" s="843"/>
    </row>
    <row r="383" spans="2:7" x14ac:dyDescent="0.25">
      <c r="B383" s="708"/>
      <c r="C383" s="843"/>
      <c r="D383" s="843"/>
      <c r="E383" s="843"/>
      <c r="F383" s="12">
        <f>'2 жастағы Ш'!BV135</f>
        <v>0</v>
      </c>
      <c r="G383" s="843"/>
    </row>
    <row r="384" spans="2:7" x14ac:dyDescent="0.25">
      <c r="B384" s="712"/>
      <c r="C384" s="843"/>
      <c r="D384" s="843"/>
      <c r="E384" s="843"/>
      <c r="F384" s="12">
        <f>'2 жастағы Ш'!BU135</f>
        <v>0</v>
      </c>
      <c r="G384" s="843"/>
    </row>
    <row r="385" spans="2:7" x14ac:dyDescent="0.25">
      <c r="B385" s="707">
        <v>25</v>
      </c>
      <c r="C385" s="843"/>
      <c r="D385" s="843"/>
      <c r="E385" s="843"/>
      <c r="F385" s="4">
        <f>'2 жастағы Ш'!BZ135</f>
        <v>0</v>
      </c>
      <c r="G385" s="843"/>
    </row>
    <row r="386" spans="2:7" x14ac:dyDescent="0.25">
      <c r="B386" s="708"/>
      <c r="C386" s="843"/>
      <c r="D386" s="843"/>
      <c r="E386" s="843"/>
      <c r="F386" s="4">
        <f>'2 жастағы Ш'!BY135</f>
        <v>0</v>
      </c>
      <c r="G386" s="843"/>
    </row>
    <row r="387" spans="2:7" x14ac:dyDescent="0.25">
      <c r="B387" s="712"/>
      <c r="C387" s="843"/>
      <c r="D387" s="843"/>
      <c r="E387" s="843"/>
      <c r="F387" s="4">
        <f>'2 жастағы Ш'!BX135</f>
        <v>0</v>
      </c>
      <c r="G387" s="843"/>
    </row>
    <row r="388" spans="2:7" x14ac:dyDescent="0.25">
      <c r="B388" s="707">
        <v>26</v>
      </c>
      <c r="C388" s="843"/>
      <c r="D388" s="843"/>
      <c r="E388" s="843"/>
      <c r="F388" s="4">
        <f>'2 жастағы Ш'!CC135</f>
        <v>0</v>
      </c>
      <c r="G388" s="843"/>
    </row>
    <row r="389" spans="2:7" x14ac:dyDescent="0.25">
      <c r="B389" s="708"/>
      <c r="C389" s="843"/>
      <c r="D389" s="843"/>
      <c r="E389" s="843"/>
      <c r="F389" s="4">
        <f>'2 жастағы Ш'!CB135</f>
        <v>0</v>
      </c>
      <c r="G389" s="843"/>
    </row>
    <row r="390" spans="2:7" x14ac:dyDescent="0.25">
      <c r="B390" s="712"/>
      <c r="C390" s="843"/>
      <c r="D390" s="843"/>
      <c r="E390" s="843"/>
      <c r="F390" s="4">
        <f>'2 жастағы Ш'!CA135</f>
        <v>0</v>
      </c>
      <c r="G390" s="843"/>
    </row>
    <row r="391" spans="2:7" x14ac:dyDescent="0.25">
      <c r="B391" s="707">
        <v>27</v>
      </c>
      <c r="C391" s="843"/>
      <c r="D391" s="843"/>
      <c r="E391" s="843"/>
      <c r="F391" s="12">
        <f>'2 жастағы Ш'!CF135</f>
        <v>0</v>
      </c>
      <c r="G391" s="843"/>
    </row>
    <row r="392" spans="2:7" x14ac:dyDescent="0.25">
      <c r="B392" s="708"/>
      <c r="C392" s="843"/>
      <c r="D392" s="843"/>
      <c r="E392" s="843"/>
      <c r="F392" s="12">
        <f>'2 жастағы Ш'!CE135</f>
        <v>0</v>
      </c>
      <c r="G392" s="843"/>
    </row>
    <row r="393" spans="2:7" x14ac:dyDescent="0.25">
      <c r="B393" s="712"/>
      <c r="C393" s="843"/>
      <c r="D393" s="843"/>
      <c r="E393" s="843"/>
      <c r="F393" s="12">
        <f>'2 жастағы Ш'!CD135</f>
        <v>0</v>
      </c>
      <c r="G393" s="843"/>
    </row>
    <row r="394" spans="2:7" x14ac:dyDescent="0.25">
      <c r="B394" s="707">
        <v>28</v>
      </c>
      <c r="C394" s="843"/>
      <c r="D394" s="843"/>
      <c r="E394" s="843"/>
      <c r="F394" s="12">
        <f>'2 жастағы Ш'!CI135</f>
        <v>0</v>
      </c>
      <c r="G394" s="843"/>
    </row>
    <row r="395" spans="2:7" x14ac:dyDescent="0.25">
      <c r="B395" s="708"/>
      <c r="C395" s="843"/>
      <c r="D395" s="843"/>
      <c r="E395" s="843"/>
      <c r="F395" s="12">
        <f>'2 жастағы Ш'!CH135</f>
        <v>0</v>
      </c>
      <c r="G395" s="843"/>
    </row>
    <row r="396" spans="2:7" x14ac:dyDescent="0.25">
      <c r="B396" s="712"/>
      <c r="C396" s="843"/>
      <c r="D396" s="843"/>
      <c r="E396" s="843"/>
      <c r="F396" s="12">
        <f>'2 жастағы Ш'!CG135</f>
        <v>0</v>
      </c>
      <c r="G396" s="843"/>
    </row>
    <row r="397" spans="2:7" x14ac:dyDescent="0.25">
      <c r="B397" s="707">
        <v>29</v>
      </c>
      <c r="C397" s="843"/>
      <c r="D397" s="843"/>
      <c r="E397" s="843"/>
      <c r="F397" s="12">
        <f>'2 жастағы Ш'!CL135</f>
        <v>0</v>
      </c>
      <c r="G397" s="843"/>
    </row>
    <row r="398" spans="2:7" x14ac:dyDescent="0.25">
      <c r="B398" s="708"/>
      <c r="C398" s="843"/>
      <c r="D398" s="843"/>
      <c r="E398" s="843"/>
      <c r="F398" s="12">
        <f>'2 жастағы Ш'!CK135</f>
        <v>0</v>
      </c>
      <c r="G398" s="843"/>
    </row>
    <row r="399" spans="2:7" x14ac:dyDescent="0.25">
      <c r="B399" s="712"/>
      <c r="C399" s="843"/>
      <c r="D399" s="843"/>
      <c r="E399" s="843"/>
      <c r="F399" s="12">
        <f>'2 жастағы Ш'!CJ135</f>
        <v>0</v>
      </c>
      <c r="G399" s="843"/>
    </row>
    <row r="400" spans="2:7" x14ac:dyDescent="0.25">
      <c r="B400" s="707">
        <v>30</v>
      </c>
      <c r="C400" s="843"/>
      <c r="D400" s="843"/>
      <c r="E400" s="843"/>
      <c r="F400" s="12">
        <f>'2 жастағы Ш'!CO135</f>
        <v>0</v>
      </c>
      <c r="G400" s="843"/>
    </row>
    <row r="401" spans="2:7" x14ac:dyDescent="0.25">
      <c r="B401" s="708"/>
      <c r="C401" s="843"/>
      <c r="D401" s="843"/>
      <c r="E401" s="843"/>
      <c r="F401" s="12">
        <f>'2 жастағы Ш'!CN135</f>
        <v>0</v>
      </c>
      <c r="G401" s="843"/>
    </row>
    <row r="402" spans="2:7" x14ac:dyDescent="0.25">
      <c r="B402" s="712"/>
      <c r="C402" s="843"/>
      <c r="D402" s="843"/>
      <c r="E402" s="843"/>
      <c r="F402" s="12">
        <f>'2 жастағы Ш'!CM135</f>
        <v>0</v>
      </c>
      <c r="G402" s="843"/>
    </row>
    <row r="403" spans="2:7" x14ac:dyDescent="0.25">
      <c r="B403" s="707">
        <v>31</v>
      </c>
      <c r="C403" s="843"/>
      <c r="D403" s="843"/>
      <c r="E403" s="843"/>
      <c r="F403" s="12">
        <f>'2 жастағы Ш'!CR135</f>
        <v>0</v>
      </c>
      <c r="G403" s="843"/>
    </row>
    <row r="404" spans="2:7" x14ac:dyDescent="0.25">
      <c r="B404" s="708"/>
      <c r="C404" s="843"/>
      <c r="D404" s="843"/>
      <c r="E404" s="843"/>
      <c r="F404" s="12">
        <f>'2 жастағы Ш'!CQ135</f>
        <v>0</v>
      </c>
      <c r="G404" s="843"/>
    </row>
    <row r="405" spans="2:7" x14ac:dyDescent="0.25">
      <c r="B405" s="712"/>
      <c r="C405" s="843"/>
      <c r="D405" s="843"/>
      <c r="E405" s="843"/>
      <c r="F405" s="12">
        <f>'2 жастағы Ш'!CP135</f>
        <v>0</v>
      </c>
      <c r="G405" s="843"/>
    </row>
    <row r="406" spans="2:7" x14ac:dyDescent="0.25">
      <c r="B406" s="707">
        <v>32</v>
      </c>
      <c r="C406" s="843"/>
      <c r="D406" s="843"/>
      <c r="E406" s="843"/>
      <c r="F406" s="12">
        <f>'2 жастағы Ш'!CU135</f>
        <v>0</v>
      </c>
      <c r="G406" s="843"/>
    </row>
    <row r="407" spans="2:7" x14ac:dyDescent="0.25">
      <c r="B407" s="708"/>
      <c r="C407" s="843"/>
      <c r="D407" s="843"/>
      <c r="E407" s="843"/>
      <c r="F407" s="12">
        <f>'2 жастағы Ш'!CT135</f>
        <v>0</v>
      </c>
      <c r="G407" s="843"/>
    </row>
    <row r="408" spans="2:7" x14ac:dyDescent="0.25">
      <c r="B408" s="712"/>
      <c r="C408" s="843"/>
      <c r="D408" s="843"/>
      <c r="E408" s="843"/>
      <c r="F408" s="12">
        <f>'2 жастағы Ш'!CS135</f>
        <v>0</v>
      </c>
      <c r="G408" s="843"/>
    </row>
    <row r="409" spans="2:7" x14ac:dyDescent="0.25">
      <c r="B409" s="707">
        <v>33</v>
      </c>
      <c r="C409" s="843"/>
      <c r="D409" s="843"/>
      <c r="E409" s="843"/>
      <c r="F409" s="12">
        <f>'2 жастағы Ш'!CX135</f>
        <v>0</v>
      </c>
      <c r="G409" s="843"/>
    </row>
    <row r="410" spans="2:7" x14ac:dyDescent="0.25">
      <c r="B410" s="708"/>
      <c r="C410" s="843"/>
      <c r="D410" s="843"/>
      <c r="E410" s="843"/>
      <c r="F410" s="12">
        <f>'2 жастағы Ш'!CW135</f>
        <v>0</v>
      </c>
      <c r="G410" s="843"/>
    </row>
    <row r="411" spans="2:7" x14ac:dyDescent="0.25">
      <c r="B411" s="712"/>
      <c r="C411" s="843"/>
      <c r="D411" s="843"/>
      <c r="E411" s="843"/>
      <c r="F411" s="12">
        <f>'2 жастағы Ш'!CV135</f>
        <v>0</v>
      </c>
      <c r="G411" s="843"/>
    </row>
    <row r="412" spans="2:7" x14ac:dyDescent="0.25">
      <c r="B412" s="707">
        <v>34</v>
      </c>
      <c r="C412" s="843"/>
      <c r="D412" s="843"/>
      <c r="E412" s="843"/>
      <c r="F412" s="12">
        <f>'2 жастағы Ш'!DA135</f>
        <v>0</v>
      </c>
      <c r="G412" s="843"/>
    </row>
    <row r="413" spans="2:7" x14ac:dyDescent="0.25">
      <c r="B413" s="708"/>
      <c r="C413" s="843"/>
      <c r="D413" s="843"/>
      <c r="E413" s="843"/>
      <c r="F413" s="12">
        <f>'2 жастағы Ш'!CZ135</f>
        <v>0</v>
      </c>
      <c r="G413" s="843"/>
    </row>
    <row r="414" spans="2:7" x14ac:dyDescent="0.25">
      <c r="B414" s="712"/>
      <c r="C414" s="843"/>
      <c r="D414" s="843"/>
      <c r="E414" s="843"/>
      <c r="F414" s="12">
        <f>'2 жастағы Ш'!CY135</f>
        <v>0</v>
      </c>
      <c r="G414" s="843"/>
    </row>
    <row r="415" spans="2:7" x14ac:dyDescent="0.25">
      <c r="B415" s="707">
        <v>35</v>
      </c>
      <c r="C415" s="843"/>
      <c r="D415" s="843"/>
      <c r="E415" s="843"/>
      <c r="F415" s="12">
        <f>'2 жастағы Ш'!DD135</f>
        <v>0</v>
      </c>
      <c r="G415" s="843"/>
    </row>
    <row r="416" spans="2:7" x14ac:dyDescent="0.25">
      <c r="B416" s="708"/>
      <c r="C416" s="843"/>
      <c r="D416" s="843"/>
      <c r="E416" s="843"/>
      <c r="F416" s="12">
        <f>'2 жастағы Ш'!DC135</f>
        <v>0</v>
      </c>
      <c r="G416" s="843"/>
    </row>
    <row r="417" spans="2:7" x14ac:dyDescent="0.25">
      <c r="B417" s="712"/>
      <c r="C417" s="843"/>
      <c r="D417" s="843"/>
      <c r="E417" s="843"/>
      <c r="F417" s="12">
        <f>'2 жастағы Ш'!DB135</f>
        <v>0</v>
      </c>
      <c r="G417" s="843"/>
    </row>
    <row r="418" spans="2:7" x14ac:dyDescent="0.25">
      <c r="B418" s="707">
        <v>36</v>
      </c>
      <c r="C418" s="843"/>
      <c r="D418" s="843"/>
      <c r="E418" s="843"/>
      <c r="F418" s="12">
        <f>'2 жастағы Ш'!DG135</f>
        <v>0</v>
      </c>
      <c r="G418" s="843"/>
    </row>
    <row r="419" spans="2:7" x14ac:dyDescent="0.25">
      <c r="B419" s="708"/>
      <c r="C419" s="843"/>
      <c r="D419" s="843"/>
      <c r="E419" s="843"/>
      <c r="F419" s="12">
        <f>'2 жастағы Ш'!DF135</f>
        <v>0</v>
      </c>
      <c r="G419" s="843"/>
    </row>
    <row r="420" spans="2:7" x14ac:dyDescent="0.25">
      <c r="B420" s="708"/>
      <c r="C420" s="843"/>
      <c r="D420" s="843"/>
      <c r="E420" s="843"/>
      <c r="F420" s="334">
        <f>'2 жастағы Ш'!DE135</f>
        <v>0</v>
      </c>
      <c r="G420" s="843"/>
    </row>
    <row r="421" spans="2:7" x14ac:dyDescent="0.25">
      <c r="B421" s="748">
        <v>37</v>
      </c>
      <c r="C421" s="843"/>
      <c r="D421" s="843"/>
      <c r="E421" s="843"/>
      <c r="F421" s="12">
        <f>'2 жастағы Ш'!DJ135</f>
        <v>0</v>
      </c>
      <c r="G421" s="843"/>
    </row>
    <row r="422" spans="2:7" x14ac:dyDescent="0.25">
      <c r="B422" s="748"/>
      <c r="C422" s="843"/>
      <c r="D422" s="843"/>
      <c r="E422" s="843"/>
      <c r="F422" s="12">
        <f>'2 жастағы Ш'!DI135</f>
        <v>0</v>
      </c>
      <c r="G422" s="843"/>
    </row>
    <row r="423" spans="2:7" x14ac:dyDescent="0.25">
      <c r="B423" s="748"/>
      <c r="C423" s="844"/>
      <c r="D423" s="844"/>
      <c r="E423" s="844"/>
      <c r="F423" s="12">
        <f>'2 жастағы Ш'!DH135</f>
        <v>0</v>
      </c>
      <c r="G423" s="844"/>
    </row>
    <row r="424" spans="2:7" ht="18.75" x14ac:dyDescent="0.25">
      <c r="B424" s="821" t="s">
        <v>824</v>
      </c>
      <c r="C424" s="158">
        <f>'2 жастағы Ф'!BK135</f>
        <v>0</v>
      </c>
      <c r="D424" s="158">
        <f>'2 жастағы К'!BN135</f>
        <v>0</v>
      </c>
      <c r="E424" s="158">
        <f>'2 жастағы Т'!AG135</f>
        <v>0</v>
      </c>
      <c r="F424" s="158">
        <f>'2 жастағы Ш'!DM135</f>
        <v>0</v>
      </c>
      <c r="G424" s="159">
        <f>'2 жастағы Ә'!BN135</f>
        <v>0</v>
      </c>
    </row>
    <row r="425" spans="2:7" ht="18.75" x14ac:dyDescent="0.25">
      <c r="B425" s="821"/>
      <c r="C425" s="40">
        <f>'2 жастағы Ф'!BJ135</f>
        <v>0</v>
      </c>
      <c r="D425" s="40">
        <f>'2 жастағы К'!BM135</f>
        <v>0</v>
      </c>
      <c r="E425" s="40">
        <f>'2 жастағы Т'!AF135</f>
        <v>0</v>
      </c>
      <c r="F425" s="40">
        <f>'2 жастағы Ш'!DL135</f>
        <v>0</v>
      </c>
      <c r="G425" s="68">
        <f>'2 жастағы Ә'!BM135</f>
        <v>0</v>
      </c>
    </row>
    <row r="426" spans="2:7" ht="18.75" x14ac:dyDescent="0.25">
      <c r="B426" s="821"/>
      <c r="C426" s="95">
        <f>'2 жастағы Ф'!BI135</f>
        <v>0</v>
      </c>
      <c r="D426" s="95">
        <f>'2 жастағы К'!BL135</f>
        <v>0</v>
      </c>
      <c r="E426" s="95">
        <f>'2 жастағы Т'!AE135</f>
        <v>0</v>
      </c>
      <c r="F426" s="95">
        <f>'2 жастағы Ш'!DK135</f>
        <v>0</v>
      </c>
      <c r="G426" s="96">
        <f>'2 жастағы Ә'!BL135</f>
        <v>0</v>
      </c>
    </row>
    <row r="427" spans="2:7" x14ac:dyDescent="0.25">
      <c r="B427" s="157">
        <f>СВОД!V122</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Ф'!C31</f>
        <v>0</v>
      </c>
      <c r="E4" s="27"/>
      <c r="F4" s="27"/>
      <c r="G4" s="23"/>
      <c r="H4" s="23"/>
    </row>
    <row r="5" spans="2:12" ht="18.75" x14ac:dyDescent="0.3">
      <c r="B5" s="833" t="s">
        <v>105</v>
      </c>
      <c r="C5" s="833"/>
      <c r="D5" s="26">
        <f>'2 жастағы Ф'!A31</f>
        <v>0</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Ф'!F31</f>
        <v>0</v>
      </c>
      <c r="D122" s="4">
        <f>'2 жастағы К'!F31</f>
        <v>0</v>
      </c>
      <c r="E122" s="4">
        <f>'2 жастағы Т'!F31</f>
        <v>0</v>
      </c>
      <c r="F122" s="4">
        <f>'2 жастағы Ш'!F31</f>
        <v>0</v>
      </c>
      <c r="G122" s="4">
        <f>'2 жастағы Ә'!F31</f>
        <v>0</v>
      </c>
    </row>
    <row r="123" spans="2:12" x14ac:dyDescent="0.25">
      <c r="B123" s="708"/>
      <c r="C123" s="4">
        <f>'2 жастағы Ф'!E31</f>
        <v>0</v>
      </c>
      <c r="D123" s="4">
        <f>'2 жастағы К'!E31</f>
        <v>0</v>
      </c>
      <c r="E123" s="4">
        <f>'2 жастағы Т'!E31</f>
        <v>0</v>
      </c>
      <c r="F123" s="4">
        <f>'2 жастағы Ш'!E31</f>
        <v>0</v>
      </c>
      <c r="G123" s="4">
        <f>'2 жастағы Ә'!E31</f>
        <v>0</v>
      </c>
    </row>
    <row r="124" spans="2:12" x14ac:dyDescent="0.25">
      <c r="B124" s="712"/>
      <c r="C124" s="4">
        <f>'2 жастағы Ф'!D31</f>
        <v>0</v>
      </c>
      <c r="D124" s="4">
        <f>'2 жастағы К'!D31</f>
        <v>0</v>
      </c>
      <c r="E124" s="4">
        <f>'2 жастағы Т'!D31</f>
        <v>0</v>
      </c>
      <c r="F124" s="4">
        <f>'2 жастағы Ш'!D31</f>
        <v>0</v>
      </c>
      <c r="G124" s="4">
        <f>'2 жастағы Ә'!D31</f>
        <v>0</v>
      </c>
    </row>
    <row r="125" spans="2:12" x14ac:dyDescent="0.25">
      <c r="B125" s="707">
        <v>2</v>
      </c>
      <c r="C125" s="4">
        <f>'2 жастағы Ф'!I31</f>
        <v>0</v>
      </c>
      <c r="D125" s="4">
        <f>'2 жастағы К'!I31</f>
        <v>0</v>
      </c>
      <c r="E125" s="4">
        <f>'2 жастағы Т'!I31</f>
        <v>0</v>
      </c>
      <c r="F125" s="4">
        <f>'2 жастағы Ш'!I31</f>
        <v>0</v>
      </c>
      <c r="G125" s="4">
        <f>'2 жастағы Ә'!I31</f>
        <v>0</v>
      </c>
    </row>
    <row r="126" spans="2:12" x14ac:dyDescent="0.25">
      <c r="B126" s="708"/>
      <c r="C126" s="4">
        <f>'2 жастағы Ф'!H31</f>
        <v>0</v>
      </c>
      <c r="D126" s="4">
        <f>'2 жастағы К'!H31</f>
        <v>0</v>
      </c>
      <c r="E126" s="4">
        <f>'2 жастағы Т'!H31</f>
        <v>0</v>
      </c>
      <c r="F126" s="4">
        <f>'2 жастағы Ш'!H31</f>
        <v>0</v>
      </c>
      <c r="G126" s="4">
        <f>'2 жастағы Ә'!H31</f>
        <v>0</v>
      </c>
    </row>
    <row r="127" spans="2:12" x14ac:dyDescent="0.25">
      <c r="B127" s="712"/>
      <c r="C127" s="4">
        <f>'2 жастағы Ф'!G31</f>
        <v>0</v>
      </c>
      <c r="D127" s="4">
        <f>'2 жастағы К'!G31</f>
        <v>0</v>
      </c>
      <c r="E127" s="4">
        <f>'2 жастағы Т'!G31</f>
        <v>0</v>
      </c>
      <c r="F127" s="4">
        <f>'2 жастағы Ш'!G31</f>
        <v>0</v>
      </c>
      <c r="G127" s="4">
        <f>'2 жастағы Ә'!G31</f>
        <v>0</v>
      </c>
    </row>
    <row r="128" spans="2:12" x14ac:dyDescent="0.25">
      <c r="B128" s="707">
        <v>3</v>
      </c>
      <c r="C128" s="4">
        <f>'2 жастағы Ф'!L31</f>
        <v>0</v>
      </c>
      <c r="D128" s="4">
        <f>'2 жастағы К'!L31</f>
        <v>0</v>
      </c>
      <c r="E128" s="4">
        <f>'2 жастағы Т'!L31</f>
        <v>0</v>
      </c>
      <c r="F128" s="4">
        <f>'2 жастағы Ш'!L31</f>
        <v>0</v>
      </c>
      <c r="G128" s="4">
        <f>'2 жастағы Ә'!L31</f>
        <v>0</v>
      </c>
    </row>
    <row r="129" spans="2:7" x14ac:dyDescent="0.25">
      <c r="B129" s="708"/>
      <c r="C129" s="4">
        <f>'2 жастағы Ф'!K31</f>
        <v>0</v>
      </c>
      <c r="D129" s="4">
        <f>'2 жастағы К'!K31</f>
        <v>0</v>
      </c>
      <c r="E129" s="4">
        <f>'2 жастағы Т'!K31</f>
        <v>0</v>
      </c>
      <c r="F129" s="4">
        <f>'2 жастағы Ш'!K31</f>
        <v>0</v>
      </c>
      <c r="G129" s="4">
        <f>'2 жастағы Ә'!K31</f>
        <v>0</v>
      </c>
    </row>
    <row r="130" spans="2:7" x14ac:dyDescent="0.25">
      <c r="B130" s="712"/>
      <c r="C130" s="4">
        <f>'2 жастағы Ф'!J31</f>
        <v>0</v>
      </c>
      <c r="D130" s="4">
        <f>'2 жастағы К'!J31</f>
        <v>0</v>
      </c>
      <c r="E130" s="4">
        <f>'2 жастағы Т'!J31</f>
        <v>0</v>
      </c>
      <c r="F130" s="4">
        <f>'2 жастағы Ш'!J31</f>
        <v>0</v>
      </c>
      <c r="G130" s="4">
        <f>'2 жастағы Ә'!J31</f>
        <v>0</v>
      </c>
    </row>
    <row r="131" spans="2:7" x14ac:dyDescent="0.25">
      <c r="B131" s="707">
        <v>4</v>
      </c>
      <c r="C131" s="4">
        <f>'2 жастағы Ф'!O31</f>
        <v>0</v>
      </c>
      <c r="D131" s="4">
        <f>'2 жастағы К'!O31</f>
        <v>0</v>
      </c>
      <c r="E131" s="4">
        <f>'2 жастағы Т'!O31</f>
        <v>0</v>
      </c>
      <c r="F131" s="4">
        <f>'2 жастағы Ш'!O31</f>
        <v>0</v>
      </c>
      <c r="G131" s="4">
        <f>'2 жастағы Ә'!O31</f>
        <v>0</v>
      </c>
    </row>
    <row r="132" spans="2:7" x14ac:dyDescent="0.25">
      <c r="B132" s="708"/>
      <c r="C132" s="4">
        <f>'2 жастағы Ф'!N31</f>
        <v>0</v>
      </c>
      <c r="D132" s="4">
        <f>'2 жастағы К'!N31</f>
        <v>0</v>
      </c>
      <c r="E132" s="4">
        <f>'2 жастағы Т'!N31</f>
        <v>0</v>
      </c>
      <c r="F132" s="4">
        <f>'2 жастағы Ш'!N31</f>
        <v>0</v>
      </c>
      <c r="G132" s="4">
        <f>'2 жастағы Ә'!N31</f>
        <v>0</v>
      </c>
    </row>
    <row r="133" spans="2:7" x14ac:dyDescent="0.25">
      <c r="B133" s="712"/>
      <c r="C133" s="4">
        <f>'2 жастағы Ф'!M31</f>
        <v>0</v>
      </c>
      <c r="D133" s="4">
        <f>'2 жастағы К'!M31</f>
        <v>0</v>
      </c>
      <c r="E133" s="4">
        <f>'2 жастағы Т'!M31</f>
        <v>0</v>
      </c>
      <c r="F133" s="4">
        <f>'2 жастағы Ш'!M31</f>
        <v>0</v>
      </c>
      <c r="G133" s="4">
        <f>'2 жастағы Ә'!M31</f>
        <v>0</v>
      </c>
    </row>
    <row r="134" spans="2:7" x14ac:dyDescent="0.25">
      <c r="B134" s="707">
        <v>5</v>
      </c>
      <c r="C134" s="4">
        <f>'2 жастағы Ф'!R31</f>
        <v>0</v>
      </c>
      <c r="D134" s="4">
        <f>'2 жастағы К'!R31</f>
        <v>0</v>
      </c>
      <c r="E134" s="4">
        <f>'2 жастағы Т'!R31</f>
        <v>0</v>
      </c>
      <c r="F134" s="4">
        <f>'2 жастағы Ш'!R31</f>
        <v>0</v>
      </c>
      <c r="G134" s="4">
        <f>'2 жастағы Ә'!R31</f>
        <v>0</v>
      </c>
    </row>
    <row r="135" spans="2:7" x14ac:dyDescent="0.25">
      <c r="B135" s="708"/>
      <c r="C135" s="4">
        <f>'2 жастағы Ф'!Q31</f>
        <v>0</v>
      </c>
      <c r="D135" s="4">
        <f>'2 жастағы К'!Q31</f>
        <v>0</v>
      </c>
      <c r="E135" s="4">
        <f>'2 жастағы Т'!Q31</f>
        <v>0</v>
      </c>
      <c r="F135" s="4">
        <f>'2 жастағы Ш'!Q31</f>
        <v>0</v>
      </c>
      <c r="G135" s="4">
        <f>'2 жастағы Ә'!Q31</f>
        <v>0</v>
      </c>
    </row>
    <row r="136" spans="2:7" x14ac:dyDescent="0.25">
      <c r="B136" s="712"/>
      <c r="C136" s="4">
        <f>'2 жастағы Ф'!P31</f>
        <v>0</v>
      </c>
      <c r="D136" s="4">
        <f>'2 жастағы К'!P31</f>
        <v>0</v>
      </c>
      <c r="E136" s="4">
        <f>'2 жастағы Т'!P31</f>
        <v>0</v>
      </c>
      <c r="F136" s="4">
        <f>'2 жастағы Ш'!P31</f>
        <v>0</v>
      </c>
      <c r="G136" s="4">
        <f>'2 жастағы Ә'!P31</f>
        <v>0</v>
      </c>
    </row>
    <row r="137" spans="2:7" x14ac:dyDescent="0.25">
      <c r="B137" s="707">
        <v>6</v>
      </c>
      <c r="C137" s="4">
        <f>'2 жастағы Ф'!U31</f>
        <v>0</v>
      </c>
      <c r="D137" s="4">
        <f>'2 жастағы К'!U31</f>
        <v>0</v>
      </c>
      <c r="E137" s="4">
        <f>'2 жастағы Т'!U31</f>
        <v>0</v>
      </c>
      <c r="F137" s="4">
        <f>'2 жастағы Ш'!U31</f>
        <v>0</v>
      </c>
      <c r="G137" s="4">
        <f>'2 жастағы Ә'!U31</f>
        <v>0</v>
      </c>
    </row>
    <row r="138" spans="2:7" x14ac:dyDescent="0.25">
      <c r="B138" s="708"/>
      <c r="C138" s="4">
        <f>'2 жастағы Ф'!T31</f>
        <v>0</v>
      </c>
      <c r="D138" s="4">
        <f>'2 жастағы К'!T31</f>
        <v>0</v>
      </c>
      <c r="E138" s="4">
        <f>'2 жастағы Т'!T31</f>
        <v>0</v>
      </c>
      <c r="F138" s="4">
        <f>'2 жастағы Ш'!T31</f>
        <v>0</v>
      </c>
      <c r="G138" s="4">
        <f>'2 жастағы Ә'!T31</f>
        <v>0</v>
      </c>
    </row>
    <row r="139" spans="2:7" x14ac:dyDescent="0.25">
      <c r="B139" s="712"/>
      <c r="C139" s="4">
        <f>'2 жастағы Ф'!S31</f>
        <v>0</v>
      </c>
      <c r="D139" s="4">
        <f>'2 жастағы К'!S31</f>
        <v>0</v>
      </c>
      <c r="E139" s="4">
        <f>'2 жастағы Т'!S31</f>
        <v>0</v>
      </c>
      <c r="F139" s="4">
        <f>'2 жастағы Ш'!S31</f>
        <v>0</v>
      </c>
      <c r="G139" s="4">
        <f>'2 жастағы Ә'!S31</f>
        <v>0</v>
      </c>
    </row>
    <row r="140" spans="2:7" x14ac:dyDescent="0.25">
      <c r="B140" s="707">
        <v>7</v>
      </c>
      <c r="C140" s="4">
        <f>'2 жастағы Ф'!X31</f>
        <v>0</v>
      </c>
      <c r="D140" s="4">
        <f>'2 жастағы К'!X31</f>
        <v>0</v>
      </c>
      <c r="E140" s="4">
        <f>'2 жастағы Т'!X31</f>
        <v>0</v>
      </c>
      <c r="F140" s="4">
        <f>'2 жастағы Ш'!X31</f>
        <v>0</v>
      </c>
      <c r="G140" s="4">
        <f>'2 жастағы Ә'!X31</f>
        <v>0</v>
      </c>
    </row>
    <row r="141" spans="2:7" x14ac:dyDescent="0.25">
      <c r="B141" s="708"/>
      <c r="C141" s="4">
        <f>'2 жастағы Ф'!W31</f>
        <v>0</v>
      </c>
      <c r="D141" s="4">
        <f>'2 жастағы К'!W31</f>
        <v>0</v>
      </c>
      <c r="E141" s="4">
        <f>'2 жастағы Т'!W31</f>
        <v>0</v>
      </c>
      <c r="F141" s="4">
        <f>'2 жастағы Ш'!W31</f>
        <v>0</v>
      </c>
      <c r="G141" s="4">
        <f>'2 жастағы Ә'!W31</f>
        <v>0</v>
      </c>
    </row>
    <row r="142" spans="2:7" x14ac:dyDescent="0.25">
      <c r="B142" s="712"/>
      <c r="C142" s="4">
        <f>'2 жастағы Ф'!V31</f>
        <v>0</v>
      </c>
      <c r="D142" s="4">
        <f>'2 жастағы К'!V31</f>
        <v>0</v>
      </c>
      <c r="E142" s="4">
        <f>'2 жастағы Т'!V31</f>
        <v>0</v>
      </c>
      <c r="F142" s="4">
        <f>'2 жастағы Ш'!V31</f>
        <v>0</v>
      </c>
      <c r="G142" s="4">
        <f>'2 жастағы Ә'!V31</f>
        <v>0</v>
      </c>
    </row>
    <row r="143" spans="2:7" x14ac:dyDescent="0.25">
      <c r="B143" s="707">
        <v>8</v>
      </c>
      <c r="C143" s="4">
        <f>'2 жастағы Ф'!AA31</f>
        <v>0</v>
      </c>
      <c r="D143" s="4">
        <f>'2 жастағы К'!AA31</f>
        <v>0</v>
      </c>
      <c r="E143" s="4">
        <f>'2 жастағы Т'!AA31</f>
        <v>0</v>
      </c>
      <c r="F143" s="4">
        <f>'2 жастағы Ш'!AA31</f>
        <v>0</v>
      </c>
      <c r="G143" s="4">
        <f>'2 жастағы Ә'!AA31</f>
        <v>0</v>
      </c>
    </row>
    <row r="144" spans="2:7" x14ac:dyDescent="0.25">
      <c r="B144" s="708"/>
      <c r="C144" s="4">
        <f>'2 жастағы Ф'!Z31</f>
        <v>0</v>
      </c>
      <c r="D144" s="4">
        <f>'2 жастағы К'!Z31</f>
        <v>0</v>
      </c>
      <c r="E144" s="4">
        <f>'2 жастағы Т'!Z31</f>
        <v>0</v>
      </c>
      <c r="F144" s="4">
        <f>'2 жастағы Ш'!Z31</f>
        <v>0</v>
      </c>
      <c r="G144" s="4">
        <f>'2 жастағы Ә'!Z31</f>
        <v>0</v>
      </c>
    </row>
    <row r="145" spans="2:7" x14ac:dyDescent="0.25">
      <c r="B145" s="712"/>
      <c r="C145" s="4">
        <f>'2 жастағы Ф'!Y31</f>
        <v>0</v>
      </c>
      <c r="D145" s="4">
        <f>'2 жастағы К'!Y31</f>
        <v>0</v>
      </c>
      <c r="E145" s="4">
        <f>'2 жастағы Т'!Y31</f>
        <v>0</v>
      </c>
      <c r="F145" s="4">
        <f>'2 жастағы Ш'!Y31</f>
        <v>0</v>
      </c>
      <c r="G145" s="4">
        <f>'2 жастағы Ә'!Y31</f>
        <v>0</v>
      </c>
    </row>
    <row r="146" spans="2:7" x14ac:dyDescent="0.25">
      <c r="B146" s="707">
        <v>9</v>
      </c>
      <c r="C146" s="4">
        <f>'2 жастағы Ф'!AD31</f>
        <v>0</v>
      </c>
      <c r="D146" s="4">
        <f>'2 жастағы К'!AD31</f>
        <v>0</v>
      </c>
      <c r="E146" s="4">
        <f>'2 жастағы Т'!AD31</f>
        <v>0</v>
      </c>
      <c r="F146" s="4">
        <f>'2 жастағы Ш'!AD31</f>
        <v>0</v>
      </c>
      <c r="G146" s="4">
        <f>'2 жастағы Ә'!AD31</f>
        <v>0</v>
      </c>
    </row>
    <row r="147" spans="2:7" x14ac:dyDescent="0.25">
      <c r="B147" s="708"/>
      <c r="C147" s="4">
        <f>'2 жастағы Ф'!AC31</f>
        <v>0</v>
      </c>
      <c r="D147" s="4">
        <f>'2 жастағы К'!AC31</f>
        <v>0</v>
      </c>
      <c r="E147" s="4">
        <f>'2 жастағы Т'!AC31</f>
        <v>0</v>
      </c>
      <c r="F147" s="4">
        <f>'2 жастағы Ш'!AC31</f>
        <v>0</v>
      </c>
      <c r="G147" s="4">
        <f>'2 жастағы Ә'!AC31</f>
        <v>0</v>
      </c>
    </row>
    <row r="148" spans="2:7" x14ac:dyDescent="0.25">
      <c r="B148" s="712"/>
      <c r="C148" s="4">
        <f>'2 жастағы Ф'!AB31</f>
        <v>0</v>
      </c>
      <c r="D148" s="4">
        <f>'2 жастағы К'!AB31</f>
        <v>0</v>
      </c>
      <c r="E148" s="4">
        <f>'2 жастағы Т'!AB31</f>
        <v>0</v>
      </c>
      <c r="F148" s="4">
        <f>'2 жастағы Ш'!AB31</f>
        <v>0</v>
      </c>
      <c r="G148" s="4">
        <f>'2 жастағы Ә'!AB31</f>
        <v>0</v>
      </c>
    </row>
    <row r="149" spans="2:7" x14ac:dyDescent="0.25">
      <c r="B149" s="707">
        <v>10</v>
      </c>
      <c r="C149" s="4">
        <f>'2 жастағы Ф'!AG31</f>
        <v>0</v>
      </c>
      <c r="D149" s="4">
        <f>'2 жастағы К'!AG31</f>
        <v>0</v>
      </c>
      <c r="E149" s="4">
        <f>'2 жастағы Т'!AG31</f>
        <v>0</v>
      </c>
      <c r="F149" s="4">
        <f>'2 жастағы Ш'!AG31</f>
        <v>0</v>
      </c>
      <c r="G149" s="4">
        <f>'2 жастағы Ә'!AG31</f>
        <v>0</v>
      </c>
    </row>
    <row r="150" spans="2:7" x14ac:dyDescent="0.25">
      <c r="B150" s="708"/>
      <c r="C150" s="4">
        <f>'2 жастағы Ф'!AF31</f>
        <v>0</v>
      </c>
      <c r="D150" s="4">
        <f>'2 жастағы К'!AF31</f>
        <v>0</v>
      </c>
      <c r="E150" s="4">
        <f>'2 жастағы Т'!AF31</f>
        <v>0</v>
      </c>
      <c r="F150" s="4">
        <f>'2 жастағы Ш'!AF31</f>
        <v>0</v>
      </c>
      <c r="G150" s="4">
        <f>'2 жастағы Ә'!AF31</f>
        <v>0</v>
      </c>
    </row>
    <row r="151" spans="2:7" x14ac:dyDescent="0.25">
      <c r="B151" s="712"/>
      <c r="C151" s="4">
        <f>'2 жастағы Ф'!AE31</f>
        <v>0</v>
      </c>
      <c r="D151" s="4">
        <f>'2 жастағы К'!AE31</f>
        <v>0</v>
      </c>
      <c r="E151" s="4">
        <f>'2 жастағы Т'!AE31</f>
        <v>0</v>
      </c>
      <c r="F151" s="4">
        <f>'2 жастағы Ш'!AE31</f>
        <v>0</v>
      </c>
      <c r="G151" s="4">
        <f>'2 жастағы Ә'!AE31</f>
        <v>0</v>
      </c>
    </row>
    <row r="152" spans="2:7" x14ac:dyDescent="0.25">
      <c r="B152" s="707">
        <v>11</v>
      </c>
      <c r="C152" s="4">
        <f>'2 жастағы Ф'!AJ31</f>
        <v>0</v>
      </c>
      <c r="D152" s="4">
        <f>'2 жастағы К'!AJ31</f>
        <v>0</v>
      </c>
      <c r="E152" s="827"/>
      <c r="F152" s="4">
        <f>'2 жастағы Ш'!AJ31</f>
        <v>0</v>
      </c>
      <c r="G152" s="4">
        <f>'2 жастағы Ә'!AJ31</f>
        <v>0</v>
      </c>
    </row>
    <row r="153" spans="2:7" x14ac:dyDescent="0.25">
      <c r="B153" s="708"/>
      <c r="C153" s="4">
        <f>'2 жастағы Ф'!AI31</f>
        <v>0</v>
      </c>
      <c r="D153" s="4">
        <f>'2 жастағы К'!AI31</f>
        <v>0</v>
      </c>
      <c r="E153" s="828"/>
      <c r="F153" s="4">
        <f>'2 жастағы Ш'!AI31</f>
        <v>0</v>
      </c>
      <c r="G153" s="4">
        <f>'2 жастағы Ә'!AI31</f>
        <v>0</v>
      </c>
    </row>
    <row r="154" spans="2:7" x14ac:dyDescent="0.25">
      <c r="B154" s="712"/>
      <c r="C154" s="4">
        <f>'2 жастағы Ф'!AH31</f>
        <v>0</v>
      </c>
      <c r="D154" s="4">
        <f>'2 жастағы К'!AH31</f>
        <v>0</v>
      </c>
      <c r="E154" s="828"/>
      <c r="F154" s="4">
        <f>'2 жастағы Ш'!AH31</f>
        <v>0</v>
      </c>
      <c r="G154" s="4">
        <f>'2 жастағы Ә'!AH31</f>
        <v>0</v>
      </c>
    </row>
    <row r="155" spans="2:7" x14ac:dyDescent="0.25">
      <c r="B155" s="707">
        <v>12</v>
      </c>
      <c r="C155" s="4">
        <f>'2 жастағы Ф'!AM31</f>
        <v>0</v>
      </c>
      <c r="D155" s="4">
        <f>'2 жастағы К'!AM31</f>
        <v>0</v>
      </c>
      <c r="E155" s="828"/>
      <c r="F155" s="4">
        <f>'2 жастағы Ш'!AM31</f>
        <v>0</v>
      </c>
      <c r="G155" s="4">
        <f>'2 жастағы Ә'!AM31</f>
        <v>0</v>
      </c>
    </row>
    <row r="156" spans="2:7" x14ac:dyDescent="0.25">
      <c r="B156" s="708"/>
      <c r="C156" s="12">
        <f>'2 жастағы Ф'!AL31</f>
        <v>0</v>
      </c>
      <c r="D156" s="12">
        <f>'2 жастағы К'!AL31</f>
        <v>0</v>
      </c>
      <c r="E156" s="828"/>
      <c r="F156" s="12">
        <f>'2 жастағы Ш'!AL31</f>
        <v>0</v>
      </c>
      <c r="G156" s="12">
        <f>'2 жастағы Ә'!AL31</f>
        <v>0</v>
      </c>
    </row>
    <row r="157" spans="2:7" x14ac:dyDescent="0.25">
      <c r="B157" s="712"/>
      <c r="C157" s="12">
        <f>'2 жастағы Ф'!AK31</f>
        <v>0</v>
      </c>
      <c r="D157" s="12">
        <f>'2 жастағы К'!AK31</f>
        <v>0</v>
      </c>
      <c r="E157" s="828"/>
      <c r="F157" s="12">
        <f>'2 жастағы Ш'!AK31</f>
        <v>0</v>
      </c>
      <c r="G157" s="12">
        <f>'2 жастағы Ә'!AK31</f>
        <v>0</v>
      </c>
    </row>
    <row r="158" spans="2:7" x14ac:dyDescent="0.25">
      <c r="B158" s="707">
        <v>13</v>
      </c>
      <c r="C158" s="825"/>
      <c r="D158" s="4">
        <f>'2 жастағы К'!AP31</f>
        <v>0</v>
      </c>
      <c r="E158" s="828"/>
      <c r="F158" s="4">
        <f>'2 жастағы Ш'!AP31</f>
        <v>0</v>
      </c>
      <c r="G158" s="4">
        <f>'2 жастағы Ә'!AP31</f>
        <v>0</v>
      </c>
    </row>
    <row r="159" spans="2:7" ht="15" customHeight="1" x14ac:dyDescent="0.25">
      <c r="B159" s="708"/>
      <c r="C159" s="826"/>
      <c r="D159" s="4">
        <f>'2 жастағы К'!AO31</f>
        <v>0</v>
      </c>
      <c r="E159" s="828"/>
      <c r="F159" s="4">
        <f>'2 жастағы Ш'!AO31</f>
        <v>0</v>
      </c>
      <c r="G159" s="4">
        <f>'2 жастағы Ә'!AO31</f>
        <v>0</v>
      </c>
    </row>
    <row r="160" spans="2:7" x14ac:dyDescent="0.25">
      <c r="B160" s="712"/>
      <c r="C160" s="826"/>
      <c r="D160" s="4">
        <f>'2 жастағы К'!AN31</f>
        <v>0</v>
      </c>
      <c r="E160" s="828"/>
      <c r="F160" s="4">
        <f>'2 жастағы Ш'!AN31</f>
        <v>0</v>
      </c>
      <c r="G160" s="4">
        <f>'2 жастағы Ә'!AN31</f>
        <v>0</v>
      </c>
    </row>
    <row r="161" spans="2:7" x14ac:dyDescent="0.25">
      <c r="B161" s="707">
        <v>14</v>
      </c>
      <c r="C161" s="826"/>
      <c r="D161" s="4">
        <f>'2 жастағы К'!AS31</f>
        <v>0</v>
      </c>
      <c r="E161" s="828"/>
      <c r="F161" s="4">
        <f>'2 жастағы Ш'!AS31</f>
        <v>0</v>
      </c>
      <c r="G161" s="4">
        <f>'2 жастағы Ә'!AS31</f>
        <v>0</v>
      </c>
    </row>
    <row r="162" spans="2:7" x14ac:dyDescent="0.25">
      <c r="B162" s="708"/>
      <c r="C162" s="826"/>
      <c r="D162" s="4">
        <f>'2 жастағы К'!AR31</f>
        <v>0</v>
      </c>
      <c r="E162" s="828"/>
      <c r="F162" s="4">
        <f>'2 жастағы Ш'!AR31</f>
        <v>0</v>
      </c>
      <c r="G162" s="4">
        <f>'2 жастағы Ә'!AR31</f>
        <v>0</v>
      </c>
    </row>
    <row r="163" spans="2:7" x14ac:dyDescent="0.25">
      <c r="B163" s="712"/>
      <c r="C163" s="826"/>
      <c r="D163" s="4">
        <f>'2 жастағы К'!AQ31</f>
        <v>0</v>
      </c>
      <c r="E163" s="828"/>
      <c r="F163" s="4">
        <f>'2 жастағы Ш'!AQ31</f>
        <v>0</v>
      </c>
      <c r="G163" s="4">
        <f>'2 жастағы Ә'!AQ31</f>
        <v>0</v>
      </c>
    </row>
    <row r="164" spans="2:7" x14ac:dyDescent="0.25">
      <c r="B164" s="707">
        <v>15</v>
      </c>
      <c r="C164" s="826"/>
      <c r="D164" s="4">
        <f>'2 жастағы К'!AV31</f>
        <v>0</v>
      </c>
      <c r="E164" s="828"/>
      <c r="F164" s="825"/>
      <c r="G164" s="4">
        <f>'2 жастағы Ә'!AV31</f>
        <v>0</v>
      </c>
    </row>
    <row r="165" spans="2:7" x14ac:dyDescent="0.25">
      <c r="B165" s="708"/>
      <c r="C165" s="826"/>
      <c r="D165" s="4">
        <f>'2 жастағы К'!AU31</f>
        <v>0</v>
      </c>
      <c r="E165" s="828"/>
      <c r="F165" s="826"/>
      <c r="G165" s="4">
        <f>'2 жастағы Ә'!AU31</f>
        <v>0</v>
      </c>
    </row>
    <row r="166" spans="2:7" ht="15" customHeight="1" x14ac:dyDescent="0.25">
      <c r="B166" s="712"/>
      <c r="C166" s="826"/>
      <c r="D166" s="4">
        <f>'2 жастағы К'!AT31</f>
        <v>0</v>
      </c>
      <c r="E166" s="828"/>
      <c r="F166" s="826"/>
      <c r="G166" s="4">
        <f>'2 жастағы Ә'!AT31</f>
        <v>0</v>
      </c>
    </row>
    <row r="167" spans="2:7" ht="15" customHeight="1" x14ac:dyDescent="0.25">
      <c r="B167" s="707">
        <v>16</v>
      </c>
      <c r="C167" s="826"/>
      <c r="D167" s="4">
        <f>'2 жастағы К'!AY31</f>
        <v>0</v>
      </c>
      <c r="E167" s="828"/>
      <c r="F167" s="826"/>
      <c r="G167" s="4">
        <f>'2 жастағы Ә'!AY31</f>
        <v>0</v>
      </c>
    </row>
    <row r="168" spans="2:7" ht="15" customHeight="1" x14ac:dyDescent="0.25">
      <c r="B168" s="708"/>
      <c r="C168" s="826"/>
      <c r="D168" s="4">
        <f>'2 жастағы К'!AX31</f>
        <v>0</v>
      </c>
      <c r="E168" s="828"/>
      <c r="F168" s="826"/>
      <c r="G168" s="4">
        <f>'2 жастағы Ә'!AX31</f>
        <v>0</v>
      </c>
    </row>
    <row r="169" spans="2:7" ht="15" customHeight="1" x14ac:dyDescent="0.25">
      <c r="B169" s="712"/>
      <c r="C169" s="826"/>
      <c r="D169" s="4">
        <f>'2 жастағы К'!AW31</f>
        <v>0</v>
      </c>
      <c r="E169" s="828"/>
      <c r="F169" s="826"/>
      <c r="G169" s="4">
        <f>'2 жастағы Ә'!AW31</f>
        <v>0</v>
      </c>
    </row>
    <row r="170" spans="2:7" ht="15" customHeight="1" x14ac:dyDescent="0.25">
      <c r="B170" s="707">
        <v>17</v>
      </c>
      <c r="C170" s="826"/>
      <c r="D170" s="4">
        <f>'2 жастағы К'!BB31</f>
        <v>0</v>
      </c>
      <c r="E170" s="828"/>
      <c r="F170" s="826"/>
      <c r="G170" s="4">
        <f>'2 жастағы Ә'!BB31</f>
        <v>0</v>
      </c>
    </row>
    <row r="171" spans="2:7" ht="15" customHeight="1" x14ac:dyDescent="0.25">
      <c r="B171" s="708"/>
      <c r="C171" s="826"/>
      <c r="D171" s="4">
        <f>'2 жастағы К'!BA31</f>
        <v>0</v>
      </c>
      <c r="E171" s="828"/>
      <c r="F171" s="826"/>
      <c r="G171" s="4">
        <f>'2 жастағы Ә'!BA31</f>
        <v>0</v>
      </c>
    </row>
    <row r="172" spans="2:7" ht="15" customHeight="1" x14ac:dyDescent="0.25">
      <c r="B172" s="712"/>
      <c r="C172" s="826"/>
      <c r="D172" s="4">
        <f>'2 жастағы К'!AZ31</f>
        <v>0</v>
      </c>
      <c r="E172" s="828"/>
      <c r="F172" s="826"/>
      <c r="G172" s="4">
        <f>'2 жастағы Ә'!AZ31</f>
        <v>0</v>
      </c>
    </row>
    <row r="173" spans="2:7" ht="15" customHeight="1" x14ac:dyDescent="0.25">
      <c r="B173" s="707">
        <v>18</v>
      </c>
      <c r="C173" s="826"/>
      <c r="D173" s="4">
        <f>'2 жастағы К'!BE31</f>
        <v>0</v>
      </c>
      <c r="E173" s="828"/>
      <c r="F173" s="826"/>
      <c r="G173" s="825"/>
    </row>
    <row r="174" spans="2:7" ht="15" customHeight="1" x14ac:dyDescent="0.25">
      <c r="B174" s="708"/>
      <c r="C174" s="826"/>
      <c r="D174" s="4">
        <f>'2 жастағы К'!BD31</f>
        <v>0</v>
      </c>
      <c r="E174" s="828"/>
      <c r="F174" s="826"/>
      <c r="G174" s="826"/>
    </row>
    <row r="175" spans="2:7" ht="15" customHeight="1" x14ac:dyDescent="0.25">
      <c r="B175" s="712"/>
      <c r="C175" s="826"/>
      <c r="D175" s="4">
        <f>'2 жастағы К'!BC31</f>
        <v>0</v>
      </c>
      <c r="E175" s="828"/>
      <c r="F175" s="826"/>
      <c r="G175" s="826"/>
    </row>
    <row r="176" spans="2:7" ht="15" customHeight="1" x14ac:dyDescent="0.25">
      <c r="B176" s="707">
        <v>19</v>
      </c>
      <c r="C176" s="826"/>
      <c r="D176" s="4">
        <f>'2 жастағы К'!BH31</f>
        <v>0</v>
      </c>
      <c r="E176" s="828"/>
      <c r="F176" s="826"/>
      <c r="G176" s="826"/>
    </row>
    <row r="177" spans="2:7" ht="15" customHeight="1" x14ac:dyDescent="0.25">
      <c r="B177" s="708"/>
      <c r="C177" s="826"/>
      <c r="D177" s="4">
        <f>'2 жастағы К'!BG31</f>
        <v>0</v>
      </c>
      <c r="E177" s="828"/>
      <c r="F177" s="826"/>
      <c r="G177" s="826"/>
    </row>
    <row r="178" spans="2:7" ht="15" customHeight="1" x14ac:dyDescent="0.25">
      <c r="B178" s="712"/>
      <c r="C178" s="826"/>
      <c r="D178" s="4">
        <f>'2 жастағы К'!BF31</f>
        <v>0</v>
      </c>
      <c r="E178" s="828"/>
      <c r="F178" s="826"/>
      <c r="G178" s="826"/>
    </row>
    <row r="179" spans="2:7" ht="15" customHeight="1" x14ac:dyDescent="0.25">
      <c r="B179" s="707">
        <v>20</v>
      </c>
      <c r="C179" s="826"/>
      <c r="D179" s="4">
        <f>'2 жастағы К'!BK31</f>
        <v>0</v>
      </c>
      <c r="E179" s="828"/>
      <c r="F179" s="826"/>
      <c r="G179" s="826"/>
    </row>
    <row r="180" spans="2:7" ht="15" customHeight="1" x14ac:dyDescent="0.25">
      <c r="B180" s="708"/>
      <c r="C180" s="826"/>
      <c r="D180" s="4">
        <f>'2 жастағы К'!BJ31</f>
        <v>0</v>
      </c>
      <c r="E180" s="828"/>
      <c r="F180" s="826"/>
      <c r="G180" s="826"/>
    </row>
    <row r="181" spans="2:7" ht="15" customHeight="1" x14ac:dyDescent="0.25">
      <c r="B181" s="712"/>
      <c r="C181" s="826"/>
      <c r="D181" s="4">
        <f>'2 жастағы К'!BI31</f>
        <v>0</v>
      </c>
      <c r="E181" s="828"/>
      <c r="F181" s="826"/>
      <c r="G181" s="826"/>
    </row>
    <row r="182" spans="2:7" ht="15" customHeight="1" x14ac:dyDescent="0.25">
      <c r="B182" s="707">
        <v>21</v>
      </c>
      <c r="C182" s="826"/>
      <c r="D182" s="4">
        <f>'2 жастағы К'!BN31</f>
        <v>0</v>
      </c>
      <c r="E182" s="828"/>
      <c r="F182" s="826"/>
      <c r="G182" s="826"/>
    </row>
    <row r="183" spans="2:7" ht="15" customHeight="1" x14ac:dyDescent="0.25">
      <c r="B183" s="708"/>
      <c r="C183" s="826"/>
      <c r="D183" s="4">
        <f>'2 жастағы К'!BM31</f>
        <v>0</v>
      </c>
      <c r="E183" s="828"/>
      <c r="F183" s="826"/>
      <c r="G183" s="826"/>
    </row>
    <row r="184" spans="2:7" ht="15" customHeight="1" x14ac:dyDescent="0.25">
      <c r="B184" s="712"/>
      <c r="C184" s="826"/>
      <c r="D184" s="4">
        <f>'2 жастағы К'!BL31</f>
        <v>0</v>
      </c>
      <c r="E184" s="828"/>
      <c r="F184" s="826"/>
      <c r="G184" s="826"/>
    </row>
    <row r="185" spans="2:7" ht="15" customHeight="1" x14ac:dyDescent="0.25">
      <c r="B185" s="707">
        <v>22</v>
      </c>
      <c r="C185" s="826"/>
      <c r="D185" s="4">
        <f>'2 жастағы К'!BQ31</f>
        <v>0</v>
      </c>
      <c r="E185" s="828"/>
      <c r="F185" s="826"/>
      <c r="G185" s="826"/>
    </row>
    <row r="186" spans="2:7" ht="15" customHeight="1" x14ac:dyDescent="0.25">
      <c r="B186" s="708"/>
      <c r="C186" s="826"/>
      <c r="D186" s="4">
        <f>'2 жастағы К'!BP31</f>
        <v>0</v>
      </c>
      <c r="E186" s="828"/>
      <c r="F186" s="826"/>
      <c r="G186" s="826"/>
    </row>
    <row r="187" spans="2:7" ht="15" customHeight="1" thickBot="1" x14ac:dyDescent="0.3">
      <c r="B187" s="708"/>
      <c r="C187" s="826"/>
      <c r="D187" s="65">
        <f>'2 жастағы К'!BO31</f>
        <v>0</v>
      </c>
      <c r="E187" s="828"/>
      <c r="F187" s="826"/>
      <c r="G187" s="826"/>
    </row>
    <row r="188" spans="2:7" ht="15" customHeight="1" x14ac:dyDescent="0.25">
      <c r="B188" s="840" t="s">
        <v>824</v>
      </c>
      <c r="C188" s="66">
        <f>'2 жастағы Ф'!AP31</f>
        <v>0</v>
      </c>
      <c r="D188" s="66">
        <f>'2 жастағы К'!BT31</f>
        <v>0</v>
      </c>
      <c r="E188" s="66">
        <f>'2 жастағы Т'!AJ31</f>
        <v>0</v>
      </c>
      <c r="F188" s="66">
        <f>'2 жастағы Ш'!AV31</f>
        <v>0</v>
      </c>
      <c r="G188" s="67">
        <f>'2 жастағы Ә'!BE31</f>
        <v>0</v>
      </c>
    </row>
    <row r="189" spans="2:7" ht="15" customHeight="1" x14ac:dyDescent="0.25">
      <c r="B189" s="821"/>
      <c r="C189" s="40">
        <f>'2 жастағы Ф'!AO31</f>
        <v>0</v>
      </c>
      <c r="D189" s="40">
        <f>'2 жастағы К'!BS31</f>
        <v>0</v>
      </c>
      <c r="E189" s="40">
        <f>'2 жастағы Т'!AI31</f>
        <v>0</v>
      </c>
      <c r="F189" s="40">
        <f>'2 жастағы Ш'!AU31</f>
        <v>0</v>
      </c>
      <c r="G189" s="68">
        <f>'2 жастағы Ә'!BD31</f>
        <v>0</v>
      </c>
    </row>
    <row r="190" spans="2:7" ht="15" customHeight="1" thickBot="1" x14ac:dyDescent="0.3">
      <c r="B190" s="841"/>
      <c r="C190" s="69">
        <f>'2 жастағы Ф'!AN31</f>
        <v>0</v>
      </c>
      <c r="D190" s="69">
        <f>'2 жастағы К'!BR31</f>
        <v>0</v>
      </c>
      <c r="E190" s="69">
        <f>'2 жастағы Т'!AH31</f>
        <v>0</v>
      </c>
      <c r="F190" s="69">
        <f>'2 жастағы Ш'!AT31</f>
        <v>0</v>
      </c>
      <c r="G190" s="70">
        <f>'2 жастағы Ә'!BC31</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7"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Ф'!F82</f>
        <v>0</v>
      </c>
      <c r="D195" s="4">
        <f>'2 жастағы К'!F82</f>
        <v>0</v>
      </c>
      <c r="E195" s="4">
        <f>'2 жастағы Т'!F82</f>
        <v>0</v>
      </c>
      <c r="F195" s="4">
        <f>'2 жастағы Ш'!F82</f>
        <v>0</v>
      </c>
      <c r="G195" s="4">
        <f>'2 жастағы Ә'!F82</f>
        <v>0</v>
      </c>
      <c r="CO195" s="8"/>
      <c r="CQ195" s="8"/>
      <c r="CS195" s="8"/>
      <c r="CU195" s="8"/>
    </row>
    <row r="196" spans="2:99" ht="15" customHeight="1" x14ac:dyDescent="0.25">
      <c r="B196" s="708"/>
      <c r="C196" s="4">
        <f>'2 жастағы Ф'!E82</f>
        <v>0</v>
      </c>
      <c r="D196" s="4">
        <f>'2 жастағы К'!E82</f>
        <v>0</v>
      </c>
      <c r="E196" s="4">
        <f>'2 жастағы Т'!E82</f>
        <v>0</v>
      </c>
      <c r="F196" s="4">
        <f>'2 жастағы Ш'!E82</f>
        <v>0</v>
      </c>
      <c r="G196" s="4">
        <f>'2 жастағы Ә'!E82</f>
        <v>0</v>
      </c>
      <c r="CO196" s="8"/>
      <c r="CQ196" s="8"/>
      <c r="CS196" s="8"/>
      <c r="CU196" s="8"/>
    </row>
    <row r="197" spans="2:99" ht="15" customHeight="1" x14ac:dyDescent="0.25">
      <c r="B197" s="712"/>
      <c r="C197" s="4">
        <f>'2 жастағы Ф'!D82</f>
        <v>0</v>
      </c>
      <c r="D197" s="4">
        <f>'2 жастағы К'!D82</f>
        <v>0</v>
      </c>
      <c r="E197" s="4">
        <f>'2 жастағы Т'!D82</f>
        <v>0</v>
      </c>
      <c r="F197" s="4">
        <f>'2 жастағы Ш'!D82</f>
        <v>0</v>
      </c>
      <c r="G197" s="4">
        <f>'2 жастағы Ә'!D82</f>
        <v>0</v>
      </c>
    </row>
    <row r="198" spans="2:99" ht="15" customHeight="1" x14ac:dyDescent="0.25">
      <c r="B198" s="707">
        <v>2</v>
      </c>
      <c r="C198" s="4">
        <f>'2 жастағы Ф'!I82</f>
        <v>0</v>
      </c>
      <c r="D198" s="4">
        <f>'2 жастағы К'!I82</f>
        <v>0</v>
      </c>
      <c r="E198" s="4">
        <f>'2 жастағы Т'!I82</f>
        <v>0</v>
      </c>
      <c r="F198" s="4">
        <f>'2 жастағы Ш'!I82</f>
        <v>0</v>
      </c>
      <c r="G198" s="4">
        <f>'2 жастағы Ә'!I82</f>
        <v>0</v>
      </c>
    </row>
    <row r="199" spans="2:99" ht="15" customHeight="1" x14ac:dyDescent="0.25">
      <c r="B199" s="708"/>
      <c r="C199" s="4">
        <f>'2 жастағы Ф'!H82</f>
        <v>0</v>
      </c>
      <c r="D199" s="4">
        <f>'2 жастағы К'!H82</f>
        <v>0</v>
      </c>
      <c r="E199" s="4">
        <f>'2 жастағы Т'!H82</f>
        <v>0</v>
      </c>
      <c r="F199" s="4">
        <f>'2 жастағы Ш'!H82</f>
        <v>0</v>
      </c>
      <c r="G199" s="4">
        <f>'2 жастағы Ә'!H82</f>
        <v>0</v>
      </c>
    </row>
    <row r="200" spans="2:99" ht="15" customHeight="1" x14ac:dyDescent="0.25">
      <c r="B200" s="712"/>
      <c r="C200" s="4">
        <f>'2 жастағы Ф'!G82</f>
        <v>0</v>
      </c>
      <c r="D200" s="4">
        <f>'2 жастағы К'!G82</f>
        <v>0</v>
      </c>
      <c r="E200" s="4">
        <f>'2 жастағы Т'!G82</f>
        <v>0</v>
      </c>
      <c r="F200" s="4">
        <f>'2 жастағы Ш'!G82</f>
        <v>0</v>
      </c>
      <c r="G200" s="4">
        <f>'2 жастағы Ә'!G82</f>
        <v>0</v>
      </c>
    </row>
    <row r="201" spans="2:99" ht="15" customHeight="1" x14ac:dyDescent="0.25">
      <c r="B201" s="707">
        <v>3</v>
      </c>
      <c r="C201" s="4">
        <f>'2 жастағы Ф'!L82</f>
        <v>0</v>
      </c>
      <c r="D201" s="4">
        <f>'2 жастағы К'!L82</f>
        <v>0</v>
      </c>
      <c r="E201" s="4">
        <f>'2 жастағы Т'!L82</f>
        <v>0</v>
      </c>
      <c r="F201" s="4">
        <f>'2 жастағы Ш'!L82</f>
        <v>0</v>
      </c>
      <c r="G201" s="4">
        <f>'2 жастағы Ә'!L82</f>
        <v>0</v>
      </c>
    </row>
    <row r="202" spans="2:99" ht="15" customHeight="1" x14ac:dyDescent="0.25">
      <c r="B202" s="708"/>
      <c r="C202" s="4">
        <f>'2 жастағы Ф'!K82</f>
        <v>0</v>
      </c>
      <c r="D202" s="4">
        <f>'2 жастағы К'!K82</f>
        <v>0</v>
      </c>
      <c r="E202" s="4">
        <f>'2 жастағы Т'!K82</f>
        <v>0</v>
      </c>
      <c r="F202" s="4">
        <f>'2 жастағы Ш'!K82</f>
        <v>0</v>
      </c>
      <c r="G202" s="4">
        <f>'2 жастағы Ә'!K82</f>
        <v>0</v>
      </c>
    </row>
    <row r="203" spans="2:99" ht="15" customHeight="1" x14ac:dyDescent="0.25">
      <c r="B203" s="712"/>
      <c r="C203" s="4">
        <f>'2 жастағы Ф'!J82</f>
        <v>0</v>
      </c>
      <c r="D203" s="4">
        <f>'2 жастағы К'!J82</f>
        <v>0</v>
      </c>
      <c r="E203" s="4">
        <f>'2 жастағы Т'!J82</f>
        <v>0</v>
      </c>
      <c r="F203" s="4">
        <f>'2 жастағы Ш'!J82</f>
        <v>0</v>
      </c>
      <c r="G203" s="4">
        <f>'2 жастағы Ә'!J82</f>
        <v>0</v>
      </c>
    </row>
    <row r="204" spans="2:99" ht="15" customHeight="1" x14ac:dyDescent="0.25">
      <c r="B204" s="707">
        <v>4</v>
      </c>
      <c r="C204" s="4">
        <f>'2 жастағы Ф'!O82</f>
        <v>0</v>
      </c>
      <c r="D204" s="4">
        <f>'2 жастағы К'!O82</f>
        <v>0</v>
      </c>
      <c r="E204" s="4">
        <f>'2 жастағы Т'!O82</f>
        <v>0</v>
      </c>
      <c r="F204" s="4">
        <f>'2 жастағы Ш'!O82</f>
        <v>0</v>
      </c>
      <c r="G204" s="4">
        <f>'2 жастағы Ә'!O82</f>
        <v>0</v>
      </c>
    </row>
    <row r="205" spans="2:99" ht="15" customHeight="1" x14ac:dyDescent="0.25">
      <c r="B205" s="708"/>
      <c r="C205" s="4">
        <f>'2 жастағы Ф'!N82</f>
        <v>0</v>
      </c>
      <c r="D205" s="4">
        <f>'2 жастағы К'!N82</f>
        <v>0</v>
      </c>
      <c r="E205" s="4">
        <f>'2 жастағы Т'!N82</f>
        <v>0</v>
      </c>
      <c r="F205" s="4">
        <f>'2 жастағы Ш'!N82</f>
        <v>0</v>
      </c>
      <c r="G205" s="4">
        <f>'2 жастағы Ә'!N82</f>
        <v>0</v>
      </c>
    </row>
    <row r="206" spans="2:99" ht="15" customHeight="1" x14ac:dyDescent="0.25">
      <c r="B206" s="712"/>
      <c r="C206" s="4">
        <f>'2 жастағы Ф'!M82</f>
        <v>0</v>
      </c>
      <c r="D206" s="4">
        <f>'2 жастағы К'!M82</f>
        <v>0</v>
      </c>
      <c r="E206" s="4">
        <f>'2 жастағы Т'!M82</f>
        <v>0</v>
      </c>
      <c r="F206" s="4">
        <f>'2 жастағы Ш'!M82</f>
        <v>0</v>
      </c>
      <c r="G206" s="4">
        <f>'2 жастағы Ә'!M82</f>
        <v>0</v>
      </c>
    </row>
    <row r="207" spans="2:99" ht="15" customHeight="1" x14ac:dyDescent="0.25">
      <c r="B207" s="707">
        <v>5</v>
      </c>
      <c r="C207" s="4">
        <f>'2 жастағы Ф'!R82</f>
        <v>0</v>
      </c>
      <c r="D207" s="4">
        <f>'2 жастағы К'!R82</f>
        <v>0</v>
      </c>
      <c r="E207" s="4">
        <f>'2 жастағы Т'!R82</f>
        <v>0</v>
      </c>
      <c r="F207" s="4">
        <f>'2 жастағы Ш'!R82</f>
        <v>0</v>
      </c>
      <c r="G207" s="4">
        <f>'2 жастағы Ә'!R82</f>
        <v>0</v>
      </c>
    </row>
    <row r="208" spans="2:99" ht="15" customHeight="1" x14ac:dyDescent="0.25">
      <c r="B208" s="708"/>
      <c r="C208" s="4">
        <f>'2 жастағы Ф'!Q82</f>
        <v>0</v>
      </c>
      <c r="D208" s="4">
        <f>'2 жастағы К'!Q82</f>
        <v>0</v>
      </c>
      <c r="E208" s="4">
        <f>'2 жастағы Т'!Q82</f>
        <v>0</v>
      </c>
      <c r="F208" s="4">
        <f>'2 жастағы Ш'!Q82</f>
        <v>0</v>
      </c>
      <c r="G208" s="4">
        <f>'2 жастағы Ә'!Q82</f>
        <v>0</v>
      </c>
    </row>
    <row r="209" spans="2:7" ht="15" customHeight="1" x14ac:dyDescent="0.25">
      <c r="B209" s="712"/>
      <c r="C209" s="4">
        <f>'2 жастағы Ф'!P82</f>
        <v>0</v>
      </c>
      <c r="D209" s="4">
        <f>'2 жастағы К'!P82</f>
        <v>0</v>
      </c>
      <c r="E209" s="4">
        <f>'2 жастағы Т'!P82</f>
        <v>0</v>
      </c>
      <c r="F209" s="4">
        <f>'2 жастағы Ш'!P82</f>
        <v>0</v>
      </c>
      <c r="G209" s="4">
        <f>'2 жастағы Ә'!P82</f>
        <v>0</v>
      </c>
    </row>
    <row r="210" spans="2:7" ht="15" customHeight="1" x14ac:dyDescent="0.25">
      <c r="B210" s="707">
        <v>6</v>
      </c>
      <c r="C210" s="4">
        <f>'2 жастағы Ф'!U82</f>
        <v>0</v>
      </c>
      <c r="D210" s="4">
        <f>'2 жастағы К'!U82</f>
        <v>0</v>
      </c>
      <c r="E210" s="4">
        <f>'2 жастағы Т'!U82</f>
        <v>0</v>
      </c>
      <c r="F210" s="4">
        <f>'2 жастағы Ш'!U82</f>
        <v>0</v>
      </c>
      <c r="G210" s="4">
        <f>'2 жастағы Ә'!U82</f>
        <v>0</v>
      </c>
    </row>
    <row r="211" spans="2:7" ht="15" customHeight="1" x14ac:dyDescent="0.25">
      <c r="B211" s="708"/>
      <c r="C211" s="4">
        <f>'2 жастағы Ф'!T82</f>
        <v>0</v>
      </c>
      <c r="D211" s="4">
        <f>'2 жастағы К'!T82</f>
        <v>0</v>
      </c>
      <c r="E211" s="4">
        <f>'2 жастағы Т'!T82</f>
        <v>0</v>
      </c>
      <c r="F211" s="4">
        <f>'2 жастағы Ш'!T82</f>
        <v>0</v>
      </c>
      <c r="G211" s="4">
        <f>'2 жастағы Ә'!T82</f>
        <v>0</v>
      </c>
    </row>
    <row r="212" spans="2:7" ht="15" customHeight="1" x14ac:dyDescent="0.25">
      <c r="B212" s="712"/>
      <c r="C212" s="4">
        <f>'2 жастағы Ф'!S82</f>
        <v>0</v>
      </c>
      <c r="D212" s="4">
        <f>'2 жастағы К'!S82</f>
        <v>0</v>
      </c>
      <c r="E212" s="4">
        <f>'2 жастағы Т'!S82</f>
        <v>0</v>
      </c>
      <c r="F212" s="4">
        <f>'2 жастағы Ш'!S82</f>
        <v>0</v>
      </c>
      <c r="G212" s="4">
        <f>'2 жастағы Ә'!S82</f>
        <v>0</v>
      </c>
    </row>
    <row r="213" spans="2:7" ht="15" customHeight="1" x14ac:dyDescent="0.25">
      <c r="B213" s="707">
        <v>7</v>
      </c>
      <c r="C213" s="4">
        <f>'2 жастағы Ф'!X82</f>
        <v>0</v>
      </c>
      <c r="D213" s="4">
        <f>'2 жастағы К'!X82</f>
        <v>0</v>
      </c>
      <c r="E213" s="4">
        <f>'2 жастағы Т'!X82</f>
        <v>0</v>
      </c>
      <c r="F213" s="4">
        <f>'2 жастағы Ш'!X82</f>
        <v>0</v>
      </c>
      <c r="G213" s="4">
        <f>'2 жастағы Ә'!X82</f>
        <v>0</v>
      </c>
    </row>
    <row r="214" spans="2:7" ht="15" customHeight="1" x14ac:dyDescent="0.25">
      <c r="B214" s="708"/>
      <c r="C214" s="4">
        <f>'2 жастағы Ф'!W82</f>
        <v>0</v>
      </c>
      <c r="D214" s="4">
        <f>'2 жастағы К'!W82</f>
        <v>0</v>
      </c>
      <c r="E214" s="4">
        <f>'2 жастағы Т'!W82</f>
        <v>0</v>
      </c>
      <c r="F214" s="4">
        <f>'2 жастағы Ш'!W82</f>
        <v>0</v>
      </c>
      <c r="G214" s="4">
        <f>'2 жастағы Ә'!W82</f>
        <v>0</v>
      </c>
    </row>
    <row r="215" spans="2:7" ht="15" customHeight="1" x14ac:dyDescent="0.25">
      <c r="B215" s="712"/>
      <c r="C215" s="4">
        <f>'2 жастағы Ф'!V82</f>
        <v>0</v>
      </c>
      <c r="D215" s="4">
        <f>'2 жастағы К'!V82</f>
        <v>0</v>
      </c>
      <c r="E215" s="4">
        <f>'2 жастағы Т'!V82</f>
        <v>0</v>
      </c>
      <c r="F215" s="4">
        <f>'2 жастағы Ш'!V82</f>
        <v>0</v>
      </c>
      <c r="G215" s="4">
        <f>'2 жастағы Ә'!V82</f>
        <v>0</v>
      </c>
    </row>
    <row r="216" spans="2:7" ht="15" customHeight="1" x14ac:dyDescent="0.25">
      <c r="B216" s="707">
        <v>8</v>
      </c>
      <c r="C216" s="4">
        <f>'2 жастағы Ф'!AA82</f>
        <v>0</v>
      </c>
      <c r="D216" s="4">
        <f>'2 жастағы К'!AA82</f>
        <v>0</v>
      </c>
      <c r="E216" s="4">
        <f>'2 жастағы Т'!AA82</f>
        <v>0</v>
      </c>
      <c r="F216" s="4">
        <f>'2 жастағы Ш'!AA82</f>
        <v>0</v>
      </c>
      <c r="G216" s="4">
        <f>'2 жастағы Ә'!AA82</f>
        <v>0</v>
      </c>
    </row>
    <row r="217" spans="2:7" ht="15" customHeight="1" x14ac:dyDescent="0.25">
      <c r="B217" s="708"/>
      <c r="C217" s="4">
        <f>'2 жастағы Ф'!Z82</f>
        <v>0</v>
      </c>
      <c r="D217" s="4">
        <f>'2 жастағы К'!Z82</f>
        <v>0</v>
      </c>
      <c r="E217" s="4">
        <f>'2 жастағы Т'!Z82</f>
        <v>0</v>
      </c>
      <c r="F217" s="4">
        <f>'2 жастағы Ш'!Z82</f>
        <v>0</v>
      </c>
      <c r="G217" s="4">
        <f>'2 жастағы Ә'!Z82</f>
        <v>0</v>
      </c>
    </row>
    <row r="218" spans="2:7" ht="15" customHeight="1" x14ac:dyDescent="0.25">
      <c r="B218" s="712"/>
      <c r="C218" s="4">
        <f>'2 жастағы Ф'!Y82</f>
        <v>0</v>
      </c>
      <c r="D218" s="4">
        <f>'2 жастағы К'!Y82</f>
        <v>0</v>
      </c>
      <c r="E218" s="4">
        <f>'2 жастағы Т'!Y82</f>
        <v>0</v>
      </c>
      <c r="F218" s="4">
        <f>'2 жастағы Ш'!Y82</f>
        <v>0</v>
      </c>
      <c r="G218" s="4">
        <f>'2 жастағы Ә'!Y82</f>
        <v>0</v>
      </c>
    </row>
    <row r="219" spans="2:7" ht="15" customHeight="1" x14ac:dyDescent="0.25">
      <c r="B219" s="707">
        <v>9</v>
      </c>
      <c r="C219" s="4">
        <f>'2 жастағы Ф'!AD82</f>
        <v>0</v>
      </c>
      <c r="D219" s="4">
        <f>'2 жастағы К'!AD82</f>
        <v>0</v>
      </c>
      <c r="E219" s="4">
        <f>'2 жастағы Т'!AD82</f>
        <v>0</v>
      </c>
      <c r="F219" s="4">
        <f>'2 жастағы Ш'!AD82</f>
        <v>0</v>
      </c>
      <c r="G219" s="4">
        <f>'2 жастағы Ә'!AD82</f>
        <v>0</v>
      </c>
    </row>
    <row r="220" spans="2:7" ht="15" customHeight="1" x14ac:dyDescent="0.25">
      <c r="B220" s="708"/>
      <c r="C220" s="4">
        <f>'2 жастағы Ф'!AC82</f>
        <v>0</v>
      </c>
      <c r="D220" s="4">
        <f>'2 жастағы К'!AC82</f>
        <v>0</v>
      </c>
      <c r="E220" s="4">
        <f>'2 жастағы Т'!AC82</f>
        <v>0</v>
      </c>
      <c r="F220" s="4">
        <f>'2 жастағы Ш'!AC82</f>
        <v>0</v>
      </c>
      <c r="G220" s="4">
        <f>'2 жастағы Ә'!AC82</f>
        <v>0</v>
      </c>
    </row>
    <row r="221" spans="2:7" ht="15" customHeight="1" x14ac:dyDescent="0.25">
      <c r="B221" s="712"/>
      <c r="C221" s="4">
        <f>'2 жастағы Ф'!AB82</f>
        <v>0</v>
      </c>
      <c r="D221" s="4">
        <f>'2 жастағы К'!AB82</f>
        <v>0</v>
      </c>
      <c r="E221" s="4">
        <f>'2 жастағы Т'!AB82</f>
        <v>0</v>
      </c>
      <c r="F221" s="4">
        <f>'2 жастағы Ш'!AB82</f>
        <v>0</v>
      </c>
      <c r="G221" s="4">
        <f>'2 жастағы Ә'!AB82</f>
        <v>0</v>
      </c>
    </row>
    <row r="222" spans="2:7" ht="15" customHeight="1" x14ac:dyDescent="0.25">
      <c r="B222" s="707">
        <v>10</v>
      </c>
      <c r="C222" s="4">
        <f>'2 жастағы Ф'!AG82</f>
        <v>0</v>
      </c>
      <c r="D222" s="4">
        <f>'2 жастағы К'!AG82</f>
        <v>0</v>
      </c>
      <c r="E222" s="842"/>
      <c r="F222" s="4">
        <f>'2 жастағы Ш'!AG82</f>
        <v>0</v>
      </c>
      <c r="G222" s="4">
        <f>'2 жастағы Ә'!AG82</f>
        <v>0</v>
      </c>
    </row>
    <row r="223" spans="2:7" ht="15" customHeight="1" x14ac:dyDescent="0.25">
      <c r="B223" s="708"/>
      <c r="C223" s="4">
        <f>'2 жастағы Ф'!AF82</f>
        <v>0</v>
      </c>
      <c r="D223" s="4">
        <f>'2 жастағы К'!AF82</f>
        <v>0</v>
      </c>
      <c r="E223" s="843"/>
      <c r="F223" s="4">
        <f>'2 жастағы Ш'!AF82</f>
        <v>0</v>
      </c>
      <c r="G223" s="4">
        <f>'2 жастағы Ә'!AF82</f>
        <v>0</v>
      </c>
    </row>
    <row r="224" spans="2:7" ht="15" customHeight="1" x14ac:dyDescent="0.25">
      <c r="B224" s="712"/>
      <c r="C224" s="4">
        <f>'2 жастағы Ф'!AE82</f>
        <v>0</v>
      </c>
      <c r="D224" s="4">
        <f>'2 жастағы К'!AE82</f>
        <v>0</v>
      </c>
      <c r="E224" s="843"/>
      <c r="F224" s="4">
        <f>'2 жастағы Ш'!AE82</f>
        <v>0</v>
      </c>
      <c r="G224" s="4">
        <f>'2 жастағы Ә'!AE82</f>
        <v>0</v>
      </c>
    </row>
    <row r="225" spans="2:7" ht="15" customHeight="1" x14ac:dyDescent="0.25">
      <c r="B225" s="707">
        <v>11</v>
      </c>
      <c r="C225" s="4">
        <f>'2 жастағы Ф'!AJ82</f>
        <v>0</v>
      </c>
      <c r="D225" s="4">
        <f>'2 жастағы К'!AJ82</f>
        <v>0</v>
      </c>
      <c r="E225" s="843"/>
      <c r="F225" s="4">
        <f>'2 жастағы Ш'!AJ82</f>
        <v>0</v>
      </c>
      <c r="G225" s="4">
        <f>'2 жастағы Ә'!AJ82</f>
        <v>0</v>
      </c>
    </row>
    <row r="226" spans="2:7" ht="15" customHeight="1" x14ac:dyDescent="0.25">
      <c r="B226" s="708"/>
      <c r="C226" s="4">
        <f>'2 жастағы Ф'!AI82</f>
        <v>0</v>
      </c>
      <c r="D226" s="4">
        <f>'2 жастағы К'!AI82</f>
        <v>0</v>
      </c>
      <c r="E226" s="843"/>
      <c r="F226" s="4">
        <f>'2 жастағы Ш'!AI82</f>
        <v>0</v>
      </c>
      <c r="G226" s="4">
        <f>'2 жастағы Ә'!AI82</f>
        <v>0</v>
      </c>
    </row>
    <row r="227" spans="2:7" ht="15" customHeight="1" x14ac:dyDescent="0.25">
      <c r="B227" s="712"/>
      <c r="C227" s="4">
        <f>'2 жастағы Ф'!AH82</f>
        <v>0</v>
      </c>
      <c r="D227" s="4">
        <f>'2 жастағы К'!AH82</f>
        <v>0</v>
      </c>
      <c r="E227" s="843"/>
      <c r="F227" s="4">
        <f>'2 жастағы Ш'!AH82</f>
        <v>0</v>
      </c>
      <c r="G227" s="4">
        <f>'2 жастағы Ә'!AH82</f>
        <v>0</v>
      </c>
    </row>
    <row r="228" spans="2:7" ht="15" customHeight="1" x14ac:dyDescent="0.25">
      <c r="B228" s="707">
        <v>12</v>
      </c>
      <c r="C228" s="4">
        <f>'2 жастағы Ф'!AM82</f>
        <v>0</v>
      </c>
      <c r="D228" s="4">
        <f>'2 жастағы К'!AM82</f>
        <v>0</v>
      </c>
      <c r="E228" s="843"/>
      <c r="F228" s="4">
        <f>'2 жастағы Ш'!AM82</f>
        <v>0</v>
      </c>
      <c r="G228" s="4">
        <f>'2 жастағы Ә'!AM82</f>
        <v>0</v>
      </c>
    </row>
    <row r="229" spans="2:7" ht="15" customHeight="1" x14ac:dyDescent="0.25">
      <c r="B229" s="708"/>
      <c r="C229" s="4">
        <f>'2 жастағы Ф'!AL82</f>
        <v>0</v>
      </c>
      <c r="D229" s="4">
        <f>'2 жастағы К'!AL82</f>
        <v>0</v>
      </c>
      <c r="E229" s="843"/>
      <c r="F229" s="4">
        <f>'2 жастағы Ш'!AL82</f>
        <v>0</v>
      </c>
      <c r="G229" s="4">
        <f>'2 жастағы Ә'!AL82</f>
        <v>0</v>
      </c>
    </row>
    <row r="230" spans="2:7" ht="15" customHeight="1" x14ac:dyDescent="0.25">
      <c r="B230" s="712"/>
      <c r="C230" s="4">
        <f>'2 жастағы Ф'!AK82</f>
        <v>0</v>
      </c>
      <c r="D230" s="160">
        <f>'2 жастағы К'!AK61</f>
        <v>1</v>
      </c>
      <c r="E230" s="843"/>
      <c r="F230" s="4">
        <f>'2 жастағы Ш'!AK82</f>
        <v>0</v>
      </c>
      <c r="G230" s="4">
        <f>'2 жастағы Ә'!AK82</f>
        <v>0</v>
      </c>
    </row>
    <row r="231" spans="2:7" ht="15" customHeight="1" x14ac:dyDescent="0.25">
      <c r="B231" s="707">
        <v>13</v>
      </c>
      <c r="C231" s="4">
        <f>'2 жастағы Ф'!AP82</f>
        <v>0</v>
      </c>
      <c r="D231" s="4">
        <f>'2 жастағы К'!AP82</f>
        <v>0</v>
      </c>
      <c r="E231" s="843"/>
      <c r="F231" s="4">
        <f>'2 жастағы Ш'!AP82</f>
        <v>0</v>
      </c>
      <c r="G231" s="4">
        <f>'2 жастағы Ә'!AP82</f>
        <v>0</v>
      </c>
    </row>
    <row r="232" spans="2:7" ht="15" customHeight="1" x14ac:dyDescent="0.25">
      <c r="B232" s="708"/>
      <c r="C232" s="4">
        <f>'2 жастағы Ф'!AO82</f>
        <v>0</v>
      </c>
      <c r="D232" s="4">
        <f>'2 жастағы К'!AO82</f>
        <v>0</v>
      </c>
      <c r="E232" s="843"/>
      <c r="F232" s="4">
        <f>'2 жастағы Ш'!AO82</f>
        <v>0</v>
      </c>
      <c r="G232" s="4">
        <f>'2 жастағы Ә'!AO82</f>
        <v>0</v>
      </c>
    </row>
    <row r="233" spans="2:7" ht="15" customHeight="1" x14ac:dyDescent="0.25">
      <c r="B233" s="712"/>
      <c r="C233" s="4">
        <f>'2 жастағы Ф'!AN82</f>
        <v>0</v>
      </c>
      <c r="D233" s="4">
        <f>'2 жастағы К'!AN82</f>
        <v>0</v>
      </c>
      <c r="E233" s="843"/>
      <c r="F233" s="4">
        <f>'2 жастағы Ш'!AN82</f>
        <v>0</v>
      </c>
      <c r="G233" s="4">
        <f>'2 жастағы Ә'!AN82</f>
        <v>0</v>
      </c>
    </row>
    <row r="234" spans="2:7" ht="15" customHeight="1" x14ac:dyDescent="0.25">
      <c r="B234" s="707">
        <v>14</v>
      </c>
      <c r="C234" s="4">
        <f>'2 жастағы Ф'!AS82</f>
        <v>0</v>
      </c>
      <c r="D234" s="4">
        <f>'2 жастағы К'!AS82</f>
        <v>0</v>
      </c>
      <c r="E234" s="843"/>
      <c r="F234" s="4">
        <f>'2 жастағы Ш'!AS82</f>
        <v>0</v>
      </c>
      <c r="G234" s="4">
        <f>'2 жастағы Ә'!AS82</f>
        <v>0</v>
      </c>
    </row>
    <row r="235" spans="2:7" x14ac:dyDescent="0.25">
      <c r="B235" s="708"/>
      <c r="C235" s="4">
        <f>'2 жастағы Ф'!AR82</f>
        <v>0</v>
      </c>
      <c r="D235" s="4">
        <f>'2 жастағы К'!AR82</f>
        <v>0</v>
      </c>
      <c r="E235" s="843"/>
      <c r="F235" s="4">
        <f>'2 жастағы Ш'!AR82</f>
        <v>0</v>
      </c>
      <c r="G235" s="4">
        <f>'2 жастағы Ә'!AR82</f>
        <v>0</v>
      </c>
    </row>
    <row r="236" spans="2:7" x14ac:dyDescent="0.25">
      <c r="B236" s="712"/>
      <c r="C236" s="4">
        <f>'2 жастағы Ф'!AQ82</f>
        <v>0</v>
      </c>
      <c r="D236" s="4">
        <f>'2 жастағы К'!AQ82</f>
        <v>0</v>
      </c>
      <c r="E236" s="843"/>
      <c r="F236" s="4">
        <f>'2 жастағы Ш'!AQ82</f>
        <v>0</v>
      </c>
      <c r="G236" s="4">
        <f>'2 жастағы Ә'!AQ82</f>
        <v>0</v>
      </c>
    </row>
    <row r="237" spans="2:7" x14ac:dyDescent="0.25">
      <c r="B237" s="707">
        <v>15</v>
      </c>
      <c r="C237" s="4">
        <f>'2 жастағы Ф'!AV82</f>
        <v>0</v>
      </c>
      <c r="D237" s="4">
        <f>'2 жастағы К'!AV82</f>
        <v>0</v>
      </c>
      <c r="E237" s="843"/>
      <c r="F237" s="4">
        <f>'2 жастағы Ш'!AV82</f>
        <v>0</v>
      </c>
      <c r="G237" s="4">
        <f>'2 жастағы Ә'!AV82</f>
        <v>0</v>
      </c>
    </row>
    <row r="238" spans="2:7" x14ac:dyDescent="0.25">
      <c r="B238" s="708"/>
      <c r="C238" s="4">
        <f>'2 жастағы Ф'!AU82</f>
        <v>0</v>
      </c>
      <c r="D238" s="4">
        <f>'2 жастағы К'!AU82</f>
        <v>0</v>
      </c>
      <c r="E238" s="843"/>
      <c r="F238" s="4">
        <f>'2 жастағы Ш'!AU82</f>
        <v>0</v>
      </c>
      <c r="G238" s="4">
        <f>'2 жастағы Ә'!AU82</f>
        <v>0</v>
      </c>
    </row>
    <row r="239" spans="2:7" x14ac:dyDescent="0.25">
      <c r="B239" s="712"/>
      <c r="C239" s="4">
        <f>'2 жастағы Ф'!AT82</f>
        <v>0</v>
      </c>
      <c r="D239" s="4">
        <f>'2 жастағы К'!AT82</f>
        <v>0</v>
      </c>
      <c r="E239" s="843"/>
      <c r="F239" s="4">
        <f>'2 жастағы Ш'!AT82</f>
        <v>0</v>
      </c>
      <c r="G239" s="4">
        <f>'2 жастағы Ә'!AT82</f>
        <v>0</v>
      </c>
    </row>
    <row r="240" spans="2:7" x14ac:dyDescent="0.25">
      <c r="B240" s="707">
        <v>16</v>
      </c>
      <c r="C240" s="4">
        <f>'2 жастағы Ф'!AY82</f>
        <v>0</v>
      </c>
      <c r="D240" s="4">
        <f>'2 жастағы К'!AY82</f>
        <v>0</v>
      </c>
      <c r="E240" s="843"/>
      <c r="F240" s="4">
        <f>'2 жастағы Ш'!AY82</f>
        <v>0</v>
      </c>
      <c r="G240" s="4">
        <f>'2 жастағы Ә'!AY82</f>
        <v>0</v>
      </c>
    </row>
    <row r="241" spans="2:7" x14ac:dyDescent="0.25">
      <c r="B241" s="708"/>
      <c r="C241" s="4">
        <f>'2 жастағы Ф'!AX82</f>
        <v>0</v>
      </c>
      <c r="D241" s="4">
        <f>'2 жастағы К'!AX82</f>
        <v>0</v>
      </c>
      <c r="E241" s="843"/>
      <c r="F241" s="4">
        <f>'2 жастағы Ш'!AX82</f>
        <v>0</v>
      </c>
      <c r="G241" s="4">
        <f>'2 жастағы Ә'!AX82</f>
        <v>0</v>
      </c>
    </row>
    <row r="242" spans="2:7" x14ac:dyDescent="0.25">
      <c r="B242" s="712"/>
      <c r="C242" s="4">
        <f>'2 жастағы Ф'!AW82</f>
        <v>0</v>
      </c>
      <c r="D242" s="4">
        <f>'2 жастағы К'!AW82</f>
        <v>0</v>
      </c>
      <c r="E242" s="843"/>
      <c r="F242" s="4">
        <f>'2 жастағы Ш'!AW82</f>
        <v>0</v>
      </c>
      <c r="G242" s="4">
        <f>'2 жастағы Ә'!AW82</f>
        <v>0</v>
      </c>
    </row>
    <row r="243" spans="2:7" x14ac:dyDescent="0.25">
      <c r="B243" s="707">
        <v>17</v>
      </c>
      <c r="C243" s="4">
        <f>'2 жастағы Ф'!BB82</f>
        <v>0</v>
      </c>
      <c r="D243" s="4">
        <f>'2 жастағы К'!BB82</f>
        <v>0</v>
      </c>
      <c r="E243" s="843"/>
      <c r="F243" s="4">
        <f>'2 жастағы Ш'!BB82</f>
        <v>0</v>
      </c>
      <c r="G243" s="4">
        <f>'2 жастағы Ә'!BB82</f>
        <v>0</v>
      </c>
    </row>
    <row r="244" spans="2:7" x14ac:dyDescent="0.25">
      <c r="B244" s="708"/>
      <c r="C244" s="4">
        <f>'2 жастағы Ф'!BA82</f>
        <v>0</v>
      </c>
      <c r="D244" s="4">
        <f>'2 жастағы К'!BA82</f>
        <v>0</v>
      </c>
      <c r="E244" s="843"/>
      <c r="F244" s="4">
        <f>'2 жастағы Ш'!BA82</f>
        <v>0</v>
      </c>
      <c r="G244" s="4">
        <f>'2 жастағы Ә'!BA82</f>
        <v>0</v>
      </c>
    </row>
    <row r="245" spans="2:7" x14ac:dyDescent="0.25">
      <c r="B245" s="712"/>
      <c r="C245" s="4">
        <f>'2 жастағы Ф'!AZ82</f>
        <v>0</v>
      </c>
      <c r="D245" s="4">
        <f>'2 жастағы К'!AZ82</f>
        <v>0</v>
      </c>
      <c r="E245" s="843"/>
      <c r="F245" s="4">
        <f>'2 жастағы Ш'!AZ82</f>
        <v>0</v>
      </c>
      <c r="G245" s="4">
        <f>'2 жастағы Ә'!AZ82</f>
        <v>0</v>
      </c>
    </row>
    <row r="246" spans="2:7" x14ac:dyDescent="0.25">
      <c r="B246" s="707">
        <v>18</v>
      </c>
      <c r="C246" s="4">
        <f>'2 жастағы Ф'!BE82</f>
        <v>0</v>
      </c>
      <c r="D246" s="4">
        <f>'2 жастағы К'!BE82</f>
        <v>0</v>
      </c>
      <c r="E246" s="843"/>
      <c r="F246" s="4">
        <f>'2 жастағы Ш'!BE82</f>
        <v>0</v>
      </c>
      <c r="G246" s="4">
        <f>'2 жастағы Ә'!BE82</f>
        <v>0</v>
      </c>
    </row>
    <row r="247" spans="2:7" x14ac:dyDescent="0.25">
      <c r="B247" s="708"/>
      <c r="C247" s="4">
        <f>'2 жастағы Ф'!BD82</f>
        <v>0</v>
      </c>
      <c r="D247" s="4">
        <f>'2 жастағы К'!BD82</f>
        <v>0</v>
      </c>
      <c r="E247" s="843"/>
      <c r="F247" s="4">
        <f>'2 жастағы Ш'!BD82</f>
        <v>0</v>
      </c>
      <c r="G247" s="4">
        <f>'2 жастағы Ә'!BD82</f>
        <v>0</v>
      </c>
    </row>
    <row r="248" spans="2:7" x14ac:dyDescent="0.25">
      <c r="B248" s="712"/>
      <c r="C248" s="4">
        <f>'2 жастағы Ф'!BC82</f>
        <v>0</v>
      </c>
      <c r="D248" s="4">
        <f>'2 жастағы К'!BC82</f>
        <v>0</v>
      </c>
      <c r="E248" s="843"/>
      <c r="F248" s="4">
        <f>'2 жастағы Ш'!BC82</f>
        <v>0</v>
      </c>
      <c r="G248" s="4">
        <f>'2 жастағы Ә'!BC82</f>
        <v>0</v>
      </c>
    </row>
    <row r="249" spans="2:7" x14ac:dyDescent="0.25">
      <c r="B249" s="707">
        <v>19</v>
      </c>
      <c r="C249" s="4">
        <f>'2 жастағы Ф'!BH82</f>
        <v>0</v>
      </c>
      <c r="D249" s="4">
        <f>'2 жастағы К'!BH82</f>
        <v>0</v>
      </c>
      <c r="E249" s="843"/>
      <c r="F249" s="4">
        <f>'2 жастағы Ш'!BH82</f>
        <v>0</v>
      </c>
      <c r="G249" s="4">
        <f>'2 жастағы Ә'!BH82</f>
        <v>0</v>
      </c>
    </row>
    <row r="250" spans="2:7" x14ac:dyDescent="0.25">
      <c r="B250" s="708"/>
      <c r="C250" s="4">
        <f>'2 жастағы Ф'!BG82</f>
        <v>0</v>
      </c>
      <c r="D250" s="4">
        <f>'2 жастағы К'!BG82</f>
        <v>0</v>
      </c>
      <c r="E250" s="843"/>
      <c r="F250" s="4">
        <f>'2 жастағы Ш'!BG82</f>
        <v>0</v>
      </c>
      <c r="G250" s="4">
        <f>'2 жастағы Ә'!BG82</f>
        <v>0</v>
      </c>
    </row>
    <row r="251" spans="2:7" x14ac:dyDescent="0.25">
      <c r="B251" s="712"/>
      <c r="C251" s="4">
        <f>'2 жастағы Ф'!BF82</f>
        <v>0</v>
      </c>
      <c r="D251" s="4">
        <f>'2 жастағы К'!BF82</f>
        <v>0</v>
      </c>
      <c r="E251" s="843"/>
      <c r="F251" s="4">
        <f>'2 жастағы Ш'!BF82</f>
        <v>0</v>
      </c>
      <c r="G251" s="4">
        <f>'2 жастағы Ә'!BF82</f>
        <v>0</v>
      </c>
    </row>
    <row r="252" spans="2:7" x14ac:dyDescent="0.25">
      <c r="B252" s="707">
        <v>20</v>
      </c>
      <c r="C252" s="842"/>
      <c r="D252" s="4">
        <f>'2 жастағы К'!BK82</f>
        <v>0</v>
      </c>
      <c r="E252" s="843"/>
      <c r="F252" s="4">
        <f>'2 жастағы Ш'!BK82</f>
        <v>0</v>
      </c>
      <c r="G252" s="4">
        <f>'2 жастағы Ә'!BK82</f>
        <v>0</v>
      </c>
    </row>
    <row r="253" spans="2:7" x14ac:dyDescent="0.25">
      <c r="B253" s="708"/>
      <c r="C253" s="843"/>
      <c r="D253" s="4">
        <f>'2 жастағы К'!BJ82</f>
        <v>0</v>
      </c>
      <c r="E253" s="843"/>
      <c r="F253" s="4">
        <f>'2 жастағы Ш'!BJ82</f>
        <v>0</v>
      </c>
      <c r="G253" s="4">
        <f>'2 жастағы Ә'!BJ82</f>
        <v>0</v>
      </c>
    </row>
    <row r="254" spans="2:7" x14ac:dyDescent="0.25">
      <c r="B254" s="712"/>
      <c r="C254" s="843"/>
      <c r="D254" s="4">
        <f>'2 жастағы К'!BI82</f>
        <v>0</v>
      </c>
      <c r="E254" s="843"/>
      <c r="F254" s="4">
        <f>'2 жастағы Ш'!BI82</f>
        <v>0</v>
      </c>
      <c r="G254" s="4">
        <f>'2 жастағы Ә'!BI82</f>
        <v>0</v>
      </c>
    </row>
    <row r="255" spans="2:7" x14ac:dyDescent="0.25">
      <c r="B255" s="707">
        <v>21</v>
      </c>
      <c r="C255" s="843"/>
      <c r="D255" s="842"/>
      <c r="E255" s="843"/>
      <c r="F255" s="4">
        <f>'2 жастағы Ш'!BN82</f>
        <v>0</v>
      </c>
      <c r="G255" s="842"/>
    </row>
    <row r="256" spans="2:7" x14ac:dyDescent="0.25">
      <c r="B256" s="708"/>
      <c r="C256" s="843"/>
      <c r="D256" s="843"/>
      <c r="E256" s="843"/>
      <c r="F256" s="4">
        <f>'2 жастағы Ш'!BM82</f>
        <v>0</v>
      </c>
      <c r="G256" s="843"/>
    </row>
    <row r="257" spans="2:7" x14ac:dyDescent="0.25">
      <c r="B257" s="712"/>
      <c r="C257" s="843"/>
      <c r="D257" s="843"/>
      <c r="E257" s="843"/>
      <c r="F257" s="4">
        <f>'2 жастағы Ш'!BL82</f>
        <v>0</v>
      </c>
      <c r="G257" s="843"/>
    </row>
    <row r="258" spans="2:7" x14ac:dyDescent="0.25">
      <c r="B258" s="707">
        <v>22</v>
      </c>
      <c r="C258" s="843"/>
      <c r="D258" s="843"/>
      <c r="E258" s="843"/>
      <c r="F258" s="4">
        <f>'2 жастағы Ш'!BQ82</f>
        <v>0</v>
      </c>
      <c r="G258" s="843"/>
    </row>
    <row r="259" spans="2:7" x14ac:dyDescent="0.25">
      <c r="B259" s="708"/>
      <c r="C259" s="843"/>
      <c r="D259" s="843"/>
      <c r="E259" s="843"/>
      <c r="F259" s="4">
        <f>'2 жастағы Ш'!BP82</f>
        <v>0</v>
      </c>
      <c r="G259" s="843"/>
    </row>
    <row r="260" spans="2:7" x14ac:dyDescent="0.25">
      <c r="B260" s="712"/>
      <c r="C260" s="843"/>
      <c r="D260" s="843"/>
      <c r="E260" s="843"/>
      <c r="F260" s="4">
        <f>'2 жастағы Ш'!BO82</f>
        <v>0</v>
      </c>
      <c r="G260" s="843"/>
    </row>
    <row r="261" spans="2:7" x14ac:dyDescent="0.25">
      <c r="B261" s="707">
        <v>23</v>
      </c>
      <c r="C261" s="843"/>
      <c r="D261" s="843"/>
      <c r="E261" s="843"/>
      <c r="F261" s="4">
        <f>'2 жастағы Ш'!BT82</f>
        <v>0</v>
      </c>
      <c r="G261" s="843"/>
    </row>
    <row r="262" spans="2:7" x14ac:dyDescent="0.25">
      <c r="B262" s="708"/>
      <c r="C262" s="843"/>
      <c r="D262" s="843"/>
      <c r="E262" s="843"/>
      <c r="F262" s="4">
        <f>'2 жастағы Ш'!BS82</f>
        <v>0</v>
      </c>
      <c r="G262" s="843"/>
    </row>
    <row r="263" spans="2:7" x14ac:dyDescent="0.25">
      <c r="B263" s="712"/>
      <c r="C263" s="843"/>
      <c r="D263" s="843"/>
      <c r="E263" s="843"/>
      <c r="F263" s="4">
        <f>'2 жастағы Ш'!BR82</f>
        <v>0</v>
      </c>
      <c r="G263" s="843"/>
    </row>
    <row r="264" spans="2:7" x14ac:dyDescent="0.25">
      <c r="B264" s="707">
        <v>24</v>
      </c>
      <c r="C264" s="843"/>
      <c r="D264" s="843"/>
      <c r="E264" s="843"/>
      <c r="F264" s="4">
        <f>'2 жастағы Ш'!BW82</f>
        <v>0</v>
      </c>
      <c r="G264" s="843"/>
    </row>
    <row r="265" spans="2:7" x14ac:dyDescent="0.25">
      <c r="B265" s="708"/>
      <c r="C265" s="843"/>
      <c r="D265" s="843"/>
      <c r="E265" s="843"/>
      <c r="F265" s="12">
        <f>'2 жастағы Ш'!BV82</f>
        <v>0</v>
      </c>
      <c r="G265" s="843"/>
    </row>
    <row r="266" spans="2:7" x14ac:dyDescent="0.25">
      <c r="B266" s="712"/>
      <c r="C266" s="843"/>
      <c r="D266" s="843"/>
      <c r="E266" s="843"/>
      <c r="F266" s="12">
        <f>'2 жастағы Ш'!BU82</f>
        <v>0</v>
      </c>
      <c r="G266" s="843"/>
    </row>
    <row r="267" spans="2:7" x14ac:dyDescent="0.25">
      <c r="B267" s="707">
        <v>25</v>
      </c>
      <c r="C267" s="843"/>
      <c r="D267" s="843"/>
      <c r="E267" s="843"/>
      <c r="F267" s="4">
        <f>'2 жастағы Ш'!BZ82</f>
        <v>0</v>
      </c>
      <c r="G267" s="843"/>
    </row>
    <row r="268" spans="2:7" x14ac:dyDescent="0.25">
      <c r="B268" s="708"/>
      <c r="C268" s="843"/>
      <c r="D268" s="843"/>
      <c r="E268" s="843"/>
      <c r="F268" s="4">
        <f>'2 жастағы Ш'!BY82</f>
        <v>0</v>
      </c>
      <c r="G268" s="843"/>
    </row>
    <row r="269" spans="2:7" x14ac:dyDescent="0.25">
      <c r="B269" s="712"/>
      <c r="C269" s="843"/>
      <c r="D269" s="843"/>
      <c r="E269" s="843"/>
      <c r="F269" s="4">
        <f>'2 жастағы Ш'!BX82</f>
        <v>0</v>
      </c>
      <c r="G269" s="843"/>
    </row>
    <row r="270" spans="2:7" x14ac:dyDescent="0.25">
      <c r="B270" s="707">
        <v>26</v>
      </c>
      <c r="C270" s="843"/>
      <c r="D270" s="843"/>
      <c r="E270" s="843"/>
      <c r="F270" s="4">
        <f>'2 жастағы Ш'!CC82</f>
        <v>0</v>
      </c>
      <c r="G270" s="843"/>
    </row>
    <row r="271" spans="2:7" x14ac:dyDescent="0.25">
      <c r="B271" s="708"/>
      <c r="C271" s="843"/>
      <c r="D271" s="843"/>
      <c r="E271" s="843"/>
      <c r="F271" s="4">
        <f>'2 жастағы Ш'!CB82</f>
        <v>0</v>
      </c>
      <c r="G271" s="843"/>
    </row>
    <row r="272" spans="2:7" x14ac:dyDescent="0.25">
      <c r="B272" s="712"/>
      <c r="C272" s="843"/>
      <c r="D272" s="843"/>
      <c r="E272" s="843"/>
      <c r="F272" s="4">
        <f>'2 жастағы Ш'!CA82</f>
        <v>0</v>
      </c>
      <c r="G272" s="843"/>
    </row>
    <row r="273" spans="2:7" x14ac:dyDescent="0.25">
      <c r="B273" s="707">
        <v>27</v>
      </c>
      <c r="C273" s="843"/>
      <c r="D273" s="843"/>
      <c r="E273" s="843"/>
      <c r="F273" s="12">
        <f>'2 жастағы Ш'!CF82</f>
        <v>0</v>
      </c>
      <c r="G273" s="843"/>
    </row>
    <row r="274" spans="2:7" x14ac:dyDescent="0.25">
      <c r="B274" s="708"/>
      <c r="C274" s="843"/>
      <c r="D274" s="843"/>
      <c r="E274" s="843"/>
      <c r="F274" s="12">
        <f>'2 жастағы Ш'!CE82</f>
        <v>0</v>
      </c>
      <c r="G274" s="843"/>
    </row>
    <row r="275" spans="2:7" x14ac:dyDescent="0.25">
      <c r="B275" s="712"/>
      <c r="C275" s="843"/>
      <c r="D275" s="843"/>
      <c r="E275" s="843"/>
      <c r="F275" s="12">
        <f>'2 жастағы Ш'!CD82</f>
        <v>0</v>
      </c>
      <c r="G275" s="843"/>
    </row>
    <row r="276" spans="2:7" x14ac:dyDescent="0.25">
      <c r="B276" s="707">
        <v>28</v>
      </c>
      <c r="C276" s="843"/>
      <c r="D276" s="843"/>
      <c r="E276" s="843"/>
      <c r="F276" s="12">
        <f>'2 жастағы Ш'!CI82</f>
        <v>0</v>
      </c>
      <c r="G276" s="843"/>
    </row>
    <row r="277" spans="2:7" x14ac:dyDescent="0.25">
      <c r="B277" s="708"/>
      <c r="C277" s="843"/>
      <c r="D277" s="843"/>
      <c r="E277" s="843"/>
      <c r="F277" s="12">
        <f>'2 жастағы Ш'!CH82</f>
        <v>0</v>
      </c>
      <c r="G277" s="843"/>
    </row>
    <row r="278" spans="2:7" x14ac:dyDescent="0.25">
      <c r="B278" s="712"/>
      <c r="C278" s="843"/>
      <c r="D278" s="843"/>
      <c r="E278" s="843"/>
      <c r="F278" s="12">
        <f>'2 жастағы Ш'!CG82</f>
        <v>0</v>
      </c>
      <c r="G278" s="843"/>
    </row>
    <row r="279" spans="2:7" x14ac:dyDescent="0.25">
      <c r="B279" s="707">
        <v>29</v>
      </c>
      <c r="C279" s="843"/>
      <c r="D279" s="843"/>
      <c r="E279" s="843"/>
      <c r="F279" s="12">
        <f>'2 жастағы Ш'!CL82</f>
        <v>0</v>
      </c>
      <c r="G279" s="843"/>
    </row>
    <row r="280" spans="2:7" x14ac:dyDescent="0.25">
      <c r="B280" s="708"/>
      <c r="C280" s="843"/>
      <c r="D280" s="843"/>
      <c r="E280" s="843"/>
      <c r="F280" s="12">
        <f>'2 жастағы Ш'!CK82</f>
        <v>0</v>
      </c>
      <c r="G280" s="843"/>
    </row>
    <row r="281" spans="2:7" x14ac:dyDescent="0.25">
      <c r="B281" s="712"/>
      <c r="C281" s="843"/>
      <c r="D281" s="843"/>
      <c r="E281" s="843"/>
      <c r="F281" s="12">
        <f>'2 жастағы Ш'!CJ82</f>
        <v>0</v>
      </c>
      <c r="G281" s="843"/>
    </row>
    <row r="282" spans="2:7" x14ac:dyDescent="0.25">
      <c r="B282" s="707">
        <v>30</v>
      </c>
      <c r="C282" s="843"/>
      <c r="D282" s="843"/>
      <c r="E282" s="843"/>
      <c r="F282" s="12">
        <f>'2 жастағы Ш'!CO82</f>
        <v>0</v>
      </c>
      <c r="G282" s="843"/>
    </row>
    <row r="283" spans="2:7" x14ac:dyDescent="0.25">
      <c r="B283" s="708"/>
      <c r="C283" s="843"/>
      <c r="D283" s="843"/>
      <c r="E283" s="843"/>
      <c r="F283" s="12">
        <f>'2 жастағы Ш'!CN82</f>
        <v>0</v>
      </c>
      <c r="G283" s="843"/>
    </row>
    <row r="284" spans="2:7" x14ac:dyDescent="0.25">
      <c r="B284" s="712"/>
      <c r="C284" s="843"/>
      <c r="D284" s="843"/>
      <c r="E284" s="843"/>
      <c r="F284" s="12">
        <f>'2 жастағы Ш'!CM82</f>
        <v>0</v>
      </c>
      <c r="G284" s="843"/>
    </row>
    <row r="285" spans="2:7" x14ac:dyDescent="0.25">
      <c r="B285" s="707">
        <v>31</v>
      </c>
      <c r="C285" s="843"/>
      <c r="D285" s="843"/>
      <c r="E285" s="843"/>
      <c r="F285" s="12">
        <f>'2 жастағы Ш'!CR82</f>
        <v>0</v>
      </c>
      <c r="G285" s="843"/>
    </row>
    <row r="286" spans="2:7" x14ac:dyDescent="0.25">
      <c r="B286" s="708"/>
      <c r="C286" s="843"/>
      <c r="D286" s="843"/>
      <c r="E286" s="843"/>
      <c r="F286" s="12">
        <f>'2 жастағы Ш'!CQ82</f>
        <v>0</v>
      </c>
      <c r="G286" s="843"/>
    </row>
    <row r="287" spans="2:7" x14ac:dyDescent="0.25">
      <c r="B287" s="712"/>
      <c r="C287" s="843"/>
      <c r="D287" s="843"/>
      <c r="E287" s="843"/>
      <c r="F287" s="12">
        <f>'2 жастағы Ш'!CP82</f>
        <v>0</v>
      </c>
      <c r="G287" s="843"/>
    </row>
    <row r="288" spans="2:7" x14ac:dyDescent="0.25">
      <c r="B288" s="707">
        <v>32</v>
      </c>
      <c r="C288" s="843"/>
      <c r="D288" s="843"/>
      <c r="E288" s="843"/>
      <c r="F288" s="12">
        <f>'2 жастағы Ш'!CU82</f>
        <v>0</v>
      </c>
      <c r="G288" s="843"/>
    </row>
    <row r="289" spans="2:7" x14ac:dyDescent="0.25">
      <c r="B289" s="708"/>
      <c r="C289" s="843"/>
      <c r="D289" s="843"/>
      <c r="E289" s="843"/>
      <c r="F289" s="12">
        <f>'2 жастағы Ш'!CT82</f>
        <v>0</v>
      </c>
      <c r="G289" s="843"/>
    </row>
    <row r="290" spans="2:7" x14ac:dyDescent="0.25">
      <c r="B290" s="712"/>
      <c r="C290" s="843"/>
      <c r="D290" s="843"/>
      <c r="E290" s="843"/>
      <c r="F290" s="12">
        <f>'2 жастағы Ш'!CS82</f>
        <v>0</v>
      </c>
      <c r="G290" s="843"/>
    </row>
    <row r="291" spans="2:7" x14ac:dyDescent="0.25">
      <c r="B291" s="707">
        <v>33</v>
      </c>
      <c r="C291" s="843"/>
      <c r="D291" s="843"/>
      <c r="E291" s="843"/>
      <c r="F291" s="12">
        <f>'2 жастағы Ш'!CX82</f>
        <v>0</v>
      </c>
      <c r="G291" s="843"/>
    </row>
    <row r="292" spans="2:7" x14ac:dyDescent="0.25">
      <c r="B292" s="708"/>
      <c r="C292" s="843"/>
      <c r="D292" s="843"/>
      <c r="E292" s="843"/>
      <c r="F292" s="12">
        <f>'2 жастағы Ш'!CW82</f>
        <v>0</v>
      </c>
      <c r="G292" s="843"/>
    </row>
    <row r="293" spans="2:7" x14ac:dyDescent="0.25">
      <c r="B293" s="712"/>
      <c r="C293" s="843"/>
      <c r="D293" s="843"/>
      <c r="E293" s="843"/>
      <c r="F293" s="12">
        <f>'2 жастағы Ш'!CV82</f>
        <v>0</v>
      </c>
      <c r="G293" s="843"/>
    </row>
    <row r="294" spans="2:7" x14ac:dyDescent="0.25">
      <c r="B294" s="707">
        <v>34</v>
      </c>
      <c r="C294" s="843"/>
      <c r="D294" s="843"/>
      <c r="E294" s="843"/>
      <c r="F294" s="12">
        <f>'2 жастағы Ш'!DA82</f>
        <v>0</v>
      </c>
      <c r="G294" s="843"/>
    </row>
    <row r="295" spans="2:7" x14ac:dyDescent="0.25">
      <c r="B295" s="708"/>
      <c r="C295" s="843"/>
      <c r="D295" s="843"/>
      <c r="E295" s="843"/>
      <c r="F295" s="12">
        <f>'2 жастағы Ш'!CZ82</f>
        <v>0</v>
      </c>
      <c r="G295" s="843"/>
    </row>
    <row r="296" spans="2:7" x14ac:dyDescent="0.25">
      <c r="B296" s="712"/>
      <c r="C296" s="843"/>
      <c r="D296" s="843"/>
      <c r="E296" s="843"/>
      <c r="F296" s="12">
        <f>'2 жастағы Ш'!CY82</f>
        <v>0</v>
      </c>
      <c r="G296" s="843"/>
    </row>
    <row r="297" spans="2:7" x14ac:dyDescent="0.25">
      <c r="B297" s="707">
        <v>35</v>
      </c>
      <c r="C297" s="843"/>
      <c r="D297" s="843"/>
      <c r="E297" s="843"/>
      <c r="F297" s="12">
        <f>'2 жастағы Ш'!DD82</f>
        <v>0</v>
      </c>
      <c r="G297" s="843"/>
    </row>
    <row r="298" spans="2:7" x14ac:dyDescent="0.25">
      <c r="B298" s="708"/>
      <c r="C298" s="843"/>
      <c r="D298" s="843"/>
      <c r="E298" s="843"/>
      <c r="F298" s="12">
        <f>'2 жастағы Ш'!DC82</f>
        <v>0</v>
      </c>
      <c r="G298" s="843"/>
    </row>
    <row r="299" spans="2:7" x14ac:dyDescent="0.25">
      <c r="B299" s="712"/>
      <c r="C299" s="843"/>
      <c r="D299" s="843"/>
      <c r="E299" s="843"/>
      <c r="F299" s="12">
        <f>'2 жастағы Ш'!DB82</f>
        <v>0</v>
      </c>
      <c r="G299" s="843"/>
    </row>
    <row r="300" spans="2:7" x14ac:dyDescent="0.25">
      <c r="B300" s="707">
        <v>36</v>
      </c>
      <c r="C300" s="843"/>
      <c r="D300" s="843"/>
      <c r="E300" s="843"/>
      <c r="F300" s="12">
        <f>'2 жастағы Ш'!DG82</f>
        <v>0</v>
      </c>
      <c r="G300" s="843"/>
    </row>
    <row r="301" spans="2:7" x14ac:dyDescent="0.25">
      <c r="B301" s="708"/>
      <c r="C301" s="843"/>
      <c r="D301" s="843"/>
      <c r="E301" s="843"/>
      <c r="F301" s="12">
        <f>'2 жастағы Ш'!DF82</f>
        <v>0</v>
      </c>
      <c r="G301" s="843"/>
    </row>
    <row r="302" spans="2:7" x14ac:dyDescent="0.25">
      <c r="B302" s="708"/>
      <c r="C302" s="843"/>
      <c r="D302" s="843"/>
      <c r="E302" s="843"/>
      <c r="F302" s="334">
        <f>'2 жастағы Ш'!DE82</f>
        <v>0</v>
      </c>
      <c r="G302" s="843"/>
    </row>
    <row r="303" spans="2:7" x14ac:dyDescent="0.25">
      <c r="B303" s="748">
        <v>37</v>
      </c>
      <c r="C303" s="843"/>
      <c r="D303" s="843"/>
      <c r="E303" s="843"/>
      <c r="F303" s="12">
        <f>'2 жастағы Ш'!DJ82</f>
        <v>0</v>
      </c>
      <c r="G303" s="843"/>
    </row>
    <row r="304" spans="2:7" x14ac:dyDescent="0.25">
      <c r="B304" s="748"/>
      <c r="C304" s="843"/>
      <c r="D304" s="843"/>
      <c r="E304" s="843"/>
      <c r="F304" s="12">
        <f>'2 жастағы Ш'!DI82</f>
        <v>0</v>
      </c>
      <c r="G304" s="843"/>
    </row>
    <row r="305" spans="2:7" x14ac:dyDescent="0.25">
      <c r="B305" s="748"/>
      <c r="C305" s="844"/>
      <c r="D305" s="844"/>
      <c r="E305" s="844"/>
      <c r="F305" s="12">
        <f>'2 жастағы Ш'!DH82</f>
        <v>0</v>
      </c>
      <c r="G305" s="844"/>
    </row>
    <row r="306" spans="2:7" ht="18.75" x14ac:dyDescent="0.25">
      <c r="B306" s="848" t="s">
        <v>824</v>
      </c>
      <c r="C306" s="158">
        <f>'2 жастағы Ф'!BK82</f>
        <v>0</v>
      </c>
      <c r="D306" s="158">
        <f>'2 жастағы К'!BN82</f>
        <v>0</v>
      </c>
      <c r="E306" s="158">
        <f>'2 жастағы Т'!AG82</f>
        <v>0</v>
      </c>
      <c r="F306" s="158">
        <f>'2 жастағы Ш'!DM82</f>
        <v>0</v>
      </c>
      <c r="G306" s="159">
        <f>'2 жастағы Ә'!BN82</f>
        <v>0</v>
      </c>
    </row>
    <row r="307" spans="2:7" ht="18.75" x14ac:dyDescent="0.25">
      <c r="B307" s="847"/>
      <c r="C307" s="40">
        <f>'2 жастағы Ф'!BJ82</f>
        <v>0</v>
      </c>
      <c r="D307" s="40">
        <f>'2 жастағы К'!BM82</f>
        <v>0</v>
      </c>
      <c r="E307" s="40">
        <f>'2 жастағы Т'!AF82</f>
        <v>0</v>
      </c>
      <c r="F307" s="40">
        <f>'2 жастағы Ш'!DL82</f>
        <v>0</v>
      </c>
      <c r="G307" s="68">
        <f>'2 жастағы Ә'!BM82</f>
        <v>0</v>
      </c>
    </row>
    <row r="308" spans="2:7" ht="18.75" x14ac:dyDescent="0.25">
      <c r="B308" s="847"/>
      <c r="C308" s="95">
        <f>'2 жастағы Ф'!BI82</f>
        <v>0</v>
      </c>
      <c r="D308" s="95">
        <f>'2 жастағы К'!BL82</f>
        <v>0</v>
      </c>
      <c r="E308" s="95">
        <f>'2 жастағы Т'!AE82</f>
        <v>0</v>
      </c>
      <c r="F308" s="95">
        <f>'2 жастағы Ш'!DK82</f>
        <v>0</v>
      </c>
      <c r="G308" s="96">
        <f>'2 жастағы Ә'!BL82</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Ф'!F136</f>
        <v>0</v>
      </c>
      <c r="D313" s="4">
        <f>'2 жастағы К'!F136</f>
        <v>0</v>
      </c>
      <c r="E313" s="4">
        <f>'2 жастағы Т'!F136</f>
        <v>0</v>
      </c>
      <c r="F313" s="4">
        <f>'2 жастағы Ш'!F136</f>
        <v>0</v>
      </c>
      <c r="G313" s="4">
        <f>'2 жастағы Ә'!F136</f>
        <v>0</v>
      </c>
    </row>
    <row r="314" spans="2:7" x14ac:dyDescent="0.25">
      <c r="B314" s="708"/>
      <c r="C314" s="4">
        <f>'2 жастағы Ф'!E136</f>
        <v>0</v>
      </c>
      <c r="D314" s="4">
        <f>'2 жастағы К'!E136</f>
        <v>0</v>
      </c>
      <c r="E314" s="4">
        <f>'2 жастағы Т'!E136</f>
        <v>0</v>
      </c>
      <c r="F314" s="4">
        <f>'2 жастағы Ш'!E136</f>
        <v>0</v>
      </c>
      <c r="G314" s="4">
        <f>'2 жастағы Ә'!E136</f>
        <v>0</v>
      </c>
    </row>
    <row r="315" spans="2:7" x14ac:dyDescent="0.25">
      <c r="B315" s="712"/>
      <c r="C315" s="4">
        <f>'2 жастағы Ф'!D136</f>
        <v>0</v>
      </c>
      <c r="D315" s="4">
        <f>'2 жастағы К'!D136</f>
        <v>0</v>
      </c>
      <c r="E315" s="4">
        <f>'2 жастағы Т'!D136</f>
        <v>0</v>
      </c>
      <c r="F315" s="4">
        <f>'2 жастағы Ш'!D136</f>
        <v>0</v>
      </c>
      <c r="G315" s="4">
        <f>'2 жастағы Ә'!D136</f>
        <v>0</v>
      </c>
    </row>
    <row r="316" spans="2:7" x14ac:dyDescent="0.25">
      <c r="B316" s="707">
        <v>2</v>
      </c>
      <c r="C316" s="4">
        <f>'2 жастағы Ф'!I136</f>
        <v>0</v>
      </c>
      <c r="D316" s="4">
        <f>'2 жастағы К'!I136</f>
        <v>0</v>
      </c>
      <c r="E316" s="4">
        <f>'2 жастағы Т'!I136</f>
        <v>0</v>
      </c>
      <c r="F316" s="4">
        <f>'2 жастағы Ш'!I136</f>
        <v>0</v>
      </c>
      <c r="G316" s="4">
        <f>'2 жастағы Ә'!I136</f>
        <v>0</v>
      </c>
    </row>
    <row r="317" spans="2:7" x14ac:dyDescent="0.25">
      <c r="B317" s="708"/>
      <c r="C317" s="4">
        <f>'2 жастағы Ф'!H136</f>
        <v>0</v>
      </c>
      <c r="D317" s="4">
        <f>'2 жастағы К'!H136</f>
        <v>0</v>
      </c>
      <c r="E317" s="4">
        <f>'2 жастағы Т'!H136</f>
        <v>0</v>
      </c>
      <c r="F317" s="4">
        <f>'2 жастағы Ш'!H136</f>
        <v>0</v>
      </c>
      <c r="G317" s="4">
        <f>'2 жастағы Ә'!H136</f>
        <v>0</v>
      </c>
    </row>
    <row r="318" spans="2:7" x14ac:dyDescent="0.25">
      <c r="B318" s="712"/>
      <c r="C318" s="4">
        <f>'2 жастағы Ф'!G136</f>
        <v>0</v>
      </c>
      <c r="D318" s="4">
        <f>'2 жастағы К'!G136</f>
        <v>0</v>
      </c>
      <c r="E318" s="4">
        <f>'2 жастағы Т'!G136</f>
        <v>0</v>
      </c>
      <c r="F318" s="4">
        <f>'2 жастағы Ш'!G136</f>
        <v>0</v>
      </c>
      <c r="G318" s="4">
        <f>'2 жастағы Ә'!G136</f>
        <v>0</v>
      </c>
    </row>
    <row r="319" spans="2:7" x14ac:dyDescent="0.25">
      <c r="B319" s="707">
        <v>3</v>
      </c>
      <c r="C319" s="4">
        <f>'2 жастағы Ф'!L136</f>
        <v>0</v>
      </c>
      <c r="D319" s="4">
        <f>'2 жастағы К'!L136</f>
        <v>0</v>
      </c>
      <c r="E319" s="4">
        <f>'2 жастағы Т'!L136</f>
        <v>0</v>
      </c>
      <c r="F319" s="4">
        <f>'2 жастағы Ш'!L136</f>
        <v>0</v>
      </c>
      <c r="G319" s="4">
        <f>'2 жастағы Ә'!L136</f>
        <v>0</v>
      </c>
    </row>
    <row r="320" spans="2:7" x14ac:dyDescent="0.25">
      <c r="B320" s="708"/>
      <c r="C320" s="4">
        <f>'2 жастағы Ф'!K136</f>
        <v>0</v>
      </c>
      <c r="D320" s="4">
        <f>'2 жастағы К'!K136</f>
        <v>0</v>
      </c>
      <c r="E320" s="4">
        <f>'2 жастағы Т'!K136</f>
        <v>0</v>
      </c>
      <c r="F320" s="4">
        <f>'2 жастағы Ш'!K136</f>
        <v>0</v>
      </c>
      <c r="G320" s="4">
        <f>'2 жастағы Ә'!K136</f>
        <v>0</v>
      </c>
    </row>
    <row r="321" spans="2:7" x14ac:dyDescent="0.25">
      <c r="B321" s="712"/>
      <c r="C321" s="4">
        <f>'2 жастағы Ф'!J136</f>
        <v>0</v>
      </c>
      <c r="D321" s="4">
        <f>'2 жастағы К'!J136</f>
        <v>0</v>
      </c>
      <c r="E321" s="4">
        <f>'2 жастағы Т'!J136</f>
        <v>0</v>
      </c>
      <c r="F321" s="4">
        <f>'2 жастағы Ш'!J136</f>
        <v>0</v>
      </c>
      <c r="G321" s="4">
        <f>'2 жастағы Ә'!J136</f>
        <v>0</v>
      </c>
    </row>
    <row r="322" spans="2:7" x14ac:dyDescent="0.25">
      <c r="B322" s="707">
        <v>4</v>
      </c>
      <c r="C322" s="4">
        <f>'2 жастағы Ф'!O136</f>
        <v>0</v>
      </c>
      <c r="D322" s="4">
        <f>'2 жастағы К'!O136</f>
        <v>0</v>
      </c>
      <c r="E322" s="4">
        <f>'2 жастағы Т'!O136</f>
        <v>0</v>
      </c>
      <c r="F322" s="4">
        <f>'2 жастағы Ш'!O136</f>
        <v>0</v>
      </c>
      <c r="G322" s="4">
        <f>'2 жастағы Ә'!O136</f>
        <v>0</v>
      </c>
    </row>
    <row r="323" spans="2:7" x14ac:dyDescent="0.25">
      <c r="B323" s="708"/>
      <c r="C323" s="4">
        <f>'2 жастағы Ф'!N136</f>
        <v>0</v>
      </c>
      <c r="D323" s="4">
        <f>'2 жастағы К'!N136</f>
        <v>0</v>
      </c>
      <c r="E323" s="4">
        <f>'2 жастағы Т'!N136</f>
        <v>0</v>
      </c>
      <c r="F323" s="4">
        <f>'2 жастағы Ш'!N136</f>
        <v>0</v>
      </c>
      <c r="G323" s="4">
        <f>'2 жастағы Ә'!N136</f>
        <v>0</v>
      </c>
    </row>
    <row r="324" spans="2:7" x14ac:dyDescent="0.25">
      <c r="B324" s="712"/>
      <c r="C324" s="4">
        <f>'2 жастағы Ф'!M136</f>
        <v>0</v>
      </c>
      <c r="D324" s="4">
        <f>'2 жастағы К'!M136</f>
        <v>0</v>
      </c>
      <c r="E324" s="4">
        <f>'2 жастағы Т'!M136</f>
        <v>0</v>
      </c>
      <c r="F324" s="4">
        <f>'2 жастағы Ш'!M136</f>
        <v>0</v>
      </c>
      <c r="G324" s="4">
        <f>'2 жастағы Ә'!M136</f>
        <v>0</v>
      </c>
    </row>
    <row r="325" spans="2:7" x14ac:dyDescent="0.25">
      <c r="B325" s="707">
        <v>5</v>
      </c>
      <c r="C325" s="4">
        <f>'2 жастағы Ф'!R136</f>
        <v>0</v>
      </c>
      <c r="D325" s="4">
        <f>'2 жастағы К'!R136</f>
        <v>0</v>
      </c>
      <c r="E325" s="4">
        <f>'2 жастағы Т'!R136</f>
        <v>0</v>
      </c>
      <c r="F325" s="4">
        <f>'2 жастағы Ш'!R136</f>
        <v>0</v>
      </c>
      <c r="G325" s="4">
        <f>'2 жастағы Ә'!R136</f>
        <v>0</v>
      </c>
    </row>
    <row r="326" spans="2:7" x14ac:dyDescent="0.25">
      <c r="B326" s="708"/>
      <c r="C326" s="4">
        <f>'2 жастағы Ф'!Q136</f>
        <v>0</v>
      </c>
      <c r="D326" s="4">
        <f>'2 жастағы К'!Q136</f>
        <v>0</v>
      </c>
      <c r="E326" s="4">
        <f>'2 жастағы Т'!Q136</f>
        <v>0</v>
      </c>
      <c r="F326" s="4">
        <f>'2 жастағы Ш'!Q136</f>
        <v>0</v>
      </c>
      <c r="G326" s="4">
        <f>'2 жастағы Ә'!Q136</f>
        <v>0</v>
      </c>
    </row>
    <row r="327" spans="2:7" x14ac:dyDescent="0.25">
      <c r="B327" s="712"/>
      <c r="C327" s="4">
        <f>'2 жастағы Ф'!P136</f>
        <v>0</v>
      </c>
      <c r="D327" s="4">
        <f>'2 жастағы К'!P136</f>
        <v>0</v>
      </c>
      <c r="E327" s="4">
        <f>'2 жастағы Т'!P136</f>
        <v>0</v>
      </c>
      <c r="F327" s="4">
        <f>'2 жастағы Ш'!P136</f>
        <v>0</v>
      </c>
      <c r="G327" s="4">
        <f>'2 жастағы Ә'!P136</f>
        <v>0</v>
      </c>
    </row>
    <row r="328" spans="2:7" x14ac:dyDescent="0.25">
      <c r="B328" s="707">
        <v>6</v>
      </c>
      <c r="C328" s="4">
        <f>'2 жастағы Ф'!U136</f>
        <v>0</v>
      </c>
      <c r="D328" s="4">
        <f>'2 жастағы К'!U136</f>
        <v>0</v>
      </c>
      <c r="E328" s="4">
        <f>'2 жастағы Т'!U136</f>
        <v>0</v>
      </c>
      <c r="F328" s="4">
        <f>'2 жастағы Ш'!U136</f>
        <v>0</v>
      </c>
      <c r="G328" s="4">
        <f>'2 жастағы Ә'!U136</f>
        <v>0</v>
      </c>
    </row>
    <row r="329" spans="2:7" x14ac:dyDescent="0.25">
      <c r="B329" s="708"/>
      <c r="C329" s="4">
        <f>'2 жастағы Ф'!T136</f>
        <v>0</v>
      </c>
      <c r="D329" s="4">
        <f>'2 жастағы К'!T136</f>
        <v>0</v>
      </c>
      <c r="E329" s="4">
        <f>'2 жастағы Т'!T136</f>
        <v>0</v>
      </c>
      <c r="F329" s="4">
        <f>'2 жастағы Ш'!T136</f>
        <v>0</v>
      </c>
      <c r="G329" s="4">
        <f>'2 жастағы Ә'!T136</f>
        <v>0</v>
      </c>
    </row>
    <row r="330" spans="2:7" x14ac:dyDescent="0.25">
      <c r="B330" s="712"/>
      <c r="C330" s="4">
        <f>'2 жастағы Ф'!S136</f>
        <v>0</v>
      </c>
      <c r="D330" s="4">
        <f>'2 жастағы К'!S136</f>
        <v>0</v>
      </c>
      <c r="E330" s="4">
        <f>'2 жастағы Т'!S136</f>
        <v>0</v>
      </c>
      <c r="F330" s="4">
        <f>'2 жастағы Ш'!S136</f>
        <v>0</v>
      </c>
      <c r="G330" s="4">
        <f>'2 жастағы Ә'!S136</f>
        <v>0</v>
      </c>
    </row>
    <row r="331" spans="2:7" x14ac:dyDescent="0.25">
      <c r="B331" s="707">
        <v>7</v>
      </c>
      <c r="C331" s="4">
        <f>'2 жастағы Ф'!X136</f>
        <v>0</v>
      </c>
      <c r="D331" s="4">
        <f>'2 жастағы К'!X136</f>
        <v>0</v>
      </c>
      <c r="E331" s="4">
        <f>'2 жастағы Т'!X136</f>
        <v>0</v>
      </c>
      <c r="F331" s="4">
        <f>'2 жастағы Ш'!X136</f>
        <v>0</v>
      </c>
      <c r="G331" s="4">
        <f>'2 жастағы Ә'!X136</f>
        <v>0</v>
      </c>
    </row>
    <row r="332" spans="2:7" x14ac:dyDescent="0.25">
      <c r="B332" s="708"/>
      <c r="C332" s="4">
        <f>'2 жастағы Ф'!W136</f>
        <v>0</v>
      </c>
      <c r="D332" s="4">
        <f>'2 жастағы К'!W136</f>
        <v>0</v>
      </c>
      <c r="E332" s="4">
        <f>'2 жастағы Т'!W136</f>
        <v>0</v>
      </c>
      <c r="F332" s="4">
        <f>'2 жастағы Ш'!W136</f>
        <v>0</v>
      </c>
      <c r="G332" s="4">
        <f>'2 жастағы Ә'!W136</f>
        <v>0</v>
      </c>
    </row>
    <row r="333" spans="2:7" x14ac:dyDescent="0.25">
      <c r="B333" s="712"/>
      <c r="C333" s="4">
        <f>'2 жастағы Ф'!V136</f>
        <v>0</v>
      </c>
      <c r="D333" s="4">
        <f>'2 жастағы К'!V136</f>
        <v>0</v>
      </c>
      <c r="E333" s="4">
        <f>'2 жастағы Т'!V136</f>
        <v>0</v>
      </c>
      <c r="F333" s="4">
        <f>'2 жастағы Ш'!V136</f>
        <v>0</v>
      </c>
      <c r="G333" s="4">
        <f>'2 жастағы Ә'!V136</f>
        <v>0</v>
      </c>
    </row>
    <row r="334" spans="2:7" x14ac:dyDescent="0.25">
      <c r="B334" s="707">
        <v>8</v>
      </c>
      <c r="C334" s="4">
        <f>'2 жастағы Ф'!AA136</f>
        <v>0</v>
      </c>
      <c r="D334" s="4">
        <f>'2 жастағы К'!AA136</f>
        <v>0</v>
      </c>
      <c r="E334" s="4">
        <f>'2 жастағы Т'!AA136</f>
        <v>0</v>
      </c>
      <c r="F334" s="4">
        <f>'2 жастағы Ш'!AA136</f>
        <v>0</v>
      </c>
      <c r="G334" s="4">
        <f>'2 жастағы Ә'!AA136</f>
        <v>0</v>
      </c>
    </row>
    <row r="335" spans="2:7" x14ac:dyDescent="0.25">
      <c r="B335" s="708"/>
      <c r="C335" s="4">
        <f>'2 жастағы Ф'!Z136</f>
        <v>0</v>
      </c>
      <c r="D335" s="4">
        <f>'2 жастағы К'!Z136</f>
        <v>0</v>
      </c>
      <c r="E335" s="4">
        <f>'2 жастағы Т'!Z136</f>
        <v>0</v>
      </c>
      <c r="F335" s="4">
        <f>'2 жастағы Ш'!Z136</f>
        <v>0</v>
      </c>
      <c r="G335" s="4">
        <f>'2 жастағы Ә'!Z136</f>
        <v>0</v>
      </c>
    </row>
    <row r="336" spans="2:7" x14ac:dyDescent="0.25">
      <c r="B336" s="712"/>
      <c r="C336" s="4">
        <f>'2 жастағы Ф'!Y136</f>
        <v>0</v>
      </c>
      <c r="D336" s="4">
        <f>'2 жастағы К'!Y136</f>
        <v>0</v>
      </c>
      <c r="E336" s="4">
        <f>'2 жастағы Т'!Y136</f>
        <v>0</v>
      </c>
      <c r="F336" s="4">
        <f>'2 жастағы Ш'!Y136</f>
        <v>0</v>
      </c>
      <c r="G336" s="4">
        <f>'2 жастағы Ә'!Y136</f>
        <v>0</v>
      </c>
    </row>
    <row r="337" spans="2:7" x14ac:dyDescent="0.25">
      <c r="B337" s="707">
        <v>9</v>
      </c>
      <c r="C337" s="4">
        <f>'2 жастағы Ф'!AD136</f>
        <v>0</v>
      </c>
      <c r="D337" s="4">
        <f>'2 жастағы К'!AD136</f>
        <v>0</v>
      </c>
      <c r="E337" s="4">
        <f>'2 жастағы Т'!AD136</f>
        <v>0</v>
      </c>
      <c r="F337" s="4">
        <f>'2 жастағы Ш'!AD136</f>
        <v>0</v>
      </c>
      <c r="G337" s="4">
        <f>'2 жастағы Ә'!AD136</f>
        <v>0</v>
      </c>
    </row>
    <row r="338" spans="2:7" x14ac:dyDescent="0.25">
      <c r="B338" s="708"/>
      <c r="C338" s="4">
        <f>'2 жастағы Ф'!AC136</f>
        <v>0</v>
      </c>
      <c r="D338" s="4">
        <f>'2 жастағы К'!AC136</f>
        <v>0</v>
      </c>
      <c r="E338" s="4">
        <f>'2 жастағы Т'!AC136</f>
        <v>0</v>
      </c>
      <c r="F338" s="4">
        <f>'2 жастағы Ш'!AC136</f>
        <v>0</v>
      </c>
      <c r="G338" s="4">
        <f>'2 жастағы Ә'!AC136</f>
        <v>0</v>
      </c>
    </row>
    <row r="339" spans="2:7" x14ac:dyDescent="0.25">
      <c r="B339" s="712"/>
      <c r="C339" s="4">
        <f>'2 жастағы Ф'!AB136</f>
        <v>0</v>
      </c>
      <c r="D339" s="4">
        <f>'2 жастағы К'!AB136</f>
        <v>0</v>
      </c>
      <c r="E339" s="4">
        <f>'2 жастағы Т'!AB136</f>
        <v>0</v>
      </c>
      <c r="F339" s="4">
        <f>'2 жастағы Ш'!AB136</f>
        <v>0</v>
      </c>
      <c r="G339" s="4">
        <f>'2 жастағы Ә'!AB136</f>
        <v>0</v>
      </c>
    </row>
    <row r="340" spans="2:7" x14ac:dyDescent="0.25">
      <c r="B340" s="707">
        <v>10</v>
      </c>
      <c r="C340" s="4">
        <f>'2 жастағы Ф'!AG136</f>
        <v>0</v>
      </c>
      <c r="D340" s="4">
        <f>'2 жастағы К'!AG136</f>
        <v>0</v>
      </c>
      <c r="E340" s="842"/>
      <c r="F340" s="4">
        <f>'2 жастағы Ш'!AG136</f>
        <v>0</v>
      </c>
      <c r="G340" s="4">
        <f>'2 жастағы Ә'!AG136</f>
        <v>0</v>
      </c>
    </row>
    <row r="341" spans="2:7" x14ac:dyDescent="0.25">
      <c r="B341" s="708"/>
      <c r="C341" s="4">
        <f>'2 жастағы Ф'!AF136</f>
        <v>0</v>
      </c>
      <c r="D341" s="4">
        <f>'2 жастағы К'!AF136</f>
        <v>0</v>
      </c>
      <c r="E341" s="843"/>
      <c r="F341" s="4">
        <f>'2 жастағы Ш'!AF136</f>
        <v>0</v>
      </c>
      <c r="G341" s="4">
        <f>'2 жастағы Ә'!AF136</f>
        <v>0</v>
      </c>
    </row>
    <row r="342" spans="2:7" x14ac:dyDescent="0.25">
      <c r="B342" s="712"/>
      <c r="C342" s="4">
        <f>'2 жастағы Ф'!AE136</f>
        <v>0</v>
      </c>
      <c r="D342" s="4">
        <f>'2 жастағы К'!AE136</f>
        <v>0</v>
      </c>
      <c r="E342" s="843"/>
      <c r="F342" s="4">
        <f>'2 жастағы Ш'!AE136</f>
        <v>0</v>
      </c>
      <c r="G342" s="4">
        <f>'2 жастағы Ә'!AE136</f>
        <v>0</v>
      </c>
    </row>
    <row r="343" spans="2:7" x14ac:dyDescent="0.25">
      <c r="B343" s="707">
        <v>11</v>
      </c>
      <c r="C343" s="4">
        <f>'2 жастағы Ф'!AJ136</f>
        <v>0</v>
      </c>
      <c r="D343" s="4">
        <f>'2 жастағы К'!AJ136</f>
        <v>0</v>
      </c>
      <c r="E343" s="843"/>
      <c r="F343" s="4">
        <f>'2 жастағы Ш'!AJ136</f>
        <v>0</v>
      </c>
      <c r="G343" s="4">
        <f>'2 жастағы Ә'!AJ136</f>
        <v>0</v>
      </c>
    </row>
    <row r="344" spans="2:7" x14ac:dyDescent="0.25">
      <c r="B344" s="708"/>
      <c r="C344" s="4">
        <f>'2 жастағы Ф'!AI136</f>
        <v>0</v>
      </c>
      <c r="D344" s="4">
        <f>'2 жастағы К'!AI136</f>
        <v>0</v>
      </c>
      <c r="E344" s="843"/>
      <c r="F344" s="4">
        <f>'2 жастағы Ш'!AI136</f>
        <v>0</v>
      </c>
      <c r="G344" s="4">
        <f>'2 жастағы Ә'!AI136</f>
        <v>0</v>
      </c>
    </row>
    <row r="345" spans="2:7" x14ac:dyDescent="0.25">
      <c r="B345" s="712"/>
      <c r="C345" s="4">
        <f>'2 жастағы Ф'!AH136</f>
        <v>0</v>
      </c>
      <c r="D345" s="4">
        <f>'2 жастағы К'!AH136</f>
        <v>0</v>
      </c>
      <c r="E345" s="843"/>
      <c r="F345" s="4">
        <f>'2 жастағы Ш'!AH136</f>
        <v>0</v>
      </c>
      <c r="G345" s="4">
        <f>'2 жастағы Ә'!AH136</f>
        <v>0</v>
      </c>
    </row>
    <row r="346" spans="2:7" x14ac:dyDescent="0.25">
      <c r="B346" s="707">
        <v>12</v>
      </c>
      <c r="C346" s="4">
        <f>'2 жастағы Ф'!AM136</f>
        <v>0</v>
      </c>
      <c r="D346" s="4">
        <f>'2 жастағы К'!AM136</f>
        <v>0</v>
      </c>
      <c r="E346" s="843"/>
      <c r="F346" s="4">
        <f>'2 жастағы Ш'!AM136</f>
        <v>0</v>
      </c>
      <c r="G346" s="4">
        <f>'2 жастағы Ә'!AM136</f>
        <v>0</v>
      </c>
    </row>
    <row r="347" spans="2:7" x14ac:dyDescent="0.25">
      <c r="B347" s="708"/>
      <c r="C347" s="4">
        <f>'2 жастағы Ф'!AL136</f>
        <v>0</v>
      </c>
      <c r="D347" s="4">
        <f>'2 жастағы К'!AL136</f>
        <v>0</v>
      </c>
      <c r="E347" s="843"/>
      <c r="F347" s="4">
        <f>'2 жастағы Ш'!AL136</f>
        <v>0</v>
      </c>
      <c r="G347" s="4">
        <f>'2 жастағы Ә'!AL136</f>
        <v>0</v>
      </c>
    </row>
    <row r="348" spans="2:7" x14ac:dyDescent="0.25">
      <c r="B348" s="712"/>
      <c r="C348" s="4">
        <f>'2 жастағы Ф'!AK136</f>
        <v>0</v>
      </c>
      <c r="D348" s="160">
        <f>'2 жастағы К'!AK176</f>
        <v>0</v>
      </c>
      <c r="E348" s="843"/>
      <c r="F348" s="4">
        <f>'2 жастағы Ш'!AK136</f>
        <v>0</v>
      </c>
      <c r="G348" s="4">
        <f>'2 жастағы Ә'!AK136</f>
        <v>0</v>
      </c>
    </row>
    <row r="349" spans="2:7" x14ac:dyDescent="0.25">
      <c r="B349" s="707">
        <v>13</v>
      </c>
      <c r="C349" s="4">
        <f>'2 жастағы Ф'!AP136</f>
        <v>0</v>
      </c>
      <c r="D349" s="4">
        <f>'2 жастағы К'!AP136</f>
        <v>0</v>
      </c>
      <c r="E349" s="843"/>
      <c r="F349" s="4">
        <f>'2 жастағы Ш'!AP136</f>
        <v>0</v>
      </c>
      <c r="G349" s="4">
        <f>'2 жастағы Ә'!AP136</f>
        <v>0</v>
      </c>
    </row>
    <row r="350" spans="2:7" x14ac:dyDescent="0.25">
      <c r="B350" s="708"/>
      <c r="C350" s="4">
        <f>'2 жастағы Ф'!AO136</f>
        <v>0</v>
      </c>
      <c r="D350" s="4">
        <f>'2 жастағы К'!AO136</f>
        <v>0</v>
      </c>
      <c r="E350" s="843"/>
      <c r="F350" s="4">
        <f>'2 жастағы Ш'!AO136</f>
        <v>0</v>
      </c>
      <c r="G350" s="4">
        <f>'2 жастағы Ә'!AO136</f>
        <v>0</v>
      </c>
    </row>
    <row r="351" spans="2:7" x14ac:dyDescent="0.25">
      <c r="B351" s="712"/>
      <c r="C351" s="4">
        <f>'2 жастағы Ф'!AN136</f>
        <v>0</v>
      </c>
      <c r="D351" s="4">
        <f>'2 жастағы К'!AN136</f>
        <v>0</v>
      </c>
      <c r="E351" s="843"/>
      <c r="F351" s="4">
        <f>'2 жастағы Ш'!AN136</f>
        <v>0</v>
      </c>
      <c r="G351" s="4">
        <f>'2 жастағы Ә'!AN136</f>
        <v>0</v>
      </c>
    </row>
    <row r="352" spans="2:7" x14ac:dyDescent="0.25">
      <c r="B352" s="707">
        <v>14</v>
      </c>
      <c r="C352" s="4">
        <f>'2 жастағы Ф'!AS136</f>
        <v>0</v>
      </c>
      <c r="D352" s="4">
        <f>'2 жастағы К'!AS136</f>
        <v>0</v>
      </c>
      <c r="E352" s="843"/>
      <c r="F352" s="4">
        <f>'2 жастағы Ш'!AS136</f>
        <v>0</v>
      </c>
      <c r="G352" s="4">
        <f>'2 жастағы Ә'!AS136</f>
        <v>0</v>
      </c>
    </row>
    <row r="353" spans="2:7" x14ac:dyDescent="0.25">
      <c r="B353" s="708"/>
      <c r="C353" s="4">
        <f>'2 жастағы Ф'!AR136</f>
        <v>0</v>
      </c>
      <c r="D353" s="4">
        <f>'2 жастағы К'!AR136</f>
        <v>0</v>
      </c>
      <c r="E353" s="843"/>
      <c r="F353" s="4">
        <f>'2 жастағы Ш'!AR136</f>
        <v>0</v>
      </c>
      <c r="G353" s="4">
        <f>'2 жастағы Ә'!AR136</f>
        <v>0</v>
      </c>
    </row>
    <row r="354" spans="2:7" x14ac:dyDescent="0.25">
      <c r="B354" s="712"/>
      <c r="C354" s="4">
        <f>'2 жастағы Ф'!AQ136</f>
        <v>0</v>
      </c>
      <c r="D354" s="4">
        <f>'2 жастағы К'!AQ136</f>
        <v>0</v>
      </c>
      <c r="E354" s="843"/>
      <c r="F354" s="4">
        <f>'2 жастағы Ш'!AQ136</f>
        <v>0</v>
      </c>
      <c r="G354" s="4">
        <f>'2 жастағы Ә'!AQ136</f>
        <v>0</v>
      </c>
    </row>
    <row r="355" spans="2:7" x14ac:dyDescent="0.25">
      <c r="B355" s="707">
        <v>15</v>
      </c>
      <c r="C355" s="4">
        <f>'2 жастағы Ф'!AV136</f>
        <v>0</v>
      </c>
      <c r="D355" s="4">
        <f>'2 жастағы К'!AV136</f>
        <v>0</v>
      </c>
      <c r="E355" s="843"/>
      <c r="F355" s="4">
        <f>'2 жастағы Ш'!AV136</f>
        <v>0</v>
      </c>
      <c r="G355" s="4">
        <f>'2 жастағы Ә'!AV136</f>
        <v>0</v>
      </c>
    </row>
    <row r="356" spans="2:7" x14ac:dyDescent="0.25">
      <c r="B356" s="708"/>
      <c r="C356" s="4">
        <f>'2 жастағы Ф'!AU136</f>
        <v>0</v>
      </c>
      <c r="D356" s="4">
        <f>'2 жастағы К'!AU136</f>
        <v>0</v>
      </c>
      <c r="E356" s="843"/>
      <c r="F356" s="4">
        <f>'2 жастағы Ш'!AU136</f>
        <v>0</v>
      </c>
      <c r="G356" s="4">
        <f>'2 жастағы Ә'!AU136</f>
        <v>0</v>
      </c>
    </row>
    <row r="357" spans="2:7" x14ac:dyDescent="0.25">
      <c r="B357" s="712"/>
      <c r="C357" s="4">
        <f>'2 жастағы Ф'!AT136</f>
        <v>0</v>
      </c>
      <c r="D357" s="4">
        <f>'2 жастағы К'!AT136</f>
        <v>0</v>
      </c>
      <c r="E357" s="843"/>
      <c r="F357" s="4">
        <f>'2 жастағы Ш'!AT136</f>
        <v>0</v>
      </c>
      <c r="G357" s="4">
        <f>'2 жастағы Ә'!AT136</f>
        <v>0</v>
      </c>
    </row>
    <row r="358" spans="2:7" x14ac:dyDescent="0.25">
      <c r="B358" s="707">
        <v>16</v>
      </c>
      <c r="C358" s="4">
        <f>'2 жастағы Ф'!AY136</f>
        <v>0</v>
      </c>
      <c r="D358" s="4">
        <f>'2 жастағы К'!AY136</f>
        <v>0</v>
      </c>
      <c r="E358" s="843"/>
      <c r="F358" s="4">
        <f>'2 жастағы Ш'!AY136</f>
        <v>0</v>
      </c>
      <c r="G358" s="4">
        <f>'2 жастағы Ә'!AY136</f>
        <v>0</v>
      </c>
    </row>
    <row r="359" spans="2:7" x14ac:dyDescent="0.25">
      <c r="B359" s="708"/>
      <c r="C359" s="4">
        <f>'2 жастағы Ф'!AX136</f>
        <v>0</v>
      </c>
      <c r="D359" s="4">
        <f>'2 жастағы К'!AX136</f>
        <v>0</v>
      </c>
      <c r="E359" s="843"/>
      <c r="F359" s="4">
        <f>'2 жастағы Ш'!AX136</f>
        <v>0</v>
      </c>
      <c r="G359" s="4">
        <f>'2 жастағы Ә'!AX136</f>
        <v>0</v>
      </c>
    </row>
    <row r="360" spans="2:7" x14ac:dyDescent="0.25">
      <c r="B360" s="712"/>
      <c r="C360" s="4">
        <f>'2 жастағы Ф'!AW136</f>
        <v>0</v>
      </c>
      <c r="D360" s="4">
        <f>'2 жастағы К'!AW136</f>
        <v>0</v>
      </c>
      <c r="E360" s="843"/>
      <c r="F360" s="4">
        <f>'2 жастағы Ш'!AW136</f>
        <v>0</v>
      </c>
      <c r="G360" s="4">
        <f>'2 жастағы Ә'!AW136</f>
        <v>0</v>
      </c>
    </row>
    <row r="361" spans="2:7" x14ac:dyDescent="0.25">
      <c r="B361" s="707">
        <v>17</v>
      </c>
      <c r="C361" s="4">
        <f>'2 жастағы Ф'!BB136</f>
        <v>0</v>
      </c>
      <c r="D361" s="4">
        <f>'2 жастағы К'!BB136</f>
        <v>0</v>
      </c>
      <c r="E361" s="843"/>
      <c r="F361" s="4">
        <f>'2 жастағы Ш'!BB136</f>
        <v>0</v>
      </c>
      <c r="G361" s="4">
        <f>'2 жастағы Ә'!BB136</f>
        <v>0</v>
      </c>
    </row>
    <row r="362" spans="2:7" x14ac:dyDescent="0.25">
      <c r="B362" s="708"/>
      <c r="C362" s="4">
        <f>'2 жастағы Ф'!BA136</f>
        <v>0</v>
      </c>
      <c r="D362" s="4">
        <f>'2 жастағы К'!BA136</f>
        <v>0</v>
      </c>
      <c r="E362" s="843"/>
      <c r="F362" s="4">
        <f>'2 жастағы Ш'!BA136</f>
        <v>0</v>
      </c>
      <c r="G362" s="4">
        <f>'2 жастағы Ә'!BA136</f>
        <v>0</v>
      </c>
    </row>
    <row r="363" spans="2:7" x14ac:dyDescent="0.25">
      <c r="B363" s="712"/>
      <c r="C363" s="4">
        <f>'2 жастағы Ф'!AZ136</f>
        <v>0</v>
      </c>
      <c r="D363" s="4">
        <f>'2 жастағы К'!AZ136</f>
        <v>0</v>
      </c>
      <c r="E363" s="843"/>
      <c r="F363" s="4">
        <f>'2 жастағы Ш'!AZ136</f>
        <v>0</v>
      </c>
      <c r="G363" s="4">
        <f>'2 жастағы Ә'!AZ136</f>
        <v>0</v>
      </c>
    </row>
    <row r="364" spans="2:7" x14ac:dyDescent="0.25">
      <c r="B364" s="707">
        <v>18</v>
      </c>
      <c r="C364" s="4">
        <f>'2 жастағы Ф'!BE136</f>
        <v>0</v>
      </c>
      <c r="D364" s="4">
        <f>'2 жастағы К'!BE136</f>
        <v>0</v>
      </c>
      <c r="E364" s="843"/>
      <c r="F364" s="4">
        <f>'2 жастағы Ш'!BE136</f>
        <v>0</v>
      </c>
      <c r="G364" s="4">
        <f>'2 жастағы Ә'!BE136</f>
        <v>0</v>
      </c>
    </row>
    <row r="365" spans="2:7" x14ac:dyDescent="0.25">
      <c r="B365" s="708"/>
      <c r="C365" s="4">
        <f>'2 жастағы Ф'!BD136</f>
        <v>0</v>
      </c>
      <c r="D365" s="4">
        <f>'2 жастағы К'!BD136</f>
        <v>0</v>
      </c>
      <c r="E365" s="843"/>
      <c r="F365" s="4">
        <f>'2 жастағы Ш'!BD136</f>
        <v>0</v>
      </c>
      <c r="G365" s="4">
        <f>'2 жастағы Ә'!BD136</f>
        <v>0</v>
      </c>
    </row>
    <row r="366" spans="2:7" x14ac:dyDescent="0.25">
      <c r="B366" s="712"/>
      <c r="C366" s="4">
        <f>'2 жастағы Ф'!BC136</f>
        <v>0</v>
      </c>
      <c r="D366" s="4">
        <f>'2 жастағы К'!BC136</f>
        <v>0</v>
      </c>
      <c r="E366" s="843"/>
      <c r="F366" s="4">
        <f>'2 жастағы Ш'!BC136</f>
        <v>0</v>
      </c>
      <c r="G366" s="4">
        <f>'2 жастағы Ә'!BC136</f>
        <v>0</v>
      </c>
    </row>
    <row r="367" spans="2:7" x14ac:dyDescent="0.25">
      <c r="B367" s="707">
        <v>19</v>
      </c>
      <c r="C367" s="4">
        <f>'2 жастағы Ф'!BH136</f>
        <v>0</v>
      </c>
      <c r="D367" s="4">
        <f>'2 жастағы К'!BH136</f>
        <v>0</v>
      </c>
      <c r="E367" s="843"/>
      <c r="F367" s="4">
        <f>'2 жастағы Ш'!BH136</f>
        <v>0</v>
      </c>
      <c r="G367" s="4">
        <f>'2 жастағы Ә'!BH136</f>
        <v>0</v>
      </c>
    </row>
    <row r="368" spans="2:7" x14ac:dyDescent="0.25">
      <c r="B368" s="708"/>
      <c r="C368" s="4">
        <f>'2 жастағы Ф'!BG136</f>
        <v>0</v>
      </c>
      <c r="D368" s="4">
        <f>'2 жастағы К'!BG136</f>
        <v>0</v>
      </c>
      <c r="E368" s="843"/>
      <c r="F368" s="4">
        <f>'2 жастағы Ш'!BG136</f>
        <v>0</v>
      </c>
      <c r="G368" s="4">
        <f>'2 жастағы Ә'!BG136</f>
        <v>0</v>
      </c>
    </row>
    <row r="369" spans="2:7" x14ac:dyDescent="0.25">
      <c r="B369" s="712"/>
      <c r="C369" s="4">
        <f>'2 жастағы Ф'!BF136</f>
        <v>0</v>
      </c>
      <c r="D369" s="4">
        <f>'2 жастағы К'!BF136</f>
        <v>0</v>
      </c>
      <c r="E369" s="843"/>
      <c r="F369" s="4">
        <f>'2 жастағы Ш'!BF136</f>
        <v>0</v>
      </c>
      <c r="G369" s="4">
        <f>'2 жастағы Ә'!BF136</f>
        <v>0</v>
      </c>
    </row>
    <row r="370" spans="2:7" x14ac:dyDescent="0.25">
      <c r="B370" s="707">
        <v>20</v>
      </c>
      <c r="C370" s="842"/>
      <c r="D370" s="4">
        <f>'2 жастағы К'!BK136</f>
        <v>0</v>
      </c>
      <c r="E370" s="843"/>
      <c r="F370" s="4">
        <f>'2 жастағы Ш'!BK136</f>
        <v>0</v>
      </c>
      <c r="G370" s="4">
        <f>'2 жастағы Ә'!BK136</f>
        <v>0</v>
      </c>
    </row>
    <row r="371" spans="2:7" x14ac:dyDescent="0.25">
      <c r="B371" s="708"/>
      <c r="C371" s="843"/>
      <c r="D371" s="4">
        <f>'2 жастағы К'!BJ136</f>
        <v>0</v>
      </c>
      <c r="E371" s="843"/>
      <c r="F371" s="4">
        <f>'2 жастағы Ш'!BJ136</f>
        <v>0</v>
      </c>
      <c r="G371" s="4">
        <f>'2 жастағы Ә'!BJ136</f>
        <v>0</v>
      </c>
    </row>
    <row r="372" spans="2:7" x14ac:dyDescent="0.25">
      <c r="B372" s="712"/>
      <c r="C372" s="843"/>
      <c r="D372" s="4">
        <f>'2 жастағы К'!BI136</f>
        <v>0</v>
      </c>
      <c r="E372" s="843"/>
      <c r="F372" s="4">
        <f>'2 жастағы Ш'!BI136</f>
        <v>0</v>
      </c>
      <c r="G372" s="4">
        <f>'2 жастағы Ә'!BI136</f>
        <v>0</v>
      </c>
    </row>
    <row r="373" spans="2:7" x14ac:dyDescent="0.25">
      <c r="B373" s="707">
        <v>21</v>
      </c>
      <c r="C373" s="843"/>
      <c r="D373" s="842"/>
      <c r="E373" s="843"/>
      <c r="F373" s="4">
        <f>'2 жастағы Ш'!BN136</f>
        <v>0</v>
      </c>
      <c r="G373" s="842"/>
    </row>
    <row r="374" spans="2:7" x14ac:dyDescent="0.25">
      <c r="B374" s="708"/>
      <c r="C374" s="843"/>
      <c r="D374" s="843"/>
      <c r="E374" s="843"/>
      <c r="F374" s="4">
        <f>'2 жастағы Ш'!BM136</f>
        <v>0</v>
      </c>
      <c r="G374" s="843"/>
    </row>
    <row r="375" spans="2:7" x14ac:dyDescent="0.25">
      <c r="B375" s="712"/>
      <c r="C375" s="843"/>
      <c r="D375" s="843"/>
      <c r="E375" s="843"/>
      <c r="F375" s="4">
        <f>'2 жастағы Ш'!BL136</f>
        <v>0</v>
      </c>
      <c r="G375" s="843"/>
    </row>
    <row r="376" spans="2:7" x14ac:dyDescent="0.25">
      <c r="B376" s="707">
        <v>22</v>
      </c>
      <c r="C376" s="843"/>
      <c r="D376" s="843"/>
      <c r="E376" s="843"/>
      <c r="F376" s="4">
        <f>'2 жастағы Ш'!BQ136</f>
        <v>0</v>
      </c>
      <c r="G376" s="843"/>
    </row>
    <row r="377" spans="2:7" x14ac:dyDescent="0.25">
      <c r="B377" s="708"/>
      <c r="C377" s="843"/>
      <c r="D377" s="843"/>
      <c r="E377" s="843"/>
      <c r="F377" s="4">
        <f>'2 жастағы Ш'!BP136</f>
        <v>0</v>
      </c>
      <c r="G377" s="843"/>
    </row>
    <row r="378" spans="2:7" x14ac:dyDescent="0.25">
      <c r="B378" s="712"/>
      <c r="C378" s="843"/>
      <c r="D378" s="843"/>
      <c r="E378" s="843"/>
      <c r="F378" s="4">
        <f>'2 жастағы Ш'!BO136</f>
        <v>0</v>
      </c>
      <c r="G378" s="843"/>
    </row>
    <row r="379" spans="2:7" x14ac:dyDescent="0.25">
      <c r="B379" s="707">
        <v>23</v>
      </c>
      <c r="C379" s="843"/>
      <c r="D379" s="843"/>
      <c r="E379" s="843"/>
      <c r="F379" s="4">
        <f>'2 жастағы Ш'!BT136</f>
        <v>0</v>
      </c>
      <c r="G379" s="843"/>
    </row>
    <row r="380" spans="2:7" x14ac:dyDescent="0.25">
      <c r="B380" s="708"/>
      <c r="C380" s="843"/>
      <c r="D380" s="843"/>
      <c r="E380" s="843"/>
      <c r="F380" s="4">
        <f>'2 жастағы Ш'!BS136</f>
        <v>0</v>
      </c>
      <c r="G380" s="843"/>
    </row>
    <row r="381" spans="2:7" x14ac:dyDescent="0.25">
      <c r="B381" s="712"/>
      <c r="C381" s="843"/>
      <c r="D381" s="843"/>
      <c r="E381" s="843"/>
      <c r="F381" s="4">
        <f>'2 жастағы Ш'!BR136</f>
        <v>0</v>
      </c>
      <c r="G381" s="843"/>
    </row>
    <row r="382" spans="2:7" x14ac:dyDescent="0.25">
      <c r="B382" s="707">
        <v>24</v>
      </c>
      <c r="C382" s="843"/>
      <c r="D382" s="843"/>
      <c r="E382" s="843"/>
      <c r="F382" s="4">
        <f>'2 жастағы Ш'!BW136</f>
        <v>0</v>
      </c>
      <c r="G382" s="843"/>
    </row>
    <row r="383" spans="2:7" x14ac:dyDescent="0.25">
      <c r="B383" s="708"/>
      <c r="C383" s="843"/>
      <c r="D383" s="843"/>
      <c r="E383" s="843"/>
      <c r="F383" s="12">
        <f>'2 жастағы Ш'!BV136</f>
        <v>0</v>
      </c>
      <c r="G383" s="843"/>
    </row>
    <row r="384" spans="2:7" x14ac:dyDescent="0.25">
      <c r="B384" s="712"/>
      <c r="C384" s="843"/>
      <c r="D384" s="843"/>
      <c r="E384" s="843"/>
      <c r="F384" s="12">
        <f>'2 жастағы Ш'!BU136</f>
        <v>0</v>
      </c>
      <c r="G384" s="843"/>
    </row>
    <row r="385" spans="2:7" x14ac:dyDescent="0.25">
      <c r="B385" s="707">
        <v>25</v>
      </c>
      <c r="C385" s="843"/>
      <c r="D385" s="843"/>
      <c r="E385" s="843"/>
      <c r="F385" s="4">
        <f>'2 жастағы Ш'!BZ136</f>
        <v>0</v>
      </c>
      <c r="G385" s="843"/>
    </row>
    <row r="386" spans="2:7" x14ac:dyDescent="0.25">
      <c r="B386" s="708"/>
      <c r="C386" s="843"/>
      <c r="D386" s="843"/>
      <c r="E386" s="843"/>
      <c r="F386" s="4">
        <f>'2 жастағы Ш'!BY136</f>
        <v>0</v>
      </c>
      <c r="G386" s="843"/>
    </row>
    <row r="387" spans="2:7" x14ac:dyDescent="0.25">
      <c r="B387" s="712"/>
      <c r="C387" s="843"/>
      <c r="D387" s="843"/>
      <c r="E387" s="843"/>
      <c r="F387" s="4">
        <f>'2 жастағы Ш'!BX136</f>
        <v>0</v>
      </c>
      <c r="G387" s="843"/>
    </row>
    <row r="388" spans="2:7" x14ac:dyDescent="0.25">
      <c r="B388" s="707">
        <v>26</v>
      </c>
      <c r="C388" s="843"/>
      <c r="D388" s="843"/>
      <c r="E388" s="843"/>
      <c r="F388" s="4">
        <f>'2 жастағы Ш'!CC136</f>
        <v>0</v>
      </c>
      <c r="G388" s="843"/>
    </row>
    <row r="389" spans="2:7" x14ac:dyDescent="0.25">
      <c r="B389" s="708"/>
      <c r="C389" s="843"/>
      <c r="D389" s="843"/>
      <c r="E389" s="843"/>
      <c r="F389" s="4">
        <f>'2 жастағы Ш'!CB136</f>
        <v>0</v>
      </c>
      <c r="G389" s="843"/>
    </row>
    <row r="390" spans="2:7" x14ac:dyDescent="0.25">
      <c r="B390" s="712"/>
      <c r="C390" s="843"/>
      <c r="D390" s="843"/>
      <c r="E390" s="843"/>
      <c r="F390" s="4">
        <f>'2 жастағы Ш'!CA136</f>
        <v>0</v>
      </c>
      <c r="G390" s="843"/>
    </row>
    <row r="391" spans="2:7" x14ac:dyDescent="0.25">
      <c r="B391" s="707">
        <v>27</v>
      </c>
      <c r="C391" s="843"/>
      <c r="D391" s="843"/>
      <c r="E391" s="843"/>
      <c r="F391" s="12">
        <f>'2 жастағы Ш'!CF136</f>
        <v>0</v>
      </c>
      <c r="G391" s="843"/>
    </row>
    <row r="392" spans="2:7" x14ac:dyDescent="0.25">
      <c r="B392" s="708"/>
      <c r="C392" s="843"/>
      <c r="D392" s="843"/>
      <c r="E392" s="843"/>
      <c r="F392" s="12">
        <f>'2 жастағы Ш'!CE136</f>
        <v>0</v>
      </c>
      <c r="G392" s="843"/>
    </row>
    <row r="393" spans="2:7" x14ac:dyDescent="0.25">
      <c r="B393" s="712"/>
      <c r="C393" s="843"/>
      <c r="D393" s="843"/>
      <c r="E393" s="843"/>
      <c r="F393" s="12">
        <f>'2 жастағы Ш'!CD136</f>
        <v>0</v>
      </c>
      <c r="G393" s="843"/>
    </row>
    <row r="394" spans="2:7" x14ac:dyDescent="0.25">
      <c r="B394" s="707">
        <v>28</v>
      </c>
      <c r="C394" s="843"/>
      <c r="D394" s="843"/>
      <c r="E394" s="843"/>
      <c r="F394" s="12">
        <f>'2 жастағы Ш'!CI136</f>
        <v>0</v>
      </c>
      <c r="G394" s="843"/>
    </row>
    <row r="395" spans="2:7" x14ac:dyDescent="0.25">
      <c r="B395" s="708"/>
      <c r="C395" s="843"/>
      <c r="D395" s="843"/>
      <c r="E395" s="843"/>
      <c r="F395" s="12">
        <f>'2 жастағы Ш'!CH136</f>
        <v>0</v>
      </c>
      <c r="G395" s="843"/>
    </row>
    <row r="396" spans="2:7" x14ac:dyDescent="0.25">
      <c r="B396" s="712"/>
      <c r="C396" s="843"/>
      <c r="D396" s="843"/>
      <c r="E396" s="843"/>
      <c r="F396" s="12">
        <f>'2 жастағы Ш'!CG136</f>
        <v>0</v>
      </c>
      <c r="G396" s="843"/>
    </row>
    <row r="397" spans="2:7" x14ac:dyDescent="0.25">
      <c r="B397" s="707">
        <v>29</v>
      </c>
      <c r="C397" s="843"/>
      <c r="D397" s="843"/>
      <c r="E397" s="843"/>
      <c r="F397" s="12">
        <f>'2 жастағы Ш'!CL136</f>
        <v>0</v>
      </c>
      <c r="G397" s="843"/>
    </row>
    <row r="398" spans="2:7" x14ac:dyDescent="0.25">
      <c r="B398" s="708"/>
      <c r="C398" s="843"/>
      <c r="D398" s="843"/>
      <c r="E398" s="843"/>
      <c r="F398" s="12">
        <f>'2 жастағы Ш'!CK136</f>
        <v>0</v>
      </c>
      <c r="G398" s="843"/>
    </row>
    <row r="399" spans="2:7" x14ac:dyDescent="0.25">
      <c r="B399" s="712"/>
      <c r="C399" s="843"/>
      <c r="D399" s="843"/>
      <c r="E399" s="843"/>
      <c r="F399" s="12">
        <f>'2 жастағы Ш'!CJ136</f>
        <v>0</v>
      </c>
      <c r="G399" s="843"/>
    </row>
    <row r="400" spans="2:7" x14ac:dyDescent="0.25">
      <c r="B400" s="707">
        <v>30</v>
      </c>
      <c r="C400" s="843"/>
      <c r="D400" s="843"/>
      <c r="E400" s="843"/>
      <c r="F400" s="12">
        <f>'2 жастағы Ш'!CO136</f>
        <v>0</v>
      </c>
      <c r="G400" s="843"/>
    </row>
    <row r="401" spans="2:7" x14ac:dyDescent="0.25">
      <c r="B401" s="708"/>
      <c r="C401" s="843"/>
      <c r="D401" s="843"/>
      <c r="E401" s="843"/>
      <c r="F401" s="12">
        <f>'2 жастағы Ш'!CN136</f>
        <v>0</v>
      </c>
      <c r="G401" s="843"/>
    </row>
    <row r="402" spans="2:7" x14ac:dyDescent="0.25">
      <c r="B402" s="712"/>
      <c r="C402" s="843"/>
      <c r="D402" s="843"/>
      <c r="E402" s="843"/>
      <c r="F402" s="12">
        <f>'2 жастағы Ш'!CM136</f>
        <v>0</v>
      </c>
      <c r="G402" s="843"/>
    </row>
    <row r="403" spans="2:7" x14ac:dyDescent="0.25">
      <c r="B403" s="707">
        <v>31</v>
      </c>
      <c r="C403" s="843"/>
      <c r="D403" s="843"/>
      <c r="E403" s="843"/>
      <c r="F403" s="12">
        <f>'2 жастағы Ш'!CR136</f>
        <v>0</v>
      </c>
      <c r="G403" s="843"/>
    </row>
    <row r="404" spans="2:7" x14ac:dyDescent="0.25">
      <c r="B404" s="708"/>
      <c r="C404" s="843"/>
      <c r="D404" s="843"/>
      <c r="E404" s="843"/>
      <c r="F404" s="12">
        <f>'2 жастағы Ш'!CQ136</f>
        <v>0</v>
      </c>
      <c r="G404" s="843"/>
    </row>
    <row r="405" spans="2:7" x14ac:dyDescent="0.25">
      <c r="B405" s="712"/>
      <c r="C405" s="843"/>
      <c r="D405" s="843"/>
      <c r="E405" s="843"/>
      <c r="F405" s="12">
        <f>'2 жастағы Ш'!CP136</f>
        <v>0</v>
      </c>
      <c r="G405" s="843"/>
    </row>
    <row r="406" spans="2:7" x14ac:dyDescent="0.25">
      <c r="B406" s="707">
        <v>32</v>
      </c>
      <c r="C406" s="843"/>
      <c r="D406" s="843"/>
      <c r="E406" s="843"/>
      <c r="F406" s="12">
        <f>'2 жастағы Ш'!CU136</f>
        <v>0</v>
      </c>
      <c r="G406" s="843"/>
    </row>
    <row r="407" spans="2:7" x14ac:dyDescent="0.25">
      <c r="B407" s="708"/>
      <c r="C407" s="843"/>
      <c r="D407" s="843"/>
      <c r="E407" s="843"/>
      <c r="F407" s="12">
        <f>'2 жастағы Ш'!CT136</f>
        <v>0</v>
      </c>
      <c r="G407" s="843"/>
    </row>
    <row r="408" spans="2:7" x14ac:dyDescent="0.25">
      <c r="B408" s="712"/>
      <c r="C408" s="843"/>
      <c r="D408" s="843"/>
      <c r="E408" s="843"/>
      <c r="F408" s="12">
        <f>'2 жастағы Ш'!CS136</f>
        <v>0</v>
      </c>
      <c r="G408" s="843"/>
    </row>
    <row r="409" spans="2:7" x14ac:dyDescent="0.25">
      <c r="B409" s="707">
        <v>33</v>
      </c>
      <c r="C409" s="843"/>
      <c r="D409" s="843"/>
      <c r="E409" s="843"/>
      <c r="F409" s="12">
        <f>'2 жастағы Ш'!CX136</f>
        <v>0</v>
      </c>
      <c r="G409" s="843"/>
    </row>
    <row r="410" spans="2:7" x14ac:dyDescent="0.25">
      <c r="B410" s="708"/>
      <c r="C410" s="843"/>
      <c r="D410" s="843"/>
      <c r="E410" s="843"/>
      <c r="F410" s="12">
        <f>'2 жастағы Ш'!CW136</f>
        <v>0</v>
      </c>
      <c r="G410" s="843"/>
    </row>
    <row r="411" spans="2:7" x14ac:dyDescent="0.25">
      <c r="B411" s="712"/>
      <c r="C411" s="843"/>
      <c r="D411" s="843"/>
      <c r="E411" s="843"/>
      <c r="F411" s="12">
        <f>'2 жастағы Ш'!CV136</f>
        <v>0</v>
      </c>
      <c r="G411" s="843"/>
    </row>
    <row r="412" spans="2:7" x14ac:dyDescent="0.25">
      <c r="B412" s="707">
        <v>34</v>
      </c>
      <c r="C412" s="843"/>
      <c r="D412" s="843"/>
      <c r="E412" s="843"/>
      <c r="F412" s="12">
        <f>'2 жастағы Ш'!DA136</f>
        <v>0</v>
      </c>
      <c r="G412" s="843"/>
    </row>
    <row r="413" spans="2:7" x14ac:dyDescent="0.25">
      <c r="B413" s="708"/>
      <c r="C413" s="843"/>
      <c r="D413" s="843"/>
      <c r="E413" s="843"/>
      <c r="F413" s="12">
        <f>'2 жастағы Ш'!CZ136</f>
        <v>0</v>
      </c>
      <c r="G413" s="843"/>
    </row>
    <row r="414" spans="2:7" x14ac:dyDescent="0.25">
      <c r="B414" s="712"/>
      <c r="C414" s="843"/>
      <c r="D414" s="843"/>
      <c r="E414" s="843"/>
      <c r="F414" s="12">
        <f>'2 жастағы Ш'!CY136</f>
        <v>0</v>
      </c>
      <c r="G414" s="843"/>
    </row>
    <row r="415" spans="2:7" x14ac:dyDescent="0.25">
      <c r="B415" s="707">
        <v>35</v>
      </c>
      <c r="C415" s="843"/>
      <c r="D415" s="843"/>
      <c r="E415" s="843"/>
      <c r="F415" s="12">
        <f>'2 жастағы Ш'!DD136</f>
        <v>0</v>
      </c>
      <c r="G415" s="843"/>
    </row>
    <row r="416" spans="2:7" x14ac:dyDescent="0.25">
      <c r="B416" s="708"/>
      <c r="C416" s="843"/>
      <c r="D416" s="843"/>
      <c r="E416" s="843"/>
      <c r="F416" s="12">
        <f>'2 жастағы Ш'!DC136</f>
        <v>0</v>
      </c>
      <c r="G416" s="843"/>
    </row>
    <row r="417" spans="2:7" x14ac:dyDescent="0.25">
      <c r="B417" s="712"/>
      <c r="C417" s="843"/>
      <c r="D417" s="843"/>
      <c r="E417" s="843"/>
      <c r="F417" s="12">
        <f>'2 жастағы Ш'!DB136</f>
        <v>0</v>
      </c>
      <c r="G417" s="843"/>
    </row>
    <row r="418" spans="2:7" x14ac:dyDescent="0.25">
      <c r="B418" s="707">
        <v>36</v>
      </c>
      <c r="C418" s="843"/>
      <c r="D418" s="843"/>
      <c r="E418" s="843"/>
      <c r="F418" s="12">
        <f>'2 жастағы Ш'!DG136</f>
        <v>0</v>
      </c>
      <c r="G418" s="843"/>
    </row>
    <row r="419" spans="2:7" x14ac:dyDescent="0.25">
      <c r="B419" s="708"/>
      <c r="C419" s="843"/>
      <c r="D419" s="843"/>
      <c r="E419" s="843"/>
      <c r="F419" s="12">
        <f>'2 жастағы Ш'!DF136</f>
        <v>0</v>
      </c>
      <c r="G419" s="843"/>
    </row>
    <row r="420" spans="2:7" x14ac:dyDescent="0.25">
      <c r="B420" s="708"/>
      <c r="C420" s="843"/>
      <c r="D420" s="843"/>
      <c r="E420" s="843"/>
      <c r="F420" s="334">
        <f>'2 жастағы Ш'!DE136</f>
        <v>0</v>
      </c>
      <c r="G420" s="843"/>
    </row>
    <row r="421" spans="2:7" x14ac:dyDescent="0.25">
      <c r="B421" s="748">
        <v>37</v>
      </c>
      <c r="C421" s="843"/>
      <c r="D421" s="843"/>
      <c r="E421" s="843"/>
      <c r="F421" s="12">
        <f>'2 жастағы Ш'!DJ136</f>
        <v>0</v>
      </c>
      <c r="G421" s="843"/>
    </row>
    <row r="422" spans="2:7" x14ac:dyDescent="0.25">
      <c r="B422" s="748"/>
      <c r="C422" s="843"/>
      <c r="D422" s="843"/>
      <c r="E422" s="843"/>
      <c r="F422" s="12">
        <f>'2 жастағы Ш'!DI136</f>
        <v>0</v>
      </c>
      <c r="G422" s="843"/>
    </row>
    <row r="423" spans="2:7" x14ac:dyDescent="0.25">
      <c r="B423" s="748"/>
      <c r="C423" s="844"/>
      <c r="D423" s="844"/>
      <c r="E423" s="844"/>
      <c r="F423" s="12">
        <f>'2 жастағы Ш'!DH136</f>
        <v>0</v>
      </c>
      <c r="G423" s="844"/>
    </row>
    <row r="424" spans="2:7" ht="18.75" x14ac:dyDescent="0.25">
      <c r="B424" s="821" t="s">
        <v>824</v>
      </c>
      <c r="C424" s="158">
        <f>'2 жастағы Ф'!BK136</f>
        <v>0</v>
      </c>
      <c r="D424" s="158">
        <f>'2 жастағы К'!BN136</f>
        <v>0</v>
      </c>
      <c r="E424" s="158">
        <f>'2 жастағы Т'!AG136</f>
        <v>0</v>
      </c>
      <c r="F424" s="158">
        <f>'2 жастағы Ш'!DM136</f>
        <v>0</v>
      </c>
      <c r="G424" s="159">
        <f>'2 жастағы Ә'!BN136</f>
        <v>0</v>
      </c>
    </row>
    <row r="425" spans="2:7" ht="18.75" x14ac:dyDescent="0.25">
      <c r="B425" s="821"/>
      <c r="C425" s="40">
        <f>'2 жастағы Ф'!BJ136</f>
        <v>0</v>
      </c>
      <c r="D425" s="40">
        <f>'2 жастағы К'!BM136</f>
        <v>0</v>
      </c>
      <c r="E425" s="40">
        <f>'2 жастағы Т'!AF136</f>
        <v>0</v>
      </c>
      <c r="F425" s="40">
        <f>'2 жастағы Ш'!DL136</f>
        <v>0</v>
      </c>
      <c r="G425" s="68">
        <f>'2 жастағы Ә'!BM136</f>
        <v>0</v>
      </c>
    </row>
    <row r="426" spans="2:7" ht="18.75" x14ac:dyDescent="0.25">
      <c r="B426" s="821"/>
      <c r="C426" s="95">
        <f>'2 жастағы Ф'!BI136</f>
        <v>0</v>
      </c>
      <c r="D426" s="95">
        <f>'2 жастағы К'!BL136</f>
        <v>0</v>
      </c>
      <c r="E426" s="95">
        <f>'2 жастағы Т'!AE136</f>
        <v>0</v>
      </c>
      <c r="F426" s="95">
        <f>'2 жастағы Ш'!DK136</f>
        <v>0</v>
      </c>
      <c r="G426" s="96">
        <f>'2 жастағы Ә'!BL136</f>
        <v>0</v>
      </c>
    </row>
    <row r="427" spans="2:7" x14ac:dyDescent="0.25">
      <c r="B427" s="157">
        <f>СВОД!V123</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Ф'!C32</f>
        <v>0</v>
      </c>
      <c r="E4" s="27"/>
      <c r="F4" s="27"/>
      <c r="G4" s="23"/>
      <c r="H4" s="23"/>
    </row>
    <row r="5" spans="2:12" ht="18.75" x14ac:dyDescent="0.3">
      <c r="B5" s="833" t="s">
        <v>105</v>
      </c>
      <c r="C5" s="833"/>
      <c r="D5" s="26">
        <f>'2 жастағы Ф'!A32</f>
        <v>0</v>
      </c>
      <c r="E5" s="26"/>
      <c r="F5" s="26"/>
      <c r="G5" s="23"/>
      <c r="H5" s="23"/>
    </row>
    <row r="6" spans="2:12" ht="81"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Ф'!F32</f>
        <v>0</v>
      </c>
      <c r="D122" s="4">
        <f>'2 жастағы К'!F32</f>
        <v>0</v>
      </c>
      <c r="E122" s="4">
        <f>'2 жастағы Т'!F32</f>
        <v>0</v>
      </c>
      <c r="F122" s="4">
        <f>'2 жастағы Ш'!F32</f>
        <v>0</v>
      </c>
      <c r="G122" s="4">
        <f>'2 жастағы Ә'!F32</f>
        <v>0</v>
      </c>
    </row>
    <row r="123" spans="2:12" x14ac:dyDescent="0.25">
      <c r="B123" s="708"/>
      <c r="C123" s="4">
        <f>'2 жастағы Ф'!E32</f>
        <v>0</v>
      </c>
      <c r="D123" s="4">
        <f>'2 жастағы К'!E32</f>
        <v>0</v>
      </c>
      <c r="E123" s="4">
        <f>'2 жастағы Т'!E32</f>
        <v>0</v>
      </c>
      <c r="F123" s="4">
        <f>'2 жастағы Ш'!E32</f>
        <v>0</v>
      </c>
      <c r="G123" s="4">
        <f>'2 жастағы Ә'!E32</f>
        <v>0</v>
      </c>
    </row>
    <row r="124" spans="2:12" x14ac:dyDescent="0.25">
      <c r="B124" s="712"/>
      <c r="C124" s="4">
        <f>'2 жастағы Ф'!D32</f>
        <v>0</v>
      </c>
      <c r="D124" s="4">
        <f>'2 жастағы К'!D32</f>
        <v>0</v>
      </c>
      <c r="E124" s="4">
        <f>'2 жастағы Т'!D32</f>
        <v>0</v>
      </c>
      <c r="F124" s="4">
        <f>'2 жастағы Ш'!D32</f>
        <v>0</v>
      </c>
      <c r="G124" s="4">
        <f>'2 жастағы Ә'!D32</f>
        <v>0</v>
      </c>
    </row>
    <row r="125" spans="2:12" x14ac:dyDescent="0.25">
      <c r="B125" s="707">
        <v>2</v>
      </c>
      <c r="C125" s="4">
        <f>'2 жастағы Ф'!I32</f>
        <v>0</v>
      </c>
      <c r="D125" s="4">
        <f>'2 жастағы К'!I32</f>
        <v>0</v>
      </c>
      <c r="E125" s="4">
        <f>'2 жастағы Т'!I32</f>
        <v>0</v>
      </c>
      <c r="F125" s="4">
        <f>'2 жастағы Ш'!I32</f>
        <v>0</v>
      </c>
      <c r="G125" s="4">
        <f>'2 жастағы Ә'!I32</f>
        <v>0</v>
      </c>
    </row>
    <row r="126" spans="2:12" x14ac:dyDescent="0.25">
      <c r="B126" s="708"/>
      <c r="C126" s="4">
        <f>'2 жастағы Ф'!H32</f>
        <v>0</v>
      </c>
      <c r="D126" s="4">
        <f>'2 жастағы К'!H32</f>
        <v>0</v>
      </c>
      <c r="E126" s="4">
        <f>'2 жастағы Т'!H32</f>
        <v>0</v>
      </c>
      <c r="F126" s="4">
        <f>'2 жастағы Ш'!H32</f>
        <v>0</v>
      </c>
      <c r="G126" s="4">
        <f>'2 жастағы Ә'!H32</f>
        <v>0</v>
      </c>
    </row>
    <row r="127" spans="2:12" x14ac:dyDescent="0.25">
      <c r="B127" s="712"/>
      <c r="C127" s="4">
        <f>'2 жастағы Ф'!G32</f>
        <v>0</v>
      </c>
      <c r="D127" s="4">
        <f>'2 жастағы К'!G32</f>
        <v>0</v>
      </c>
      <c r="E127" s="4">
        <f>'2 жастағы Т'!G32</f>
        <v>0</v>
      </c>
      <c r="F127" s="4">
        <f>'2 жастағы Ш'!G32</f>
        <v>0</v>
      </c>
      <c r="G127" s="4">
        <f>'2 жастағы Ә'!G32</f>
        <v>0</v>
      </c>
    </row>
    <row r="128" spans="2:12" x14ac:dyDescent="0.25">
      <c r="B128" s="707">
        <v>3</v>
      </c>
      <c r="C128" s="4">
        <f>'2 жастағы Ф'!L32</f>
        <v>0</v>
      </c>
      <c r="D128" s="4">
        <f>'2 жастағы К'!L32</f>
        <v>0</v>
      </c>
      <c r="E128" s="4">
        <f>'2 жастағы Т'!L32</f>
        <v>0</v>
      </c>
      <c r="F128" s="4">
        <f>'2 жастағы Ш'!L32</f>
        <v>0</v>
      </c>
      <c r="G128" s="4">
        <f>'2 жастағы Ә'!L32</f>
        <v>0</v>
      </c>
    </row>
    <row r="129" spans="2:7" x14ac:dyDescent="0.25">
      <c r="B129" s="708"/>
      <c r="C129" s="4">
        <f>'2 жастағы Ф'!K32</f>
        <v>0</v>
      </c>
      <c r="D129" s="4">
        <f>'2 жастағы К'!K32</f>
        <v>0</v>
      </c>
      <c r="E129" s="4">
        <f>'2 жастағы Т'!K32</f>
        <v>0</v>
      </c>
      <c r="F129" s="4">
        <f>'2 жастағы Ш'!K32</f>
        <v>0</v>
      </c>
      <c r="G129" s="4">
        <f>'2 жастағы Ә'!K32</f>
        <v>0</v>
      </c>
    </row>
    <row r="130" spans="2:7" x14ac:dyDescent="0.25">
      <c r="B130" s="712"/>
      <c r="C130" s="4">
        <f>'2 жастағы Ф'!J32</f>
        <v>0</v>
      </c>
      <c r="D130" s="4">
        <f>'2 жастағы К'!J32</f>
        <v>0</v>
      </c>
      <c r="E130" s="4">
        <f>'2 жастағы Т'!J32</f>
        <v>0</v>
      </c>
      <c r="F130" s="4">
        <f>'2 жастағы Ш'!J32</f>
        <v>0</v>
      </c>
      <c r="G130" s="4">
        <f>'2 жастағы Ә'!J32</f>
        <v>0</v>
      </c>
    </row>
    <row r="131" spans="2:7" x14ac:dyDescent="0.25">
      <c r="B131" s="707">
        <v>4</v>
      </c>
      <c r="C131" s="4">
        <f>'2 жастағы Ф'!O32</f>
        <v>0</v>
      </c>
      <c r="D131" s="4">
        <f>'2 жастағы К'!O32</f>
        <v>0</v>
      </c>
      <c r="E131" s="4">
        <f>'2 жастағы Т'!O32</f>
        <v>0</v>
      </c>
      <c r="F131" s="4">
        <f>'2 жастағы Ш'!O32</f>
        <v>0</v>
      </c>
      <c r="G131" s="4">
        <f>'2 жастағы Ә'!O32</f>
        <v>0</v>
      </c>
    </row>
    <row r="132" spans="2:7" x14ac:dyDescent="0.25">
      <c r="B132" s="708"/>
      <c r="C132" s="4">
        <f>'2 жастағы Ф'!N32</f>
        <v>0</v>
      </c>
      <c r="D132" s="4">
        <f>'2 жастағы К'!N32</f>
        <v>0</v>
      </c>
      <c r="E132" s="4">
        <f>'2 жастағы Т'!N32</f>
        <v>0</v>
      </c>
      <c r="F132" s="4">
        <f>'2 жастағы Ш'!N32</f>
        <v>0</v>
      </c>
      <c r="G132" s="4">
        <f>'2 жастағы Ә'!N32</f>
        <v>0</v>
      </c>
    </row>
    <row r="133" spans="2:7" x14ac:dyDescent="0.25">
      <c r="B133" s="712"/>
      <c r="C133" s="4">
        <f>'2 жастағы Ф'!M32</f>
        <v>0</v>
      </c>
      <c r="D133" s="4">
        <f>'2 жастағы К'!M32</f>
        <v>0</v>
      </c>
      <c r="E133" s="4">
        <f>'2 жастағы Т'!M32</f>
        <v>0</v>
      </c>
      <c r="F133" s="4">
        <f>'2 жастағы Ш'!M32</f>
        <v>0</v>
      </c>
      <c r="G133" s="4">
        <f>'2 жастағы Ә'!M32</f>
        <v>0</v>
      </c>
    </row>
    <row r="134" spans="2:7" x14ac:dyDescent="0.25">
      <c r="B134" s="707">
        <v>5</v>
      </c>
      <c r="C134" s="4">
        <f>'2 жастағы Ф'!R32</f>
        <v>0</v>
      </c>
      <c r="D134" s="4">
        <f>'2 жастағы К'!R32</f>
        <v>0</v>
      </c>
      <c r="E134" s="4">
        <f>'2 жастағы Т'!R32</f>
        <v>0</v>
      </c>
      <c r="F134" s="4">
        <f>'2 жастағы Ш'!R32</f>
        <v>0</v>
      </c>
      <c r="G134" s="4">
        <f>'2 жастағы Ә'!R32</f>
        <v>0</v>
      </c>
    </row>
    <row r="135" spans="2:7" x14ac:dyDescent="0.25">
      <c r="B135" s="708"/>
      <c r="C135" s="4">
        <f>'2 жастағы Ф'!Q32</f>
        <v>0</v>
      </c>
      <c r="D135" s="4">
        <f>'2 жастағы К'!Q32</f>
        <v>0</v>
      </c>
      <c r="E135" s="4">
        <f>'2 жастағы Т'!Q32</f>
        <v>0</v>
      </c>
      <c r="F135" s="4">
        <f>'2 жастағы Ш'!Q32</f>
        <v>0</v>
      </c>
      <c r="G135" s="4">
        <f>'2 жастағы Ә'!Q32</f>
        <v>0</v>
      </c>
    </row>
    <row r="136" spans="2:7" x14ac:dyDescent="0.25">
      <c r="B136" s="712"/>
      <c r="C136" s="4">
        <f>'2 жастағы Ф'!P32</f>
        <v>0</v>
      </c>
      <c r="D136" s="4">
        <f>'2 жастағы К'!P32</f>
        <v>0</v>
      </c>
      <c r="E136" s="4">
        <f>'2 жастағы Т'!P32</f>
        <v>0</v>
      </c>
      <c r="F136" s="4">
        <f>'2 жастағы Ш'!P32</f>
        <v>0</v>
      </c>
      <c r="G136" s="4">
        <f>'2 жастағы Ә'!P32</f>
        <v>0</v>
      </c>
    </row>
    <row r="137" spans="2:7" x14ac:dyDescent="0.25">
      <c r="B137" s="707">
        <v>6</v>
      </c>
      <c r="C137" s="4">
        <f>'2 жастағы Ф'!U32</f>
        <v>0</v>
      </c>
      <c r="D137" s="4">
        <f>'2 жастағы К'!U32</f>
        <v>0</v>
      </c>
      <c r="E137" s="4">
        <f>'2 жастағы Т'!U32</f>
        <v>0</v>
      </c>
      <c r="F137" s="4">
        <f>'2 жастағы Ш'!U32</f>
        <v>0</v>
      </c>
      <c r="G137" s="4">
        <f>'2 жастағы Ә'!U32</f>
        <v>0</v>
      </c>
    </row>
    <row r="138" spans="2:7" x14ac:dyDescent="0.25">
      <c r="B138" s="708"/>
      <c r="C138" s="4">
        <f>'2 жастағы Ф'!T32</f>
        <v>0</v>
      </c>
      <c r="D138" s="4">
        <f>'2 жастағы К'!T32</f>
        <v>0</v>
      </c>
      <c r="E138" s="4">
        <f>'2 жастағы Т'!T32</f>
        <v>0</v>
      </c>
      <c r="F138" s="4">
        <f>'2 жастағы Ш'!T32</f>
        <v>0</v>
      </c>
      <c r="G138" s="4">
        <f>'2 жастағы Ә'!T32</f>
        <v>0</v>
      </c>
    </row>
    <row r="139" spans="2:7" x14ac:dyDescent="0.25">
      <c r="B139" s="712"/>
      <c r="C139" s="4">
        <f>'2 жастағы Ф'!S32</f>
        <v>0</v>
      </c>
      <c r="D139" s="4">
        <f>'2 жастағы К'!S32</f>
        <v>0</v>
      </c>
      <c r="E139" s="4">
        <f>'2 жастағы Т'!S32</f>
        <v>0</v>
      </c>
      <c r="F139" s="4">
        <f>'2 жастағы Ш'!S32</f>
        <v>0</v>
      </c>
      <c r="G139" s="4">
        <f>'2 жастағы Ә'!S32</f>
        <v>0</v>
      </c>
    </row>
    <row r="140" spans="2:7" x14ac:dyDescent="0.25">
      <c r="B140" s="707">
        <v>7</v>
      </c>
      <c r="C140" s="4">
        <f>'2 жастағы Ф'!X32</f>
        <v>0</v>
      </c>
      <c r="D140" s="4">
        <f>'2 жастағы К'!X32</f>
        <v>0</v>
      </c>
      <c r="E140" s="4">
        <f>'2 жастағы Т'!X32</f>
        <v>0</v>
      </c>
      <c r="F140" s="4">
        <f>'2 жастағы Ш'!X32</f>
        <v>0</v>
      </c>
      <c r="G140" s="4">
        <f>'2 жастағы Ә'!X32</f>
        <v>0</v>
      </c>
    </row>
    <row r="141" spans="2:7" x14ac:dyDescent="0.25">
      <c r="B141" s="708"/>
      <c r="C141" s="4">
        <f>'2 жастағы Ф'!W32</f>
        <v>0</v>
      </c>
      <c r="D141" s="4">
        <f>'2 жастағы К'!W32</f>
        <v>0</v>
      </c>
      <c r="E141" s="4">
        <f>'2 жастағы Т'!W32</f>
        <v>0</v>
      </c>
      <c r="F141" s="4">
        <f>'2 жастағы Ш'!W32</f>
        <v>0</v>
      </c>
      <c r="G141" s="4">
        <f>'2 жастағы Ә'!W32</f>
        <v>0</v>
      </c>
    </row>
    <row r="142" spans="2:7" x14ac:dyDescent="0.25">
      <c r="B142" s="712"/>
      <c r="C142" s="4">
        <f>'2 жастағы Ф'!V32</f>
        <v>0</v>
      </c>
      <c r="D142" s="4">
        <f>'2 жастағы К'!V32</f>
        <v>0</v>
      </c>
      <c r="E142" s="4">
        <f>'2 жастағы Т'!V32</f>
        <v>0</v>
      </c>
      <c r="F142" s="4">
        <f>'2 жастағы Ш'!V32</f>
        <v>0</v>
      </c>
      <c r="G142" s="4">
        <f>'2 жастағы Ә'!V32</f>
        <v>0</v>
      </c>
    </row>
    <row r="143" spans="2:7" x14ac:dyDescent="0.25">
      <c r="B143" s="707">
        <v>8</v>
      </c>
      <c r="C143" s="4">
        <f>'2 жастағы Ф'!AA32</f>
        <v>0</v>
      </c>
      <c r="D143" s="4">
        <f>'2 жастағы К'!AA32</f>
        <v>0</v>
      </c>
      <c r="E143" s="4">
        <f>'2 жастағы Т'!AA32</f>
        <v>0</v>
      </c>
      <c r="F143" s="4">
        <f>'2 жастағы Ш'!AA32</f>
        <v>0</v>
      </c>
      <c r="G143" s="4">
        <f>'2 жастағы Ә'!AA32</f>
        <v>0</v>
      </c>
    </row>
    <row r="144" spans="2:7" x14ac:dyDescent="0.25">
      <c r="B144" s="708"/>
      <c r="C144" s="4">
        <f>'2 жастағы Ф'!Z32</f>
        <v>0</v>
      </c>
      <c r="D144" s="4">
        <f>'2 жастағы К'!Z32</f>
        <v>0</v>
      </c>
      <c r="E144" s="4">
        <f>'2 жастағы Т'!Z32</f>
        <v>0</v>
      </c>
      <c r="F144" s="4">
        <f>'2 жастағы Ш'!Z32</f>
        <v>0</v>
      </c>
      <c r="G144" s="4">
        <f>'2 жастағы Ә'!Z32</f>
        <v>0</v>
      </c>
    </row>
    <row r="145" spans="2:7" x14ac:dyDescent="0.25">
      <c r="B145" s="712"/>
      <c r="C145" s="4">
        <f>'2 жастағы Ф'!Y32</f>
        <v>0</v>
      </c>
      <c r="D145" s="4">
        <f>'2 жастағы К'!Y32</f>
        <v>0</v>
      </c>
      <c r="E145" s="4">
        <f>'2 жастағы Т'!Y32</f>
        <v>0</v>
      </c>
      <c r="F145" s="4">
        <f>'2 жастағы Ш'!Y32</f>
        <v>0</v>
      </c>
      <c r="G145" s="4">
        <f>'2 жастағы Ә'!Y32</f>
        <v>0</v>
      </c>
    </row>
    <row r="146" spans="2:7" x14ac:dyDescent="0.25">
      <c r="B146" s="707">
        <v>9</v>
      </c>
      <c r="C146" s="4">
        <f>'2 жастағы Ф'!AD32</f>
        <v>0</v>
      </c>
      <c r="D146" s="4">
        <f>'2 жастағы К'!AD32</f>
        <v>0</v>
      </c>
      <c r="E146" s="4">
        <f>'2 жастағы Т'!AD32</f>
        <v>0</v>
      </c>
      <c r="F146" s="4">
        <f>'2 жастағы Ш'!AD32</f>
        <v>0</v>
      </c>
      <c r="G146" s="4">
        <f>'2 жастағы Ә'!AD32</f>
        <v>0</v>
      </c>
    </row>
    <row r="147" spans="2:7" x14ac:dyDescent="0.25">
      <c r="B147" s="708"/>
      <c r="C147" s="4">
        <f>'2 жастағы Ф'!AC32</f>
        <v>0</v>
      </c>
      <c r="D147" s="4">
        <f>'2 жастағы К'!AC32</f>
        <v>0</v>
      </c>
      <c r="E147" s="4">
        <f>'2 жастағы Т'!AC32</f>
        <v>0</v>
      </c>
      <c r="F147" s="4">
        <f>'2 жастағы Ш'!AC32</f>
        <v>0</v>
      </c>
      <c r="G147" s="4">
        <f>'2 жастағы Ә'!AC32</f>
        <v>0</v>
      </c>
    </row>
    <row r="148" spans="2:7" x14ac:dyDescent="0.25">
      <c r="B148" s="712"/>
      <c r="C148" s="4">
        <f>'2 жастағы Ф'!AB32</f>
        <v>0</v>
      </c>
      <c r="D148" s="4">
        <f>'2 жастағы К'!AB32</f>
        <v>0</v>
      </c>
      <c r="E148" s="4">
        <f>'2 жастағы Т'!AB32</f>
        <v>0</v>
      </c>
      <c r="F148" s="4">
        <f>'2 жастағы Ш'!AB32</f>
        <v>0</v>
      </c>
      <c r="G148" s="4">
        <f>'2 жастағы Ә'!AB32</f>
        <v>0</v>
      </c>
    </row>
    <row r="149" spans="2:7" x14ac:dyDescent="0.25">
      <c r="B149" s="707">
        <v>10</v>
      </c>
      <c r="C149" s="4">
        <f>'2 жастағы Ф'!AG32</f>
        <v>0</v>
      </c>
      <c r="D149" s="4">
        <f>'2 жастағы К'!AG32</f>
        <v>0</v>
      </c>
      <c r="E149" s="4">
        <f>'2 жастағы Т'!AG32</f>
        <v>0</v>
      </c>
      <c r="F149" s="4">
        <f>'2 жастағы Ш'!AG32</f>
        <v>0</v>
      </c>
      <c r="G149" s="4">
        <f>'2 жастағы Ә'!AG32</f>
        <v>0</v>
      </c>
    </row>
    <row r="150" spans="2:7" x14ac:dyDescent="0.25">
      <c r="B150" s="708"/>
      <c r="C150" s="4">
        <f>'2 жастағы Ф'!AF32</f>
        <v>0</v>
      </c>
      <c r="D150" s="4">
        <f>'2 жастағы К'!AF32</f>
        <v>0</v>
      </c>
      <c r="E150" s="4">
        <f>'2 жастағы Т'!AF32</f>
        <v>0</v>
      </c>
      <c r="F150" s="4">
        <f>'2 жастағы Ш'!AF32</f>
        <v>0</v>
      </c>
      <c r="G150" s="4">
        <f>'2 жастағы Ә'!AF32</f>
        <v>0</v>
      </c>
    </row>
    <row r="151" spans="2:7" x14ac:dyDescent="0.25">
      <c r="B151" s="712"/>
      <c r="C151" s="4">
        <f>'2 жастағы Ф'!AE32</f>
        <v>0</v>
      </c>
      <c r="D151" s="4">
        <f>'2 жастағы К'!AE32</f>
        <v>0</v>
      </c>
      <c r="E151" s="4">
        <f>'2 жастағы Т'!AE32</f>
        <v>0</v>
      </c>
      <c r="F151" s="4">
        <f>'2 жастағы Ш'!AE32</f>
        <v>0</v>
      </c>
      <c r="G151" s="4">
        <f>'2 жастағы Ә'!AE32</f>
        <v>0</v>
      </c>
    </row>
    <row r="152" spans="2:7" x14ac:dyDescent="0.25">
      <c r="B152" s="707">
        <v>11</v>
      </c>
      <c r="C152" s="4">
        <f>'2 жастағы Ф'!AJ32</f>
        <v>0</v>
      </c>
      <c r="D152" s="4">
        <f>'2 жастағы К'!AJ32</f>
        <v>0</v>
      </c>
      <c r="E152" s="827"/>
      <c r="F152" s="4">
        <f>'2 жастағы Ш'!AJ32</f>
        <v>0</v>
      </c>
      <c r="G152" s="4">
        <f>'2 жастағы Ә'!AJ32</f>
        <v>0</v>
      </c>
    </row>
    <row r="153" spans="2:7" x14ac:dyDescent="0.25">
      <c r="B153" s="708"/>
      <c r="C153" s="4">
        <f>'2 жастағы Ф'!AI32</f>
        <v>0</v>
      </c>
      <c r="D153" s="4">
        <f>'2 жастағы К'!AI32</f>
        <v>0</v>
      </c>
      <c r="E153" s="828"/>
      <c r="F153" s="4">
        <f>'2 жастағы Ш'!AI32</f>
        <v>0</v>
      </c>
      <c r="G153" s="4">
        <f>'2 жастағы Ә'!AI32</f>
        <v>0</v>
      </c>
    </row>
    <row r="154" spans="2:7" x14ac:dyDescent="0.25">
      <c r="B154" s="712"/>
      <c r="C154" s="4">
        <f>'2 жастағы Ф'!AH32</f>
        <v>0</v>
      </c>
      <c r="D154" s="4">
        <f>'2 жастағы К'!AH32</f>
        <v>0</v>
      </c>
      <c r="E154" s="828"/>
      <c r="F154" s="4">
        <f>'2 жастағы Ш'!AH32</f>
        <v>0</v>
      </c>
      <c r="G154" s="4">
        <f>'2 жастағы Ә'!AH32</f>
        <v>0</v>
      </c>
    </row>
    <row r="155" spans="2:7" x14ac:dyDescent="0.25">
      <c r="B155" s="707">
        <v>12</v>
      </c>
      <c r="C155" s="4">
        <f>'2 жастағы Ф'!AM32</f>
        <v>0</v>
      </c>
      <c r="D155" s="4">
        <f>'2 жастағы К'!AM32</f>
        <v>0</v>
      </c>
      <c r="E155" s="828"/>
      <c r="F155" s="4">
        <f>'2 жастағы Ш'!AM32</f>
        <v>0</v>
      </c>
      <c r="G155" s="4">
        <f>'2 жастағы Ә'!AM32</f>
        <v>0</v>
      </c>
    </row>
    <row r="156" spans="2:7" x14ac:dyDescent="0.25">
      <c r="B156" s="708"/>
      <c r="C156" s="12">
        <f>'2 жастағы Ф'!AL32</f>
        <v>0</v>
      </c>
      <c r="D156" s="12">
        <f>'2 жастағы К'!AL32</f>
        <v>0</v>
      </c>
      <c r="E156" s="828"/>
      <c r="F156" s="12">
        <f>'2 жастағы Ш'!AL32</f>
        <v>0</v>
      </c>
      <c r="G156" s="12">
        <f>'2 жастағы Ә'!AL32</f>
        <v>0</v>
      </c>
    </row>
    <row r="157" spans="2:7" x14ac:dyDescent="0.25">
      <c r="B157" s="712"/>
      <c r="C157" s="12">
        <f>'2 жастағы Ф'!AK32</f>
        <v>0</v>
      </c>
      <c r="D157" s="12">
        <f>'2 жастағы К'!AK32</f>
        <v>0</v>
      </c>
      <c r="E157" s="828"/>
      <c r="F157" s="12">
        <f>'2 жастағы Ш'!AK32</f>
        <v>0</v>
      </c>
      <c r="G157" s="12">
        <f>'2 жастағы Ә'!AK32</f>
        <v>0</v>
      </c>
    </row>
    <row r="158" spans="2:7" x14ac:dyDescent="0.25">
      <c r="B158" s="707">
        <v>13</v>
      </c>
      <c r="C158" s="825"/>
      <c r="D158" s="4">
        <f>'2 жастағы К'!AP32</f>
        <v>0</v>
      </c>
      <c r="E158" s="828"/>
      <c r="F158" s="4">
        <f>'2 жастағы Ш'!AP32</f>
        <v>0</v>
      </c>
      <c r="G158" s="4">
        <f>'2 жастағы Ә'!AP32</f>
        <v>0</v>
      </c>
    </row>
    <row r="159" spans="2:7" ht="15" customHeight="1" x14ac:dyDescent="0.25">
      <c r="B159" s="708"/>
      <c r="C159" s="826"/>
      <c r="D159" s="4">
        <f>'2 жастағы К'!AO32</f>
        <v>0</v>
      </c>
      <c r="E159" s="828"/>
      <c r="F159" s="4">
        <f>'2 жастағы Ш'!AO32</f>
        <v>0</v>
      </c>
      <c r="G159" s="4">
        <f>'2 жастағы Ә'!AO32</f>
        <v>0</v>
      </c>
    </row>
    <row r="160" spans="2:7" x14ac:dyDescent="0.25">
      <c r="B160" s="712"/>
      <c r="C160" s="826"/>
      <c r="D160" s="4">
        <f>'2 жастағы К'!AN32</f>
        <v>0</v>
      </c>
      <c r="E160" s="828"/>
      <c r="F160" s="4">
        <f>'2 жастағы Ш'!AN32</f>
        <v>0</v>
      </c>
      <c r="G160" s="4">
        <f>'2 жастағы Ә'!AN32</f>
        <v>0</v>
      </c>
    </row>
    <row r="161" spans="2:7" x14ac:dyDescent="0.25">
      <c r="B161" s="707">
        <v>14</v>
      </c>
      <c r="C161" s="826"/>
      <c r="D161" s="4">
        <f>'2 жастағы К'!AS32</f>
        <v>0</v>
      </c>
      <c r="E161" s="828"/>
      <c r="F161" s="4">
        <f>'2 жастағы Ш'!AS32</f>
        <v>0</v>
      </c>
      <c r="G161" s="4">
        <f>'2 жастағы Ә'!AS32</f>
        <v>0</v>
      </c>
    </row>
    <row r="162" spans="2:7" x14ac:dyDescent="0.25">
      <c r="B162" s="708"/>
      <c r="C162" s="826"/>
      <c r="D162" s="4">
        <f>'2 жастағы К'!AR32</f>
        <v>0</v>
      </c>
      <c r="E162" s="828"/>
      <c r="F162" s="4">
        <f>'2 жастағы Ш'!AR32</f>
        <v>0</v>
      </c>
      <c r="G162" s="4">
        <f>'2 жастағы Ә'!AR32</f>
        <v>0</v>
      </c>
    </row>
    <row r="163" spans="2:7" x14ac:dyDescent="0.25">
      <c r="B163" s="712"/>
      <c r="C163" s="826"/>
      <c r="D163" s="4">
        <f>'2 жастағы К'!AQ32</f>
        <v>0</v>
      </c>
      <c r="E163" s="828"/>
      <c r="F163" s="4">
        <f>'2 жастағы Ш'!AQ32</f>
        <v>0</v>
      </c>
      <c r="G163" s="4">
        <f>'2 жастағы Ә'!AQ32</f>
        <v>0</v>
      </c>
    </row>
    <row r="164" spans="2:7" x14ac:dyDescent="0.25">
      <c r="B164" s="707">
        <v>15</v>
      </c>
      <c r="C164" s="826"/>
      <c r="D164" s="4">
        <f>'2 жастағы К'!AV32</f>
        <v>0</v>
      </c>
      <c r="E164" s="828"/>
      <c r="F164" s="825"/>
      <c r="G164" s="4">
        <f>'2 жастағы Ә'!AV32</f>
        <v>0</v>
      </c>
    </row>
    <row r="165" spans="2:7" x14ac:dyDescent="0.25">
      <c r="B165" s="708"/>
      <c r="C165" s="826"/>
      <c r="D165" s="4">
        <f>'2 жастағы К'!AU32</f>
        <v>0</v>
      </c>
      <c r="E165" s="828"/>
      <c r="F165" s="826"/>
      <c r="G165" s="4">
        <f>'2 жастағы Ә'!AU32</f>
        <v>0</v>
      </c>
    </row>
    <row r="166" spans="2:7" ht="15" customHeight="1" x14ac:dyDescent="0.25">
      <c r="B166" s="712"/>
      <c r="C166" s="826"/>
      <c r="D166" s="4">
        <f>'2 жастағы К'!AT32</f>
        <v>0</v>
      </c>
      <c r="E166" s="828"/>
      <c r="F166" s="826"/>
      <c r="G166" s="4">
        <f>'2 жастағы Ә'!AT32</f>
        <v>0</v>
      </c>
    </row>
    <row r="167" spans="2:7" ht="15" customHeight="1" x14ac:dyDescent="0.25">
      <c r="B167" s="707">
        <v>16</v>
      </c>
      <c r="C167" s="826"/>
      <c r="D167" s="4">
        <f>'2 жастағы К'!AY32</f>
        <v>0</v>
      </c>
      <c r="E167" s="828"/>
      <c r="F167" s="826"/>
      <c r="G167" s="4">
        <f>'2 жастағы Ә'!AY32</f>
        <v>0</v>
      </c>
    </row>
    <row r="168" spans="2:7" ht="15" customHeight="1" x14ac:dyDescent="0.25">
      <c r="B168" s="708"/>
      <c r="C168" s="826"/>
      <c r="D168" s="4">
        <f>'2 жастағы К'!AX32</f>
        <v>0</v>
      </c>
      <c r="E168" s="828"/>
      <c r="F168" s="826"/>
      <c r="G168" s="4">
        <f>'2 жастағы Ә'!AX32</f>
        <v>0</v>
      </c>
    </row>
    <row r="169" spans="2:7" ht="15" customHeight="1" x14ac:dyDescent="0.25">
      <c r="B169" s="712"/>
      <c r="C169" s="826"/>
      <c r="D169" s="4">
        <f>'2 жастағы К'!AW32</f>
        <v>0</v>
      </c>
      <c r="E169" s="828"/>
      <c r="F169" s="826"/>
      <c r="G169" s="4">
        <f>'2 жастағы Ә'!AW32</f>
        <v>0</v>
      </c>
    </row>
    <row r="170" spans="2:7" ht="15" customHeight="1" x14ac:dyDescent="0.25">
      <c r="B170" s="707">
        <v>17</v>
      </c>
      <c r="C170" s="826"/>
      <c r="D170" s="4">
        <f>'2 жастағы К'!BB32</f>
        <v>0</v>
      </c>
      <c r="E170" s="828"/>
      <c r="F170" s="826"/>
      <c r="G170" s="4">
        <f>'2 жастағы Ә'!BB32</f>
        <v>0</v>
      </c>
    </row>
    <row r="171" spans="2:7" ht="15" customHeight="1" x14ac:dyDescent="0.25">
      <c r="B171" s="708"/>
      <c r="C171" s="826"/>
      <c r="D171" s="4">
        <f>'2 жастағы К'!BA32</f>
        <v>0</v>
      </c>
      <c r="E171" s="828"/>
      <c r="F171" s="826"/>
      <c r="G171" s="4">
        <f>'2 жастағы Ә'!BA32</f>
        <v>0</v>
      </c>
    </row>
    <row r="172" spans="2:7" ht="15" customHeight="1" x14ac:dyDescent="0.25">
      <c r="B172" s="712"/>
      <c r="C172" s="826"/>
      <c r="D172" s="4">
        <f>'2 жастағы К'!AZ32</f>
        <v>0</v>
      </c>
      <c r="E172" s="828"/>
      <c r="F172" s="826"/>
      <c r="G172" s="4">
        <f>'2 жастағы Ә'!AZ32</f>
        <v>0</v>
      </c>
    </row>
    <row r="173" spans="2:7" ht="15" customHeight="1" x14ac:dyDescent="0.25">
      <c r="B173" s="707">
        <v>18</v>
      </c>
      <c r="C173" s="826"/>
      <c r="D173" s="4">
        <f>'2 жастағы К'!BE32</f>
        <v>0</v>
      </c>
      <c r="E173" s="828"/>
      <c r="F173" s="826"/>
      <c r="G173" s="825"/>
    </row>
    <row r="174" spans="2:7" ht="15" customHeight="1" x14ac:dyDescent="0.25">
      <c r="B174" s="708"/>
      <c r="C174" s="826"/>
      <c r="D174" s="4">
        <f>'2 жастағы К'!BD32</f>
        <v>0</v>
      </c>
      <c r="E174" s="828"/>
      <c r="F174" s="826"/>
      <c r="G174" s="826"/>
    </row>
    <row r="175" spans="2:7" ht="15" customHeight="1" x14ac:dyDescent="0.25">
      <c r="B175" s="712"/>
      <c r="C175" s="826"/>
      <c r="D175" s="4">
        <f>'2 жастағы К'!BC32</f>
        <v>0</v>
      </c>
      <c r="E175" s="828"/>
      <c r="F175" s="826"/>
      <c r="G175" s="826"/>
    </row>
    <row r="176" spans="2:7" ht="15" customHeight="1" x14ac:dyDescent="0.25">
      <c r="B176" s="707">
        <v>19</v>
      </c>
      <c r="C176" s="826"/>
      <c r="D176" s="4">
        <f>'2 жастағы К'!BH32</f>
        <v>0</v>
      </c>
      <c r="E176" s="828"/>
      <c r="F176" s="826"/>
      <c r="G176" s="826"/>
    </row>
    <row r="177" spans="2:7" ht="15" customHeight="1" x14ac:dyDescent="0.25">
      <c r="B177" s="708"/>
      <c r="C177" s="826"/>
      <c r="D177" s="4">
        <f>'2 жастағы К'!BG32</f>
        <v>0</v>
      </c>
      <c r="E177" s="828"/>
      <c r="F177" s="826"/>
      <c r="G177" s="826"/>
    </row>
    <row r="178" spans="2:7" ht="15" customHeight="1" x14ac:dyDescent="0.25">
      <c r="B178" s="712"/>
      <c r="C178" s="826"/>
      <c r="D178" s="4">
        <f>'2 жастағы К'!BF32</f>
        <v>0</v>
      </c>
      <c r="E178" s="828"/>
      <c r="F178" s="826"/>
      <c r="G178" s="826"/>
    </row>
    <row r="179" spans="2:7" ht="15" customHeight="1" x14ac:dyDescent="0.25">
      <c r="B179" s="707">
        <v>20</v>
      </c>
      <c r="C179" s="826"/>
      <c r="D179" s="4">
        <f>'2 жастағы К'!BK32</f>
        <v>0</v>
      </c>
      <c r="E179" s="828"/>
      <c r="F179" s="826"/>
      <c r="G179" s="826"/>
    </row>
    <row r="180" spans="2:7" ht="15" customHeight="1" x14ac:dyDescent="0.25">
      <c r="B180" s="708"/>
      <c r="C180" s="826"/>
      <c r="D180" s="4">
        <f>'2 жастағы К'!BJ32</f>
        <v>0</v>
      </c>
      <c r="E180" s="828"/>
      <c r="F180" s="826"/>
      <c r="G180" s="826"/>
    </row>
    <row r="181" spans="2:7" ht="15" customHeight="1" x14ac:dyDescent="0.25">
      <c r="B181" s="712"/>
      <c r="C181" s="826"/>
      <c r="D181" s="4">
        <f>'2 жастағы К'!BI32</f>
        <v>0</v>
      </c>
      <c r="E181" s="828"/>
      <c r="F181" s="826"/>
      <c r="G181" s="826"/>
    </row>
    <row r="182" spans="2:7" ht="15" customHeight="1" x14ac:dyDescent="0.25">
      <c r="B182" s="707">
        <v>21</v>
      </c>
      <c r="C182" s="826"/>
      <c r="D182" s="4">
        <f>'2 жастағы К'!BN32</f>
        <v>0</v>
      </c>
      <c r="E182" s="828"/>
      <c r="F182" s="826"/>
      <c r="G182" s="826"/>
    </row>
    <row r="183" spans="2:7" ht="15" customHeight="1" x14ac:dyDescent="0.25">
      <c r="B183" s="708"/>
      <c r="C183" s="826"/>
      <c r="D183" s="4">
        <f>'2 жастағы К'!BM32</f>
        <v>0</v>
      </c>
      <c r="E183" s="828"/>
      <c r="F183" s="826"/>
      <c r="G183" s="826"/>
    </row>
    <row r="184" spans="2:7" ht="15" customHeight="1" x14ac:dyDescent="0.25">
      <c r="B184" s="712"/>
      <c r="C184" s="826"/>
      <c r="D184" s="4">
        <f>'2 жастағы К'!BL32</f>
        <v>0</v>
      </c>
      <c r="E184" s="828"/>
      <c r="F184" s="826"/>
      <c r="G184" s="826"/>
    </row>
    <row r="185" spans="2:7" ht="15" customHeight="1" x14ac:dyDescent="0.25">
      <c r="B185" s="707">
        <v>22</v>
      </c>
      <c r="C185" s="826"/>
      <c r="D185" s="4">
        <f>'2 жастағы К'!BQ32</f>
        <v>0</v>
      </c>
      <c r="E185" s="828"/>
      <c r="F185" s="826"/>
      <c r="G185" s="826"/>
    </row>
    <row r="186" spans="2:7" ht="15" customHeight="1" x14ac:dyDescent="0.25">
      <c r="B186" s="708"/>
      <c r="C186" s="826"/>
      <c r="D186" s="4">
        <f>'2 жастағы К'!BP32</f>
        <v>0</v>
      </c>
      <c r="E186" s="828"/>
      <c r="F186" s="826"/>
      <c r="G186" s="826"/>
    </row>
    <row r="187" spans="2:7" ht="15" customHeight="1" thickBot="1" x14ac:dyDescent="0.3">
      <c r="B187" s="708"/>
      <c r="C187" s="826"/>
      <c r="D187" s="65">
        <f>'2 жастағы К'!BO32</f>
        <v>0</v>
      </c>
      <c r="E187" s="828"/>
      <c r="F187" s="826"/>
      <c r="G187" s="826"/>
    </row>
    <row r="188" spans="2:7" ht="15" customHeight="1" x14ac:dyDescent="0.25">
      <c r="B188" s="840" t="s">
        <v>824</v>
      </c>
      <c r="C188" s="66">
        <f>'2 жастағы Ф'!AP32</f>
        <v>0</v>
      </c>
      <c r="D188" s="66">
        <f>'2 жастағы К'!BT32</f>
        <v>0</v>
      </c>
      <c r="E188" s="66">
        <f>'2 жастағы Т'!AJ32</f>
        <v>0</v>
      </c>
      <c r="F188" s="66">
        <f>'2 жастағы Ш'!AV32</f>
        <v>0</v>
      </c>
      <c r="G188" s="67">
        <f>'2 жастағы Ә'!BE32</f>
        <v>0</v>
      </c>
    </row>
    <row r="189" spans="2:7" ht="15" customHeight="1" x14ac:dyDescent="0.25">
      <c r="B189" s="821"/>
      <c r="C189" s="40">
        <f>'2 жастағы Ф'!AO32</f>
        <v>0</v>
      </c>
      <c r="D189" s="40">
        <f>'2 жастағы К'!BS32</f>
        <v>0</v>
      </c>
      <c r="E189" s="40">
        <f>'2 жастағы Т'!AI32</f>
        <v>0</v>
      </c>
      <c r="F189" s="40">
        <f>'2 жастағы Ш'!AU32</f>
        <v>0</v>
      </c>
      <c r="G189" s="68">
        <f>'2 жастағы Ә'!BD32</f>
        <v>0</v>
      </c>
    </row>
    <row r="190" spans="2:7" ht="15" customHeight="1" thickBot="1" x14ac:dyDescent="0.3">
      <c r="B190" s="841"/>
      <c r="C190" s="69">
        <f>'2 жастағы Ф'!AN32</f>
        <v>0</v>
      </c>
      <c r="D190" s="69">
        <f>'2 жастағы К'!BR32</f>
        <v>0</v>
      </c>
      <c r="E190" s="69">
        <f>'2 жастағы Т'!AH32</f>
        <v>0</v>
      </c>
      <c r="F190" s="69">
        <f>'2 жастағы Ш'!AT32</f>
        <v>0</v>
      </c>
      <c r="G190" s="70">
        <f>'2 жастағы Ә'!BC32</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7"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Ф'!F83</f>
        <v>0</v>
      </c>
      <c r="D195" s="4">
        <f>'2 жастағы К'!F83</f>
        <v>0</v>
      </c>
      <c r="E195" s="4">
        <f>'2 жастағы Т'!F83</f>
        <v>0</v>
      </c>
      <c r="F195" s="4">
        <f>'2 жастағы Ш'!F83</f>
        <v>0</v>
      </c>
      <c r="G195" s="4">
        <f>'2 жастағы Ә'!F83</f>
        <v>0</v>
      </c>
      <c r="CO195" s="8"/>
      <c r="CQ195" s="8"/>
      <c r="CS195" s="8"/>
      <c r="CU195" s="8"/>
    </row>
    <row r="196" spans="2:99" ht="15" customHeight="1" x14ac:dyDescent="0.25">
      <c r="B196" s="708"/>
      <c r="C196" s="4">
        <f>'2 жастағы Ф'!E83</f>
        <v>0</v>
      </c>
      <c r="D196" s="4">
        <f>'2 жастағы К'!E83</f>
        <v>0</v>
      </c>
      <c r="E196" s="4">
        <f>'2 жастағы Т'!E83</f>
        <v>0</v>
      </c>
      <c r="F196" s="4">
        <f>'2 жастағы Ш'!E83</f>
        <v>0</v>
      </c>
      <c r="G196" s="4">
        <f>'2 жастағы Ә'!E83</f>
        <v>0</v>
      </c>
      <c r="CO196" s="8"/>
      <c r="CQ196" s="8"/>
      <c r="CS196" s="8"/>
      <c r="CU196" s="8"/>
    </row>
    <row r="197" spans="2:99" ht="15" customHeight="1" x14ac:dyDescent="0.25">
      <c r="B197" s="712"/>
      <c r="C197" s="4">
        <f>'2 жастағы Ф'!D83</f>
        <v>0</v>
      </c>
      <c r="D197" s="4">
        <f>'2 жастағы К'!D83</f>
        <v>0</v>
      </c>
      <c r="E197" s="4">
        <f>'2 жастағы Т'!D83</f>
        <v>0</v>
      </c>
      <c r="F197" s="4">
        <f>'2 жастағы Ш'!D83</f>
        <v>0</v>
      </c>
      <c r="G197" s="4">
        <f>'2 жастағы Ә'!D83</f>
        <v>0</v>
      </c>
    </row>
    <row r="198" spans="2:99" ht="15" customHeight="1" x14ac:dyDescent="0.25">
      <c r="B198" s="707">
        <v>2</v>
      </c>
      <c r="C198" s="4">
        <f>'2 жастағы Ф'!I83</f>
        <v>0</v>
      </c>
      <c r="D198" s="4">
        <f>'2 жастағы К'!I83</f>
        <v>0</v>
      </c>
      <c r="E198" s="4">
        <f>'2 жастағы Т'!I83</f>
        <v>0</v>
      </c>
      <c r="F198" s="4">
        <f>'2 жастағы Ш'!I83</f>
        <v>0</v>
      </c>
      <c r="G198" s="4">
        <f>'2 жастағы Ә'!I83</f>
        <v>0</v>
      </c>
    </row>
    <row r="199" spans="2:99" ht="15" customHeight="1" x14ac:dyDescent="0.25">
      <c r="B199" s="708"/>
      <c r="C199" s="4">
        <f>'2 жастағы Ф'!H83</f>
        <v>0</v>
      </c>
      <c r="D199" s="4">
        <f>'2 жастағы К'!H83</f>
        <v>0</v>
      </c>
      <c r="E199" s="4">
        <f>'2 жастағы Т'!H83</f>
        <v>0</v>
      </c>
      <c r="F199" s="4">
        <f>'2 жастағы Ш'!H83</f>
        <v>0</v>
      </c>
      <c r="G199" s="4">
        <f>'2 жастағы Ә'!H83</f>
        <v>0</v>
      </c>
    </row>
    <row r="200" spans="2:99" ht="15" customHeight="1" x14ac:dyDescent="0.25">
      <c r="B200" s="712"/>
      <c r="C200" s="4">
        <f>'2 жастағы Ф'!G83</f>
        <v>0</v>
      </c>
      <c r="D200" s="4">
        <f>'2 жастағы К'!G83</f>
        <v>0</v>
      </c>
      <c r="E200" s="4">
        <f>'2 жастағы Т'!G83</f>
        <v>0</v>
      </c>
      <c r="F200" s="4">
        <f>'2 жастағы Ш'!G83</f>
        <v>0</v>
      </c>
      <c r="G200" s="4">
        <f>'2 жастағы Ә'!G83</f>
        <v>0</v>
      </c>
    </row>
    <row r="201" spans="2:99" ht="15" customHeight="1" x14ac:dyDescent="0.25">
      <c r="B201" s="707">
        <v>3</v>
      </c>
      <c r="C201" s="4">
        <f>'2 жастағы Ф'!L83</f>
        <v>0</v>
      </c>
      <c r="D201" s="4">
        <f>'2 жастағы К'!L83</f>
        <v>0</v>
      </c>
      <c r="E201" s="4">
        <f>'2 жастағы Т'!L83</f>
        <v>0</v>
      </c>
      <c r="F201" s="4">
        <f>'2 жастағы Ш'!L83</f>
        <v>0</v>
      </c>
      <c r="G201" s="4">
        <f>'2 жастағы Ә'!L83</f>
        <v>0</v>
      </c>
    </row>
    <row r="202" spans="2:99" ht="15" customHeight="1" x14ac:dyDescent="0.25">
      <c r="B202" s="708"/>
      <c r="C202" s="4">
        <f>'2 жастағы Ф'!K83</f>
        <v>0</v>
      </c>
      <c r="D202" s="4">
        <f>'2 жастағы К'!K83</f>
        <v>0</v>
      </c>
      <c r="E202" s="4">
        <f>'2 жастағы Т'!K83</f>
        <v>0</v>
      </c>
      <c r="F202" s="4">
        <f>'2 жастағы Ш'!K83</f>
        <v>0</v>
      </c>
      <c r="G202" s="4">
        <f>'2 жастағы Ә'!K83</f>
        <v>0</v>
      </c>
    </row>
    <row r="203" spans="2:99" ht="15" customHeight="1" x14ac:dyDescent="0.25">
      <c r="B203" s="712"/>
      <c r="C203" s="4">
        <f>'2 жастағы Ф'!J83</f>
        <v>0</v>
      </c>
      <c r="D203" s="4">
        <f>'2 жастағы К'!J83</f>
        <v>0</v>
      </c>
      <c r="E203" s="4">
        <f>'2 жастағы Т'!J83</f>
        <v>0</v>
      </c>
      <c r="F203" s="4">
        <f>'2 жастағы Ш'!J83</f>
        <v>0</v>
      </c>
      <c r="G203" s="4">
        <f>'2 жастағы Ә'!J83</f>
        <v>0</v>
      </c>
    </row>
    <row r="204" spans="2:99" ht="15" customHeight="1" x14ac:dyDescent="0.25">
      <c r="B204" s="707">
        <v>4</v>
      </c>
      <c r="C204" s="4">
        <f>'2 жастағы Ф'!O83</f>
        <v>0</v>
      </c>
      <c r="D204" s="4">
        <f>'2 жастағы К'!O83</f>
        <v>0</v>
      </c>
      <c r="E204" s="4">
        <f>'2 жастағы Т'!O83</f>
        <v>0</v>
      </c>
      <c r="F204" s="4">
        <f>'2 жастағы Ш'!O83</f>
        <v>0</v>
      </c>
      <c r="G204" s="4">
        <f>'2 жастағы Ә'!O83</f>
        <v>0</v>
      </c>
    </row>
    <row r="205" spans="2:99" ht="15" customHeight="1" x14ac:dyDescent="0.25">
      <c r="B205" s="708"/>
      <c r="C205" s="4">
        <f>'2 жастағы Ф'!N83</f>
        <v>0</v>
      </c>
      <c r="D205" s="4">
        <f>'2 жастағы К'!N83</f>
        <v>0</v>
      </c>
      <c r="E205" s="4">
        <f>'2 жастағы Т'!N83</f>
        <v>0</v>
      </c>
      <c r="F205" s="4">
        <f>'2 жастағы Ш'!N83</f>
        <v>0</v>
      </c>
      <c r="G205" s="4">
        <f>'2 жастағы Ә'!N83</f>
        <v>0</v>
      </c>
    </row>
    <row r="206" spans="2:99" ht="15" customHeight="1" x14ac:dyDescent="0.25">
      <c r="B206" s="712"/>
      <c r="C206" s="4">
        <f>'2 жастағы Ф'!M83</f>
        <v>0</v>
      </c>
      <c r="D206" s="4">
        <f>'2 жастағы К'!M83</f>
        <v>0</v>
      </c>
      <c r="E206" s="4">
        <f>'2 жастағы Т'!M83</f>
        <v>0</v>
      </c>
      <c r="F206" s="4">
        <f>'2 жастағы Ш'!M83</f>
        <v>0</v>
      </c>
      <c r="G206" s="4">
        <f>'2 жастағы Ә'!M83</f>
        <v>0</v>
      </c>
    </row>
    <row r="207" spans="2:99" ht="15" customHeight="1" x14ac:dyDescent="0.25">
      <c r="B207" s="707">
        <v>5</v>
      </c>
      <c r="C207" s="4">
        <f>'2 жастағы Ф'!R83</f>
        <v>0</v>
      </c>
      <c r="D207" s="4">
        <f>'2 жастағы К'!R83</f>
        <v>0</v>
      </c>
      <c r="E207" s="4">
        <f>'2 жастағы Т'!R83</f>
        <v>0</v>
      </c>
      <c r="F207" s="4">
        <f>'2 жастағы Ш'!R83</f>
        <v>0</v>
      </c>
      <c r="G207" s="4">
        <f>'2 жастағы Ә'!R83</f>
        <v>0</v>
      </c>
    </row>
    <row r="208" spans="2:99" ht="15" customHeight="1" x14ac:dyDescent="0.25">
      <c r="B208" s="708"/>
      <c r="C208" s="4">
        <f>'2 жастағы Ф'!Q83</f>
        <v>0</v>
      </c>
      <c r="D208" s="4">
        <f>'2 жастағы К'!Q83</f>
        <v>0</v>
      </c>
      <c r="E208" s="4">
        <f>'2 жастағы Т'!Q83</f>
        <v>0</v>
      </c>
      <c r="F208" s="4">
        <f>'2 жастағы Ш'!Q83</f>
        <v>0</v>
      </c>
      <c r="G208" s="4">
        <f>'2 жастағы Ә'!Q83</f>
        <v>0</v>
      </c>
    </row>
    <row r="209" spans="2:7" ht="15" customHeight="1" x14ac:dyDescent="0.25">
      <c r="B209" s="712"/>
      <c r="C209" s="4">
        <f>'2 жастағы Ф'!P83</f>
        <v>0</v>
      </c>
      <c r="D209" s="4">
        <f>'2 жастағы К'!P83</f>
        <v>0</v>
      </c>
      <c r="E209" s="4">
        <f>'2 жастағы Т'!P83</f>
        <v>0</v>
      </c>
      <c r="F209" s="4">
        <f>'2 жастағы Ш'!P83</f>
        <v>0</v>
      </c>
      <c r="G209" s="4">
        <f>'2 жастағы Ә'!P83</f>
        <v>0</v>
      </c>
    </row>
    <row r="210" spans="2:7" ht="15" customHeight="1" x14ac:dyDescent="0.25">
      <c r="B210" s="707">
        <v>6</v>
      </c>
      <c r="C210" s="4">
        <f>'2 жастағы Ф'!U83</f>
        <v>0</v>
      </c>
      <c r="D210" s="4">
        <f>'2 жастағы К'!U83</f>
        <v>0</v>
      </c>
      <c r="E210" s="4">
        <f>'2 жастағы Т'!U83</f>
        <v>0</v>
      </c>
      <c r="F210" s="4">
        <f>'2 жастағы Ш'!U83</f>
        <v>0</v>
      </c>
      <c r="G210" s="4">
        <f>'2 жастағы Ә'!U83</f>
        <v>0</v>
      </c>
    </row>
    <row r="211" spans="2:7" ht="15" customHeight="1" x14ac:dyDescent="0.25">
      <c r="B211" s="708"/>
      <c r="C211" s="4">
        <f>'2 жастағы Ф'!T83</f>
        <v>0</v>
      </c>
      <c r="D211" s="4">
        <f>'2 жастағы К'!T83</f>
        <v>0</v>
      </c>
      <c r="E211" s="4">
        <f>'2 жастағы Т'!T83</f>
        <v>0</v>
      </c>
      <c r="F211" s="4">
        <f>'2 жастағы Ш'!T83</f>
        <v>0</v>
      </c>
      <c r="G211" s="4">
        <f>'2 жастағы Ә'!T83</f>
        <v>0</v>
      </c>
    </row>
    <row r="212" spans="2:7" ht="15" customHeight="1" x14ac:dyDescent="0.25">
      <c r="B212" s="712"/>
      <c r="C212" s="4">
        <f>'2 жастағы Ф'!S83</f>
        <v>0</v>
      </c>
      <c r="D212" s="4">
        <f>'2 жастағы К'!S83</f>
        <v>0</v>
      </c>
      <c r="E212" s="4">
        <f>'2 жастағы Т'!S83</f>
        <v>0</v>
      </c>
      <c r="F212" s="4">
        <f>'2 жастағы Ш'!S83</f>
        <v>0</v>
      </c>
      <c r="G212" s="4">
        <f>'2 жастағы Ә'!S83</f>
        <v>0</v>
      </c>
    </row>
    <row r="213" spans="2:7" ht="15" customHeight="1" x14ac:dyDescent="0.25">
      <c r="B213" s="707">
        <v>7</v>
      </c>
      <c r="C213" s="4">
        <f>'2 жастағы Ф'!X83</f>
        <v>0</v>
      </c>
      <c r="D213" s="4">
        <f>'2 жастағы К'!X83</f>
        <v>0</v>
      </c>
      <c r="E213" s="4">
        <f>'2 жастағы Т'!X83</f>
        <v>0</v>
      </c>
      <c r="F213" s="4">
        <f>'2 жастағы Ш'!X83</f>
        <v>0</v>
      </c>
      <c r="G213" s="4">
        <f>'2 жастағы Ә'!X83</f>
        <v>0</v>
      </c>
    </row>
    <row r="214" spans="2:7" ht="15" customHeight="1" x14ac:dyDescent="0.25">
      <c r="B214" s="708"/>
      <c r="C214" s="4">
        <f>'2 жастағы Ф'!W83</f>
        <v>0</v>
      </c>
      <c r="D214" s="4">
        <f>'2 жастағы К'!W83</f>
        <v>0</v>
      </c>
      <c r="E214" s="4">
        <f>'2 жастағы Т'!W83</f>
        <v>0</v>
      </c>
      <c r="F214" s="4">
        <f>'2 жастағы Ш'!W83</f>
        <v>0</v>
      </c>
      <c r="G214" s="4">
        <f>'2 жастағы Ә'!W83</f>
        <v>0</v>
      </c>
    </row>
    <row r="215" spans="2:7" ht="15" customHeight="1" x14ac:dyDescent="0.25">
      <c r="B215" s="712"/>
      <c r="C215" s="4">
        <f>'2 жастағы Ф'!V83</f>
        <v>0</v>
      </c>
      <c r="D215" s="4">
        <f>'2 жастағы К'!V83</f>
        <v>0</v>
      </c>
      <c r="E215" s="4">
        <f>'2 жастағы Т'!V83</f>
        <v>0</v>
      </c>
      <c r="F215" s="4">
        <f>'2 жастағы Ш'!V83</f>
        <v>0</v>
      </c>
      <c r="G215" s="4">
        <f>'2 жастағы Ә'!V83</f>
        <v>0</v>
      </c>
    </row>
    <row r="216" spans="2:7" ht="15" customHeight="1" x14ac:dyDescent="0.25">
      <c r="B216" s="707">
        <v>8</v>
      </c>
      <c r="C216" s="4">
        <f>'2 жастағы Ф'!AA83</f>
        <v>0</v>
      </c>
      <c r="D216" s="4">
        <f>'2 жастағы К'!AA83</f>
        <v>0</v>
      </c>
      <c r="E216" s="4">
        <f>'2 жастағы Т'!AA83</f>
        <v>0</v>
      </c>
      <c r="F216" s="4">
        <f>'2 жастағы Ш'!AA83</f>
        <v>0</v>
      </c>
      <c r="G216" s="4">
        <f>'2 жастағы Ә'!AA83</f>
        <v>0</v>
      </c>
    </row>
    <row r="217" spans="2:7" ht="15" customHeight="1" x14ac:dyDescent="0.25">
      <c r="B217" s="708"/>
      <c r="C217" s="4">
        <f>'2 жастағы Ф'!Z83</f>
        <v>0</v>
      </c>
      <c r="D217" s="4">
        <f>'2 жастағы К'!Z83</f>
        <v>0</v>
      </c>
      <c r="E217" s="4">
        <f>'2 жастағы Т'!Z83</f>
        <v>0</v>
      </c>
      <c r="F217" s="4">
        <f>'2 жастағы Ш'!Z83</f>
        <v>0</v>
      </c>
      <c r="G217" s="4">
        <f>'2 жастағы Ә'!Z83</f>
        <v>0</v>
      </c>
    </row>
    <row r="218" spans="2:7" ht="15" customHeight="1" x14ac:dyDescent="0.25">
      <c r="B218" s="712"/>
      <c r="C218" s="4">
        <f>'2 жастағы Ф'!Y83</f>
        <v>0</v>
      </c>
      <c r="D218" s="4">
        <f>'2 жастағы К'!Y83</f>
        <v>0</v>
      </c>
      <c r="E218" s="4">
        <f>'2 жастағы Т'!Y83</f>
        <v>0</v>
      </c>
      <c r="F218" s="4">
        <f>'2 жастағы Ш'!Y83</f>
        <v>0</v>
      </c>
      <c r="G218" s="4">
        <f>'2 жастағы Ә'!Y83</f>
        <v>0</v>
      </c>
    </row>
    <row r="219" spans="2:7" ht="15" customHeight="1" x14ac:dyDescent="0.25">
      <c r="B219" s="707">
        <v>9</v>
      </c>
      <c r="C219" s="4">
        <f>'2 жастағы Ф'!AD83</f>
        <v>0</v>
      </c>
      <c r="D219" s="4">
        <f>'2 жастағы К'!AD83</f>
        <v>0</v>
      </c>
      <c r="E219" s="4">
        <f>'2 жастағы Т'!AD83</f>
        <v>0</v>
      </c>
      <c r="F219" s="4">
        <f>'2 жастағы Ш'!AD83</f>
        <v>0</v>
      </c>
      <c r="G219" s="4">
        <f>'2 жастағы Ә'!AD83</f>
        <v>0</v>
      </c>
    </row>
    <row r="220" spans="2:7" ht="15" customHeight="1" x14ac:dyDescent="0.25">
      <c r="B220" s="708"/>
      <c r="C220" s="4">
        <f>'2 жастағы Ф'!AC83</f>
        <v>0</v>
      </c>
      <c r="D220" s="4">
        <f>'2 жастағы К'!AC83</f>
        <v>0</v>
      </c>
      <c r="E220" s="4">
        <f>'2 жастағы Т'!AC83</f>
        <v>0</v>
      </c>
      <c r="F220" s="4">
        <f>'2 жастағы Ш'!AC83</f>
        <v>0</v>
      </c>
      <c r="G220" s="4">
        <f>'2 жастағы Ә'!AC83</f>
        <v>0</v>
      </c>
    </row>
    <row r="221" spans="2:7" ht="15" customHeight="1" x14ac:dyDescent="0.25">
      <c r="B221" s="712"/>
      <c r="C221" s="4">
        <f>'2 жастағы Ф'!AB83</f>
        <v>0</v>
      </c>
      <c r="D221" s="4">
        <f>'2 жастағы К'!AB83</f>
        <v>0</v>
      </c>
      <c r="E221" s="4">
        <f>'2 жастағы Т'!AB83</f>
        <v>0</v>
      </c>
      <c r="F221" s="4">
        <f>'2 жастағы Ш'!AB83</f>
        <v>0</v>
      </c>
      <c r="G221" s="4">
        <f>'2 жастағы Ә'!AB83</f>
        <v>0</v>
      </c>
    </row>
    <row r="222" spans="2:7" ht="15" customHeight="1" x14ac:dyDescent="0.25">
      <c r="B222" s="707">
        <v>10</v>
      </c>
      <c r="C222" s="4">
        <f>'2 жастағы Ф'!AG83</f>
        <v>0</v>
      </c>
      <c r="D222" s="4">
        <f>'2 жастағы К'!AG83</f>
        <v>0</v>
      </c>
      <c r="E222" s="842"/>
      <c r="F222" s="4">
        <f>'2 жастағы Ш'!AG83</f>
        <v>0</v>
      </c>
      <c r="G222" s="4">
        <f>'2 жастағы Ә'!AG83</f>
        <v>0</v>
      </c>
    </row>
    <row r="223" spans="2:7" ht="15" customHeight="1" x14ac:dyDescent="0.25">
      <c r="B223" s="708"/>
      <c r="C223" s="4">
        <f>'2 жастағы Ф'!AF83</f>
        <v>0</v>
      </c>
      <c r="D223" s="4">
        <f>'2 жастағы К'!AF83</f>
        <v>0</v>
      </c>
      <c r="E223" s="843"/>
      <c r="F223" s="4">
        <f>'2 жастағы Ш'!AF83</f>
        <v>0</v>
      </c>
      <c r="G223" s="4">
        <f>'2 жастағы Ә'!AF83</f>
        <v>0</v>
      </c>
    </row>
    <row r="224" spans="2:7" ht="15" customHeight="1" x14ac:dyDescent="0.25">
      <c r="B224" s="712"/>
      <c r="C224" s="4">
        <f>'2 жастағы Ф'!AE83</f>
        <v>0</v>
      </c>
      <c r="D224" s="4">
        <f>'2 жастағы К'!AE83</f>
        <v>0</v>
      </c>
      <c r="E224" s="843"/>
      <c r="F224" s="4">
        <f>'2 жастағы Ш'!AE83</f>
        <v>0</v>
      </c>
      <c r="G224" s="4">
        <f>'2 жастағы Ә'!AE83</f>
        <v>0</v>
      </c>
    </row>
    <row r="225" spans="2:7" ht="15" customHeight="1" x14ac:dyDescent="0.25">
      <c r="B225" s="707">
        <v>11</v>
      </c>
      <c r="C225" s="4">
        <f>'2 жастағы Ф'!AJ83</f>
        <v>0</v>
      </c>
      <c r="D225" s="4">
        <f>'2 жастағы К'!AJ83</f>
        <v>0</v>
      </c>
      <c r="E225" s="843"/>
      <c r="F225" s="4">
        <f>'2 жастағы Ш'!AJ83</f>
        <v>0</v>
      </c>
      <c r="G225" s="4">
        <f>'2 жастағы Ә'!AJ83</f>
        <v>0</v>
      </c>
    </row>
    <row r="226" spans="2:7" ht="15" customHeight="1" x14ac:dyDescent="0.25">
      <c r="B226" s="708"/>
      <c r="C226" s="4">
        <f>'2 жастағы Ф'!AI83</f>
        <v>0</v>
      </c>
      <c r="D226" s="4">
        <f>'2 жастағы К'!AI83</f>
        <v>0</v>
      </c>
      <c r="E226" s="843"/>
      <c r="F226" s="4">
        <f>'2 жастағы Ш'!AI83</f>
        <v>0</v>
      </c>
      <c r="G226" s="4">
        <f>'2 жастағы Ә'!AI83</f>
        <v>0</v>
      </c>
    </row>
    <row r="227" spans="2:7" ht="15" customHeight="1" x14ac:dyDescent="0.25">
      <c r="B227" s="712"/>
      <c r="C227" s="4">
        <f>'2 жастағы Ф'!AH83</f>
        <v>0</v>
      </c>
      <c r="D227" s="4">
        <f>'2 жастағы К'!AH83</f>
        <v>0</v>
      </c>
      <c r="E227" s="843"/>
      <c r="F227" s="4">
        <f>'2 жастағы Ш'!AH83</f>
        <v>0</v>
      </c>
      <c r="G227" s="4">
        <f>'2 жастағы Ә'!AH83</f>
        <v>0</v>
      </c>
    </row>
    <row r="228" spans="2:7" ht="15" customHeight="1" x14ac:dyDescent="0.25">
      <c r="B228" s="707">
        <v>12</v>
      </c>
      <c r="C228" s="4">
        <f>'2 жастағы Ф'!AM83</f>
        <v>0</v>
      </c>
      <c r="D228" s="4">
        <f>'2 жастағы К'!AM83</f>
        <v>0</v>
      </c>
      <c r="E228" s="843"/>
      <c r="F228" s="4">
        <f>'2 жастағы Ш'!AM83</f>
        <v>0</v>
      </c>
      <c r="G228" s="4">
        <f>'2 жастағы Ә'!AM83</f>
        <v>0</v>
      </c>
    </row>
    <row r="229" spans="2:7" ht="15" customHeight="1" x14ac:dyDescent="0.25">
      <c r="B229" s="708"/>
      <c r="C229" s="4">
        <f>'2 жастағы Ф'!AL83</f>
        <v>0</v>
      </c>
      <c r="D229" s="4">
        <f>'2 жастағы К'!AL83</f>
        <v>0</v>
      </c>
      <c r="E229" s="843"/>
      <c r="F229" s="4">
        <f>'2 жастағы Ш'!AL83</f>
        <v>0</v>
      </c>
      <c r="G229" s="4">
        <f>'2 жастағы Ә'!AL83</f>
        <v>0</v>
      </c>
    </row>
    <row r="230" spans="2:7" ht="15" customHeight="1" x14ac:dyDescent="0.25">
      <c r="B230" s="712"/>
      <c r="C230" s="4">
        <f>'2 жастағы Ф'!AK83</f>
        <v>0</v>
      </c>
      <c r="D230" s="160">
        <f>'2 жастағы К'!AK61</f>
        <v>1</v>
      </c>
      <c r="E230" s="843"/>
      <c r="F230" s="4">
        <f>'2 жастағы Ш'!AK83</f>
        <v>0</v>
      </c>
      <c r="G230" s="4">
        <f>'2 жастағы Ә'!AK83</f>
        <v>0</v>
      </c>
    </row>
    <row r="231" spans="2:7" ht="15" customHeight="1" x14ac:dyDescent="0.25">
      <c r="B231" s="707">
        <v>13</v>
      </c>
      <c r="C231" s="4">
        <f>'2 жастағы Ф'!AP83</f>
        <v>0</v>
      </c>
      <c r="D231" s="4">
        <f>'2 жастағы К'!AP83</f>
        <v>0</v>
      </c>
      <c r="E231" s="843"/>
      <c r="F231" s="4">
        <f>'2 жастағы Ш'!AP83</f>
        <v>0</v>
      </c>
      <c r="G231" s="4">
        <f>'2 жастағы Ә'!AP83</f>
        <v>0</v>
      </c>
    </row>
    <row r="232" spans="2:7" ht="15" customHeight="1" x14ac:dyDescent="0.25">
      <c r="B232" s="708"/>
      <c r="C232" s="4">
        <f>'2 жастағы Ф'!AO83</f>
        <v>0</v>
      </c>
      <c r="D232" s="4">
        <f>'2 жастағы К'!AO83</f>
        <v>0</v>
      </c>
      <c r="E232" s="843"/>
      <c r="F232" s="4">
        <f>'2 жастағы Ш'!AO83</f>
        <v>0</v>
      </c>
      <c r="G232" s="4">
        <f>'2 жастағы Ә'!AO83</f>
        <v>0</v>
      </c>
    </row>
    <row r="233" spans="2:7" ht="15" customHeight="1" x14ac:dyDescent="0.25">
      <c r="B233" s="712"/>
      <c r="C233" s="4">
        <f>'2 жастағы Ф'!AN83</f>
        <v>0</v>
      </c>
      <c r="D233" s="4">
        <f>'2 жастағы К'!AN83</f>
        <v>0</v>
      </c>
      <c r="E233" s="843"/>
      <c r="F233" s="4">
        <f>'2 жастағы Ш'!AN83</f>
        <v>0</v>
      </c>
      <c r="G233" s="4">
        <f>'2 жастағы Ә'!AN83</f>
        <v>0</v>
      </c>
    </row>
    <row r="234" spans="2:7" ht="15" customHeight="1" x14ac:dyDescent="0.25">
      <c r="B234" s="707">
        <v>14</v>
      </c>
      <c r="C234" s="4">
        <f>'2 жастағы Ф'!AS83</f>
        <v>0</v>
      </c>
      <c r="D234" s="4">
        <f>'2 жастағы К'!AS83</f>
        <v>0</v>
      </c>
      <c r="E234" s="843"/>
      <c r="F234" s="4">
        <f>'2 жастағы Ш'!AS83</f>
        <v>0</v>
      </c>
      <c r="G234" s="4">
        <f>'2 жастағы Ә'!AS83</f>
        <v>0</v>
      </c>
    </row>
    <row r="235" spans="2:7" x14ac:dyDescent="0.25">
      <c r="B235" s="708"/>
      <c r="C235" s="4">
        <f>'2 жастағы Ф'!AR83</f>
        <v>0</v>
      </c>
      <c r="D235" s="4">
        <f>'2 жастағы К'!AR83</f>
        <v>0</v>
      </c>
      <c r="E235" s="843"/>
      <c r="F235" s="4">
        <f>'2 жастағы Ш'!AR83</f>
        <v>0</v>
      </c>
      <c r="G235" s="4">
        <f>'2 жастағы Ә'!AR83</f>
        <v>0</v>
      </c>
    </row>
    <row r="236" spans="2:7" x14ac:dyDescent="0.25">
      <c r="B236" s="712"/>
      <c r="C236" s="4">
        <f>'2 жастағы Ф'!AQ83</f>
        <v>0</v>
      </c>
      <c r="D236" s="4">
        <f>'2 жастағы К'!AQ83</f>
        <v>0</v>
      </c>
      <c r="E236" s="843"/>
      <c r="F236" s="4">
        <f>'2 жастағы Ш'!AQ83</f>
        <v>0</v>
      </c>
      <c r="G236" s="4">
        <f>'2 жастағы Ә'!AQ83</f>
        <v>0</v>
      </c>
    </row>
    <row r="237" spans="2:7" x14ac:dyDescent="0.25">
      <c r="B237" s="707">
        <v>15</v>
      </c>
      <c r="C237" s="4">
        <f>'2 жастағы Ф'!AV83</f>
        <v>0</v>
      </c>
      <c r="D237" s="4">
        <f>'2 жастағы К'!AV83</f>
        <v>0</v>
      </c>
      <c r="E237" s="843"/>
      <c r="F237" s="4">
        <f>'2 жастағы Ш'!AV83</f>
        <v>0</v>
      </c>
      <c r="G237" s="4">
        <f>'2 жастағы Ә'!AV83</f>
        <v>0</v>
      </c>
    </row>
    <row r="238" spans="2:7" x14ac:dyDescent="0.25">
      <c r="B238" s="708"/>
      <c r="C238" s="4">
        <f>'2 жастағы Ф'!AU83</f>
        <v>0</v>
      </c>
      <c r="D238" s="4">
        <f>'2 жастағы К'!AU83</f>
        <v>0</v>
      </c>
      <c r="E238" s="843"/>
      <c r="F238" s="4">
        <f>'2 жастағы Ш'!AU83</f>
        <v>0</v>
      </c>
      <c r="G238" s="4">
        <f>'2 жастағы Ә'!AU83</f>
        <v>0</v>
      </c>
    </row>
    <row r="239" spans="2:7" x14ac:dyDescent="0.25">
      <c r="B239" s="712"/>
      <c r="C239" s="4">
        <f>'2 жастағы Ф'!AT83</f>
        <v>0</v>
      </c>
      <c r="D239" s="4">
        <f>'2 жастағы К'!AT83</f>
        <v>0</v>
      </c>
      <c r="E239" s="843"/>
      <c r="F239" s="4">
        <f>'2 жастағы Ш'!AT83</f>
        <v>0</v>
      </c>
      <c r="G239" s="4">
        <f>'2 жастағы Ә'!AT83</f>
        <v>0</v>
      </c>
    </row>
    <row r="240" spans="2:7" x14ac:dyDescent="0.25">
      <c r="B240" s="707">
        <v>16</v>
      </c>
      <c r="C240" s="4">
        <f>'2 жастағы Ф'!AY83</f>
        <v>0</v>
      </c>
      <c r="D240" s="4">
        <f>'2 жастағы К'!AY83</f>
        <v>0</v>
      </c>
      <c r="E240" s="843"/>
      <c r="F240" s="4">
        <f>'2 жастағы Ш'!AY83</f>
        <v>0</v>
      </c>
      <c r="G240" s="4">
        <f>'2 жастағы Ә'!AY83</f>
        <v>0</v>
      </c>
    </row>
    <row r="241" spans="2:7" x14ac:dyDescent="0.25">
      <c r="B241" s="708"/>
      <c r="C241" s="4">
        <f>'2 жастағы Ф'!AX83</f>
        <v>0</v>
      </c>
      <c r="D241" s="4">
        <f>'2 жастағы К'!AX83</f>
        <v>0</v>
      </c>
      <c r="E241" s="843"/>
      <c r="F241" s="4">
        <f>'2 жастағы Ш'!AX83</f>
        <v>0</v>
      </c>
      <c r="G241" s="4">
        <f>'2 жастағы Ә'!AX83</f>
        <v>0</v>
      </c>
    </row>
    <row r="242" spans="2:7" x14ac:dyDescent="0.25">
      <c r="B242" s="712"/>
      <c r="C242" s="4">
        <f>'2 жастағы Ф'!AW83</f>
        <v>0</v>
      </c>
      <c r="D242" s="4">
        <f>'2 жастағы К'!AW83</f>
        <v>0</v>
      </c>
      <c r="E242" s="843"/>
      <c r="F242" s="4">
        <f>'2 жастағы Ш'!AW83</f>
        <v>0</v>
      </c>
      <c r="G242" s="4">
        <f>'2 жастағы Ә'!AW83</f>
        <v>0</v>
      </c>
    </row>
    <row r="243" spans="2:7" x14ac:dyDescent="0.25">
      <c r="B243" s="707">
        <v>17</v>
      </c>
      <c r="C243" s="4">
        <f>'2 жастағы Ф'!BB83</f>
        <v>0</v>
      </c>
      <c r="D243" s="4">
        <f>'2 жастағы К'!BB83</f>
        <v>0</v>
      </c>
      <c r="E243" s="843"/>
      <c r="F243" s="4">
        <f>'2 жастағы Ш'!BB83</f>
        <v>0</v>
      </c>
      <c r="G243" s="4">
        <f>'2 жастағы Ә'!BB83</f>
        <v>0</v>
      </c>
    </row>
    <row r="244" spans="2:7" x14ac:dyDescent="0.25">
      <c r="B244" s="708"/>
      <c r="C244" s="4">
        <f>'2 жастағы Ф'!BA83</f>
        <v>0</v>
      </c>
      <c r="D244" s="4">
        <f>'2 жастағы К'!BA83</f>
        <v>0</v>
      </c>
      <c r="E244" s="843"/>
      <c r="F244" s="4">
        <f>'2 жастағы Ш'!BA83</f>
        <v>0</v>
      </c>
      <c r="G244" s="4">
        <f>'2 жастағы Ә'!BA83</f>
        <v>0</v>
      </c>
    </row>
    <row r="245" spans="2:7" x14ac:dyDescent="0.25">
      <c r="B245" s="712"/>
      <c r="C245" s="4">
        <f>'2 жастағы Ф'!AZ83</f>
        <v>0</v>
      </c>
      <c r="D245" s="4">
        <f>'2 жастағы К'!AZ83</f>
        <v>0</v>
      </c>
      <c r="E245" s="843"/>
      <c r="F245" s="4">
        <f>'2 жастағы Ш'!AZ83</f>
        <v>0</v>
      </c>
      <c r="G245" s="4">
        <f>'2 жастағы Ә'!AZ83</f>
        <v>0</v>
      </c>
    </row>
    <row r="246" spans="2:7" x14ac:dyDescent="0.25">
      <c r="B246" s="707">
        <v>18</v>
      </c>
      <c r="C246" s="4">
        <f>'2 жастағы Ф'!BE83</f>
        <v>0</v>
      </c>
      <c r="D246" s="4">
        <f>'2 жастағы К'!BE83</f>
        <v>0</v>
      </c>
      <c r="E246" s="843"/>
      <c r="F246" s="4">
        <f>'2 жастағы Ш'!BE83</f>
        <v>0</v>
      </c>
      <c r="G246" s="4">
        <f>'2 жастағы Ә'!BE83</f>
        <v>0</v>
      </c>
    </row>
    <row r="247" spans="2:7" x14ac:dyDescent="0.25">
      <c r="B247" s="708"/>
      <c r="C247" s="4">
        <f>'2 жастағы Ф'!BD83</f>
        <v>0</v>
      </c>
      <c r="D247" s="4">
        <f>'2 жастағы К'!BD83</f>
        <v>0</v>
      </c>
      <c r="E247" s="843"/>
      <c r="F247" s="4">
        <f>'2 жастағы Ш'!BD83</f>
        <v>0</v>
      </c>
      <c r="G247" s="4">
        <f>'2 жастағы Ә'!BD83</f>
        <v>0</v>
      </c>
    </row>
    <row r="248" spans="2:7" x14ac:dyDescent="0.25">
      <c r="B248" s="712"/>
      <c r="C248" s="4">
        <f>'2 жастағы Ф'!BC83</f>
        <v>0</v>
      </c>
      <c r="D248" s="4">
        <f>'2 жастағы К'!BC83</f>
        <v>0</v>
      </c>
      <c r="E248" s="843"/>
      <c r="F248" s="4">
        <f>'2 жастағы Ш'!BC83</f>
        <v>0</v>
      </c>
      <c r="G248" s="4">
        <f>'2 жастағы Ә'!BC83</f>
        <v>0</v>
      </c>
    </row>
    <row r="249" spans="2:7" x14ac:dyDescent="0.25">
      <c r="B249" s="707">
        <v>19</v>
      </c>
      <c r="C249" s="4">
        <f>'2 жастағы Ф'!BH83</f>
        <v>0</v>
      </c>
      <c r="D249" s="4">
        <f>'2 жастағы К'!BH83</f>
        <v>0</v>
      </c>
      <c r="E249" s="843"/>
      <c r="F249" s="4">
        <f>'2 жастағы Ш'!BH83</f>
        <v>0</v>
      </c>
      <c r="G249" s="4">
        <f>'2 жастағы Ә'!BH83</f>
        <v>0</v>
      </c>
    </row>
    <row r="250" spans="2:7" x14ac:dyDescent="0.25">
      <c r="B250" s="708"/>
      <c r="C250" s="4">
        <f>'2 жастағы Ф'!BG83</f>
        <v>0</v>
      </c>
      <c r="D250" s="4">
        <f>'2 жастағы К'!BG83</f>
        <v>0</v>
      </c>
      <c r="E250" s="843"/>
      <c r="F250" s="4">
        <f>'2 жастағы Ш'!BG83</f>
        <v>0</v>
      </c>
      <c r="G250" s="4">
        <f>'2 жастағы Ә'!BG83</f>
        <v>0</v>
      </c>
    </row>
    <row r="251" spans="2:7" x14ac:dyDescent="0.25">
      <c r="B251" s="712"/>
      <c r="C251" s="4">
        <f>'2 жастағы Ф'!BF83</f>
        <v>0</v>
      </c>
      <c r="D251" s="4">
        <f>'2 жастағы К'!BF83</f>
        <v>0</v>
      </c>
      <c r="E251" s="843"/>
      <c r="F251" s="4">
        <f>'2 жастағы Ш'!BF83</f>
        <v>0</v>
      </c>
      <c r="G251" s="4">
        <f>'2 жастағы Ә'!BF83</f>
        <v>0</v>
      </c>
    </row>
    <row r="252" spans="2:7" x14ac:dyDescent="0.25">
      <c r="B252" s="707">
        <v>20</v>
      </c>
      <c r="C252" s="842"/>
      <c r="D252" s="4">
        <f>'2 жастағы К'!BK83</f>
        <v>0</v>
      </c>
      <c r="E252" s="843"/>
      <c r="F252" s="4">
        <f>'2 жастағы Ш'!BK83</f>
        <v>0</v>
      </c>
      <c r="G252" s="4">
        <f>'2 жастағы Ә'!BK83</f>
        <v>0</v>
      </c>
    </row>
    <row r="253" spans="2:7" x14ac:dyDescent="0.25">
      <c r="B253" s="708"/>
      <c r="C253" s="843"/>
      <c r="D253" s="4">
        <f>'2 жастағы К'!BJ83</f>
        <v>0</v>
      </c>
      <c r="E253" s="843"/>
      <c r="F253" s="4">
        <f>'2 жастағы Ш'!BJ83</f>
        <v>0</v>
      </c>
      <c r="G253" s="4">
        <f>'2 жастағы Ә'!BJ83</f>
        <v>0</v>
      </c>
    </row>
    <row r="254" spans="2:7" x14ac:dyDescent="0.25">
      <c r="B254" s="712"/>
      <c r="C254" s="843"/>
      <c r="D254" s="4">
        <f>'2 жастағы К'!BI83</f>
        <v>0</v>
      </c>
      <c r="E254" s="843"/>
      <c r="F254" s="4">
        <f>'2 жастағы Ш'!BI83</f>
        <v>0</v>
      </c>
      <c r="G254" s="4">
        <f>'2 жастағы Ә'!BI83</f>
        <v>0</v>
      </c>
    </row>
    <row r="255" spans="2:7" x14ac:dyDescent="0.25">
      <c r="B255" s="707">
        <v>21</v>
      </c>
      <c r="C255" s="843"/>
      <c r="D255" s="842"/>
      <c r="E255" s="843"/>
      <c r="F255" s="4">
        <f>'2 жастағы Ш'!BN83</f>
        <v>0</v>
      </c>
      <c r="G255" s="842"/>
    </row>
    <row r="256" spans="2:7" x14ac:dyDescent="0.25">
      <c r="B256" s="708"/>
      <c r="C256" s="843"/>
      <c r="D256" s="843"/>
      <c r="E256" s="843"/>
      <c r="F256" s="4">
        <f>'2 жастағы Ш'!BM83</f>
        <v>0</v>
      </c>
      <c r="G256" s="843"/>
    </row>
    <row r="257" spans="2:7" x14ac:dyDescent="0.25">
      <c r="B257" s="712"/>
      <c r="C257" s="843"/>
      <c r="D257" s="843"/>
      <c r="E257" s="843"/>
      <c r="F257" s="4">
        <f>'2 жастағы Ш'!BL83</f>
        <v>0</v>
      </c>
      <c r="G257" s="843"/>
    </row>
    <row r="258" spans="2:7" x14ac:dyDescent="0.25">
      <c r="B258" s="707">
        <v>22</v>
      </c>
      <c r="C258" s="843"/>
      <c r="D258" s="843"/>
      <c r="E258" s="843"/>
      <c r="F258" s="4">
        <f>'2 жастағы Ш'!BQ83</f>
        <v>0</v>
      </c>
      <c r="G258" s="843"/>
    </row>
    <row r="259" spans="2:7" x14ac:dyDescent="0.25">
      <c r="B259" s="708"/>
      <c r="C259" s="843"/>
      <c r="D259" s="843"/>
      <c r="E259" s="843"/>
      <c r="F259" s="4">
        <f>'2 жастағы Ш'!BP83</f>
        <v>0</v>
      </c>
      <c r="G259" s="843"/>
    </row>
    <row r="260" spans="2:7" x14ac:dyDescent="0.25">
      <c r="B260" s="712"/>
      <c r="C260" s="843"/>
      <c r="D260" s="843"/>
      <c r="E260" s="843"/>
      <c r="F260" s="4">
        <f>'2 жастағы Ш'!BO83</f>
        <v>0</v>
      </c>
      <c r="G260" s="843"/>
    </row>
    <row r="261" spans="2:7" x14ac:dyDescent="0.25">
      <c r="B261" s="707">
        <v>23</v>
      </c>
      <c r="C261" s="843"/>
      <c r="D261" s="843"/>
      <c r="E261" s="843"/>
      <c r="F261" s="4">
        <f>'2 жастағы Ш'!BT83</f>
        <v>0</v>
      </c>
      <c r="G261" s="843"/>
    </row>
    <row r="262" spans="2:7" x14ac:dyDescent="0.25">
      <c r="B262" s="708"/>
      <c r="C262" s="843"/>
      <c r="D262" s="843"/>
      <c r="E262" s="843"/>
      <c r="F262" s="4">
        <f>'2 жастағы Ш'!BS83</f>
        <v>0</v>
      </c>
      <c r="G262" s="843"/>
    </row>
    <row r="263" spans="2:7" x14ac:dyDescent="0.25">
      <c r="B263" s="712"/>
      <c r="C263" s="843"/>
      <c r="D263" s="843"/>
      <c r="E263" s="843"/>
      <c r="F263" s="4">
        <f>'2 жастағы Ш'!BR83</f>
        <v>0</v>
      </c>
      <c r="G263" s="843"/>
    </row>
    <row r="264" spans="2:7" x14ac:dyDescent="0.25">
      <c r="B264" s="707">
        <v>24</v>
      </c>
      <c r="C264" s="843"/>
      <c r="D264" s="843"/>
      <c r="E264" s="843"/>
      <c r="F264" s="4">
        <f>'2 жастағы Ш'!BW83</f>
        <v>0</v>
      </c>
      <c r="G264" s="843"/>
    </row>
    <row r="265" spans="2:7" x14ac:dyDescent="0.25">
      <c r="B265" s="708"/>
      <c r="C265" s="843"/>
      <c r="D265" s="843"/>
      <c r="E265" s="843"/>
      <c r="F265" s="12">
        <f>'2 жастағы Ш'!BV83</f>
        <v>0</v>
      </c>
      <c r="G265" s="843"/>
    </row>
    <row r="266" spans="2:7" x14ac:dyDescent="0.25">
      <c r="B266" s="712"/>
      <c r="C266" s="843"/>
      <c r="D266" s="843"/>
      <c r="E266" s="843"/>
      <c r="F266" s="12">
        <f>'2 жастағы Ш'!BU83</f>
        <v>0</v>
      </c>
      <c r="G266" s="843"/>
    </row>
    <row r="267" spans="2:7" x14ac:dyDescent="0.25">
      <c r="B267" s="707">
        <v>25</v>
      </c>
      <c r="C267" s="843"/>
      <c r="D267" s="843"/>
      <c r="E267" s="843"/>
      <c r="F267" s="4">
        <f>'2 жастағы Ш'!BZ83</f>
        <v>0</v>
      </c>
      <c r="G267" s="843"/>
    </row>
    <row r="268" spans="2:7" x14ac:dyDescent="0.25">
      <c r="B268" s="708"/>
      <c r="C268" s="843"/>
      <c r="D268" s="843"/>
      <c r="E268" s="843"/>
      <c r="F268" s="4">
        <f>'2 жастағы Ш'!BY83</f>
        <v>0</v>
      </c>
      <c r="G268" s="843"/>
    </row>
    <row r="269" spans="2:7" x14ac:dyDescent="0.25">
      <c r="B269" s="712"/>
      <c r="C269" s="843"/>
      <c r="D269" s="843"/>
      <c r="E269" s="843"/>
      <c r="F269" s="4">
        <f>'2 жастағы Ш'!BX83</f>
        <v>0</v>
      </c>
      <c r="G269" s="843"/>
    </row>
    <row r="270" spans="2:7" x14ac:dyDescent="0.25">
      <c r="B270" s="707">
        <v>26</v>
      </c>
      <c r="C270" s="843"/>
      <c r="D270" s="843"/>
      <c r="E270" s="843"/>
      <c r="F270" s="4">
        <f>'2 жастағы Ш'!CC83</f>
        <v>0</v>
      </c>
      <c r="G270" s="843"/>
    </row>
    <row r="271" spans="2:7" x14ac:dyDescent="0.25">
      <c r="B271" s="708"/>
      <c r="C271" s="843"/>
      <c r="D271" s="843"/>
      <c r="E271" s="843"/>
      <c r="F271" s="4">
        <f>'2 жастағы Ш'!CB83</f>
        <v>0</v>
      </c>
      <c r="G271" s="843"/>
    </row>
    <row r="272" spans="2:7" x14ac:dyDescent="0.25">
      <c r="B272" s="712"/>
      <c r="C272" s="843"/>
      <c r="D272" s="843"/>
      <c r="E272" s="843"/>
      <c r="F272" s="4">
        <f>'2 жастағы Ш'!CA83</f>
        <v>0</v>
      </c>
      <c r="G272" s="843"/>
    </row>
    <row r="273" spans="2:7" x14ac:dyDescent="0.25">
      <c r="B273" s="707">
        <v>27</v>
      </c>
      <c r="C273" s="843"/>
      <c r="D273" s="843"/>
      <c r="E273" s="843"/>
      <c r="F273" s="12">
        <f>'2 жастағы Ш'!CF83</f>
        <v>0</v>
      </c>
      <c r="G273" s="843"/>
    </row>
    <row r="274" spans="2:7" x14ac:dyDescent="0.25">
      <c r="B274" s="708"/>
      <c r="C274" s="843"/>
      <c r="D274" s="843"/>
      <c r="E274" s="843"/>
      <c r="F274" s="12">
        <f>'2 жастағы Ш'!CE83</f>
        <v>0</v>
      </c>
      <c r="G274" s="843"/>
    </row>
    <row r="275" spans="2:7" x14ac:dyDescent="0.25">
      <c r="B275" s="712"/>
      <c r="C275" s="843"/>
      <c r="D275" s="843"/>
      <c r="E275" s="843"/>
      <c r="F275" s="12">
        <f>'2 жастағы Ш'!CD83</f>
        <v>0</v>
      </c>
      <c r="G275" s="843"/>
    </row>
    <row r="276" spans="2:7" x14ac:dyDescent="0.25">
      <c r="B276" s="707">
        <v>28</v>
      </c>
      <c r="C276" s="843"/>
      <c r="D276" s="843"/>
      <c r="E276" s="843"/>
      <c r="F276" s="12">
        <f>'2 жастағы Ш'!CI83</f>
        <v>0</v>
      </c>
      <c r="G276" s="843"/>
    </row>
    <row r="277" spans="2:7" x14ac:dyDescent="0.25">
      <c r="B277" s="708"/>
      <c r="C277" s="843"/>
      <c r="D277" s="843"/>
      <c r="E277" s="843"/>
      <c r="F277" s="12">
        <f>'2 жастағы Ш'!CH83</f>
        <v>0</v>
      </c>
      <c r="G277" s="843"/>
    </row>
    <row r="278" spans="2:7" x14ac:dyDescent="0.25">
      <c r="B278" s="712"/>
      <c r="C278" s="843"/>
      <c r="D278" s="843"/>
      <c r="E278" s="843"/>
      <c r="F278" s="12">
        <f>'2 жастағы Ш'!CG83</f>
        <v>0</v>
      </c>
      <c r="G278" s="843"/>
    </row>
    <row r="279" spans="2:7" x14ac:dyDescent="0.25">
      <c r="B279" s="707">
        <v>29</v>
      </c>
      <c r="C279" s="843"/>
      <c r="D279" s="843"/>
      <c r="E279" s="843"/>
      <c r="F279" s="12">
        <f>'2 жастағы Ш'!CL83</f>
        <v>0</v>
      </c>
      <c r="G279" s="843"/>
    </row>
    <row r="280" spans="2:7" x14ac:dyDescent="0.25">
      <c r="B280" s="708"/>
      <c r="C280" s="843"/>
      <c r="D280" s="843"/>
      <c r="E280" s="843"/>
      <c r="F280" s="12">
        <f>'2 жастағы Ш'!CK83</f>
        <v>0</v>
      </c>
      <c r="G280" s="843"/>
    </row>
    <row r="281" spans="2:7" x14ac:dyDescent="0.25">
      <c r="B281" s="712"/>
      <c r="C281" s="843"/>
      <c r="D281" s="843"/>
      <c r="E281" s="843"/>
      <c r="F281" s="12">
        <f>'2 жастағы Ш'!CJ83</f>
        <v>0</v>
      </c>
      <c r="G281" s="843"/>
    </row>
    <row r="282" spans="2:7" x14ac:dyDescent="0.25">
      <c r="B282" s="707">
        <v>30</v>
      </c>
      <c r="C282" s="843"/>
      <c r="D282" s="843"/>
      <c r="E282" s="843"/>
      <c r="F282" s="12">
        <f>'2 жастағы Ш'!CO83</f>
        <v>0</v>
      </c>
      <c r="G282" s="843"/>
    </row>
    <row r="283" spans="2:7" x14ac:dyDescent="0.25">
      <c r="B283" s="708"/>
      <c r="C283" s="843"/>
      <c r="D283" s="843"/>
      <c r="E283" s="843"/>
      <c r="F283" s="12">
        <f>'2 жастағы Ш'!CN83</f>
        <v>0</v>
      </c>
      <c r="G283" s="843"/>
    </row>
    <row r="284" spans="2:7" x14ac:dyDescent="0.25">
      <c r="B284" s="712"/>
      <c r="C284" s="843"/>
      <c r="D284" s="843"/>
      <c r="E284" s="843"/>
      <c r="F284" s="12">
        <f>'2 жастағы Ш'!CM83</f>
        <v>0</v>
      </c>
      <c r="G284" s="843"/>
    </row>
    <row r="285" spans="2:7" x14ac:dyDescent="0.25">
      <c r="B285" s="707">
        <v>31</v>
      </c>
      <c r="C285" s="843"/>
      <c r="D285" s="843"/>
      <c r="E285" s="843"/>
      <c r="F285" s="12">
        <f>'2 жастағы Ш'!CR83</f>
        <v>0</v>
      </c>
      <c r="G285" s="843"/>
    </row>
    <row r="286" spans="2:7" x14ac:dyDescent="0.25">
      <c r="B286" s="708"/>
      <c r="C286" s="843"/>
      <c r="D286" s="843"/>
      <c r="E286" s="843"/>
      <c r="F286" s="12">
        <f>'2 жастағы Ш'!CQ83</f>
        <v>0</v>
      </c>
      <c r="G286" s="843"/>
    </row>
    <row r="287" spans="2:7" x14ac:dyDescent="0.25">
      <c r="B287" s="712"/>
      <c r="C287" s="843"/>
      <c r="D287" s="843"/>
      <c r="E287" s="843"/>
      <c r="F287" s="12">
        <f>'2 жастағы Ш'!CP83</f>
        <v>0</v>
      </c>
      <c r="G287" s="843"/>
    </row>
    <row r="288" spans="2:7" x14ac:dyDescent="0.25">
      <c r="B288" s="707">
        <v>32</v>
      </c>
      <c r="C288" s="843"/>
      <c r="D288" s="843"/>
      <c r="E288" s="843"/>
      <c r="F288" s="12">
        <f>'2 жастағы Ш'!CU83</f>
        <v>0</v>
      </c>
      <c r="G288" s="843"/>
    </row>
    <row r="289" spans="2:7" x14ac:dyDescent="0.25">
      <c r="B289" s="708"/>
      <c r="C289" s="843"/>
      <c r="D289" s="843"/>
      <c r="E289" s="843"/>
      <c r="F289" s="12">
        <f>'2 жастағы Ш'!CT83</f>
        <v>0</v>
      </c>
      <c r="G289" s="843"/>
    </row>
    <row r="290" spans="2:7" x14ac:dyDescent="0.25">
      <c r="B290" s="712"/>
      <c r="C290" s="843"/>
      <c r="D290" s="843"/>
      <c r="E290" s="843"/>
      <c r="F290" s="12">
        <f>'2 жастағы Ш'!CS83</f>
        <v>0</v>
      </c>
      <c r="G290" s="843"/>
    </row>
    <row r="291" spans="2:7" x14ac:dyDescent="0.25">
      <c r="B291" s="707">
        <v>33</v>
      </c>
      <c r="C291" s="843"/>
      <c r="D291" s="843"/>
      <c r="E291" s="843"/>
      <c r="F291" s="12">
        <f>'2 жастағы Ш'!CX83</f>
        <v>0</v>
      </c>
      <c r="G291" s="843"/>
    </row>
    <row r="292" spans="2:7" x14ac:dyDescent="0.25">
      <c r="B292" s="708"/>
      <c r="C292" s="843"/>
      <c r="D292" s="843"/>
      <c r="E292" s="843"/>
      <c r="F292" s="12">
        <f>'2 жастағы Ш'!CW83</f>
        <v>0</v>
      </c>
      <c r="G292" s="843"/>
    </row>
    <row r="293" spans="2:7" x14ac:dyDescent="0.25">
      <c r="B293" s="712"/>
      <c r="C293" s="843"/>
      <c r="D293" s="843"/>
      <c r="E293" s="843"/>
      <c r="F293" s="12">
        <f>'2 жастағы Ш'!CV83</f>
        <v>0</v>
      </c>
      <c r="G293" s="843"/>
    </row>
    <row r="294" spans="2:7" x14ac:dyDescent="0.25">
      <c r="B294" s="707">
        <v>34</v>
      </c>
      <c r="C294" s="843"/>
      <c r="D294" s="843"/>
      <c r="E294" s="843"/>
      <c r="F294" s="12">
        <f>'2 жастағы Ш'!DA83</f>
        <v>0</v>
      </c>
      <c r="G294" s="843"/>
    </row>
    <row r="295" spans="2:7" x14ac:dyDescent="0.25">
      <c r="B295" s="708"/>
      <c r="C295" s="843"/>
      <c r="D295" s="843"/>
      <c r="E295" s="843"/>
      <c r="F295" s="12">
        <f>'2 жастағы Ш'!CZ83</f>
        <v>0</v>
      </c>
      <c r="G295" s="843"/>
    </row>
    <row r="296" spans="2:7" x14ac:dyDescent="0.25">
      <c r="B296" s="712"/>
      <c r="C296" s="843"/>
      <c r="D296" s="843"/>
      <c r="E296" s="843"/>
      <c r="F296" s="12">
        <f>'2 жастағы Ш'!CY83</f>
        <v>0</v>
      </c>
      <c r="G296" s="843"/>
    </row>
    <row r="297" spans="2:7" x14ac:dyDescent="0.25">
      <c r="B297" s="707">
        <v>35</v>
      </c>
      <c r="C297" s="843"/>
      <c r="D297" s="843"/>
      <c r="E297" s="843"/>
      <c r="F297" s="12">
        <f>'2 жастағы Ш'!DD83</f>
        <v>0</v>
      </c>
      <c r="G297" s="843"/>
    </row>
    <row r="298" spans="2:7" x14ac:dyDescent="0.25">
      <c r="B298" s="708"/>
      <c r="C298" s="843"/>
      <c r="D298" s="843"/>
      <c r="E298" s="843"/>
      <c r="F298" s="12">
        <f>'2 жастағы Ш'!DC83</f>
        <v>0</v>
      </c>
      <c r="G298" s="843"/>
    </row>
    <row r="299" spans="2:7" x14ac:dyDescent="0.25">
      <c r="B299" s="712"/>
      <c r="C299" s="843"/>
      <c r="D299" s="843"/>
      <c r="E299" s="843"/>
      <c r="F299" s="12">
        <f>'2 жастағы Ш'!DB83</f>
        <v>0</v>
      </c>
      <c r="G299" s="843"/>
    </row>
    <row r="300" spans="2:7" x14ac:dyDescent="0.25">
      <c r="B300" s="707">
        <v>36</v>
      </c>
      <c r="C300" s="843"/>
      <c r="D300" s="843"/>
      <c r="E300" s="843"/>
      <c r="F300" s="12">
        <f>'2 жастағы Ш'!DG83</f>
        <v>0</v>
      </c>
      <c r="G300" s="843"/>
    </row>
    <row r="301" spans="2:7" x14ac:dyDescent="0.25">
      <c r="B301" s="708"/>
      <c r="C301" s="843"/>
      <c r="D301" s="843"/>
      <c r="E301" s="843"/>
      <c r="F301" s="12">
        <f>'2 жастағы Ш'!DF83</f>
        <v>0</v>
      </c>
      <c r="G301" s="843"/>
    </row>
    <row r="302" spans="2:7" x14ac:dyDescent="0.25">
      <c r="B302" s="708"/>
      <c r="C302" s="843"/>
      <c r="D302" s="843"/>
      <c r="E302" s="843"/>
      <c r="F302" s="334">
        <f>'2 жастағы Ш'!DE83</f>
        <v>0</v>
      </c>
      <c r="G302" s="843"/>
    </row>
    <row r="303" spans="2:7" x14ac:dyDescent="0.25">
      <c r="B303" s="748">
        <v>37</v>
      </c>
      <c r="C303" s="843"/>
      <c r="D303" s="843"/>
      <c r="E303" s="843"/>
      <c r="F303" s="12">
        <f>'2 жастағы Ш'!DJ83</f>
        <v>0</v>
      </c>
      <c r="G303" s="843"/>
    </row>
    <row r="304" spans="2:7" x14ac:dyDescent="0.25">
      <c r="B304" s="748"/>
      <c r="C304" s="843"/>
      <c r="D304" s="843"/>
      <c r="E304" s="843"/>
      <c r="F304" s="12">
        <f>'2 жастағы Ш'!DI83</f>
        <v>0</v>
      </c>
      <c r="G304" s="843"/>
    </row>
    <row r="305" spans="2:7" x14ac:dyDescent="0.25">
      <c r="B305" s="748"/>
      <c r="C305" s="844"/>
      <c r="D305" s="844"/>
      <c r="E305" s="844"/>
      <c r="F305" s="12">
        <f>'2 жастағы Ш'!DH83</f>
        <v>0</v>
      </c>
      <c r="G305" s="844"/>
    </row>
    <row r="306" spans="2:7" ht="18.75" x14ac:dyDescent="0.25">
      <c r="B306" s="848" t="s">
        <v>824</v>
      </c>
      <c r="C306" s="158">
        <f>'2 жастағы Ф'!BK83</f>
        <v>0</v>
      </c>
      <c r="D306" s="158">
        <f>'2 жастағы К'!BN83</f>
        <v>0</v>
      </c>
      <c r="E306" s="158">
        <f>'2 жастағы Т'!AG83</f>
        <v>0</v>
      </c>
      <c r="F306" s="158">
        <f>'2 жастағы Ш'!DM83</f>
        <v>0</v>
      </c>
      <c r="G306" s="159">
        <f>'2 жастағы Ә'!BN83</f>
        <v>0</v>
      </c>
    </row>
    <row r="307" spans="2:7" ht="18.75" x14ac:dyDescent="0.25">
      <c r="B307" s="847"/>
      <c r="C307" s="40">
        <f>'2 жастағы Ф'!BJ83</f>
        <v>0</v>
      </c>
      <c r="D307" s="40">
        <f>'2 жастағы К'!BM83</f>
        <v>0</v>
      </c>
      <c r="E307" s="40">
        <f>'2 жастағы Т'!AF83</f>
        <v>0</v>
      </c>
      <c r="F307" s="40">
        <f>'2 жастағы Ш'!DL83</f>
        <v>0</v>
      </c>
      <c r="G307" s="68">
        <f>'2 жастағы Ә'!BM83</f>
        <v>0</v>
      </c>
    </row>
    <row r="308" spans="2:7" ht="18.75" x14ac:dyDescent="0.25">
      <c r="B308" s="847"/>
      <c r="C308" s="95">
        <f>'2 жастағы Ф'!BI83</f>
        <v>0</v>
      </c>
      <c r="D308" s="95">
        <f>'2 жастағы К'!BL83</f>
        <v>0</v>
      </c>
      <c r="E308" s="95">
        <f>'2 жастағы Т'!AE83</f>
        <v>0</v>
      </c>
      <c r="F308" s="95">
        <f>'2 жастағы Ш'!DK83</f>
        <v>0</v>
      </c>
      <c r="G308" s="96">
        <f>'2 жастағы Ә'!BL83</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Ф'!F137</f>
        <v>0</v>
      </c>
      <c r="D313" s="4">
        <f>'2 жастағы К'!F137</f>
        <v>0</v>
      </c>
      <c r="E313" s="4">
        <f>'2 жастағы Т'!F137</f>
        <v>0</v>
      </c>
      <c r="F313" s="4">
        <f>'2 жастағы Ш'!F137</f>
        <v>0</v>
      </c>
      <c r="G313" s="4">
        <f>'2 жастағы Ә'!F137</f>
        <v>0</v>
      </c>
    </row>
    <row r="314" spans="2:7" x14ac:dyDescent="0.25">
      <c r="B314" s="708"/>
      <c r="C314" s="4">
        <f>'2 жастағы Ф'!E137</f>
        <v>0</v>
      </c>
      <c r="D314" s="4">
        <f>'2 жастағы К'!E137</f>
        <v>0</v>
      </c>
      <c r="E314" s="4">
        <f>'2 жастағы Т'!E137</f>
        <v>0</v>
      </c>
      <c r="F314" s="4">
        <f>'2 жастағы Ш'!E137</f>
        <v>0</v>
      </c>
      <c r="G314" s="4">
        <f>'2 жастағы Ә'!E137</f>
        <v>0</v>
      </c>
    </row>
    <row r="315" spans="2:7" x14ac:dyDescent="0.25">
      <c r="B315" s="712"/>
      <c r="C315" s="4">
        <f>'2 жастағы Ф'!D137</f>
        <v>0</v>
      </c>
      <c r="D315" s="4">
        <f>'2 жастағы К'!D137</f>
        <v>0</v>
      </c>
      <c r="E315" s="4">
        <f>'2 жастағы Т'!D137</f>
        <v>0</v>
      </c>
      <c r="F315" s="4">
        <f>'2 жастағы Ш'!D137</f>
        <v>0</v>
      </c>
      <c r="G315" s="4">
        <f>'2 жастағы Ә'!D137</f>
        <v>0</v>
      </c>
    </row>
    <row r="316" spans="2:7" x14ac:dyDescent="0.25">
      <c r="B316" s="707">
        <v>2</v>
      </c>
      <c r="C316" s="4">
        <f>'2 жастағы Ф'!I137</f>
        <v>0</v>
      </c>
      <c r="D316" s="4">
        <f>'2 жастағы К'!I137</f>
        <v>0</v>
      </c>
      <c r="E316" s="4">
        <f>'2 жастағы Т'!I137</f>
        <v>0</v>
      </c>
      <c r="F316" s="4">
        <f>'2 жастағы Ш'!I137</f>
        <v>0</v>
      </c>
      <c r="G316" s="4">
        <f>'2 жастағы Ә'!I137</f>
        <v>0</v>
      </c>
    </row>
    <row r="317" spans="2:7" x14ac:dyDescent="0.25">
      <c r="B317" s="708"/>
      <c r="C317" s="4">
        <f>'2 жастағы Ф'!H137</f>
        <v>0</v>
      </c>
      <c r="D317" s="4">
        <f>'2 жастағы К'!H137</f>
        <v>0</v>
      </c>
      <c r="E317" s="4">
        <f>'2 жастағы Т'!H137</f>
        <v>0</v>
      </c>
      <c r="F317" s="4">
        <f>'2 жастағы Ш'!H137</f>
        <v>0</v>
      </c>
      <c r="G317" s="4">
        <f>'2 жастағы Ә'!H137</f>
        <v>0</v>
      </c>
    </row>
    <row r="318" spans="2:7" x14ac:dyDescent="0.25">
      <c r="B318" s="712"/>
      <c r="C318" s="4">
        <f>'2 жастағы Ф'!G137</f>
        <v>0</v>
      </c>
      <c r="D318" s="4">
        <f>'2 жастағы К'!G137</f>
        <v>0</v>
      </c>
      <c r="E318" s="4">
        <f>'2 жастағы Т'!G137</f>
        <v>0</v>
      </c>
      <c r="F318" s="4">
        <f>'2 жастағы Ш'!G137</f>
        <v>0</v>
      </c>
      <c r="G318" s="4">
        <f>'2 жастағы Ә'!G137</f>
        <v>0</v>
      </c>
    </row>
    <row r="319" spans="2:7" x14ac:dyDescent="0.25">
      <c r="B319" s="707">
        <v>3</v>
      </c>
      <c r="C319" s="4">
        <f>'2 жастағы Ф'!L137</f>
        <v>0</v>
      </c>
      <c r="D319" s="4">
        <f>'2 жастағы К'!L137</f>
        <v>0</v>
      </c>
      <c r="E319" s="4">
        <f>'2 жастағы Т'!L137</f>
        <v>0</v>
      </c>
      <c r="F319" s="4">
        <f>'2 жастағы Ш'!L137</f>
        <v>0</v>
      </c>
      <c r="G319" s="4">
        <f>'2 жастағы Ә'!L137</f>
        <v>0</v>
      </c>
    </row>
    <row r="320" spans="2:7" x14ac:dyDescent="0.25">
      <c r="B320" s="708"/>
      <c r="C320" s="4">
        <f>'2 жастағы Ф'!K137</f>
        <v>0</v>
      </c>
      <c r="D320" s="4">
        <f>'2 жастағы К'!K137</f>
        <v>0</v>
      </c>
      <c r="E320" s="4">
        <f>'2 жастағы Т'!K137</f>
        <v>0</v>
      </c>
      <c r="F320" s="4">
        <f>'2 жастағы Ш'!K137</f>
        <v>0</v>
      </c>
      <c r="G320" s="4">
        <f>'2 жастағы Ә'!K137</f>
        <v>0</v>
      </c>
    </row>
    <row r="321" spans="2:7" x14ac:dyDescent="0.25">
      <c r="B321" s="712"/>
      <c r="C321" s="4">
        <f>'2 жастағы Ф'!J137</f>
        <v>0</v>
      </c>
      <c r="D321" s="4">
        <f>'2 жастағы К'!J137</f>
        <v>0</v>
      </c>
      <c r="E321" s="4">
        <f>'2 жастағы Т'!J137</f>
        <v>0</v>
      </c>
      <c r="F321" s="4">
        <f>'2 жастағы Ш'!J137</f>
        <v>0</v>
      </c>
      <c r="G321" s="4">
        <f>'2 жастағы Ә'!J137</f>
        <v>0</v>
      </c>
    </row>
    <row r="322" spans="2:7" x14ac:dyDescent="0.25">
      <c r="B322" s="707">
        <v>4</v>
      </c>
      <c r="C322" s="4">
        <f>'2 жастағы Ф'!O137</f>
        <v>0</v>
      </c>
      <c r="D322" s="4">
        <f>'2 жастағы К'!O137</f>
        <v>0</v>
      </c>
      <c r="E322" s="4">
        <f>'2 жастағы Т'!O137</f>
        <v>0</v>
      </c>
      <c r="F322" s="4">
        <f>'2 жастағы Ш'!O137</f>
        <v>0</v>
      </c>
      <c r="G322" s="4">
        <f>'2 жастағы Ә'!O137</f>
        <v>0</v>
      </c>
    </row>
    <row r="323" spans="2:7" x14ac:dyDescent="0.25">
      <c r="B323" s="708"/>
      <c r="C323" s="4">
        <f>'2 жастағы Ф'!N137</f>
        <v>0</v>
      </c>
      <c r="D323" s="4">
        <f>'2 жастағы К'!N137</f>
        <v>0</v>
      </c>
      <c r="E323" s="4">
        <f>'2 жастағы Т'!N137</f>
        <v>0</v>
      </c>
      <c r="F323" s="4">
        <f>'2 жастағы Ш'!N137</f>
        <v>0</v>
      </c>
      <c r="G323" s="4">
        <f>'2 жастағы Ә'!N137</f>
        <v>0</v>
      </c>
    </row>
    <row r="324" spans="2:7" x14ac:dyDescent="0.25">
      <c r="B324" s="712"/>
      <c r="C324" s="4">
        <f>'2 жастағы Ф'!M137</f>
        <v>0</v>
      </c>
      <c r="D324" s="4">
        <f>'2 жастағы К'!M137</f>
        <v>0</v>
      </c>
      <c r="E324" s="4">
        <f>'2 жастағы Т'!M137</f>
        <v>0</v>
      </c>
      <c r="F324" s="4">
        <f>'2 жастағы Ш'!M137</f>
        <v>0</v>
      </c>
      <c r="G324" s="4">
        <f>'2 жастағы Ә'!M137</f>
        <v>0</v>
      </c>
    </row>
    <row r="325" spans="2:7" x14ac:dyDescent="0.25">
      <c r="B325" s="707">
        <v>5</v>
      </c>
      <c r="C325" s="4">
        <f>'2 жастағы Ф'!R137</f>
        <v>0</v>
      </c>
      <c r="D325" s="4">
        <f>'2 жастағы К'!R137</f>
        <v>0</v>
      </c>
      <c r="E325" s="4">
        <f>'2 жастағы Т'!R137</f>
        <v>0</v>
      </c>
      <c r="F325" s="4">
        <f>'2 жастағы Ш'!R137</f>
        <v>0</v>
      </c>
      <c r="G325" s="4">
        <f>'2 жастағы Ә'!R137</f>
        <v>0</v>
      </c>
    </row>
    <row r="326" spans="2:7" x14ac:dyDescent="0.25">
      <c r="B326" s="708"/>
      <c r="C326" s="4">
        <f>'2 жастағы Ф'!Q137</f>
        <v>0</v>
      </c>
      <c r="D326" s="4">
        <f>'2 жастағы К'!Q137</f>
        <v>0</v>
      </c>
      <c r="E326" s="4">
        <f>'2 жастағы Т'!Q137</f>
        <v>0</v>
      </c>
      <c r="F326" s="4">
        <f>'2 жастағы Ш'!Q137</f>
        <v>0</v>
      </c>
      <c r="G326" s="4">
        <f>'2 жастағы Ә'!Q137</f>
        <v>0</v>
      </c>
    </row>
    <row r="327" spans="2:7" x14ac:dyDescent="0.25">
      <c r="B327" s="712"/>
      <c r="C327" s="4">
        <f>'2 жастағы Ф'!P137</f>
        <v>0</v>
      </c>
      <c r="D327" s="4">
        <f>'2 жастағы К'!P137</f>
        <v>0</v>
      </c>
      <c r="E327" s="4">
        <f>'2 жастағы Т'!P137</f>
        <v>0</v>
      </c>
      <c r="F327" s="4">
        <f>'2 жастағы Ш'!P137</f>
        <v>0</v>
      </c>
      <c r="G327" s="4">
        <f>'2 жастағы Ә'!P137</f>
        <v>0</v>
      </c>
    </row>
    <row r="328" spans="2:7" x14ac:dyDescent="0.25">
      <c r="B328" s="707">
        <v>6</v>
      </c>
      <c r="C328" s="4">
        <f>'2 жастағы Ф'!U137</f>
        <v>0</v>
      </c>
      <c r="D328" s="4">
        <f>'2 жастағы К'!U137</f>
        <v>0</v>
      </c>
      <c r="E328" s="4">
        <f>'2 жастағы Т'!U137</f>
        <v>0</v>
      </c>
      <c r="F328" s="4">
        <f>'2 жастағы Ш'!U137</f>
        <v>0</v>
      </c>
      <c r="G328" s="4">
        <f>'2 жастағы Ә'!U137</f>
        <v>0</v>
      </c>
    </row>
    <row r="329" spans="2:7" x14ac:dyDescent="0.25">
      <c r="B329" s="708"/>
      <c r="C329" s="4">
        <f>'2 жастағы Ф'!T137</f>
        <v>0</v>
      </c>
      <c r="D329" s="4">
        <f>'2 жастағы К'!T137</f>
        <v>0</v>
      </c>
      <c r="E329" s="4">
        <f>'2 жастағы Т'!T137</f>
        <v>0</v>
      </c>
      <c r="F329" s="4">
        <f>'2 жастағы Ш'!T137</f>
        <v>0</v>
      </c>
      <c r="G329" s="4">
        <f>'2 жастағы Ә'!T137</f>
        <v>0</v>
      </c>
    </row>
    <row r="330" spans="2:7" x14ac:dyDescent="0.25">
      <c r="B330" s="712"/>
      <c r="C330" s="4">
        <f>'2 жастағы Ф'!S137</f>
        <v>0</v>
      </c>
      <c r="D330" s="4">
        <f>'2 жастағы К'!S137</f>
        <v>0</v>
      </c>
      <c r="E330" s="4">
        <f>'2 жастағы Т'!S137</f>
        <v>0</v>
      </c>
      <c r="F330" s="4">
        <f>'2 жастағы Ш'!S137</f>
        <v>0</v>
      </c>
      <c r="G330" s="4">
        <f>'2 жастағы Ә'!S137</f>
        <v>0</v>
      </c>
    </row>
    <row r="331" spans="2:7" x14ac:dyDescent="0.25">
      <c r="B331" s="707">
        <v>7</v>
      </c>
      <c r="C331" s="4">
        <f>'2 жастағы Ф'!X137</f>
        <v>0</v>
      </c>
      <c r="D331" s="4">
        <f>'2 жастағы К'!X137</f>
        <v>0</v>
      </c>
      <c r="E331" s="4">
        <f>'2 жастағы Т'!X137</f>
        <v>0</v>
      </c>
      <c r="F331" s="4">
        <f>'2 жастағы Ш'!X137</f>
        <v>0</v>
      </c>
      <c r="G331" s="4">
        <f>'2 жастағы Ә'!X137</f>
        <v>0</v>
      </c>
    </row>
    <row r="332" spans="2:7" x14ac:dyDescent="0.25">
      <c r="B332" s="708"/>
      <c r="C332" s="4">
        <f>'2 жастағы Ф'!W137</f>
        <v>0</v>
      </c>
      <c r="D332" s="4">
        <f>'2 жастағы К'!W137</f>
        <v>0</v>
      </c>
      <c r="E332" s="4">
        <f>'2 жастағы Т'!W137</f>
        <v>0</v>
      </c>
      <c r="F332" s="4">
        <f>'2 жастағы Ш'!W137</f>
        <v>0</v>
      </c>
      <c r="G332" s="4">
        <f>'2 жастағы Ә'!W137</f>
        <v>0</v>
      </c>
    </row>
    <row r="333" spans="2:7" x14ac:dyDescent="0.25">
      <c r="B333" s="712"/>
      <c r="C333" s="4">
        <f>'2 жастағы Ф'!V137</f>
        <v>0</v>
      </c>
      <c r="D333" s="4">
        <f>'2 жастағы К'!V137</f>
        <v>0</v>
      </c>
      <c r="E333" s="4">
        <f>'2 жастағы Т'!V137</f>
        <v>0</v>
      </c>
      <c r="F333" s="4">
        <f>'2 жастағы Ш'!V137</f>
        <v>0</v>
      </c>
      <c r="G333" s="4">
        <f>'2 жастағы Ә'!V137</f>
        <v>0</v>
      </c>
    </row>
    <row r="334" spans="2:7" x14ac:dyDescent="0.25">
      <c r="B334" s="707">
        <v>8</v>
      </c>
      <c r="C334" s="4">
        <f>'2 жастағы Ф'!AA137</f>
        <v>0</v>
      </c>
      <c r="D334" s="4">
        <f>'2 жастағы К'!AA137</f>
        <v>0</v>
      </c>
      <c r="E334" s="4">
        <f>'2 жастағы Т'!AA137</f>
        <v>0</v>
      </c>
      <c r="F334" s="4">
        <f>'2 жастағы Ш'!AA137</f>
        <v>0</v>
      </c>
      <c r="G334" s="4">
        <f>'2 жастағы Ә'!AA137</f>
        <v>0</v>
      </c>
    </row>
    <row r="335" spans="2:7" x14ac:dyDescent="0.25">
      <c r="B335" s="708"/>
      <c r="C335" s="4">
        <f>'2 жастағы Ф'!Z137</f>
        <v>0</v>
      </c>
      <c r="D335" s="4">
        <f>'2 жастағы К'!Z137</f>
        <v>0</v>
      </c>
      <c r="E335" s="4">
        <f>'2 жастағы Т'!Z137</f>
        <v>0</v>
      </c>
      <c r="F335" s="4">
        <f>'2 жастағы Ш'!Z137</f>
        <v>0</v>
      </c>
      <c r="G335" s="4">
        <f>'2 жастағы Ә'!Z137</f>
        <v>0</v>
      </c>
    </row>
    <row r="336" spans="2:7" x14ac:dyDescent="0.25">
      <c r="B336" s="712"/>
      <c r="C336" s="4">
        <f>'2 жастағы Ф'!Y137</f>
        <v>0</v>
      </c>
      <c r="D336" s="4">
        <f>'2 жастағы К'!Y137</f>
        <v>0</v>
      </c>
      <c r="E336" s="4">
        <f>'2 жастағы Т'!Y137</f>
        <v>0</v>
      </c>
      <c r="F336" s="4">
        <f>'2 жастағы Ш'!Y137</f>
        <v>0</v>
      </c>
      <c r="G336" s="4">
        <f>'2 жастағы Ә'!Y137</f>
        <v>0</v>
      </c>
    </row>
    <row r="337" spans="2:7" x14ac:dyDescent="0.25">
      <c r="B337" s="707">
        <v>9</v>
      </c>
      <c r="C337" s="4">
        <f>'2 жастағы Ф'!AD137</f>
        <v>0</v>
      </c>
      <c r="D337" s="4">
        <f>'2 жастағы К'!AD137</f>
        <v>0</v>
      </c>
      <c r="E337" s="4">
        <f>'2 жастағы Т'!AD137</f>
        <v>0</v>
      </c>
      <c r="F337" s="4">
        <f>'2 жастағы Ш'!AD137</f>
        <v>0</v>
      </c>
      <c r="G337" s="4">
        <f>'2 жастағы Ә'!AD137</f>
        <v>0</v>
      </c>
    </row>
    <row r="338" spans="2:7" x14ac:dyDescent="0.25">
      <c r="B338" s="708"/>
      <c r="C338" s="4">
        <f>'2 жастағы Ф'!AC137</f>
        <v>0</v>
      </c>
      <c r="D338" s="4">
        <f>'2 жастағы К'!AC137</f>
        <v>0</v>
      </c>
      <c r="E338" s="4">
        <f>'2 жастағы Т'!AC137</f>
        <v>0</v>
      </c>
      <c r="F338" s="4">
        <f>'2 жастағы Ш'!AC137</f>
        <v>0</v>
      </c>
      <c r="G338" s="4">
        <f>'2 жастағы Ә'!AC137</f>
        <v>0</v>
      </c>
    </row>
    <row r="339" spans="2:7" x14ac:dyDescent="0.25">
      <c r="B339" s="712"/>
      <c r="C339" s="4">
        <f>'2 жастағы Ф'!AB137</f>
        <v>0</v>
      </c>
      <c r="D339" s="4">
        <f>'2 жастағы К'!AB137</f>
        <v>0</v>
      </c>
      <c r="E339" s="4">
        <f>'2 жастағы Т'!AB137</f>
        <v>0</v>
      </c>
      <c r="F339" s="4">
        <f>'2 жастағы Ш'!AB137</f>
        <v>0</v>
      </c>
      <c r="G339" s="4">
        <f>'2 жастағы Ә'!AB137</f>
        <v>0</v>
      </c>
    </row>
    <row r="340" spans="2:7" x14ac:dyDescent="0.25">
      <c r="B340" s="707">
        <v>10</v>
      </c>
      <c r="C340" s="4">
        <f>'2 жастағы Ф'!AG137</f>
        <v>0</v>
      </c>
      <c r="D340" s="4">
        <f>'2 жастағы К'!AG137</f>
        <v>0</v>
      </c>
      <c r="E340" s="842"/>
      <c r="F340" s="4">
        <f>'2 жастағы Ш'!AG137</f>
        <v>0</v>
      </c>
      <c r="G340" s="4">
        <f>'2 жастағы Ә'!AG137</f>
        <v>0</v>
      </c>
    </row>
    <row r="341" spans="2:7" x14ac:dyDescent="0.25">
      <c r="B341" s="708"/>
      <c r="C341" s="4">
        <f>'2 жастағы Ф'!AF137</f>
        <v>0</v>
      </c>
      <c r="D341" s="4">
        <f>'2 жастағы К'!AF137</f>
        <v>0</v>
      </c>
      <c r="E341" s="843"/>
      <c r="F341" s="4">
        <f>'2 жастағы Ш'!AF137</f>
        <v>0</v>
      </c>
      <c r="G341" s="4">
        <f>'2 жастағы Ә'!AF137</f>
        <v>0</v>
      </c>
    </row>
    <row r="342" spans="2:7" x14ac:dyDescent="0.25">
      <c r="B342" s="712"/>
      <c r="C342" s="4">
        <f>'2 жастағы Ф'!AE137</f>
        <v>0</v>
      </c>
      <c r="D342" s="4">
        <f>'2 жастағы К'!AE137</f>
        <v>0</v>
      </c>
      <c r="E342" s="843"/>
      <c r="F342" s="4">
        <f>'2 жастағы Ш'!AE137</f>
        <v>0</v>
      </c>
      <c r="G342" s="4">
        <f>'2 жастағы Ә'!AE137</f>
        <v>0</v>
      </c>
    </row>
    <row r="343" spans="2:7" x14ac:dyDescent="0.25">
      <c r="B343" s="707">
        <v>11</v>
      </c>
      <c r="C343" s="4">
        <f>'2 жастағы Ф'!AJ137</f>
        <v>0</v>
      </c>
      <c r="D343" s="4">
        <f>'2 жастағы К'!AJ137</f>
        <v>0</v>
      </c>
      <c r="E343" s="843"/>
      <c r="F343" s="4">
        <f>'2 жастағы Ш'!AJ137</f>
        <v>0</v>
      </c>
      <c r="G343" s="4">
        <f>'2 жастағы Ә'!AJ137</f>
        <v>0</v>
      </c>
    </row>
    <row r="344" spans="2:7" x14ac:dyDescent="0.25">
      <c r="B344" s="708"/>
      <c r="C344" s="4">
        <f>'2 жастағы Ф'!AI137</f>
        <v>0</v>
      </c>
      <c r="D344" s="4">
        <f>'2 жастағы К'!AI137</f>
        <v>0</v>
      </c>
      <c r="E344" s="843"/>
      <c r="F344" s="4">
        <f>'2 жастағы Ш'!AI137</f>
        <v>0</v>
      </c>
      <c r="G344" s="4">
        <f>'2 жастағы Ә'!AI137</f>
        <v>0</v>
      </c>
    </row>
    <row r="345" spans="2:7" x14ac:dyDescent="0.25">
      <c r="B345" s="712"/>
      <c r="C345" s="4">
        <f>'2 жастағы Ф'!AH137</f>
        <v>0</v>
      </c>
      <c r="D345" s="4">
        <f>'2 жастағы К'!AH137</f>
        <v>0</v>
      </c>
      <c r="E345" s="843"/>
      <c r="F345" s="4">
        <f>'2 жастағы Ш'!AH137</f>
        <v>0</v>
      </c>
      <c r="G345" s="4">
        <f>'2 жастағы Ә'!AH137</f>
        <v>0</v>
      </c>
    </row>
    <row r="346" spans="2:7" x14ac:dyDescent="0.25">
      <c r="B346" s="707">
        <v>12</v>
      </c>
      <c r="C346" s="4">
        <f>'2 жастағы Ф'!AM137</f>
        <v>0</v>
      </c>
      <c r="D346" s="4">
        <f>'2 жастағы К'!AM137</f>
        <v>0</v>
      </c>
      <c r="E346" s="843"/>
      <c r="F346" s="4">
        <f>'2 жастағы Ш'!AM137</f>
        <v>0</v>
      </c>
      <c r="G346" s="4">
        <f>'2 жастағы Ә'!AM137</f>
        <v>0</v>
      </c>
    </row>
    <row r="347" spans="2:7" x14ac:dyDescent="0.25">
      <c r="B347" s="708"/>
      <c r="C347" s="4">
        <f>'2 жастағы Ф'!AL137</f>
        <v>0</v>
      </c>
      <c r="D347" s="4">
        <f>'2 жастағы К'!AL137</f>
        <v>0</v>
      </c>
      <c r="E347" s="843"/>
      <c r="F347" s="4">
        <f>'2 жастағы Ш'!AL137</f>
        <v>0</v>
      </c>
      <c r="G347" s="4">
        <f>'2 жастағы Ә'!AL137</f>
        <v>0</v>
      </c>
    </row>
    <row r="348" spans="2:7" x14ac:dyDescent="0.25">
      <c r="B348" s="712"/>
      <c r="C348" s="4">
        <f>'2 жастағы Ф'!AK137</f>
        <v>0</v>
      </c>
      <c r="D348" s="160">
        <f>'2 жастағы К'!AK176</f>
        <v>0</v>
      </c>
      <c r="E348" s="843"/>
      <c r="F348" s="4">
        <f>'2 жастағы Ш'!AK137</f>
        <v>0</v>
      </c>
      <c r="G348" s="4">
        <f>'2 жастағы Ә'!AK137</f>
        <v>0</v>
      </c>
    </row>
    <row r="349" spans="2:7" x14ac:dyDescent="0.25">
      <c r="B349" s="707">
        <v>13</v>
      </c>
      <c r="C349" s="4">
        <f>'2 жастағы Ф'!AP137</f>
        <v>0</v>
      </c>
      <c r="D349" s="4">
        <f>'2 жастағы К'!AP137</f>
        <v>0</v>
      </c>
      <c r="E349" s="843"/>
      <c r="F349" s="4">
        <f>'2 жастағы Ш'!AP137</f>
        <v>0</v>
      </c>
      <c r="G349" s="4">
        <f>'2 жастағы Ә'!AP137</f>
        <v>0</v>
      </c>
    </row>
    <row r="350" spans="2:7" x14ac:dyDescent="0.25">
      <c r="B350" s="708"/>
      <c r="C350" s="4">
        <f>'2 жастағы Ф'!AO137</f>
        <v>0</v>
      </c>
      <c r="D350" s="4">
        <f>'2 жастағы К'!AO137</f>
        <v>0</v>
      </c>
      <c r="E350" s="843"/>
      <c r="F350" s="4">
        <f>'2 жастағы Ш'!AO137</f>
        <v>0</v>
      </c>
      <c r="G350" s="4">
        <f>'2 жастағы Ә'!AO137</f>
        <v>0</v>
      </c>
    </row>
    <row r="351" spans="2:7" x14ac:dyDescent="0.25">
      <c r="B351" s="712"/>
      <c r="C351" s="4">
        <f>'2 жастағы Ф'!AN137</f>
        <v>0</v>
      </c>
      <c r="D351" s="4">
        <f>'2 жастағы К'!AN137</f>
        <v>0</v>
      </c>
      <c r="E351" s="843"/>
      <c r="F351" s="4">
        <f>'2 жастағы Ш'!AN137</f>
        <v>0</v>
      </c>
      <c r="G351" s="4">
        <f>'2 жастағы Ә'!AN137</f>
        <v>0</v>
      </c>
    </row>
    <row r="352" spans="2:7" x14ac:dyDescent="0.25">
      <c r="B352" s="707">
        <v>14</v>
      </c>
      <c r="C352" s="4">
        <f>'2 жастағы Ф'!AS137</f>
        <v>0</v>
      </c>
      <c r="D352" s="4">
        <f>'2 жастағы К'!AS137</f>
        <v>0</v>
      </c>
      <c r="E352" s="843"/>
      <c r="F352" s="4">
        <f>'2 жастағы Ш'!AS137</f>
        <v>0</v>
      </c>
      <c r="G352" s="4">
        <f>'2 жастағы Ә'!AS137</f>
        <v>0</v>
      </c>
    </row>
    <row r="353" spans="2:7" x14ac:dyDescent="0.25">
      <c r="B353" s="708"/>
      <c r="C353" s="4">
        <f>'2 жастағы Ф'!AR137</f>
        <v>0</v>
      </c>
      <c r="D353" s="4">
        <f>'2 жастағы К'!AR137</f>
        <v>0</v>
      </c>
      <c r="E353" s="843"/>
      <c r="F353" s="4">
        <f>'2 жастағы Ш'!AR137</f>
        <v>0</v>
      </c>
      <c r="G353" s="4">
        <f>'2 жастағы Ә'!AR137</f>
        <v>0</v>
      </c>
    </row>
    <row r="354" spans="2:7" x14ac:dyDescent="0.25">
      <c r="B354" s="712"/>
      <c r="C354" s="4">
        <f>'2 жастағы Ф'!AQ137</f>
        <v>0</v>
      </c>
      <c r="D354" s="4">
        <f>'2 жастағы К'!AQ137</f>
        <v>0</v>
      </c>
      <c r="E354" s="843"/>
      <c r="F354" s="4">
        <f>'2 жастағы Ш'!AQ137</f>
        <v>0</v>
      </c>
      <c r="G354" s="4">
        <f>'2 жастағы Ә'!AQ137</f>
        <v>0</v>
      </c>
    </row>
    <row r="355" spans="2:7" x14ac:dyDescent="0.25">
      <c r="B355" s="707">
        <v>15</v>
      </c>
      <c r="C355" s="4">
        <f>'2 жастағы Ф'!AV137</f>
        <v>0</v>
      </c>
      <c r="D355" s="4">
        <f>'2 жастағы К'!AV137</f>
        <v>0</v>
      </c>
      <c r="E355" s="843"/>
      <c r="F355" s="4">
        <f>'2 жастағы Ш'!AV137</f>
        <v>0</v>
      </c>
      <c r="G355" s="4">
        <f>'2 жастағы Ә'!AV137</f>
        <v>0</v>
      </c>
    </row>
    <row r="356" spans="2:7" x14ac:dyDescent="0.25">
      <c r="B356" s="708"/>
      <c r="C356" s="4">
        <f>'2 жастағы Ф'!AU137</f>
        <v>0</v>
      </c>
      <c r="D356" s="4">
        <f>'2 жастағы К'!AU137</f>
        <v>0</v>
      </c>
      <c r="E356" s="843"/>
      <c r="F356" s="4">
        <f>'2 жастағы Ш'!AU137</f>
        <v>0</v>
      </c>
      <c r="G356" s="4">
        <f>'2 жастағы Ә'!AU137</f>
        <v>0</v>
      </c>
    </row>
    <row r="357" spans="2:7" x14ac:dyDescent="0.25">
      <c r="B357" s="712"/>
      <c r="C357" s="4">
        <f>'2 жастағы Ф'!AT137</f>
        <v>0</v>
      </c>
      <c r="D357" s="4">
        <f>'2 жастағы К'!AT137</f>
        <v>0</v>
      </c>
      <c r="E357" s="843"/>
      <c r="F357" s="4">
        <f>'2 жастағы Ш'!AT137</f>
        <v>0</v>
      </c>
      <c r="G357" s="4">
        <f>'2 жастағы Ә'!AT137</f>
        <v>0</v>
      </c>
    </row>
    <row r="358" spans="2:7" x14ac:dyDescent="0.25">
      <c r="B358" s="707">
        <v>16</v>
      </c>
      <c r="C358" s="4">
        <f>'2 жастағы Ф'!AY137</f>
        <v>0</v>
      </c>
      <c r="D358" s="4">
        <f>'2 жастағы К'!AY137</f>
        <v>0</v>
      </c>
      <c r="E358" s="843"/>
      <c r="F358" s="4">
        <f>'2 жастағы Ш'!AY137</f>
        <v>0</v>
      </c>
      <c r="G358" s="4">
        <f>'2 жастағы Ә'!AY137</f>
        <v>0</v>
      </c>
    </row>
    <row r="359" spans="2:7" x14ac:dyDescent="0.25">
      <c r="B359" s="708"/>
      <c r="C359" s="4">
        <f>'2 жастағы Ф'!AX137</f>
        <v>0</v>
      </c>
      <c r="D359" s="4">
        <f>'2 жастағы К'!AX137</f>
        <v>0</v>
      </c>
      <c r="E359" s="843"/>
      <c r="F359" s="4">
        <f>'2 жастағы Ш'!AX137</f>
        <v>0</v>
      </c>
      <c r="G359" s="4">
        <f>'2 жастағы Ә'!AX137</f>
        <v>0</v>
      </c>
    </row>
    <row r="360" spans="2:7" x14ac:dyDescent="0.25">
      <c r="B360" s="712"/>
      <c r="C360" s="4">
        <f>'2 жастағы Ф'!AW137</f>
        <v>0</v>
      </c>
      <c r="D360" s="4">
        <f>'2 жастағы К'!AW137</f>
        <v>0</v>
      </c>
      <c r="E360" s="843"/>
      <c r="F360" s="4">
        <f>'2 жастағы Ш'!AW137</f>
        <v>0</v>
      </c>
      <c r="G360" s="4">
        <f>'2 жастағы Ә'!AW137</f>
        <v>0</v>
      </c>
    </row>
    <row r="361" spans="2:7" x14ac:dyDescent="0.25">
      <c r="B361" s="707">
        <v>17</v>
      </c>
      <c r="C361" s="4">
        <f>'2 жастағы Ф'!BB137</f>
        <v>0</v>
      </c>
      <c r="D361" s="4">
        <f>'2 жастағы К'!BB137</f>
        <v>0</v>
      </c>
      <c r="E361" s="843"/>
      <c r="F361" s="4">
        <f>'2 жастағы Ш'!BB137</f>
        <v>0</v>
      </c>
      <c r="G361" s="4">
        <f>'2 жастағы Ә'!BB137</f>
        <v>0</v>
      </c>
    </row>
    <row r="362" spans="2:7" x14ac:dyDescent="0.25">
      <c r="B362" s="708"/>
      <c r="C362" s="4">
        <f>'2 жастағы Ф'!BA137</f>
        <v>0</v>
      </c>
      <c r="D362" s="4">
        <f>'2 жастағы К'!BA137</f>
        <v>0</v>
      </c>
      <c r="E362" s="843"/>
      <c r="F362" s="4">
        <f>'2 жастағы Ш'!BA137</f>
        <v>0</v>
      </c>
      <c r="G362" s="4">
        <f>'2 жастағы Ә'!BA137</f>
        <v>0</v>
      </c>
    </row>
    <row r="363" spans="2:7" x14ac:dyDescent="0.25">
      <c r="B363" s="712"/>
      <c r="C363" s="4">
        <f>'2 жастағы Ф'!AZ137</f>
        <v>0</v>
      </c>
      <c r="D363" s="4">
        <f>'2 жастағы К'!AZ137</f>
        <v>0</v>
      </c>
      <c r="E363" s="843"/>
      <c r="F363" s="4">
        <f>'2 жастағы Ш'!AZ137</f>
        <v>0</v>
      </c>
      <c r="G363" s="4">
        <f>'2 жастағы Ә'!AZ137</f>
        <v>0</v>
      </c>
    </row>
    <row r="364" spans="2:7" x14ac:dyDescent="0.25">
      <c r="B364" s="707">
        <v>18</v>
      </c>
      <c r="C364" s="4">
        <f>'2 жастағы Ф'!BE137</f>
        <v>0</v>
      </c>
      <c r="D364" s="4">
        <f>'2 жастағы К'!BE137</f>
        <v>0</v>
      </c>
      <c r="E364" s="843"/>
      <c r="F364" s="4">
        <f>'2 жастағы Ш'!BE137</f>
        <v>0</v>
      </c>
      <c r="G364" s="4">
        <f>'2 жастағы Ә'!BE137</f>
        <v>0</v>
      </c>
    </row>
    <row r="365" spans="2:7" x14ac:dyDescent="0.25">
      <c r="B365" s="708"/>
      <c r="C365" s="4">
        <f>'2 жастағы Ф'!BD137</f>
        <v>0</v>
      </c>
      <c r="D365" s="4">
        <f>'2 жастағы К'!BD137</f>
        <v>0</v>
      </c>
      <c r="E365" s="843"/>
      <c r="F365" s="4">
        <f>'2 жастағы Ш'!BD137</f>
        <v>0</v>
      </c>
      <c r="G365" s="4">
        <f>'2 жастағы Ә'!BD137</f>
        <v>0</v>
      </c>
    </row>
    <row r="366" spans="2:7" x14ac:dyDescent="0.25">
      <c r="B366" s="712"/>
      <c r="C366" s="4">
        <f>'2 жастағы Ф'!BC137</f>
        <v>0</v>
      </c>
      <c r="D366" s="4">
        <f>'2 жастағы К'!BC137</f>
        <v>0</v>
      </c>
      <c r="E366" s="843"/>
      <c r="F366" s="4">
        <f>'2 жастағы Ш'!BC137</f>
        <v>0</v>
      </c>
      <c r="G366" s="4">
        <f>'2 жастағы Ә'!BC137</f>
        <v>0</v>
      </c>
    </row>
    <row r="367" spans="2:7" x14ac:dyDescent="0.25">
      <c r="B367" s="707">
        <v>19</v>
      </c>
      <c r="C367" s="4">
        <f>'2 жастағы Ф'!BH137</f>
        <v>0</v>
      </c>
      <c r="D367" s="4">
        <f>'2 жастағы К'!BH137</f>
        <v>0</v>
      </c>
      <c r="E367" s="843"/>
      <c r="F367" s="4">
        <f>'2 жастағы Ш'!BH137</f>
        <v>0</v>
      </c>
      <c r="G367" s="4">
        <f>'2 жастағы Ә'!BH137</f>
        <v>0</v>
      </c>
    </row>
    <row r="368" spans="2:7" x14ac:dyDescent="0.25">
      <c r="B368" s="708"/>
      <c r="C368" s="4">
        <f>'2 жастағы Ф'!BG137</f>
        <v>0</v>
      </c>
      <c r="D368" s="4">
        <f>'2 жастағы К'!BG137</f>
        <v>0</v>
      </c>
      <c r="E368" s="843"/>
      <c r="F368" s="4">
        <f>'2 жастағы Ш'!BG137</f>
        <v>0</v>
      </c>
      <c r="G368" s="4">
        <f>'2 жастағы Ә'!BG137</f>
        <v>0</v>
      </c>
    </row>
    <row r="369" spans="2:7" x14ac:dyDescent="0.25">
      <c r="B369" s="712"/>
      <c r="C369" s="4">
        <f>'2 жастағы Ф'!BF137</f>
        <v>0</v>
      </c>
      <c r="D369" s="4">
        <f>'2 жастағы К'!BF137</f>
        <v>0</v>
      </c>
      <c r="E369" s="843"/>
      <c r="F369" s="4">
        <f>'2 жастағы Ш'!BF137</f>
        <v>0</v>
      </c>
      <c r="G369" s="4">
        <f>'2 жастағы Ә'!BF137</f>
        <v>0</v>
      </c>
    </row>
    <row r="370" spans="2:7" x14ac:dyDescent="0.25">
      <c r="B370" s="707">
        <v>20</v>
      </c>
      <c r="C370" s="842"/>
      <c r="D370" s="4">
        <f>'2 жастағы К'!BK137</f>
        <v>0</v>
      </c>
      <c r="E370" s="843"/>
      <c r="F370" s="4">
        <f>'2 жастағы Ш'!BK137</f>
        <v>0</v>
      </c>
      <c r="G370" s="4">
        <f>'2 жастағы Ә'!BK137</f>
        <v>0</v>
      </c>
    </row>
    <row r="371" spans="2:7" x14ac:dyDescent="0.25">
      <c r="B371" s="708"/>
      <c r="C371" s="843"/>
      <c r="D371" s="4">
        <f>'2 жастағы К'!BJ137</f>
        <v>0</v>
      </c>
      <c r="E371" s="843"/>
      <c r="F371" s="4">
        <f>'2 жастағы Ш'!BJ137</f>
        <v>0</v>
      </c>
      <c r="G371" s="4">
        <f>'2 жастағы Ә'!BJ137</f>
        <v>0</v>
      </c>
    </row>
    <row r="372" spans="2:7" x14ac:dyDescent="0.25">
      <c r="B372" s="712"/>
      <c r="C372" s="843"/>
      <c r="D372" s="4">
        <f>'2 жастағы К'!BI137</f>
        <v>0</v>
      </c>
      <c r="E372" s="843"/>
      <c r="F372" s="4">
        <f>'2 жастағы Ш'!BI137</f>
        <v>0</v>
      </c>
      <c r="G372" s="4">
        <f>'2 жастағы Ә'!BI137</f>
        <v>0</v>
      </c>
    </row>
    <row r="373" spans="2:7" x14ac:dyDescent="0.25">
      <c r="B373" s="707">
        <v>21</v>
      </c>
      <c r="C373" s="843"/>
      <c r="D373" s="842"/>
      <c r="E373" s="843"/>
      <c r="F373" s="4">
        <f>'2 жастағы Ш'!BN137</f>
        <v>0</v>
      </c>
      <c r="G373" s="842"/>
    </row>
    <row r="374" spans="2:7" x14ac:dyDescent="0.25">
      <c r="B374" s="708"/>
      <c r="C374" s="843"/>
      <c r="D374" s="843"/>
      <c r="E374" s="843"/>
      <c r="F374" s="4">
        <f>'2 жастағы Ш'!BM137</f>
        <v>0</v>
      </c>
      <c r="G374" s="843"/>
    </row>
    <row r="375" spans="2:7" x14ac:dyDescent="0.25">
      <c r="B375" s="712"/>
      <c r="C375" s="843"/>
      <c r="D375" s="843"/>
      <c r="E375" s="843"/>
      <c r="F375" s="4">
        <f>'2 жастағы Ш'!BL137</f>
        <v>0</v>
      </c>
      <c r="G375" s="843"/>
    </row>
    <row r="376" spans="2:7" x14ac:dyDescent="0.25">
      <c r="B376" s="707">
        <v>22</v>
      </c>
      <c r="C376" s="843"/>
      <c r="D376" s="843"/>
      <c r="E376" s="843"/>
      <c r="F376" s="4">
        <f>'2 жастағы Ш'!BQ137</f>
        <v>0</v>
      </c>
      <c r="G376" s="843"/>
    </row>
    <row r="377" spans="2:7" x14ac:dyDescent="0.25">
      <c r="B377" s="708"/>
      <c r="C377" s="843"/>
      <c r="D377" s="843"/>
      <c r="E377" s="843"/>
      <c r="F377" s="4">
        <f>'2 жастағы Ш'!BP137</f>
        <v>0</v>
      </c>
      <c r="G377" s="843"/>
    </row>
    <row r="378" spans="2:7" x14ac:dyDescent="0.25">
      <c r="B378" s="712"/>
      <c r="C378" s="843"/>
      <c r="D378" s="843"/>
      <c r="E378" s="843"/>
      <c r="F378" s="4">
        <f>'2 жастағы Ш'!BO137</f>
        <v>0</v>
      </c>
      <c r="G378" s="843"/>
    </row>
    <row r="379" spans="2:7" x14ac:dyDescent="0.25">
      <c r="B379" s="707">
        <v>23</v>
      </c>
      <c r="C379" s="843"/>
      <c r="D379" s="843"/>
      <c r="E379" s="843"/>
      <c r="F379" s="4">
        <f>'2 жастағы Ш'!BT137</f>
        <v>0</v>
      </c>
      <c r="G379" s="843"/>
    </row>
    <row r="380" spans="2:7" x14ac:dyDescent="0.25">
      <c r="B380" s="708"/>
      <c r="C380" s="843"/>
      <c r="D380" s="843"/>
      <c r="E380" s="843"/>
      <c r="F380" s="4">
        <f>'2 жастағы Ш'!BS137</f>
        <v>0</v>
      </c>
      <c r="G380" s="843"/>
    </row>
    <row r="381" spans="2:7" x14ac:dyDescent="0.25">
      <c r="B381" s="712"/>
      <c r="C381" s="843"/>
      <c r="D381" s="843"/>
      <c r="E381" s="843"/>
      <c r="F381" s="4">
        <f>'2 жастағы Ш'!BR137</f>
        <v>0</v>
      </c>
      <c r="G381" s="843"/>
    </row>
    <row r="382" spans="2:7" x14ac:dyDescent="0.25">
      <c r="B382" s="707">
        <v>24</v>
      </c>
      <c r="C382" s="843"/>
      <c r="D382" s="843"/>
      <c r="E382" s="843"/>
      <c r="F382" s="4">
        <f>'2 жастағы Ш'!BW137</f>
        <v>0</v>
      </c>
      <c r="G382" s="843"/>
    </row>
    <row r="383" spans="2:7" x14ac:dyDescent="0.25">
      <c r="B383" s="708"/>
      <c r="C383" s="843"/>
      <c r="D383" s="843"/>
      <c r="E383" s="843"/>
      <c r="F383" s="12">
        <f>'2 жастағы Ш'!BV137</f>
        <v>0</v>
      </c>
      <c r="G383" s="843"/>
    </row>
    <row r="384" spans="2:7" x14ac:dyDescent="0.25">
      <c r="B384" s="712"/>
      <c r="C384" s="843"/>
      <c r="D384" s="843"/>
      <c r="E384" s="843"/>
      <c r="F384" s="12">
        <f>'2 жастағы Ш'!BU137</f>
        <v>0</v>
      </c>
      <c r="G384" s="843"/>
    </row>
    <row r="385" spans="2:7" x14ac:dyDescent="0.25">
      <c r="B385" s="707">
        <v>25</v>
      </c>
      <c r="C385" s="843"/>
      <c r="D385" s="843"/>
      <c r="E385" s="843"/>
      <c r="F385" s="4">
        <f>'2 жастағы Ш'!BZ137</f>
        <v>0</v>
      </c>
      <c r="G385" s="843"/>
    </row>
    <row r="386" spans="2:7" x14ac:dyDescent="0.25">
      <c r="B386" s="708"/>
      <c r="C386" s="843"/>
      <c r="D386" s="843"/>
      <c r="E386" s="843"/>
      <c r="F386" s="4">
        <f>'2 жастағы Ш'!BY137</f>
        <v>0</v>
      </c>
      <c r="G386" s="843"/>
    </row>
    <row r="387" spans="2:7" x14ac:dyDescent="0.25">
      <c r="B387" s="712"/>
      <c r="C387" s="843"/>
      <c r="D387" s="843"/>
      <c r="E387" s="843"/>
      <c r="F387" s="4">
        <f>'2 жастағы Ш'!BX137</f>
        <v>0</v>
      </c>
      <c r="G387" s="843"/>
    </row>
    <row r="388" spans="2:7" x14ac:dyDescent="0.25">
      <c r="B388" s="707">
        <v>26</v>
      </c>
      <c r="C388" s="843"/>
      <c r="D388" s="843"/>
      <c r="E388" s="843"/>
      <c r="F388" s="4">
        <f>'2 жастағы Ш'!CC137</f>
        <v>0</v>
      </c>
      <c r="G388" s="843"/>
    </row>
    <row r="389" spans="2:7" x14ac:dyDescent="0.25">
      <c r="B389" s="708"/>
      <c r="C389" s="843"/>
      <c r="D389" s="843"/>
      <c r="E389" s="843"/>
      <c r="F389" s="4">
        <f>'2 жастағы Ш'!CB137</f>
        <v>0</v>
      </c>
      <c r="G389" s="843"/>
    </row>
    <row r="390" spans="2:7" x14ac:dyDescent="0.25">
      <c r="B390" s="712"/>
      <c r="C390" s="843"/>
      <c r="D390" s="843"/>
      <c r="E390" s="843"/>
      <c r="F390" s="4">
        <f>'2 жастағы Ш'!CA137</f>
        <v>0</v>
      </c>
      <c r="G390" s="843"/>
    </row>
    <row r="391" spans="2:7" x14ac:dyDescent="0.25">
      <c r="B391" s="707">
        <v>27</v>
      </c>
      <c r="C391" s="843"/>
      <c r="D391" s="843"/>
      <c r="E391" s="843"/>
      <c r="F391" s="12">
        <f>'2 жастағы Ш'!CF137</f>
        <v>0</v>
      </c>
      <c r="G391" s="843"/>
    </row>
    <row r="392" spans="2:7" x14ac:dyDescent="0.25">
      <c r="B392" s="708"/>
      <c r="C392" s="843"/>
      <c r="D392" s="843"/>
      <c r="E392" s="843"/>
      <c r="F392" s="12">
        <f>'2 жастағы Ш'!CE137</f>
        <v>0</v>
      </c>
      <c r="G392" s="843"/>
    </row>
    <row r="393" spans="2:7" x14ac:dyDescent="0.25">
      <c r="B393" s="712"/>
      <c r="C393" s="843"/>
      <c r="D393" s="843"/>
      <c r="E393" s="843"/>
      <c r="F393" s="12">
        <f>'2 жастағы Ш'!CD137</f>
        <v>0</v>
      </c>
      <c r="G393" s="843"/>
    </row>
    <row r="394" spans="2:7" x14ac:dyDescent="0.25">
      <c r="B394" s="707">
        <v>28</v>
      </c>
      <c r="C394" s="843"/>
      <c r="D394" s="843"/>
      <c r="E394" s="843"/>
      <c r="F394" s="12">
        <f>'2 жастағы Ш'!CI137</f>
        <v>0</v>
      </c>
      <c r="G394" s="843"/>
    </row>
    <row r="395" spans="2:7" x14ac:dyDescent="0.25">
      <c r="B395" s="708"/>
      <c r="C395" s="843"/>
      <c r="D395" s="843"/>
      <c r="E395" s="843"/>
      <c r="F395" s="12">
        <f>'2 жастағы Ш'!CH137</f>
        <v>0</v>
      </c>
      <c r="G395" s="843"/>
    </row>
    <row r="396" spans="2:7" x14ac:dyDescent="0.25">
      <c r="B396" s="712"/>
      <c r="C396" s="843"/>
      <c r="D396" s="843"/>
      <c r="E396" s="843"/>
      <c r="F396" s="12">
        <f>'2 жастағы Ш'!CG137</f>
        <v>0</v>
      </c>
      <c r="G396" s="843"/>
    </row>
    <row r="397" spans="2:7" x14ac:dyDescent="0.25">
      <c r="B397" s="707">
        <v>29</v>
      </c>
      <c r="C397" s="843"/>
      <c r="D397" s="843"/>
      <c r="E397" s="843"/>
      <c r="F397" s="12">
        <f>'2 жастағы Ш'!CL137</f>
        <v>0</v>
      </c>
      <c r="G397" s="843"/>
    </row>
    <row r="398" spans="2:7" x14ac:dyDescent="0.25">
      <c r="B398" s="708"/>
      <c r="C398" s="843"/>
      <c r="D398" s="843"/>
      <c r="E398" s="843"/>
      <c r="F398" s="12">
        <f>'2 жастағы Ш'!CK137</f>
        <v>0</v>
      </c>
      <c r="G398" s="843"/>
    </row>
    <row r="399" spans="2:7" x14ac:dyDescent="0.25">
      <c r="B399" s="712"/>
      <c r="C399" s="843"/>
      <c r="D399" s="843"/>
      <c r="E399" s="843"/>
      <c r="F399" s="12">
        <f>'2 жастағы Ш'!CJ137</f>
        <v>0</v>
      </c>
      <c r="G399" s="843"/>
    </row>
    <row r="400" spans="2:7" x14ac:dyDescent="0.25">
      <c r="B400" s="707">
        <v>30</v>
      </c>
      <c r="C400" s="843"/>
      <c r="D400" s="843"/>
      <c r="E400" s="843"/>
      <c r="F400" s="12">
        <f>'2 жастағы Ш'!CO137</f>
        <v>0</v>
      </c>
      <c r="G400" s="843"/>
    </row>
    <row r="401" spans="2:7" x14ac:dyDescent="0.25">
      <c r="B401" s="708"/>
      <c r="C401" s="843"/>
      <c r="D401" s="843"/>
      <c r="E401" s="843"/>
      <c r="F401" s="12">
        <f>'2 жастағы Ш'!CN137</f>
        <v>0</v>
      </c>
      <c r="G401" s="843"/>
    </row>
    <row r="402" spans="2:7" x14ac:dyDescent="0.25">
      <c r="B402" s="712"/>
      <c r="C402" s="843"/>
      <c r="D402" s="843"/>
      <c r="E402" s="843"/>
      <c r="F402" s="12">
        <f>'2 жастағы Ш'!CM137</f>
        <v>0</v>
      </c>
      <c r="G402" s="843"/>
    </row>
    <row r="403" spans="2:7" x14ac:dyDescent="0.25">
      <c r="B403" s="707">
        <v>31</v>
      </c>
      <c r="C403" s="843"/>
      <c r="D403" s="843"/>
      <c r="E403" s="843"/>
      <c r="F403" s="12">
        <f>'2 жастағы Ш'!CR137</f>
        <v>0</v>
      </c>
      <c r="G403" s="843"/>
    </row>
    <row r="404" spans="2:7" x14ac:dyDescent="0.25">
      <c r="B404" s="708"/>
      <c r="C404" s="843"/>
      <c r="D404" s="843"/>
      <c r="E404" s="843"/>
      <c r="F404" s="12">
        <f>'2 жастағы Ш'!CQ137</f>
        <v>0</v>
      </c>
      <c r="G404" s="843"/>
    </row>
    <row r="405" spans="2:7" x14ac:dyDescent="0.25">
      <c r="B405" s="712"/>
      <c r="C405" s="843"/>
      <c r="D405" s="843"/>
      <c r="E405" s="843"/>
      <c r="F405" s="12">
        <f>'2 жастағы Ш'!CP137</f>
        <v>0</v>
      </c>
      <c r="G405" s="843"/>
    </row>
    <row r="406" spans="2:7" x14ac:dyDescent="0.25">
      <c r="B406" s="707">
        <v>32</v>
      </c>
      <c r="C406" s="843"/>
      <c r="D406" s="843"/>
      <c r="E406" s="843"/>
      <c r="F406" s="12">
        <f>'2 жастағы Ш'!CU137</f>
        <v>0</v>
      </c>
      <c r="G406" s="843"/>
    </row>
    <row r="407" spans="2:7" x14ac:dyDescent="0.25">
      <c r="B407" s="708"/>
      <c r="C407" s="843"/>
      <c r="D407" s="843"/>
      <c r="E407" s="843"/>
      <c r="F407" s="12">
        <f>'2 жастағы Ш'!CT137</f>
        <v>0</v>
      </c>
      <c r="G407" s="843"/>
    </row>
    <row r="408" spans="2:7" x14ac:dyDescent="0.25">
      <c r="B408" s="712"/>
      <c r="C408" s="843"/>
      <c r="D408" s="843"/>
      <c r="E408" s="843"/>
      <c r="F408" s="12">
        <f>'2 жастағы Ш'!CS137</f>
        <v>0</v>
      </c>
      <c r="G408" s="843"/>
    </row>
    <row r="409" spans="2:7" x14ac:dyDescent="0.25">
      <c r="B409" s="707">
        <v>33</v>
      </c>
      <c r="C409" s="843"/>
      <c r="D409" s="843"/>
      <c r="E409" s="843"/>
      <c r="F409" s="12">
        <f>'2 жастағы Ш'!CX137</f>
        <v>0</v>
      </c>
      <c r="G409" s="843"/>
    </row>
    <row r="410" spans="2:7" x14ac:dyDescent="0.25">
      <c r="B410" s="708"/>
      <c r="C410" s="843"/>
      <c r="D410" s="843"/>
      <c r="E410" s="843"/>
      <c r="F410" s="12">
        <f>'2 жастағы Ш'!CW137</f>
        <v>0</v>
      </c>
      <c r="G410" s="843"/>
    </row>
    <row r="411" spans="2:7" x14ac:dyDescent="0.25">
      <c r="B411" s="712"/>
      <c r="C411" s="843"/>
      <c r="D411" s="843"/>
      <c r="E411" s="843"/>
      <c r="F411" s="12">
        <f>'2 жастағы Ш'!CV137</f>
        <v>0</v>
      </c>
      <c r="G411" s="843"/>
    </row>
    <row r="412" spans="2:7" x14ac:dyDescent="0.25">
      <c r="B412" s="707">
        <v>34</v>
      </c>
      <c r="C412" s="843"/>
      <c r="D412" s="843"/>
      <c r="E412" s="843"/>
      <c r="F412" s="12">
        <f>'2 жастағы Ш'!DA137</f>
        <v>0</v>
      </c>
      <c r="G412" s="843"/>
    </row>
    <row r="413" spans="2:7" x14ac:dyDescent="0.25">
      <c r="B413" s="708"/>
      <c r="C413" s="843"/>
      <c r="D413" s="843"/>
      <c r="E413" s="843"/>
      <c r="F413" s="12">
        <f>'2 жастағы Ш'!CZ137</f>
        <v>0</v>
      </c>
      <c r="G413" s="843"/>
    </row>
    <row r="414" spans="2:7" x14ac:dyDescent="0.25">
      <c r="B414" s="712"/>
      <c r="C414" s="843"/>
      <c r="D414" s="843"/>
      <c r="E414" s="843"/>
      <c r="F414" s="12">
        <f>'2 жастағы Ш'!CY137</f>
        <v>0</v>
      </c>
      <c r="G414" s="843"/>
    </row>
    <row r="415" spans="2:7" x14ac:dyDescent="0.25">
      <c r="B415" s="707">
        <v>35</v>
      </c>
      <c r="C415" s="843"/>
      <c r="D415" s="843"/>
      <c r="E415" s="843"/>
      <c r="F415" s="12">
        <f>'2 жастағы Ш'!DD137</f>
        <v>0</v>
      </c>
      <c r="G415" s="843"/>
    </row>
    <row r="416" spans="2:7" x14ac:dyDescent="0.25">
      <c r="B416" s="708"/>
      <c r="C416" s="843"/>
      <c r="D416" s="843"/>
      <c r="E416" s="843"/>
      <c r="F416" s="12">
        <f>'2 жастағы Ш'!DC137</f>
        <v>0</v>
      </c>
      <c r="G416" s="843"/>
    </row>
    <row r="417" spans="2:7" x14ac:dyDescent="0.25">
      <c r="B417" s="712"/>
      <c r="C417" s="843"/>
      <c r="D417" s="843"/>
      <c r="E417" s="843"/>
      <c r="F417" s="12">
        <f>'2 жастағы Ш'!DB137</f>
        <v>0</v>
      </c>
      <c r="G417" s="843"/>
    </row>
    <row r="418" spans="2:7" x14ac:dyDescent="0.25">
      <c r="B418" s="707">
        <v>36</v>
      </c>
      <c r="C418" s="843"/>
      <c r="D418" s="843"/>
      <c r="E418" s="843"/>
      <c r="F418" s="12">
        <f>'2 жастағы Ш'!DG137</f>
        <v>0</v>
      </c>
      <c r="G418" s="843"/>
    </row>
    <row r="419" spans="2:7" x14ac:dyDescent="0.25">
      <c r="B419" s="708"/>
      <c r="C419" s="843"/>
      <c r="D419" s="843"/>
      <c r="E419" s="843"/>
      <c r="F419" s="12">
        <f>'2 жастағы Ш'!DF137</f>
        <v>0</v>
      </c>
      <c r="G419" s="843"/>
    </row>
    <row r="420" spans="2:7" x14ac:dyDescent="0.25">
      <c r="B420" s="708"/>
      <c r="C420" s="843"/>
      <c r="D420" s="843"/>
      <c r="E420" s="843"/>
      <c r="F420" s="334">
        <f>'2 жастағы Ш'!DE137</f>
        <v>0</v>
      </c>
      <c r="G420" s="843"/>
    </row>
    <row r="421" spans="2:7" x14ac:dyDescent="0.25">
      <c r="B421" s="748">
        <v>37</v>
      </c>
      <c r="C421" s="843"/>
      <c r="D421" s="843"/>
      <c r="E421" s="843"/>
      <c r="F421" s="12">
        <f>'2 жастағы Ш'!DJ137</f>
        <v>0</v>
      </c>
      <c r="G421" s="843"/>
    </row>
    <row r="422" spans="2:7" x14ac:dyDescent="0.25">
      <c r="B422" s="748"/>
      <c r="C422" s="843"/>
      <c r="D422" s="843"/>
      <c r="E422" s="843"/>
      <c r="F422" s="12">
        <f>'2 жастағы Ш'!DI137</f>
        <v>0</v>
      </c>
      <c r="G422" s="843"/>
    </row>
    <row r="423" spans="2:7" x14ac:dyDescent="0.25">
      <c r="B423" s="748"/>
      <c r="C423" s="844"/>
      <c r="D423" s="844"/>
      <c r="E423" s="844"/>
      <c r="F423" s="12">
        <f>'2 жастағы Ш'!DH137</f>
        <v>0</v>
      </c>
      <c r="G423" s="844"/>
    </row>
    <row r="424" spans="2:7" ht="18.75" x14ac:dyDescent="0.25">
      <c r="B424" s="821" t="s">
        <v>824</v>
      </c>
      <c r="C424" s="158">
        <f>'2 жастағы Ф'!BK137</f>
        <v>0</v>
      </c>
      <c r="D424" s="158">
        <f>'2 жастағы К'!BN137</f>
        <v>0</v>
      </c>
      <c r="E424" s="158">
        <f>'2 жастағы Т'!AG137</f>
        <v>0</v>
      </c>
      <c r="F424" s="158">
        <f>'2 жастағы Ш'!DM137</f>
        <v>0</v>
      </c>
      <c r="G424" s="159">
        <f>'2 жастағы Ә'!BN137</f>
        <v>0</v>
      </c>
    </row>
    <row r="425" spans="2:7" ht="18.75" x14ac:dyDescent="0.25">
      <c r="B425" s="821"/>
      <c r="C425" s="40">
        <f>'2 жастағы Ф'!BJ137</f>
        <v>0</v>
      </c>
      <c r="D425" s="40">
        <f>'2 жастағы К'!BM137</f>
        <v>0</v>
      </c>
      <c r="E425" s="40">
        <f>'2 жастағы Т'!AF137</f>
        <v>0</v>
      </c>
      <c r="F425" s="40">
        <f>'2 жастағы Ш'!DL137</f>
        <v>0</v>
      </c>
      <c r="G425" s="68">
        <f>'2 жастағы Ә'!BM137</f>
        <v>0</v>
      </c>
    </row>
    <row r="426" spans="2:7" ht="18.75" x14ac:dyDescent="0.25">
      <c r="B426" s="821"/>
      <c r="C426" s="95">
        <f>'2 жастағы Ф'!BI137</f>
        <v>0</v>
      </c>
      <c r="D426" s="95">
        <f>'2 жастағы К'!BL137</f>
        <v>0</v>
      </c>
      <c r="E426" s="95">
        <f>'2 жастағы Т'!AE137</f>
        <v>0</v>
      </c>
      <c r="F426" s="95">
        <f>'2 жастағы Ш'!DK137</f>
        <v>0</v>
      </c>
      <c r="G426" s="96">
        <f>'2 жастағы Ә'!BL137</f>
        <v>0</v>
      </c>
    </row>
    <row r="427" spans="2:7" x14ac:dyDescent="0.25">
      <c r="B427" s="157">
        <f>СВОД!V124</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AK161"/>
  <sheetViews>
    <sheetView zoomScale="86" zoomScaleNormal="86" workbookViewId="0">
      <pane xSplit="3" topLeftCell="V1" activePane="topRight" state="frozen"/>
      <selection pane="topRight" activeCell="AB115" sqref="AB115:AC123"/>
    </sheetView>
  </sheetViews>
  <sheetFormatPr defaultRowHeight="15" x14ac:dyDescent="0.25"/>
  <cols>
    <col min="2" max="2" width="4.28515625" customWidth="1"/>
    <col min="3" max="3" width="50.7109375" customWidth="1"/>
    <col min="4" max="33" width="12.7109375" customWidth="1"/>
  </cols>
  <sheetData>
    <row r="2" spans="1:37" ht="15.75" x14ac:dyDescent="0.25">
      <c r="A2" s="704" t="s">
        <v>439</v>
      </c>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row>
    <row r="3" spans="1:37" ht="15.75" x14ac:dyDescent="0.25">
      <c r="A3" s="704" t="str">
        <f>'2 жастағы Ф'!A3:AQ3</f>
        <v>Оқу жылы: 2022-2023                           Топ: "Балапан"               Өткізу кезеңі: бастапқа       Өткізу мерзімі: қыркүйек 2022 жыл</v>
      </c>
      <c r="B3" s="704"/>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row>
    <row r="4" spans="1:37" x14ac:dyDescent="0.25">
      <c r="AG4" s="21"/>
    </row>
    <row r="5" spans="1:37" ht="18.75" customHeight="1" x14ac:dyDescent="0.25">
      <c r="B5" s="748" t="s">
        <v>0</v>
      </c>
      <c r="C5" s="749" t="s">
        <v>104</v>
      </c>
      <c r="D5" s="735" t="s">
        <v>268</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7"/>
      <c r="AH5" s="701" t="s">
        <v>107</v>
      </c>
      <c r="AI5" s="693" t="s">
        <v>108</v>
      </c>
      <c r="AJ5" s="696" t="s">
        <v>109</v>
      </c>
    </row>
    <row r="6" spans="1:37" x14ac:dyDescent="0.25">
      <c r="B6" s="748"/>
      <c r="C6" s="749"/>
      <c r="D6" s="745" t="s">
        <v>2</v>
      </c>
      <c r="E6" s="746"/>
      <c r="F6" s="746"/>
      <c r="G6" s="746"/>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7"/>
      <c r="AH6" s="702"/>
      <c r="AI6" s="694"/>
      <c r="AJ6" s="697"/>
    </row>
    <row r="7" spans="1:37" ht="15.75" x14ac:dyDescent="0.25">
      <c r="B7" s="748"/>
      <c r="C7" s="749"/>
      <c r="D7" s="742" t="s">
        <v>51</v>
      </c>
      <c r="E7" s="743"/>
      <c r="F7" s="744"/>
      <c r="G7" s="742" t="s">
        <v>52</v>
      </c>
      <c r="H7" s="743"/>
      <c r="I7" s="744"/>
      <c r="J7" s="742" t="s">
        <v>53</v>
      </c>
      <c r="K7" s="743"/>
      <c r="L7" s="744"/>
      <c r="M7" s="739" t="s">
        <v>54</v>
      </c>
      <c r="N7" s="739"/>
      <c r="O7" s="739"/>
      <c r="P7" s="739" t="s">
        <v>55</v>
      </c>
      <c r="Q7" s="739"/>
      <c r="R7" s="739"/>
      <c r="S7" s="739" t="s">
        <v>56</v>
      </c>
      <c r="T7" s="739"/>
      <c r="U7" s="739"/>
      <c r="V7" s="739" t="s">
        <v>57</v>
      </c>
      <c r="W7" s="739"/>
      <c r="X7" s="739"/>
      <c r="Y7" s="739" t="s">
        <v>58</v>
      </c>
      <c r="Z7" s="739"/>
      <c r="AA7" s="739"/>
      <c r="AB7" s="739" t="s">
        <v>59</v>
      </c>
      <c r="AC7" s="739"/>
      <c r="AD7" s="739"/>
      <c r="AE7" s="742" t="s">
        <v>60</v>
      </c>
      <c r="AF7" s="743"/>
      <c r="AG7" s="743"/>
      <c r="AH7" s="702"/>
      <c r="AI7" s="694"/>
      <c r="AJ7" s="697"/>
    </row>
    <row r="8" spans="1:37" ht="67.5" customHeight="1" x14ac:dyDescent="0.25">
      <c r="B8" s="748"/>
      <c r="C8" s="749"/>
      <c r="D8" s="667" t="s">
        <v>269</v>
      </c>
      <c r="E8" s="667"/>
      <c r="F8" s="667"/>
      <c r="G8" s="667" t="s">
        <v>270</v>
      </c>
      <c r="H8" s="667"/>
      <c r="I8" s="667"/>
      <c r="J8" s="667" t="s">
        <v>271</v>
      </c>
      <c r="K8" s="667"/>
      <c r="L8" s="667"/>
      <c r="M8" s="667" t="s">
        <v>272</v>
      </c>
      <c r="N8" s="667"/>
      <c r="O8" s="667"/>
      <c r="P8" s="667" t="s">
        <v>273</v>
      </c>
      <c r="Q8" s="667"/>
      <c r="R8" s="667"/>
      <c r="S8" s="667" t="s">
        <v>274</v>
      </c>
      <c r="T8" s="667"/>
      <c r="U8" s="667"/>
      <c r="V8" s="667" t="s">
        <v>275</v>
      </c>
      <c r="W8" s="667"/>
      <c r="X8" s="667"/>
      <c r="Y8" s="667" t="s">
        <v>276</v>
      </c>
      <c r="Z8" s="667"/>
      <c r="AA8" s="667"/>
      <c r="AB8" s="667" t="s">
        <v>277</v>
      </c>
      <c r="AC8" s="667"/>
      <c r="AD8" s="667"/>
      <c r="AE8" s="667" t="s">
        <v>278</v>
      </c>
      <c r="AF8" s="667"/>
      <c r="AG8" s="667"/>
      <c r="AH8" s="702"/>
      <c r="AI8" s="694"/>
      <c r="AJ8" s="697"/>
    </row>
    <row r="9" spans="1:37" ht="116.25" customHeight="1" x14ac:dyDescent="0.25">
      <c r="B9" s="748"/>
      <c r="C9" s="748"/>
      <c r="D9" s="341" t="s">
        <v>279</v>
      </c>
      <c r="E9" s="341" t="s">
        <v>177</v>
      </c>
      <c r="F9" s="341" t="s">
        <v>178</v>
      </c>
      <c r="G9" s="341" t="s">
        <v>280</v>
      </c>
      <c r="H9" s="341" t="s">
        <v>281</v>
      </c>
      <c r="I9" s="341" t="s">
        <v>282</v>
      </c>
      <c r="J9" s="341" t="s">
        <v>283</v>
      </c>
      <c r="K9" s="341" t="s">
        <v>284</v>
      </c>
      <c r="L9" s="341" t="s">
        <v>285</v>
      </c>
      <c r="M9" s="341" t="s">
        <v>286</v>
      </c>
      <c r="N9" s="341" t="s">
        <v>287</v>
      </c>
      <c r="O9" s="341" t="s">
        <v>288</v>
      </c>
      <c r="P9" s="341" t="s">
        <v>289</v>
      </c>
      <c r="Q9" s="341" t="s">
        <v>290</v>
      </c>
      <c r="R9" s="341" t="s">
        <v>291</v>
      </c>
      <c r="S9" s="341" t="s">
        <v>292</v>
      </c>
      <c r="T9" s="341" t="s">
        <v>293</v>
      </c>
      <c r="U9" s="341" t="s">
        <v>294</v>
      </c>
      <c r="V9" s="341" t="s">
        <v>295</v>
      </c>
      <c r="W9" s="341" t="s">
        <v>296</v>
      </c>
      <c r="X9" s="341" t="s">
        <v>297</v>
      </c>
      <c r="Y9" s="341" t="s">
        <v>298</v>
      </c>
      <c r="Z9" s="341" t="s">
        <v>299</v>
      </c>
      <c r="AA9" s="341" t="s">
        <v>300</v>
      </c>
      <c r="AB9" s="341" t="s">
        <v>280</v>
      </c>
      <c r="AC9" s="341" t="s">
        <v>301</v>
      </c>
      <c r="AD9" s="341" t="s">
        <v>302</v>
      </c>
      <c r="AE9" s="341" t="s">
        <v>303</v>
      </c>
      <c r="AF9" s="341" t="s">
        <v>304</v>
      </c>
      <c r="AG9" s="341" t="s">
        <v>305</v>
      </c>
      <c r="AH9" s="703"/>
      <c r="AI9" s="695"/>
      <c r="AJ9" s="698"/>
    </row>
    <row r="10" spans="1:37" x14ac:dyDescent="0.25">
      <c r="B10" s="11">
        <v>1</v>
      </c>
      <c r="C10" s="6" t="str">
        <f>'2 жастағы Ф'!C10</f>
        <v>Айтмұхамбет Асылжан</v>
      </c>
      <c r="D10" s="315">
        <v>1</v>
      </c>
      <c r="E10" s="315"/>
      <c r="F10" s="316"/>
      <c r="G10" s="317"/>
      <c r="H10" s="315">
        <v>1</v>
      </c>
      <c r="I10" s="316"/>
      <c r="J10" s="317"/>
      <c r="K10" s="315">
        <v>1</v>
      </c>
      <c r="L10" s="316"/>
      <c r="M10" s="317"/>
      <c r="N10" s="315">
        <v>1</v>
      </c>
      <c r="O10" s="316"/>
      <c r="P10" s="317"/>
      <c r="Q10" s="315">
        <v>1</v>
      </c>
      <c r="R10" s="316"/>
      <c r="S10" s="317"/>
      <c r="T10" s="315">
        <v>1</v>
      </c>
      <c r="U10" s="316"/>
      <c r="V10" s="317">
        <v>1</v>
      </c>
      <c r="W10" s="315"/>
      <c r="X10" s="316"/>
      <c r="Y10" s="317">
        <v>1</v>
      </c>
      <c r="Z10" s="315"/>
      <c r="AA10" s="316"/>
      <c r="AB10" s="317">
        <v>1</v>
      </c>
      <c r="AC10" s="315"/>
      <c r="AD10" s="316"/>
      <c r="AE10" s="317">
        <v>1</v>
      </c>
      <c r="AF10" s="315"/>
      <c r="AG10" s="315"/>
      <c r="AH10" s="87">
        <f>COUNTA(D10,G10,J10,M10,P10,S10,V10,Y10,AB10,AE10)</f>
        <v>5</v>
      </c>
      <c r="AI10" s="3">
        <f>COUNTA(E10,H10,K10,N10,Q10,T10,W10,Z10,AC10:AC10,AF10)</f>
        <v>5</v>
      </c>
      <c r="AJ10" s="31">
        <f>COUNTA(F10,I10,L10,O10,R10,U10,X10,AA10,AD10,AG10)</f>
        <v>0</v>
      </c>
      <c r="AK10" s="8"/>
    </row>
    <row r="11" spans="1:37" x14ac:dyDescent="0.25">
      <c r="B11" s="11">
        <v>2</v>
      </c>
      <c r="C11" s="6" t="str">
        <f>'2 жастағы Ф'!C11</f>
        <v>Даулет Ерназ</v>
      </c>
      <c r="D11" s="315">
        <v>1</v>
      </c>
      <c r="E11" s="315"/>
      <c r="F11" s="316"/>
      <c r="G11" s="317">
        <v>1</v>
      </c>
      <c r="H11" s="315"/>
      <c r="I11" s="316"/>
      <c r="J11" s="317">
        <v>1</v>
      </c>
      <c r="K11" s="315"/>
      <c r="L11" s="316"/>
      <c r="M11" s="317"/>
      <c r="N11" s="315">
        <v>1</v>
      </c>
      <c r="O11" s="316"/>
      <c r="P11" s="317"/>
      <c r="Q11" s="315">
        <v>1</v>
      </c>
      <c r="R11" s="316"/>
      <c r="S11" s="317">
        <v>1</v>
      </c>
      <c r="T11" s="315"/>
      <c r="U11" s="316"/>
      <c r="V11" s="317">
        <v>1</v>
      </c>
      <c r="W11" s="315"/>
      <c r="X11" s="316"/>
      <c r="Y11" s="317">
        <v>1</v>
      </c>
      <c r="Z11" s="315"/>
      <c r="AA11" s="316"/>
      <c r="AB11" s="317">
        <v>1</v>
      </c>
      <c r="AC11" s="315"/>
      <c r="AD11" s="316"/>
      <c r="AE11" s="317">
        <v>1</v>
      </c>
      <c r="AF11" s="315"/>
      <c r="AG11" s="315"/>
      <c r="AH11" s="87">
        <f t="shared" ref="AH11:AH39" si="0">COUNTA(D11,G11,J11,M11,P11,S11,V11,Y11,AB11,AE11)</f>
        <v>8</v>
      </c>
      <c r="AI11" s="3">
        <f t="shared" ref="AI11:AI39" si="1">COUNTA(E11,H11,K11,N11,Q11,T11,W11,Z11,AC11:AC11,AF11)</f>
        <v>2</v>
      </c>
      <c r="AJ11" s="31">
        <f t="shared" ref="AJ11:AJ39" si="2">COUNTA(F11,I11,L11,O11,R11,U11,X11,AA11,AD11,AG11)</f>
        <v>0</v>
      </c>
      <c r="AK11" s="8"/>
    </row>
    <row r="12" spans="1:37" x14ac:dyDescent="0.25">
      <c r="B12" s="11">
        <v>3</v>
      </c>
      <c r="C12" s="6" t="str">
        <f>'2 жастағы Ф'!C12</f>
        <v>Самархан Жасмин</v>
      </c>
      <c r="D12" s="315">
        <v>1</v>
      </c>
      <c r="E12" s="315"/>
      <c r="F12" s="316"/>
      <c r="G12" s="317">
        <v>1</v>
      </c>
      <c r="H12" s="315"/>
      <c r="I12" s="316"/>
      <c r="J12" s="317">
        <v>1</v>
      </c>
      <c r="K12" s="315"/>
      <c r="L12" s="316"/>
      <c r="M12" s="317"/>
      <c r="N12" s="315">
        <v>1</v>
      </c>
      <c r="O12" s="316"/>
      <c r="P12" s="317">
        <v>1</v>
      </c>
      <c r="Q12" s="315"/>
      <c r="R12" s="316"/>
      <c r="S12" s="317">
        <v>1</v>
      </c>
      <c r="T12" s="315"/>
      <c r="U12" s="316"/>
      <c r="V12" s="317">
        <v>1</v>
      </c>
      <c r="W12" s="315"/>
      <c r="X12" s="316"/>
      <c r="Y12" s="317">
        <v>1</v>
      </c>
      <c r="Z12" s="315"/>
      <c r="AA12" s="316"/>
      <c r="AB12" s="317">
        <v>1</v>
      </c>
      <c r="AC12" s="315"/>
      <c r="AD12" s="316"/>
      <c r="AE12" s="317">
        <v>1</v>
      </c>
      <c r="AF12" s="315"/>
      <c r="AG12" s="315"/>
      <c r="AH12" s="87">
        <f t="shared" si="0"/>
        <v>9</v>
      </c>
      <c r="AI12" s="3">
        <f t="shared" si="1"/>
        <v>1</v>
      </c>
      <c r="AJ12" s="31">
        <f t="shared" si="2"/>
        <v>0</v>
      </c>
      <c r="AK12" s="8"/>
    </row>
    <row r="13" spans="1:37" ht="15" customHeight="1" x14ac:dyDescent="0.25">
      <c r="B13" s="11">
        <v>4</v>
      </c>
      <c r="C13" s="6" t="str">
        <f>'2 жастағы Ф'!C13</f>
        <v>Вельмов Макар</v>
      </c>
      <c r="D13" s="315">
        <v>1</v>
      </c>
      <c r="E13" s="315"/>
      <c r="F13" s="316"/>
      <c r="G13" s="317"/>
      <c r="H13" s="315">
        <v>1</v>
      </c>
      <c r="I13" s="316"/>
      <c r="J13" s="317"/>
      <c r="K13" s="315">
        <v>1</v>
      </c>
      <c r="L13" s="316"/>
      <c r="M13" s="317"/>
      <c r="N13" s="315">
        <v>1</v>
      </c>
      <c r="O13" s="316"/>
      <c r="P13" s="317"/>
      <c r="Q13" s="315">
        <v>1</v>
      </c>
      <c r="R13" s="316"/>
      <c r="S13" s="317">
        <v>1</v>
      </c>
      <c r="T13" s="315"/>
      <c r="U13" s="316"/>
      <c r="V13" s="317">
        <v>1</v>
      </c>
      <c r="W13" s="315"/>
      <c r="X13" s="316"/>
      <c r="Y13" s="317">
        <v>1</v>
      </c>
      <c r="Z13" s="315"/>
      <c r="AA13" s="316"/>
      <c r="AB13" s="317">
        <v>1</v>
      </c>
      <c r="AC13" s="315"/>
      <c r="AD13" s="316"/>
      <c r="AE13" s="317"/>
      <c r="AF13" s="315">
        <v>1</v>
      </c>
      <c r="AG13" s="315"/>
      <c r="AH13" s="87">
        <f t="shared" si="0"/>
        <v>5</v>
      </c>
      <c r="AI13" s="3">
        <f t="shared" si="1"/>
        <v>5</v>
      </c>
      <c r="AJ13" s="31">
        <f t="shared" si="2"/>
        <v>0</v>
      </c>
      <c r="AK13" s="8"/>
    </row>
    <row r="14" spans="1:37" x14ac:dyDescent="0.25">
      <c r="B14" s="11">
        <v>5</v>
      </c>
      <c r="C14" s="6" t="str">
        <f>'2 жастағы Ф'!C14</f>
        <v>Жақсытай Айдын</v>
      </c>
      <c r="D14" s="315">
        <v>1</v>
      </c>
      <c r="E14" s="315"/>
      <c r="F14" s="316"/>
      <c r="G14" s="317"/>
      <c r="H14" s="315">
        <v>1</v>
      </c>
      <c r="I14" s="316"/>
      <c r="J14" s="317"/>
      <c r="K14" s="315">
        <v>1</v>
      </c>
      <c r="L14" s="316"/>
      <c r="M14" s="317"/>
      <c r="N14" s="315">
        <v>1</v>
      </c>
      <c r="O14" s="316"/>
      <c r="P14" s="317">
        <v>1</v>
      </c>
      <c r="Q14" s="315"/>
      <c r="R14" s="316"/>
      <c r="S14" s="317">
        <v>1</v>
      </c>
      <c r="T14" s="315"/>
      <c r="U14" s="316"/>
      <c r="V14" s="317">
        <v>1</v>
      </c>
      <c r="W14" s="315"/>
      <c r="X14" s="316"/>
      <c r="Y14" s="317"/>
      <c r="Z14" s="315">
        <v>1</v>
      </c>
      <c r="AA14" s="316"/>
      <c r="AB14" s="317">
        <v>1</v>
      </c>
      <c r="AC14" s="315"/>
      <c r="AD14" s="316"/>
      <c r="AE14" s="317"/>
      <c r="AF14" s="315">
        <v>1</v>
      </c>
      <c r="AG14" s="315"/>
      <c r="AH14" s="87">
        <f t="shared" si="0"/>
        <v>5</v>
      </c>
      <c r="AI14" s="3">
        <f t="shared" si="1"/>
        <v>5</v>
      </c>
      <c r="AJ14" s="31">
        <f t="shared" si="2"/>
        <v>0</v>
      </c>
      <c r="AK14" s="8"/>
    </row>
    <row r="15" spans="1:37" x14ac:dyDescent="0.25">
      <c r="B15" s="11">
        <v>6</v>
      </c>
      <c r="C15" s="6" t="str">
        <f>'2 жастағы Ф'!C15</f>
        <v>Рахатжан Айбибі</v>
      </c>
      <c r="D15" s="315">
        <v>1</v>
      </c>
      <c r="E15" s="315"/>
      <c r="F15" s="316"/>
      <c r="G15" s="317"/>
      <c r="H15" s="315">
        <v>1</v>
      </c>
      <c r="I15" s="316"/>
      <c r="J15" s="317"/>
      <c r="K15" s="315">
        <v>1</v>
      </c>
      <c r="L15" s="316"/>
      <c r="M15" s="317"/>
      <c r="N15" s="315">
        <v>1</v>
      </c>
      <c r="O15" s="316"/>
      <c r="P15" s="317">
        <v>1</v>
      </c>
      <c r="Q15" s="315"/>
      <c r="R15" s="316"/>
      <c r="S15" s="317">
        <v>1</v>
      </c>
      <c r="T15" s="315"/>
      <c r="U15" s="316"/>
      <c r="V15" s="317">
        <v>1</v>
      </c>
      <c r="W15" s="315"/>
      <c r="X15" s="316"/>
      <c r="Y15" s="317">
        <v>1</v>
      </c>
      <c r="Z15" s="315"/>
      <c r="AA15" s="316"/>
      <c r="AB15" s="317">
        <v>1</v>
      </c>
      <c r="AC15" s="315"/>
      <c r="AD15" s="316"/>
      <c r="AE15" s="317"/>
      <c r="AF15" s="315">
        <v>1</v>
      </c>
      <c r="AG15" s="315"/>
      <c r="AH15" s="87">
        <f t="shared" si="0"/>
        <v>6</v>
      </c>
      <c r="AI15" s="3">
        <f t="shared" si="1"/>
        <v>4</v>
      </c>
      <c r="AJ15" s="31">
        <f t="shared" si="2"/>
        <v>0</v>
      </c>
      <c r="AK15" s="8"/>
    </row>
    <row r="16" spans="1:37" x14ac:dyDescent="0.25">
      <c r="B16" s="11">
        <v>7</v>
      </c>
      <c r="C16" s="6" t="str">
        <f>'2 жастағы Ф'!C16</f>
        <v>Серік Айша</v>
      </c>
      <c r="D16" s="315">
        <v>1</v>
      </c>
      <c r="E16" s="315"/>
      <c r="F16" s="316"/>
      <c r="G16" s="317">
        <v>1</v>
      </c>
      <c r="H16" s="315"/>
      <c r="I16" s="316"/>
      <c r="J16" s="317">
        <v>1</v>
      </c>
      <c r="K16" s="315"/>
      <c r="L16" s="316"/>
      <c r="M16" s="317"/>
      <c r="N16" s="315">
        <v>1</v>
      </c>
      <c r="O16" s="316"/>
      <c r="P16" s="317">
        <v>1</v>
      </c>
      <c r="Q16" s="315"/>
      <c r="R16" s="316"/>
      <c r="S16" s="317">
        <v>1</v>
      </c>
      <c r="T16" s="315"/>
      <c r="U16" s="316"/>
      <c r="V16" s="317">
        <v>1</v>
      </c>
      <c r="W16" s="315"/>
      <c r="X16" s="316"/>
      <c r="Y16" s="317">
        <v>1</v>
      </c>
      <c r="Z16" s="315"/>
      <c r="AA16" s="316"/>
      <c r="AB16" s="317">
        <v>1</v>
      </c>
      <c r="AC16" s="315"/>
      <c r="AD16" s="316"/>
      <c r="AE16" s="317"/>
      <c r="AF16" s="315">
        <v>1</v>
      </c>
      <c r="AG16" s="315"/>
      <c r="AH16" s="87">
        <f t="shared" si="0"/>
        <v>8</v>
      </c>
      <c r="AI16" s="3">
        <f t="shared" si="1"/>
        <v>2</v>
      </c>
      <c r="AJ16" s="31">
        <f t="shared" si="2"/>
        <v>0</v>
      </c>
      <c r="AK16" s="8"/>
    </row>
    <row r="17" spans="2:37" x14ac:dyDescent="0.25">
      <c r="B17" s="11">
        <v>8</v>
      </c>
      <c r="C17" s="6" t="str">
        <f>'2 жастағы Ф'!C17</f>
        <v>Бутаев Мирон</v>
      </c>
      <c r="D17" s="315">
        <v>1</v>
      </c>
      <c r="E17" s="315"/>
      <c r="F17" s="316"/>
      <c r="G17" s="317">
        <v>1</v>
      </c>
      <c r="H17" s="315"/>
      <c r="I17" s="316"/>
      <c r="J17" s="317"/>
      <c r="K17" s="315">
        <v>1</v>
      </c>
      <c r="L17" s="316"/>
      <c r="M17" s="317"/>
      <c r="N17" s="315">
        <v>1</v>
      </c>
      <c r="O17" s="316"/>
      <c r="P17" s="317"/>
      <c r="Q17" s="315">
        <v>1</v>
      </c>
      <c r="R17" s="316"/>
      <c r="S17" s="317"/>
      <c r="T17" s="315">
        <v>1</v>
      </c>
      <c r="U17" s="316"/>
      <c r="V17" s="317">
        <v>1</v>
      </c>
      <c r="W17" s="315"/>
      <c r="X17" s="316"/>
      <c r="Y17" s="317">
        <v>1</v>
      </c>
      <c r="Z17" s="315"/>
      <c r="AA17" s="316"/>
      <c r="AB17" s="317">
        <v>1</v>
      </c>
      <c r="AC17" s="315"/>
      <c r="AD17" s="316"/>
      <c r="AE17" s="317">
        <v>1</v>
      </c>
      <c r="AF17" s="315"/>
      <c r="AG17" s="315"/>
      <c r="AH17" s="87">
        <f t="shared" si="0"/>
        <v>6</v>
      </c>
      <c r="AI17" s="3">
        <f t="shared" si="1"/>
        <v>4</v>
      </c>
      <c r="AJ17" s="31">
        <f t="shared" si="2"/>
        <v>0</v>
      </c>
      <c r="AK17" s="8"/>
    </row>
    <row r="18" spans="2:37" x14ac:dyDescent="0.25">
      <c r="B18" s="11">
        <v>9</v>
      </c>
      <c r="C18" s="6" t="str">
        <f>'2 жастағы Ф'!C18</f>
        <v>Литвинов Иван</v>
      </c>
      <c r="D18" s="315">
        <v>1</v>
      </c>
      <c r="E18" s="315"/>
      <c r="F18" s="316"/>
      <c r="G18" s="317"/>
      <c r="H18" s="315">
        <v>1</v>
      </c>
      <c r="I18" s="316"/>
      <c r="J18" s="317"/>
      <c r="K18" s="315">
        <v>1</v>
      </c>
      <c r="L18" s="316"/>
      <c r="M18" s="317"/>
      <c r="N18" s="315">
        <v>1</v>
      </c>
      <c r="O18" s="316"/>
      <c r="P18" s="317"/>
      <c r="Q18" s="315">
        <v>1</v>
      </c>
      <c r="R18" s="316"/>
      <c r="S18" s="317"/>
      <c r="T18" s="315">
        <v>1</v>
      </c>
      <c r="U18" s="316"/>
      <c r="V18" s="317">
        <v>1</v>
      </c>
      <c r="W18" s="315"/>
      <c r="X18" s="316"/>
      <c r="Y18" s="317"/>
      <c r="Z18" s="315">
        <v>1</v>
      </c>
      <c r="AA18" s="316"/>
      <c r="AB18" s="317">
        <v>1</v>
      </c>
      <c r="AC18" s="315"/>
      <c r="AD18" s="316"/>
      <c r="AE18" s="317">
        <v>1</v>
      </c>
      <c r="AF18" s="315"/>
      <c r="AG18" s="315"/>
      <c r="AH18" s="87">
        <f t="shared" si="0"/>
        <v>4</v>
      </c>
      <c r="AI18" s="3">
        <f t="shared" si="1"/>
        <v>6</v>
      </c>
      <c r="AJ18" s="31">
        <f t="shared" si="2"/>
        <v>0</v>
      </c>
      <c r="AK18" s="8"/>
    </row>
    <row r="19" spans="2:37" x14ac:dyDescent="0.25">
      <c r="B19" s="11">
        <v>10</v>
      </c>
      <c r="C19" s="6">
        <f>'2 жастағы Ф'!C19</f>
        <v>0</v>
      </c>
      <c r="D19" s="315">
        <v>1</v>
      </c>
      <c r="E19" s="315"/>
      <c r="F19" s="316"/>
      <c r="G19" s="317"/>
      <c r="H19" s="315">
        <v>1</v>
      </c>
      <c r="I19" s="316"/>
      <c r="J19" s="317"/>
      <c r="K19" s="315">
        <v>1</v>
      </c>
      <c r="L19" s="316"/>
      <c r="M19" s="317"/>
      <c r="N19" s="315"/>
      <c r="O19" s="316">
        <v>1</v>
      </c>
      <c r="P19" s="317">
        <v>1</v>
      </c>
      <c r="Q19" s="315"/>
      <c r="R19" s="316"/>
      <c r="S19" s="317"/>
      <c r="T19" s="315">
        <v>1</v>
      </c>
      <c r="U19" s="316"/>
      <c r="V19" s="317">
        <v>1</v>
      </c>
      <c r="W19" s="315"/>
      <c r="X19" s="316"/>
      <c r="Y19" s="317"/>
      <c r="Z19" s="315">
        <v>1</v>
      </c>
      <c r="AA19" s="316"/>
      <c r="AB19" s="317">
        <v>1</v>
      </c>
      <c r="AC19" s="315"/>
      <c r="AD19" s="316"/>
      <c r="AE19" s="317">
        <v>1</v>
      </c>
      <c r="AF19" s="315"/>
      <c r="AG19" s="315"/>
      <c r="AH19" s="87">
        <f t="shared" si="0"/>
        <v>5</v>
      </c>
      <c r="AI19" s="3">
        <f t="shared" si="1"/>
        <v>4</v>
      </c>
      <c r="AJ19" s="31">
        <f t="shared" si="2"/>
        <v>1</v>
      </c>
      <c r="AK19" s="8"/>
    </row>
    <row r="20" spans="2:37" x14ac:dyDescent="0.25">
      <c r="B20" s="11">
        <v>11</v>
      </c>
      <c r="C20" s="6">
        <f>'2 жастағы Ф'!C20</f>
        <v>0</v>
      </c>
      <c r="D20" s="315">
        <v>1</v>
      </c>
      <c r="E20" s="315"/>
      <c r="F20" s="316"/>
      <c r="G20" s="317"/>
      <c r="H20" s="315">
        <v>1</v>
      </c>
      <c r="I20" s="316"/>
      <c r="J20" s="317"/>
      <c r="K20" s="315">
        <v>1</v>
      </c>
      <c r="L20" s="316"/>
      <c r="M20" s="317"/>
      <c r="N20" s="315"/>
      <c r="O20" s="316">
        <v>1</v>
      </c>
      <c r="P20" s="317"/>
      <c r="Q20" s="315">
        <v>1</v>
      </c>
      <c r="R20" s="316"/>
      <c r="S20" s="317"/>
      <c r="T20" s="315">
        <v>1</v>
      </c>
      <c r="U20" s="316"/>
      <c r="V20" s="317">
        <v>1</v>
      </c>
      <c r="W20" s="315"/>
      <c r="X20" s="316"/>
      <c r="Y20" s="317"/>
      <c r="Z20" s="315">
        <v>1</v>
      </c>
      <c r="AA20" s="316"/>
      <c r="AB20" s="317">
        <v>1</v>
      </c>
      <c r="AC20" s="315"/>
      <c r="AD20" s="316"/>
      <c r="AE20" s="317">
        <v>1</v>
      </c>
      <c r="AF20" s="315"/>
      <c r="AG20" s="315"/>
      <c r="AH20" s="87">
        <f t="shared" si="0"/>
        <v>4</v>
      </c>
      <c r="AI20" s="3">
        <f t="shared" si="1"/>
        <v>5</v>
      </c>
      <c r="AJ20" s="31">
        <f t="shared" si="2"/>
        <v>1</v>
      </c>
      <c r="AK20" s="8"/>
    </row>
    <row r="21" spans="2:37" x14ac:dyDescent="0.25">
      <c r="B21" s="11">
        <v>12</v>
      </c>
      <c r="C21" s="6">
        <f>'2 жастағы Ф'!C21</f>
        <v>0</v>
      </c>
      <c r="D21" s="315"/>
      <c r="E21" s="315"/>
      <c r="F21" s="316"/>
      <c r="G21" s="317"/>
      <c r="H21" s="315"/>
      <c r="I21" s="316"/>
      <c r="J21" s="317"/>
      <c r="K21" s="315"/>
      <c r="L21" s="316"/>
      <c r="M21" s="317"/>
      <c r="N21" s="315"/>
      <c r="O21" s="316"/>
      <c r="P21" s="317"/>
      <c r="Q21" s="315"/>
      <c r="R21" s="316"/>
      <c r="S21" s="317"/>
      <c r="T21" s="315"/>
      <c r="U21" s="316"/>
      <c r="V21" s="317"/>
      <c r="W21" s="315"/>
      <c r="X21" s="316"/>
      <c r="Y21" s="317"/>
      <c r="Z21" s="315"/>
      <c r="AA21" s="316"/>
      <c r="AB21" s="317"/>
      <c r="AC21" s="315"/>
      <c r="AD21" s="316"/>
      <c r="AE21" s="317"/>
      <c r="AF21" s="315"/>
      <c r="AG21" s="315"/>
      <c r="AH21" s="87">
        <f t="shared" si="0"/>
        <v>0</v>
      </c>
      <c r="AI21" s="3">
        <f t="shared" si="1"/>
        <v>0</v>
      </c>
      <c r="AJ21" s="31">
        <f t="shared" si="2"/>
        <v>0</v>
      </c>
      <c r="AK21" s="8"/>
    </row>
    <row r="22" spans="2:37" x14ac:dyDescent="0.25">
      <c r="B22" s="11">
        <v>13</v>
      </c>
      <c r="C22" s="6">
        <f>'2 жастағы Ф'!C22</f>
        <v>0</v>
      </c>
      <c r="D22" s="315"/>
      <c r="E22" s="315"/>
      <c r="F22" s="316"/>
      <c r="G22" s="317"/>
      <c r="H22" s="315"/>
      <c r="I22" s="316"/>
      <c r="J22" s="317"/>
      <c r="K22" s="315"/>
      <c r="L22" s="316"/>
      <c r="M22" s="317"/>
      <c r="N22" s="315"/>
      <c r="O22" s="316"/>
      <c r="P22" s="317"/>
      <c r="Q22" s="315"/>
      <c r="R22" s="316"/>
      <c r="S22" s="317"/>
      <c r="T22" s="315"/>
      <c r="U22" s="316"/>
      <c r="V22" s="317"/>
      <c r="W22" s="315"/>
      <c r="X22" s="316"/>
      <c r="Y22" s="317"/>
      <c r="Z22" s="315"/>
      <c r="AA22" s="316"/>
      <c r="AB22" s="317"/>
      <c r="AC22" s="315"/>
      <c r="AD22" s="316"/>
      <c r="AE22" s="317"/>
      <c r="AF22" s="315"/>
      <c r="AG22" s="315"/>
      <c r="AH22" s="87">
        <f t="shared" si="0"/>
        <v>0</v>
      </c>
      <c r="AI22" s="3">
        <f t="shared" si="1"/>
        <v>0</v>
      </c>
      <c r="AJ22" s="31">
        <f t="shared" si="2"/>
        <v>0</v>
      </c>
      <c r="AK22" s="8"/>
    </row>
    <row r="23" spans="2:37" x14ac:dyDescent="0.25">
      <c r="B23" s="11">
        <v>14</v>
      </c>
      <c r="C23" s="6">
        <f>'2 жастағы Ф'!C23</f>
        <v>0</v>
      </c>
      <c r="D23" s="315"/>
      <c r="E23" s="315"/>
      <c r="F23" s="316"/>
      <c r="G23" s="317"/>
      <c r="H23" s="315"/>
      <c r="I23" s="316"/>
      <c r="J23" s="317"/>
      <c r="K23" s="315"/>
      <c r="L23" s="316"/>
      <c r="M23" s="317"/>
      <c r="N23" s="315"/>
      <c r="O23" s="316"/>
      <c r="P23" s="317"/>
      <c r="Q23" s="315"/>
      <c r="R23" s="316"/>
      <c r="S23" s="317"/>
      <c r="T23" s="315"/>
      <c r="U23" s="316"/>
      <c r="V23" s="317"/>
      <c r="W23" s="315"/>
      <c r="X23" s="316"/>
      <c r="Y23" s="317"/>
      <c r="Z23" s="315"/>
      <c r="AA23" s="316"/>
      <c r="AB23" s="317"/>
      <c r="AC23" s="315"/>
      <c r="AD23" s="316"/>
      <c r="AE23" s="317"/>
      <c r="AF23" s="315"/>
      <c r="AG23" s="315"/>
      <c r="AH23" s="87">
        <f t="shared" si="0"/>
        <v>0</v>
      </c>
      <c r="AI23" s="3">
        <f t="shared" si="1"/>
        <v>0</v>
      </c>
      <c r="AJ23" s="31">
        <f t="shared" si="2"/>
        <v>0</v>
      </c>
      <c r="AK23" s="8"/>
    </row>
    <row r="24" spans="2:37" x14ac:dyDescent="0.25">
      <c r="B24" s="11">
        <v>15</v>
      </c>
      <c r="C24" s="6">
        <f>'2 жастағы Ф'!C24</f>
        <v>0</v>
      </c>
      <c r="D24" s="315"/>
      <c r="E24" s="315"/>
      <c r="F24" s="316"/>
      <c r="G24" s="317"/>
      <c r="H24" s="315"/>
      <c r="I24" s="316"/>
      <c r="J24" s="317"/>
      <c r="K24" s="315"/>
      <c r="L24" s="316"/>
      <c r="M24" s="317"/>
      <c r="N24" s="315"/>
      <c r="O24" s="316"/>
      <c r="P24" s="317"/>
      <c r="Q24" s="315"/>
      <c r="R24" s="316"/>
      <c r="S24" s="317"/>
      <c r="T24" s="315"/>
      <c r="U24" s="316"/>
      <c r="V24" s="317"/>
      <c r="W24" s="315"/>
      <c r="X24" s="316"/>
      <c r="Y24" s="317"/>
      <c r="Z24" s="315"/>
      <c r="AA24" s="316"/>
      <c r="AB24" s="317"/>
      <c r="AC24" s="315"/>
      <c r="AD24" s="316"/>
      <c r="AE24" s="317"/>
      <c r="AF24" s="315"/>
      <c r="AG24" s="315"/>
      <c r="AH24" s="87">
        <f t="shared" si="0"/>
        <v>0</v>
      </c>
      <c r="AI24" s="3">
        <f t="shared" si="1"/>
        <v>0</v>
      </c>
      <c r="AJ24" s="31">
        <f t="shared" si="2"/>
        <v>0</v>
      </c>
      <c r="AK24" s="8"/>
    </row>
    <row r="25" spans="2:37" x14ac:dyDescent="0.25">
      <c r="B25" s="11">
        <v>16</v>
      </c>
      <c r="C25" s="6">
        <f>'2 жастағы Ф'!C25</f>
        <v>0</v>
      </c>
      <c r="D25" s="315"/>
      <c r="E25" s="315"/>
      <c r="F25" s="316"/>
      <c r="G25" s="317"/>
      <c r="H25" s="315"/>
      <c r="I25" s="316"/>
      <c r="J25" s="317"/>
      <c r="K25" s="315"/>
      <c r="L25" s="316"/>
      <c r="M25" s="317"/>
      <c r="N25" s="315"/>
      <c r="O25" s="316"/>
      <c r="P25" s="317"/>
      <c r="Q25" s="315"/>
      <c r="R25" s="316"/>
      <c r="S25" s="317"/>
      <c r="T25" s="315"/>
      <c r="U25" s="316"/>
      <c r="V25" s="317"/>
      <c r="W25" s="315"/>
      <c r="X25" s="316"/>
      <c r="Y25" s="317"/>
      <c r="Z25" s="315"/>
      <c r="AA25" s="316"/>
      <c r="AB25" s="317"/>
      <c r="AC25" s="315"/>
      <c r="AD25" s="316"/>
      <c r="AE25" s="317"/>
      <c r="AF25" s="315"/>
      <c r="AG25" s="315"/>
      <c r="AH25" s="87">
        <f t="shared" si="0"/>
        <v>0</v>
      </c>
      <c r="AI25" s="3">
        <f t="shared" si="1"/>
        <v>0</v>
      </c>
      <c r="AJ25" s="31">
        <f t="shared" si="2"/>
        <v>0</v>
      </c>
      <c r="AK25" s="8"/>
    </row>
    <row r="26" spans="2:37" x14ac:dyDescent="0.25">
      <c r="B26" s="11">
        <v>17</v>
      </c>
      <c r="C26" s="6">
        <f>'2 жастағы Ф'!C26</f>
        <v>0</v>
      </c>
      <c r="D26" s="315"/>
      <c r="E26" s="315"/>
      <c r="F26" s="316"/>
      <c r="G26" s="317"/>
      <c r="H26" s="315"/>
      <c r="I26" s="316"/>
      <c r="J26" s="317"/>
      <c r="K26" s="315"/>
      <c r="L26" s="316"/>
      <c r="M26" s="317"/>
      <c r="N26" s="315"/>
      <c r="O26" s="316"/>
      <c r="P26" s="317"/>
      <c r="Q26" s="315"/>
      <c r="R26" s="316"/>
      <c r="S26" s="317"/>
      <c r="T26" s="315"/>
      <c r="U26" s="316"/>
      <c r="V26" s="317"/>
      <c r="W26" s="315"/>
      <c r="X26" s="316"/>
      <c r="Y26" s="317"/>
      <c r="Z26" s="315"/>
      <c r="AA26" s="316"/>
      <c r="AB26" s="317"/>
      <c r="AC26" s="315"/>
      <c r="AD26" s="316"/>
      <c r="AE26" s="317"/>
      <c r="AF26" s="315"/>
      <c r="AG26" s="315"/>
      <c r="AH26" s="87">
        <f t="shared" si="0"/>
        <v>0</v>
      </c>
      <c r="AI26" s="3">
        <f t="shared" si="1"/>
        <v>0</v>
      </c>
      <c r="AJ26" s="31">
        <f t="shared" si="2"/>
        <v>0</v>
      </c>
      <c r="AK26" s="8"/>
    </row>
    <row r="27" spans="2:37" x14ac:dyDescent="0.25">
      <c r="B27" s="11">
        <v>18</v>
      </c>
      <c r="C27" s="6">
        <f>'2 жастағы Ф'!C27</f>
        <v>0</v>
      </c>
      <c r="D27" s="315"/>
      <c r="E27" s="315"/>
      <c r="F27" s="316"/>
      <c r="G27" s="317"/>
      <c r="H27" s="315"/>
      <c r="I27" s="316"/>
      <c r="J27" s="317"/>
      <c r="K27" s="315"/>
      <c r="L27" s="316"/>
      <c r="M27" s="317"/>
      <c r="N27" s="315"/>
      <c r="O27" s="316"/>
      <c r="P27" s="317"/>
      <c r="Q27" s="315"/>
      <c r="R27" s="316"/>
      <c r="S27" s="317"/>
      <c r="T27" s="315"/>
      <c r="U27" s="316"/>
      <c r="V27" s="317"/>
      <c r="W27" s="315"/>
      <c r="X27" s="316"/>
      <c r="Y27" s="317"/>
      <c r="Z27" s="315"/>
      <c r="AA27" s="316"/>
      <c r="AB27" s="317"/>
      <c r="AC27" s="315"/>
      <c r="AD27" s="316"/>
      <c r="AE27" s="317"/>
      <c r="AF27" s="315"/>
      <c r="AG27" s="315"/>
      <c r="AH27" s="87">
        <f t="shared" si="0"/>
        <v>0</v>
      </c>
      <c r="AI27" s="3">
        <f t="shared" si="1"/>
        <v>0</v>
      </c>
      <c r="AJ27" s="31">
        <f t="shared" si="2"/>
        <v>0</v>
      </c>
      <c r="AK27" s="8"/>
    </row>
    <row r="28" spans="2:37" x14ac:dyDescent="0.25">
      <c r="B28" s="11">
        <v>19</v>
      </c>
      <c r="C28" s="6">
        <f>'2 жастағы Ф'!C28</f>
        <v>0</v>
      </c>
      <c r="D28" s="315"/>
      <c r="E28" s="315"/>
      <c r="F28" s="316"/>
      <c r="G28" s="317"/>
      <c r="H28" s="315"/>
      <c r="I28" s="316"/>
      <c r="J28" s="317"/>
      <c r="K28" s="315"/>
      <c r="L28" s="316"/>
      <c r="M28" s="317"/>
      <c r="N28" s="315"/>
      <c r="O28" s="316"/>
      <c r="P28" s="317"/>
      <c r="Q28" s="315"/>
      <c r="R28" s="316"/>
      <c r="S28" s="317"/>
      <c r="T28" s="315"/>
      <c r="U28" s="316"/>
      <c r="V28" s="317"/>
      <c r="W28" s="315"/>
      <c r="X28" s="316"/>
      <c r="Y28" s="317"/>
      <c r="Z28" s="315"/>
      <c r="AA28" s="316"/>
      <c r="AB28" s="317"/>
      <c r="AC28" s="315"/>
      <c r="AD28" s="316"/>
      <c r="AE28" s="317"/>
      <c r="AF28" s="315"/>
      <c r="AG28" s="315"/>
      <c r="AH28" s="87">
        <f t="shared" si="0"/>
        <v>0</v>
      </c>
      <c r="AI28" s="3">
        <f t="shared" si="1"/>
        <v>0</v>
      </c>
      <c r="AJ28" s="31">
        <f t="shared" si="2"/>
        <v>0</v>
      </c>
      <c r="AK28" s="8"/>
    </row>
    <row r="29" spans="2:37" x14ac:dyDescent="0.25">
      <c r="B29" s="11">
        <v>20</v>
      </c>
      <c r="C29" s="6">
        <f>'2 жастағы Ф'!C29</f>
        <v>0</v>
      </c>
      <c r="D29" s="315"/>
      <c r="E29" s="315"/>
      <c r="F29" s="316"/>
      <c r="G29" s="317"/>
      <c r="H29" s="315"/>
      <c r="I29" s="316"/>
      <c r="J29" s="317"/>
      <c r="K29" s="315"/>
      <c r="L29" s="316"/>
      <c r="M29" s="317"/>
      <c r="N29" s="315"/>
      <c r="O29" s="316"/>
      <c r="P29" s="317"/>
      <c r="Q29" s="315"/>
      <c r="R29" s="316"/>
      <c r="S29" s="317"/>
      <c r="T29" s="315"/>
      <c r="U29" s="316"/>
      <c r="V29" s="317"/>
      <c r="W29" s="315"/>
      <c r="X29" s="316"/>
      <c r="Y29" s="317"/>
      <c r="Z29" s="315"/>
      <c r="AA29" s="316"/>
      <c r="AB29" s="317"/>
      <c r="AC29" s="315"/>
      <c r="AD29" s="316"/>
      <c r="AE29" s="317"/>
      <c r="AF29" s="315"/>
      <c r="AG29" s="315"/>
      <c r="AH29" s="87">
        <f t="shared" si="0"/>
        <v>0</v>
      </c>
      <c r="AI29" s="3">
        <f t="shared" si="1"/>
        <v>0</v>
      </c>
      <c r="AJ29" s="31">
        <f t="shared" si="2"/>
        <v>0</v>
      </c>
      <c r="AK29" s="8"/>
    </row>
    <row r="30" spans="2:37" x14ac:dyDescent="0.25">
      <c r="B30" s="11">
        <v>21</v>
      </c>
      <c r="C30" s="6">
        <f>'2 жастағы Ф'!C30</f>
        <v>0</v>
      </c>
      <c r="D30" s="315"/>
      <c r="E30" s="315"/>
      <c r="F30" s="316"/>
      <c r="G30" s="317"/>
      <c r="H30" s="315"/>
      <c r="I30" s="316"/>
      <c r="J30" s="317"/>
      <c r="K30" s="315"/>
      <c r="L30" s="316"/>
      <c r="M30" s="317"/>
      <c r="N30" s="315"/>
      <c r="O30" s="316"/>
      <c r="P30" s="317"/>
      <c r="Q30" s="315"/>
      <c r="R30" s="316"/>
      <c r="S30" s="317"/>
      <c r="T30" s="315"/>
      <c r="U30" s="316"/>
      <c r="V30" s="317"/>
      <c r="W30" s="315"/>
      <c r="X30" s="316"/>
      <c r="Y30" s="317"/>
      <c r="Z30" s="315"/>
      <c r="AA30" s="316"/>
      <c r="AB30" s="317"/>
      <c r="AC30" s="315"/>
      <c r="AD30" s="316"/>
      <c r="AE30" s="317"/>
      <c r="AF30" s="315"/>
      <c r="AG30" s="315"/>
      <c r="AH30" s="87">
        <f t="shared" si="0"/>
        <v>0</v>
      </c>
      <c r="AI30" s="3">
        <f t="shared" si="1"/>
        <v>0</v>
      </c>
      <c r="AJ30" s="31">
        <f t="shared" si="2"/>
        <v>0</v>
      </c>
      <c r="AK30" s="8"/>
    </row>
    <row r="31" spans="2:37" x14ac:dyDescent="0.25">
      <c r="B31" s="11">
        <v>22</v>
      </c>
      <c r="C31" s="6">
        <f>'2 жастағы Ф'!C31</f>
        <v>0</v>
      </c>
      <c r="D31" s="315"/>
      <c r="E31" s="315"/>
      <c r="F31" s="316"/>
      <c r="G31" s="317"/>
      <c r="H31" s="315"/>
      <c r="I31" s="316"/>
      <c r="J31" s="317"/>
      <c r="K31" s="315"/>
      <c r="L31" s="316"/>
      <c r="M31" s="317"/>
      <c r="N31" s="315"/>
      <c r="O31" s="316"/>
      <c r="P31" s="317"/>
      <c r="Q31" s="315"/>
      <c r="R31" s="316"/>
      <c r="S31" s="317"/>
      <c r="T31" s="315"/>
      <c r="U31" s="316"/>
      <c r="V31" s="317"/>
      <c r="W31" s="315"/>
      <c r="X31" s="316"/>
      <c r="Y31" s="317"/>
      <c r="Z31" s="315"/>
      <c r="AA31" s="316"/>
      <c r="AB31" s="317"/>
      <c r="AC31" s="315"/>
      <c r="AD31" s="316"/>
      <c r="AE31" s="317"/>
      <c r="AF31" s="315"/>
      <c r="AG31" s="315"/>
      <c r="AH31" s="87">
        <f t="shared" si="0"/>
        <v>0</v>
      </c>
      <c r="AI31" s="3">
        <f t="shared" si="1"/>
        <v>0</v>
      </c>
      <c r="AJ31" s="31">
        <f t="shared" si="2"/>
        <v>0</v>
      </c>
      <c r="AK31" s="8"/>
    </row>
    <row r="32" spans="2:37" x14ac:dyDescent="0.25">
      <c r="B32" s="11">
        <v>23</v>
      </c>
      <c r="C32" s="6">
        <f>'2 жастағы Ф'!C32</f>
        <v>0</v>
      </c>
      <c r="D32" s="315"/>
      <c r="E32" s="315"/>
      <c r="F32" s="316"/>
      <c r="G32" s="317"/>
      <c r="H32" s="315"/>
      <c r="I32" s="316"/>
      <c r="J32" s="317"/>
      <c r="K32" s="315"/>
      <c r="L32" s="316"/>
      <c r="M32" s="317"/>
      <c r="N32" s="315"/>
      <c r="O32" s="316"/>
      <c r="P32" s="317"/>
      <c r="Q32" s="315"/>
      <c r="R32" s="316"/>
      <c r="S32" s="317"/>
      <c r="T32" s="315"/>
      <c r="U32" s="316"/>
      <c r="V32" s="317"/>
      <c r="W32" s="315"/>
      <c r="X32" s="316"/>
      <c r="Y32" s="317"/>
      <c r="Z32" s="315"/>
      <c r="AA32" s="316"/>
      <c r="AB32" s="317"/>
      <c r="AC32" s="315"/>
      <c r="AD32" s="316"/>
      <c r="AE32" s="317"/>
      <c r="AF32" s="315"/>
      <c r="AG32" s="315"/>
      <c r="AH32" s="87">
        <f t="shared" si="0"/>
        <v>0</v>
      </c>
      <c r="AI32" s="3">
        <f t="shared" si="1"/>
        <v>0</v>
      </c>
      <c r="AJ32" s="31">
        <f t="shared" si="2"/>
        <v>0</v>
      </c>
      <c r="AK32" s="8"/>
    </row>
    <row r="33" spans="2:37" x14ac:dyDescent="0.25">
      <c r="B33" s="11">
        <v>24</v>
      </c>
      <c r="C33" s="6">
        <f>'2 жастағы Ф'!C33</f>
        <v>0</v>
      </c>
      <c r="D33" s="315"/>
      <c r="E33" s="315"/>
      <c r="F33" s="316"/>
      <c r="G33" s="317"/>
      <c r="H33" s="315"/>
      <c r="I33" s="316"/>
      <c r="J33" s="317"/>
      <c r="K33" s="315"/>
      <c r="L33" s="316"/>
      <c r="M33" s="317"/>
      <c r="N33" s="315"/>
      <c r="O33" s="316"/>
      <c r="P33" s="317"/>
      <c r="Q33" s="315"/>
      <c r="R33" s="316"/>
      <c r="S33" s="317"/>
      <c r="T33" s="315"/>
      <c r="U33" s="316"/>
      <c r="V33" s="317"/>
      <c r="W33" s="315"/>
      <c r="X33" s="316"/>
      <c r="Y33" s="317"/>
      <c r="Z33" s="315"/>
      <c r="AA33" s="316"/>
      <c r="AB33" s="317"/>
      <c r="AC33" s="315"/>
      <c r="AD33" s="316"/>
      <c r="AE33" s="317"/>
      <c r="AF33" s="315"/>
      <c r="AG33" s="315"/>
      <c r="AH33" s="87">
        <f t="shared" si="0"/>
        <v>0</v>
      </c>
      <c r="AI33" s="3">
        <f t="shared" si="1"/>
        <v>0</v>
      </c>
      <c r="AJ33" s="31">
        <f t="shared" si="2"/>
        <v>0</v>
      </c>
      <c r="AK33" s="8"/>
    </row>
    <row r="34" spans="2:37" x14ac:dyDescent="0.25">
      <c r="B34" s="11">
        <v>25</v>
      </c>
      <c r="C34" s="6">
        <f>'2 жастағы Ф'!C34</f>
        <v>0</v>
      </c>
      <c r="D34" s="315"/>
      <c r="E34" s="315"/>
      <c r="F34" s="316"/>
      <c r="G34" s="317"/>
      <c r="H34" s="315"/>
      <c r="I34" s="316"/>
      <c r="J34" s="317"/>
      <c r="K34" s="315"/>
      <c r="L34" s="316"/>
      <c r="M34" s="317"/>
      <c r="N34" s="315"/>
      <c r="O34" s="316"/>
      <c r="P34" s="317"/>
      <c r="Q34" s="315"/>
      <c r="R34" s="316"/>
      <c r="S34" s="317"/>
      <c r="T34" s="315"/>
      <c r="U34" s="316"/>
      <c r="V34" s="317"/>
      <c r="W34" s="315"/>
      <c r="X34" s="316"/>
      <c r="Y34" s="317"/>
      <c r="Z34" s="315"/>
      <c r="AA34" s="316"/>
      <c r="AB34" s="317"/>
      <c r="AC34" s="315"/>
      <c r="AD34" s="316"/>
      <c r="AE34" s="317"/>
      <c r="AF34" s="315"/>
      <c r="AG34" s="315"/>
      <c r="AH34" s="87">
        <f t="shared" si="0"/>
        <v>0</v>
      </c>
      <c r="AI34" s="3">
        <f t="shared" si="1"/>
        <v>0</v>
      </c>
      <c r="AJ34" s="31">
        <f t="shared" si="2"/>
        <v>0</v>
      </c>
      <c r="AK34" s="8"/>
    </row>
    <row r="35" spans="2:37" x14ac:dyDescent="0.25">
      <c r="B35" s="11">
        <v>26</v>
      </c>
      <c r="C35" s="6">
        <f>'2 жастағы Ф'!C35</f>
        <v>0</v>
      </c>
      <c r="D35" s="315"/>
      <c r="E35" s="315"/>
      <c r="F35" s="316"/>
      <c r="G35" s="317"/>
      <c r="H35" s="315"/>
      <c r="I35" s="316"/>
      <c r="J35" s="317"/>
      <c r="K35" s="315"/>
      <c r="L35" s="316"/>
      <c r="M35" s="317"/>
      <c r="N35" s="315"/>
      <c r="O35" s="316"/>
      <c r="P35" s="317"/>
      <c r="Q35" s="315"/>
      <c r="R35" s="316"/>
      <c r="S35" s="317"/>
      <c r="T35" s="315"/>
      <c r="U35" s="316"/>
      <c r="V35" s="317"/>
      <c r="W35" s="315"/>
      <c r="X35" s="316"/>
      <c r="Y35" s="317"/>
      <c r="Z35" s="315"/>
      <c r="AA35" s="316"/>
      <c r="AB35" s="317"/>
      <c r="AC35" s="315"/>
      <c r="AD35" s="316"/>
      <c r="AE35" s="317"/>
      <c r="AF35" s="315"/>
      <c r="AG35" s="315"/>
      <c r="AH35" s="87">
        <f t="shared" si="0"/>
        <v>0</v>
      </c>
      <c r="AI35" s="3">
        <f t="shared" si="1"/>
        <v>0</v>
      </c>
      <c r="AJ35" s="31">
        <f t="shared" si="2"/>
        <v>0</v>
      </c>
      <c r="AK35" s="8"/>
    </row>
    <row r="36" spans="2:37" x14ac:dyDescent="0.25">
      <c r="B36" s="11">
        <v>27</v>
      </c>
      <c r="C36" s="6">
        <f>'2 жастағы Ф'!C36</f>
        <v>0</v>
      </c>
      <c r="D36" s="315"/>
      <c r="E36" s="315"/>
      <c r="F36" s="316"/>
      <c r="G36" s="317"/>
      <c r="H36" s="315"/>
      <c r="I36" s="316"/>
      <c r="J36" s="317"/>
      <c r="K36" s="315"/>
      <c r="L36" s="316"/>
      <c r="M36" s="317"/>
      <c r="N36" s="315"/>
      <c r="O36" s="316"/>
      <c r="P36" s="317"/>
      <c r="Q36" s="315"/>
      <c r="R36" s="316"/>
      <c r="S36" s="317"/>
      <c r="T36" s="315"/>
      <c r="U36" s="316"/>
      <c r="V36" s="317"/>
      <c r="W36" s="315"/>
      <c r="X36" s="316"/>
      <c r="Y36" s="317"/>
      <c r="Z36" s="315"/>
      <c r="AA36" s="316"/>
      <c r="AB36" s="317"/>
      <c r="AC36" s="315"/>
      <c r="AD36" s="316"/>
      <c r="AE36" s="317"/>
      <c r="AF36" s="315"/>
      <c r="AG36" s="315"/>
      <c r="AH36" s="87">
        <f t="shared" si="0"/>
        <v>0</v>
      </c>
      <c r="AI36" s="3">
        <f t="shared" si="1"/>
        <v>0</v>
      </c>
      <c r="AJ36" s="31">
        <f t="shared" si="2"/>
        <v>0</v>
      </c>
      <c r="AK36" s="8"/>
    </row>
    <row r="37" spans="2:37" x14ac:dyDescent="0.25">
      <c r="B37" s="11">
        <v>28</v>
      </c>
      <c r="C37" s="6">
        <f>'2 жастағы Ф'!C37</f>
        <v>0</v>
      </c>
      <c r="D37" s="315"/>
      <c r="E37" s="315"/>
      <c r="F37" s="316"/>
      <c r="G37" s="317"/>
      <c r="H37" s="315"/>
      <c r="I37" s="316"/>
      <c r="J37" s="317"/>
      <c r="K37" s="315"/>
      <c r="L37" s="316"/>
      <c r="M37" s="317"/>
      <c r="N37" s="315"/>
      <c r="O37" s="316"/>
      <c r="P37" s="317"/>
      <c r="Q37" s="315"/>
      <c r="R37" s="316"/>
      <c r="S37" s="317"/>
      <c r="T37" s="315"/>
      <c r="U37" s="316"/>
      <c r="V37" s="317"/>
      <c r="W37" s="315"/>
      <c r="X37" s="316"/>
      <c r="Y37" s="317"/>
      <c r="Z37" s="315"/>
      <c r="AA37" s="316"/>
      <c r="AB37" s="317"/>
      <c r="AC37" s="315"/>
      <c r="AD37" s="316"/>
      <c r="AE37" s="317"/>
      <c r="AF37" s="315"/>
      <c r="AG37" s="315"/>
      <c r="AH37" s="87">
        <f t="shared" si="0"/>
        <v>0</v>
      </c>
      <c r="AI37" s="3">
        <f t="shared" si="1"/>
        <v>0</v>
      </c>
      <c r="AJ37" s="31">
        <f t="shared" si="2"/>
        <v>0</v>
      </c>
      <c r="AK37" s="8"/>
    </row>
    <row r="38" spans="2:37" x14ac:dyDescent="0.25">
      <c r="B38" s="11">
        <v>29</v>
      </c>
      <c r="C38" s="6">
        <f>'2 жастағы Ф'!C38</f>
        <v>0</v>
      </c>
      <c r="D38" s="315"/>
      <c r="E38" s="315"/>
      <c r="F38" s="316"/>
      <c r="G38" s="317"/>
      <c r="H38" s="315"/>
      <c r="I38" s="316"/>
      <c r="J38" s="317"/>
      <c r="K38" s="315"/>
      <c r="L38" s="316"/>
      <c r="M38" s="317"/>
      <c r="N38" s="315"/>
      <c r="O38" s="316"/>
      <c r="P38" s="317"/>
      <c r="Q38" s="315"/>
      <c r="R38" s="316"/>
      <c r="S38" s="317"/>
      <c r="T38" s="315"/>
      <c r="U38" s="316"/>
      <c r="V38" s="317"/>
      <c r="W38" s="315"/>
      <c r="X38" s="316"/>
      <c r="Y38" s="317"/>
      <c r="Z38" s="315"/>
      <c r="AA38" s="316"/>
      <c r="AB38" s="317"/>
      <c r="AC38" s="315"/>
      <c r="AD38" s="316"/>
      <c r="AE38" s="317"/>
      <c r="AF38" s="315"/>
      <c r="AG38" s="315"/>
      <c r="AH38" s="87">
        <f t="shared" si="0"/>
        <v>0</v>
      </c>
      <c r="AI38" s="3">
        <f t="shared" si="1"/>
        <v>0</v>
      </c>
      <c r="AJ38" s="31">
        <f t="shared" si="2"/>
        <v>0</v>
      </c>
      <c r="AK38" s="8"/>
    </row>
    <row r="39" spans="2:37" x14ac:dyDescent="0.25">
      <c r="B39" s="11">
        <v>30</v>
      </c>
      <c r="C39" s="6">
        <f>'2 жастағы Ф'!C39</f>
        <v>0</v>
      </c>
      <c r="D39" s="315"/>
      <c r="E39" s="315"/>
      <c r="F39" s="316"/>
      <c r="G39" s="317"/>
      <c r="H39" s="315"/>
      <c r="I39" s="316"/>
      <c r="J39" s="317"/>
      <c r="K39" s="315"/>
      <c r="L39" s="316"/>
      <c r="M39" s="317"/>
      <c r="N39" s="315"/>
      <c r="O39" s="316"/>
      <c r="P39" s="317"/>
      <c r="Q39" s="315"/>
      <c r="R39" s="316"/>
      <c r="S39" s="317"/>
      <c r="T39" s="315"/>
      <c r="U39" s="316"/>
      <c r="V39" s="317"/>
      <c r="W39" s="315"/>
      <c r="X39" s="316"/>
      <c r="Y39" s="317"/>
      <c r="Z39" s="315"/>
      <c r="AA39" s="316"/>
      <c r="AB39" s="317"/>
      <c r="AC39" s="315"/>
      <c r="AD39" s="316"/>
      <c r="AE39" s="317"/>
      <c r="AF39" s="315"/>
      <c r="AG39" s="315"/>
      <c r="AH39" s="87">
        <f t="shared" si="0"/>
        <v>0</v>
      </c>
      <c r="AI39" s="3">
        <f t="shared" si="1"/>
        <v>0</v>
      </c>
      <c r="AJ39" s="31">
        <f t="shared" si="2"/>
        <v>0</v>
      </c>
      <c r="AK39" s="8"/>
    </row>
    <row r="40" spans="2:37" ht="20.25" customHeight="1" x14ac:dyDescent="0.25">
      <c r="B40" s="668" t="s">
        <v>106</v>
      </c>
      <c r="C40" s="669"/>
      <c r="D40" s="61">
        <f>SUM(D10:D39)</f>
        <v>11</v>
      </c>
      <c r="E40" s="61">
        <f t="shared" ref="E40:AG40" si="3">SUM(E10:E39)</f>
        <v>0</v>
      </c>
      <c r="F40" s="78">
        <f t="shared" si="3"/>
        <v>0</v>
      </c>
      <c r="G40" s="77">
        <f t="shared" si="3"/>
        <v>4</v>
      </c>
      <c r="H40" s="61">
        <f t="shared" si="3"/>
        <v>7</v>
      </c>
      <c r="I40" s="78">
        <f t="shared" si="3"/>
        <v>0</v>
      </c>
      <c r="J40" s="77">
        <f t="shared" si="3"/>
        <v>3</v>
      </c>
      <c r="K40" s="61">
        <f t="shared" si="3"/>
        <v>8</v>
      </c>
      <c r="L40" s="78">
        <f t="shared" si="3"/>
        <v>0</v>
      </c>
      <c r="M40" s="77">
        <f t="shared" si="3"/>
        <v>0</v>
      </c>
      <c r="N40" s="61">
        <f t="shared" si="3"/>
        <v>9</v>
      </c>
      <c r="O40" s="78">
        <f t="shared" si="3"/>
        <v>2</v>
      </c>
      <c r="P40" s="77">
        <f t="shared" si="3"/>
        <v>5</v>
      </c>
      <c r="Q40" s="61">
        <f t="shared" si="3"/>
        <v>6</v>
      </c>
      <c r="R40" s="78">
        <f t="shared" si="3"/>
        <v>0</v>
      </c>
      <c r="S40" s="77">
        <f t="shared" si="3"/>
        <v>6</v>
      </c>
      <c r="T40" s="61">
        <f t="shared" si="3"/>
        <v>5</v>
      </c>
      <c r="U40" s="78">
        <f t="shared" si="3"/>
        <v>0</v>
      </c>
      <c r="V40" s="77">
        <f t="shared" si="3"/>
        <v>11</v>
      </c>
      <c r="W40" s="61">
        <f t="shared" si="3"/>
        <v>0</v>
      </c>
      <c r="X40" s="78">
        <f t="shared" si="3"/>
        <v>0</v>
      </c>
      <c r="Y40" s="77">
        <f t="shared" si="3"/>
        <v>7</v>
      </c>
      <c r="Z40" s="61">
        <f t="shared" si="3"/>
        <v>4</v>
      </c>
      <c r="AA40" s="78">
        <f t="shared" si="3"/>
        <v>0</v>
      </c>
      <c r="AB40" s="77">
        <f t="shared" si="3"/>
        <v>11</v>
      </c>
      <c r="AC40" s="61">
        <f t="shared" si="3"/>
        <v>0</v>
      </c>
      <c r="AD40" s="78">
        <f t="shared" si="3"/>
        <v>0</v>
      </c>
      <c r="AE40" s="77">
        <f t="shared" si="3"/>
        <v>7</v>
      </c>
      <c r="AF40" s="61">
        <f t="shared" si="3"/>
        <v>4</v>
      </c>
      <c r="AG40" s="61">
        <f t="shared" si="3"/>
        <v>0</v>
      </c>
      <c r="AH40" s="54"/>
      <c r="AI40" s="4"/>
      <c r="AJ40" s="4"/>
      <c r="AK40" s="8"/>
    </row>
    <row r="41" spans="2:37" ht="47.25" customHeight="1" x14ac:dyDescent="0.25">
      <c r="B41" s="670" t="s">
        <v>110</v>
      </c>
      <c r="C41" s="671"/>
      <c r="D41" s="61">
        <f>D40*100/AI43</f>
        <v>122.22222222222223</v>
      </c>
      <c r="E41" s="61">
        <f>E40*100/AI43</f>
        <v>0</v>
      </c>
      <c r="F41" s="61">
        <f>F40*100/AI43</f>
        <v>0</v>
      </c>
      <c r="G41" s="61">
        <f>G40*100/AI43</f>
        <v>44.444444444444443</v>
      </c>
      <c r="H41" s="61">
        <f>H40*100/AI43</f>
        <v>77.777777777777771</v>
      </c>
      <c r="I41" s="61">
        <f>I40*100/AI43</f>
        <v>0</v>
      </c>
      <c r="J41" s="61">
        <f>J40*100/AI43</f>
        <v>33.333333333333336</v>
      </c>
      <c r="K41" s="61">
        <f>K40*100/AI43</f>
        <v>88.888888888888886</v>
      </c>
      <c r="L41" s="61">
        <f>L40*100/AI43</f>
        <v>0</v>
      </c>
      <c r="M41" s="61">
        <f>M40*100/AI43</f>
        <v>0</v>
      </c>
      <c r="N41" s="61">
        <f>N40*100/AI43</f>
        <v>100</v>
      </c>
      <c r="O41" s="61">
        <f>O40*100/AI43</f>
        <v>22.222222222222221</v>
      </c>
      <c r="P41" s="61">
        <f>P40*100/AI43</f>
        <v>55.555555555555557</v>
      </c>
      <c r="Q41" s="61">
        <f>Q40*100/AI43</f>
        <v>66.666666666666671</v>
      </c>
      <c r="R41" s="61">
        <f>R40*100/AI43</f>
        <v>0</v>
      </c>
      <c r="S41" s="61">
        <f>S40*100/AI43</f>
        <v>66.666666666666671</v>
      </c>
      <c r="T41" s="61">
        <f>T40*100/AI43</f>
        <v>55.555555555555557</v>
      </c>
      <c r="U41" s="61">
        <f>U40*100/AI43</f>
        <v>0</v>
      </c>
      <c r="V41" s="61">
        <f>V40*100/AI43</f>
        <v>122.22222222222223</v>
      </c>
      <c r="W41" s="61">
        <f>W40*100/AI43</f>
        <v>0</v>
      </c>
      <c r="X41" s="61">
        <f>X40*100/AI43</f>
        <v>0</v>
      </c>
      <c r="Y41" s="61">
        <f>Y40*100/AI43</f>
        <v>77.777777777777771</v>
      </c>
      <c r="Z41" s="61">
        <f>Z40*100/AI43</f>
        <v>44.444444444444443</v>
      </c>
      <c r="AA41" s="61">
        <f>AA40*100/AI43</f>
        <v>0</v>
      </c>
      <c r="AB41" s="61">
        <f>AB40*100/AI43</f>
        <v>122.22222222222223</v>
      </c>
      <c r="AC41" s="61">
        <f>AC40*100/AI43</f>
        <v>0</v>
      </c>
      <c r="AD41" s="61">
        <f>AD40*100/AI43</f>
        <v>0</v>
      </c>
      <c r="AE41" s="61">
        <f>AE40*100/AI43</f>
        <v>77.777777777777771</v>
      </c>
      <c r="AF41" s="61">
        <f>AF40*100/AI43</f>
        <v>44.444444444444443</v>
      </c>
      <c r="AG41" s="61">
        <f>AG40*100/AI43</f>
        <v>0</v>
      </c>
      <c r="AH41" s="54"/>
      <c r="AI41" s="4"/>
      <c r="AJ41" s="4"/>
      <c r="AK41" s="8"/>
    </row>
    <row r="42" spans="2:37" x14ac:dyDescent="0.25">
      <c r="B42" s="672"/>
      <c r="C42" s="673"/>
      <c r="D42" s="673"/>
      <c r="E42" s="673"/>
      <c r="F42" s="673"/>
      <c r="G42" s="673"/>
      <c r="H42" s="673"/>
      <c r="I42" s="673"/>
      <c r="J42" s="673"/>
      <c r="K42" s="673"/>
      <c r="L42" s="673"/>
      <c r="M42" s="673"/>
      <c r="N42" s="673"/>
      <c r="O42" s="673"/>
      <c r="P42" s="673"/>
      <c r="Q42" s="673"/>
      <c r="R42" s="673"/>
      <c r="S42" s="673"/>
      <c r="T42" s="673"/>
      <c r="U42" s="673"/>
      <c r="V42" s="673"/>
      <c r="W42" s="673"/>
      <c r="X42" s="674"/>
      <c r="Y42" s="681"/>
      <c r="Z42" s="682"/>
      <c r="AA42" s="682"/>
      <c r="AB42" s="682"/>
      <c r="AC42" s="682"/>
      <c r="AD42" s="682"/>
      <c r="AE42" s="682"/>
      <c r="AF42" s="682"/>
      <c r="AG42" s="682"/>
      <c r="AH42" s="683"/>
      <c r="AI42" s="2" t="s">
        <v>822</v>
      </c>
      <c r="AJ42" s="5" t="s">
        <v>1</v>
      </c>
    </row>
    <row r="43" spans="2:37" x14ac:dyDescent="0.25">
      <c r="B43" s="675"/>
      <c r="C43" s="676"/>
      <c r="D43" s="676"/>
      <c r="E43" s="676"/>
      <c r="F43" s="676"/>
      <c r="G43" s="676"/>
      <c r="H43" s="676"/>
      <c r="I43" s="676"/>
      <c r="J43" s="676"/>
      <c r="K43" s="676"/>
      <c r="L43" s="676"/>
      <c r="M43" s="676"/>
      <c r="N43" s="676"/>
      <c r="O43" s="676"/>
      <c r="P43" s="676"/>
      <c r="Q43" s="676"/>
      <c r="R43" s="676"/>
      <c r="S43" s="676"/>
      <c r="T43" s="676"/>
      <c r="U43" s="676"/>
      <c r="V43" s="676"/>
      <c r="W43" s="676"/>
      <c r="X43" s="677"/>
      <c r="Y43" s="684" t="s">
        <v>106</v>
      </c>
      <c r="Z43" s="685"/>
      <c r="AA43" s="685"/>
      <c r="AB43" s="685"/>
      <c r="AC43" s="685"/>
      <c r="AD43" s="685"/>
      <c r="AE43" s="685"/>
      <c r="AF43" s="685"/>
      <c r="AG43" s="685"/>
      <c r="AH43" s="686"/>
      <c r="AI43" s="9">
        <f>'2 жастағы Ф'!AO43</f>
        <v>9</v>
      </c>
      <c r="AJ43" s="9">
        <v>100</v>
      </c>
    </row>
    <row r="44" spans="2:37" x14ac:dyDescent="0.25">
      <c r="B44" s="675"/>
      <c r="C44" s="676"/>
      <c r="D44" s="676"/>
      <c r="E44" s="676"/>
      <c r="F44" s="676"/>
      <c r="G44" s="676"/>
      <c r="H44" s="676"/>
      <c r="I44" s="676"/>
      <c r="J44" s="676"/>
      <c r="K44" s="676"/>
      <c r="L44" s="676"/>
      <c r="M44" s="676"/>
      <c r="N44" s="676"/>
      <c r="O44" s="676"/>
      <c r="P44" s="676"/>
      <c r="Q44" s="676"/>
      <c r="R44" s="676"/>
      <c r="S44" s="676"/>
      <c r="T44" s="676"/>
      <c r="U44" s="676"/>
      <c r="V44" s="676"/>
      <c r="W44" s="676"/>
      <c r="X44" s="677"/>
      <c r="Y44" s="687" t="s">
        <v>107</v>
      </c>
      <c r="Z44" s="688"/>
      <c r="AA44" s="688"/>
      <c r="AB44" s="688"/>
      <c r="AC44" s="688"/>
      <c r="AD44" s="688"/>
      <c r="AE44" s="688"/>
      <c r="AF44" s="688"/>
      <c r="AG44" s="688"/>
      <c r="AH44" s="689"/>
      <c r="AI44" s="12">
        <f>COUNTIF(AH10:AH39,"&gt;0")</f>
        <v>11</v>
      </c>
      <c r="AJ44" s="34">
        <f>(D41+G41+J41+M41+P41+S41+V41+Y41+AB41+AE41)/10</f>
        <v>72.222222222222243</v>
      </c>
    </row>
    <row r="45" spans="2:37" x14ac:dyDescent="0.25">
      <c r="B45" s="675"/>
      <c r="C45" s="676"/>
      <c r="D45" s="676"/>
      <c r="E45" s="676"/>
      <c r="F45" s="676"/>
      <c r="G45" s="676"/>
      <c r="H45" s="676"/>
      <c r="I45" s="676"/>
      <c r="J45" s="676"/>
      <c r="K45" s="676"/>
      <c r="L45" s="676"/>
      <c r="M45" s="676"/>
      <c r="N45" s="676"/>
      <c r="O45" s="676"/>
      <c r="P45" s="676"/>
      <c r="Q45" s="676"/>
      <c r="R45" s="676"/>
      <c r="S45" s="676"/>
      <c r="T45" s="676"/>
      <c r="U45" s="676"/>
      <c r="V45" s="676"/>
      <c r="W45" s="676"/>
      <c r="X45" s="677"/>
      <c r="Y45" s="690" t="s">
        <v>108</v>
      </c>
      <c r="Z45" s="691"/>
      <c r="AA45" s="691"/>
      <c r="AB45" s="691"/>
      <c r="AC45" s="691"/>
      <c r="AD45" s="691"/>
      <c r="AE45" s="691"/>
      <c r="AF45" s="691"/>
      <c r="AG45" s="691"/>
      <c r="AH45" s="692"/>
      <c r="AI45" s="12">
        <f>COUNTIF(AI10:AI39,"&gt;0")</f>
        <v>11</v>
      </c>
      <c r="AJ45" s="34">
        <f>(E41+H41+K41+N41+Q41+T41+W41+Z41+AC41+AF41)/10</f>
        <v>47.777777777777779</v>
      </c>
    </row>
    <row r="46" spans="2:37" x14ac:dyDescent="0.25">
      <c r="B46" s="678"/>
      <c r="C46" s="679"/>
      <c r="D46" s="679"/>
      <c r="E46" s="679"/>
      <c r="F46" s="679"/>
      <c r="G46" s="679"/>
      <c r="H46" s="679"/>
      <c r="I46" s="679"/>
      <c r="J46" s="679"/>
      <c r="K46" s="679"/>
      <c r="L46" s="679"/>
      <c r="M46" s="679"/>
      <c r="N46" s="679"/>
      <c r="O46" s="679"/>
      <c r="P46" s="679"/>
      <c r="Q46" s="679"/>
      <c r="R46" s="679"/>
      <c r="S46" s="679"/>
      <c r="T46" s="679"/>
      <c r="U46" s="679"/>
      <c r="V46" s="679"/>
      <c r="W46" s="679"/>
      <c r="X46" s="680"/>
      <c r="Y46" s="664" t="s">
        <v>109</v>
      </c>
      <c r="Z46" s="665"/>
      <c r="AA46" s="665"/>
      <c r="AB46" s="665"/>
      <c r="AC46" s="665"/>
      <c r="AD46" s="665"/>
      <c r="AE46" s="665"/>
      <c r="AF46" s="665"/>
      <c r="AG46" s="665"/>
      <c r="AH46" s="666"/>
      <c r="AI46" s="12">
        <f>COUNTIF(AJ10:AJ39,"&gt;0")</f>
        <v>2</v>
      </c>
      <c r="AJ46" s="34">
        <f>(F41+I41+L41+O41+R41+U41+X41+AA41+AD41+AG41)/10</f>
        <v>2.2222222222222223</v>
      </c>
    </row>
    <row r="53" spans="1:37" x14ac:dyDescent="0.25">
      <c r="A53" s="726" t="s">
        <v>439</v>
      </c>
      <c r="B53" s="726"/>
      <c r="C53" s="726"/>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row>
    <row r="54" spans="1:37" x14ac:dyDescent="0.25">
      <c r="A54" s="726" t="str">
        <f>'2 жастағы Ф'!A54:AQ54</f>
        <v>Оқу жылы:2022-2023                          Топ: "Балапан*"               Өткізу кезеңі: аралық       Өткізу мерзімі: қаңтар2023жыл</v>
      </c>
      <c r="B54" s="726"/>
      <c r="C54" s="726"/>
      <c r="D54" s="726"/>
      <c r="E54" s="726"/>
      <c r="F54" s="726"/>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row>
    <row r="55" spans="1:37" x14ac:dyDescent="0.25">
      <c r="AG55" s="21"/>
    </row>
    <row r="56" spans="1:37" ht="16.5" customHeight="1" x14ac:dyDescent="0.25">
      <c r="B56" s="748" t="s">
        <v>0</v>
      </c>
      <c r="C56" s="749" t="s">
        <v>104</v>
      </c>
      <c r="D56" s="735" t="s">
        <v>268</v>
      </c>
      <c r="E56" s="736"/>
      <c r="F56" s="736"/>
      <c r="G56" s="736"/>
      <c r="H56" s="736"/>
      <c r="I56" s="736"/>
      <c r="J56" s="736"/>
      <c r="K56" s="736"/>
      <c r="L56" s="736"/>
      <c r="M56" s="736"/>
      <c r="N56" s="736"/>
      <c r="O56" s="736"/>
      <c r="P56" s="736"/>
      <c r="Q56" s="736"/>
      <c r="R56" s="736"/>
      <c r="S56" s="736"/>
      <c r="T56" s="736"/>
      <c r="U56" s="736"/>
      <c r="V56" s="736"/>
      <c r="W56" s="736"/>
      <c r="X56" s="736"/>
      <c r="Y56" s="736"/>
      <c r="Z56" s="736"/>
      <c r="AA56" s="736"/>
      <c r="AB56" s="736"/>
      <c r="AC56" s="736"/>
      <c r="AD56" s="737"/>
      <c r="AE56" s="701" t="s">
        <v>107</v>
      </c>
      <c r="AF56" s="693" t="s">
        <v>108</v>
      </c>
      <c r="AG56" s="696" t="s">
        <v>109</v>
      </c>
      <c r="AH56" s="730"/>
      <c r="AI56" s="730"/>
      <c r="AJ56" s="730"/>
    </row>
    <row r="57" spans="1:37" x14ac:dyDescent="0.25">
      <c r="B57" s="748"/>
      <c r="C57" s="749"/>
      <c r="D57" s="745" t="s">
        <v>2</v>
      </c>
      <c r="E57" s="746"/>
      <c r="F57" s="746"/>
      <c r="G57" s="746"/>
      <c r="H57" s="746"/>
      <c r="I57" s="746"/>
      <c r="J57" s="746"/>
      <c r="K57" s="746"/>
      <c r="L57" s="746"/>
      <c r="M57" s="746"/>
      <c r="N57" s="746"/>
      <c r="O57" s="746"/>
      <c r="P57" s="746"/>
      <c r="Q57" s="746"/>
      <c r="R57" s="746"/>
      <c r="S57" s="746"/>
      <c r="T57" s="746"/>
      <c r="U57" s="746"/>
      <c r="V57" s="746"/>
      <c r="W57" s="746"/>
      <c r="X57" s="746"/>
      <c r="Y57" s="746"/>
      <c r="Z57" s="746"/>
      <c r="AA57" s="746"/>
      <c r="AB57" s="746"/>
      <c r="AC57" s="746"/>
      <c r="AD57" s="746"/>
      <c r="AE57" s="702"/>
      <c r="AF57" s="694"/>
      <c r="AG57" s="697"/>
      <c r="AH57" s="730"/>
      <c r="AI57" s="730"/>
      <c r="AJ57" s="730"/>
    </row>
    <row r="58" spans="1:37" ht="15.75" x14ac:dyDescent="0.25">
      <c r="B58" s="748"/>
      <c r="C58" s="749"/>
      <c r="D58" s="742" t="s">
        <v>93</v>
      </c>
      <c r="E58" s="743"/>
      <c r="F58" s="744"/>
      <c r="G58" s="742" t="s">
        <v>94</v>
      </c>
      <c r="H58" s="743"/>
      <c r="I58" s="744"/>
      <c r="J58" s="742" t="s">
        <v>95</v>
      </c>
      <c r="K58" s="743"/>
      <c r="L58" s="744"/>
      <c r="M58" s="739" t="s">
        <v>96</v>
      </c>
      <c r="N58" s="739"/>
      <c r="O58" s="739"/>
      <c r="P58" s="739" t="s">
        <v>97</v>
      </c>
      <c r="Q58" s="739"/>
      <c r="R58" s="739"/>
      <c r="S58" s="739" t="s">
        <v>98</v>
      </c>
      <c r="T58" s="739"/>
      <c r="U58" s="739"/>
      <c r="V58" s="739" t="s">
        <v>99</v>
      </c>
      <c r="W58" s="739"/>
      <c r="X58" s="739"/>
      <c r="Y58" s="739" t="s">
        <v>100</v>
      </c>
      <c r="Z58" s="739"/>
      <c r="AA58" s="739"/>
      <c r="AB58" s="739" t="s">
        <v>101</v>
      </c>
      <c r="AC58" s="739"/>
      <c r="AD58" s="742"/>
      <c r="AE58" s="702"/>
      <c r="AF58" s="694"/>
      <c r="AG58" s="697"/>
      <c r="AH58" s="730"/>
      <c r="AI58" s="730"/>
      <c r="AJ58" s="730"/>
    </row>
    <row r="59" spans="1:37" ht="63.75" customHeight="1" x14ac:dyDescent="0.25">
      <c r="B59" s="748"/>
      <c r="C59" s="749"/>
      <c r="D59" s="667" t="s">
        <v>571</v>
      </c>
      <c r="E59" s="667"/>
      <c r="F59" s="667"/>
      <c r="G59" s="667" t="s">
        <v>572</v>
      </c>
      <c r="H59" s="667"/>
      <c r="I59" s="667"/>
      <c r="J59" s="667" t="s">
        <v>573</v>
      </c>
      <c r="K59" s="667"/>
      <c r="L59" s="667"/>
      <c r="M59" s="667" t="s">
        <v>574</v>
      </c>
      <c r="N59" s="667"/>
      <c r="O59" s="667"/>
      <c r="P59" s="667" t="s">
        <v>575</v>
      </c>
      <c r="Q59" s="667"/>
      <c r="R59" s="667"/>
      <c r="S59" s="667" t="s">
        <v>576</v>
      </c>
      <c r="T59" s="667"/>
      <c r="U59" s="667"/>
      <c r="V59" s="667" t="s">
        <v>577</v>
      </c>
      <c r="W59" s="667"/>
      <c r="X59" s="667"/>
      <c r="Y59" s="667" t="s">
        <v>578</v>
      </c>
      <c r="Z59" s="667"/>
      <c r="AA59" s="667"/>
      <c r="AB59" s="667" t="s">
        <v>579</v>
      </c>
      <c r="AC59" s="667"/>
      <c r="AD59" s="667"/>
      <c r="AE59" s="705"/>
      <c r="AF59" s="694"/>
      <c r="AG59" s="697"/>
      <c r="AH59" s="730"/>
      <c r="AI59" s="730"/>
      <c r="AJ59" s="730"/>
    </row>
    <row r="60" spans="1:37" ht="123.75" customHeight="1" x14ac:dyDescent="0.25">
      <c r="B60" s="748"/>
      <c r="C60" s="749"/>
      <c r="D60" s="341" t="s">
        <v>580</v>
      </c>
      <c r="E60" s="341" t="s">
        <v>300</v>
      </c>
      <c r="F60" s="341" t="s">
        <v>581</v>
      </c>
      <c r="G60" s="341" t="s">
        <v>582</v>
      </c>
      <c r="H60" s="341" t="s">
        <v>153</v>
      </c>
      <c r="I60" s="341" t="s">
        <v>583</v>
      </c>
      <c r="J60" s="341" t="s">
        <v>584</v>
      </c>
      <c r="K60" s="341" t="s">
        <v>585</v>
      </c>
      <c r="L60" s="341" t="s">
        <v>586</v>
      </c>
      <c r="M60" s="341" t="s">
        <v>587</v>
      </c>
      <c r="N60" s="341" t="s">
        <v>588</v>
      </c>
      <c r="O60" s="341" t="s">
        <v>589</v>
      </c>
      <c r="P60" s="341" t="s">
        <v>152</v>
      </c>
      <c r="Q60" s="341" t="s">
        <v>153</v>
      </c>
      <c r="R60" s="341" t="s">
        <v>583</v>
      </c>
      <c r="S60" s="341" t="s">
        <v>590</v>
      </c>
      <c r="T60" s="341" t="s">
        <v>591</v>
      </c>
      <c r="U60" s="341" t="s">
        <v>291</v>
      </c>
      <c r="V60" s="341" t="s">
        <v>434</v>
      </c>
      <c r="W60" s="341" t="s">
        <v>245</v>
      </c>
      <c r="X60" s="341" t="s">
        <v>435</v>
      </c>
      <c r="Y60" s="341" t="s">
        <v>280</v>
      </c>
      <c r="Z60" s="341" t="s">
        <v>592</v>
      </c>
      <c r="AA60" s="341" t="s">
        <v>593</v>
      </c>
      <c r="AB60" s="341" t="s">
        <v>594</v>
      </c>
      <c r="AC60" s="341" t="s">
        <v>595</v>
      </c>
      <c r="AD60" s="341" t="s">
        <v>596</v>
      </c>
      <c r="AE60" s="706"/>
      <c r="AF60" s="695"/>
      <c r="AG60" s="698"/>
      <c r="AH60" s="730"/>
      <c r="AI60" s="730"/>
      <c r="AJ60" s="730"/>
    </row>
    <row r="61" spans="1:37" x14ac:dyDescent="0.25">
      <c r="B61" s="11">
        <v>1</v>
      </c>
      <c r="C61" s="6" t="str">
        <f>'2 жастағы Ф'!C61</f>
        <v>Айтмұхамбет Асылжан</v>
      </c>
      <c r="D61" s="321">
        <v>1</v>
      </c>
      <c r="E61" s="321"/>
      <c r="F61" s="322"/>
      <c r="G61" s="323">
        <v>1</v>
      </c>
      <c r="H61" s="321"/>
      <c r="I61" s="322"/>
      <c r="J61" s="323">
        <v>1</v>
      </c>
      <c r="K61" s="321"/>
      <c r="L61" s="322"/>
      <c r="M61" s="323">
        <v>1</v>
      </c>
      <c r="N61" s="321"/>
      <c r="O61" s="322"/>
      <c r="P61" s="323">
        <v>1</v>
      </c>
      <c r="Q61" s="321"/>
      <c r="R61" s="322"/>
      <c r="S61" s="323">
        <v>1</v>
      </c>
      <c r="T61" s="321"/>
      <c r="U61" s="322"/>
      <c r="V61" s="323">
        <v>1</v>
      </c>
      <c r="W61" s="321"/>
      <c r="X61" s="322"/>
      <c r="Y61" s="323">
        <v>1</v>
      </c>
      <c r="Z61" s="321"/>
      <c r="AA61" s="322"/>
      <c r="AB61" s="323">
        <v>1</v>
      </c>
      <c r="AC61" s="321"/>
      <c r="AD61" s="321"/>
      <c r="AE61" s="87">
        <f>COUNTA(D61,G61,J61,M61,P61,S61,V61,Y61,AB61)</f>
        <v>9</v>
      </c>
      <c r="AF61" s="3">
        <f>COUNTA(E61,H61,K61,N61,Q61,T61,W61,Z61:Z61,AC61)</f>
        <v>0</v>
      </c>
      <c r="AG61" s="31">
        <f>COUNTA(F61,I61,L61,O61,R61,U61,X61,AA61,AD61)</f>
        <v>0</v>
      </c>
      <c r="AH61" s="138"/>
      <c r="AI61" s="138"/>
      <c r="AJ61" s="138"/>
      <c r="AK61" s="8"/>
    </row>
    <row r="62" spans="1:37" x14ac:dyDescent="0.25">
      <c r="B62" s="11">
        <v>2</v>
      </c>
      <c r="C62" s="6" t="str">
        <f>'2 жастағы Ф'!C62</f>
        <v>Даулет Ерназ</v>
      </c>
      <c r="D62" s="315">
        <v>1</v>
      </c>
      <c r="E62" s="315"/>
      <c r="F62" s="316"/>
      <c r="G62" s="317">
        <v>1</v>
      </c>
      <c r="H62" s="315"/>
      <c r="I62" s="316"/>
      <c r="J62" s="317">
        <v>1</v>
      </c>
      <c r="K62" s="315"/>
      <c r="L62" s="316"/>
      <c r="M62" s="317">
        <v>1</v>
      </c>
      <c r="N62" s="315"/>
      <c r="O62" s="316"/>
      <c r="P62" s="317">
        <v>1</v>
      </c>
      <c r="Q62" s="315"/>
      <c r="R62" s="316"/>
      <c r="S62" s="317">
        <v>1</v>
      </c>
      <c r="T62" s="315"/>
      <c r="U62" s="316"/>
      <c r="V62" s="317">
        <v>1</v>
      </c>
      <c r="W62" s="315"/>
      <c r="X62" s="316"/>
      <c r="Y62" s="317">
        <v>1</v>
      </c>
      <c r="Z62" s="315"/>
      <c r="AA62" s="316"/>
      <c r="AB62" s="317">
        <v>1</v>
      </c>
      <c r="AC62" s="315"/>
      <c r="AD62" s="315"/>
      <c r="AE62" s="87">
        <f t="shared" ref="AE62:AE95" si="4">COUNTA(D62,G62,J62,M62,P62,S62,V62,Y62,AB62)</f>
        <v>9</v>
      </c>
      <c r="AF62" s="3">
        <f t="shared" ref="AF62:AF95" si="5">COUNTA(E62,H62,K62,N62,Q62,T62,W62,Z62:Z62,AC62)</f>
        <v>0</v>
      </c>
      <c r="AG62" s="31">
        <f t="shared" ref="AG62:AG95" si="6">COUNTA(F62,I62,L62,O62,R62,U62,X62,AA62,AD62)</f>
        <v>0</v>
      </c>
      <c r="AH62" s="138"/>
      <c r="AI62" s="138"/>
      <c r="AJ62" s="138"/>
      <c r="AK62" s="8"/>
    </row>
    <row r="63" spans="1:37" x14ac:dyDescent="0.25">
      <c r="B63" s="11">
        <v>3</v>
      </c>
      <c r="C63" s="6" t="str">
        <f>'2 жастағы Ф'!C63</f>
        <v>Самархан Жасмин</v>
      </c>
      <c r="D63" s="315">
        <v>1</v>
      </c>
      <c r="E63" s="315"/>
      <c r="F63" s="316"/>
      <c r="G63" s="317">
        <v>1</v>
      </c>
      <c r="H63" s="315"/>
      <c r="I63" s="316"/>
      <c r="J63" s="317">
        <v>1</v>
      </c>
      <c r="K63" s="315"/>
      <c r="L63" s="316"/>
      <c r="M63" s="317">
        <v>1</v>
      </c>
      <c r="N63" s="315"/>
      <c r="O63" s="316"/>
      <c r="P63" s="317">
        <v>1</v>
      </c>
      <c r="Q63" s="315"/>
      <c r="R63" s="316"/>
      <c r="S63" s="317">
        <v>1</v>
      </c>
      <c r="T63" s="315"/>
      <c r="U63" s="316"/>
      <c r="V63" s="317">
        <v>1</v>
      </c>
      <c r="W63" s="315"/>
      <c r="X63" s="316"/>
      <c r="Y63" s="317">
        <v>1</v>
      </c>
      <c r="Z63" s="315"/>
      <c r="AA63" s="316"/>
      <c r="AB63" s="317">
        <v>1</v>
      </c>
      <c r="AC63" s="315"/>
      <c r="AD63" s="315"/>
      <c r="AE63" s="87">
        <f t="shared" si="4"/>
        <v>9</v>
      </c>
      <c r="AF63" s="3">
        <f t="shared" si="5"/>
        <v>0</v>
      </c>
      <c r="AG63" s="31">
        <f t="shared" si="6"/>
        <v>0</v>
      </c>
      <c r="AH63" s="138"/>
      <c r="AI63" s="138"/>
      <c r="AJ63" s="138"/>
      <c r="AK63" s="8"/>
    </row>
    <row r="64" spans="1:37" x14ac:dyDescent="0.25">
      <c r="B64" s="11">
        <v>4</v>
      </c>
      <c r="C64" s="6" t="str">
        <f>'2 жастағы Ф'!C64</f>
        <v>Вельмов Макар</v>
      </c>
      <c r="D64" s="315"/>
      <c r="E64" s="315">
        <v>1</v>
      </c>
      <c r="F64" s="316"/>
      <c r="G64" s="317"/>
      <c r="H64" s="315">
        <v>1</v>
      </c>
      <c r="I64" s="316"/>
      <c r="J64" s="317"/>
      <c r="K64" s="315">
        <v>1</v>
      </c>
      <c r="L64" s="316"/>
      <c r="M64" s="317"/>
      <c r="N64" s="315">
        <v>1</v>
      </c>
      <c r="O64" s="316"/>
      <c r="P64" s="317">
        <v>1</v>
      </c>
      <c r="Q64" s="315"/>
      <c r="R64" s="316"/>
      <c r="S64" s="317"/>
      <c r="T64" s="315">
        <v>1</v>
      </c>
      <c r="U64" s="316"/>
      <c r="V64" s="317"/>
      <c r="W64" s="315">
        <v>1</v>
      </c>
      <c r="X64" s="316"/>
      <c r="Y64" s="317"/>
      <c r="Z64" s="315">
        <v>1</v>
      </c>
      <c r="AA64" s="316"/>
      <c r="AB64" s="317"/>
      <c r="AC64" s="315">
        <v>1</v>
      </c>
      <c r="AD64" s="315"/>
      <c r="AE64" s="87">
        <f t="shared" si="4"/>
        <v>1</v>
      </c>
      <c r="AF64" s="3">
        <f t="shared" si="5"/>
        <v>8</v>
      </c>
      <c r="AG64" s="31">
        <f t="shared" si="6"/>
        <v>0</v>
      </c>
      <c r="AH64" s="138"/>
      <c r="AI64" s="138"/>
      <c r="AJ64" s="138"/>
      <c r="AK64" s="8"/>
    </row>
    <row r="65" spans="2:37" x14ac:dyDescent="0.25">
      <c r="B65" s="11">
        <v>5</v>
      </c>
      <c r="C65" s="6" t="str">
        <f>'2 жастағы Ф'!C65</f>
        <v>Жақсытай Айдын</v>
      </c>
      <c r="D65" s="315"/>
      <c r="E65" s="315">
        <v>1</v>
      </c>
      <c r="F65" s="316"/>
      <c r="G65" s="317"/>
      <c r="H65" s="315">
        <v>1</v>
      </c>
      <c r="I65" s="316"/>
      <c r="J65" s="317"/>
      <c r="K65" s="315">
        <v>1</v>
      </c>
      <c r="L65" s="316"/>
      <c r="M65" s="317"/>
      <c r="N65" s="315">
        <v>1</v>
      </c>
      <c r="O65" s="316"/>
      <c r="P65" s="317">
        <v>1</v>
      </c>
      <c r="Q65" s="315"/>
      <c r="R65" s="316"/>
      <c r="S65" s="317"/>
      <c r="T65" s="315">
        <v>1</v>
      </c>
      <c r="U65" s="316"/>
      <c r="V65" s="317"/>
      <c r="W65" s="315">
        <v>1</v>
      </c>
      <c r="X65" s="316"/>
      <c r="Y65" s="317"/>
      <c r="Z65" s="315">
        <v>1</v>
      </c>
      <c r="AA65" s="316"/>
      <c r="AB65" s="317"/>
      <c r="AC65" s="315">
        <v>1</v>
      </c>
      <c r="AD65" s="315"/>
      <c r="AE65" s="87">
        <f t="shared" si="4"/>
        <v>1</v>
      </c>
      <c r="AF65" s="3">
        <f t="shared" si="5"/>
        <v>8</v>
      </c>
      <c r="AG65" s="31">
        <f t="shared" si="6"/>
        <v>0</v>
      </c>
      <c r="AH65" s="138"/>
      <c r="AI65" s="138"/>
      <c r="AJ65" s="138"/>
      <c r="AK65" s="8"/>
    </row>
    <row r="66" spans="2:37" x14ac:dyDescent="0.25">
      <c r="B66" s="11">
        <v>6</v>
      </c>
      <c r="C66" s="6" t="str">
        <f>'2 жастағы Ф'!C66</f>
        <v>Рахатжан Айбибі</v>
      </c>
      <c r="D66" s="315"/>
      <c r="E66" s="315">
        <v>1</v>
      </c>
      <c r="F66" s="316"/>
      <c r="G66" s="317"/>
      <c r="H66" s="315">
        <v>1</v>
      </c>
      <c r="I66" s="316"/>
      <c r="J66" s="317"/>
      <c r="K66" s="315">
        <v>1</v>
      </c>
      <c r="L66" s="316"/>
      <c r="M66" s="317"/>
      <c r="N66" s="315">
        <v>1</v>
      </c>
      <c r="O66" s="316"/>
      <c r="P66" s="317">
        <v>1</v>
      </c>
      <c r="Q66" s="315"/>
      <c r="R66" s="316"/>
      <c r="S66" s="317"/>
      <c r="T66" s="315">
        <v>1</v>
      </c>
      <c r="U66" s="316"/>
      <c r="V66" s="317"/>
      <c r="W66" s="315">
        <v>1</v>
      </c>
      <c r="X66" s="316"/>
      <c r="Y66" s="317"/>
      <c r="Z66" s="315">
        <v>1</v>
      </c>
      <c r="AA66" s="316"/>
      <c r="AB66" s="317"/>
      <c r="AC66" s="315">
        <v>1</v>
      </c>
      <c r="AD66" s="315"/>
      <c r="AE66" s="87">
        <f t="shared" si="4"/>
        <v>1</v>
      </c>
      <c r="AF66" s="3">
        <f t="shared" si="5"/>
        <v>8</v>
      </c>
      <c r="AG66" s="31">
        <f t="shared" si="6"/>
        <v>0</v>
      </c>
      <c r="AH66" s="138"/>
      <c r="AI66" s="138"/>
      <c r="AJ66" s="138"/>
      <c r="AK66" s="8"/>
    </row>
    <row r="67" spans="2:37" x14ac:dyDescent="0.25">
      <c r="B67" s="11">
        <v>7</v>
      </c>
      <c r="C67" s="6" t="str">
        <f>'2 жастағы Ф'!C67</f>
        <v>Серік Айша</v>
      </c>
      <c r="D67" s="315"/>
      <c r="E67" s="315">
        <v>1</v>
      </c>
      <c r="F67" s="316"/>
      <c r="G67" s="317"/>
      <c r="H67" s="315">
        <v>1</v>
      </c>
      <c r="I67" s="316"/>
      <c r="J67" s="317"/>
      <c r="K67" s="315">
        <v>1</v>
      </c>
      <c r="L67" s="316"/>
      <c r="M67" s="317"/>
      <c r="N67" s="315">
        <v>1</v>
      </c>
      <c r="O67" s="316"/>
      <c r="P67" s="317">
        <v>1</v>
      </c>
      <c r="Q67" s="315"/>
      <c r="R67" s="316"/>
      <c r="S67" s="317"/>
      <c r="T67" s="315">
        <v>1</v>
      </c>
      <c r="U67" s="316"/>
      <c r="V67" s="317"/>
      <c r="W67" s="315">
        <v>1</v>
      </c>
      <c r="X67" s="316"/>
      <c r="Y67" s="317"/>
      <c r="Z67" s="315">
        <v>1</v>
      </c>
      <c r="AA67" s="316"/>
      <c r="AB67" s="317"/>
      <c r="AC67" s="315">
        <v>1</v>
      </c>
      <c r="AD67" s="315"/>
      <c r="AE67" s="87">
        <f t="shared" si="4"/>
        <v>1</v>
      </c>
      <c r="AF67" s="3">
        <f t="shared" si="5"/>
        <v>8</v>
      </c>
      <c r="AG67" s="31">
        <f t="shared" si="6"/>
        <v>0</v>
      </c>
      <c r="AH67" s="138"/>
      <c r="AI67" s="138"/>
      <c r="AJ67" s="138"/>
      <c r="AK67" s="8"/>
    </row>
    <row r="68" spans="2:37" x14ac:dyDescent="0.25">
      <c r="B68" s="11">
        <v>8</v>
      </c>
      <c r="C68" s="6" t="str">
        <f>'2 жастағы Ф'!C68</f>
        <v>Бутаев Мирон</v>
      </c>
      <c r="D68" s="315"/>
      <c r="E68" s="315">
        <v>1</v>
      </c>
      <c r="F68" s="316"/>
      <c r="G68" s="317"/>
      <c r="H68" s="315">
        <v>1</v>
      </c>
      <c r="I68" s="316"/>
      <c r="J68" s="317"/>
      <c r="K68" s="315">
        <v>1</v>
      </c>
      <c r="L68" s="316"/>
      <c r="M68" s="317"/>
      <c r="N68" s="315">
        <v>1</v>
      </c>
      <c r="O68" s="316"/>
      <c r="P68" s="317">
        <v>1</v>
      </c>
      <c r="Q68" s="315"/>
      <c r="R68" s="316"/>
      <c r="S68" s="317"/>
      <c r="T68" s="315">
        <v>1</v>
      </c>
      <c r="U68" s="316"/>
      <c r="V68" s="317"/>
      <c r="W68" s="315">
        <v>1</v>
      </c>
      <c r="X68" s="316"/>
      <c r="Y68" s="317"/>
      <c r="Z68" s="315">
        <v>1</v>
      </c>
      <c r="AA68" s="316"/>
      <c r="AB68" s="317"/>
      <c r="AC68" s="315">
        <v>1</v>
      </c>
      <c r="AD68" s="315"/>
      <c r="AE68" s="87">
        <f t="shared" si="4"/>
        <v>1</v>
      </c>
      <c r="AF68" s="3">
        <f t="shared" si="5"/>
        <v>8</v>
      </c>
      <c r="AG68" s="31">
        <f t="shared" si="6"/>
        <v>0</v>
      </c>
      <c r="AH68" s="138"/>
      <c r="AI68" s="138"/>
      <c r="AJ68" s="138"/>
      <c r="AK68" s="8"/>
    </row>
    <row r="69" spans="2:37" x14ac:dyDescent="0.25">
      <c r="B69" s="11">
        <v>9</v>
      </c>
      <c r="C69" s="6" t="str">
        <f>'2 жастағы Ф'!C69</f>
        <v>Литвинов Иван</v>
      </c>
      <c r="D69" s="315"/>
      <c r="E69" s="315">
        <v>1</v>
      </c>
      <c r="F69" s="316"/>
      <c r="G69" s="317"/>
      <c r="H69" s="315">
        <v>1</v>
      </c>
      <c r="I69" s="316"/>
      <c r="J69" s="317"/>
      <c r="K69" s="315">
        <v>1</v>
      </c>
      <c r="L69" s="316"/>
      <c r="M69" s="317"/>
      <c r="N69" s="315">
        <v>1</v>
      </c>
      <c r="O69" s="316"/>
      <c r="P69" s="317">
        <v>1</v>
      </c>
      <c r="Q69" s="315"/>
      <c r="R69" s="316"/>
      <c r="S69" s="317"/>
      <c r="T69" s="315">
        <v>1</v>
      </c>
      <c r="U69" s="316"/>
      <c r="V69" s="317"/>
      <c r="W69" s="315">
        <v>1</v>
      </c>
      <c r="X69" s="316"/>
      <c r="Y69" s="317"/>
      <c r="Z69" s="315">
        <v>1</v>
      </c>
      <c r="AA69" s="316"/>
      <c r="AB69" s="317"/>
      <c r="AC69" s="315">
        <v>1</v>
      </c>
      <c r="AD69" s="315"/>
      <c r="AE69" s="87">
        <f t="shared" si="4"/>
        <v>1</v>
      </c>
      <c r="AF69" s="3">
        <f t="shared" si="5"/>
        <v>8</v>
      </c>
      <c r="AG69" s="31">
        <f t="shared" si="6"/>
        <v>0</v>
      </c>
      <c r="AH69" s="138"/>
      <c r="AI69" s="138"/>
      <c r="AJ69" s="138"/>
      <c r="AK69" s="8"/>
    </row>
    <row r="70" spans="2:37" x14ac:dyDescent="0.25">
      <c r="B70" s="11">
        <v>10</v>
      </c>
      <c r="C70" s="6">
        <f>'2 жастағы Ф'!C70</f>
        <v>0</v>
      </c>
      <c r="D70" s="315"/>
      <c r="E70" s="315"/>
      <c r="F70" s="316"/>
      <c r="G70" s="317"/>
      <c r="H70" s="315"/>
      <c r="I70" s="316"/>
      <c r="J70" s="317"/>
      <c r="K70" s="315"/>
      <c r="L70" s="316"/>
      <c r="M70" s="317"/>
      <c r="N70" s="315"/>
      <c r="O70" s="316"/>
      <c r="P70" s="317"/>
      <c r="Q70" s="315"/>
      <c r="R70" s="316"/>
      <c r="S70" s="317"/>
      <c r="T70" s="315"/>
      <c r="U70" s="316"/>
      <c r="V70" s="317"/>
      <c r="W70" s="315"/>
      <c r="X70" s="316"/>
      <c r="Y70" s="317"/>
      <c r="Z70" s="315"/>
      <c r="AA70" s="316"/>
      <c r="AB70" s="317"/>
      <c r="AC70" s="315"/>
      <c r="AD70" s="315"/>
      <c r="AE70" s="87">
        <f t="shared" si="4"/>
        <v>0</v>
      </c>
      <c r="AF70" s="3">
        <f t="shared" si="5"/>
        <v>0</v>
      </c>
      <c r="AG70" s="31">
        <f t="shared" si="6"/>
        <v>0</v>
      </c>
      <c r="AH70" s="138"/>
      <c r="AI70" s="138"/>
      <c r="AJ70" s="138"/>
      <c r="AK70" s="8"/>
    </row>
    <row r="71" spans="2:37" x14ac:dyDescent="0.25">
      <c r="B71" s="11">
        <v>11</v>
      </c>
      <c r="C71" s="6">
        <f>'2 жастағы Ф'!C71</f>
        <v>0</v>
      </c>
      <c r="D71" s="315"/>
      <c r="E71" s="315"/>
      <c r="F71" s="316"/>
      <c r="G71" s="317"/>
      <c r="H71" s="315"/>
      <c r="I71" s="316"/>
      <c r="J71" s="317"/>
      <c r="K71" s="315"/>
      <c r="L71" s="316"/>
      <c r="M71" s="317"/>
      <c r="N71" s="315"/>
      <c r="O71" s="316"/>
      <c r="P71" s="317"/>
      <c r="Q71" s="315"/>
      <c r="R71" s="316"/>
      <c r="S71" s="317"/>
      <c r="T71" s="315"/>
      <c r="U71" s="316"/>
      <c r="V71" s="317"/>
      <c r="W71" s="315"/>
      <c r="X71" s="316"/>
      <c r="Y71" s="317"/>
      <c r="Z71" s="315"/>
      <c r="AA71" s="316"/>
      <c r="AB71" s="317"/>
      <c r="AC71" s="315"/>
      <c r="AD71" s="315"/>
      <c r="AE71" s="87">
        <f t="shared" si="4"/>
        <v>0</v>
      </c>
      <c r="AF71" s="3">
        <f t="shared" si="5"/>
        <v>0</v>
      </c>
      <c r="AG71" s="31">
        <f t="shared" si="6"/>
        <v>0</v>
      </c>
      <c r="AH71" s="138"/>
      <c r="AI71" s="138"/>
      <c r="AJ71" s="138"/>
      <c r="AK71" s="8"/>
    </row>
    <row r="72" spans="2:37" x14ac:dyDescent="0.25">
      <c r="B72" s="11">
        <v>12</v>
      </c>
      <c r="C72" s="6">
        <f>'2 жастағы Ф'!C72</f>
        <v>0</v>
      </c>
      <c r="D72" s="315"/>
      <c r="E72" s="315"/>
      <c r="F72" s="316"/>
      <c r="G72" s="317"/>
      <c r="H72" s="315"/>
      <c r="I72" s="316"/>
      <c r="J72" s="317"/>
      <c r="K72" s="315"/>
      <c r="L72" s="316"/>
      <c r="M72" s="317"/>
      <c r="N72" s="315"/>
      <c r="O72" s="316"/>
      <c r="P72" s="317"/>
      <c r="Q72" s="315"/>
      <c r="R72" s="316"/>
      <c r="S72" s="317"/>
      <c r="T72" s="315"/>
      <c r="U72" s="316"/>
      <c r="V72" s="317"/>
      <c r="W72" s="315"/>
      <c r="X72" s="316"/>
      <c r="Y72" s="317"/>
      <c r="Z72" s="315"/>
      <c r="AA72" s="316"/>
      <c r="AB72" s="317"/>
      <c r="AC72" s="315"/>
      <c r="AD72" s="315"/>
      <c r="AE72" s="87">
        <f t="shared" si="4"/>
        <v>0</v>
      </c>
      <c r="AF72" s="3">
        <f t="shared" si="5"/>
        <v>0</v>
      </c>
      <c r="AG72" s="31">
        <f t="shared" si="6"/>
        <v>0</v>
      </c>
      <c r="AH72" s="138"/>
      <c r="AI72" s="138"/>
      <c r="AJ72" s="138"/>
      <c r="AK72" s="8"/>
    </row>
    <row r="73" spans="2:37" x14ac:dyDescent="0.25">
      <c r="B73" s="11">
        <v>13</v>
      </c>
      <c r="C73" s="6">
        <f>'2 жастағы Ф'!C73</f>
        <v>0</v>
      </c>
      <c r="D73" s="315"/>
      <c r="E73" s="315"/>
      <c r="F73" s="316"/>
      <c r="G73" s="317"/>
      <c r="H73" s="315"/>
      <c r="I73" s="316"/>
      <c r="J73" s="317"/>
      <c r="K73" s="315"/>
      <c r="L73" s="316"/>
      <c r="M73" s="317"/>
      <c r="N73" s="315"/>
      <c r="O73" s="316"/>
      <c r="P73" s="317"/>
      <c r="Q73" s="315"/>
      <c r="R73" s="316"/>
      <c r="S73" s="317"/>
      <c r="T73" s="315"/>
      <c r="U73" s="316"/>
      <c r="V73" s="317"/>
      <c r="W73" s="315"/>
      <c r="X73" s="316"/>
      <c r="Y73" s="317"/>
      <c r="Z73" s="315"/>
      <c r="AA73" s="316"/>
      <c r="AB73" s="317"/>
      <c r="AC73" s="315"/>
      <c r="AD73" s="315"/>
      <c r="AE73" s="87">
        <f t="shared" si="4"/>
        <v>0</v>
      </c>
      <c r="AF73" s="3">
        <f t="shared" si="5"/>
        <v>0</v>
      </c>
      <c r="AG73" s="31">
        <f t="shared" si="6"/>
        <v>0</v>
      </c>
      <c r="AH73" s="138"/>
      <c r="AI73" s="138"/>
      <c r="AJ73" s="138"/>
      <c r="AK73" s="8"/>
    </row>
    <row r="74" spans="2:37" x14ac:dyDescent="0.25">
      <c r="B74" s="11">
        <v>14</v>
      </c>
      <c r="C74" s="6">
        <f>'2 жастағы Ф'!C74</f>
        <v>0</v>
      </c>
      <c r="D74" s="315"/>
      <c r="E74" s="315"/>
      <c r="F74" s="316"/>
      <c r="G74" s="317"/>
      <c r="H74" s="315"/>
      <c r="I74" s="316"/>
      <c r="J74" s="317"/>
      <c r="K74" s="315"/>
      <c r="L74" s="316"/>
      <c r="M74" s="317"/>
      <c r="N74" s="315"/>
      <c r="O74" s="316"/>
      <c r="P74" s="317"/>
      <c r="Q74" s="315"/>
      <c r="R74" s="316"/>
      <c r="S74" s="317"/>
      <c r="T74" s="315"/>
      <c r="U74" s="316"/>
      <c r="V74" s="317"/>
      <c r="W74" s="315"/>
      <c r="X74" s="316"/>
      <c r="Y74" s="317"/>
      <c r="Z74" s="315"/>
      <c r="AA74" s="316"/>
      <c r="AB74" s="317"/>
      <c r="AC74" s="315"/>
      <c r="AD74" s="315"/>
      <c r="AE74" s="87">
        <f t="shared" si="4"/>
        <v>0</v>
      </c>
      <c r="AF74" s="3">
        <f t="shared" si="5"/>
        <v>0</v>
      </c>
      <c r="AG74" s="31">
        <f t="shared" si="6"/>
        <v>0</v>
      </c>
      <c r="AH74" s="138"/>
      <c r="AI74" s="138"/>
      <c r="AJ74" s="138"/>
      <c r="AK74" s="8"/>
    </row>
    <row r="75" spans="2:37" x14ac:dyDescent="0.25">
      <c r="B75" s="11">
        <v>15</v>
      </c>
      <c r="C75" s="6">
        <f>'2 жастағы Ф'!C75</f>
        <v>0</v>
      </c>
      <c r="D75" s="315"/>
      <c r="E75" s="315"/>
      <c r="F75" s="316"/>
      <c r="G75" s="317"/>
      <c r="H75" s="315"/>
      <c r="I75" s="316"/>
      <c r="J75" s="317"/>
      <c r="K75" s="315"/>
      <c r="L75" s="316"/>
      <c r="M75" s="317"/>
      <c r="N75" s="315"/>
      <c r="O75" s="316"/>
      <c r="P75" s="317"/>
      <c r="Q75" s="315"/>
      <c r="R75" s="316"/>
      <c r="S75" s="317"/>
      <c r="T75" s="315"/>
      <c r="U75" s="316"/>
      <c r="V75" s="317"/>
      <c r="W75" s="315"/>
      <c r="X75" s="316"/>
      <c r="Y75" s="317"/>
      <c r="Z75" s="315"/>
      <c r="AA75" s="316"/>
      <c r="AB75" s="317"/>
      <c r="AC75" s="315"/>
      <c r="AD75" s="315"/>
      <c r="AE75" s="87">
        <f t="shared" si="4"/>
        <v>0</v>
      </c>
      <c r="AF75" s="3">
        <f t="shared" si="5"/>
        <v>0</v>
      </c>
      <c r="AG75" s="31">
        <f t="shared" si="6"/>
        <v>0</v>
      </c>
      <c r="AH75" s="138"/>
      <c r="AI75" s="138"/>
      <c r="AJ75" s="138"/>
      <c r="AK75" s="8"/>
    </row>
    <row r="76" spans="2:37" x14ac:dyDescent="0.25">
      <c r="B76" s="11">
        <v>16</v>
      </c>
      <c r="C76" s="6">
        <f>'2 жастағы Ф'!C76</f>
        <v>0</v>
      </c>
      <c r="D76" s="315"/>
      <c r="E76" s="315"/>
      <c r="F76" s="316"/>
      <c r="G76" s="317"/>
      <c r="H76" s="315"/>
      <c r="I76" s="316"/>
      <c r="J76" s="317"/>
      <c r="K76" s="315"/>
      <c r="L76" s="316"/>
      <c r="M76" s="317"/>
      <c r="N76" s="315"/>
      <c r="O76" s="316"/>
      <c r="P76" s="317"/>
      <c r="Q76" s="315"/>
      <c r="R76" s="316"/>
      <c r="S76" s="317"/>
      <c r="T76" s="315"/>
      <c r="U76" s="316"/>
      <c r="V76" s="317"/>
      <c r="W76" s="315"/>
      <c r="X76" s="316"/>
      <c r="Y76" s="317"/>
      <c r="Z76" s="315"/>
      <c r="AA76" s="316"/>
      <c r="AB76" s="317"/>
      <c r="AC76" s="315"/>
      <c r="AD76" s="315"/>
      <c r="AE76" s="87">
        <f t="shared" si="4"/>
        <v>0</v>
      </c>
      <c r="AF76" s="3">
        <f t="shared" si="5"/>
        <v>0</v>
      </c>
      <c r="AG76" s="31">
        <f t="shared" si="6"/>
        <v>0</v>
      </c>
      <c r="AH76" s="138"/>
      <c r="AI76" s="138"/>
      <c r="AJ76" s="138"/>
      <c r="AK76" s="8"/>
    </row>
    <row r="77" spans="2:37" x14ac:dyDescent="0.25">
      <c r="B77" s="11">
        <v>17</v>
      </c>
      <c r="C77" s="6">
        <f>'2 жастағы Ф'!C77</f>
        <v>0</v>
      </c>
      <c r="D77" s="315"/>
      <c r="E77" s="315"/>
      <c r="F77" s="316"/>
      <c r="G77" s="317"/>
      <c r="H77" s="315"/>
      <c r="I77" s="316"/>
      <c r="J77" s="317"/>
      <c r="K77" s="315"/>
      <c r="L77" s="316"/>
      <c r="M77" s="317"/>
      <c r="N77" s="315"/>
      <c r="O77" s="316"/>
      <c r="P77" s="317"/>
      <c r="Q77" s="315"/>
      <c r="R77" s="316"/>
      <c r="S77" s="317"/>
      <c r="T77" s="315"/>
      <c r="U77" s="316"/>
      <c r="V77" s="317"/>
      <c r="W77" s="315"/>
      <c r="X77" s="316"/>
      <c r="Y77" s="317"/>
      <c r="Z77" s="315"/>
      <c r="AA77" s="316"/>
      <c r="AB77" s="317"/>
      <c r="AC77" s="315"/>
      <c r="AD77" s="315"/>
      <c r="AE77" s="87">
        <f t="shared" si="4"/>
        <v>0</v>
      </c>
      <c r="AF77" s="3">
        <f t="shared" si="5"/>
        <v>0</v>
      </c>
      <c r="AG77" s="31">
        <f t="shared" si="6"/>
        <v>0</v>
      </c>
      <c r="AH77" s="138"/>
      <c r="AI77" s="138"/>
      <c r="AJ77" s="138"/>
      <c r="AK77" s="8"/>
    </row>
    <row r="78" spans="2:37" x14ac:dyDescent="0.25">
      <c r="B78" s="11">
        <v>18</v>
      </c>
      <c r="C78" s="6">
        <f>'2 жастағы Ф'!C78</f>
        <v>0</v>
      </c>
      <c r="D78" s="315"/>
      <c r="E78" s="315"/>
      <c r="F78" s="316"/>
      <c r="G78" s="317"/>
      <c r="H78" s="315"/>
      <c r="I78" s="316"/>
      <c r="J78" s="317"/>
      <c r="K78" s="315"/>
      <c r="L78" s="316"/>
      <c r="M78" s="317"/>
      <c r="N78" s="315"/>
      <c r="O78" s="316"/>
      <c r="P78" s="317"/>
      <c r="Q78" s="315"/>
      <c r="R78" s="316"/>
      <c r="S78" s="317"/>
      <c r="T78" s="315"/>
      <c r="U78" s="316"/>
      <c r="V78" s="317"/>
      <c r="W78" s="315"/>
      <c r="X78" s="316"/>
      <c r="Y78" s="317"/>
      <c r="Z78" s="315"/>
      <c r="AA78" s="316"/>
      <c r="AB78" s="317"/>
      <c r="AC78" s="315"/>
      <c r="AD78" s="315"/>
      <c r="AE78" s="87">
        <f t="shared" si="4"/>
        <v>0</v>
      </c>
      <c r="AF78" s="3">
        <f t="shared" si="5"/>
        <v>0</v>
      </c>
      <c r="AG78" s="31">
        <f t="shared" si="6"/>
        <v>0</v>
      </c>
      <c r="AH78" s="138"/>
      <c r="AI78" s="138"/>
      <c r="AJ78" s="138"/>
      <c r="AK78" s="8"/>
    </row>
    <row r="79" spans="2:37" x14ac:dyDescent="0.25">
      <c r="B79" s="11">
        <v>19</v>
      </c>
      <c r="C79" s="6">
        <f>'2 жастағы Ф'!C79</f>
        <v>0</v>
      </c>
      <c r="D79" s="315"/>
      <c r="E79" s="315"/>
      <c r="F79" s="316"/>
      <c r="G79" s="317"/>
      <c r="H79" s="315"/>
      <c r="I79" s="316"/>
      <c r="J79" s="317"/>
      <c r="K79" s="315"/>
      <c r="L79" s="316"/>
      <c r="M79" s="317"/>
      <c r="N79" s="315"/>
      <c r="O79" s="316"/>
      <c r="P79" s="317"/>
      <c r="Q79" s="315"/>
      <c r="R79" s="316"/>
      <c r="S79" s="317"/>
      <c r="T79" s="315"/>
      <c r="U79" s="316"/>
      <c r="V79" s="317"/>
      <c r="W79" s="315"/>
      <c r="X79" s="316"/>
      <c r="Y79" s="317"/>
      <c r="Z79" s="315"/>
      <c r="AA79" s="316"/>
      <c r="AB79" s="317"/>
      <c r="AC79" s="315"/>
      <c r="AD79" s="315"/>
      <c r="AE79" s="87">
        <f t="shared" si="4"/>
        <v>0</v>
      </c>
      <c r="AF79" s="3">
        <f t="shared" si="5"/>
        <v>0</v>
      </c>
      <c r="AG79" s="31">
        <f t="shared" si="6"/>
        <v>0</v>
      </c>
      <c r="AH79" s="138"/>
      <c r="AI79" s="138"/>
      <c r="AJ79" s="138"/>
      <c r="AK79" s="8"/>
    </row>
    <row r="80" spans="2:37" x14ac:dyDescent="0.25">
      <c r="B80" s="11">
        <v>20</v>
      </c>
      <c r="C80" s="6">
        <f>'2 жастағы Ф'!C80</f>
        <v>0</v>
      </c>
      <c r="D80" s="315"/>
      <c r="E80" s="315"/>
      <c r="F80" s="316"/>
      <c r="G80" s="317"/>
      <c r="H80" s="315"/>
      <c r="I80" s="316"/>
      <c r="J80" s="317"/>
      <c r="K80" s="315"/>
      <c r="L80" s="316"/>
      <c r="M80" s="317"/>
      <c r="N80" s="315"/>
      <c r="O80" s="316"/>
      <c r="P80" s="317"/>
      <c r="Q80" s="315"/>
      <c r="R80" s="316"/>
      <c r="S80" s="317"/>
      <c r="T80" s="315"/>
      <c r="U80" s="316"/>
      <c r="V80" s="317"/>
      <c r="W80" s="315"/>
      <c r="X80" s="316"/>
      <c r="Y80" s="317"/>
      <c r="Z80" s="315"/>
      <c r="AA80" s="316"/>
      <c r="AB80" s="317"/>
      <c r="AC80" s="315"/>
      <c r="AD80" s="315"/>
      <c r="AE80" s="87">
        <f t="shared" si="4"/>
        <v>0</v>
      </c>
      <c r="AF80" s="3">
        <f t="shared" si="5"/>
        <v>0</v>
      </c>
      <c r="AG80" s="31">
        <f t="shared" si="6"/>
        <v>0</v>
      </c>
      <c r="AH80" s="138"/>
      <c r="AI80" s="138"/>
      <c r="AJ80" s="138"/>
      <c r="AK80" s="8"/>
    </row>
    <row r="81" spans="2:37" x14ac:dyDescent="0.25">
      <c r="B81" s="11">
        <v>21</v>
      </c>
      <c r="C81" s="6">
        <f>'2 жастағы Ф'!C81</f>
        <v>0</v>
      </c>
      <c r="D81" s="315"/>
      <c r="E81" s="315"/>
      <c r="F81" s="316"/>
      <c r="G81" s="317"/>
      <c r="H81" s="315"/>
      <c r="I81" s="316"/>
      <c r="J81" s="317"/>
      <c r="K81" s="315"/>
      <c r="L81" s="316"/>
      <c r="M81" s="317"/>
      <c r="N81" s="315"/>
      <c r="O81" s="316"/>
      <c r="P81" s="317"/>
      <c r="Q81" s="315"/>
      <c r="R81" s="316"/>
      <c r="S81" s="317"/>
      <c r="T81" s="315"/>
      <c r="U81" s="316"/>
      <c r="V81" s="317"/>
      <c r="W81" s="315"/>
      <c r="X81" s="316"/>
      <c r="Y81" s="317"/>
      <c r="Z81" s="315"/>
      <c r="AA81" s="316"/>
      <c r="AB81" s="317"/>
      <c r="AC81" s="315"/>
      <c r="AD81" s="315"/>
      <c r="AE81" s="87">
        <f t="shared" si="4"/>
        <v>0</v>
      </c>
      <c r="AF81" s="3">
        <f t="shared" si="5"/>
        <v>0</v>
      </c>
      <c r="AG81" s="31">
        <f t="shared" si="6"/>
        <v>0</v>
      </c>
      <c r="AH81" s="138"/>
      <c r="AI81" s="138"/>
      <c r="AJ81" s="138"/>
      <c r="AK81" s="8"/>
    </row>
    <row r="82" spans="2:37" x14ac:dyDescent="0.25">
      <c r="B82" s="11">
        <v>22</v>
      </c>
      <c r="C82" s="6">
        <f>'2 жастағы Ф'!C82</f>
        <v>0</v>
      </c>
      <c r="D82" s="315"/>
      <c r="E82" s="315"/>
      <c r="F82" s="316"/>
      <c r="G82" s="317"/>
      <c r="H82" s="315"/>
      <c r="I82" s="316"/>
      <c r="J82" s="317"/>
      <c r="K82" s="315"/>
      <c r="L82" s="316"/>
      <c r="M82" s="317"/>
      <c r="N82" s="315"/>
      <c r="O82" s="316"/>
      <c r="P82" s="317"/>
      <c r="Q82" s="315"/>
      <c r="R82" s="316"/>
      <c r="S82" s="317"/>
      <c r="T82" s="315"/>
      <c r="U82" s="316"/>
      <c r="V82" s="317"/>
      <c r="W82" s="315"/>
      <c r="X82" s="316"/>
      <c r="Y82" s="317"/>
      <c r="Z82" s="315"/>
      <c r="AA82" s="316"/>
      <c r="AB82" s="317"/>
      <c r="AC82" s="315"/>
      <c r="AD82" s="315"/>
      <c r="AE82" s="87">
        <f t="shared" si="4"/>
        <v>0</v>
      </c>
      <c r="AF82" s="3">
        <f t="shared" si="5"/>
        <v>0</v>
      </c>
      <c r="AG82" s="31">
        <f t="shared" si="6"/>
        <v>0</v>
      </c>
      <c r="AH82" s="138"/>
      <c r="AI82" s="138"/>
      <c r="AJ82" s="138"/>
      <c r="AK82" s="8"/>
    </row>
    <row r="83" spans="2:37" x14ac:dyDescent="0.25">
      <c r="B83" s="11">
        <v>23</v>
      </c>
      <c r="C83" s="6">
        <f>'2 жастағы Ф'!C83</f>
        <v>0</v>
      </c>
      <c r="D83" s="315"/>
      <c r="E83" s="315"/>
      <c r="F83" s="316"/>
      <c r="G83" s="317"/>
      <c r="H83" s="315"/>
      <c r="I83" s="316"/>
      <c r="J83" s="317"/>
      <c r="K83" s="315"/>
      <c r="L83" s="316"/>
      <c r="M83" s="317"/>
      <c r="N83" s="315"/>
      <c r="O83" s="316"/>
      <c r="P83" s="317"/>
      <c r="Q83" s="315"/>
      <c r="R83" s="316"/>
      <c r="S83" s="317"/>
      <c r="T83" s="315"/>
      <c r="U83" s="316"/>
      <c r="V83" s="317"/>
      <c r="W83" s="315"/>
      <c r="X83" s="316"/>
      <c r="Y83" s="317"/>
      <c r="Z83" s="315"/>
      <c r="AA83" s="316"/>
      <c r="AB83" s="317"/>
      <c r="AC83" s="315"/>
      <c r="AD83" s="315"/>
      <c r="AE83" s="87">
        <f t="shared" si="4"/>
        <v>0</v>
      </c>
      <c r="AF83" s="3">
        <f t="shared" si="5"/>
        <v>0</v>
      </c>
      <c r="AG83" s="31">
        <f t="shared" si="6"/>
        <v>0</v>
      </c>
      <c r="AH83" s="138"/>
      <c r="AI83" s="138"/>
      <c r="AJ83" s="138"/>
      <c r="AK83" s="8"/>
    </row>
    <row r="84" spans="2:37" x14ac:dyDescent="0.25">
      <c r="B84" s="11">
        <v>24</v>
      </c>
      <c r="C84" s="6">
        <f>'2 жастағы Ф'!C84</f>
        <v>0</v>
      </c>
      <c r="D84" s="315"/>
      <c r="E84" s="315"/>
      <c r="F84" s="316"/>
      <c r="G84" s="317"/>
      <c r="H84" s="315"/>
      <c r="I84" s="316"/>
      <c r="J84" s="317"/>
      <c r="K84" s="315"/>
      <c r="L84" s="316"/>
      <c r="M84" s="317"/>
      <c r="N84" s="315"/>
      <c r="O84" s="316"/>
      <c r="P84" s="317"/>
      <c r="Q84" s="315"/>
      <c r="R84" s="316"/>
      <c r="S84" s="317"/>
      <c r="T84" s="315"/>
      <c r="U84" s="316"/>
      <c r="V84" s="317"/>
      <c r="W84" s="315"/>
      <c r="X84" s="316"/>
      <c r="Y84" s="317"/>
      <c r="Z84" s="315"/>
      <c r="AA84" s="316"/>
      <c r="AB84" s="317"/>
      <c r="AC84" s="315"/>
      <c r="AD84" s="315"/>
      <c r="AE84" s="87">
        <f t="shared" si="4"/>
        <v>0</v>
      </c>
      <c r="AF84" s="3">
        <f t="shared" si="5"/>
        <v>0</v>
      </c>
      <c r="AG84" s="31">
        <f t="shared" si="6"/>
        <v>0</v>
      </c>
      <c r="AH84" s="138"/>
      <c r="AI84" s="138"/>
      <c r="AJ84" s="138"/>
      <c r="AK84" s="8"/>
    </row>
    <row r="85" spans="2:37" x14ac:dyDescent="0.25">
      <c r="B85" s="11">
        <v>25</v>
      </c>
      <c r="C85" s="6">
        <f>'2 жастағы Ф'!C85</f>
        <v>0</v>
      </c>
      <c r="D85" s="315"/>
      <c r="E85" s="315"/>
      <c r="F85" s="316"/>
      <c r="G85" s="317"/>
      <c r="H85" s="315"/>
      <c r="I85" s="316"/>
      <c r="J85" s="317"/>
      <c r="K85" s="315"/>
      <c r="L85" s="316"/>
      <c r="M85" s="317"/>
      <c r="N85" s="315"/>
      <c r="O85" s="316"/>
      <c r="P85" s="317"/>
      <c r="Q85" s="315"/>
      <c r="R85" s="316"/>
      <c r="S85" s="317"/>
      <c r="T85" s="315"/>
      <c r="U85" s="316"/>
      <c r="V85" s="317"/>
      <c r="W85" s="315"/>
      <c r="X85" s="316"/>
      <c r="Y85" s="317"/>
      <c r="Z85" s="315"/>
      <c r="AA85" s="316"/>
      <c r="AB85" s="317"/>
      <c r="AC85" s="315"/>
      <c r="AD85" s="315"/>
      <c r="AE85" s="87">
        <f t="shared" si="4"/>
        <v>0</v>
      </c>
      <c r="AF85" s="3">
        <f t="shared" si="5"/>
        <v>0</v>
      </c>
      <c r="AG85" s="31">
        <f t="shared" si="6"/>
        <v>0</v>
      </c>
      <c r="AH85" s="138"/>
      <c r="AI85" s="138"/>
      <c r="AJ85" s="138"/>
      <c r="AK85" s="8"/>
    </row>
    <row r="86" spans="2:37" x14ac:dyDescent="0.25">
      <c r="B86" s="11">
        <v>26</v>
      </c>
      <c r="C86" s="6">
        <f>'2 жастағы Ф'!C86</f>
        <v>0</v>
      </c>
      <c r="D86" s="315"/>
      <c r="E86" s="315"/>
      <c r="F86" s="316"/>
      <c r="G86" s="317"/>
      <c r="H86" s="315"/>
      <c r="I86" s="316"/>
      <c r="J86" s="317"/>
      <c r="K86" s="315"/>
      <c r="L86" s="316"/>
      <c r="M86" s="317"/>
      <c r="N86" s="315"/>
      <c r="O86" s="316"/>
      <c r="P86" s="317"/>
      <c r="Q86" s="315"/>
      <c r="R86" s="316"/>
      <c r="S86" s="317"/>
      <c r="T86" s="315"/>
      <c r="U86" s="316"/>
      <c r="V86" s="317"/>
      <c r="W86" s="315"/>
      <c r="X86" s="316"/>
      <c r="Y86" s="317"/>
      <c r="Z86" s="315"/>
      <c r="AA86" s="316"/>
      <c r="AB86" s="317"/>
      <c r="AC86" s="315"/>
      <c r="AD86" s="315"/>
      <c r="AE86" s="87">
        <f t="shared" si="4"/>
        <v>0</v>
      </c>
      <c r="AF86" s="3">
        <f t="shared" si="5"/>
        <v>0</v>
      </c>
      <c r="AG86" s="31">
        <f t="shared" si="6"/>
        <v>0</v>
      </c>
      <c r="AH86" s="138"/>
      <c r="AI86" s="138"/>
      <c r="AJ86" s="138"/>
      <c r="AK86" s="8"/>
    </row>
    <row r="87" spans="2:37" x14ac:dyDescent="0.25">
      <c r="B87" s="11">
        <v>27</v>
      </c>
      <c r="C87" s="6">
        <f>'2 жастағы Ф'!C87</f>
        <v>0</v>
      </c>
      <c r="D87" s="315"/>
      <c r="E87" s="315"/>
      <c r="F87" s="316"/>
      <c r="G87" s="317"/>
      <c r="H87" s="315"/>
      <c r="I87" s="316"/>
      <c r="J87" s="317"/>
      <c r="K87" s="315"/>
      <c r="L87" s="316"/>
      <c r="M87" s="317"/>
      <c r="N87" s="315"/>
      <c r="O87" s="316"/>
      <c r="P87" s="317"/>
      <c r="Q87" s="315"/>
      <c r="R87" s="316"/>
      <c r="S87" s="317"/>
      <c r="T87" s="315"/>
      <c r="U87" s="316"/>
      <c r="V87" s="317"/>
      <c r="W87" s="315"/>
      <c r="X87" s="316"/>
      <c r="Y87" s="317"/>
      <c r="Z87" s="315"/>
      <c r="AA87" s="316"/>
      <c r="AB87" s="317"/>
      <c r="AC87" s="315"/>
      <c r="AD87" s="315"/>
      <c r="AE87" s="87">
        <f t="shared" si="4"/>
        <v>0</v>
      </c>
      <c r="AF87" s="3">
        <f t="shared" si="5"/>
        <v>0</v>
      </c>
      <c r="AG87" s="31">
        <f t="shared" si="6"/>
        <v>0</v>
      </c>
      <c r="AH87" s="138"/>
      <c r="AI87" s="138"/>
      <c r="AJ87" s="138"/>
      <c r="AK87" s="8"/>
    </row>
    <row r="88" spans="2:37" x14ac:dyDescent="0.25">
      <c r="B88" s="11">
        <v>28</v>
      </c>
      <c r="C88" s="6">
        <f>'2 жастағы Ф'!C88</f>
        <v>0</v>
      </c>
      <c r="D88" s="315"/>
      <c r="E88" s="315"/>
      <c r="F88" s="316"/>
      <c r="G88" s="317"/>
      <c r="H88" s="315"/>
      <c r="I88" s="316"/>
      <c r="J88" s="317"/>
      <c r="K88" s="315"/>
      <c r="L88" s="316"/>
      <c r="M88" s="317"/>
      <c r="N88" s="315"/>
      <c r="O88" s="316"/>
      <c r="P88" s="317"/>
      <c r="Q88" s="315"/>
      <c r="R88" s="316"/>
      <c r="S88" s="317"/>
      <c r="T88" s="315"/>
      <c r="U88" s="316"/>
      <c r="V88" s="317"/>
      <c r="W88" s="315"/>
      <c r="X88" s="316"/>
      <c r="Y88" s="317"/>
      <c r="Z88" s="315"/>
      <c r="AA88" s="316"/>
      <c r="AB88" s="317"/>
      <c r="AC88" s="315"/>
      <c r="AD88" s="315"/>
      <c r="AE88" s="87">
        <f t="shared" si="4"/>
        <v>0</v>
      </c>
      <c r="AF88" s="3">
        <f t="shared" si="5"/>
        <v>0</v>
      </c>
      <c r="AG88" s="31">
        <f t="shared" si="6"/>
        <v>0</v>
      </c>
      <c r="AH88" s="138"/>
      <c r="AI88" s="138"/>
      <c r="AJ88" s="138"/>
      <c r="AK88" s="8"/>
    </row>
    <row r="89" spans="2:37" x14ac:dyDescent="0.25">
      <c r="B89" s="11">
        <v>29</v>
      </c>
      <c r="C89" s="6">
        <f>'2 жастағы Ф'!C89</f>
        <v>0</v>
      </c>
      <c r="D89" s="315"/>
      <c r="E89" s="315"/>
      <c r="F89" s="316"/>
      <c r="G89" s="317"/>
      <c r="H89" s="315"/>
      <c r="I89" s="316"/>
      <c r="J89" s="317"/>
      <c r="K89" s="315"/>
      <c r="L89" s="316"/>
      <c r="M89" s="317"/>
      <c r="N89" s="315"/>
      <c r="O89" s="316"/>
      <c r="P89" s="317"/>
      <c r="Q89" s="315"/>
      <c r="R89" s="316"/>
      <c r="S89" s="317"/>
      <c r="T89" s="315"/>
      <c r="U89" s="316"/>
      <c r="V89" s="317"/>
      <c r="W89" s="315"/>
      <c r="X89" s="316"/>
      <c r="Y89" s="317"/>
      <c r="Z89" s="315"/>
      <c r="AA89" s="316"/>
      <c r="AB89" s="317"/>
      <c r="AC89" s="315"/>
      <c r="AD89" s="315"/>
      <c r="AE89" s="87">
        <f t="shared" si="4"/>
        <v>0</v>
      </c>
      <c r="AF89" s="3">
        <f t="shared" si="5"/>
        <v>0</v>
      </c>
      <c r="AG89" s="31">
        <f t="shared" si="6"/>
        <v>0</v>
      </c>
      <c r="AH89" s="138"/>
      <c r="AI89" s="138"/>
      <c r="AJ89" s="138"/>
      <c r="AK89" s="8"/>
    </row>
    <row r="90" spans="2:37" x14ac:dyDescent="0.25">
      <c r="B90" s="11">
        <v>30</v>
      </c>
      <c r="C90" s="6">
        <f>'2 жастағы Ф'!C90</f>
        <v>0</v>
      </c>
      <c r="D90" s="315"/>
      <c r="E90" s="315"/>
      <c r="F90" s="316"/>
      <c r="G90" s="317"/>
      <c r="H90" s="315"/>
      <c r="I90" s="316"/>
      <c r="J90" s="317"/>
      <c r="K90" s="315"/>
      <c r="L90" s="316"/>
      <c r="M90" s="317"/>
      <c r="N90" s="315"/>
      <c r="O90" s="316"/>
      <c r="P90" s="317"/>
      <c r="Q90" s="315"/>
      <c r="R90" s="316"/>
      <c r="S90" s="317"/>
      <c r="T90" s="315"/>
      <c r="U90" s="316"/>
      <c r="V90" s="317"/>
      <c r="W90" s="315"/>
      <c r="X90" s="316"/>
      <c r="Y90" s="317"/>
      <c r="Z90" s="315"/>
      <c r="AA90" s="316"/>
      <c r="AB90" s="317"/>
      <c r="AC90" s="315"/>
      <c r="AD90" s="315"/>
      <c r="AE90" s="87">
        <f t="shared" si="4"/>
        <v>0</v>
      </c>
      <c r="AF90" s="3">
        <f t="shared" si="5"/>
        <v>0</v>
      </c>
      <c r="AG90" s="31">
        <f t="shared" si="6"/>
        <v>0</v>
      </c>
      <c r="AH90" s="138"/>
      <c r="AI90" s="138"/>
      <c r="AJ90" s="138"/>
      <c r="AK90" s="8"/>
    </row>
    <row r="91" spans="2:37" x14ac:dyDescent="0.25">
      <c r="B91" s="32">
        <v>31</v>
      </c>
      <c r="C91" s="33">
        <f>'2 жастағы Ф'!C91</f>
        <v>0</v>
      </c>
      <c r="D91" s="315"/>
      <c r="E91" s="315"/>
      <c r="F91" s="316"/>
      <c r="G91" s="317"/>
      <c r="H91" s="315"/>
      <c r="I91" s="316"/>
      <c r="J91" s="317"/>
      <c r="K91" s="315"/>
      <c r="L91" s="316"/>
      <c r="M91" s="317"/>
      <c r="N91" s="315"/>
      <c r="O91" s="316"/>
      <c r="P91" s="317"/>
      <c r="Q91" s="315"/>
      <c r="R91" s="316"/>
      <c r="S91" s="317"/>
      <c r="T91" s="315"/>
      <c r="U91" s="316"/>
      <c r="V91" s="317"/>
      <c r="W91" s="315"/>
      <c r="X91" s="316"/>
      <c r="Y91" s="317"/>
      <c r="Z91" s="315"/>
      <c r="AA91" s="316"/>
      <c r="AB91" s="317"/>
      <c r="AC91" s="315"/>
      <c r="AD91" s="315"/>
      <c r="AE91" s="87">
        <f t="shared" si="4"/>
        <v>0</v>
      </c>
      <c r="AF91" s="3">
        <f t="shared" si="5"/>
        <v>0</v>
      </c>
      <c r="AG91" s="31">
        <f t="shared" si="6"/>
        <v>0</v>
      </c>
      <c r="AH91" s="138"/>
      <c r="AI91" s="138"/>
      <c r="AJ91" s="138"/>
      <c r="AK91" s="8"/>
    </row>
    <row r="92" spans="2:37" x14ac:dyDescent="0.25">
      <c r="B92" s="32">
        <v>32</v>
      </c>
      <c r="C92" s="33">
        <f>'2 жастағы Ф'!C92</f>
        <v>0</v>
      </c>
      <c r="D92" s="315"/>
      <c r="E92" s="315"/>
      <c r="F92" s="316"/>
      <c r="G92" s="317"/>
      <c r="H92" s="315"/>
      <c r="I92" s="316"/>
      <c r="J92" s="317"/>
      <c r="K92" s="315"/>
      <c r="L92" s="316"/>
      <c r="M92" s="317"/>
      <c r="N92" s="315"/>
      <c r="O92" s="316"/>
      <c r="P92" s="317"/>
      <c r="Q92" s="315"/>
      <c r="R92" s="316"/>
      <c r="S92" s="317"/>
      <c r="T92" s="315"/>
      <c r="U92" s="316"/>
      <c r="V92" s="317"/>
      <c r="W92" s="315"/>
      <c r="X92" s="316"/>
      <c r="Y92" s="317"/>
      <c r="Z92" s="315"/>
      <c r="AA92" s="316"/>
      <c r="AB92" s="317"/>
      <c r="AC92" s="315"/>
      <c r="AD92" s="315"/>
      <c r="AE92" s="87">
        <f t="shared" si="4"/>
        <v>0</v>
      </c>
      <c r="AF92" s="3">
        <f t="shared" si="5"/>
        <v>0</v>
      </c>
      <c r="AG92" s="31">
        <f t="shared" si="6"/>
        <v>0</v>
      </c>
      <c r="AH92" s="138"/>
      <c r="AI92" s="138"/>
      <c r="AJ92" s="138"/>
      <c r="AK92" s="8"/>
    </row>
    <row r="93" spans="2:37" x14ac:dyDescent="0.25">
      <c r="B93" s="32">
        <v>33</v>
      </c>
      <c r="C93" s="33">
        <f>'2 жастағы Ф'!C93</f>
        <v>0</v>
      </c>
      <c r="D93" s="315"/>
      <c r="E93" s="315"/>
      <c r="F93" s="316"/>
      <c r="G93" s="317"/>
      <c r="H93" s="315"/>
      <c r="I93" s="316"/>
      <c r="J93" s="317"/>
      <c r="K93" s="315"/>
      <c r="L93" s="316"/>
      <c r="M93" s="317"/>
      <c r="N93" s="315"/>
      <c r="O93" s="316"/>
      <c r="P93" s="317"/>
      <c r="Q93" s="315"/>
      <c r="R93" s="316"/>
      <c r="S93" s="317"/>
      <c r="T93" s="315"/>
      <c r="U93" s="316"/>
      <c r="V93" s="317"/>
      <c r="W93" s="315"/>
      <c r="X93" s="316"/>
      <c r="Y93" s="317"/>
      <c r="Z93" s="315"/>
      <c r="AA93" s="316"/>
      <c r="AB93" s="317"/>
      <c r="AC93" s="315"/>
      <c r="AD93" s="315"/>
      <c r="AE93" s="87">
        <f t="shared" si="4"/>
        <v>0</v>
      </c>
      <c r="AF93" s="3">
        <f t="shared" si="5"/>
        <v>0</v>
      </c>
      <c r="AG93" s="31">
        <f t="shared" si="6"/>
        <v>0</v>
      </c>
      <c r="AH93" s="138"/>
      <c r="AI93" s="138"/>
      <c r="AJ93" s="138"/>
      <c r="AK93" s="8"/>
    </row>
    <row r="94" spans="2:37" x14ac:dyDescent="0.25">
      <c r="B94" s="32">
        <v>34</v>
      </c>
      <c r="C94" s="33">
        <f>'2 жастағы Ф'!C94</f>
        <v>0</v>
      </c>
      <c r="D94" s="315"/>
      <c r="E94" s="315"/>
      <c r="F94" s="316"/>
      <c r="G94" s="317"/>
      <c r="H94" s="315"/>
      <c r="I94" s="316"/>
      <c r="J94" s="317"/>
      <c r="K94" s="315"/>
      <c r="L94" s="316"/>
      <c r="M94" s="317"/>
      <c r="N94" s="315"/>
      <c r="O94" s="316"/>
      <c r="P94" s="317"/>
      <c r="Q94" s="315"/>
      <c r="R94" s="316"/>
      <c r="S94" s="317"/>
      <c r="T94" s="315"/>
      <c r="U94" s="316"/>
      <c r="V94" s="317"/>
      <c r="W94" s="315"/>
      <c r="X94" s="316"/>
      <c r="Y94" s="317"/>
      <c r="Z94" s="315"/>
      <c r="AA94" s="316"/>
      <c r="AB94" s="317"/>
      <c r="AC94" s="315"/>
      <c r="AD94" s="315"/>
      <c r="AE94" s="87">
        <f t="shared" si="4"/>
        <v>0</v>
      </c>
      <c r="AF94" s="3">
        <f t="shared" si="5"/>
        <v>0</v>
      </c>
      <c r="AG94" s="31">
        <f t="shared" si="6"/>
        <v>0</v>
      </c>
      <c r="AH94" s="138"/>
      <c r="AI94" s="138"/>
      <c r="AJ94" s="138"/>
      <c r="AK94" s="8"/>
    </row>
    <row r="95" spans="2:37" x14ac:dyDescent="0.25">
      <c r="B95" s="32">
        <v>35</v>
      </c>
      <c r="C95" s="33">
        <f>'2 жастағы Ф'!C95</f>
        <v>0</v>
      </c>
      <c r="D95" s="315"/>
      <c r="E95" s="315"/>
      <c r="F95" s="316"/>
      <c r="G95" s="317"/>
      <c r="H95" s="315"/>
      <c r="I95" s="316"/>
      <c r="J95" s="317"/>
      <c r="K95" s="315"/>
      <c r="L95" s="316"/>
      <c r="M95" s="317"/>
      <c r="N95" s="315"/>
      <c r="O95" s="316"/>
      <c r="P95" s="317"/>
      <c r="Q95" s="315"/>
      <c r="R95" s="316"/>
      <c r="S95" s="317"/>
      <c r="T95" s="315"/>
      <c r="U95" s="316"/>
      <c r="V95" s="317"/>
      <c r="W95" s="315"/>
      <c r="X95" s="316"/>
      <c r="Y95" s="317"/>
      <c r="Z95" s="315"/>
      <c r="AA95" s="316"/>
      <c r="AB95" s="317"/>
      <c r="AC95" s="315"/>
      <c r="AD95" s="315"/>
      <c r="AE95" s="87">
        <f t="shared" si="4"/>
        <v>0</v>
      </c>
      <c r="AF95" s="3">
        <f t="shared" si="5"/>
        <v>0</v>
      </c>
      <c r="AG95" s="31">
        <f t="shared" si="6"/>
        <v>0</v>
      </c>
      <c r="AH95" s="138"/>
      <c r="AI95" s="138"/>
      <c r="AJ95" s="138"/>
      <c r="AK95" s="8"/>
    </row>
    <row r="96" spans="2:37" ht="22.5" customHeight="1" x14ac:dyDescent="0.25">
      <c r="B96" s="668" t="s">
        <v>106</v>
      </c>
      <c r="C96" s="669"/>
      <c r="D96" s="61">
        <f>SUM(D61:D95)</f>
        <v>3</v>
      </c>
      <c r="E96" s="61">
        <f>SUM(E61:E95)</f>
        <v>6</v>
      </c>
      <c r="F96" s="78">
        <f t="shared" ref="F96:AD96" si="7">SUM(F61:F95)</f>
        <v>0</v>
      </c>
      <c r="G96" s="77">
        <f t="shared" si="7"/>
        <v>3</v>
      </c>
      <c r="H96" s="61">
        <f t="shared" si="7"/>
        <v>6</v>
      </c>
      <c r="I96" s="78">
        <f t="shared" si="7"/>
        <v>0</v>
      </c>
      <c r="J96" s="77">
        <f t="shared" si="7"/>
        <v>3</v>
      </c>
      <c r="K96" s="61">
        <f t="shared" si="7"/>
        <v>6</v>
      </c>
      <c r="L96" s="78">
        <f t="shared" si="7"/>
        <v>0</v>
      </c>
      <c r="M96" s="77">
        <f t="shared" si="7"/>
        <v>3</v>
      </c>
      <c r="N96" s="61">
        <f t="shared" si="7"/>
        <v>6</v>
      </c>
      <c r="O96" s="78">
        <f t="shared" si="7"/>
        <v>0</v>
      </c>
      <c r="P96" s="77">
        <f t="shared" si="7"/>
        <v>9</v>
      </c>
      <c r="Q96" s="61">
        <f t="shared" si="7"/>
        <v>0</v>
      </c>
      <c r="R96" s="78">
        <f t="shared" si="7"/>
        <v>0</v>
      </c>
      <c r="S96" s="77">
        <f t="shared" si="7"/>
        <v>3</v>
      </c>
      <c r="T96" s="61">
        <f t="shared" si="7"/>
        <v>6</v>
      </c>
      <c r="U96" s="78">
        <f t="shared" si="7"/>
        <v>0</v>
      </c>
      <c r="V96" s="77">
        <f t="shared" si="7"/>
        <v>3</v>
      </c>
      <c r="W96" s="61">
        <f t="shared" si="7"/>
        <v>6</v>
      </c>
      <c r="X96" s="78">
        <f t="shared" si="7"/>
        <v>0</v>
      </c>
      <c r="Y96" s="77">
        <f t="shared" si="7"/>
        <v>3</v>
      </c>
      <c r="Z96" s="61">
        <f t="shared" si="7"/>
        <v>6</v>
      </c>
      <c r="AA96" s="78">
        <f t="shared" si="7"/>
        <v>0</v>
      </c>
      <c r="AB96" s="77">
        <f t="shared" si="7"/>
        <v>3</v>
      </c>
      <c r="AC96" s="61">
        <f t="shared" si="7"/>
        <v>6</v>
      </c>
      <c r="AD96" s="61">
        <f t="shared" si="7"/>
        <v>0</v>
      </c>
      <c r="AE96" s="53"/>
      <c r="AF96" s="53"/>
      <c r="AG96" s="53"/>
      <c r="AH96" s="141"/>
      <c r="AI96" s="141"/>
      <c r="AJ96" s="138"/>
      <c r="AK96" s="8"/>
    </row>
    <row r="97" spans="1:37" ht="51" customHeight="1" x14ac:dyDescent="0.25">
      <c r="B97" s="670" t="s">
        <v>110</v>
      </c>
      <c r="C97" s="671"/>
      <c r="D97" s="61">
        <f>D96*100/AF99</f>
        <v>33.333333333333336</v>
      </c>
      <c r="E97" s="61">
        <f>E96*100/AF99</f>
        <v>66.666666666666671</v>
      </c>
      <c r="F97" s="61">
        <f>F96*100/AF99</f>
        <v>0</v>
      </c>
      <c r="G97" s="61">
        <f>G96*100/AF99</f>
        <v>33.333333333333336</v>
      </c>
      <c r="H97" s="61">
        <f>H96*100/AF99</f>
        <v>66.666666666666671</v>
      </c>
      <c r="I97" s="61">
        <f>I96*100/AF99</f>
        <v>0</v>
      </c>
      <c r="J97" s="61">
        <f>J96*100/AF99</f>
        <v>33.333333333333336</v>
      </c>
      <c r="K97" s="61">
        <f>K96*100/AF99</f>
        <v>66.666666666666671</v>
      </c>
      <c r="L97" s="61">
        <f>L96*100/AF99</f>
        <v>0</v>
      </c>
      <c r="M97" s="61">
        <f>M96*100/AF99</f>
        <v>33.333333333333336</v>
      </c>
      <c r="N97" s="61">
        <f>N96*100/AF99</f>
        <v>66.666666666666671</v>
      </c>
      <c r="O97" s="61">
        <f>O96*100/AF99</f>
        <v>0</v>
      </c>
      <c r="P97" s="61">
        <f>P96*100/AF99</f>
        <v>100</v>
      </c>
      <c r="Q97" s="61">
        <f>Q96*100/AF99</f>
        <v>0</v>
      </c>
      <c r="R97" s="61">
        <f>R96*100/AF99</f>
        <v>0</v>
      </c>
      <c r="S97" s="61">
        <f>S96*100/AF99</f>
        <v>33.333333333333336</v>
      </c>
      <c r="T97" s="61">
        <f>T96*100/AF99</f>
        <v>66.666666666666671</v>
      </c>
      <c r="U97" s="61">
        <f>U96*100/AF99</f>
        <v>0</v>
      </c>
      <c r="V97" s="61">
        <f>V96*100/AF99</f>
        <v>33.333333333333336</v>
      </c>
      <c r="W97" s="61">
        <f>W96*100/AF99</f>
        <v>66.666666666666671</v>
      </c>
      <c r="X97" s="61">
        <f>X96*100/AF99</f>
        <v>0</v>
      </c>
      <c r="Y97" s="61">
        <f>Y96*100/AF99</f>
        <v>33.333333333333336</v>
      </c>
      <c r="Z97" s="61">
        <f>Z96*100/AF99</f>
        <v>66.666666666666671</v>
      </c>
      <c r="AA97" s="61">
        <f>AA96*100/AF99</f>
        <v>0</v>
      </c>
      <c r="AB97" s="61">
        <f>AB96*100/AF99</f>
        <v>33.333333333333336</v>
      </c>
      <c r="AC97" s="61">
        <f>AC96*100/AF99</f>
        <v>66.666666666666671</v>
      </c>
      <c r="AD97" s="61">
        <f>AD96*100/AF99</f>
        <v>0</v>
      </c>
      <c r="AE97" s="53"/>
      <c r="AF97" s="53"/>
      <c r="AG97" s="53"/>
      <c r="AH97" s="141"/>
      <c r="AI97" s="141"/>
      <c r="AJ97" s="138"/>
      <c r="AK97" s="8"/>
    </row>
    <row r="98" spans="1:37" x14ac:dyDescent="0.25">
      <c r="B98" s="672"/>
      <c r="C98" s="673"/>
      <c r="D98" s="673"/>
      <c r="E98" s="673"/>
      <c r="F98" s="673"/>
      <c r="G98" s="673"/>
      <c r="H98" s="673"/>
      <c r="I98" s="673"/>
      <c r="J98" s="673"/>
      <c r="K98" s="673"/>
      <c r="L98" s="673"/>
      <c r="M98" s="673"/>
      <c r="N98" s="673"/>
      <c r="O98" s="673"/>
      <c r="P98" s="673"/>
      <c r="Q98" s="673"/>
      <c r="R98" s="673"/>
      <c r="S98" s="673"/>
      <c r="T98" s="673"/>
      <c r="U98" s="673"/>
      <c r="V98" s="673"/>
      <c r="W98" s="673"/>
      <c r="X98" s="674"/>
      <c r="Y98" s="681"/>
      <c r="Z98" s="682"/>
      <c r="AA98" s="682"/>
      <c r="AB98" s="682"/>
      <c r="AC98" s="682"/>
      <c r="AD98" s="682"/>
      <c r="AE98" s="683"/>
      <c r="AF98" s="146" t="s">
        <v>822</v>
      </c>
      <c r="AG98" s="5" t="s">
        <v>1</v>
      </c>
      <c r="AH98" s="142"/>
    </row>
    <row r="99" spans="1:37" x14ac:dyDescent="0.25">
      <c r="B99" s="675"/>
      <c r="C99" s="676"/>
      <c r="D99" s="676"/>
      <c r="E99" s="676"/>
      <c r="F99" s="676"/>
      <c r="G99" s="676"/>
      <c r="H99" s="676"/>
      <c r="I99" s="676"/>
      <c r="J99" s="676"/>
      <c r="K99" s="676"/>
      <c r="L99" s="676"/>
      <c r="M99" s="676"/>
      <c r="N99" s="676"/>
      <c r="O99" s="676"/>
      <c r="P99" s="676"/>
      <c r="Q99" s="676"/>
      <c r="R99" s="676"/>
      <c r="S99" s="676"/>
      <c r="T99" s="676"/>
      <c r="U99" s="676"/>
      <c r="V99" s="676"/>
      <c r="W99" s="676"/>
      <c r="X99" s="677"/>
      <c r="Y99" s="684" t="s">
        <v>106</v>
      </c>
      <c r="Z99" s="685"/>
      <c r="AA99" s="685"/>
      <c r="AB99" s="685"/>
      <c r="AC99" s="685"/>
      <c r="AD99" s="685"/>
      <c r="AE99" s="686"/>
      <c r="AF99" s="9">
        <f>'2 жастағы Ф'!BJ99</f>
        <v>9</v>
      </c>
      <c r="AG99" s="9">
        <v>100</v>
      </c>
      <c r="AH99" s="143"/>
    </row>
    <row r="100" spans="1:37" x14ac:dyDescent="0.25">
      <c r="B100" s="675"/>
      <c r="C100" s="676"/>
      <c r="D100" s="676"/>
      <c r="E100" s="676"/>
      <c r="F100" s="676"/>
      <c r="G100" s="676"/>
      <c r="H100" s="676"/>
      <c r="I100" s="676"/>
      <c r="J100" s="676"/>
      <c r="K100" s="676"/>
      <c r="L100" s="676"/>
      <c r="M100" s="676"/>
      <c r="N100" s="676"/>
      <c r="O100" s="676"/>
      <c r="P100" s="676"/>
      <c r="Q100" s="676"/>
      <c r="R100" s="676"/>
      <c r="S100" s="676"/>
      <c r="T100" s="676"/>
      <c r="U100" s="676"/>
      <c r="V100" s="676"/>
      <c r="W100" s="676"/>
      <c r="X100" s="677"/>
      <c r="Y100" s="125" t="s">
        <v>107</v>
      </c>
      <c r="Z100" s="126"/>
      <c r="AA100" s="126"/>
      <c r="AB100" s="126"/>
      <c r="AC100" s="126"/>
      <c r="AD100" s="126"/>
      <c r="AE100" s="126"/>
      <c r="AF100" s="12">
        <f>COUNTIF(AE61:AE95,"&gt;0")</f>
        <v>9</v>
      </c>
      <c r="AG100" s="34">
        <f>(D97+G97+J97+M97+P97+S97+V97+Y97+AB97)/9</f>
        <v>40.740740740740733</v>
      </c>
      <c r="AH100" s="144"/>
    </row>
    <row r="101" spans="1:37" x14ac:dyDescent="0.25">
      <c r="B101" s="675"/>
      <c r="C101" s="676"/>
      <c r="D101" s="676"/>
      <c r="E101" s="676"/>
      <c r="F101" s="676"/>
      <c r="G101" s="676"/>
      <c r="H101" s="676"/>
      <c r="I101" s="676"/>
      <c r="J101" s="676"/>
      <c r="K101" s="676"/>
      <c r="L101" s="676"/>
      <c r="M101" s="676"/>
      <c r="N101" s="676"/>
      <c r="O101" s="676"/>
      <c r="P101" s="676"/>
      <c r="Q101" s="676"/>
      <c r="R101" s="676"/>
      <c r="S101" s="676"/>
      <c r="T101" s="676"/>
      <c r="U101" s="676"/>
      <c r="V101" s="676"/>
      <c r="W101" s="676"/>
      <c r="X101" s="677"/>
      <c r="Y101" s="127" t="s">
        <v>108</v>
      </c>
      <c r="Z101" s="128"/>
      <c r="AA101" s="128"/>
      <c r="AB101" s="128"/>
      <c r="AC101" s="128"/>
      <c r="AD101" s="128"/>
      <c r="AE101" s="128"/>
      <c r="AF101" s="12">
        <f>COUNTIF(AF61:AF95,"&gt;0")</f>
        <v>6</v>
      </c>
      <c r="AG101" s="34">
        <f>(E97+H97+K97+N97+Q97+T97+W97+Z97+AC97)/9</f>
        <v>59.259259259259267</v>
      </c>
      <c r="AH101" s="144"/>
    </row>
    <row r="102" spans="1:37" x14ac:dyDescent="0.25">
      <c r="B102" s="678"/>
      <c r="C102" s="679"/>
      <c r="D102" s="679"/>
      <c r="E102" s="679"/>
      <c r="F102" s="679"/>
      <c r="G102" s="679"/>
      <c r="H102" s="679"/>
      <c r="I102" s="679"/>
      <c r="J102" s="679"/>
      <c r="K102" s="679"/>
      <c r="L102" s="679"/>
      <c r="M102" s="679"/>
      <c r="N102" s="679"/>
      <c r="O102" s="679"/>
      <c r="P102" s="679"/>
      <c r="Q102" s="679"/>
      <c r="R102" s="679"/>
      <c r="S102" s="679"/>
      <c r="T102" s="679"/>
      <c r="U102" s="679"/>
      <c r="V102" s="679"/>
      <c r="W102" s="679"/>
      <c r="X102" s="680"/>
      <c r="Y102" s="129" t="s">
        <v>109</v>
      </c>
      <c r="Z102" s="130"/>
      <c r="AA102" s="130"/>
      <c r="AB102" s="130"/>
      <c r="AC102" s="130"/>
      <c r="AD102" s="130"/>
      <c r="AE102" s="130"/>
      <c r="AF102" s="12">
        <f>COUNTIF(AG61:AG95,"&gt;0")</f>
        <v>0</v>
      </c>
      <c r="AG102" s="34">
        <f>(F97+I97+L97+O97+R97+U97+X97+AA97+AD97)/9</f>
        <v>0</v>
      </c>
      <c r="AH102" s="144"/>
    </row>
    <row r="103" spans="1:37" x14ac:dyDescent="0.25">
      <c r="AH103" s="147"/>
    </row>
    <row r="107" spans="1:37" x14ac:dyDescent="0.25">
      <c r="A107" s="726" t="s">
        <v>439</v>
      </c>
      <c r="B107" s="726"/>
      <c r="C107" s="7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row>
    <row r="108" spans="1:37" x14ac:dyDescent="0.25">
      <c r="A108" s="726" t="str">
        <f>'2 жастағы Ф'!A108:AQ108</f>
        <v>Оқу жылы: 2022-2023                            Топ: "Балапан"               Өткізу кезеңі: қорытынды       Өткізу мерзімі: мамыр 2023 жыл</v>
      </c>
      <c r="B108" s="726"/>
      <c r="C108" s="7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row>
    <row r="109" spans="1:37" x14ac:dyDescent="0.25">
      <c r="AG109" s="21"/>
    </row>
    <row r="110" spans="1:37" ht="15.75" customHeight="1" x14ac:dyDescent="0.25">
      <c r="B110" s="748" t="s">
        <v>0</v>
      </c>
      <c r="C110" s="749" t="s">
        <v>104</v>
      </c>
      <c r="D110" s="735" t="s">
        <v>268</v>
      </c>
      <c r="E110" s="736"/>
      <c r="F110" s="736"/>
      <c r="G110" s="736"/>
      <c r="H110" s="736"/>
      <c r="I110" s="736"/>
      <c r="J110" s="736"/>
      <c r="K110" s="736"/>
      <c r="L110" s="736"/>
      <c r="M110" s="736"/>
      <c r="N110" s="736"/>
      <c r="O110" s="736"/>
      <c r="P110" s="736"/>
      <c r="Q110" s="736"/>
      <c r="R110" s="736"/>
      <c r="S110" s="736"/>
      <c r="T110" s="736"/>
      <c r="U110" s="736"/>
      <c r="V110" s="736"/>
      <c r="W110" s="736"/>
      <c r="X110" s="736"/>
      <c r="Y110" s="736"/>
      <c r="Z110" s="736"/>
      <c r="AA110" s="736"/>
      <c r="AB110" s="736"/>
      <c r="AC110" s="736"/>
      <c r="AD110" s="737"/>
      <c r="AE110" s="701" t="s">
        <v>107</v>
      </c>
      <c r="AF110" s="693" t="s">
        <v>108</v>
      </c>
      <c r="AG110" s="696" t="s">
        <v>109</v>
      </c>
      <c r="AH110" s="730"/>
      <c r="AI110" s="730"/>
      <c r="AJ110" s="730"/>
    </row>
    <row r="111" spans="1:37" ht="15.75" customHeight="1" x14ac:dyDescent="0.25">
      <c r="B111" s="748"/>
      <c r="C111" s="749"/>
      <c r="D111" s="745" t="s">
        <v>2</v>
      </c>
      <c r="E111" s="746"/>
      <c r="F111" s="746"/>
      <c r="G111" s="746"/>
      <c r="H111" s="746"/>
      <c r="I111" s="746"/>
      <c r="J111" s="746"/>
      <c r="K111" s="746"/>
      <c r="L111" s="746"/>
      <c r="M111" s="746"/>
      <c r="N111" s="746"/>
      <c r="O111" s="746"/>
      <c r="P111" s="746"/>
      <c r="Q111" s="746"/>
      <c r="R111" s="746"/>
      <c r="S111" s="746"/>
      <c r="T111" s="746"/>
      <c r="U111" s="746"/>
      <c r="V111" s="746"/>
      <c r="W111" s="746"/>
      <c r="X111" s="746"/>
      <c r="Y111" s="746"/>
      <c r="Z111" s="746"/>
      <c r="AA111" s="746"/>
      <c r="AB111" s="746"/>
      <c r="AC111" s="746"/>
      <c r="AD111" s="746"/>
      <c r="AE111" s="702"/>
      <c r="AF111" s="694"/>
      <c r="AG111" s="697"/>
      <c r="AH111" s="730"/>
      <c r="AI111" s="730"/>
      <c r="AJ111" s="730"/>
    </row>
    <row r="112" spans="1:37" ht="15.75" x14ac:dyDescent="0.25">
      <c r="B112" s="748"/>
      <c r="C112" s="749"/>
      <c r="D112" s="742" t="s">
        <v>93</v>
      </c>
      <c r="E112" s="743"/>
      <c r="F112" s="744"/>
      <c r="G112" s="742" t="s">
        <v>94</v>
      </c>
      <c r="H112" s="743"/>
      <c r="I112" s="744"/>
      <c r="J112" s="742" t="s">
        <v>95</v>
      </c>
      <c r="K112" s="743"/>
      <c r="L112" s="744"/>
      <c r="M112" s="739" t="s">
        <v>96</v>
      </c>
      <c r="N112" s="739"/>
      <c r="O112" s="739"/>
      <c r="P112" s="739" t="s">
        <v>97</v>
      </c>
      <c r="Q112" s="739"/>
      <c r="R112" s="739"/>
      <c r="S112" s="739" t="s">
        <v>98</v>
      </c>
      <c r="T112" s="739"/>
      <c r="U112" s="739"/>
      <c r="V112" s="739" t="s">
        <v>99</v>
      </c>
      <c r="W112" s="739"/>
      <c r="X112" s="739"/>
      <c r="Y112" s="739" t="s">
        <v>100</v>
      </c>
      <c r="Z112" s="739"/>
      <c r="AA112" s="739"/>
      <c r="AB112" s="739" t="s">
        <v>101</v>
      </c>
      <c r="AC112" s="739"/>
      <c r="AD112" s="742"/>
      <c r="AE112" s="702"/>
      <c r="AF112" s="694"/>
      <c r="AG112" s="697"/>
      <c r="AH112" s="730"/>
      <c r="AI112" s="730"/>
      <c r="AJ112" s="730"/>
    </row>
    <row r="113" spans="2:37" ht="66" customHeight="1" x14ac:dyDescent="0.25">
      <c r="B113" s="748"/>
      <c r="C113" s="749"/>
      <c r="D113" s="667" t="s">
        <v>571</v>
      </c>
      <c r="E113" s="667"/>
      <c r="F113" s="667"/>
      <c r="G113" s="667" t="s">
        <v>572</v>
      </c>
      <c r="H113" s="667"/>
      <c r="I113" s="667"/>
      <c r="J113" s="667" t="s">
        <v>573</v>
      </c>
      <c r="K113" s="667"/>
      <c r="L113" s="667"/>
      <c r="M113" s="667" t="s">
        <v>574</v>
      </c>
      <c r="N113" s="667"/>
      <c r="O113" s="667"/>
      <c r="P113" s="667" t="s">
        <v>575</v>
      </c>
      <c r="Q113" s="667"/>
      <c r="R113" s="667"/>
      <c r="S113" s="667" t="s">
        <v>576</v>
      </c>
      <c r="T113" s="667"/>
      <c r="U113" s="667"/>
      <c r="V113" s="667" t="s">
        <v>577</v>
      </c>
      <c r="W113" s="667"/>
      <c r="X113" s="667"/>
      <c r="Y113" s="667" t="s">
        <v>578</v>
      </c>
      <c r="Z113" s="667"/>
      <c r="AA113" s="667"/>
      <c r="AB113" s="667" t="s">
        <v>579</v>
      </c>
      <c r="AC113" s="667"/>
      <c r="AD113" s="667"/>
      <c r="AE113" s="702"/>
      <c r="AF113" s="694"/>
      <c r="AG113" s="697"/>
      <c r="AH113" s="730"/>
      <c r="AI113" s="730"/>
      <c r="AJ113" s="730"/>
    </row>
    <row r="114" spans="2:37" ht="113.25" customHeight="1" x14ac:dyDescent="0.25">
      <c r="B114" s="748"/>
      <c r="C114" s="748"/>
      <c r="D114" s="341" t="s">
        <v>580</v>
      </c>
      <c r="E114" s="341" t="s">
        <v>300</v>
      </c>
      <c r="F114" s="341" t="s">
        <v>581</v>
      </c>
      <c r="G114" s="341" t="s">
        <v>582</v>
      </c>
      <c r="H114" s="341" t="s">
        <v>153</v>
      </c>
      <c r="I114" s="341" t="s">
        <v>583</v>
      </c>
      <c r="J114" s="341" t="s">
        <v>584</v>
      </c>
      <c r="K114" s="341" t="s">
        <v>585</v>
      </c>
      <c r="L114" s="341" t="s">
        <v>586</v>
      </c>
      <c r="M114" s="341" t="s">
        <v>587</v>
      </c>
      <c r="N114" s="341" t="s">
        <v>588</v>
      </c>
      <c r="O114" s="341" t="s">
        <v>589</v>
      </c>
      <c r="P114" s="341" t="s">
        <v>152</v>
      </c>
      <c r="Q114" s="341" t="s">
        <v>153</v>
      </c>
      <c r="R114" s="341" t="s">
        <v>583</v>
      </c>
      <c r="S114" s="341" t="s">
        <v>590</v>
      </c>
      <c r="T114" s="341" t="s">
        <v>591</v>
      </c>
      <c r="U114" s="341" t="s">
        <v>291</v>
      </c>
      <c r="V114" s="341" t="s">
        <v>434</v>
      </c>
      <c r="W114" s="341" t="s">
        <v>245</v>
      </c>
      <c r="X114" s="341" t="s">
        <v>435</v>
      </c>
      <c r="Y114" s="341" t="s">
        <v>280</v>
      </c>
      <c r="Z114" s="341" t="s">
        <v>592</v>
      </c>
      <c r="AA114" s="341" t="s">
        <v>593</v>
      </c>
      <c r="AB114" s="341" t="s">
        <v>594</v>
      </c>
      <c r="AC114" s="341" t="s">
        <v>595</v>
      </c>
      <c r="AD114" s="341" t="s">
        <v>596</v>
      </c>
      <c r="AE114" s="703"/>
      <c r="AF114" s="695"/>
      <c r="AG114" s="698"/>
      <c r="AH114" s="730"/>
      <c r="AI114" s="730"/>
      <c r="AJ114" s="730"/>
    </row>
    <row r="115" spans="2:37" x14ac:dyDescent="0.25">
      <c r="B115" s="11">
        <v>1</v>
      </c>
      <c r="C115" s="6" t="str">
        <f>'2 жастағы Ф'!C115</f>
        <v>Айтмұхамбет Асылжан</v>
      </c>
      <c r="D115" s="315">
        <v>1</v>
      </c>
      <c r="E115" s="315"/>
      <c r="F115" s="316"/>
      <c r="G115" s="317">
        <v>1</v>
      </c>
      <c r="H115" s="315"/>
      <c r="I115" s="316"/>
      <c r="J115" s="317">
        <v>1</v>
      </c>
      <c r="K115" s="315"/>
      <c r="L115" s="316"/>
      <c r="M115" s="317">
        <v>1</v>
      </c>
      <c r="N115" s="315"/>
      <c r="O115" s="316"/>
      <c r="P115" s="317">
        <v>1</v>
      </c>
      <c r="Q115" s="315"/>
      <c r="R115" s="316"/>
      <c r="S115" s="317">
        <v>1</v>
      </c>
      <c r="T115" s="315"/>
      <c r="U115" s="316"/>
      <c r="V115" s="317">
        <v>1</v>
      </c>
      <c r="W115" s="315"/>
      <c r="X115" s="316"/>
      <c r="Y115" s="317">
        <v>1</v>
      </c>
      <c r="Z115" s="315"/>
      <c r="AA115" s="316"/>
      <c r="AB115" s="317">
        <v>1</v>
      </c>
      <c r="AC115" s="315"/>
      <c r="AD115" s="315"/>
      <c r="AE115" s="87">
        <f>COUNTA(D115,G115,J115,M115,P115,S115,V115,Y115,AB115)</f>
        <v>9</v>
      </c>
      <c r="AF115" s="3">
        <f>COUNTA(E115,H115,K115,N115,Q115,T115,W115,Z115:Z115,AC115)</f>
        <v>0</v>
      </c>
      <c r="AG115" s="31">
        <f>COUNTA(F115,I115,L115,O115,R115,U115,X115,AA115,AD115)</f>
        <v>0</v>
      </c>
      <c r="AH115" s="138"/>
      <c r="AI115" s="138"/>
      <c r="AJ115" s="138"/>
      <c r="AK115" s="8"/>
    </row>
    <row r="116" spans="2:37" x14ac:dyDescent="0.25">
      <c r="B116" s="11">
        <v>2</v>
      </c>
      <c r="C116" s="6" t="str">
        <f>'2 жастағы Ф'!C116</f>
        <v>Даулет Ерназ</v>
      </c>
      <c r="D116" s="315">
        <v>1</v>
      </c>
      <c r="E116" s="315"/>
      <c r="F116" s="316"/>
      <c r="G116" s="317">
        <v>1</v>
      </c>
      <c r="H116" s="315"/>
      <c r="I116" s="316"/>
      <c r="J116" s="317">
        <v>1</v>
      </c>
      <c r="K116" s="315"/>
      <c r="L116" s="316"/>
      <c r="M116" s="317">
        <v>1</v>
      </c>
      <c r="N116" s="315"/>
      <c r="O116" s="316"/>
      <c r="P116" s="317">
        <v>1</v>
      </c>
      <c r="Q116" s="315"/>
      <c r="R116" s="316"/>
      <c r="S116" s="317">
        <v>1</v>
      </c>
      <c r="T116" s="315"/>
      <c r="U116" s="316"/>
      <c r="V116" s="317">
        <v>1</v>
      </c>
      <c r="W116" s="315"/>
      <c r="X116" s="316"/>
      <c r="Y116" s="317">
        <v>1</v>
      </c>
      <c r="Z116" s="315"/>
      <c r="AA116" s="316"/>
      <c r="AB116" s="317">
        <v>1</v>
      </c>
      <c r="AC116" s="315"/>
      <c r="AD116" s="315"/>
      <c r="AE116" s="87">
        <f t="shared" ref="AE116:AE154" si="8">COUNTA(D116,G116,J116,M116,P116,S116,V116,Y116,AB116)</f>
        <v>9</v>
      </c>
      <c r="AF116" s="3">
        <f t="shared" ref="AF116:AF154" si="9">COUNTA(E116,H116,K116,N116,Q116,T116,W116,Z116:Z116,AC116)</f>
        <v>0</v>
      </c>
      <c r="AG116" s="31">
        <f t="shared" ref="AG116:AG154" si="10">COUNTA(F116,I116,L116,O116,R116,U116,X116,AA116,AD116)</f>
        <v>0</v>
      </c>
      <c r="AH116" s="138"/>
      <c r="AI116" s="138"/>
      <c r="AJ116" s="138"/>
      <c r="AK116" s="8"/>
    </row>
    <row r="117" spans="2:37" x14ac:dyDescent="0.25">
      <c r="B117" s="11">
        <v>3</v>
      </c>
      <c r="C117" s="6" t="str">
        <f>'2 жастағы Ф'!C117</f>
        <v>Дәлел Ақарыс</v>
      </c>
      <c r="D117" s="315">
        <v>1</v>
      </c>
      <c r="E117" s="315"/>
      <c r="F117" s="316"/>
      <c r="G117" s="317">
        <v>1</v>
      </c>
      <c r="H117" s="315"/>
      <c r="I117" s="316"/>
      <c r="J117" s="317">
        <v>1</v>
      </c>
      <c r="K117" s="315"/>
      <c r="L117" s="316"/>
      <c r="M117" s="317">
        <v>1</v>
      </c>
      <c r="N117" s="315"/>
      <c r="O117" s="316"/>
      <c r="P117" s="317">
        <v>1</v>
      </c>
      <c r="Q117" s="315"/>
      <c r="R117" s="316"/>
      <c r="S117" s="317">
        <v>1</v>
      </c>
      <c r="T117" s="315"/>
      <c r="U117" s="316"/>
      <c r="V117" s="317">
        <v>1</v>
      </c>
      <c r="W117" s="315"/>
      <c r="X117" s="316"/>
      <c r="Y117" s="317">
        <v>1</v>
      </c>
      <c r="Z117" s="315"/>
      <c r="AA117" s="316"/>
      <c r="AB117" s="317">
        <v>1</v>
      </c>
      <c r="AC117" s="315"/>
      <c r="AD117" s="315"/>
      <c r="AE117" s="87">
        <f t="shared" si="8"/>
        <v>9</v>
      </c>
      <c r="AF117" s="3">
        <f t="shared" si="9"/>
        <v>0</v>
      </c>
      <c r="AG117" s="31">
        <f t="shared" si="10"/>
        <v>0</v>
      </c>
      <c r="AH117" s="138"/>
      <c r="AI117" s="138"/>
      <c r="AJ117" s="138"/>
      <c r="AK117" s="8"/>
    </row>
    <row r="118" spans="2:37" x14ac:dyDescent="0.25">
      <c r="B118" s="11">
        <v>4</v>
      </c>
      <c r="C118" s="6" t="str">
        <f>'2 жастағы Ф'!C118</f>
        <v>Вельмов Макар</v>
      </c>
      <c r="D118" s="315"/>
      <c r="E118" s="315">
        <v>1</v>
      </c>
      <c r="F118" s="316"/>
      <c r="G118" s="317"/>
      <c r="H118" s="315">
        <v>1</v>
      </c>
      <c r="I118" s="316"/>
      <c r="J118" s="317"/>
      <c r="K118" s="315">
        <v>1</v>
      </c>
      <c r="L118" s="316"/>
      <c r="M118" s="317"/>
      <c r="N118" s="315">
        <v>1</v>
      </c>
      <c r="O118" s="316"/>
      <c r="P118" s="317"/>
      <c r="Q118" s="315">
        <v>1</v>
      </c>
      <c r="R118" s="316"/>
      <c r="S118" s="317"/>
      <c r="T118" s="315">
        <v>1</v>
      </c>
      <c r="U118" s="316"/>
      <c r="V118" s="317"/>
      <c r="W118" s="315">
        <v>1</v>
      </c>
      <c r="X118" s="316"/>
      <c r="Y118" s="317"/>
      <c r="Z118" s="315">
        <v>1</v>
      </c>
      <c r="AA118" s="316"/>
      <c r="AB118" s="317"/>
      <c r="AC118" s="315">
        <v>1</v>
      </c>
      <c r="AD118" s="315"/>
      <c r="AE118" s="87">
        <f t="shared" si="8"/>
        <v>0</v>
      </c>
      <c r="AF118" s="3">
        <f t="shared" si="9"/>
        <v>9</v>
      </c>
      <c r="AG118" s="31">
        <f t="shared" si="10"/>
        <v>0</v>
      </c>
      <c r="AH118" s="138"/>
      <c r="AI118" s="138"/>
      <c r="AJ118" s="138"/>
      <c r="AK118" s="8"/>
    </row>
    <row r="119" spans="2:37" x14ac:dyDescent="0.25">
      <c r="B119" s="11">
        <v>5</v>
      </c>
      <c r="C119" s="6" t="str">
        <f>'2 жастағы Ф'!C119</f>
        <v>Жақсытай Айдын</v>
      </c>
      <c r="D119" s="315"/>
      <c r="E119" s="315">
        <v>1</v>
      </c>
      <c r="F119" s="316"/>
      <c r="G119" s="317"/>
      <c r="H119" s="315">
        <v>1</v>
      </c>
      <c r="I119" s="316"/>
      <c r="J119" s="317"/>
      <c r="K119" s="315">
        <v>1</v>
      </c>
      <c r="L119" s="316"/>
      <c r="M119" s="317"/>
      <c r="N119" s="315">
        <v>1</v>
      </c>
      <c r="O119" s="316"/>
      <c r="P119" s="317"/>
      <c r="Q119" s="315">
        <v>1</v>
      </c>
      <c r="R119" s="316"/>
      <c r="S119" s="317"/>
      <c r="T119" s="315">
        <v>1</v>
      </c>
      <c r="U119" s="316"/>
      <c r="V119" s="317"/>
      <c r="W119" s="315">
        <v>1</v>
      </c>
      <c r="X119" s="316"/>
      <c r="Y119" s="317"/>
      <c r="Z119" s="315">
        <v>1</v>
      </c>
      <c r="AA119" s="316"/>
      <c r="AB119" s="317"/>
      <c r="AC119" s="315">
        <v>1</v>
      </c>
      <c r="AD119" s="315"/>
      <c r="AE119" s="87">
        <f t="shared" si="8"/>
        <v>0</v>
      </c>
      <c r="AF119" s="3">
        <f t="shared" si="9"/>
        <v>9</v>
      </c>
      <c r="AG119" s="31">
        <f t="shared" si="10"/>
        <v>0</v>
      </c>
      <c r="AH119" s="138"/>
      <c r="AI119" s="138"/>
      <c r="AJ119" s="138"/>
      <c r="AK119" s="8"/>
    </row>
    <row r="120" spans="2:37" x14ac:dyDescent="0.25">
      <c r="B120" s="11">
        <v>6</v>
      </c>
      <c r="C120" s="6" t="str">
        <f>'2 жастағы Ф'!C120</f>
        <v>Рахатжан Айбибі</v>
      </c>
      <c r="D120" s="315"/>
      <c r="E120" s="315">
        <v>1</v>
      </c>
      <c r="F120" s="316"/>
      <c r="G120" s="317"/>
      <c r="H120" s="315">
        <v>1</v>
      </c>
      <c r="I120" s="316"/>
      <c r="J120" s="317"/>
      <c r="K120" s="315">
        <v>1</v>
      </c>
      <c r="L120" s="316"/>
      <c r="M120" s="317"/>
      <c r="N120" s="315">
        <v>1</v>
      </c>
      <c r="O120" s="316"/>
      <c r="P120" s="317"/>
      <c r="Q120" s="315">
        <v>1</v>
      </c>
      <c r="R120" s="316"/>
      <c r="S120" s="317"/>
      <c r="T120" s="315">
        <v>1</v>
      </c>
      <c r="U120" s="316"/>
      <c r="V120" s="317"/>
      <c r="W120" s="315">
        <v>1</v>
      </c>
      <c r="X120" s="316"/>
      <c r="Y120" s="317"/>
      <c r="Z120" s="315">
        <v>1</v>
      </c>
      <c r="AA120" s="316"/>
      <c r="AB120" s="317"/>
      <c r="AC120" s="315">
        <v>1</v>
      </c>
      <c r="AD120" s="315"/>
      <c r="AE120" s="87">
        <f t="shared" si="8"/>
        <v>0</v>
      </c>
      <c r="AF120" s="3">
        <f t="shared" si="9"/>
        <v>9</v>
      </c>
      <c r="AG120" s="31">
        <f t="shared" si="10"/>
        <v>0</v>
      </c>
      <c r="AH120" s="138"/>
      <c r="AI120" s="138"/>
      <c r="AJ120" s="138"/>
      <c r="AK120" s="8"/>
    </row>
    <row r="121" spans="2:37" x14ac:dyDescent="0.25">
      <c r="B121" s="11">
        <v>7</v>
      </c>
      <c r="C121" s="6" t="str">
        <f>'2 жастағы Ф'!C121</f>
        <v>Серік Айша</v>
      </c>
      <c r="D121" s="315"/>
      <c r="E121" s="315">
        <v>1</v>
      </c>
      <c r="F121" s="316"/>
      <c r="G121" s="317"/>
      <c r="H121" s="315">
        <v>1</v>
      </c>
      <c r="I121" s="316"/>
      <c r="J121" s="317"/>
      <c r="K121" s="315">
        <v>1</v>
      </c>
      <c r="L121" s="316"/>
      <c r="M121" s="317"/>
      <c r="N121" s="315">
        <v>1</v>
      </c>
      <c r="O121" s="316"/>
      <c r="P121" s="317"/>
      <c r="Q121" s="315">
        <v>1</v>
      </c>
      <c r="R121" s="316"/>
      <c r="S121" s="317"/>
      <c r="T121" s="315">
        <v>1</v>
      </c>
      <c r="U121" s="316"/>
      <c r="V121" s="317"/>
      <c r="W121" s="315">
        <v>1</v>
      </c>
      <c r="X121" s="316"/>
      <c r="Y121" s="317"/>
      <c r="Z121" s="315">
        <v>1</v>
      </c>
      <c r="AA121" s="316"/>
      <c r="AB121" s="317"/>
      <c r="AC121" s="315">
        <v>1</v>
      </c>
      <c r="AD121" s="315"/>
      <c r="AE121" s="87">
        <f t="shared" si="8"/>
        <v>0</v>
      </c>
      <c r="AF121" s="3">
        <f t="shared" si="9"/>
        <v>9</v>
      </c>
      <c r="AG121" s="31">
        <f t="shared" si="10"/>
        <v>0</v>
      </c>
      <c r="AH121" s="138"/>
      <c r="AI121" s="138"/>
      <c r="AJ121" s="138"/>
      <c r="AK121" s="8"/>
    </row>
    <row r="122" spans="2:37" x14ac:dyDescent="0.25">
      <c r="B122" s="11">
        <v>8</v>
      </c>
      <c r="C122" s="6" t="str">
        <f>'2 жастағы Ф'!C122</f>
        <v>Бутаев Мирон</v>
      </c>
      <c r="D122" s="315"/>
      <c r="E122" s="315">
        <v>1</v>
      </c>
      <c r="F122" s="316"/>
      <c r="G122" s="317"/>
      <c r="H122" s="315">
        <v>1</v>
      </c>
      <c r="I122" s="316"/>
      <c r="J122" s="317"/>
      <c r="K122" s="315">
        <v>1</v>
      </c>
      <c r="L122" s="316"/>
      <c r="M122" s="317"/>
      <c r="N122" s="315">
        <v>1</v>
      </c>
      <c r="O122" s="316"/>
      <c r="P122" s="317"/>
      <c r="Q122" s="315">
        <v>1</v>
      </c>
      <c r="R122" s="316"/>
      <c r="S122" s="317"/>
      <c r="T122" s="315">
        <v>1</v>
      </c>
      <c r="U122" s="316"/>
      <c r="V122" s="317"/>
      <c r="W122" s="315">
        <v>1</v>
      </c>
      <c r="X122" s="316"/>
      <c r="Y122" s="317"/>
      <c r="Z122" s="315">
        <v>1</v>
      </c>
      <c r="AA122" s="316"/>
      <c r="AB122" s="317"/>
      <c r="AC122" s="315">
        <v>1</v>
      </c>
      <c r="AD122" s="315"/>
      <c r="AE122" s="87">
        <f t="shared" si="8"/>
        <v>0</v>
      </c>
      <c r="AF122" s="3">
        <f t="shared" si="9"/>
        <v>9</v>
      </c>
      <c r="AG122" s="31">
        <f t="shared" si="10"/>
        <v>0</v>
      </c>
      <c r="AH122" s="138"/>
      <c r="AI122" s="138"/>
      <c r="AJ122" s="138"/>
      <c r="AK122" s="8"/>
    </row>
    <row r="123" spans="2:37" x14ac:dyDescent="0.25">
      <c r="B123" s="11">
        <v>9</v>
      </c>
      <c r="C123" s="6" t="str">
        <f>'2 жастағы Ф'!C123</f>
        <v>Литвинов Иван</v>
      </c>
      <c r="D123" s="315"/>
      <c r="E123" s="315">
        <v>1</v>
      </c>
      <c r="F123" s="316"/>
      <c r="G123" s="317"/>
      <c r="H123" s="315">
        <v>1</v>
      </c>
      <c r="I123" s="316"/>
      <c r="J123" s="317"/>
      <c r="K123" s="315">
        <v>1</v>
      </c>
      <c r="L123" s="316"/>
      <c r="M123" s="317"/>
      <c r="N123" s="315">
        <v>1</v>
      </c>
      <c r="O123" s="316"/>
      <c r="P123" s="317"/>
      <c r="Q123" s="315">
        <v>1</v>
      </c>
      <c r="R123" s="316"/>
      <c r="S123" s="317"/>
      <c r="T123" s="315">
        <v>1</v>
      </c>
      <c r="U123" s="316"/>
      <c r="V123" s="317"/>
      <c r="W123" s="315">
        <v>1</v>
      </c>
      <c r="X123" s="316"/>
      <c r="Y123" s="317"/>
      <c r="Z123" s="315">
        <v>1</v>
      </c>
      <c r="AA123" s="316"/>
      <c r="AB123" s="317"/>
      <c r="AC123" s="315">
        <v>1</v>
      </c>
      <c r="AD123" s="315"/>
      <c r="AE123" s="87">
        <f t="shared" si="8"/>
        <v>0</v>
      </c>
      <c r="AF123" s="3">
        <f t="shared" si="9"/>
        <v>9</v>
      </c>
      <c r="AG123" s="31">
        <f t="shared" si="10"/>
        <v>0</v>
      </c>
      <c r="AH123" s="138"/>
      <c r="AI123" s="138"/>
      <c r="AJ123" s="138"/>
      <c r="AK123" s="8"/>
    </row>
    <row r="124" spans="2:37" x14ac:dyDescent="0.25">
      <c r="B124" s="11">
        <v>10</v>
      </c>
      <c r="C124" s="6">
        <f>'2 жастағы Ф'!C124</f>
        <v>0</v>
      </c>
      <c r="D124" s="315"/>
      <c r="E124" s="315"/>
      <c r="F124" s="316"/>
      <c r="G124" s="317"/>
      <c r="H124" s="315"/>
      <c r="I124" s="316"/>
      <c r="J124" s="317"/>
      <c r="K124" s="315"/>
      <c r="L124" s="316"/>
      <c r="M124" s="317"/>
      <c r="N124" s="315"/>
      <c r="O124" s="316"/>
      <c r="P124" s="317"/>
      <c r="Q124" s="315"/>
      <c r="R124" s="316"/>
      <c r="S124" s="317"/>
      <c r="T124" s="315"/>
      <c r="U124" s="316"/>
      <c r="V124" s="317"/>
      <c r="W124" s="315"/>
      <c r="X124" s="316"/>
      <c r="Y124" s="317"/>
      <c r="Z124" s="315"/>
      <c r="AA124" s="316"/>
      <c r="AB124" s="317"/>
      <c r="AC124" s="315"/>
      <c r="AD124" s="315"/>
      <c r="AE124" s="87">
        <f t="shared" si="8"/>
        <v>0</v>
      </c>
      <c r="AF124" s="3">
        <f t="shared" si="9"/>
        <v>0</v>
      </c>
      <c r="AG124" s="31">
        <f t="shared" si="10"/>
        <v>0</v>
      </c>
      <c r="AH124" s="138"/>
      <c r="AI124" s="138"/>
      <c r="AJ124" s="138"/>
      <c r="AK124" s="8"/>
    </row>
    <row r="125" spans="2:37" x14ac:dyDescent="0.25">
      <c r="B125" s="11">
        <v>11</v>
      </c>
      <c r="C125" s="6">
        <f>'2 жастағы Ф'!C125</f>
        <v>0</v>
      </c>
      <c r="D125" s="315"/>
      <c r="E125" s="315"/>
      <c r="F125" s="316"/>
      <c r="G125" s="317"/>
      <c r="H125" s="315"/>
      <c r="I125" s="316"/>
      <c r="J125" s="317"/>
      <c r="K125" s="315"/>
      <c r="L125" s="316"/>
      <c r="M125" s="317"/>
      <c r="N125" s="315"/>
      <c r="O125" s="316"/>
      <c r="P125" s="317"/>
      <c r="Q125" s="315"/>
      <c r="R125" s="316"/>
      <c r="S125" s="317"/>
      <c r="T125" s="315"/>
      <c r="U125" s="316"/>
      <c r="V125" s="317"/>
      <c r="W125" s="315"/>
      <c r="X125" s="316"/>
      <c r="Y125" s="317"/>
      <c r="Z125" s="315"/>
      <c r="AA125" s="316"/>
      <c r="AB125" s="317"/>
      <c r="AC125" s="315"/>
      <c r="AD125" s="315"/>
      <c r="AE125" s="87">
        <f t="shared" si="8"/>
        <v>0</v>
      </c>
      <c r="AF125" s="3">
        <f t="shared" si="9"/>
        <v>0</v>
      </c>
      <c r="AG125" s="31">
        <f t="shared" si="10"/>
        <v>0</v>
      </c>
      <c r="AH125" s="138"/>
      <c r="AI125" s="138"/>
      <c r="AJ125" s="138"/>
      <c r="AK125" s="8"/>
    </row>
    <row r="126" spans="2:37" x14ac:dyDescent="0.25">
      <c r="B126" s="11">
        <v>12</v>
      </c>
      <c r="C126" s="6">
        <f>'2 жастағы Ф'!C126</f>
        <v>0</v>
      </c>
      <c r="D126" s="315"/>
      <c r="E126" s="315"/>
      <c r="F126" s="316"/>
      <c r="G126" s="317"/>
      <c r="H126" s="315"/>
      <c r="I126" s="316"/>
      <c r="J126" s="317"/>
      <c r="K126" s="315"/>
      <c r="L126" s="316"/>
      <c r="M126" s="317"/>
      <c r="N126" s="315"/>
      <c r="O126" s="316"/>
      <c r="P126" s="317"/>
      <c r="Q126" s="315"/>
      <c r="R126" s="316"/>
      <c r="S126" s="317"/>
      <c r="T126" s="315"/>
      <c r="U126" s="316"/>
      <c r="V126" s="317"/>
      <c r="W126" s="315"/>
      <c r="X126" s="316"/>
      <c r="Y126" s="317"/>
      <c r="Z126" s="315"/>
      <c r="AA126" s="316"/>
      <c r="AB126" s="317"/>
      <c r="AC126" s="315"/>
      <c r="AD126" s="315"/>
      <c r="AE126" s="87">
        <f t="shared" si="8"/>
        <v>0</v>
      </c>
      <c r="AF126" s="3">
        <f t="shared" si="9"/>
        <v>0</v>
      </c>
      <c r="AG126" s="31">
        <f t="shared" si="10"/>
        <v>0</v>
      </c>
      <c r="AH126" s="138"/>
      <c r="AI126" s="138"/>
      <c r="AJ126" s="138"/>
      <c r="AK126" s="8"/>
    </row>
    <row r="127" spans="2:37" x14ac:dyDescent="0.25">
      <c r="B127" s="11">
        <v>13</v>
      </c>
      <c r="C127" s="6">
        <f>'2 жастағы Ф'!C127</f>
        <v>0</v>
      </c>
      <c r="D127" s="315"/>
      <c r="E127" s="315"/>
      <c r="F127" s="316"/>
      <c r="G127" s="317"/>
      <c r="H127" s="315"/>
      <c r="I127" s="316"/>
      <c r="J127" s="317"/>
      <c r="K127" s="315"/>
      <c r="L127" s="316"/>
      <c r="M127" s="317"/>
      <c r="N127" s="315"/>
      <c r="O127" s="316"/>
      <c r="P127" s="317"/>
      <c r="Q127" s="315"/>
      <c r="R127" s="316"/>
      <c r="S127" s="317"/>
      <c r="T127" s="315"/>
      <c r="U127" s="316"/>
      <c r="V127" s="317"/>
      <c r="W127" s="315"/>
      <c r="X127" s="316"/>
      <c r="Y127" s="317"/>
      <c r="Z127" s="315"/>
      <c r="AA127" s="316"/>
      <c r="AB127" s="317"/>
      <c r="AC127" s="315"/>
      <c r="AD127" s="315"/>
      <c r="AE127" s="87">
        <f t="shared" si="8"/>
        <v>0</v>
      </c>
      <c r="AF127" s="3">
        <f t="shared" si="9"/>
        <v>0</v>
      </c>
      <c r="AG127" s="31">
        <f t="shared" si="10"/>
        <v>0</v>
      </c>
      <c r="AH127" s="138"/>
      <c r="AI127" s="138"/>
      <c r="AJ127" s="138"/>
      <c r="AK127" s="8"/>
    </row>
    <row r="128" spans="2:37" x14ac:dyDescent="0.25">
      <c r="B128" s="11">
        <v>14</v>
      </c>
      <c r="C128" s="6">
        <f>'2 жастағы Ф'!C128</f>
        <v>0</v>
      </c>
      <c r="D128" s="315"/>
      <c r="E128" s="315"/>
      <c r="F128" s="316"/>
      <c r="G128" s="317"/>
      <c r="H128" s="315"/>
      <c r="I128" s="316"/>
      <c r="J128" s="317"/>
      <c r="K128" s="315"/>
      <c r="L128" s="316"/>
      <c r="M128" s="317"/>
      <c r="N128" s="315"/>
      <c r="O128" s="316"/>
      <c r="P128" s="317"/>
      <c r="Q128" s="315"/>
      <c r="R128" s="316"/>
      <c r="S128" s="317"/>
      <c r="T128" s="315"/>
      <c r="U128" s="316"/>
      <c r="V128" s="317"/>
      <c r="W128" s="315"/>
      <c r="X128" s="316"/>
      <c r="Y128" s="317"/>
      <c r="Z128" s="315"/>
      <c r="AA128" s="316"/>
      <c r="AB128" s="317"/>
      <c r="AC128" s="315"/>
      <c r="AD128" s="315"/>
      <c r="AE128" s="87">
        <f t="shared" si="8"/>
        <v>0</v>
      </c>
      <c r="AF128" s="3">
        <f t="shared" si="9"/>
        <v>0</v>
      </c>
      <c r="AG128" s="31">
        <f t="shared" si="10"/>
        <v>0</v>
      </c>
      <c r="AH128" s="138"/>
      <c r="AI128" s="138"/>
      <c r="AJ128" s="138"/>
      <c r="AK128" s="8"/>
    </row>
    <row r="129" spans="2:37" x14ac:dyDescent="0.25">
      <c r="B129" s="11">
        <v>15</v>
      </c>
      <c r="C129" s="6">
        <f>'2 жастағы Ф'!C129</f>
        <v>0</v>
      </c>
      <c r="D129" s="315"/>
      <c r="E129" s="315"/>
      <c r="F129" s="316"/>
      <c r="G129" s="317"/>
      <c r="H129" s="315"/>
      <c r="I129" s="316"/>
      <c r="J129" s="317"/>
      <c r="K129" s="315"/>
      <c r="L129" s="316"/>
      <c r="M129" s="317"/>
      <c r="N129" s="315"/>
      <c r="O129" s="316"/>
      <c r="P129" s="317"/>
      <c r="Q129" s="315"/>
      <c r="R129" s="316"/>
      <c r="S129" s="317"/>
      <c r="T129" s="315"/>
      <c r="U129" s="316"/>
      <c r="V129" s="317"/>
      <c r="W129" s="315"/>
      <c r="X129" s="316"/>
      <c r="Y129" s="317"/>
      <c r="Z129" s="315"/>
      <c r="AA129" s="316"/>
      <c r="AB129" s="317"/>
      <c r="AC129" s="315"/>
      <c r="AD129" s="315"/>
      <c r="AE129" s="87">
        <f t="shared" si="8"/>
        <v>0</v>
      </c>
      <c r="AF129" s="3">
        <f t="shared" si="9"/>
        <v>0</v>
      </c>
      <c r="AG129" s="31">
        <f t="shared" si="10"/>
        <v>0</v>
      </c>
      <c r="AH129" s="138"/>
      <c r="AI129" s="138"/>
      <c r="AJ129" s="138"/>
      <c r="AK129" s="8"/>
    </row>
    <row r="130" spans="2:37" x14ac:dyDescent="0.25">
      <c r="B130" s="11">
        <v>16</v>
      </c>
      <c r="C130" s="6">
        <f>'2 жастағы Ф'!C130</f>
        <v>0</v>
      </c>
      <c r="D130" s="315"/>
      <c r="E130" s="315"/>
      <c r="F130" s="316"/>
      <c r="G130" s="317"/>
      <c r="H130" s="315"/>
      <c r="I130" s="316"/>
      <c r="J130" s="317"/>
      <c r="K130" s="315"/>
      <c r="L130" s="316"/>
      <c r="M130" s="317"/>
      <c r="N130" s="315"/>
      <c r="O130" s="316"/>
      <c r="P130" s="317"/>
      <c r="Q130" s="315"/>
      <c r="R130" s="316"/>
      <c r="S130" s="317"/>
      <c r="T130" s="315"/>
      <c r="U130" s="316"/>
      <c r="V130" s="317"/>
      <c r="W130" s="315"/>
      <c r="X130" s="316"/>
      <c r="Y130" s="317"/>
      <c r="Z130" s="315"/>
      <c r="AA130" s="316"/>
      <c r="AB130" s="317"/>
      <c r="AC130" s="315"/>
      <c r="AD130" s="315"/>
      <c r="AE130" s="87">
        <f t="shared" si="8"/>
        <v>0</v>
      </c>
      <c r="AF130" s="3">
        <f t="shared" si="9"/>
        <v>0</v>
      </c>
      <c r="AG130" s="31">
        <f t="shared" si="10"/>
        <v>0</v>
      </c>
      <c r="AH130" s="138"/>
      <c r="AI130" s="138"/>
      <c r="AJ130" s="138"/>
      <c r="AK130" s="8"/>
    </row>
    <row r="131" spans="2:37" x14ac:dyDescent="0.25">
      <c r="B131" s="11">
        <v>17</v>
      </c>
      <c r="C131" s="6">
        <f>'2 жастағы Ф'!C131</f>
        <v>0</v>
      </c>
      <c r="D131" s="315"/>
      <c r="E131" s="315"/>
      <c r="F131" s="316"/>
      <c r="G131" s="317"/>
      <c r="H131" s="315"/>
      <c r="I131" s="316"/>
      <c r="J131" s="317"/>
      <c r="K131" s="315"/>
      <c r="L131" s="316"/>
      <c r="M131" s="317"/>
      <c r="N131" s="315"/>
      <c r="O131" s="316"/>
      <c r="P131" s="317"/>
      <c r="Q131" s="315"/>
      <c r="R131" s="316"/>
      <c r="S131" s="317"/>
      <c r="T131" s="315"/>
      <c r="U131" s="316"/>
      <c r="V131" s="317"/>
      <c r="W131" s="315"/>
      <c r="X131" s="316"/>
      <c r="Y131" s="317"/>
      <c r="Z131" s="315"/>
      <c r="AA131" s="316"/>
      <c r="AB131" s="317"/>
      <c r="AC131" s="315"/>
      <c r="AD131" s="315"/>
      <c r="AE131" s="87">
        <f t="shared" si="8"/>
        <v>0</v>
      </c>
      <c r="AF131" s="3">
        <f t="shared" si="9"/>
        <v>0</v>
      </c>
      <c r="AG131" s="31">
        <f t="shared" si="10"/>
        <v>0</v>
      </c>
      <c r="AH131" s="138"/>
      <c r="AI131" s="138"/>
      <c r="AJ131" s="138"/>
      <c r="AK131" s="8"/>
    </row>
    <row r="132" spans="2:37" x14ac:dyDescent="0.25">
      <c r="B132" s="11">
        <v>18</v>
      </c>
      <c r="C132" s="6">
        <f>'2 жастағы Ф'!C132</f>
        <v>0</v>
      </c>
      <c r="D132" s="315"/>
      <c r="E132" s="315"/>
      <c r="F132" s="316"/>
      <c r="G132" s="317"/>
      <c r="H132" s="315"/>
      <c r="I132" s="316"/>
      <c r="J132" s="317"/>
      <c r="K132" s="315"/>
      <c r="L132" s="316"/>
      <c r="M132" s="317"/>
      <c r="N132" s="315"/>
      <c r="O132" s="316"/>
      <c r="P132" s="317"/>
      <c r="Q132" s="315"/>
      <c r="R132" s="316"/>
      <c r="S132" s="317"/>
      <c r="T132" s="315"/>
      <c r="U132" s="316"/>
      <c r="V132" s="317"/>
      <c r="W132" s="315"/>
      <c r="X132" s="316"/>
      <c r="Y132" s="317"/>
      <c r="Z132" s="315"/>
      <c r="AA132" s="316"/>
      <c r="AB132" s="317"/>
      <c r="AC132" s="315"/>
      <c r="AD132" s="315"/>
      <c r="AE132" s="87">
        <f t="shared" si="8"/>
        <v>0</v>
      </c>
      <c r="AF132" s="3">
        <f t="shared" si="9"/>
        <v>0</v>
      </c>
      <c r="AG132" s="31">
        <f t="shared" si="10"/>
        <v>0</v>
      </c>
      <c r="AH132" s="138"/>
      <c r="AI132" s="138"/>
      <c r="AJ132" s="138"/>
      <c r="AK132" s="8"/>
    </row>
    <row r="133" spans="2:37" x14ac:dyDescent="0.25">
      <c r="B133" s="11">
        <v>19</v>
      </c>
      <c r="C133" s="6">
        <f>'2 жастағы Ф'!C133</f>
        <v>0</v>
      </c>
      <c r="D133" s="315"/>
      <c r="E133" s="315"/>
      <c r="F133" s="316"/>
      <c r="G133" s="317"/>
      <c r="H133" s="315"/>
      <c r="I133" s="316"/>
      <c r="J133" s="317"/>
      <c r="K133" s="315"/>
      <c r="L133" s="316"/>
      <c r="M133" s="317"/>
      <c r="N133" s="315"/>
      <c r="O133" s="316"/>
      <c r="P133" s="317"/>
      <c r="Q133" s="315"/>
      <c r="R133" s="316"/>
      <c r="S133" s="317"/>
      <c r="T133" s="315"/>
      <c r="U133" s="316"/>
      <c r="V133" s="317"/>
      <c r="W133" s="315"/>
      <c r="X133" s="316"/>
      <c r="Y133" s="317"/>
      <c r="Z133" s="315"/>
      <c r="AA133" s="316"/>
      <c r="AB133" s="317"/>
      <c r="AC133" s="315"/>
      <c r="AD133" s="315"/>
      <c r="AE133" s="87">
        <f t="shared" si="8"/>
        <v>0</v>
      </c>
      <c r="AF133" s="3">
        <f t="shared" si="9"/>
        <v>0</v>
      </c>
      <c r="AG133" s="31">
        <f t="shared" si="10"/>
        <v>0</v>
      </c>
      <c r="AH133" s="138"/>
      <c r="AI133" s="138"/>
      <c r="AJ133" s="138"/>
      <c r="AK133" s="8"/>
    </row>
    <row r="134" spans="2:37" x14ac:dyDescent="0.25">
      <c r="B134" s="11">
        <v>20</v>
      </c>
      <c r="C134" s="6">
        <f>'2 жастағы Ф'!C134</f>
        <v>0</v>
      </c>
      <c r="D134" s="315"/>
      <c r="E134" s="315"/>
      <c r="F134" s="316"/>
      <c r="G134" s="317"/>
      <c r="H134" s="315"/>
      <c r="I134" s="316"/>
      <c r="J134" s="317"/>
      <c r="K134" s="315"/>
      <c r="L134" s="316"/>
      <c r="M134" s="317"/>
      <c r="N134" s="315"/>
      <c r="O134" s="316"/>
      <c r="P134" s="317"/>
      <c r="Q134" s="315"/>
      <c r="R134" s="316"/>
      <c r="S134" s="317"/>
      <c r="T134" s="315"/>
      <c r="U134" s="316"/>
      <c r="V134" s="317"/>
      <c r="W134" s="315"/>
      <c r="X134" s="316"/>
      <c r="Y134" s="317"/>
      <c r="Z134" s="315"/>
      <c r="AA134" s="316"/>
      <c r="AB134" s="317"/>
      <c r="AC134" s="315"/>
      <c r="AD134" s="315"/>
      <c r="AE134" s="87">
        <f t="shared" si="8"/>
        <v>0</v>
      </c>
      <c r="AF134" s="3">
        <f t="shared" si="9"/>
        <v>0</v>
      </c>
      <c r="AG134" s="31">
        <f t="shared" si="10"/>
        <v>0</v>
      </c>
      <c r="AH134" s="138"/>
      <c r="AI134" s="138"/>
      <c r="AJ134" s="138"/>
      <c r="AK134" s="8"/>
    </row>
    <row r="135" spans="2:37" x14ac:dyDescent="0.25">
      <c r="B135" s="11">
        <v>21</v>
      </c>
      <c r="C135" s="6">
        <f>'2 жастағы Ф'!C135</f>
        <v>0</v>
      </c>
      <c r="D135" s="315"/>
      <c r="E135" s="315"/>
      <c r="F135" s="316"/>
      <c r="G135" s="317"/>
      <c r="H135" s="315"/>
      <c r="I135" s="316"/>
      <c r="J135" s="317"/>
      <c r="K135" s="315"/>
      <c r="L135" s="316"/>
      <c r="M135" s="317"/>
      <c r="N135" s="315"/>
      <c r="O135" s="316"/>
      <c r="P135" s="317"/>
      <c r="Q135" s="315"/>
      <c r="R135" s="316"/>
      <c r="S135" s="317"/>
      <c r="T135" s="315"/>
      <c r="U135" s="316"/>
      <c r="V135" s="317"/>
      <c r="W135" s="315"/>
      <c r="X135" s="316"/>
      <c r="Y135" s="317"/>
      <c r="Z135" s="315"/>
      <c r="AA135" s="316"/>
      <c r="AB135" s="317"/>
      <c r="AC135" s="315"/>
      <c r="AD135" s="315"/>
      <c r="AE135" s="87">
        <f t="shared" si="8"/>
        <v>0</v>
      </c>
      <c r="AF135" s="3">
        <f t="shared" si="9"/>
        <v>0</v>
      </c>
      <c r="AG135" s="31">
        <f t="shared" si="10"/>
        <v>0</v>
      </c>
      <c r="AH135" s="138"/>
      <c r="AI135" s="138"/>
      <c r="AJ135" s="138"/>
      <c r="AK135" s="8"/>
    </row>
    <row r="136" spans="2:37" x14ac:dyDescent="0.25">
      <c r="B136" s="11">
        <v>22</v>
      </c>
      <c r="C136" s="6">
        <f>'2 жастағы Ф'!C136</f>
        <v>0</v>
      </c>
      <c r="D136" s="315"/>
      <c r="E136" s="315"/>
      <c r="F136" s="316"/>
      <c r="G136" s="317"/>
      <c r="H136" s="315"/>
      <c r="I136" s="316"/>
      <c r="J136" s="317"/>
      <c r="K136" s="315"/>
      <c r="L136" s="316"/>
      <c r="M136" s="317"/>
      <c r="N136" s="315"/>
      <c r="O136" s="316"/>
      <c r="P136" s="317"/>
      <c r="Q136" s="315"/>
      <c r="R136" s="316"/>
      <c r="S136" s="317"/>
      <c r="T136" s="315"/>
      <c r="U136" s="316"/>
      <c r="V136" s="317"/>
      <c r="W136" s="315"/>
      <c r="X136" s="316"/>
      <c r="Y136" s="317"/>
      <c r="Z136" s="315"/>
      <c r="AA136" s="316"/>
      <c r="AB136" s="317"/>
      <c r="AC136" s="315"/>
      <c r="AD136" s="315"/>
      <c r="AE136" s="87">
        <f t="shared" si="8"/>
        <v>0</v>
      </c>
      <c r="AF136" s="3">
        <f t="shared" si="9"/>
        <v>0</v>
      </c>
      <c r="AG136" s="31">
        <f t="shared" si="10"/>
        <v>0</v>
      </c>
      <c r="AH136" s="138"/>
      <c r="AI136" s="138"/>
      <c r="AJ136" s="138"/>
      <c r="AK136" s="8"/>
    </row>
    <row r="137" spans="2:37" x14ac:dyDescent="0.25">
      <c r="B137" s="11">
        <v>23</v>
      </c>
      <c r="C137" s="6">
        <f>'2 жастағы Ф'!C137</f>
        <v>0</v>
      </c>
      <c r="D137" s="315"/>
      <c r="E137" s="315"/>
      <c r="F137" s="316"/>
      <c r="G137" s="317"/>
      <c r="H137" s="315"/>
      <c r="I137" s="316"/>
      <c r="J137" s="317"/>
      <c r="K137" s="315"/>
      <c r="L137" s="316"/>
      <c r="M137" s="317"/>
      <c r="N137" s="315"/>
      <c r="O137" s="316"/>
      <c r="P137" s="317"/>
      <c r="Q137" s="315"/>
      <c r="R137" s="316"/>
      <c r="S137" s="317"/>
      <c r="T137" s="315"/>
      <c r="U137" s="316"/>
      <c r="V137" s="317"/>
      <c r="W137" s="315"/>
      <c r="X137" s="316"/>
      <c r="Y137" s="317"/>
      <c r="Z137" s="315"/>
      <c r="AA137" s="316"/>
      <c r="AB137" s="317"/>
      <c r="AC137" s="315"/>
      <c r="AD137" s="315"/>
      <c r="AE137" s="87">
        <f t="shared" si="8"/>
        <v>0</v>
      </c>
      <c r="AF137" s="3">
        <f t="shared" si="9"/>
        <v>0</v>
      </c>
      <c r="AG137" s="31">
        <f t="shared" si="10"/>
        <v>0</v>
      </c>
      <c r="AH137" s="138"/>
      <c r="AI137" s="138"/>
      <c r="AJ137" s="138"/>
      <c r="AK137" s="8"/>
    </row>
    <row r="138" spans="2:37" x14ac:dyDescent="0.25">
      <c r="B138" s="11">
        <v>24</v>
      </c>
      <c r="C138" s="6">
        <f>'2 жастағы Ф'!C138</f>
        <v>0</v>
      </c>
      <c r="D138" s="315"/>
      <c r="E138" s="315"/>
      <c r="F138" s="316"/>
      <c r="G138" s="317"/>
      <c r="H138" s="315"/>
      <c r="I138" s="316"/>
      <c r="J138" s="317"/>
      <c r="K138" s="315"/>
      <c r="L138" s="316"/>
      <c r="M138" s="317"/>
      <c r="N138" s="315"/>
      <c r="O138" s="316"/>
      <c r="P138" s="317"/>
      <c r="Q138" s="315"/>
      <c r="R138" s="316"/>
      <c r="S138" s="317"/>
      <c r="T138" s="315"/>
      <c r="U138" s="316"/>
      <c r="V138" s="317"/>
      <c r="W138" s="315"/>
      <c r="X138" s="316"/>
      <c r="Y138" s="317"/>
      <c r="Z138" s="315"/>
      <c r="AA138" s="316"/>
      <c r="AB138" s="317"/>
      <c r="AC138" s="315"/>
      <c r="AD138" s="315"/>
      <c r="AE138" s="87">
        <f t="shared" si="8"/>
        <v>0</v>
      </c>
      <c r="AF138" s="3">
        <f t="shared" si="9"/>
        <v>0</v>
      </c>
      <c r="AG138" s="31">
        <f t="shared" si="10"/>
        <v>0</v>
      </c>
      <c r="AH138" s="138"/>
      <c r="AI138" s="138"/>
      <c r="AJ138" s="138"/>
      <c r="AK138" s="8"/>
    </row>
    <row r="139" spans="2:37" x14ac:dyDescent="0.25">
      <c r="B139" s="11">
        <v>25</v>
      </c>
      <c r="C139" s="6">
        <f>'2 жастағы Ф'!C139</f>
        <v>0</v>
      </c>
      <c r="D139" s="315"/>
      <c r="E139" s="315"/>
      <c r="F139" s="316"/>
      <c r="G139" s="317"/>
      <c r="H139" s="315"/>
      <c r="I139" s="316"/>
      <c r="J139" s="317"/>
      <c r="K139" s="315"/>
      <c r="L139" s="316"/>
      <c r="M139" s="317"/>
      <c r="N139" s="315"/>
      <c r="O139" s="316"/>
      <c r="P139" s="317"/>
      <c r="Q139" s="315"/>
      <c r="R139" s="316"/>
      <c r="S139" s="317"/>
      <c r="T139" s="315"/>
      <c r="U139" s="316"/>
      <c r="V139" s="317"/>
      <c r="W139" s="315"/>
      <c r="X139" s="316"/>
      <c r="Y139" s="317"/>
      <c r="Z139" s="315"/>
      <c r="AA139" s="316"/>
      <c r="AB139" s="317"/>
      <c r="AC139" s="315"/>
      <c r="AD139" s="315"/>
      <c r="AE139" s="87">
        <f t="shared" si="8"/>
        <v>0</v>
      </c>
      <c r="AF139" s="3">
        <f t="shared" si="9"/>
        <v>0</v>
      </c>
      <c r="AG139" s="31">
        <f t="shared" si="10"/>
        <v>0</v>
      </c>
      <c r="AH139" s="138"/>
      <c r="AI139" s="138"/>
      <c r="AJ139" s="138"/>
      <c r="AK139" s="8"/>
    </row>
    <row r="140" spans="2:37" x14ac:dyDescent="0.25">
      <c r="B140" s="11">
        <v>26</v>
      </c>
      <c r="C140" s="6">
        <f>'2 жастағы Ф'!C140</f>
        <v>0</v>
      </c>
      <c r="D140" s="315"/>
      <c r="E140" s="315"/>
      <c r="F140" s="316"/>
      <c r="G140" s="317"/>
      <c r="H140" s="315"/>
      <c r="I140" s="316"/>
      <c r="J140" s="317"/>
      <c r="K140" s="315"/>
      <c r="L140" s="316"/>
      <c r="M140" s="317"/>
      <c r="N140" s="315"/>
      <c r="O140" s="316"/>
      <c r="P140" s="317"/>
      <c r="Q140" s="315"/>
      <c r="R140" s="316"/>
      <c r="S140" s="317"/>
      <c r="T140" s="315"/>
      <c r="U140" s="316"/>
      <c r="V140" s="317"/>
      <c r="W140" s="315"/>
      <c r="X140" s="316"/>
      <c r="Y140" s="317"/>
      <c r="Z140" s="315"/>
      <c r="AA140" s="316"/>
      <c r="AB140" s="317"/>
      <c r="AC140" s="315"/>
      <c r="AD140" s="315"/>
      <c r="AE140" s="87">
        <f t="shared" si="8"/>
        <v>0</v>
      </c>
      <c r="AF140" s="3">
        <f t="shared" si="9"/>
        <v>0</v>
      </c>
      <c r="AG140" s="31">
        <f t="shared" si="10"/>
        <v>0</v>
      </c>
      <c r="AH140" s="138"/>
      <c r="AI140" s="138"/>
      <c r="AJ140" s="138"/>
      <c r="AK140" s="8"/>
    </row>
    <row r="141" spans="2:37" x14ac:dyDescent="0.25">
      <c r="B141" s="11">
        <v>27</v>
      </c>
      <c r="C141" s="6">
        <f>'2 жастағы Ф'!C141</f>
        <v>0</v>
      </c>
      <c r="D141" s="315"/>
      <c r="E141" s="315"/>
      <c r="F141" s="316"/>
      <c r="G141" s="317"/>
      <c r="H141" s="315"/>
      <c r="I141" s="316"/>
      <c r="J141" s="317"/>
      <c r="K141" s="315"/>
      <c r="L141" s="316"/>
      <c r="M141" s="317"/>
      <c r="N141" s="315"/>
      <c r="O141" s="316"/>
      <c r="P141" s="317"/>
      <c r="Q141" s="315"/>
      <c r="R141" s="316"/>
      <c r="S141" s="317"/>
      <c r="T141" s="315"/>
      <c r="U141" s="316"/>
      <c r="V141" s="317"/>
      <c r="W141" s="315"/>
      <c r="X141" s="316"/>
      <c r="Y141" s="317"/>
      <c r="Z141" s="315"/>
      <c r="AA141" s="316"/>
      <c r="AB141" s="317"/>
      <c r="AC141" s="315"/>
      <c r="AD141" s="315"/>
      <c r="AE141" s="87">
        <f t="shared" si="8"/>
        <v>0</v>
      </c>
      <c r="AF141" s="3">
        <f t="shared" si="9"/>
        <v>0</v>
      </c>
      <c r="AG141" s="31">
        <f t="shared" si="10"/>
        <v>0</v>
      </c>
      <c r="AH141" s="138"/>
      <c r="AI141" s="138"/>
      <c r="AJ141" s="138"/>
      <c r="AK141" s="8"/>
    </row>
    <row r="142" spans="2:37" x14ac:dyDescent="0.25">
      <c r="B142" s="11">
        <v>28</v>
      </c>
      <c r="C142" s="6">
        <f>'2 жастағы Ф'!C142</f>
        <v>0</v>
      </c>
      <c r="D142" s="315"/>
      <c r="E142" s="315"/>
      <c r="F142" s="316"/>
      <c r="G142" s="317"/>
      <c r="H142" s="315"/>
      <c r="I142" s="316"/>
      <c r="J142" s="317"/>
      <c r="K142" s="315"/>
      <c r="L142" s="316"/>
      <c r="M142" s="317"/>
      <c r="N142" s="315"/>
      <c r="O142" s="316"/>
      <c r="P142" s="317"/>
      <c r="Q142" s="315"/>
      <c r="R142" s="316"/>
      <c r="S142" s="317"/>
      <c r="T142" s="315"/>
      <c r="U142" s="316"/>
      <c r="V142" s="317"/>
      <c r="W142" s="315"/>
      <c r="X142" s="316"/>
      <c r="Y142" s="317"/>
      <c r="Z142" s="315"/>
      <c r="AA142" s="316"/>
      <c r="AB142" s="317"/>
      <c r="AC142" s="315"/>
      <c r="AD142" s="315"/>
      <c r="AE142" s="87">
        <f t="shared" si="8"/>
        <v>0</v>
      </c>
      <c r="AF142" s="3">
        <f t="shared" si="9"/>
        <v>0</v>
      </c>
      <c r="AG142" s="31">
        <f t="shared" si="10"/>
        <v>0</v>
      </c>
      <c r="AH142" s="138"/>
      <c r="AI142" s="138"/>
      <c r="AJ142" s="138"/>
      <c r="AK142" s="8"/>
    </row>
    <row r="143" spans="2:37" x14ac:dyDescent="0.25">
      <c r="B143" s="11">
        <v>29</v>
      </c>
      <c r="C143" s="6">
        <f>'2 жастағы Ф'!C143</f>
        <v>0</v>
      </c>
      <c r="D143" s="315"/>
      <c r="E143" s="315"/>
      <c r="F143" s="316"/>
      <c r="G143" s="317"/>
      <c r="H143" s="315"/>
      <c r="I143" s="316"/>
      <c r="J143" s="317"/>
      <c r="K143" s="315"/>
      <c r="L143" s="316"/>
      <c r="M143" s="317"/>
      <c r="N143" s="315"/>
      <c r="O143" s="316"/>
      <c r="P143" s="317"/>
      <c r="Q143" s="315"/>
      <c r="R143" s="316"/>
      <c r="S143" s="317"/>
      <c r="T143" s="315"/>
      <c r="U143" s="316"/>
      <c r="V143" s="317"/>
      <c r="W143" s="315"/>
      <c r="X143" s="316"/>
      <c r="Y143" s="317"/>
      <c r="Z143" s="315"/>
      <c r="AA143" s="316"/>
      <c r="AB143" s="317"/>
      <c r="AC143" s="315"/>
      <c r="AD143" s="315"/>
      <c r="AE143" s="87">
        <f t="shared" si="8"/>
        <v>0</v>
      </c>
      <c r="AF143" s="3">
        <f t="shared" si="9"/>
        <v>0</v>
      </c>
      <c r="AG143" s="31">
        <f t="shared" si="10"/>
        <v>0</v>
      </c>
      <c r="AH143" s="138"/>
      <c r="AI143" s="138"/>
      <c r="AJ143" s="138"/>
      <c r="AK143" s="8"/>
    </row>
    <row r="144" spans="2:37" x14ac:dyDescent="0.25">
      <c r="B144" s="11">
        <v>30</v>
      </c>
      <c r="C144" s="6">
        <f>'2 жастағы Ф'!C144</f>
        <v>0</v>
      </c>
      <c r="D144" s="315"/>
      <c r="E144" s="315"/>
      <c r="F144" s="316"/>
      <c r="G144" s="317"/>
      <c r="H144" s="315"/>
      <c r="I144" s="316"/>
      <c r="J144" s="317"/>
      <c r="K144" s="315"/>
      <c r="L144" s="316"/>
      <c r="M144" s="317"/>
      <c r="N144" s="315"/>
      <c r="O144" s="316"/>
      <c r="P144" s="317"/>
      <c r="Q144" s="315"/>
      <c r="R144" s="316"/>
      <c r="S144" s="317"/>
      <c r="T144" s="315"/>
      <c r="U144" s="316"/>
      <c r="V144" s="317"/>
      <c r="W144" s="315"/>
      <c r="X144" s="316"/>
      <c r="Y144" s="317"/>
      <c r="Z144" s="315"/>
      <c r="AA144" s="316"/>
      <c r="AB144" s="317"/>
      <c r="AC144" s="315"/>
      <c r="AD144" s="315"/>
      <c r="AE144" s="87">
        <f t="shared" si="8"/>
        <v>0</v>
      </c>
      <c r="AF144" s="3">
        <f t="shared" si="9"/>
        <v>0</v>
      </c>
      <c r="AG144" s="31">
        <f t="shared" si="10"/>
        <v>0</v>
      </c>
      <c r="AH144" s="138"/>
      <c r="AI144" s="138"/>
      <c r="AJ144" s="138"/>
      <c r="AK144" s="8"/>
    </row>
    <row r="145" spans="2:37" x14ac:dyDescent="0.25">
      <c r="B145" s="32">
        <v>31</v>
      </c>
      <c r="C145" s="33">
        <f>'2 жастағы Ф'!C145</f>
        <v>0</v>
      </c>
      <c r="D145" s="315"/>
      <c r="E145" s="315"/>
      <c r="F145" s="316"/>
      <c r="G145" s="317"/>
      <c r="H145" s="315"/>
      <c r="I145" s="316"/>
      <c r="J145" s="317"/>
      <c r="K145" s="315"/>
      <c r="L145" s="316"/>
      <c r="M145" s="317"/>
      <c r="N145" s="315"/>
      <c r="O145" s="316"/>
      <c r="P145" s="317"/>
      <c r="Q145" s="315"/>
      <c r="R145" s="316"/>
      <c r="S145" s="317"/>
      <c r="T145" s="315"/>
      <c r="U145" s="316"/>
      <c r="V145" s="317"/>
      <c r="W145" s="315"/>
      <c r="X145" s="316"/>
      <c r="Y145" s="317"/>
      <c r="Z145" s="315"/>
      <c r="AA145" s="316"/>
      <c r="AB145" s="317"/>
      <c r="AC145" s="315"/>
      <c r="AD145" s="315"/>
      <c r="AE145" s="87">
        <f t="shared" si="8"/>
        <v>0</v>
      </c>
      <c r="AF145" s="3">
        <f t="shared" si="9"/>
        <v>0</v>
      </c>
      <c r="AG145" s="31">
        <f t="shared" si="10"/>
        <v>0</v>
      </c>
      <c r="AH145" s="138"/>
      <c r="AI145" s="138"/>
      <c r="AJ145" s="138"/>
      <c r="AK145" s="8"/>
    </row>
    <row r="146" spans="2:37" x14ac:dyDescent="0.25">
      <c r="B146" s="32">
        <v>32</v>
      </c>
      <c r="C146" s="33">
        <f>'2 жастағы Ф'!C146</f>
        <v>0</v>
      </c>
      <c r="D146" s="315"/>
      <c r="E146" s="315"/>
      <c r="F146" s="316"/>
      <c r="G146" s="317"/>
      <c r="H146" s="315"/>
      <c r="I146" s="316"/>
      <c r="J146" s="317"/>
      <c r="K146" s="315"/>
      <c r="L146" s="316"/>
      <c r="M146" s="317"/>
      <c r="N146" s="315"/>
      <c r="O146" s="316"/>
      <c r="P146" s="317"/>
      <c r="Q146" s="315"/>
      <c r="R146" s="316"/>
      <c r="S146" s="317"/>
      <c r="T146" s="315"/>
      <c r="U146" s="316"/>
      <c r="V146" s="317"/>
      <c r="W146" s="315"/>
      <c r="X146" s="316"/>
      <c r="Y146" s="317"/>
      <c r="Z146" s="315"/>
      <c r="AA146" s="316"/>
      <c r="AB146" s="317"/>
      <c r="AC146" s="315"/>
      <c r="AD146" s="315"/>
      <c r="AE146" s="87">
        <f t="shared" si="8"/>
        <v>0</v>
      </c>
      <c r="AF146" s="3">
        <f t="shared" si="9"/>
        <v>0</v>
      </c>
      <c r="AG146" s="31">
        <f t="shared" si="10"/>
        <v>0</v>
      </c>
      <c r="AH146" s="138"/>
      <c r="AI146" s="138"/>
      <c r="AJ146" s="138"/>
      <c r="AK146" s="8"/>
    </row>
    <row r="147" spans="2:37" x14ac:dyDescent="0.25">
      <c r="B147" s="32">
        <v>33</v>
      </c>
      <c r="C147" s="33">
        <f>'2 жастағы Ф'!C147</f>
        <v>0</v>
      </c>
      <c r="D147" s="315"/>
      <c r="E147" s="315"/>
      <c r="F147" s="316"/>
      <c r="G147" s="317"/>
      <c r="H147" s="315"/>
      <c r="I147" s="316"/>
      <c r="J147" s="317"/>
      <c r="K147" s="315"/>
      <c r="L147" s="316"/>
      <c r="M147" s="317"/>
      <c r="N147" s="315"/>
      <c r="O147" s="316"/>
      <c r="P147" s="317"/>
      <c r="Q147" s="315"/>
      <c r="R147" s="316"/>
      <c r="S147" s="317"/>
      <c r="T147" s="315"/>
      <c r="U147" s="316"/>
      <c r="V147" s="317"/>
      <c r="W147" s="315"/>
      <c r="X147" s="316"/>
      <c r="Y147" s="317"/>
      <c r="Z147" s="315"/>
      <c r="AA147" s="316"/>
      <c r="AB147" s="317"/>
      <c r="AC147" s="315"/>
      <c r="AD147" s="315"/>
      <c r="AE147" s="87">
        <f t="shared" si="8"/>
        <v>0</v>
      </c>
      <c r="AF147" s="3">
        <f t="shared" si="9"/>
        <v>0</v>
      </c>
      <c r="AG147" s="31">
        <f t="shared" si="10"/>
        <v>0</v>
      </c>
      <c r="AH147" s="138"/>
      <c r="AI147" s="138"/>
      <c r="AJ147" s="138"/>
      <c r="AK147" s="8"/>
    </row>
    <row r="148" spans="2:37" x14ac:dyDescent="0.25">
      <c r="B148" s="32">
        <v>34</v>
      </c>
      <c r="C148" s="33">
        <f>'2 жастағы Ф'!C148</f>
        <v>0</v>
      </c>
      <c r="D148" s="315"/>
      <c r="E148" s="315"/>
      <c r="F148" s="316"/>
      <c r="G148" s="317"/>
      <c r="H148" s="315"/>
      <c r="I148" s="316"/>
      <c r="J148" s="317"/>
      <c r="K148" s="315"/>
      <c r="L148" s="316"/>
      <c r="M148" s="317"/>
      <c r="N148" s="315"/>
      <c r="O148" s="316"/>
      <c r="P148" s="317"/>
      <c r="Q148" s="315"/>
      <c r="R148" s="316"/>
      <c r="S148" s="317"/>
      <c r="T148" s="315"/>
      <c r="U148" s="316"/>
      <c r="V148" s="317"/>
      <c r="W148" s="315"/>
      <c r="X148" s="316"/>
      <c r="Y148" s="317"/>
      <c r="Z148" s="315"/>
      <c r="AA148" s="316"/>
      <c r="AB148" s="317"/>
      <c r="AC148" s="315"/>
      <c r="AD148" s="315"/>
      <c r="AE148" s="87">
        <f t="shared" si="8"/>
        <v>0</v>
      </c>
      <c r="AF148" s="3">
        <f t="shared" si="9"/>
        <v>0</v>
      </c>
      <c r="AG148" s="31">
        <f t="shared" si="10"/>
        <v>0</v>
      </c>
      <c r="AH148" s="138"/>
      <c r="AI148" s="138"/>
      <c r="AJ148" s="138"/>
      <c r="AK148" s="8"/>
    </row>
    <row r="149" spans="2:37" x14ac:dyDescent="0.25">
      <c r="B149" s="32">
        <v>35</v>
      </c>
      <c r="C149" s="33">
        <f>'2 жастағы Ф'!C149</f>
        <v>0</v>
      </c>
      <c r="D149" s="315"/>
      <c r="E149" s="315"/>
      <c r="F149" s="316"/>
      <c r="G149" s="317"/>
      <c r="H149" s="315"/>
      <c r="I149" s="316"/>
      <c r="J149" s="317"/>
      <c r="K149" s="315"/>
      <c r="L149" s="316"/>
      <c r="M149" s="317"/>
      <c r="N149" s="315"/>
      <c r="O149" s="316"/>
      <c r="P149" s="317"/>
      <c r="Q149" s="315"/>
      <c r="R149" s="316"/>
      <c r="S149" s="317"/>
      <c r="T149" s="315"/>
      <c r="U149" s="316"/>
      <c r="V149" s="317"/>
      <c r="W149" s="315"/>
      <c r="X149" s="316"/>
      <c r="Y149" s="317"/>
      <c r="Z149" s="315"/>
      <c r="AA149" s="316"/>
      <c r="AB149" s="317"/>
      <c r="AC149" s="315"/>
      <c r="AD149" s="315"/>
      <c r="AE149" s="87">
        <f t="shared" si="8"/>
        <v>0</v>
      </c>
      <c r="AF149" s="3">
        <f t="shared" si="9"/>
        <v>0</v>
      </c>
      <c r="AG149" s="31">
        <f t="shared" si="10"/>
        <v>0</v>
      </c>
      <c r="AH149" s="138"/>
      <c r="AI149" s="138"/>
      <c r="AJ149" s="138"/>
      <c r="AK149" s="8"/>
    </row>
    <row r="150" spans="2:37" x14ac:dyDescent="0.25">
      <c r="B150" s="104">
        <v>36</v>
      </c>
      <c r="C150" s="104">
        <f>'2 жастағы Ф'!C150</f>
        <v>0</v>
      </c>
      <c r="D150" s="315"/>
      <c r="E150" s="315"/>
      <c r="F150" s="316"/>
      <c r="G150" s="317"/>
      <c r="H150" s="315"/>
      <c r="I150" s="316"/>
      <c r="J150" s="317"/>
      <c r="K150" s="315"/>
      <c r="L150" s="316"/>
      <c r="M150" s="317"/>
      <c r="N150" s="315"/>
      <c r="O150" s="316"/>
      <c r="P150" s="317"/>
      <c r="Q150" s="315"/>
      <c r="R150" s="316"/>
      <c r="S150" s="317"/>
      <c r="T150" s="315"/>
      <c r="U150" s="316"/>
      <c r="V150" s="317"/>
      <c r="W150" s="315"/>
      <c r="X150" s="316"/>
      <c r="Y150" s="317"/>
      <c r="Z150" s="315"/>
      <c r="AA150" s="316"/>
      <c r="AB150" s="317"/>
      <c r="AC150" s="315"/>
      <c r="AD150" s="315"/>
      <c r="AE150" s="87">
        <f t="shared" si="8"/>
        <v>0</v>
      </c>
      <c r="AF150" s="3">
        <f t="shared" si="9"/>
        <v>0</v>
      </c>
      <c r="AG150" s="31">
        <f t="shared" si="10"/>
        <v>0</v>
      </c>
      <c r="AH150" s="138"/>
      <c r="AI150" s="138"/>
      <c r="AJ150" s="138"/>
      <c r="AK150" s="8"/>
    </row>
    <row r="151" spans="2:37" x14ac:dyDescent="0.25">
      <c r="B151" s="104">
        <v>37</v>
      </c>
      <c r="C151" s="104">
        <f>'2 жастағы Ф'!C151</f>
        <v>0</v>
      </c>
      <c r="D151" s="315"/>
      <c r="E151" s="315"/>
      <c r="F151" s="316"/>
      <c r="G151" s="317"/>
      <c r="H151" s="315"/>
      <c r="I151" s="316"/>
      <c r="J151" s="317"/>
      <c r="K151" s="315"/>
      <c r="L151" s="316"/>
      <c r="M151" s="317"/>
      <c r="N151" s="315"/>
      <c r="O151" s="316"/>
      <c r="P151" s="317"/>
      <c r="Q151" s="315"/>
      <c r="R151" s="316"/>
      <c r="S151" s="317"/>
      <c r="T151" s="315"/>
      <c r="U151" s="316"/>
      <c r="V151" s="317"/>
      <c r="W151" s="315"/>
      <c r="X151" s="316"/>
      <c r="Y151" s="317"/>
      <c r="Z151" s="315"/>
      <c r="AA151" s="316"/>
      <c r="AB151" s="317"/>
      <c r="AC151" s="315"/>
      <c r="AD151" s="315"/>
      <c r="AE151" s="87">
        <f t="shared" si="8"/>
        <v>0</v>
      </c>
      <c r="AF151" s="3">
        <f t="shared" si="9"/>
        <v>0</v>
      </c>
      <c r="AG151" s="31">
        <f t="shared" si="10"/>
        <v>0</v>
      </c>
      <c r="AH151" s="138"/>
      <c r="AI151" s="138"/>
      <c r="AJ151" s="138"/>
      <c r="AK151" s="8"/>
    </row>
    <row r="152" spans="2:37" x14ac:dyDescent="0.25">
      <c r="B152" s="104">
        <v>38</v>
      </c>
      <c r="C152" s="104">
        <f>'2 жастағы Ф'!C152</f>
        <v>0</v>
      </c>
      <c r="D152" s="312"/>
      <c r="E152" s="312"/>
      <c r="F152" s="313"/>
      <c r="G152" s="311"/>
      <c r="H152" s="312"/>
      <c r="I152" s="313"/>
      <c r="J152" s="311"/>
      <c r="K152" s="312"/>
      <c r="L152" s="313"/>
      <c r="M152" s="311"/>
      <c r="N152" s="312"/>
      <c r="O152" s="313"/>
      <c r="P152" s="311"/>
      <c r="Q152" s="312"/>
      <c r="R152" s="313"/>
      <c r="S152" s="311"/>
      <c r="T152" s="312"/>
      <c r="U152" s="313"/>
      <c r="V152" s="311"/>
      <c r="W152" s="312"/>
      <c r="X152" s="313"/>
      <c r="Y152" s="311"/>
      <c r="Z152" s="312"/>
      <c r="AA152" s="313"/>
      <c r="AB152" s="311"/>
      <c r="AC152" s="312"/>
      <c r="AD152" s="312"/>
      <c r="AE152" s="87">
        <f t="shared" si="8"/>
        <v>0</v>
      </c>
      <c r="AF152" s="3">
        <f t="shared" si="9"/>
        <v>0</v>
      </c>
      <c r="AG152" s="31">
        <f t="shared" si="10"/>
        <v>0</v>
      </c>
      <c r="AH152" s="138"/>
      <c r="AI152" s="138"/>
      <c r="AJ152" s="138"/>
      <c r="AK152" s="8"/>
    </row>
    <row r="153" spans="2:37" x14ac:dyDescent="0.25">
      <c r="B153" s="104">
        <v>39</v>
      </c>
      <c r="C153" s="104">
        <f>'2 жастағы Ф'!C153</f>
        <v>0</v>
      </c>
      <c r="D153" s="315"/>
      <c r="E153" s="315"/>
      <c r="F153" s="316"/>
      <c r="G153" s="317"/>
      <c r="H153" s="315"/>
      <c r="I153" s="316"/>
      <c r="J153" s="317"/>
      <c r="K153" s="315"/>
      <c r="L153" s="316"/>
      <c r="M153" s="317"/>
      <c r="N153" s="315"/>
      <c r="O153" s="316"/>
      <c r="P153" s="317"/>
      <c r="Q153" s="315"/>
      <c r="R153" s="316"/>
      <c r="S153" s="317"/>
      <c r="T153" s="315"/>
      <c r="U153" s="316"/>
      <c r="V153" s="317"/>
      <c r="W153" s="315"/>
      <c r="X153" s="316"/>
      <c r="Y153" s="317"/>
      <c r="Z153" s="315"/>
      <c r="AA153" s="316"/>
      <c r="AB153" s="317"/>
      <c r="AC153" s="315"/>
      <c r="AD153" s="315"/>
      <c r="AE153" s="87">
        <f t="shared" si="8"/>
        <v>0</v>
      </c>
      <c r="AF153" s="3">
        <f t="shared" si="9"/>
        <v>0</v>
      </c>
      <c r="AG153" s="31">
        <f t="shared" si="10"/>
        <v>0</v>
      </c>
      <c r="AH153" s="138"/>
      <c r="AI153" s="138"/>
      <c r="AJ153" s="138"/>
      <c r="AK153" s="8"/>
    </row>
    <row r="154" spans="2:37" x14ac:dyDescent="0.25">
      <c r="B154" s="104">
        <v>40</v>
      </c>
      <c r="C154" s="104">
        <f>'2 жастағы Ф'!C154</f>
        <v>0</v>
      </c>
      <c r="D154" s="315"/>
      <c r="E154" s="315"/>
      <c r="F154" s="316"/>
      <c r="G154" s="317"/>
      <c r="H154" s="315"/>
      <c r="I154" s="316"/>
      <c r="J154" s="317"/>
      <c r="K154" s="315"/>
      <c r="L154" s="316"/>
      <c r="M154" s="317"/>
      <c r="N154" s="315"/>
      <c r="O154" s="316"/>
      <c r="P154" s="317"/>
      <c r="Q154" s="315"/>
      <c r="R154" s="316"/>
      <c r="S154" s="317"/>
      <c r="T154" s="315"/>
      <c r="U154" s="316"/>
      <c r="V154" s="317"/>
      <c r="W154" s="315"/>
      <c r="X154" s="316"/>
      <c r="Y154" s="317"/>
      <c r="Z154" s="315"/>
      <c r="AA154" s="316"/>
      <c r="AB154" s="317"/>
      <c r="AC154" s="315"/>
      <c r="AD154" s="315"/>
      <c r="AE154" s="87">
        <f t="shared" si="8"/>
        <v>0</v>
      </c>
      <c r="AF154" s="3">
        <f t="shared" si="9"/>
        <v>0</v>
      </c>
      <c r="AG154" s="31">
        <f t="shared" si="10"/>
        <v>0</v>
      </c>
      <c r="AH154" s="138"/>
      <c r="AI154" s="138"/>
      <c r="AJ154" s="138"/>
      <c r="AK154" s="8"/>
    </row>
    <row r="155" spans="2:37" ht="15" customHeight="1" x14ac:dyDescent="0.25">
      <c r="B155" s="668" t="s">
        <v>106</v>
      </c>
      <c r="C155" s="669"/>
      <c r="D155" s="61">
        <f>SUM(D115:D154)</f>
        <v>3</v>
      </c>
      <c r="E155" s="61">
        <f>SUM(E115:E154)</f>
        <v>6</v>
      </c>
      <c r="F155" s="78">
        <f t="shared" ref="F155:AD155" si="11">SUM(F115:F154)</f>
        <v>0</v>
      </c>
      <c r="G155" s="77">
        <f t="shared" si="11"/>
        <v>3</v>
      </c>
      <c r="H155" s="61">
        <f t="shared" si="11"/>
        <v>6</v>
      </c>
      <c r="I155" s="78">
        <f t="shared" si="11"/>
        <v>0</v>
      </c>
      <c r="J155" s="77">
        <f t="shared" si="11"/>
        <v>3</v>
      </c>
      <c r="K155" s="61">
        <f t="shared" si="11"/>
        <v>6</v>
      </c>
      <c r="L155" s="78">
        <f t="shared" si="11"/>
        <v>0</v>
      </c>
      <c r="M155" s="77">
        <f t="shared" si="11"/>
        <v>3</v>
      </c>
      <c r="N155" s="61">
        <f t="shared" si="11"/>
        <v>6</v>
      </c>
      <c r="O155" s="78">
        <f t="shared" si="11"/>
        <v>0</v>
      </c>
      <c r="P155" s="77">
        <f t="shared" si="11"/>
        <v>3</v>
      </c>
      <c r="Q155" s="61">
        <f t="shared" si="11"/>
        <v>6</v>
      </c>
      <c r="R155" s="78">
        <f t="shared" si="11"/>
        <v>0</v>
      </c>
      <c r="S155" s="77">
        <f t="shared" si="11"/>
        <v>3</v>
      </c>
      <c r="T155" s="61">
        <f t="shared" si="11"/>
        <v>6</v>
      </c>
      <c r="U155" s="78">
        <f t="shared" si="11"/>
        <v>0</v>
      </c>
      <c r="V155" s="77">
        <f t="shared" si="11"/>
        <v>3</v>
      </c>
      <c r="W155" s="61">
        <f t="shared" si="11"/>
        <v>6</v>
      </c>
      <c r="X155" s="78">
        <f t="shared" si="11"/>
        <v>0</v>
      </c>
      <c r="Y155" s="77">
        <f t="shared" si="11"/>
        <v>3</v>
      </c>
      <c r="Z155" s="61">
        <f t="shared" si="11"/>
        <v>6</v>
      </c>
      <c r="AA155" s="78">
        <f t="shared" si="11"/>
        <v>0</v>
      </c>
      <c r="AB155" s="77">
        <f t="shared" si="11"/>
        <v>3</v>
      </c>
      <c r="AC155" s="61">
        <f t="shared" si="11"/>
        <v>6</v>
      </c>
      <c r="AD155" s="61">
        <f t="shared" si="11"/>
        <v>0</v>
      </c>
      <c r="AE155" s="53"/>
      <c r="AF155" s="53"/>
      <c r="AG155" s="53"/>
      <c r="AH155" s="141"/>
      <c r="AI155" s="141"/>
      <c r="AJ155" s="138"/>
      <c r="AK155" s="8"/>
    </row>
    <row r="156" spans="2:37" ht="52.5" customHeight="1" x14ac:dyDescent="0.25">
      <c r="B156" s="670" t="s">
        <v>110</v>
      </c>
      <c r="C156" s="671"/>
      <c r="D156" s="61">
        <f>D155*100/AF158</f>
        <v>33.333333333333336</v>
      </c>
      <c r="E156" s="61">
        <f>E155*100/AF158</f>
        <v>66.666666666666671</v>
      </c>
      <c r="F156" s="61">
        <f>F155*100/AF158</f>
        <v>0</v>
      </c>
      <c r="G156" s="61">
        <f>G155*100/AF158</f>
        <v>33.333333333333336</v>
      </c>
      <c r="H156" s="61">
        <f>H155*100/AF158</f>
        <v>66.666666666666671</v>
      </c>
      <c r="I156" s="61">
        <f>I155*100/AF158</f>
        <v>0</v>
      </c>
      <c r="J156" s="61">
        <f>J155*100/AF158</f>
        <v>33.333333333333336</v>
      </c>
      <c r="K156" s="61">
        <f>K155*100/AF158</f>
        <v>66.666666666666671</v>
      </c>
      <c r="L156" s="61">
        <f>L155*100/AF158</f>
        <v>0</v>
      </c>
      <c r="M156" s="61">
        <f>M155*100/AF158</f>
        <v>33.333333333333336</v>
      </c>
      <c r="N156" s="61">
        <f>N155*100/AF158</f>
        <v>66.666666666666671</v>
      </c>
      <c r="O156" s="61">
        <f>O155*100/AF158</f>
        <v>0</v>
      </c>
      <c r="P156" s="61">
        <f>P155*100/AF158</f>
        <v>33.333333333333336</v>
      </c>
      <c r="Q156" s="61">
        <f>Q155*100/AF158</f>
        <v>66.666666666666671</v>
      </c>
      <c r="R156" s="61">
        <f>R155*100/AF158</f>
        <v>0</v>
      </c>
      <c r="S156" s="61">
        <f>S155*100/AF158</f>
        <v>33.333333333333336</v>
      </c>
      <c r="T156" s="61">
        <f>T155*100/AF158</f>
        <v>66.666666666666671</v>
      </c>
      <c r="U156" s="61">
        <f>U155*100/AF158</f>
        <v>0</v>
      </c>
      <c r="V156" s="61">
        <f>V155*100/AF158</f>
        <v>33.333333333333336</v>
      </c>
      <c r="W156" s="61">
        <f>W155*100/AF158</f>
        <v>66.666666666666671</v>
      </c>
      <c r="X156" s="61">
        <f>X155*100/AF158</f>
        <v>0</v>
      </c>
      <c r="Y156" s="61">
        <f>Y155*100/AF158</f>
        <v>33.333333333333336</v>
      </c>
      <c r="Z156" s="61">
        <f>Z155*100/AF158</f>
        <v>66.666666666666671</v>
      </c>
      <c r="AA156" s="61">
        <f>AA155*100/AF158</f>
        <v>0</v>
      </c>
      <c r="AB156" s="61">
        <f>AB155*100/AF158</f>
        <v>33.333333333333336</v>
      </c>
      <c r="AC156" s="61">
        <f>AC155*100/AF158</f>
        <v>66.666666666666671</v>
      </c>
      <c r="AD156" s="61">
        <f>AD155*100/AF158</f>
        <v>0</v>
      </c>
      <c r="AE156" s="53"/>
      <c r="AF156" s="53"/>
      <c r="AG156" s="53"/>
      <c r="AH156" s="141"/>
      <c r="AI156" s="141"/>
      <c r="AJ156" s="138"/>
      <c r="AK156" s="8"/>
    </row>
    <row r="157" spans="2:37" x14ac:dyDescent="0.25">
      <c r="B157" s="672"/>
      <c r="C157" s="673"/>
      <c r="D157" s="673"/>
      <c r="E157" s="673"/>
      <c r="F157" s="673"/>
      <c r="G157" s="673"/>
      <c r="H157" s="673"/>
      <c r="I157" s="673"/>
      <c r="J157" s="673"/>
      <c r="K157" s="673"/>
      <c r="L157" s="673"/>
      <c r="M157" s="673"/>
      <c r="N157" s="673"/>
      <c r="O157" s="673"/>
      <c r="P157" s="673"/>
      <c r="Q157" s="673"/>
      <c r="R157" s="673"/>
      <c r="S157" s="673"/>
      <c r="T157" s="673"/>
      <c r="U157" s="673"/>
      <c r="V157" s="673"/>
      <c r="W157" s="673"/>
      <c r="X157" s="674"/>
      <c r="Y157" s="681"/>
      <c r="Z157" s="682"/>
      <c r="AA157" s="682"/>
      <c r="AB157" s="682"/>
      <c r="AC157" s="682"/>
      <c r="AD157" s="682"/>
      <c r="AE157" s="683"/>
      <c r="AF157" s="146" t="s">
        <v>822</v>
      </c>
      <c r="AG157" s="5" t="s">
        <v>1</v>
      </c>
      <c r="AH157" s="142"/>
    </row>
    <row r="158" spans="2:37" x14ac:dyDescent="0.25">
      <c r="B158" s="675"/>
      <c r="C158" s="676"/>
      <c r="D158" s="676"/>
      <c r="E158" s="676"/>
      <c r="F158" s="676"/>
      <c r="G158" s="676"/>
      <c r="H158" s="676"/>
      <c r="I158" s="676"/>
      <c r="J158" s="676"/>
      <c r="K158" s="676"/>
      <c r="L158" s="676"/>
      <c r="M158" s="676"/>
      <c r="N158" s="676"/>
      <c r="O158" s="676"/>
      <c r="P158" s="676"/>
      <c r="Q158" s="676"/>
      <c r="R158" s="676"/>
      <c r="S158" s="676"/>
      <c r="T158" s="676"/>
      <c r="U158" s="676"/>
      <c r="V158" s="676"/>
      <c r="W158" s="676"/>
      <c r="X158" s="677"/>
      <c r="Y158" s="684" t="s">
        <v>106</v>
      </c>
      <c r="Z158" s="685"/>
      <c r="AA158" s="685"/>
      <c r="AB158" s="685"/>
      <c r="AC158" s="685"/>
      <c r="AD158" s="685"/>
      <c r="AE158" s="686"/>
      <c r="AF158" s="9">
        <f>'2 жастағы Ф'!BJ158</f>
        <v>9</v>
      </c>
      <c r="AG158" s="9">
        <v>100</v>
      </c>
      <c r="AH158" s="143"/>
    </row>
    <row r="159" spans="2:37" x14ac:dyDescent="0.25">
      <c r="B159" s="675"/>
      <c r="C159" s="676"/>
      <c r="D159" s="676"/>
      <c r="E159" s="676"/>
      <c r="F159" s="676"/>
      <c r="G159" s="676"/>
      <c r="H159" s="676"/>
      <c r="I159" s="676"/>
      <c r="J159" s="676"/>
      <c r="K159" s="676"/>
      <c r="L159" s="676"/>
      <c r="M159" s="676"/>
      <c r="N159" s="676"/>
      <c r="O159" s="676"/>
      <c r="P159" s="676"/>
      <c r="Q159" s="676"/>
      <c r="R159" s="676"/>
      <c r="S159" s="676"/>
      <c r="T159" s="676"/>
      <c r="U159" s="676"/>
      <c r="V159" s="676"/>
      <c r="W159" s="676"/>
      <c r="X159" s="677"/>
      <c r="Y159" s="125" t="s">
        <v>107</v>
      </c>
      <c r="Z159" s="126"/>
      <c r="AA159" s="126"/>
      <c r="AB159" s="126"/>
      <c r="AC159" s="126"/>
      <c r="AD159" s="126"/>
      <c r="AE159" s="126"/>
      <c r="AF159" s="12">
        <f>COUNTIF(AE115:AE154,"&gt;0")</f>
        <v>3</v>
      </c>
      <c r="AG159" s="34">
        <f>(D156+G156+J156+M156+P156+S156+V156+Y156+AB156)/9</f>
        <v>33.333333333333336</v>
      </c>
      <c r="AH159" s="144"/>
    </row>
    <row r="160" spans="2:37" x14ac:dyDescent="0.25">
      <c r="B160" s="675"/>
      <c r="C160" s="676"/>
      <c r="D160" s="676"/>
      <c r="E160" s="676"/>
      <c r="F160" s="676"/>
      <c r="G160" s="676"/>
      <c r="H160" s="676"/>
      <c r="I160" s="676"/>
      <c r="J160" s="676"/>
      <c r="K160" s="676"/>
      <c r="L160" s="676"/>
      <c r="M160" s="676"/>
      <c r="N160" s="676"/>
      <c r="O160" s="676"/>
      <c r="P160" s="676"/>
      <c r="Q160" s="676"/>
      <c r="R160" s="676"/>
      <c r="S160" s="676"/>
      <c r="T160" s="676"/>
      <c r="U160" s="676"/>
      <c r="V160" s="676"/>
      <c r="W160" s="676"/>
      <c r="X160" s="677"/>
      <c r="Y160" s="127" t="s">
        <v>108</v>
      </c>
      <c r="Z160" s="128"/>
      <c r="AA160" s="128"/>
      <c r="AB160" s="128"/>
      <c r="AC160" s="128"/>
      <c r="AD160" s="128"/>
      <c r="AE160" s="128"/>
      <c r="AF160" s="12">
        <f>COUNTIF(AF115:AF154,"&gt;0")</f>
        <v>6</v>
      </c>
      <c r="AG160" s="34">
        <f>(E156+H156+K156+N156+Q156+T156+W156+Z156+AC156)/9</f>
        <v>66.666666666666671</v>
      </c>
      <c r="AH160" s="144"/>
    </row>
    <row r="161" spans="2:34" x14ac:dyDescent="0.25">
      <c r="B161" s="678"/>
      <c r="C161" s="679"/>
      <c r="D161" s="679"/>
      <c r="E161" s="679"/>
      <c r="F161" s="679"/>
      <c r="G161" s="679"/>
      <c r="H161" s="679"/>
      <c r="I161" s="679"/>
      <c r="J161" s="679"/>
      <c r="K161" s="679"/>
      <c r="L161" s="679"/>
      <c r="M161" s="679"/>
      <c r="N161" s="679"/>
      <c r="O161" s="679"/>
      <c r="P161" s="679"/>
      <c r="Q161" s="679"/>
      <c r="R161" s="679"/>
      <c r="S161" s="679"/>
      <c r="T161" s="679"/>
      <c r="U161" s="679"/>
      <c r="V161" s="679"/>
      <c r="W161" s="679"/>
      <c r="X161" s="680"/>
      <c r="Y161" s="129" t="s">
        <v>109</v>
      </c>
      <c r="Z161" s="130"/>
      <c r="AA161" s="130"/>
      <c r="AB161" s="130"/>
      <c r="AC161" s="130"/>
      <c r="AD161" s="130"/>
      <c r="AE161" s="130"/>
      <c r="AF161" s="12">
        <f>COUNTIF(AG115:AG154,"&gt;0")</f>
        <v>0</v>
      </c>
      <c r="AG161" s="34">
        <f>(F156+I156+L156+O156+R156+U156+X156+AA156+AD156)/9</f>
        <v>0</v>
      </c>
      <c r="AH161" s="144"/>
    </row>
  </sheetData>
  <sheetProtection password="CC4B" sheet="1" selectLockedCells="1"/>
  <mergeCells count="107">
    <mergeCell ref="B155:C155"/>
    <mergeCell ref="B156:C156"/>
    <mergeCell ref="B157:X161"/>
    <mergeCell ref="Y157:AE157"/>
    <mergeCell ref="Y158:AE158"/>
    <mergeCell ref="D113:F113"/>
    <mergeCell ref="G113:I113"/>
    <mergeCell ref="M113:O113"/>
    <mergeCell ref="P113:R113"/>
    <mergeCell ref="S113:U113"/>
    <mergeCell ref="AJ110:AJ114"/>
    <mergeCell ref="AH110:AH114"/>
    <mergeCell ref="Y113:AA113"/>
    <mergeCell ref="AB113:AD113"/>
    <mergeCell ref="A107:AK107"/>
    <mergeCell ref="A108:AK108"/>
    <mergeCell ref="B110:B114"/>
    <mergeCell ref="C110:C114"/>
    <mergeCell ref="D110:AD110"/>
    <mergeCell ref="V112:X112"/>
    <mergeCell ref="D111:AD111"/>
    <mergeCell ref="D112:F112"/>
    <mergeCell ref="G112:I112"/>
    <mergeCell ref="J112:L112"/>
    <mergeCell ref="M112:O112"/>
    <mergeCell ref="P112:R112"/>
    <mergeCell ref="J113:L113"/>
    <mergeCell ref="AG110:AG114"/>
    <mergeCell ref="Y112:AA112"/>
    <mergeCell ref="AB112:AD112"/>
    <mergeCell ref="AE110:AE114"/>
    <mergeCell ref="AF110:AF114"/>
    <mergeCell ref="V113:X113"/>
    <mergeCell ref="S112:U112"/>
    <mergeCell ref="B42:X46"/>
    <mergeCell ref="AI110:AI114"/>
    <mergeCell ref="D56:AD56"/>
    <mergeCell ref="D57:AD57"/>
    <mergeCell ref="AF56:AF60"/>
    <mergeCell ref="AG56:AG60"/>
    <mergeCell ref="Y98:AE98"/>
    <mergeCell ref="Y59:AA59"/>
    <mergeCell ref="AB59:AD59"/>
    <mergeCell ref="AE56:AE60"/>
    <mergeCell ref="B98:X102"/>
    <mergeCell ref="G58:I58"/>
    <mergeCell ref="J58:L58"/>
    <mergeCell ref="V58:X58"/>
    <mergeCell ref="Y99:AE99"/>
    <mergeCell ref="Y58:AA58"/>
    <mergeCell ref="AB58:AD58"/>
    <mergeCell ref="D59:F59"/>
    <mergeCell ref="G59:I59"/>
    <mergeCell ref="J59:L59"/>
    <mergeCell ref="M59:O59"/>
    <mergeCell ref="P59:R59"/>
    <mergeCell ref="S59:U59"/>
    <mergeCell ref="B41:C41"/>
    <mergeCell ref="AE7:AG7"/>
    <mergeCell ref="D8:F8"/>
    <mergeCell ref="G8:I8"/>
    <mergeCell ref="J8:L8"/>
    <mergeCell ref="M8:O8"/>
    <mergeCell ref="P8:R8"/>
    <mergeCell ref="S8:U8"/>
    <mergeCell ref="G7:I7"/>
    <mergeCell ref="A2:AK2"/>
    <mergeCell ref="A3:AK3"/>
    <mergeCell ref="B5:B9"/>
    <mergeCell ref="C5:C9"/>
    <mergeCell ref="AH5:AH9"/>
    <mergeCell ref="AI5:AI9"/>
    <mergeCell ref="V7:X7"/>
    <mergeCell ref="Y7:AA7"/>
    <mergeCell ref="AB7:AD7"/>
    <mergeCell ref="V8:X8"/>
    <mergeCell ref="J7:L7"/>
    <mergeCell ref="M7:O7"/>
    <mergeCell ref="P7:R7"/>
    <mergeCell ref="S7:U7"/>
    <mergeCell ref="AE8:AG8"/>
    <mergeCell ref="AJ5:AJ9"/>
    <mergeCell ref="D5:AG5"/>
    <mergeCell ref="AJ56:AJ60"/>
    <mergeCell ref="D58:F58"/>
    <mergeCell ref="B96:C96"/>
    <mergeCell ref="B97:C97"/>
    <mergeCell ref="Y8:AA8"/>
    <mergeCell ref="AB8:AD8"/>
    <mergeCell ref="D6:AG6"/>
    <mergeCell ref="D7:F7"/>
    <mergeCell ref="A53:AK53"/>
    <mergeCell ref="A54:AK54"/>
    <mergeCell ref="B56:B60"/>
    <mergeCell ref="C56:C60"/>
    <mergeCell ref="AH56:AH60"/>
    <mergeCell ref="AI56:AI60"/>
    <mergeCell ref="M58:O58"/>
    <mergeCell ref="P58:R58"/>
    <mergeCell ref="S58:U58"/>
    <mergeCell ref="V59:X59"/>
    <mergeCell ref="Y46:AH46"/>
    <mergeCell ref="Y43:AH43"/>
    <mergeCell ref="Y44:AH44"/>
    <mergeCell ref="Y45:AH45"/>
    <mergeCell ref="Y42:AH42"/>
    <mergeCell ref="B40:C40"/>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Ф'!C33</f>
        <v>0</v>
      </c>
      <c r="E4" s="27"/>
      <c r="F4" s="27"/>
      <c r="G4" s="23"/>
      <c r="H4" s="23"/>
    </row>
    <row r="5" spans="2:12" ht="18.75" x14ac:dyDescent="0.3">
      <c r="B5" s="833" t="s">
        <v>105</v>
      </c>
      <c r="C5" s="833"/>
      <c r="D5" s="26">
        <f>'2 жастағы Ф'!A33</f>
        <v>0</v>
      </c>
      <c r="E5" s="26"/>
      <c r="F5" s="26"/>
      <c r="G5" s="23"/>
      <c r="H5" s="23"/>
    </row>
    <row r="6" spans="2:12" ht="81"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Ф'!F33</f>
        <v>0</v>
      </c>
      <c r="D122" s="4">
        <f>'2 жастағы К'!F33</f>
        <v>0</v>
      </c>
      <c r="E122" s="4">
        <f>'2 жастағы Т'!F33</f>
        <v>0</v>
      </c>
      <c r="F122" s="4">
        <f>'2 жастағы Ш'!F33</f>
        <v>0</v>
      </c>
      <c r="G122" s="4">
        <f>'2 жастағы Ә'!F33</f>
        <v>0</v>
      </c>
    </row>
    <row r="123" spans="2:12" x14ac:dyDescent="0.25">
      <c r="B123" s="708"/>
      <c r="C123" s="4">
        <f>'2 жастағы Ф'!E33</f>
        <v>0</v>
      </c>
      <c r="D123" s="4">
        <f>'2 жастағы К'!E33</f>
        <v>0</v>
      </c>
      <c r="E123" s="4">
        <f>'2 жастағы Т'!E33</f>
        <v>0</v>
      </c>
      <c r="F123" s="4">
        <f>'2 жастағы Ш'!E33</f>
        <v>0</v>
      </c>
      <c r="G123" s="4">
        <f>'2 жастағы Ә'!E33</f>
        <v>0</v>
      </c>
    </row>
    <row r="124" spans="2:12" x14ac:dyDescent="0.25">
      <c r="B124" s="712"/>
      <c r="C124" s="4">
        <f>'2 жастағы Ф'!D33</f>
        <v>0</v>
      </c>
      <c r="D124" s="4">
        <f>'2 жастағы К'!D33</f>
        <v>0</v>
      </c>
      <c r="E124" s="4">
        <f>'2 жастағы Т'!D33</f>
        <v>0</v>
      </c>
      <c r="F124" s="4">
        <f>'2 жастағы Ш'!D33</f>
        <v>0</v>
      </c>
      <c r="G124" s="4">
        <f>'2 жастағы Ә'!D33</f>
        <v>0</v>
      </c>
    </row>
    <row r="125" spans="2:12" x14ac:dyDescent="0.25">
      <c r="B125" s="707">
        <v>2</v>
      </c>
      <c r="C125" s="4">
        <f>'2 жастағы Ф'!I33</f>
        <v>0</v>
      </c>
      <c r="D125" s="4">
        <f>'2 жастағы К'!I33</f>
        <v>0</v>
      </c>
      <c r="E125" s="4">
        <f>'2 жастағы Т'!I33</f>
        <v>0</v>
      </c>
      <c r="F125" s="4">
        <f>'2 жастағы Ш'!I33</f>
        <v>0</v>
      </c>
      <c r="G125" s="4">
        <f>'2 жастағы Ә'!I33</f>
        <v>0</v>
      </c>
    </row>
    <row r="126" spans="2:12" x14ac:dyDescent="0.25">
      <c r="B126" s="708"/>
      <c r="C126" s="4">
        <f>'2 жастағы Ф'!H33</f>
        <v>0</v>
      </c>
      <c r="D126" s="4">
        <f>'2 жастағы К'!H33</f>
        <v>0</v>
      </c>
      <c r="E126" s="4">
        <f>'2 жастағы Т'!H33</f>
        <v>0</v>
      </c>
      <c r="F126" s="4">
        <f>'2 жастағы Ш'!H33</f>
        <v>0</v>
      </c>
      <c r="G126" s="4">
        <f>'2 жастағы Ә'!H33</f>
        <v>0</v>
      </c>
    </row>
    <row r="127" spans="2:12" x14ac:dyDescent="0.25">
      <c r="B127" s="712"/>
      <c r="C127" s="4">
        <f>'2 жастағы Ф'!G33</f>
        <v>0</v>
      </c>
      <c r="D127" s="4">
        <f>'2 жастағы К'!G33</f>
        <v>0</v>
      </c>
      <c r="E127" s="4">
        <f>'2 жастағы Т'!G33</f>
        <v>0</v>
      </c>
      <c r="F127" s="4">
        <f>'2 жастағы Ш'!G33</f>
        <v>0</v>
      </c>
      <c r="G127" s="4">
        <f>'2 жастағы Ә'!G33</f>
        <v>0</v>
      </c>
    </row>
    <row r="128" spans="2:12" x14ac:dyDescent="0.25">
      <c r="B128" s="707">
        <v>3</v>
      </c>
      <c r="C128" s="4">
        <f>'2 жастағы Ф'!L33</f>
        <v>0</v>
      </c>
      <c r="D128" s="4">
        <f>'2 жастағы К'!L33</f>
        <v>0</v>
      </c>
      <c r="E128" s="4">
        <f>'2 жастағы Т'!L33</f>
        <v>0</v>
      </c>
      <c r="F128" s="4">
        <f>'2 жастағы Ш'!L33</f>
        <v>0</v>
      </c>
      <c r="G128" s="4">
        <f>'2 жастағы Ә'!L33</f>
        <v>0</v>
      </c>
    </row>
    <row r="129" spans="2:7" x14ac:dyDescent="0.25">
      <c r="B129" s="708"/>
      <c r="C129" s="4">
        <f>'2 жастағы Ф'!K33</f>
        <v>0</v>
      </c>
      <c r="D129" s="4">
        <f>'2 жастағы К'!K33</f>
        <v>0</v>
      </c>
      <c r="E129" s="4">
        <f>'2 жастағы Т'!K33</f>
        <v>0</v>
      </c>
      <c r="F129" s="4">
        <f>'2 жастағы Ш'!K33</f>
        <v>0</v>
      </c>
      <c r="G129" s="4">
        <f>'2 жастағы Ә'!K33</f>
        <v>0</v>
      </c>
    </row>
    <row r="130" spans="2:7" x14ac:dyDescent="0.25">
      <c r="B130" s="712"/>
      <c r="C130" s="4">
        <f>'2 жастағы Ф'!J33</f>
        <v>0</v>
      </c>
      <c r="D130" s="4">
        <f>'2 жастағы К'!J33</f>
        <v>0</v>
      </c>
      <c r="E130" s="4">
        <f>'2 жастағы Т'!J33</f>
        <v>0</v>
      </c>
      <c r="F130" s="4">
        <f>'2 жастағы Ш'!J33</f>
        <v>0</v>
      </c>
      <c r="G130" s="4">
        <f>'2 жастағы Ә'!J33</f>
        <v>0</v>
      </c>
    </row>
    <row r="131" spans="2:7" x14ac:dyDescent="0.25">
      <c r="B131" s="707">
        <v>4</v>
      </c>
      <c r="C131" s="4">
        <f>'2 жастағы Ф'!O33</f>
        <v>0</v>
      </c>
      <c r="D131" s="4">
        <f>'2 жастағы К'!O33</f>
        <v>0</v>
      </c>
      <c r="E131" s="4">
        <f>'2 жастағы Т'!O33</f>
        <v>0</v>
      </c>
      <c r="F131" s="4">
        <f>'2 жастағы Ш'!O33</f>
        <v>0</v>
      </c>
      <c r="G131" s="4">
        <f>'2 жастағы Ә'!O33</f>
        <v>0</v>
      </c>
    </row>
    <row r="132" spans="2:7" x14ac:dyDescent="0.25">
      <c r="B132" s="708"/>
      <c r="C132" s="4">
        <f>'2 жастағы Ф'!N33</f>
        <v>0</v>
      </c>
      <c r="D132" s="4">
        <f>'2 жастағы К'!N33</f>
        <v>0</v>
      </c>
      <c r="E132" s="4">
        <f>'2 жастағы Т'!N33</f>
        <v>0</v>
      </c>
      <c r="F132" s="4">
        <f>'2 жастағы Ш'!N33</f>
        <v>0</v>
      </c>
      <c r="G132" s="4">
        <f>'2 жастағы Ә'!N33</f>
        <v>0</v>
      </c>
    </row>
    <row r="133" spans="2:7" x14ac:dyDescent="0.25">
      <c r="B133" s="712"/>
      <c r="C133" s="4">
        <f>'2 жастағы Ф'!M33</f>
        <v>0</v>
      </c>
      <c r="D133" s="4">
        <f>'2 жастағы К'!M33</f>
        <v>0</v>
      </c>
      <c r="E133" s="4">
        <f>'2 жастағы Т'!M33</f>
        <v>0</v>
      </c>
      <c r="F133" s="4">
        <f>'2 жастағы Ш'!M33</f>
        <v>0</v>
      </c>
      <c r="G133" s="4">
        <f>'2 жастағы Ә'!M33</f>
        <v>0</v>
      </c>
    </row>
    <row r="134" spans="2:7" x14ac:dyDescent="0.25">
      <c r="B134" s="707">
        <v>5</v>
      </c>
      <c r="C134" s="4">
        <f>'2 жастағы Ф'!R33</f>
        <v>0</v>
      </c>
      <c r="D134" s="4">
        <f>'2 жастағы К'!R33</f>
        <v>0</v>
      </c>
      <c r="E134" s="4">
        <f>'2 жастағы Т'!R33</f>
        <v>0</v>
      </c>
      <c r="F134" s="4">
        <f>'2 жастағы Ш'!R33</f>
        <v>0</v>
      </c>
      <c r="G134" s="4">
        <f>'2 жастағы Ә'!R33</f>
        <v>0</v>
      </c>
    </row>
    <row r="135" spans="2:7" x14ac:dyDescent="0.25">
      <c r="B135" s="708"/>
      <c r="C135" s="4">
        <f>'2 жастағы Ф'!Q33</f>
        <v>0</v>
      </c>
      <c r="D135" s="4">
        <f>'2 жастағы К'!Q33</f>
        <v>0</v>
      </c>
      <c r="E135" s="4">
        <f>'2 жастағы Т'!Q33</f>
        <v>0</v>
      </c>
      <c r="F135" s="4">
        <f>'2 жастағы Ш'!Q33</f>
        <v>0</v>
      </c>
      <c r="G135" s="4">
        <f>'2 жастағы Ә'!Q33</f>
        <v>0</v>
      </c>
    </row>
    <row r="136" spans="2:7" x14ac:dyDescent="0.25">
      <c r="B136" s="712"/>
      <c r="C136" s="4">
        <f>'2 жастағы Ф'!P33</f>
        <v>0</v>
      </c>
      <c r="D136" s="4">
        <f>'2 жастағы К'!P33</f>
        <v>0</v>
      </c>
      <c r="E136" s="4">
        <f>'2 жастағы Т'!P33</f>
        <v>0</v>
      </c>
      <c r="F136" s="4">
        <f>'2 жастағы Ш'!P33</f>
        <v>0</v>
      </c>
      <c r="G136" s="4">
        <f>'2 жастағы Ә'!P33</f>
        <v>0</v>
      </c>
    </row>
    <row r="137" spans="2:7" x14ac:dyDescent="0.25">
      <c r="B137" s="707">
        <v>6</v>
      </c>
      <c r="C137" s="4">
        <f>'2 жастағы Ф'!U33</f>
        <v>0</v>
      </c>
      <c r="D137" s="4">
        <f>'2 жастағы К'!U33</f>
        <v>0</v>
      </c>
      <c r="E137" s="4">
        <f>'2 жастағы Т'!U33</f>
        <v>0</v>
      </c>
      <c r="F137" s="4">
        <f>'2 жастағы Ш'!U33</f>
        <v>0</v>
      </c>
      <c r="G137" s="4">
        <f>'2 жастағы Ә'!U33</f>
        <v>0</v>
      </c>
    </row>
    <row r="138" spans="2:7" x14ac:dyDescent="0.25">
      <c r="B138" s="708"/>
      <c r="C138" s="4">
        <f>'2 жастағы Ф'!T33</f>
        <v>0</v>
      </c>
      <c r="D138" s="4">
        <f>'2 жастағы К'!T33</f>
        <v>0</v>
      </c>
      <c r="E138" s="4">
        <f>'2 жастағы Т'!T33</f>
        <v>0</v>
      </c>
      <c r="F138" s="4">
        <f>'2 жастағы Ш'!T33</f>
        <v>0</v>
      </c>
      <c r="G138" s="4">
        <f>'2 жастағы Ә'!T33</f>
        <v>0</v>
      </c>
    </row>
    <row r="139" spans="2:7" x14ac:dyDescent="0.25">
      <c r="B139" s="712"/>
      <c r="C139" s="4">
        <f>'2 жастағы Ф'!S33</f>
        <v>0</v>
      </c>
      <c r="D139" s="4">
        <f>'2 жастағы К'!S33</f>
        <v>0</v>
      </c>
      <c r="E139" s="4">
        <f>'2 жастағы Т'!S33</f>
        <v>0</v>
      </c>
      <c r="F139" s="4">
        <f>'2 жастағы Ш'!S33</f>
        <v>0</v>
      </c>
      <c r="G139" s="4">
        <f>'2 жастағы Ә'!S33</f>
        <v>0</v>
      </c>
    </row>
    <row r="140" spans="2:7" x14ac:dyDescent="0.25">
      <c r="B140" s="707">
        <v>7</v>
      </c>
      <c r="C140" s="4">
        <f>'2 жастағы Ф'!X33</f>
        <v>0</v>
      </c>
      <c r="D140" s="4">
        <f>'2 жастағы К'!X33</f>
        <v>0</v>
      </c>
      <c r="E140" s="4">
        <f>'2 жастағы Т'!X33</f>
        <v>0</v>
      </c>
      <c r="F140" s="4">
        <f>'2 жастағы Ш'!X33</f>
        <v>0</v>
      </c>
      <c r="G140" s="4">
        <f>'2 жастағы Ә'!X33</f>
        <v>0</v>
      </c>
    </row>
    <row r="141" spans="2:7" x14ac:dyDescent="0.25">
      <c r="B141" s="708"/>
      <c r="C141" s="4">
        <f>'2 жастағы Ф'!W33</f>
        <v>0</v>
      </c>
      <c r="D141" s="4">
        <f>'2 жастағы К'!W33</f>
        <v>0</v>
      </c>
      <c r="E141" s="4">
        <f>'2 жастағы Т'!W33</f>
        <v>0</v>
      </c>
      <c r="F141" s="4">
        <f>'2 жастағы Ш'!W33</f>
        <v>0</v>
      </c>
      <c r="G141" s="4">
        <f>'2 жастағы Ә'!W33</f>
        <v>0</v>
      </c>
    </row>
    <row r="142" spans="2:7" x14ac:dyDescent="0.25">
      <c r="B142" s="712"/>
      <c r="C142" s="4">
        <f>'2 жастағы Ф'!V33</f>
        <v>0</v>
      </c>
      <c r="D142" s="4">
        <f>'2 жастағы К'!V33</f>
        <v>0</v>
      </c>
      <c r="E142" s="4">
        <f>'2 жастағы Т'!V33</f>
        <v>0</v>
      </c>
      <c r="F142" s="4">
        <f>'2 жастағы Ш'!V33</f>
        <v>0</v>
      </c>
      <c r="G142" s="4">
        <f>'2 жастағы Ә'!V33</f>
        <v>0</v>
      </c>
    </row>
    <row r="143" spans="2:7" x14ac:dyDescent="0.25">
      <c r="B143" s="707">
        <v>8</v>
      </c>
      <c r="C143" s="4">
        <f>'2 жастағы Ф'!AA33</f>
        <v>0</v>
      </c>
      <c r="D143" s="4">
        <f>'2 жастағы К'!AA33</f>
        <v>0</v>
      </c>
      <c r="E143" s="4">
        <f>'2 жастағы Т'!AA33</f>
        <v>0</v>
      </c>
      <c r="F143" s="4">
        <f>'2 жастағы Ш'!AA33</f>
        <v>0</v>
      </c>
      <c r="G143" s="4">
        <f>'2 жастағы Ә'!AA33</f>
        <v>0</v>
      </c>
    </row>
    <row r="144" spans="2:7" x14ac:dyDescent="0.25">
      <c r="B144" s="708"/>
      <c r="C144" s="4">
        <f>'2 жастағы Ф'!Z33</f>
        <v>0</v>
      </c>
      <c r="D144" s="4">
        <f>'2 жастағы К'!Z33</f>
        <v>0</v>
      </c>
      <c r="E144" s="4">
        <f>'2 жастағы Т'!Z33</f>
        <v>0</v>
      </c>
      <c r="F144" s="4">
        <f>'2 жастағы Ш'!Z33</f>
        <v>0</v>
      </c>
      <c r="G144" s="4">
        <f>'2 жастағы Ә'!Z33</f>
        <v>0</v>
      </c>
    </row>
    <row r="145" spans="2:7" x14ac:dyDescent="0.25">
      <c r="B145" s="712"/>
      <c r="C145" s="4">
        <f>'2 жастағы Ф'!Y33</f>
        <v>0</v>
      </c>
      <c r="D145" s="4">
        <f>'2 жастағы К'!Y33</f>
        <v>0</v>
      </c>
      <c r="E145" s="4">
        <f>'2 жастағы Т'!Y33</f>
        <v>0</v>
      </c>
      <c r="F145" s="4">
        <f>'2 жастағы Ш'!Y33</f>
        <v>0</v>
      </c>
      <c r="G145" s="4">
        <f>'2 жастағы Ә'!Y33</f>
        <v>0</v>
      </c>
    </row>
    <row r="146" spans="2:7" x14ac:dyDescent="0.25">
      <c r="B146" s="707">
        <v>9</v>
      </c>
      <c r="C146" s="4">
        <f>'2 жастағы Ф'!AD33</f>
        <v>0</v>
      </c>
      <c r="D146" s="4">
        <f>'2 жастағы К'!AD33</f>
        <v>0</v>
      </c>
      <c r="E146" s="4">
        <f>'2 жастағы Т'!AD33</f>
        <v>0</v>
      </c>
      <c r="F146" s="4">
        <f>'2 жастағы Ш'!AD33</f>
        <v>0</v>
      </c>
      <c r="G146" s="4">
        <f>'2 жастағы Ә'!AD33</f>
        <v>0</v>
      </c>
    </row>
    <row r="147" spans="2:7" x14ac:dyDescent="0.25">
      <c r="B147" s="708"/>
      <c r="C147" s="4">
        <f>'2 жастағы Ф'!AC33</f>
        <v>0</v>
      </c>
      <c r="D147" s="4">
        <f>'2 жастағы К'!AC33</f>
        <v>0</v>
      </c>
      <c r="E147" s="4">
        <f>'2 жастағы Т'!AC33</f>
        <v>0</v>
      </c>
      <c r="F147" s="4">
        <f>'2 жастағы Ш'!AC33</f>
        <v>0</v>
      </c>
      <c r="G147" s="4">
        <f>'2 жастағы Ә'!AC33</f>
        <v>0</v>
      </c>
    </row>
    <row r="148" spans="2:7" x14ac:dyDescent="0.25">
      <c r="B148" s="712"/>
      <c r="C148" s="4">
        <f>'2 жастағы Ф'!AB33</f>
        <v>0</v>
      </c>
      <c r="D148" s="4">
        <f>'2 жастағы К'!AB33</f>
        <v>0</v>
      </c>
      <c r="E148" s="4">
        <f>'2 жастағы Т'!AB33</f>
        <v>0</v>
      </c>
      <c r="F148" s="4">
        <f>'2 жастағы Ш'!AB33</f>
        <v>0</v>
      </c>
      <c r="G148" s="4">
        <f>'2 жастағы Ә'!AB33</f>
        <v>0</v>
      </c>
    </row>
    <row r="149" spans="2:7" x14ac:dyDescent="0.25">
      <c r="B149" s="707">
        <v>10</v>
      </c>
      <c r="C149" s="4">
        <f>'2 жастағы Ф'!AG33</f>
        <v>0</v>
      </c>
      <c r="D149" s="4">
        <f>'2 жастағы К'!AG33</f>
        <v>0</v>
      </c>
      <c r="E149" s="4">
        <f>'2 жастағы Т'!AG33</f>
        <v>0</v>
      </c>
      <c r="F149" s="4">
        <f>'2 жастағы Ш'!AG33</f>
        <v>0</v>
      </c>
      <c r="G149" s="4">
        <f>'2 жастағы Ә'!AG33</f>
        <v>0</v>
      </c>
    </row>
    <row r="150" spans="2:7" x14ac:dyDescent="0.25">
      <c r="B150" s="708"/>
      <c r="C150" s="4">
        <f>'2 жастағы Ф'!AF33</f>
        <v>0</v>
      </c>
      <c r="D150" s="4">
        <f>'2 жастағы К'!AF33</f>
        <v>0</v>
      </c>
      <c r="E150" s="4">
        <f>'2 жастағы Т'!AF33</f>
        <v>0</v>
      </c>
      <c r="F150" s="4">
        <f>'2 жастағы Ш'!AF33</f>
        <v>0</v>
      </c>
      <c r="G150" s="4">
        <f>'2 жастағы Ә'!AF33</f>
        <v>0</v>
      </c>
    </row>
    <row r="151" spans="2:7" x14ac:dyDescent="0.25">
      <c r="B151" s="712"/>
      <c r="C151" s="4">
        <f>'2 жастағы Ф'!AE33</f>
        <v>0</v>
      </c>
      <c r="D151" s="4">
        <f>'2 жастағы К'!AE33</f>
        <v>0</v>
      </c>
      <c r="E151" s="4">
        <f>'2 жастағы Т'!AE33</f>
        <v>0</v>
      </c>
      <c r="F151" s="4">
        <f>'2 жастағы Ш'!AE33</f>
        <v>0</v>
      </c>
      <c r="G151" s="4">
        <f>'2 жастағы Ә'!AE33</f>
        <v>0</v>
      </c>
    </row>
    <row r="152" spans="2:7" x14ac:dyDescent="0.25">
      <c r="B152" s="707">
        <v>11</v>
      </c>
      <c r="C152" s="4">
        <f>'2 жастағы Ф'!AJ33</f>
        <v>0</v>
      </c>
      <c r="D152" s="4">
        <f>'2 жастағы К'!AJ33</f>
        <v>0</v>
      </c>
      <c r="E152" s="827"/>
      <c r="F152" s="4">
        <f>'2 жастағы Ш'!AJ33</f>
        <v>0</v>
      </c>
      <c r="G152" s="4">
        <f>'2 жастағы Ә'!AJ33</f>
        <v>0</v>
      </c>
    </row>
    <row r="153" spans="2:7" x14ac:dyDescent="0.25">
      <c r="B153" s="708"/>
      <c r="C153" s="4">
        <f>'2 жастағы Ф'!AI33</f>
        <v>0</v>
      </c>
      <c r="D153" s="4">
        <f>'2 жастағы К'!AI33</f>
        <v>0</v>
      </c>
      <c r="E153" s="828"/>
      <c r="F153" s="4">
        <f>'2 жастағы Ш'!AI33</f>
        <v>0</v>
      </c>
      <c r="G153" s="4">
        <f>'2 жастағы Ә'!AI33</f>
        <v>0</v>
      </c>
    </row>
    <row r="154" spans="2:7" x14ac:dyDescent="0.25">
      <c r="B154" s="712"/>
      <c r="C154" s="4">
        <f>'2 жастағы Ф'!AH33</f>
        <v>0</v>
      </c>
      <c r="D154" s="4">
        <f>'2 жастағы К'!AH33</f>
        <v>0</v>
      </c>
      <c r="E154" s="828"/>
      <c r="F154" s="4">
        <f>'2 жастағы Ш'!AH33</f>
        <v>0</v>
      </c>
      <c r="G154" s="4">
        <f>'2 жастағы Ә'!AH33</f>
        <v>0</v>
      </c>
    </row>
    <row r="155" spans="2:7" x14ac:dyDescent="0.25">
      <c r="B155" s="707">
        <v>12</v>
      </c>
      <c r="C155" s="4">
        <f>'2 жастағы Ф'!AM33</f>
        <v>0</v>
      </c>
      <c r="D155" s="4">
        <f>'2 жастағы К'!AM33</f>
        <v>0</v>
      </c>
      <c r="E155" s="828"/>
      <c r="F155" s="4">
        <f>'2 жастағы Ш'!AM33</f>
        <v>0</v>
      </c>
      <c r="G155" s="4">
        <f>'2 жастағы Ә'!AM33</f>
        <v>0</v>
      </c>
    </row>
    <row r="156" spans="2:7" x14ac:dyDescent="0.25">
      <c r="B156" s="708"/>
      <c r="C156" s="12">
        <f>'2 жастағы Ф'!AL33</f>
        <v>0</v>
      </c>
      <c r="D156" s="12">
        <f>'2 жастағы К'!AL33</f>
        <v>0</v>
      </c>
      <c r="E156" s="828"/>
      <c r="F156" s="12">
        <f>'2 жастағы Ш'!AL33</f>
        <v>0</v>
      </c>
      <c r="G156" s="12">
        <f>'2 жастағы Ә'!AL33</f>
        <v>0</v>
      </c>
    </row>
    <row r="157" spans="2:7" x14ac:dyDescent="0.25">
      <c r="B157" s="712"/>
      <c r="C157" s="12">
        <f>'2 жастағы Ф'!AK33</f>
        <v>0</v>
      </c>
      <c r="D157" s="12">
        <f>'2 жастағы К'!AK33</f>
        <v>0</v>
      </c>
      <c r="E157" s="828"/>
      <c r="F157" s="12">
        <f>'2 жастағы Ш'!AK33</f>
        <v>0</v>
      </c>
      <c r="G157" s="12">
        <f>'2 жастағы Ә'!AK33</f>
        <v>0</v>
      </c>
    </row>
    <row r="158" spans="2:7" x14ac:dyDescent="0.25">
      <c r="B158" s="707">
        <v>13</v>
      </c>
      <c r="C158" s="825"/>
      <c r="D158" s="4">
        <f>'2 жастағы К'!AP33</f>
        <v>0</v>
      </c>
      <c r="E158" s="828"/>
      <c r="F158" s="4">
        <f>'2 жастағы Ш'!AP33</f>
        <v>0</v>
      </c>
      <c r="G158" s="4">
        <f>'2 жастағы Ә'!AP33</f>
        <v>0</v>
      </c>
    </row>
    <row r="159" spans="2:7" ht="15" customHeight="1" x14ac:dyDescent="0.25">
      <c r="B159" s="708"/>
      <c r="C159" s="826"/>
      <c r="D159" s="4">
        <f>'2 жастағы К'!AO33</f>
        <v>0</v>
      </c>
      <c r="E159" s="828"/>
      <c r="F159" s="4">
        <f>'2 жастағы Ш'!AO33</f>
        <v>0</v>
      </c>
      <c r="G159" s="4">
        <f>'2 жастағы Ә'!AO33</f>
        <v>0</v>
      </c>
    </row>
    <row r="160" spans="2:7" x14ac:dyDescent="0.25">
      <c r="B160" s="712"/>
      <c r="C160" s="826"/>
      <c r="D160" s="4">
        <f>'2 жастағы К'!AN33</f>
        <v>0</v>
      </c>
      <c r="E160" s="828"/>
      <c r="F160" s="4">
        <f>'2 жастағы Ш'!AN33</f>
        <v>0</v>
      </c>
      <c r="G160" s="4">
        <f>'2 жастағы Ә'!AN33</f>
        <v>0</v>
      </c>
    </row>
    <row r="161" spans="2:7" x14ac:dyDescent="0.25">
      <c r="B161" s="707">
        <v>14</v>
      </c>
      <c r="C161" s="826"/>
      <c r="D161" s="4">
        <f>'2 жастағы К'!AS33</f>
        <v>0</v>
      </c>
      <c r="E161" s="828"/>
      <c r="F161" s="4">
        <f>'2 жастағы Ш'!AS33</f>
        <v>0</v>
      </c>
      <c r="G161" s="4">
        <f>'2 жастағы Ә'!AS33</f>
        <v>0</v>
      </c>
    </row>
    <row r="162" spans="2:7" x14ac:dyDescent="0.25">
      <c r="B162" s="708"/>
      <c r="C162" s="826"/>
      <c r="D162" s="4">
        <f>'2 жастағы К'!AR33</f>
        <v>0</v>
      </c>
      <c r="E162" s="828"/>
      <c r="F162" s="4">
        <f>'2 жастағы Ш'!AR33</f>
        <v>0</v>
      </c>
      <c r="G162" s="4">
        <f>'2 жастағы Ә'!AR33</f>
        <v>0</v>
      </c>
    </row>
    <row r="163" spans="2:7" x14ac:dyDescent="0.25">
      <c r="B163" s="712"/>
      <c r="C163" s="826"/>
      <c r="D163" s="4">
        <f>'2 жастағы К'!AQ33</f>
        <v>0</v>
      </c>
      <c r="E163" s="828"/>
      <c r="F163" s="4">
        <f>'2 жастағы Ш'!AQ33</f>
        <v>0</v>
      </c>
      <c r="G163" s="4">
        <f>'2 жастағы Ә'!AQ33</f>
        <v>0</v>
      </c>
    </row>
    <row r="164" spans="2:7" x14ac:dyDescent="0.25">
      <c r="B164" s="707">
        <v>15</v>
      </c>
      <c r="C164" s="826"/>
      <c r="D164" s="4">
        <f>'2 жастағы К'!AV33</f>
        <v>0</v>
      </c>
      <c r="E164" s="828"/>
      <c r="F164" s="825"/>
      <c r="G164" s="4">
        <f>'2 жастағы Ә'!AV33</f>
        <v>0</v>
      </c>
    </row>
    <row r="165" spans="2:7" x14ac:dyDescent="0.25">
      <c r="B165" s="708"/>
      <c r="C165" s="826"/>
      <c r="D165" s="4">
        <f>'2 жастағы К'!AU33</f>
        <v>0</v>
      </c>
      <c r="E165" s="828"/>
      <c r="F165" s="826"/>
      <c r="G165" s="4">
        <f>'2 жастағы Ә'!AU33</f>
        <v>0</v>
      </c>
    </row>
    <row r="166" spans="2:7" ht="15" customHeight="1" x14ac:dyDescent="0.25">
      <c r="B166" s="712"/>
      <c r="C166" s="826"/>
      <c r="D166" s="4">
        <f>'2 жастағы К'!AT33</f>
        <v>0</v>
      </c>
      <c r="E166" s="828"/>
      <c r="F166" s="826"/>
      <c r="G166" s="4">
        <f>'2 жастағы Ә'!AT33</f>
        <v>0</v>
      </c>
    </row>
    <row r="167" spans="2:7" ht="15" customHeight="1" x14ac:dyDescent="0.25">
      <c r="B167" s="707">
        <v>16</v>
      </c>
      <c r="C167" s="826"/>
      <c r="D167" s="4">
        <f>'2 жастағы К'!AY33</f>
        <v>0</v>
      </c>
      <c r="E167" s="828"/>
      <c r="F167" s="826"/>
      <c r="G167" s="4">
        <f>'2 жастағы Ә'!AY33</f>
        <v>0</v>
      </c>
    </row>
    <row r="168" spans="2:7" ht="15" customHeight="1" x14ac:dyDescent="0.25">
      <c r="B168" s="708"/>
      <c r="C168" s="826"/>
      <c r="D168" s="4">
        <f>'2 жастағы К'!AX33</f>
        <v>0</v>
      </c>
      <c r="E168" s="828"/>
      <c r="F168" s="826"/>
      <c r="G168" s="4">
        <f>'2 жастағы Ә'!AX33</f>
        <v>0</v>
      </c>
    </row>
    <row r="169" spans="2:7" ht="15" customHeight="1" x14ac:dyDescent="0.25">
      <c r="B169" s="712"/>
      <c r="C169" s="826"/>
      <c r="D169" s="4">
        <f>'2 жастағы К'!AW33</f>
        <v>0</v>
      </c>
      <c r="E169" s="828"/>
      <c r="F169" s="826"/>
      <c r="G169" s="4">
        <f>'2 жастағы Ә'!AW33</f>
        <v>0</v>
      </c>
    </row>
    <row r="170" spans="2:7" ht="15" customHeight="1" x14ac:dyDescent="0.25">
      <c r="B170" s="707">
        <v>17</v>
      </c>
      <c r="C170" s="826"/>
      <c r="D170" s="4">
        <f>'2 жастағы К'!BB33</f>
        <v>0</v>
      </c>
      <c r="E170" s="828"/>
      <c r="F170" s="826"/>
      <c r="G170" s="4">
        <f>'2 жастағы Ә'!BB33</f>
        <v>0</v>
      </c>
    </row>
    <row r="171" spans="2:7" ht="15" customHeight="1" x14ac:dyDescent="0.25">
      <c r="B171" s="708"/>
      <c r="C171" s="826"/>
      <c r="D171" s="4">
        <f>'2 жастағы К'!BA33</f>
        <v>0</v>
      </c>
      <c r="E171" s="828"/>
      <c r="F171" s="826"/>
      <c r="G171" s="4">
        <f>'2 жастағы Ә'!BA33</f>
        <v>0</v>
      </c>
    </row>
    <row r="172" spans="2:7" ht="15" customHeight="1" x14ac:dyDescent="0.25">
      <c r="B172" s="712"/>
      <c r="C172" s="826"/>
      <c r="D172" s="4">
        <f>'2 жастағы К'!AZ33</f>
        <v>0</v>
      </c>
      <c r="E172" s="828"/>
      <c r="F172" s="826"/>
      <c r="G172" s="4">
        <f>'2 жастағы Ә'!AZ33</f>
        <v>0</v>
      </c>
    </row>
    <row r="173" spans="2:7" ht="15" customHeight="1" x14ac:dyDescent="0.25">
      <c r="B173" s="707">
        <v>18</v>
      </c>
      <c r="C173" s="826"/>
      <c r="D173" s="4">
        <f>'2 жастағы К'!BE33</f>
        <v>0</v>
      </c>
      <c r="E173" s="828"/>
      <c r="F173" s="826"/>
      <c r="G173" s="825"/>
    </row>
    <row r="174" spans="2:7" ht="15" customHeight="1" x14ac:dyDescent="0.25">
      <c r="B174" s="708"/>
      <c r="C174" s="826"/>
      <c r="D174" s="4">
        <f>'2 жастағы К'!BD33</f>
        <v>0</v>
      </c>
      <c r="E174" s="828"/>
      <c r="F174" s="826"/>
      <c r="G174" s="826"/>
    </row>
    <row r="175" spans="2:7" ht="15" customHeight="1" x14ac:dyDescent="0.25">
      <c r="B175" s="712"/>
      <c r="C175" s="826"/>
      <c r="D175" s="4">
        <f>'2 жастағы К'!BC33</f>
        <v>0</v>
      </c>
      <c r="E175" s="828"/>
      <c r="F175" s="826"/>
      <c r="G175" s="826"/>
    </row>
    <row r="176" spans="2:7" ht="15" customHeight="1" x14ac:dyDescent="0.25">
      <c r="B176" s="707">
        <v>19</v>
      </c>
      <c r="C176" s="826"/>
      <c r="D176" s="4">
        <f>'2 жастағы К'!BH33</f>
        <v>0</v>
      </c>
      <c r="E176" s="828"/>
      <c r="F176" s="826"/>
      <c r="G176" s="826"/>
    </row>
    <row r="177" spans="2:7" ht="15" customHeight="1" x14ac:dyDescent="0.25">
      <c r="B177" s="708"/>
      <c r="C177" s="826"/>
      <c r="D177" s="4">
        <f>'2 жастағы К'!BG33</f>
        <v>0</v>
      </c>
      <c r="E177" s="828"/>
      <c r="F177" s="826"/>
      <c r="G177" s="826"/>
    </row>
    <row r="178" spans="2:7" ht="15" customHeight="1" x14ac:dyDescent="0.25">
      <c r="B178" s="712"/>
      <c r="C178" s="826"/>
      <c r="D178" s="4">
        <f>'2 жастағы К'!BF33</f>
        <v>0</v>
      </c>
      <c r="E178" s="828"/>
      <c r="F178" s="826"/>
      <c r="G178" s="826"/>
    </row>
    <row r="179" spans="2:7" ht="15" customHeight="1" x14ac:dyDescent="0.25">
      <c r="B179" s="707">
        <v>20</v>
      </c>
      <c r="C179" s="826"/>
      <c r="D179" s="4">
        <f>'2 жастағы К'!BK33</f>
        <v>0</v>
      </c>
      <c r="E179" s="828"/>
      <c r="F179" s="826"/>
      <c r="G179" s="826"/>
    </row>
    <row r="180" spans="2:7" ht="15" customHeight="1" x14ac:dyDescent="0.25">
      <c r="B180" s="708"/>
      <c r="C180" s="826"/>
      <c r="D180" s="4">
        <f>'2 жастағы К'!BJ33</f>
        <v>0</v>
      </c>
      <c r="E180" s="828"/>
      <c r="F180" s="826"/>
      <c r="G180" s="826"/>
    </row>
    <row r="181" spans="2:7" ht="15" customHeight="1" x14ac:dyDescent="0.25">
      <c r="B181" s="712"/>
      <c r="C181" s="826"/>
      <c r="D181" s="4">
        <f>'2 жастағы К'!BI33</f>
        <v>0</v>
      </c>
      <c r="E181" s="828"/>
      <c r="F181" s="826"/>
      <c r="G181" s="826"/>
    </row>
    <row r="182" spans="2:7" ht="15" customHeight="1" x14ac:dyDescent="0.25">
      <c r="B182" s="707">
        <v>21</v>
      </c>
      <c r="C182" s="826"/>
      <c r="D182" s="4">
        <f>'2 жастағы К'!BN33</f>
        <v>0</v>
      </c>
      <c r="E182" s="828"/>
      <c r="F182" s="826"/>
      <c r="G182" s="826"/>
    </row>
    <row r="183" spans="2:7" ht="15" customHeight="1" x14ac:dyDescent="0.25">
      <c r="B183" s="708"/>
      <c r="C183" s="826"/>
      <c r="D183" s="4">
        <f>'2 жастағы К'!BM33</f>
        <v>0</v>
      </c>
      <c r="E183" s="828"/>
      <c r="F183" s="826"/>
      <c r="G183" s="826"/>
    </row>
    <row r="184" spans="2:7" ht="15" customHeight="1" x14ac:dyDescent="0.25">
      <c r="B184" s="712"/>
      <c r="C184" s="826"/>
      <c r="D184" s="4">
        <f>'2 жастағы К'!BL33</f>
        <v>0</v>
      </c>
      <c r="E184" s="828"/>
      <c r="F184" s="826"/>
      <c r="G184" s="826"/>
    </row>
    <row r="185" spans="2:7" ht="15" customHeight="1" x14ac:dyDescent="0.25">
      <c r="B185" s="707">
        <v>22</v>
      </c>
      <c r="C185" s="826"/>
      <c r="D185" s="4">
        <f>'2 жастағы К'!BQ33</f>
        <v>0</v>
      </c>
      <c r="E185" s="828"/>
      <c r="F185" s="826"/>
      <c r="G185" s="826"/>
    </row>
    <row r="186" spans="2:7" ht="15" customHeight="1" x14ac:dyDescent="0.25">
      <c r="B186" s="708"/>
      <c r="C186" s="826"/>
      <c r="D186" s="4">
        <f>'2 жастағы К'!BP33</f>
        <v>0</v>
      </c>
      <c r="E186" s="828"/>
      <c r="F186" s="826"/>
      <c r="G186" s="826"/>
    </row>
    <row r="187" spans="2:7" ht="15" customHeight="1" thickBot="1" x14ac:dyDescent="0.3">
      <c r="B187" s="708"/>
      <c r="C187" s="826"/>
      <c r="D187" s="65">
        <f>'2 жастағы К'!BO33</f>
        <v>0</v>
      </c>
      <c r="E187" s="828"/>
      <c r="F187" s="826"/>
      <c r="G187" s="826"/>
    </row>
    <row r="188" spans="2:7" ht="15" customHeight="1" x14ac:dyDescent="0.25">
      <c r="B188" s="840" t="s">
        <v>824</v>
      </c>
      <c r="C188" s="66">
        <f>'2 жастағы Ф'!AP33</f>
        <v>0</v>
      </c>
      <c r="D188" s="66">
        <f>'2 жастағы К'!BT33</f>
        <v>0</v>
      </c>
      <c r="E188" s="66">
        <f>'2 жастағы Т'!AJ33</f>
        <v>0</v>
      </c>
      <c r="F188" s="66">
        <f>'2 жастағы Ш'!AV33</f>
        <v>0</v>
      </c>
      <c r="G188" s="67">
        <f>'2 жастағы Ә'!BE33</f>
        <v>0</v>
      </c>
    </row>
    <row r="189" spans="2:7" ht="15" customHeight="1" x14ac:dyDescent="0.25">
      <c r="B189" s="821"/>
      <c r="C189" s="40">
        <f>'2 жастағы Ф'!AO33</f>
        <v>0</v>
      </c>
      <c r="D189" s="40">
        <f>'2 жастағы К'!BS33</f>
        <v>0</v>
      </c>
      <c r="E189" s="40">
        <f>'2 жастағы Т'!AI33</f>
        <v>0</v>
      </c>
      <c r="F189" s="40">
        <f>'2 жастағы Ш'!AU33</f>
        <v>0</v>
      </c>
      <c r="G189" s="68">
        <f>'2 жастағы Ә'!BD33</f>
        <v>0</v>
      </c>
    </row>
    <row r="190" spans="2:7" ht="15" customHeight="1" thickBot="1" x14ac:dyDescent="0.3">
      <c r="B190" s="841"/>
      <c r="C190" s="69">
        <f>'2 жастағы Ф'!AN33</f>
        <v>0</v>
      </c>
      <c r="D190" s="69">
        <f>'2 жастағы К'!BR33</f>
        <v>0</v>
      </c>
      <c r="E190" s="69">
        <f>'2 жастағы Т'!AH33</f>
        <v>0</v>
      </c>
      <c r="F190" s="69">
        <f>'2 жастағы Ш'!AT33</f>
        <v>0</v>
      </c>
      <c r="G190" s="70">
        <f>'2 жастағы Ә'!BC33</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66"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Ф'!F84</f>
        <v>0</v>
      </c>
      <c r="D195" s="4">
        <f>'2 жастағы К'!F84</f>
        <v>0</v>
      </c>
      <c r="E195" s="4">
        <f>'2 жастағы Т'!F84</f>
        <v>0</v>
      </c>
      <c r="F195" s="4">
        <f>'2 жастағы Ш'!F84</f>
        <v>0</v>
      </c>
      <c r="G195" s="4">
        <f>'2 жастағы Ә'!F84</f>
        <v>0</v>
      </c>
      <c r="CO195" s="8"/>
      <c r="CQ195" s="8"/>
      <c r="CS195" s="8"/>
      <c r="CU195" s="8"/>
    </row>
    <row r="196" spans="2:99" ht="15" customHeight="1" x14ac:dyDescent="0.25">
      <c r="B196" s="708"/>
      <c r="C196" s="4">
        <f>'2 жастағы Ф'!E84</f>
        <v>0</v>
      </c>
      <c r="D196" s="4">
        <f>'2 жастағы К'!E84</f>
        <v>0</v>
      </c>
      <c r="E196" s="4">
        <f>'2 жастағы Т'!E84</f>
        <v>0</v>
      </c>
      <c r="F196" s="4">
        <f>'2 жастағы Ш'!E84</f>
        <v>0</v>
      </c>
      <c r="G196" s="4">
        <f>'2 жастағы Ә'!E84</f>
        <v>0</v>
      </c>
      <c r="CO196" s="8"/>
      <c r="CQ196" s="8"/>
      <c r="CS196" s="8"/>
      <c r="CU196" s="8"/>
    </row>
    <row r="197" spans="2:99" ht="15" customHeight="1" x14ac:dyDescent="0.25">
      <c r="B197" s="712"/>
      <c r="C197" s="4">
        <f>'2 жастағы Ф'!D84</f>
        <v>0</v>
      </c>
      <c r="D197" s="4">
        <f>'2 жастағы К'!D84</f>
        <v>0</v>
      </c>
      <c r="E197" s="4">
        <f>'2 жастағы Т'!D84</f>
        <v>0</v>
      </c>
      <c r="F197" s="4">
        <f>'2 жастағы Ш'!D84</f>
        <v>0</v>
      </c>
      <c r="G197" s="4">
        <f>'2 жастағы Ә'!D84</f>
        <v>0</v>
      </c>
    </row>
    <row r="198" spans="2:99" ht="15" customHeight="1" x14ac:dyDescent="0.25">
      <c r="B198" s="707">
        <v>2</v>
      </c>
      <c r="C198" s="4">
        <f>'2 жастағы Ф'!I84</f>
        <v>0</v>
      </c>
      <c r="D198" s="4">
        <f>'2 жастағы К'!I84</f>
        <v>0</v>
      </c>
      <c r="E198" s="4">
        <f>'2 жастағы Т'!I84</f>
        <v>0</v>
      </c>
      <c r="F198" s="4">
        <f>'2 жастағы Ш'!I84</f>
        <v>0</v>
      </c>
      <c r="G198" s="4">
        <f>'2 жастағы Ә'!I84</f>
        <v>0</v>
      </c>
    </row>
    <row r="199" spans="2:99" ht="15" customHeight="1" x14ac:dyDescent="0.25">
      <c r="B199" s="708"/>
      <c r="C199" s="4">
        <f>'2 жастағы Ф'!H84</f>
        <v>0</v>
      </c>
      <c r="D199" s="4">
        <f>'2 жастағы К'!H84</f>
        <v>0</v>
      </c>
      <c r="E199" s="4">
        <f>'2 жастағы Т'!H84</f>
        <v>0</v>
      </c>
      <c r="F199" s="4">
        <f>'2 жастағы Ш'!H84</f>
        <v>0</v>
      </c>
      <c r="G199" s="4">
        <f>'2 жастағы Ә'!H84</f>
        <v>0</v>
      </c>
    </row>
    <row r="200" spans="2:99" ht="15" customHeight="1" x14ac:dyDescent="0.25">
      <c r="B200" s="712"/>
      <c r="C200" s="4">
        <f>'2 жастағы Ф'!G84</f>
        <v>0</v>
      </c>
      <c r="D200" s="4">
        <f>'2 жастағы К'!G84</f>
        <v>0</v>
      </c>
      <c r="E200" s="4">
        <f>'2 жастағы Т'!G84</f>
        <v>0</v>
      </c>
      <c r="F200" s="4">
        <f>'2 жастағы Ш'!G84</f>
        <v>0</v>
      </c>
      <c r="G200" s="4">
        <f>'2 жастағы Ә'!G84</f>
        <v>0</v>
      </c>
    </row>
    <row r="201" spans="2:99" ht="15" customHeight="1" x14ac:dyDescent="0.25">
      <c r="B201" s="707">
        <v>3</v>
      </c>
      <c r="C201" s="4">
        <f>'2 жастағы Ф'!L84</f>
        <v>0</v>
      </c>
      <c r="D201" s="4">
        <f>'2 жастағы К'!L84</f>
        <v>0</v>
      </c>
      <c r="E201" s="4">
        <f>'2 жастағы Т'!L84</f>
        <v>0</v>
      </c>
      <c r="F201" s="4">
        <f>'2 жастағы Ш'!L84</f>
        <v>0</v>
      </c>
      <c r="G201" s="4">
        <f>'2 жастағы Ә'!L84</f>
        <v>0</v>
      </c>
    </row>
    <row r="202" spans="2:99" ht="15" customHeight="1" x14ac:dyDescent="0.25">
      <c r="B202" s="708"/>
      <c r="C202" s="4">
        <f>'2 жастағы Ф'!K84</f>
        <v>0</v>
      </c>
      <c r="D202" s="4">
        <f>'2 жастағы К'!K84</f>
        <v>0</v>
      </c>
      <c r="E202" s="4">
        <f>'2 жастағы Т'!K84</f>
        <v>0</v>
      </c>
      <c r="F202" s="4">
        <f>'2 жастағы Ш'!K84</f>
        <v>0</v>
      </c>
      <c r="G202" s="4">
        <f>'2 жастағы Ә'!K84</f>
        <v>0</v>
      </c>
    </row>
    <row r="203" spans="2:99" ht="15" customHeight="1" x14ac:dyDescent="0.25">
      <c r="B203" s="712"/>
      <c r="C203" s="4">
        <f>'2 жастағы Ф'!J84</f>
        <v>0</v>
      </c>
      <c r="D203" s="4">
        <f>'2 жастағы К'!J84</f>
        <v>0</v>
      </c>
      <c r="E203" s="4">
        <f>'2 жастағы Т'!J84</f>
        <v>0</v>
      </c>
      <c r="F203" s="4">
        <f>'2 жастағы Ш'!J84</f>
        <v>0</v>
      </c>
      <c r="G203" s="4">
        <f>'2 жастағы Ә'!J84</f>
        <v>0</v>
      </c>
    </row>
    <row r="204" spans="2:99" ht="15" customHeight="1" x14ac:dyDescent="0.25">
      <c r="B204" s="707">
        <v>4</v>
      </c>
      <c r="C204" s="4">
        <f>'2 жастағы Ф'!O84</f>
        <v>0</v>
      </c>
      <c r="D204" s="4">
        <f>'2 жастағы К'!O84</f>
        <v>0</v>
      </c>
      <c r="E204" s="4">
        <f>'2 жастағы Т'!O84</f>
        <v>0</v>
      </c>
      <c r="F204" s="4">
        <f>'2 жастағы Ш'!O84</f>
        <v>0</v>
      </c>
      <c r="G204" s="4">
        <f>'2 жастағы Ә'!O84</f>
        <v>0</v>
      </c>
    </row>
    <row r="205" spans="2:99" ht="15" customHeight="1" x14ac:dyDescent="0.25">
      <c r="B205" s="708"/>
      <c r="C205" s="4">
        <f>'2 жастағы Ф'!N84</f>
        <v>0</v>
      </c>
      <c r="D205" s="4">
        <f>'2 жастағы К'!N84</f>
        <v>0</v>
      </c>
      <c r="E205" s="4">
        <f>'2 жастағы Т'!N84</f>
        <v>0</v>
      </c>
      <c r="F205" s="4">
        <f>'2 жастағы Ш'!N84</f>
        <v>0</v>
      </c>
      <c r="G205" s="4">
        <f>'2 жастағы Ә'!N84</f>
        <v>0</v>
      </c>
    </row>
    <row r="206" spans="2:99" ht="15" customHeight="1" x14ac:dyDescent="0.25">
      <c r="B206" s="712"/>
      <c r="C206" s="4">
        <f>'2 жастағы Ф'!M84</f>
        <v>0</v>
      </c>
      <c r="D206" s="4">
        <f>'2 жастағы К'!M84</f>
        <v>0</v>
      </c>
      <c r="E206" s="4">
        <f>'2 жастағы Т'!M84</f>
        <v>0</v>
      </c>
      <c r="F206" s="4">
        <f>'2 жастағы Ш'!M84</f>
        <v>0</v>
      </c>
      <c r="G206" s="4">
        <f>'2 жастағы Ә'!M84</f>
        <v>0</v>
      </c>
    </row>
    <row r="207" spans="2:99" ht="15" customHeight="1" x14ac:dyDescent="0.25">
      <c r="B207" s="707">
        <v>5</v>
      </c>
      <c r="C207" s="4">
        <f>'2 жастағы Ф'!R84</f>
        <v>0</v>
      </c>
      <c r="D207" s="4">
        <f>'2 жастағы К'!R84</f>
        <v>0</v>
      </c>
      <c r="E207" s="4">
        <f>'2 жастағы Т'!R84</f>
        <v>0</v>
      </c>
      <c r="F207" s="4">
        <f>'2 жастағы Ш'!R84</f>
        <v>0</v>
      </c>
      <c r="G207" s="4">
        <f>'2 жастағы Ә'!R84</f>
        <v>0</v>
      </c>
    </row>
    <row r="208" spans="2:99" ht="15" customHeight="1" x14ac:dyDescent="0.25">
      <c r="B208" s="708"/>
      <c r="C208" s="4">
        <f>'2 жастағы Ф'!Q84</f>
        <v>0</v>
      </c>
      <c r="D208" s="4">
        <f>'2 жастағы К'!Q84</f>
        <v>0</v>
      </c>
      <c r="E208" s="4">
        <f>'2 жастағы Т'!Q84</f>
        <v>0</v>
      </c>
      <c r="F208" s="4">
        <f>'2 жастағы Ш'!Q84</f>
        <v>0</v>
      </c>
      <c r="G208" s="4">
        <f>'2 жастағы Ә'!Q84</f>
        <v>0</v>
      </c>
    </row>
    <row r="209" spans="2:7" ht="15" customHeight="1" x14ac:dyDescent="0.25">
      <c r="B209" s="712"/>
      <c r="C209" s="4">
        <f>'2 жастағы Ф'!P84</f>
        <v>0</v>
      </c>
      <c r="D209" s="4">
        <f>'2 жастағы К'!P84</f>
        <v>0</v>
      </c>
      <c r="E209" s="4">
        <f>'2 жастағы Т'!P84</f>
        <v>0</v>
      </c>
      <c r="F209" s="4">
        <f>'2 жастағы Ш'!P84</f>
        <v>0</v>
      </c>
      <c r="G209" s="4">
        <f>'2 жастағы Ә'!P84</f>
        <v>0</v>
      </c>
    </row>
    <row r="210" spans="2:7" ht="15" customHeight="1" x14ac:dyDescent="0.25">
      <c r="B210" s="707">
        <v>6</v>
      </c>
      <c r="C210" s="4">
        <f>'2 жастағы Ф'!U84</f>
        <v>0</v>
      </c>
      <c r="D210" s="4">
        <f>'2 жастағы К'!U84</f>
        <v>0</v>
      </c>
      <c r="E210" s="4">
        <f>'2 жастағы Т'!U84</f>
        <v>0</v>
      </c>
      <c r="F210" s="4">
        <f>'2 жастағы Ш'!U84</f>
        <v>0</v>
      </c>
      <c r="G210" s="4">
        <f>'2 жастағы Ә'!U84</f>
        <v>0</v>
      </c>
    </row>
    <row r="211" spans="2:7" ht="15" customHeight="1" x14ac:dyDescent="0.25">
      <c r="B211" s="708"/>
      <c r="C211" s="4">
        <f>'2 жастағы Ф'!T84</f>
        <v>0</v>
      </c>
      <c r="D211" s="4">
        <f>'2 жастағы К'!T84</f>
        <v>0</v>
      </c>
      <c r="E211" s="4">
        <f>'2 жастағы Т'!T84</f>
        <v>0</v>
      </c>
      <c r="F211" s="4">
        <f>'2 жастағы Ш'!T84</f>
        <v>0</v>
      </c>
      <c r="G211" s="4">
        <f>'2 жастағы Ә'!T84</f>
        <v>0</v>
      </c>
    </row>
    <row r="212" spans="2:7" ht="15" customHeight="1" x14ac:dyDescent="0.25">
      <c r="B212" s="712"/>
      <c r="C212" s="4">
        <f>'2 жастағы Ф'!S84</f>
        <v>0</v>
      </c>
      <c r="D212" s="4">
        <f>'2 жастағы К'!S84</f>
        <v>0</v>
      </c>
      <c r="E212" s="4">
        <f>'2 жастағы Т'!S84</f>
        <v>0</v>
      </c>
      <c r="F212" s="4">
        <f>'2 жастағы Ш'!S84</f>
        <v>0</v>
      </c>
      <c r="G212" s="4">
        <f>'2 жастағы Ә'!S84</f>
        <v>0</v>
      </c>
    </row>
    <row r="213" spans="2:7" ht="15" customHeight="1" x14ac:dyDescent="0.25">
      <c r="B213" s="707">
        <v>7</v>
      </c>
      <c r="C213" s="4">
        <f>'2 жастағы Ф'!X84</f>
        <v>0</v>
      </c>
      <c r="D213" s="4">
        <f>'2 жастағы К'!X84</f>
        <v>0</v>
      </c>
      <c r="E213" s="4">
        <f>'2 жастағы Т'!X84</f>
        <v>0</v>
      </c>
      <c r="F213" s="4">
        <f>'2 жастағы Ш'!X84</f>
        <v>0</v>
      </c>
      <c r="G213" s="4">
        <f>'2 жастағы Ә'!X84</f>
        <v>0</v>
      </c>
    </row>
    <row r="214" spans="2:7" ht="15" customHeight="1" x14ac:dyDescent="0.25">
      <c r="B214" s="708"/>
      <c r="C214" s="4">
        <f>'2 жастағы Ф'!W84</f>
        <v>0</v>
      </c>
      <c r="D214" s="4">
        <f>'2 жастағы К'!W84</f>
        <v>0</v>
      </c>
      <c r="E214" s="4">
        <f>'2 жастағы Т'!W84</f>
        <v>0</v>
      </c>
      <c r="F214" s="4">
        <f>'2 жастағы Ш'!W84</f>
        <v>0</v>
      </c>
      <c r="G214" s="4">
        <f>'2 жастағы Ә'!W84</f>
        <v>0</v>
      </c>
    </row>
    <row r="215" spans="2:7" ht="15" customHeight="1" x14ac:dyDescent="0.25">
      <c r="B215" s="712"/>
      <c r="C215" s="4">
        <f>'2 жастағы Ф'!V84</f>
        <v>0</v>
      </c>
      <c r="D215" s="4">
        <f>'2 жастағы К'!V84</f>
        <v>0</v>
      </c>
      <c r="E215" s="4">
        <f>'2 жастағы Т'!V84</f>
        <v>0</v>
      </c>
      <c r="F215" s="4">
        <f>'2 жастағы Ш'!V84</f>
        <v>0</v>
      </c>
      <c r="G215" s="4">
        <f>'2 жастағы Ә'!V84</f>
        <v>0</v>
      </c>
    </row>
    <row r="216" spans="2:7" ht="15" customHeight="1" x14ac:dyDescent="0.25">
      <c r="B216" s="707">
        <v>8</v>
      </c>
      <c r="C216" s="4">
        <f>'2 жастағы Ф'!AA84</f>
        <v>0</v>
      </c>
      <c r="D216" s="4">
        <f>'2 жастағы К'!AA84</f>
        <v>0</v>
      </c>
      <c r="E216" s="4">
        <f>'2 жастағы Т'!AA84</f>
        <v>0</v>
      </c>
      <c r="F216" s="4">
        <f>'2 жастағы Ш'!AA84</f>
        <v>0</v>
      </c>
      <c r="G216" s="4">
        <f>'2 жастағы Ә'!AA84</f>
        <v>0</v>
      </c>
    </row>
    <row r="217" spans="2:7" ht="15" customHeight="1" x14ac:dyDescent="0.25">
      <c r="B217" s="708"/>
      <c r="C217" s="4">
        <f>'2 жастағы Ф'!Z84</f>
        <v>0</v>
      </c>
      <c r="D217" s="4">
        <f>'2 жастағы К'!Z84</f>
        <v>0</v>
      </c>
      <c r="E217" s="4">
        <f>'2 жастағы Т'!Z84</f>
        <v>0</v>
      </c>
      <c r="F217" s="4">
        <f>'2 жастағы Ш'!Z84</f>
        <v>0</v>
      </c>
      <c r="G217" s="4">
        <f>'2 жастағы Ә'!Z84</f>
        <v>0</v>
      </c>
    </row>
    <row r="218" spans="2:7" ht="15" customHeight="1" x14ac:dyDescent="0.25">
      <c r="B218" s="712"/>
      <c r="C218" s="4">
        <f>'2 жастағы Ф'!Y84</f>
        <v>0</v>
      </c>
      <c r="D218" s="4">
        <f>'2 жастағы К'!Y84</f>
        <v>0</v>
      </c>
      <c r="E218" s="4">
        <f>'2 жастағы Т'!Y84</f>
        <v>0</v>
      </c>
      <c r="F218" s="4">
        <f>'2 жастағы Ш'!Y84</f>
        <v>0</v>
      </c>
      <c r="G218" s="4">
        <f>'2 жастағы Ә'!Y84</f>
        <v>0</v>
      </c>
    </row>
    <row r="219" spans="2:7" ht="15" customHeight="1" x14ac:dyDescent="0.25">
      <c r="B219" s="707">
        <v>9</v>
      </c>
      <c r="C219" s="4">
        <f>'2 жастағы Ф'!AD84</f>
        <v>0</v>
      </c>
      <c r="D219" s="4">
        <f>'2 жастағы К'!AD84</f>
        <v>0</v>
      </c>
      <c r="E219" s="4">
        <f>'2 жастағы Т'!AD84</f>
        <v>0</v>
      </c>
      <c r="F219" s="4">
        <f>'2 жастағы Ш'!AD84</f>
        <v>0</v>
      </c>
      <c r="G219" s="4">
        <f>'2 жастағы Ә'!AD84</f>
        <v>0</v>
      </c>
    </row>
    <row r="220" spans="2:7" ht="15" customHeight="1" x14ac:dyDescent="0.25">
      <c r="B220" s="708"/>
      <c r="C220" s="4">
        <f>'2 жастағы Ф'!AC84</f>
        <v>0</v>
      </c>
      <c r="D220" s="4">
        <f>'2 жастағы К'!AC84</f>
        <v>0</v>
      </c>
      <c r="E220" s="4">
        <f>'2 жастағы Т'!AC84</f>
        <v>0</v>
      </c>
      <c r="F220" s="4">
        <f>'2 жастағы Ш'!AC84</f>
        <v>0</v>
      </c>
      <c r="G220" s="4">
        <f>'2 жастағы Ә'!AC84</f>
        <v>0</v>
      </c>
    </row>
    <row r="221" spans="2:7" ht="15" customHeight="1" x14ac:dyDescent="0.25">
      <c r="B221" s="712"/>
      <c r="C221" s="4">
        <f>'2 жастағы Ф'!AB84</f>
        <v>0</v>
      </c>
      <c r="D221" s="4">
        <f>'2 жастағы К'!AB84</f>
        <v>0</v>
      </c>
      <c r="E221" s="4">
        <f>'2 жастағы Т'!AB84</f>
        <v>0</v>
      </c>
      <c r="F221" s="4">
        <f>'2 жастағы Ш'!AB84</f>
        <v>0</v>
      </c>
      <c r="G221" s="4">
        <f>'2 жастағы Ә'!AB84</f>
        <v>0</v>
      </c>
    </row>
    <row r="222" spans="2:7" ht="15" customHeight="1" x14ac:dyDescent="0.25">
      <c r="B222" s="707">
        <v>10</v>
      </c>
      <c r="C222" s="4">
        <f>'2 жастағы Ф'!AG84</f>
        <v>0</v>
      </c>
      <c r="D222" s="4">
        <f>'2 жастағы К'!AG84</f>
        <v>0</v>
      </c>
      <c r="E222" s="842"/>
      <c r="F222" s="4">
        <f>'2 жастағы Ш'!AG84</f>
        <v>0</v>
      </c>
      <c r="G222" s="4">
        <f>'2 жастағы Ә'!AG84</f>
        <v>0</v>
      </c>
    </row>
    <row r="223" spans="2:7" ht="15" customHeight="1" x14ac:dyDescent="0.25">
      <c r="B223" s="708"/>
      <c r="C223" s="4">
        <f>'2 жастағы Ф'!AF84</f>
        <v>0</v>
      </c>
      <c r="D223" s="4">
        <f>'2 жастағы К'!AF84</f>
        <v>0</v>
      </c>
      <c r="E223" s="843"/>
      <c r="F223" s="4">
        <f>'2 жастағы Ш'!AF84</f>
        <v>0</v>
      </c>
      <c r="G223" s="4">
        <f>'2 жастағы Ә'!AF84</f>
        <v>0</v>
      </c>
    </row>
    <row r="224" spans="2:7" ht="15" customHeight="1" x14ac:dyDescent="0.25">
      <c r="B224" s="712"/>
      <c r="C224" s="4">
        <f>'2 жастағы Ф'!AE84</f>
        <v>0</v>
      </c>
      <c r="D224" s="4">
        <f>'2 жастағы К'!AE84</f>
        <v>0</v>
      </c>
      <c r="E224" s="843"/>
      <c r="F224" s="4">
        <f>'2 жастағы Ш'!AE84</f>
        <v>0</v>
      </c>
      <c r="G224" s="4">
        <f>'2 жастағы Ә'!AE84</f>
        <v>0</v>
      </c>
    </row>
    <row r="225" spans="2:7" ht="15" customHeight="1" x14ac:dyDescent="0.25">
      <c r="B225" s="707">
        <v>11</v>
      </c>
      <c r="C225" s="4">
        <f>'2 жастағы Ф'!AJ84</f>
        <v>0</v>
      </c>
      <c r="D225" s="4">
        <f>'2 жастағы К'!AJ84</f>
        <v>0</v>
      </c>
      <c r="E225" s="843"/>
      <c r="F225" s="4">
        <f>'2 жастағы Ш'!AJ84</f>
        <v>0</v>
      </c>
      <c r="G225" s="4">
        <f>'2 жастағы Ә'!AJ84</f>
        <v>0</v>
      </c>
    </row>
    <row r="226" spans="2:7" ht="15" customHeight="1" x14ac:dyDescent="0.25">
      <c r="B226" s="708"/>
      <c r="C226" s="4">
        <f>'2 жастағы Ф'!AI84</f>
        <v>0</v>
      </c>
      <c r="D226" s="4">
        <f>'2 жастағы К'!AI84</f>
        <v>0</v>
      </c>
      <c r="E226" s="843"/>
      <c r="F226" s="4">
        <f>'2 жастағы Ш'!AI84</f>
        <v>0</v>
      </c>
      <c r="G226" s="4">
        <f>'2 жастағы Ә'!AI84</f>
        <v>0</v>
      </c>
    </row>
    <row r="227" spans="2:7" ht="15" customHeight="1" x14ac:dyDescent="0.25">
      <c r="B227" s="712"/>
      <c r="C227" s="4">
        <f>'2 жастағы Ф'!AH84</f>
        <v>0</v>
      </c>
      <c r="D227" s="4">
        <f>'2 жастағы К'!AH84</f>
        <v>0</v>
      </c>
      <c r="E227" s="843"/>
      <c r="F227" s="4">
        <f>'2 жастағы Ш'!AH84</f>
        <v>0</v>
      </c>
      <c r="G227" s="4">
        <f>'2 жастағы Ә'!AH84</f>
        <v>0</v>
      </c>
    </row>
    <row r="228" spans="2:7" ht="15" customHeight="1" x14ac:dyDescent="0.25">
      <c r="B228" s="707">
        <v>12</v>
      </c>
      <c r="C228" s="4">
        <f>'2 жастағы Ф'!AM84</f>
        <v>0</v>
      </c>
      <c r="D228" s="4">
        <f>'2 жастағы К'!AM84</f>
        <v>0</v>
      </c>
      <c r="E228" s="843"/>
      <c r="F228" s="4">
        <f>'2 жастағы Ш'!AM84</f>
        <v>0</v>
      </c>
      <c r="G228" s="4">
        <f>'2 жастағы Ә'!AM84</f>
        <v>0</v>
      </c>
    </row>
    <row r="229" spans="2:7" ht="15" customHeight="1" x14ac:dyDescent="0.25">
      <c r="B229" s="708"/>
      <c r="C229" s="4">
        <f>'2 жастағы Ф'!AL84</f>
        <v>0</v>
      </c>
      <c r="D229" s="4">
        <f>'2 жастағы К'!AL84</f>
        <v>0</v>
      </c>
      <c r="E229" s="843"/>
      <c r="F229" s="4">
        <f>'2 жастағы Ш'!AL84</f>
        <v>0</v>
      </c>
      <c r="G229" s="4">
        <f>'2 жастағы Ә'!AL84</f>
        <v>0</v>
      </c>
    </row>
    <row r="230" spans="2:7" ht="15" customHeight="1" x14ac:dyDescent="0.25">
      <c r="B230" s="712"/>
      <c r="C230" s="4">
        <f>'2 жастағы Ф'!AK84</f>
        <v>0</v>
      </c>
      <c r="D230" s="160">
        <f>'2 жастағы К'!AK61</f>
        <v>1</v>
      </c>
      <c r="E230" s="843"/>
      <c r="F230" s="4">
        <f>'2 жастағы Ш'!AK84</f>
        <v>0</v>
      </c>
      <c r="G230" s="4">
        <f>'2 жастағы Ә'!AK84</f>
        <v>0</v>
      </c>
    </row>
    <row r="231" spans="2:7" ht="15" customHeight="1" x14ac:dyDescent="0.25">
      <c r="B231" s="707">
        <v>13</v>
      </c>
      <c r="C231" s="4">
        <f>'2 жастағы Ф'!AP84</f>
        <v>0</v>
      </c>
      <c r="D231" s="4">
        <f>'2 жастағы К'!AP84</f>
        <v>0</v>
      </c>
      <c r="E231" s="843"/>
      <c r="F231" s="4">
        <f>'2 жастағы Ш'!AP84</f>
        <v>0</v>
      </c>
      <c r="G231" s="4">
        <f>'2 жастағы Ә'!AP84</f>
        <v>0</v>
      </c>
    </row>
    <row r="232" spans="2:7" ht="15" customHeight="1" x14ac:dyDescent="0.25">
      <c r="B232" s="708"/>
      <c r="C232" s="4">
        <f>'2 жастағы Ф'!AO84</f>
        <v>0</v>
      </c>
      <c r="D232" s="4">
        <f>'2 жастағы К'!AO84</f>
        <v>0</v>
      </c>
      <c r="E232" s="843"/>
      <c r="F232" s="4">
        <f>'2 жастағы Ш'!AO84</f>
        <v>0</v>
      </c>
      <c r="G232" s="4">
        <f>'2 жастағы Ә'!AO84</f>
        <v>0</v>
      </c>
    </row>
    <row r="233" spans="2:7" ht="15" customHeight="1" x14ac:dyDescent="0.25">
      <c r="B233" s="712"/>
      <c r="C233" s="4">
        <f>'2 жастағы Ф'!AN84</f>
        <v>0</v>
      </c>
      <c r="D233" s="4">
        <f>'2 жастағы К'!AN84</f>
        <v>0</v>
      </c>
      <c r="E233" s="843"/>
      <c r="F233" s="4">
        <f>'2 жастағы Ш'!AN84</f>
        <v>0</v>
      </c>
      <c r="G233" s="4">
        <f>'2 жастағы Ә'!AN84</f>
        <v>0</v>
      </c>
    </row>
    <row r="234" spans="2:7" ht="15" customHeight="1" x14ac:dyDescent="0.25">
      <c r="B234" s="707">
        <v>14</v>
      </c>
      <c r="C234" s="4">
        <f>'2 жастағы Ф'!AS84</f>
        <v>0</v>
      </c>
      <c r="D234" s="4">
        <f>'2 жастағы К'!AS84</f>
        <v>0</v>
      </c>
      <c r="E234" s="843"/>
      <c r="F234" s="4">
        <f>'2 жастағы Ш'!AS84</f>
        <v>0</v>
      </c>
      <c r="G234" s="4">
        <f>'2 жастағы Ә'!AS84</f>
        <v>0</v>
      </c>
    </row>
    <row r="235" spans="2:7" x14ac:dyDescent="0.25">
      <c r="B235" s="708"/>
      <c r="C235" s="4">
        <f>'2 жастағы Ф'!AR84</f>
        <v>0</v>
      </c>
      <c r="D235" s="4">
        <f>'2 жастағы К'!AR84</f>
        <v>0</v>
      </c>
      <c r="E235" s="843"/>
      <c r="F235" s="4">
        <f>'2 жастағы Ш'!AR84</f>
        <v>0</v>
      </c>
      <c r="G235" s="4">
        <f>'2 жастағы Ә'!AR84</f>
        <v>0</v>
      </c>
    </row>
    <row r="236" spans="2:7" x14ac:dyDescent="0.25">
      <c r="B236" s="712"/>
      <c r="C236" s="4">
        <f>'2 жастағы Ф'!AQ84</f>
        <v>0</v>
      </c>
      <c r="D236" s="4">
        <f>'2 жастағы К'!AQ84</f>
        <v>0</v>
      </c>
      <c r="E236" s="843"/>
      <c r="F236" s="4">
        <f>'2 жастағы Ш'!AQ84</f>
        <v>0</v>
      </c>
      <c r="G236" s="4">
        <f>'2 жастағы Ә'!AQ84</f>
        <v>0</v>
      </c>
    </row>
    <row r="237" spans="2:7" x14ac:dyDescent="0.25">
      <c r="B237" s="707">
        <v>15</v>
      </c>
      <c r="C237" s="4">
        <f>'2 жастағы Ф'!AV84</f>
        <v>0</v>
      </c>
      <c r="D237" s="4">
        <f>'2 жастағы К'!AV84</f>
        <v>0</v>
      </c>
      <c r="E237" s="843"/>
      <c r="F237" s="4">
        <f>'2 жастағы Ш'!AV84</f>
        <v>0</v>
      </c>
      <c r="G237" s="4">
        <f>'2 жастағы Ә'!AV84</f>
        <v>0</v>
      </c>
    </row>
    <row r="238" spans="2:7" x14ac:dyDescent="0.25">
      <c r="B238" s="708"/>
      <c r="C238" s="4">
        <f>'2 жастағы Ф'!AU84</f>
        <v>0</v>
      </c>
      <c r="D238" s="4">
        <f>'2 жастағы К'!AU84</f>
        <v>0</v>
      </c>
      <c r="E238" s="843"/>
      <c r="F238" s="4">
        <f>'2 жастағы Ш'!AU84</f>
        <v>0</v>
      </c>
      <c r="G238" s="4">
        <f>'2 жастағы Ә'!AU84</f>
        <v>0</v>
      </c>
    </row>
    <row r="239" spans="2:7" x14ac:dyDescent="0.25">
      <c r="B239" s="712"/>
      <c r="C239" s="4">
        <f>'2 жастағы Ф'!AT84</f>
        <v>0</v>
      </c>
      <c r="D239" s="4">
        <f>'2 жастағы К'!AT84</f>
        <v>0</v>
      </c>
      <c r="E239" s="843"/>
      <c r="F239" s="4">
        <f>'2 жастағы Ш'!AT84</f>
        <v>0</v>
      </c>
      <c r="G239" s="4">
        <f>'2 жастағы Ә'!AT84</f>
        <v>0</v>
      </c>
    </row>
    <row r="240" spans="2:7" x14ac:dyDescent="0.25">
      <c r="B240" s="707">
        <v>16</v>
      </c>
      <c r="C240" s="4">
        <f>'2 жастағы Ф'!AY84</f>
        <v>0</v>
      </c>
      <c r="D240" s="4">
        <f>'2 жастағы К'!AY84</f>
        <v>0</v>
      </c>
      <c r="E240" s="843"/>
      <c r="F240" s="4">
        <f>'2 жастағы Ш'!AY84</f>
        <v>0</v>
      </c>
      <c r="G240" s="4">
        <f>'2 жастағы Ә'!AY84</f>
        <v>0</v>
      </c>
    </row>
    <row r="241" spans="2:7" x14ac:dyDescent="0.25">
      <c r="B241" s="708"/>
      <c r="C241" s="4">
        <f>'2 жастағы Ф'!AX84</f>
        <v>0</v>
      </c>
      <c r="D241" s="4">
        <f>'2 жастағы К'!AX84</f>
        <v>0</v>
      </c>
      <c r="E241" s="843"/>
      <c r="F241" s="4">
        <f>'2 жастағы Ш'!AX84</f>
        <v>0</v>
      </c>
      <c r="G241" s="4">
        <f>'2 жастағы Ә'!AX84</f>
        <v>0</v>
      </c>
    </row>
    <row r="242" spans="2:7" x14ac:dyDescent="0.25">
      <c r="B242" s="712"/>
      <c r="C242" s="4">
        <f>'2 жастағы Ф'!AW84</f>
        <v>0</v>
      </c>
      <c r="D242" s="4">
        <f>'2 жастағы К'!AW84</f>
        <v>0</v>
      </c>
      <c r="E242" s="843"/>
      <c r="F242" s="4">
        <f>'2 жастағы Ш'!AW84</f>
        <v>0</v>
      </c>
      <c r="G242" s="4">
        <f>'2 жастағы Ә'!AW84</f>
        <v>0</v>
      </c>
    </row>
    <row r="243" spans="2:7" x14ac:dyDescent="0.25">
      <c r="B243" s="707">
        <v>17</v>
      </c>
      <c r="C243" s="4">
        <f>'2 жастағы Ф'!BB84</f>
        <v>0</v>
      </c>
      <c r="D243" s="4">
        <f>'2 жастағы К'!BB84</f>
        <v>0</v>
      </c>
      <c r="E243" s="843"/>
      <c r="F243" s="4">
        <f>'2 жастағы Ш'!BB84</f>
        <v>0</v>
      </c>
      <c r="G243" s="4">
        <f>'2 жастағы Ә'!BB84</f>
        <v>0</v>
      </c>
    </row>
    <row r="244" spans="2:7" x14ac:dyDescent="0.25">
      <c r="B244" s="708"/>
      <c r="C244" s="4">
        <f>'2 жастағы Ф'!BA84</f>
        <v>0</v>
      </c>
      <c r="D244" s="4">
        <f>'2 жастағы К'!BA84</f>
        <v>0</v>
      </c>
      <c r="E244" s="843"/>
      <c r="F244" s="4">
        <f>'2 жастағы Ш'!BA84</f>
        <v>0</v>
      </c>
      <c r="G244" s="4">
        <f>'2 жастағы Ә'!BA84</f>
        <v>0</v>
      </c>
    </row>
    <row r="245" spans="2:7" x14ac:dyDescent="0.25">
      <c r="B245" s="712"/>
      <c r="C245" s="4">
        <f>'2 жастағы Ф'!AZ84</f>
        <v>0</v>
      </c>
      <c r="D245" s="4">
        <f>'2 жастағы К'!AZ84</f>
        <v>0</v>
      </c>
      <c r="E245" s="843"/>
      <c r="F245" s="4">
        <f>'2 жастағы Ш'!AZ84</f>
        <v>0</v>
      </c>
      <c r="G245" s="4">
        <f>'2 жастағы Ә'!AZ84</f>
        <v>0</v>
      </c>
    </row>
    <row r="246" spans="2:7" x14ac:dyDescent="0.25">
      <c r="B246" s="707">
        <v>18</v>
      </c>
      <c r="C246" s="4">
        <f>'2 жастағы Ф'!BE84</f>
        <v>0</v>
      </c>
      <c r="D246" s="4">
        <f>'2 жастағы К'!BE84</f>
        <v>0</v>
      </c>
      <c r="E246" s="843"/>
      <c r="F246" s="4">
        <f>'2 жастағы Ш'!BE84</f>
        <v>0</v>
      </c>
      <c r="G246" s="4">
        <f>'2 жастағы Ә'!BE84</f>
        <v>0</v>
      </c>
    </row>
    <row r="247" spans="2:7" x14ac:dyDescent="0.25">
      <c r="B247" s="708"/>
      <c r="C247" s="4">
        <f>'2 жастағы Ф'!BD84</f>
        <v>0</v>
      </c>
      <c r="D247" s="4">
        <f>'2 жастағы К'!BD84</f>
        <v>0</v>
      </c>
      <c r="E247" s="843"/>
      <c r="F247" s="4">
        <f>'2 жастағы Ш'!BD84</f>
        <v>0</v>
      </c>
      <c r="G247" s="4">
        <f>'2 жастағы Ә'!BD84</f>
        <v>0</v>
      </c>
    </row>
    <row r="248" spans="2:7" x14ac:dyDescent="0.25">
      <c r="B248" s="712"/>
      <c r="C248" s="4">
        <f>'2 жастағы Ф'!BC84</f>
        <v>0</v>
      </c>
      <c r="D248" s="4">
        <f>'2 жастағы К'!BC84</f>
        <v>0</v>
      </c>
      <c r="E248" s="843"/>
      <c r="F248" s="4">
        <f>'2 жастағы Ш'!BC84</f>
        <v>0</v>
      </c>
      <c r="G248" s="4">
        <f>'2 жастағы Ә'!BC84</f>
        <v>0</v>
      </c>
    </row>
    <row r="249" spans="2:7" x14ac:dyDescent="0.25">
      <c r="B249" s="707">
        <v>19</v>
      </c>
      <c r="C249" s="4">
        <f>'2 жастағы Ф'!BH84</f>
        <v>0</v>
      </c>
      <c r="D249" s="4">
        <f>'2 жастағы К'!BH84</f>
        <v>0</v>
      </c>
      <c r="E249" s="843"/>
      <c r="F249" s="4">
        <f>'2 жастағы Ш'!BH84</f>
        <v>0</v>
      </c>
      <c r="G249" s="4">
        <f>'2 жастағы Ә'!BH84</f>
        <v>0</v>
      </c>
    </row>
    <row r="250" spans="2:7" x14ac:dyDescent="0.25">
      <c r="B250" s="708"/>
      <c r="C250" s="4">
        <f>'2 жастағы Ф'!BG84</f>
        <v>0</v>
      </c>
      <c r="D250" s="4">
        <f>'2 жастағы К'!BG84</f>
        <v>0</v>
      </c>
      <c r="E250" s="843"/>
      <c r="F250" s="4">
        <f>'2 жастағы Ш'!BG84</f>
        <v>0</v>
      </c>
      <c r="G250" s="4">
        <f>'2 жастағы Ә'!BG84</f>
        <v>0</v>
      </c>
    </row>
    <row r="251" spans="2:7" x14ac:dyDescent="0.25">
      <c r="B251" s="712"/>
      <c r="C251" s="4">
        <f>'2 жастағы Ф'!BF84</f>
        <v>0</v>
      </c>
      <c r="D251" s="4">
        <f>'2 жастағы К'!BF84</f>
        <v>0</v>
      </c>
      <c r="E251" s="843"/>
      <c r="F251" s="4">
        <f>'2 жастағы Ш'!BF84</f>
        <v>0</v>
      </c>
      <c r="G251" s="4">
        <f>'2 жастағы Ә'!BF84</f>
        <v>0</v>
      </c>
    </row>
    <row r="252" spans="2:7" x14ac:dyDescent="0.25">
      <c r="B252" s="707">
        <v>20</v>
      </c>
      <c r="C252" s="842"/>
      <c r="D252" s="4">
        <f>'2 жастағы К'!BK84</f>
        <v>0</v>
      </c>
      <c r="E252" s="843"/>
      <c r="F252" s="4">
        <f>'2 жастағы Ш'!BK84</f>
        <v>0</v>
      </c>
      <c r="G252" s="4">
        <f>'2 жастағы Ә'!BK84</f>
        <v>0</v>
      </c>
    </row>
    <row r="253" spans="2:7" x14ac:dyDescent="0.25">
      <c r="B253" s="708"/>
      <c r="C253" s="843"/>
      <c r="D253" s="4">
        <f>'2 жастағы К'!BJ84</f>
        <v>0</v>
      </c>
      <c r="E253" s="843"/>
      <c r="F253" s="4">
        <f>'2 жастағы Ш'!BJ84</f>
        <v>0</v>
      </c>
      <c r="G253" s="4">
        <f>'2 жастағы Ә'!BJ84</f>
        <v>0</v>
      </c>
    </row>
    <row r="254" spans="2:7" x14ac:dyDescent="0.25">
      <c r="B254" s="712"/>
      <c r="C254" s="843"/>
      <c r="D254" s="4">
        <f>'2 жастағы К'!BI84</f>
        <v>0</v>
      </c>
      <c r="E254" s="843"/>
      <c r="F254" s="4">
        <f>'2 жастағы Ш'!BI84</f>
        <v>0</v>
      </c>
      <c r="G254" s="4">
        <f>'2 жастағы Ә'!BI84</f>
        <v>0</v>
      </c>
    </row>
    <row r="255" spans="2:7" x14ac:dyDescent="0.25">
      <c r="B255" s="707">
        <v>21</v>
      </c>
      <c r="C255" s="843"/>
      <c r="D255" s="842"/>
      <c r="E255" s="843"/>
      <c r="F255" s="4">
        <f>'2 жастағы Ш'!BN84</f>
        <v>0</v>
      </c>
      <c r="G255" s="842"/>
    </row>
    <row r="256" spans="2:7" x14ac:dyDescent="0.25">
      <c r="B256" s="708"/>
      <c r="C256" s="843"/>
      <c r="D256" s="843"/>
      <c r="E256" s="843"/>
      <c r="F256" s="4">
        <f>'2 жастағы Ш'!BM84</f>
        <v>0</v>
      </c>
      <c r="G256" s="843"/>
    </row>
    <row r="257" spans="2:7" x14ac:dyDescent="0.25">
      <c r="B257" s="712"/>
      <c r="C257" s="843"/>
      <c r="D257" s="843"/>
      <c r="E257" s="843"/>
      <c r="F257" s="4">
        <f>'2 жастағы Ш'!BL84</f>
        <v>0</v>
      </c>
      <c r="G257" s="843"/>
    </row>
    <row r="258" spans="2:7" x14ac:dyDescent="0.25">
      <c r="B258" s="707">
        <v>22</v>
      </c>
      <c r="C258" s="843"/>
      <c r="D258" s="843"/>
      <c r="E258" s="843"/>
      <c r="F258" s="4">
        <f>'2 жастағы Ш'!BQ84</f>
        <v>0</v>
      </c>
      <c r="G258" s="843"/>
    </row>
    <row r="259" spans="2:7" x14ac:dyDescent="0.25">
      <c r="B259" s="708"/>
      <c r="C259" s="843"/>
      <c r="D259" s="843"/>
      <c r="E259" s="843"/>
      <c r="F259" s="4">
        <f>'2 жастағы Ш'!BP84</f>
        <v>0</v>
      </c>
      <c r="G259" s="843"/>
    </row>
    <row r="260" spans="2:7" x14ac:dyDescent="0.25">
      <c r="B260" s="712"/>
      <c r="C260" s="843"/>
      <c r="D260" s="843"/>
      <c r="E260" s="843"/>
      <c r="F260" s="4">
        <f>'2 жастағы Ш'!BO84</f>
        <v>0</v>
      </c>
      <c r="G260" s="843"/>
    </row>
    <row r="261" spans="2:7" x14ac:dyDescent="0.25">
      <c r="B261" s="707">
        <v>23</v>
      </c>
      <c r="C261" s="843"/>
      <c r="D261" s="843"/>
      <c r="E261" s="843"/>
      <c r="F261" s="4">
        <f>'2 жастағы Ш'!BT84</f>
        <v>0</v>
      </c>
      <c r="G261" s="843"/>
    </row>
    <row r="262" spans="2:7" x14ac:dyDescent="0.25">
      <c r="B262" s="708"/>
      <c r="C262" s="843"/>
      <c r="D262" s="843"/>
      <c r="E262" s="843"/>
      <c r="F262" s="4">
        <f>'2 жастағы Ш'!BS84</f>
        <v>0</v>
      </c>
      <c r="G262" s="843"/>
    </row>
    <row r="263" spans="2:7" x14ac:dyDescent="0.25">
      <c r="B263" s="712"/>
      <c r="C263" s="843"/>
      <c r="D263" s="843"/>
      <c r="E263" s="843"/>
      <c r="F263" s="4">
        <f>'2 жастағы Ш'!BR84</f>
        <v>0</v>
      </c>
      <c r="G263" s="843"/>
    </row>
    <row r="264" spans="2:7" x14ac:dyDescent="0.25">
      <c r="B264" s="707">
        <v>24</v>
      </c>
      <c r="C264" s="843"/>
      <c r="D264" s="843"/>
      <c r="E264" s="843"/>
      <c r="F264" s="4">
        <f>'2 жастағы Ш'!BW84</f>
        <v>0</v>
      </c>
      <c r="G264" s="843"/>
    </row>
    <row r="265" spans="2:7" x14ac:dyDescent="0.25">
      <c r="B265" s="708"/>
      <c r="C265" s="843"/>
      <c r="D265" s="843"/>
      <c r="E265" s="843"/>
      <c r="F265" s="12">
        <f>'2 жастағы Ш'!BV84</f>
        <v>0</v>
      </c>
      <c r="G265" s="843"/>
    </row>
    <row r="266" spans="2:7" x14ac:dyDescent="0.25">
      <c r="B266" s="712"/>
      <c r="C266" s="843"/>
      <c r="D266" s="843"/>
      <c r="E266" s="843"/>
      <c r="F266" s="12">
        <f>'2 жастағы Ш'!BU84</f>
        <v>0</v>
      </c>
      <c r="G266" s="843"/>
    </row>
    <row r="267" spans="2:7" x14ac:dyDescent="0.25">
      <c r="B267" s="707">
        <v>25</v>
      </c>
      <c r="C267" s="843"/>
      <c r="D267" s="843"/>
      <c r="E267" s="843"/>
      <c r="F267" s="4">
        <f>'2 жастағы Ш'!BZ84</f>
        <v>0</v>
      </c>
      <c r="G267" s="843"/>
    </row>
    <row r="268" spans="2:7" x14ac:dyDescent="0.25">
      <c r="B268" s="708"/>
      <c r="C268" s="843"/>
      <c r="D268" s="843"/>
      <c r="E268" s="843"/>
      <c r="F268" s="4">
        <f>'2 жастағы Ш'!BY84</f>
        <v>0</v>
      </c>
      <c r="G268" s="843"/>
    </row>
    <row r="269" spans="2:7" x14ac:dyDescent="0.25">
      <c r="B269" s="712"/>
      <c r="C269" s="843"/>
      <c r="D269" s="843"/>
      <c r="E269" s="843"/>
      <c r="F269" s="4">
        <f>'2 жастағы Ш'!BX84</f>
        <v>0</v>
      </c>
      <c r="G269" s="843"/>
    </row>
    <row r="270" spans="2:7" x14ac:dyDescent="0.25">
      <c r="B270" s="707">
        <v>26</v>
      </c>
      <c r="C270" s="843"/>
      <c r="D270" s="843"/>
      <c r="E270" s="843"/>
      <c r="F270" s="4">
        <f>'2 жастағы Ш'!CC84</f>
        <v>0</v>
      </c>
      <c r="G270" s="843"/>
    </row>
    <row r="271" spans="2:7" x14ac:dyDescent="0.25">
      <c r="B271" s="708"/>
      <c r="C271" s="843"/>
      <c r="D271" s="843"/>
      <c r="E271" s="843"/>
      <c r="F271" s="4">
        <f>'2 жастағы Ш'!CB84</f>
        <v>0</v>
      </c>
      <c r="G271" s="843"/>
    </row>
    <row r="272" spans="2:7" x14ac:dyDescent="0.25">
      <c r="B272" s="712"/>
      <c r="C272" s="843"/>
      <c r="D272" s="843"/>
      <c r="E272" s="843"/>
      <c r="F272" s="4">
        <f>'2 жастағы Ш'!CA84</f>
        <v>0</v>
      </c>
      <c r="G272" s="843"/>
    </row>
    <row r="273" spans="2:7" x14ac:dyDescent="0.25">
      <c r="B273" s="707">
        <v>27</v>
      </c>
      <c r="C273" s="843"/>
      <c r="D273" s="843"/>
      <c r="E273" s="843"/>
      <c r="F273" s="12">
        <f>'2 жастағы Ш'!CF84</f>
        <v>0</v>
      </c>
      <c r="G273" s="843"/>
    </row>
    <row r="274" spans="2:7" x14ac:dyDescent="0.25">
      <c r="B274" s="708"/>
      <c r="C274" s="843"/>
      <c r="D274" s="843"/>
      <c r="E274" s="843"/>
      <c r="F274" s="12">
        <f>'2 жастағы Ш'!CE84</f>
        <v>0</v>
      </c>
      <c r="G274" s="843"/>
    </row>
    <row r="275" spans="2:7" x14ac:dyDescent="0.25">
      <c r="B275" s="712"/>
      <c r="C275" s="843"/>
      <c r="D275" s="843"/>
      <c r="E275" s="843"/>
      <c r="F275" s="12">
        <f>'2 жастағы Ш'!CD84</f>
        <v>0</v>
      </c>
      <c r="G275" s="843"/>
    </row>
    <row r="276" spans="2:7" x14ac:dyDescent="0.25">
      <c r="B276" s="707">
        <v>28</v>
      </c>
      <c r="C276" s="843"/>
      <c r="D276" s="843"/>
      <c r="E276" s="843"/>
      <c r="F276" s="12">
        <f>'2 жастағы Ш'!CI84</f>
        <v>0</v>
      </c>
      <c r="G276" s="843"/>
    </row>
    <row r="277" spans="2:7" x14ac:dyDescent="0.25">
      <c r="B277" s="708"/>
      <c r="C277" s="843"/>
      <c r="D277" s="843"/>
      <c r="E277" s="843"/>
      <c r="F277" s="12">
        <f>'2 жастағы Ш'!CH84</f>
        <v>0</v>
      </c>
      <c r="G277" s="843"/>
    </row>
    <row r="278" spans="2:7" x14ac:dyDescent="0.25">
      <c r="B278" s="712"/>
      <c r="C278" s="843"/>
      <c r="D278" s="843"/>
      <c r="E278" s="843"/>
      <c r="F278" s="12">
        <f>'2 жастағы Ш'!CG84</f>
        <v>0</v>
      </c>
      <c r="G278" s="843"/>
    </row>
    <row r="279" spans="2:7" x14ac:dyDescent="0.25">
      <c r="B279" s="707">
        <v>29</v>
      </c>
      <c r="C279" s="843"/>
      <c r="D279" s="843"/>
      <c r="E279" s="843"/>
      <c r="F279" s="12">
        <f>'2 жастағы Ш'!CL84</f>
        <v>0</v>
      </c>
      <c r="G279" s="843"/>
    </row>
    <row r="280" spans="2:7" x14ac:dyDescent="0.25">
      <c r="B280" s="708"/>
      <c r="C280" s="843"/>
      <c r="D280" s="843"/>
      <c r="E280" s="843"/>
      <c r="F280" s="12">
        <f>'2 жастағы Ш'!CK84</f>
        <v>0</v>
      </c>
      <c r="G280" s="843"/>
    </row>
    <row r="281" spans="2:7" x14ac:dyDescent="0.25">
      <c r="B281" s="712"/>
      <c r="C281" s="843"/>
      <c r="D281" s="843"/>
      <c r="E281" s="843"/>
      <c r="F281" s="12">
        <f>'2 жастағы Ш'!CJ84</f>
        <v>0</v>
      </c>
      <c r="G281" s="843"/>
    </row>
    <row r="282" spans="2:7" x14ac:dyDescent="0.25">
      <c r="B282" s="707">
        <v>30</v>
      </c>
      <c r="C282" s="843"/>
      <c r="D282" s="843"/>
      <c r="E282" s="843"/>
      <c r="F282" s="12">
        <f>'2 жастағы Ш'!CO84</f>
        <v>0</v>
      </c>
      <c r="G282" s="843"/>
    </row>
    <row r="283" spans="2:7" x14ac:dyDescent="0.25">
      <c r="B283" s="708"/>
      <c r="C283" s="843"/>
      <c r="D283" s="843"/>
      <c r="E283" s="843"/>
      <c r="F283" s="12">
        <f>'2 жастағы Ш'!CN84</f>
        <v>0</v>
      </c>
      <c r="G283" s="843"/>
    </row>
    <row r="284" spans="2:7" x14ac:dyDescent="0.25">
      <c r="B284" s="712"/>
      <c r="C284" s="843"/>
      <c r="D284" s="843"/>
      <c r="E284" s="843"/>
      <c r="F284" s="12">
        <f>'2 жастағы Ш'!CM84</f>
        <v>0</v>
      </c>
      <c r="G284" s="843"/>
    </row>
    <row r="285" spans="2:7" x14ac:dyDescent="0.25">
      <c r="B285" s="707">
        <v>31</v>
      </c>
      <c r="C285" s="843"/>
      <c r="D285" s="843"/>
      <c r="E285" s="843"/>
      <c r="F285" s="12">
        <f>'2 жастағы Ш'!CR84</f>
        <v>0</v>
      </c>
      <c r="G285" s="843"/>
    </row>
    <row r="286" spans="2:7" x14ac:dyDescent="0.25">
      <c r="B286" s="708"/>
      <c r="C286" s="843"/>
      <c r="D286" s="843"/>
      <c r="E286" s="843"/>
      <c r="F286" s="12">
        <f>'2 жастағы Ш'!CQ84</f>
        <v>0</v>
      </c>
      <c r="G286" s="843"/>
    </row>
    <row r="287" spans="2:7" x14ac:dyDescent="0.25">
      <c r="B287" s="712"/>
      <c r="C287" s="843"/>
      <c r="D287" s="843"/>
      <c r="E287" s="843"/>
      <c r="F287" s="12">
        <f>'2 жастағы Ш'!CP84</f>
        <v>0</v>
      </c>
      <c r="G287" s="843"/>
    </row>
    <row r="288" spans="2:7" x14ac:dyDescent="0.25">
      <c r="B288" s="707">
        <v>32</v>
      </c>
      <c r="C288" s="843"/>
      <c r="D288" s="843"/>
      <c r="E288" s="843"/>
      <c r="F288" s="12">
        <f>'2 жастағы Ш'!CU84</f>
        <v>0</v>
      </c>
      <c r="G288" s="843"/>
    </row>
    <row r="289" spans="2:7" x14ac:dyDescent="0.25">
      <c r="B289" s="708"/>
      <c r="C289" s="843"/>
      <c r="D289" s="843"/>
      <c r="E289" s="843"/>
      <c r="F289" s="12">
        <f>'2 жастағы Ш'!CT84</f>
        <v>0</v>
      </c>
      <c r="G289" s="843"/>
    </row>
    <row r="290" spans="2:7" x14ac:dyDescent="0.25">
      <c r="B290" s="712"/>
      <c r="C290" s="843"/>
      <c r="D290" s="843"/>
      <c r="E290" s="843"/>
      <c r="F290" s="12">
        <f>'2 жастағы Ш'!CS84</f>
        <v>0</v>
      </c>
      <c r="G290" s="843"/>
    </row>
    <row r="291" spans="2:7" x14ac:dyDescent="0.25">
      <c r="B291" s="707">
        <v>33</v>
      </c>
      <c r="C291" s="843"/>
      <c r="D291" s="843"/>
      <c r="E291" s="843"/>
      <c r="F291" s="12">
        <f>'2 жастағы Ш'!CX84</f>
        <v>0</v>
      </c>
      <c r="G291" s="843"/>
    </row>
    <row r="292" spans="2:7" x14ac:dyDescent="0.25">
      <c r="B292" s="708"/>
      <c r="C292" s="843"/>
      <c r="D292" s="843"/>
      <c r="E292" s="843"/>
      <c r="F292" s="12">
        <f>'2 жастағы Ш'!CW84</f>
        <v>0</v>
      </c>
      <c r="G292" s="843"/>
    </row>
    <row r="293" spans="2:7" x14ac:dyDescent="0.25">
      <c r="B293" s="712"/>
      <c r="C293" s="843"/>
      <c r="D293" s="843"/>
      <c r="E293" s="843"/>
      <c r="F293" s="12">
        <f>'2 жастағы Ш'!CV84</f>
        <v>0</v>
      </c>
      <c r="G293" s="843"/>
    </row>
    <row r="294" spans="2:7" x14ac:dyDescent="0.25">
      <c r="B294" s="707">
        <v>34</v>
      </c>
      <c r="C294" s="843"/>
      <c r="D294" s="843"/>
      <c r="E294" s="843"/>
      <c r="F294" s="12">
        <f>'2 жастағы Ш'!DA84</f>
        <v>0</v>
      </c>
      <c r="G294" s="843"/>
    </row>
    <row r="295" spans="2:7" x14ac:dyDescent="0.25">
      <c r="B295" s="708"/>
      <c r="C295" s="843"/>
      <c r="D295" s="843"/>
      <c r="E295" s="843"/>
      <c r="F295" s="12">
        <f>'2 жастағы Ш'!CZ84</f>
        <v>0</v>
      </c>
      <c r="G295" s="843"/>
    </row>
    <row r="296" spans="2:7" x14ac:dyDescent="0.25">
      <c r="B296" s="712"/>
      <c r="C296" s="843"/>
      <c r="D296" s="843"/>
      <c r="E296" s="843"/>
      <c r="F296" s="12">
        <f>'2 жастағы Ш'!CY84</f>
        <v>0</v>
      </c>
      <c r="G296" s="843"/>
    </row>
    <row r="297" spans="2:7" x14ac:dyDescent="0.25">
      <c r="B297" s="707">
        <v>35</v>
      </c>
      <c r="C297" s="843"/>
      <c r="D297" s="843"/>
      <c r="E297" s="843"/>
      <c r="F297" s="12">
        <f>'2 жастағы Ш'!DD84</f>
        <v>0</v>
      </c>
      <c r="G297" s="843"/>
    </row>
    <row r="298" spans="2:7" x14ac:dyDescent="0.25">
      <c r="B298" s="708"/>
      <c r="C298" s="843"/>
      <c r="D298" s="843"/>
      <c r="E298" s="843"/>
      <c r="F298" s="12">
        <f>'2 жастағы Ш'!DC84</f>
        <v>0</v>
      </c>
      <c r="G298" s="843"/>
    </row>
    <row r="299" spans="2:7" x14ac:dyDescent="0.25">
      <c r="B299" s="712"/>
      <c r="C299" s="843"/>
      <c r="D299" s="843"/>
      <c r="E299" s="843"/>
      <c r="F299" s="12">
        <f>'2 жастағы Ш'!DB84</f>
        <v>0</v>
      </c>
      <c r="G299" s="843"/>
    </row>
    <row r="300" spans="2:7" x14ac:dyDescent="0.25">
      <c r="B300" s="707">
        <v>36</v>
      </c>
      <c r="C300" s="843"/>
      <c r="D300" s="843"/>
      <c r="E300" s="843"/>
      <c r="F300" s="12">
        <f>'2 жастағы Ш'!DG84</f>
        <v>0</v>
      </c>
      <c r="G300" s="843"/>
    </row>
    <row r="301" spans="2:7" x14ac:dyDescent="0.25">
      <c r="B301" s="708"/>
      <c r="C301" s="843"/>
      <c r="D301" s="843"/>
      <c r="E301" s="843"/>
      <c r="F301" s="12">
        <f>'2 жастағы Ш'!DF84</f>
        <v>0</v>
      </c>
      <c r="G301" s="843"/>
    </row>
    <row r="302" spans="2:7" x14ac:dyDescent="0.25">
      <c r="B302" s="708"/>
      <c r="C302" s="843"/>
      <c r="D302" s="843"/>
      <c r="E302" s="843"/>
      <c r="F302" s="334">
        <f>'2 жастағы Ш'!DE84</f>
        <v>0</v>
      </c>
      <c r="G302" s="843"/>
    </row>
    <row r="303" spans="2:7" x14ac:dyDescent="0.25">
      <c r="B303" s="748">
        <v>37</v>
      </c>
      <c r="C303" s="843"/>
      <c r="D303" s="843"/>
      <c r="E303" s="843"/>
      <c r="F303" s="12">
        <f>'2 жастағы Ш'!DJ84</f>
        <v>0</v>
      </c>
      <c r="G303" s="843"/>
    </row>
    <row r="304" spans="2:7" x14ac:dyDescent="0.25">
      <c r="B304" s="748"/>
      <c r="C304" s="843"/>
      <c r="D304" s="843"/>
      <c r="E304" s="843"/>
      <c r="F304" s="12">
        <f>'2 жастағы Ш'!DI84</f>
        <v>0</v>
      </c>
      <c r="G304" s="843"/>
    </row>
    <row r="305" spans="2:7" x14ac:dyDescent="0.25">
      <c r="B305" s="748"/>
      <c r="C305" s="844"/>
      <c r="D305" s="844"/>
      <c r="E305" s="844"/>
      <c r="F305" s="12">
        <f>'2 жастағы Ш'!DH84</f>
        <v>0</v>
      </c>
      <c r="G305" s="844"/>
    </row>
    <row r="306" spans="2:7" ht="18.75" x14ac:dyDescent="0.25">
      <c r="B306" s="848" t="s">
        <v>824</v>
      </c>
      <c r="C306" s="158">
        <f>'2 жастағы Ф'!BK84</f>
        <v>0</v>
      </c>
      <c r="D306" s="158">
        <f>'2 жастағы К'!BN84</f>
        <v>0</v>
      </c>
      <c r="E306" s="158">
        <f>'2 жастағы Т'!AG84</f>
        <v>0</v>
      </c>
      <c r="F306" s="158">
        <f>'2 жастағы Ш'!DM84</f>
        <v>0</v>
      </c>
      <c r="G306" s="159">
        <f>'2 жастағы Ә'!BN84</f>
        <v>0</v>
      </c>
    </row>
    <row r="307" spans="2:7" ht="18.75" x14ac:dyDescent="0.25">
      <c r="B307" s="847"/>
      <c r="C307" s="40">
        <f>'2 жастағы Ф'!BJ84</f>
        <v>0</v>
      </c>
      <c r="D307" s="40">
        <f>'2 жастағы К'!BM84</f>
        <v>0</v>
      </c>
      <c r="E307" s="40">
        <f>'2 жастағы Т'!AF84</f>
        <v>0</v>
      </c>
      <c r="F307" s="40">
        <f>'2 жастағы Ш'!DL84</f>
        <v>0</v>
      </c>
      <c r="G307" s="68">
        <f>'2 жастағы Ә'!BM84</f>
        <v>0</v>
      </c>
    </row>
    <row r="308" spans="2:7" ht="18.75" x14ac:dyDescent="0.25">
      <c r="B308" s="847"/>
      <c r="C308" s="95">
        <f>'2 жастағы Ф'!BI84</f>
        <v>0</v>
      </c>
      <c r="D308" s="95">
        <f>'2 жастағы К'!BL84</f>
        <v>0</v>
      </c>
      <c r="E308" s="95">
        <f>'2 жастағы Т'!AE84</f>
        <v>0</v>
      </c>
      <c r="F308" s="95">
        <f>'2 жастағы Ш'!DK84</f>
        <v>0</v>
      </c>
      <c r="G308" s="96">
        <f>'2 жастағы Ә'!BL84</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Ф'!F138</f>
        <v>0</v>
      </c>
      <c r="D313" s="4">
        <f>'2 жастағы К'!F138</f>
        <v>0</v>
      </c>
      <c r="E313" s="4">
        <f>'2 жастағы Т'!F138</f>
        <v>0</v>
      </c>
      <c r="F313" s="4">
        <f>'2 жастағы Ш'!F138</f>
        <v>0</v>
      </c>
      <c r="G313" s="4">
        <f>'2 жастағы Ә'!F138</f>
        <v>0</v>
      </c>
    </row>
    <row r="314" spans="2:7" x14ac:dyDescent="0.25">
      <c r="B314" s="708"/>
      <c r="C314" s="4">
        <f>'2 жастағы Ф'!E138</f>
        <v>0</v>
      </c>
      <c r="D314" s="4">
        <f>'2 жастағы К'!E138</f>
        <v>0</v>
      </c>
      <c r="E314" s="4">
        <f>'2 жастағы Т'!E138</f>
        <v>0</v>
      </c>
      <c r="F314" s="4">
        <f>'2 жастағы Ш'!E138</f>
        <v>0</v>
      </c>
      <c r="G314" s="4">
        <f>'2 жастағы Ә'!E138</f>
        <v>0</v>
      </c>
    </row>
    <row r="315" spans="2:7" x14ac:dyDescent="0.25">
      <c r="B315" s="712"/>
      <c r="C315" s="4">
        <f>'2 жастағы Ф'!D138</f>
        <v>0</v>
      </c>
      <c r="D315" s="4">
        <f>'2 жастағы К'!D138</f>
        <v>0</v>
      </c>
      <c r="E315" s="4">
        <f>'2 жастағы Т'!D138</f>
        <v>0</v>
      </c>
      <c r="F315" s="4">
        <f>'2 жастағы Ш'!D138</f>
        <v>0</v>
      </c>
      <c r="G315" s="4">
        <f>'2 жастағы Ә'!D138</f>
        <v>0</v>
      </c>
    </row>
    <row r="316" spans="2:7" x14ac:dyDescent="0.25">
      <c r="B316" s="707">
        <v>2</v>
      </c>
      <c r="C316" s="4">
        <f>'2 жастағы Ф'!I138</f>
        <v>0</v>
      </c>
      <c r="D316" s="4">
        <f>'2 жастағы К'!I138</f>
        <v>0</v>
      </c>
      <c r="E316" s="4">
        <f>'2 жастағы Т'!I138</f>
        <v>0</v>
      </c>
      <c r="F316" s="4">
        <f>'2 жастағы Ш'!I138</f>
        <v>0</v>
      </c>
      <c r="G316" s="4">
        <f>'2 жастағы Ә'!I138</f>
        <v>0</v>
      </c>
    </row>
    <row r="317" spans="2:7" x14ac:dyDescent="0.25">
      <c r="B317" s="708"/>
      <c r="C317" s="4">
        <f>'2 жастағы Ф'!H138</f>
        <v>0</v>
      </c>
      <c r="D317" s="4">
        <f>'2 жастағы К'!H138</f>
        <v>0</v>
      </c>
      <c r="E317" s="4">
        <f>'2 жастағы Т'!H138</f>
        <v>0</v>
      </c>
      <c r="F317" s="4">
        <f>'2 жастағы Ш'!H138</f>
        <v>0</v>
      </c>
      <c r="G317" s="4">
        <f>'2 жастағы Ә'!H138</f>
        <v>0</v>
      </c>
    </row>
    <row r="318" spans="2:7" x14ac:dyDescent="0.25">
      <c r="B318" s="712"/>
      <c r="C318" s="4">
        <f>'2 жастағы Ф'!G138</f>
        <v>0</v>
      </c>
      <c r="D318" s="4">
        <f>'2 жастағы К'!G138</f>
        <v>0</v>
      </c>
      <c r="E318" s="4">
        <f>'2 жастағы Т'!G138</f>
        <v>0</v>
      </c>
      <c r="F318" s="4">
        <f>'2 жастағы Ш'!G138</f>
        <v>0</v>
      </c>
      <c r="G318" s="4">
        <f>'2 жастағы Ә'!G138</f>
        <v>0</v>
      </c>
    </row>
    <row r="319" spans="2:7" x14ac:dyDescent="0.25">
      <c r="B319" s="707">
        <v>3</v>
      </c>
      <c r="C319" s="4">
        <f>'2 жастағы Ф'!L138</f>
        <v>0</v>
      </c>
      <c r="D319" s="4">
        <f>'2 жастағы К'!L138</f>
        <v>0</v>
      </c>
      <c r="E319" s="4">
        <f>'2 жастағы Т'!L138</f>
        <v>0</v>
      </c>
      <c r="F319" s="4">
        <f>'2 жастағы Ш'!L138</f>
        <v>0</v>
      </c>
      <c r="G319" s="4">
        <f>'2 жастағы Ә'!L138</f>
        <v>0</v>
      </c>
    </row>
    <row r="320" spans="2:7" x14ac:dyDescent="0.25">
      <c r="B320" s="708"/>
      <c r="C320" s="4">
        <f>'2 жастағы Ф'!K138</f>
        <v>0</v>
      </c>
      <c r="D320" s="4">
        <f>'2 жастағы К'!K138</f>
        <v>0</v>
      </c>
      <c r="E320" s="4">
        <f>'2 жастағы Т'!K138</f>
        <v>0</v>
      </c>
      <c r="F320" s="4">
        <f>'2 жастағы Ш'!K138</f>
        <v>0</v>
      </c>
      <c r="G320" s="4">
        <f>'2 жастағы Ә'!K138</f>
        <v>0</v>
      </c>
    </row>
    <row r="321" spans="2:7" x14ac:dyDescent="0.25">
      <c r="B321" s="712"/>
      <c r="C321" s="4">
        <f>'2 жастағы Ф'!J138</f>
        <v>0</v>
      </c>
      <c r="D321" s="4">
        <f>'2 жастағы К'!J138</f>
        <v>0</v>
      </c>
      <c r="E321" s="4">
        <f>'2 жастағы Т'!J138</f>
        <v>0</v>
      </c>
      <c r="F321" s="4">
        <f>'2 жастағы Ш'!J138</f>
        <v>0</v>
      </c>
      <c r="G321" s="4">
        <f>'2 жастағы Ә'!J138</f>
        <v>0</v>
      </c>
    </row>
    <row r="322" spans="2:7" x14ac:dyDescent="0.25">
      <c r="B322" s="707">
        <v>4</v>
      </c>
      <c r="C322" s="4">
        <f>'2 жастағы Ф'!O138</f>
        <v>0</v>
      </c>
      <c r="D322" s="4">
        <f>'2 жастағы К'!O138</f>
        <v>0</v>
      </c>
      <c r="E322" s="4">
        <f>'2 жастағы Т'!O138</f>
        <v>0</v>
      </c>
      <c r="F322" s="4">
        <f>'2 жастағы Ш'!O138</f>
        <v>0</v>
      </c>
      <c r="G322" s="4">
        <f>'2 жастағы Ә'!O138</f>
        <v>0</v>
      </c>
    </row>
    <row r="323" spans="2:7" x14ac:dyDescent="0.25">
      <c r="B323" s="708"/>
      <c r="C323" s="4">
        <f>'2 жастағы Ф'!N138</f>
        <v>0</v>
      </c>
      <c r="D323" s="4">
        <f>'2 жастағы К'!N138</f>
        <v>0</v>
      </c>
      <c r="E323" s="4">
        <f>'2 жастағы Т'!N138</f>
        <v>0</v>
      </c>
      <c r="F323" s="4">
        <f>'2 жастағы Ш'!N138</f>
        <v>0</v>
      </c>
      <c r="G323" s="4">
        <f>'2 жастағы Ә'!N138</f>
        <v>0</v>
      </c>
    </row>
    <row r="324" spans="2:7" x14ac:dyDescent="0.25">
      <c r="B324" s="712"/>
      <c r="C324" s="4">
        <f>'2 жастағы Ф'!M138</f>
        <v>0</v>
      </c>
      <c r="D324" s="4">
        <f>'2 жастағы К'!M138</f>
        <v>0</v>
      </c>
      <c r="E324" s="4">
        <f>'2 жастағы Т'!M138</f>
        <v>0</v>
      </c>
      <c r="F324" s="4">
        <f>'2 жастағы Ш'!M138</f>
        <v>0</v>
      </c>
      <c r="G324" s="4">
        <f>'2 жастағы Ә'!M138</f>
        <v>0</v>
      </c>
    </row>
    <row r="325" spans="2:7" x14ac:dyDescent="0.25">
      <c r="B325" s="707">
        <v>5</v>
      </c>
      <c r="C325" s="4">
        <f>'2 жастағы Ф'!R138</f>
        <v>0</v>
      </c>
      <c r="D325" s="4">
        <f>'2 жастағы К'!R138</f>
        <v>0</v>
      </c>
      <c r="E325" s="4">
        <f>'2 жастағы Т'!R138</f>
        <v>0</v>
      </c>
      <c r="F325" s="4">
        <f>'2 жастағы Ш'!R138</f>
        <v>0</v>
      </c>
      <c r="G325" s="4">
        <f>'2 жастағы Ә'!R138</f>
        <v>0</v>
      </c>
    </row>
    <row r="326" spans="2:7" x14ac:dyDescent="0.25">
      <c r="B326" s="708"/>
      <c r="C326" s="4">
        <f>'2 жастағы Ф'!Q138</f>
        <v>0</v>
      </c>
      <c r="D326" s="4">
        <f>'2 жастағы К'!Q138</f>
        <v>0</v>
      </c>
      <c r="E326" s="4">
        <f>'2 жастағы Т'!Q138</f>
        <v>0</v>
      </c>
      <c r="F326" s="4">
        <f>'2 жастағы Ш'!Q138</f>
        <v>0</v>
      </c>
      <c r="G326" s="4">
        <f>'2 жастағы Ә'!Q138</f>
        <v>0</v>
      </c>
    </row>
    <row r="327" spans="2:7" x14ac:dyDescent="0.25">
      <c r="B327" s="712"/>
      <c r="C327" s="4">
        <f>'2 жастағы Ф'!P138</f>
        <v>0</v>
      </c>
      <c r="D327" s="4">
        <f>'2 жастағы К'!P138</f>
        <v>0</v>
      </c>
      <c r="E327" s="4">
        <f>'2 жастағы Т'!P138</f>
        <v>0</v>
      </c>
      <c r="F327" s="4">
        <f>'2 жастағы Ш'!P138</f>
        <v>0</v>
      </c>
      <c r="G327" s="4">
        <f>'2 жастағы Ә'!P138</f>
        <v>0</v>
      </c>
    </row>
    <row r="328" spans="2:7" x14ac:dyDescent="0.25">
      <c r="B328" s="707">
        <v>6</v>
      </c>
      <c r="C328" s="4">
        <f>'2 жастағы Ф'!U138</f>
        <v>0</v>
      </c>
      <c r="D328" s="4">
        <f>'2 жастағы К'!U138</f>
        <v>0</v>
      </c>
      <c r="E328" s="4">
        <f>'2 жастағы Т'!U138</f>
        <v>0</v>
      </c>
      <c r="F328" s="4">
        <f>'2 жастағы Ш'!U138</f>
        <v>0</v>
      </c>
      <c r="G328" s="4">
        <f>'2 жастағы Ә'!U138</f>
        <v>0</v>
      </c>
    </row>
    <row r="329" spans="2:7" x14ac:dyDescent="0.25">
      <c r="B329" s="708"/>
      <c r="C329" s="4">
        <f>'2 жастағы Ф'!T138</f>
        <v>0</v>
      </c>
      <c r="D329" s="4">
        <f>'2 жастағы К'!T138</f>
        <v>0</v>
      </c>
      <c r="E329" s="4">
        <f>'2 жастағы Т'!T138</f>
        <v>0</v>
      </c>
      <c r="F329" s="4">
        <f>'2 жастағы Ш'!T138</f>
        <v>0</v>
      </c>
      <c r="G329" s="4">
        <f>'2 жастағы Ә'!T138</f>
        <v>0</v>
      </c>
    </row>
    <row r="330" spans="2:7" x14ac:dyDescent="0.25">
      <c r="B330" s="712"/>
      <c r="C330" s="4">
        <f>'2 жастағы Ф'!S138</f>
        <v>0</v>
      </c>
      <c r="D330" s="4">
        <f>'2 жастағы К'!S138</f>
        <v>0</v>
      </c>
      <c r="E330" s="4">
        <f>'2 жастағы Т'!S138</f>
        <v>0</v>
      </c>
      <c r="F330" s="4">
        <f>'2 жастағы Ш'!S138</f>
        <v>0</v>
      </c>
      <c r="G330" s="4">
        <f>'2 жастағы Ә'!S138</f>
        <v>0</v>
      </c>
    </row>
    <row r="331" spans="2:7" x14ac:dyDescent="0.25">
      <c r="B331" s="707">
        <v>7</v>
      </c>
      <c r="C331" s="4">
        <f>'2 жастағы Ф'!X138</f>
        <v>0</v>
      </c>
      <c r="D331" s="4">
        <f>'2 жастағы К'!X138</f>
        <v>0</v>
      </c>
      <c r="E331" s="4">
        <f>'2 жастағы Т'!X138</f>
        <v>0</v>
      </c>
      <c r="F331" s="4">
        <f>'2 жастағы Ш'!X138</f>
        <v>0</v>
      </c>
      <c r="G331" s="4">
        <f>'2 жастағы Ә'!X138</f>
        <v>0</v>
      </c>
    </row>
    <row r="332" spans="2:7" x14ac:dyDescent="0.25">
      <c r="B332" s="708"/>
      <c r="C332" s="4">
        <f>'2 жастағы Ф'!W138</f>
        <v>0</v>
      </c>
      <c r="D332" s="4">
        <f>'2 жастағы К'!W138</f>
        <v>0</v>
      </c>
      <c r="E332" s="4">
        <f>'2 жастағы Т'!W138</f>
        <v>0</v>
      </c>
      <c r="F332" s="4">
        <f>'2 жастағы Ш'!W138</f>
        <v>0</v>
      </c>
      <c r="G332" s="4">
        <f>'2 жастағы Ә'!W138</f>
        <v>0</v>
      </c>
    </row>
    <row r="333" spans="2:7" x14ac:dyDescent="0.25">
      <c r="B333" s="712"/>
      <c r="C333" s="4">
        <f>'2 жастағы Ф'!V138</f>
        <v>0</v>
      </c>
      <c r="D333" s="4">
        <f>'2 жастағы К'!V138</f>
        <v>0</v>
      </c>
      <c r="E333" s="4">
        <f>'2 жастағы Т'!V138</f>
        <v>0</v>
      </c>
      <c r="F333" s="4">
        <f>'2 жастағы Ш'!V138</f>
        <v>0</v>
      </c>
      <c r="G333" s="4">
        <f>'2 жастағы Ә'!V138</f>
        <v>0</v>
      </c>
    </row>
    <row r="334" spans="2:7" x14ac:dyDescent="0.25">
      <c r="B334" s="707">
        <v>8</v>
      </c>
      <c r="C334" s="4">
        <f>'2 жастағы Ф'!AA138</f>
        <v>0</v>
      </c>
      <c r="D334" s="4">
        <f>'2 жастағы К'!AA138</f>
        <v>0</v>
      </c>
      <c r="E334" s="4">
        <f>'2 жастағы Т'!AA138</f>
        <v>0</v>
      </c>
      <c r="F334" s="4">
        <f>'2 жастағы Ш'!AA138</f>
        <v>0</v>
      </c>
      <c r="G334" s="4">
        <f>'2 жастағы Ә'!AA138</f>
        <v>0</v>
      </c>
    </row>
    <row r="335" spans="2:7" x14ac:dyDescent="0.25">
      <c r="B335" s="708"/>
      <c r="C335" s="4">
        <f>'2 жастағы Ф'!Z138</f>
        <v>0</v>
      </c>
      <c r="D335" s="4">
        <f>'2 жастағы К'!Z138</f>
        <v>0</v>
      </c>
      <c r="E335" s="4">
        <f>'2 жастағы Т'!Z138</f>
        <v>0</v>
      </c>
      <c r="F335" s="4">
        <f>'2 жастағы Ш'!Z138</f>
        <v>0</v>
      </c>
      <c r="G335" s="4">
        <f>'2 жастағы Ә'!Z138</f>
        <v>0</v>
      </c>
    </row>
    <row r="336" spans="2:7" x14ac:dyDescent="0.25">
      <c r="B336" s="712"/>
      <c r="C336" s="4">
        <f>'2 жастағы Ф'!Y138</f>
        <v>0</v>
      </c>
      <c r="D336" s="4">
        <f>'2 жастағы К'!Y138</f>
        <v>0</v>
      </c>
      <c r="E336" s="4">
        <f>'2 жастағы Т'!Y138</f>
        <v>0</v>
      </c>
      <c r="F336" s="4">
        <f>'2 жастағы Ш'!Y138</f>
        <v>0</v>
      </c>
      <c r="G336" s="4">
        <f>'2 жастағы Ә'!Y138</f>
        <v>0</v>
      </c>
    </row>
    <row r="337" spans="2:7" x14ac:dyDescent="0.25">
      <c r="B337" s="707">
        <v>9</v>
      </c>
      <c r="C337" s="4">
        <f>'2 жастағы Ф'!AD138</f>
        <v>0</v>
      </c>
      <c r="D337" s="4">
        <f>'2 жастағы К'!AD138</f>
        <v>0</v>
      </c>
      <c r="E337" s="4">
        <f>'2 жастағы Т'!AD138</f>
        <v>0</v>
      </c>
      <c r="F337" s="4">
        <f>'2 жастағы Ш'!AD138</f>
        <v>0</v>
      </c>
      <c r="G337" s="4">
        <f>'2 жастағы Ә'!AD138</f>
        <v>0</v>
      </c>
    </row>
    <row r="338" spans="2:7" x14ac:dyDescent="0.25">
      <c r="B338" s="708"/>
      <c r="C338" s="4">
        <f>'2 жастағы Ф'!AC138</f>
        <v>0</v>
      </c>
      <c r="D338" s="4">
        <f>'2 жастағы К'!AC138</f>
        <v>0</v>
      </c>
      <c r="E338" s="4">
        <f>'2 жастағы Т'!AC138</f>
        <v>0</v>
      </c>
      <c r="F338" s="4">
        <f>'2 жастағы Ш'!AC138</f>
        <v>0</v>
      </c>
      <c r="G338" s="4">
        <f>'2 жастағы Ә'!AC138</f>
        <v>0</v>
      </c>
    </row>
    <row r="339" spans="2:7" x14ac:dyDescent="0.25">
      <c r="B339" s="712"/>
      <c r="C339" s="4">
        <f>'2 жастағы Ф'!AB138</f>
        <v>0</v>
      </c>
      <c r="D339" s="4">
        <f>'2 жастағы К'!AB138</f>
        <v>0</v>
      </c>
      <c r="E339" s="4">
        <f>'2 жастағы Т'!AB138</f>
        <v>0</v>
      </c>
      <c r="F339" s="4">
        <f>'2 жастағы Ш'!AB138</f>
        <v>0</v>
      </c>
      <c r="G339" s="4">
        <f>'2 жастағы Ә'!AB138</f>
        <v>0</v>
      </c>
    </row>
    <row r="340" spans="2:7" x14ac:dyDescent="0.25">
      <c r="B340" s="707">
        <v>10</v>
      </c>
      <c r="C340" s="4">
        <f>'2 жастағы Ф'!AG138</f>
        <v>0</v>
      </c>
      <c r="D340" s="4">
        <f>'2 жастағы К'!AG138</f>
        <v>0</v>
      </c>
      <c r="E340" s="842"/>
      <c r="F340" s="4">
        <f>'2 жастағы Ш'!AG138</f>
        <v>0</v>
      </c>
      <c r="G340" s="4">
        <f>'2 жастағы Ә'!AG138</f>
        <v>0</v>
      </c>
    </row>
    <row r="341" spans="2:7" x14ac:dyDescent="0.25">
      <c r="B341" s="708"/>
      <c r="C341" s="4">
        <f>'2 жастағы Ф'!AF138</f>
        <v>0</v>
      </c>
      <c r="D341" s="4">
        <f>'2 жастағы К'!AF138</f>
        <v>0</v>
      </c>
      <c r="E341" s="843"/>
      <c r="F341" s="4">
        <f>'2 жастағы Ш'!AF138</f>
        <v>0</v>
      </c>
      <c r="G341" s="4">
        <f>'2 жастағы Ә'!AF138</f>
        <v>0</v>
      </c>
    </row>
    <row r="342" spans="2:7" x14ac:dyDescent="0.25">
      <c r="B342" s="712"/>
      <c r="C342" s="4">
        <f>'2 жастағы Ф'!AE138</f>
        <v>0</v>
      </c>
      <c r="D342" s="4">
        <f>'2 жастағы К'!AE138</f>
        <v>0</v>
      </c>
      <c r="E342" s="843"/>
      <c r="F342" s="4">
        <f>'2 жастағы Ш'!AE138</f>
        <v>0</v>
      </c>
      <c r="G342" s="4">
        <f>'2 жастағы Ә'!AE138</f>
        <v>0</v>
      </c>
    </row>
    <row r="343" spans="2:7" x14ac:dyDescent="0.25">
      <c r="B343" s="707">
        <v>11</v>
      </c>
      <c r="C343" s="4">
        <f>'2 жастағы Ф'!AJ138</f>
        <v>0</v>
      </c>
      <c r="D343" s="4">
        <f>'2 жастағы К'!AJ138</f>
        <v>0</v>
      </c>
      <c r="E343" s="843"/>
      <c r="F343" s="4">
        <f>'2 жастағы Ш'!AJ138</f>
        <v>0</v>
      </c>
      <c r="G343" s="4">
        <f>'2 жастағы Ә'!AJ138</f>
        <v>0</v>
      </c>
    </row>
    <row r="344" spans="2:7" x14ac:dyDescent="0.25">
      <c r="B344" s="708"/>
      <c r="C344" s="4">
        <f>'2 жастағы Ф'!AI138</f>
        <v>0</v>
      </c>
      <c r="D344" s="4">
        <f>'2 жастағы К'!AI138</f>
        <v>0</v>
      </c>
      <c r="E344" s="843"/>
      <c r="F344" s="4">
        <f>'2 жастағы Ш'!AI138</f>
        <v>0</v>
      </c>
      <c r="G344" s="4">
        <f>'2 жастағы Ә'!AI138</f>
        <v>0</v>
      </c>
    </row>
    <row r="345" spans="2:7" x14ac:dyDescent="0.25">
      <c r="B345" s="712"/>
      <c r="C345" s="4">
        <f>'2 жастағы Ф'!AH138</f>
        <v>0</v>
      </c>
      <c r="D345" s="4">
        <f>'2 жастағы К'!AH138</f>
        <v>0</v>
      </c>
      <c r="E345" s="843"/>
      <c r="F345" s="4">
        <f>'2 жастағы Ш'!AH138</f>
        <v>0</v>
      </c>
      <c r="G345" s="4">
        <f>'2 жастағы Ә'!AH138</f>
        <v>0</v>
      </c>
    </row>
    <row r="346" spans="2:7" x14ac:dyDescent="0.25">
      <c r="B346" s="707">
        <v>12</v>
      </c>
      <c r="C346" s="4">
        <f>'2 жастағы Ф'!AM138</f>
        <v>0</v>
      </c>
      <c r="D346" s="4">
        <f>'2 жастағы К'!AM138</f>
        <v>0</v>
      </c>
      <c r="E346" s="843"/>
      <c r="F346" s="4">
        <f>'2 жастағы Ш'!AM138</f>
        <v>0</v>
      </c>
      <c r="G346" s="4">
        <f>'2 жастағы Ә'!AM138</f>
        <v>0</v>
      </c>
    </row>
    <row r="347" spans="2:7" x14ac:dyDescent="0.25">
      <c r="B347" s="708"/>
      <c r="C347" s="4">
        <f>'2 жастағы Ф'!AL138</f>
        <v>0</v>
      </c>
      <c r="D347" s="4">
        <f>'2 жастағы К'!AL138</f>
        <v>0</v>
      </c>
      <c r="E347" s="843"/>
      <c r="F347" s="4">
        <f>'2 жастағы Ш'!AL138</f>
        <v>0</v>
      </c>
      <c r="G347" s="4">
        <f>'2 жастағы Ә'!AL138</f>
        <v>0</v>
      </c>
    </row>
    <row r="348" spans="2:7" x14ac:dyDescent="0.25">
      <c r="B348" s="712"/>
      <c r="C348" s="4">
        <f>'2 жастағы Ф'!AK138</f>
        <v>0</v>
      </c>
      <c r="D348" s="160">
        <f>'2 жастағы К'!AK176</f>
        <v>0</v>
      </c>
      <c r="E348" s="843"/>
      <c r="F348" s="4">
        <f>'2 жастағы Ш'!AK138</f>
        <v>0</v>
      </c>
      <c r="G348" s="4">
        <f>'2 жастағы Ә'!AK138</f>
        <v>0</v>
      </c>
    </row>
    <row r="349" spans="2:7" x14ac:dyDescent="0.25">
      <c r="B349" s="707">
        <v>13</v>
      </c>
      <c r="C349" s="4">
        <f>'2 жастағы Ф'!AP138</f>
        <v>0</v>
      </c>
      <c r="D349" s="4">
        <f>'2 жастағы К'!AP138</f>
        <v>0</v>
      </c>
      <c r="E349" s="843"/>
      <c r="F349" s="4">
        <f>'2 жастағы Ш'!AP138</f>
        <v>0</v>
      </c>
      <c r="G349" s="4">
        <f>'2 жастағы Ә'!AP138</f>
        <v>0</v>
      </c>
    </row>
    <row r="350" spans="2:7" x14ac:dyDescent="0.25">
      <c r="B350" s="708"/>
      <c r="C350" s="4">
        <f>'2 жастағы Ф'!AO138</f>
        <v>0</v>
      </c>
      <c r="D350" s="4">
        <f>'2 жастағы К'!AO138</f>
        <v>0</v>
      </c>
      <c r="E350" s="843"/>
      <c r="F350" s="4">
        <f>'2 жастағы Ш'!AO138</f>
        <v>0</v>
      </c>
      <c r="G350" s="4">
        <f>'2 жастағы Ә'!AO138</f>
        <v>0</v>
      </c>
    </row>
    <row r="351" spans="2:7" x14ac:dyDescent="0.25">
      <c r="B351" s="712"/>
      <c r="C351" s="4">
        <f>'2 жастағы Ф'!AN138</f>
        <v>0</v>
      </c>
      <c r="D351" s="4">
        <f>'2 жастағы К'!AN138</f>
        <v>0</v>
      </c>
      <c r="E351" s="843"/>
      <c r="F351" s="4">
        <f>'2 жастағы Ш'!AN138</f>
        <v>0</v>
      </c>
      <c r="G351" s="4">
        <f>'2 жастағы Ә'!AN138</f>
        <v>0</v>
      </c>
    </row>
    <row r="352" spans="2:7" x14ac:dyDescent="0.25">
      <c r="B352" s="707">
        <v>14</v>
      </c>
      <c r="C352" s="4">
        <f>'2 жастағы Ф'!AS138</f>
        <v>0</v>
      </c>
      <c r="D352" s="4">
        <f>'2 жастағы К'!AS138</f>
        <v>0</v>
      </c>
      <c r="E352" s="843"/>
      <c r="F352" s="4">
        <f>'2 жастағы Ш'!AS138</f>
        <v>0</v>
      </c>
      <c r="G352" s="4">
        <f>'2 жастағы Ә'!AS138</f>
        <v>0</v>
      </c>
    </row>
    <row r="353" spans="2:7" x14ac:dyDescent="0.25">
      <c r="B353" s="708"/>
      <c r="C353" s="4">
        <f>'2 жастағы Ф'!AR138</f>
        <v>0</v>
      </c>
      <c r="D353" s="4">
        <f>'2 жастағы К'!AR138</f>
        <v>0</v>
      </c>
      <c r="E353" s="843"/>
      <c r="F353" s="4">
        <f>'2 жастағы Ш'!AR138</f>
        <v>0</v>
      </c>
      <c r="G353" s="4">
        <f>'2 жастағы Ә'!AR138</f>
        <v>0</v>
      </c>
    </row>
    <row r="354" spans="2:7" x14ac:dyDescent="0.25">
      <c r="B354" s="712"/>
      <c r="C354" s="4">
        <f>'2 жастағы Ф'!AQ138</f>
        <v>0</v>
      </c>
      <c r="D354" s="4">
        <f>'2 жастағы К'!AQ138</f>
        <v>0</v>
      </c>
      <c r="E354" s="843"/>
      <c r="F354" s="4">
        <f>'2 жастағы Ш'!AQ138</f>
        <v>0</v>
      </c>
      <c r="G354" s="4">
        <f>'2 жастағы Ә'!AQ138</f>
        <v>0</v>
      </c>
    </row>
    <row r="355" spans="2:7" x14ac:dyDescent="0.25">
      <c r="B355" s="707">
        <v>15</v>
      </c>
      <c r="C355" s="4">
        <f>'2 жастағы Ф'!AV138</f>
        <v>0</v>
      </c>
      <c r="D355" s="4">
        <f>'2 жастағы К'!AV138</f>
        <v>0</v>
      </c>
      <c r="E355" s="843"/>
      <c r="F355" s="4">
        <f>'2 жастағы Ш'!AV138</f>
        <v>0</v>
      </c>
      <c r="G355" s="4">
        <f>'2 жастағы Ә'!AV138</f>
        <v>0</v>
      </c>
    </row>
    <row r="356" spans="2:7" x14ac:dyDescent="0.25">
      <c r="B356" s="708"/>
      <c r="C356" s="4">
        <f>'2 жастағы Ф'!AU138</f>
        <v>0</v>
      </c>
      <c r="D356" s="4">
        <f>'2 жастағы К'!AU138</f>
        <v>0</v>
      </c>
      <c r="E356" s="843"/>
      <c r="F356" s="4">
        <f>'2 жастағы Ш'!AU138</f>
        <v>0</v>
      </c>
      <c r="G356" s="4">
        <f>'2 жастағы Ә'!AU138</f>
        <v>0</v>
      </c>
    </row>
    <row r="357" spans="2:7" x14ac:dyDescent="0.25">
      <c r="B357" s="712"/>
      <c r="C357" s="4">
        <f>'2 жастағы Ф'!AT138</f>
        <v>0</v>
      </c>
      <c r="D357" s="4">
        <f>'2 жастағы К'!AT138</f>
        <v>0</v>
      </c>
      <c r="E357" s="843"/>
      <c r="F357" s="4">
        <f>'2 жастағы Ш'!AT138</f>
        <v>0</v>
      </c>
      <c r="G357" s="4">
        <f>'2 жастағы Ә'!AT138</f>
        <v>0</v>
      </c>
    </row>
    <row r="358" spans="2:7" x14ac:dyDescent="0.25">
      <c r="B358" s="707">
        <v>16</v>
      </c>
      <c r="C358" s="4">
        <f>'2 жастағы Ф'!AY138</f>
        <v>0</v>
      </c>
      <c r="D358" s="4">
        <f>'2 жастағы К'!AY138</f>
        <v>0</v>
      </c>
      <c r="E358" s="843"/>
      <c r="F358" s="4">
        <f>'2 жастағы Ш'!AY138</f>
        <v>0</v>
      </c>
      <c r="G358" s="4">
        <f>'2 жастағы Ә'!AY138</f>
        <v>0</v>
      </c>
    </row>
    <row r="359" spans="2:7" x14ac:dyDescent="0.25">
      <c r="B359" s="708"/>
      <c r="C359" s="4">
        <f>'2 жастағы Ф'!AX138</f>
        <v>0</v>
      </c>
      <c r="D359" s="4">
        <f>'2 жастағы К'!AX138</f>
        <v>0</v>
      </c>
      <c r="E359" s="843"/>
      <c r="F359" s="4">
        <f>'2 жастағы Ш'!AX138</f>
        <v>0</v>
      </c>
      <c r="G359" s="4">
        <f>'2 жастағы Ә'!AX138</f>
        <v>0</v>
      </c>
    </row>
    <row r="360" spans="2:7" x14ac:dyDescent="0.25">
      <c r="B360" s="712"/>
      <c r="C360" s="4">
        <f>'2 жастағы Ф'!AW138</f>
        <v>0</v>
      </c>
      <c r="D360" s="4">
        <f>'2 жастағы К'!AW138</f>
        <v>0</v>
      </c>
      <c r="E360" s="843"/>
      <c r="F360" s="4">
        <f>'2 жастағы Ш'!AW138</f>
        <v>0</v>
      </c>
      <c r="G360" s="4">
        <f>'2 жастағы Ә'!AW138</f>
        <v>0</v>
      </c>
    </row>
    <row r="361" spans="2:7" x14ac:dyDescent="0.25">
      <c r="B361" s="707">
        <v>17</v>
      </c>
      <c r="C361" s="4">
        <f>'2 жастағы Ф'!BB138</f>
        <v>0</v>
      </c>
      <c r="D361" s="4">
        <f>'2 жастағы К'!BB138</f>
        <v>0</v>
      </c>
      <c r="E361" s="843"/>
      <c r="F361" s="4">
        <f>'2 жастағы Ш'!BB138</f>
        <v>0</v>
      </c>
      <c r="G361" s="4">
        <f>'2 жастағы Ә'!BB138</f>
        <v>0</v>
      </c>
    </row>
    <row r="362" spans="2:7" x14ac:dyDescent="0.25">
      <c r="B362" s="708"/>
      <c r="C362" s="4">
        <f>'2 жастағы Ф'!BA138</f>
        <v>0</v>
      </c>
      <c r="D362" s="4">
        <f>'2 жастағы К'!BA138</f>
        <v>0</v>
      </c>
      <c r="E362" s="843"/>
      <c r="F362" s="4">
        <f>'2 жастағы Ш'!BA138</f>
        <v>0</v>
      </c>
      <c r="G362" s="4">
        <f>'2 жастағы Ә'!BA138</f>
        <v>0</v>
      </c>
    </row>
    <row r="363" spans="2:7" x14ac:dyDescent="0.25">
      <c r="B363" s="712"/>
      <c r="C363" s="4">
        <f>'2 жастағы Ф'!AZ138</f>
        <v>0</v>
      </c>
      <c r="D363" s="4">
        <f>'2 жастағы К'!AZ138</f>
        <v>0</v>
      </c>
      <c r="E363" s="843"/>
      <c r="F363" s="4">
        <f>'2 жастағы Ш'!AZ138</f>
        <v>0</v>
      </c>
      <c r="G363" s="4">
        <f>'2 жастағы Ә'!AZ138</f>
        <v>0</v>
      </c>
    </row>
    <row r="364" spans="2:7" x14ac:dyDescent="0.25">
      <c r="B364" s="707">
        <v>18</v>
      </c>
      <c r="C364" s="4">
        <f>'2 жастағы Ф'!BE138</f>
        <v>0</v>
      </c>
      <c r="D364" s="4">
        <f>'2 жастағы К'!BE138</f>
        <v>0</v>
      </c>
      <c r="E364" s="843"/>
      <c r="F364" s="4">
        <f>'2 жастағы Ш'!BE138</f>
        <v>0</v>
      </c>
      <c r="G364" s="4">
        <f>'2 жастағы Ә'!BE138</f>
        <v>0</v>
      </c>
    </row>
    <row r="365" spans="2:7" x14ac:dyDescent="0.25">
      <c r="B365" s="708"/>
      <c r="C365" s="4">
        <f>'2 жастағы Ф'!BD138</f>
        <v>0</v>
      </c>
      <c r="D365" s="4">
        <f>'2 жастағы К'!BD138</f>
        <v>0</v>
      </c>
      <c r="E365" s="843"/>
      <c r="F365" s="4">
        <f>'2 жастағы Ш'!BD138</f>
        <v>0</v>
      </c>
      <c r="G365" s="4">
        <f>'2 жастағы Ә'!BD138</f>
        <v>0</v>
      </c>
    </row>
    <row r="366" spans="2:7" x14ac:dyDescent="0.25">
      <c r="B366" s="712"/>
      <c r="C366" s="4">
        <f>'2 жастағы Ф'!BC138</f>
        <v>0</v>
      </c>
      <c r="D366" s="4">
        <f>'2 жастағы К'!BC138</f>
        <v>0</v>
      </c>
      <c r="E366" s="843"/>
      <c r="F366" s="4">
        <f>'2 жастағы Ш'!BC138</f>
        <v>0</v>
      </c>
      <c r="G366" s="4">
        <f>'2 жастағы Ә'!BC138</f>
        <v>0</v>
      </c>
    </row>
    <row r="367" spans="2:7" x14ac:dyDescent="0.25">
      <c r="B367" s="707">
        <v>19</v>
      </c>
      <c r="C367" s="4">
        <f>'2 жастағы Ф'!BH138</f>
        <v>0</v>
      </c>
      <c r="D367" s="4">
        <f>'2 жастағы К'!BH138</f>
        <v>0</v>
      </c>
      <c r="E367" s="843"/>
      <c r="F367" s="4">
        <f>'2 жастағы Ш'!BH138</f>
        <v>0</v>
      </c>
      <c r="G367" s="4">
        <f>'2 жастағы Ә'!BH138</f>
        <v>0</v>
      </c>
    </row>
    <row r="368" spans="2:7" x14ac:dyDescent="0.25">
      <c r="B368" s="708"/>
      <c r="C368" s="4">
        <f>'2 жастағы Ф'!BG138</f>
        <v>0</v>
      </c>
      <c r="D368" s="4">
        <f>'2 жастағы К'!BG138</f>
        <v>0</v>
      </c>
      <c r="E368" s="843"/>
      <c r="F368" s="4">
        <f>'2 жастағы Ш'!BG138</f>
        <v>0</v>
      </c>
      <c r="G368" s="4">
        <f>'2 жастағы Ә'!BG138</f>
        <v>0</v>
      </c>
    </row>
    <row r="369" spans="2:7" x14ac:dyDescent="0.25">
      <c r="B369" s="712"/>
      <c r="C369" s="4">
        <f>'2 жастағы Ф'!BF138</f>
        <v>0</v>
      </c>
      <c r="D369" s="4">
        <f>'2 жастағы К'!BF138</f>
        <v>0</v>
      </c>
      <c r="E369" s="843"/>
      <c r="F369" s="4">
        <f>'2 жастағы Ш'!BF138</f>
        <v>0</v>
      </c>
      <c r="G369" s="4">
        <f>'2 жастағы Ә'!BF138</f>
        <v>0</v>
      </c>
    </row>
    <row r="370" spans="2:7" x14ac:dyDescent="0.25">
      <c r="B370" s="707">
        <v>20</v>
      </c>
      <c r="C370" s="842"/>
      <c r="D370" s="4">
        <f>'2 жастағы К'!BK138</f>
        <v>0</v>
      </c>
      <c r="E370" s="843"/>
      <c r="F370" s="4">
        <f>'2 жастағы Ш'!BK138</f>
        <v>0</v>
      </c>
      <c r="G370" s="4">
        <f>'2 жастағы Ә'!BK138</f>
        <v>0</v>
      </c>
    </row>
    <row r="371" spans="2:7" x14ac:dyDescent="0.25">
      <c r="B371" s="708"/>
      <c r="C371" s="843"/>
      <c r="D371" s="4">
        <f>'2 жастағы К'!BJ138</f>
        <v>0</v>
      </c>
      <c r="E371" s="843"/>
      <c r="F371" s="4">
        <f>'2 жастағы Ш'!BJ138</f>
        <v>0</v>
      </c>
      <c r="G371" s="4">
        <f>'2 жастағы Ә'!BJ138</f>
        <v>0</v>
      </c>
    </row>
    <row r="372" spans="2:7" x14ac:dyDescent="0.25">
      <c r="B372" s="712"/>
      <c r="C372" s="843"/>
      <c r="D372" s="4">
        <f>'2 жастағы К'!BI138</f>
        <v>0</v>
      </c>
      <c r="E372" s="843"/>
      <c r="F372" s="4">
        <f>'2 жастағы Ш'!BI138</f>
        <v>0</v>
      </c>
      <c r="G372" s="4">
        <f>'2 жастағы Ә'!BI138</f>
        <v>0</v>
      </c>
    </row>
    <row r="373" spans="2:7" x14ac:dyDescent="0.25">
      <c r="B373" s="707">
        <v>21</v>
      </c>
      <c r="C373" s="843"/>
      <c r="D373" s="842"/>
      <c r="E373" s="843"/>
      <c r="F373" s="4">
        <f>'2 жастағы Ш'!BN138</f>
        <v>0</v>
      </c>
      <c r="G373" s="842"/>
    </row>
    <row r="374" spans="2:7" x14ac:dyDescent="0.25">
      <c r="B374" s="708"/>
      <c r="C374" s="843"/>
      <c r="D374" s="843"/>
      <c r="E374" s="843"/>
      <c r="F374" s="4">
        <f>'2 жастағы Ш'!BM138</f>
        <v>0</v>
      </c>
      <c r="G374" s="843"/>
    </row>
    <row r="375" spans="2:7" x14ac:dyDescent="0.25">
      <c r="B375" s="712"/>
      <c r="C375" s="843"/>
      <c r="D375" s="843"/>
      <c r="E375" s="843"/>
      <c r="F375" s="4">
        <f>'2 жастағы Ш'!BL138</f>
        <v>0</v>
      </c>
      <c r="G375" s="843"/>
    </row>
    <row r="376" spans="2:7" x14ac:dyDescent="0.25">
      <c r="B376" s="707">
        <v>22</v>
      </c>
      <c r="C376" s="843"/>
      <c r="D376" s="843"/>
      <c r="E376" s="843"/>
      <c r="F376" s="4">
        <f>'2 жастағы Ш'!BQ138</f>
        <v>0</v>
      </c>
      <c r="G376" s="843"/>
    </row>
    <row r="377" spans="2:7" x14ac:dyDescent="0.25">
      <c r="B377" s="708"/>
      <c r="C377" s="843"/>
      <c r="D377" s="843"/>
      <c r="E377" s="843"/>
      <c r="F377" s="4">
        <f>'2 жастағы Ш'!BP138</f>
        <v>0</v>
      </c>
      <c r="G377" s="843"/>
    </row>
    <row r="378" spans="2:7" x14ac:dyDescent="0.25">
      <c r="B378" s="712"/>
      <c r="C378" s="843"/>
      <c r="D378" s="843"/>
      <c r="E378" s="843"/>
      <c r="F378" s="4">
        <f>'2 жастағы Ш'!BO138</f>
        <v>0</v>
      </c>
      <c r="G378" s="843"/>
    </row>
    <row r="379" spans="2:7" x14ac:dyDescent="0.25">
      <c r="B379" s="707">
        <v>23</v>
      </c>
      <c r="C379" s="843"/>
      <c r="D379" s="843"/>
      <c r="E379" s="843"/>
      <c r="F379" s="4">
        <f>'2 жастағы Ш'!BT138</f>
        <v>0</v>
      </c>
      <c r="G379" s="843"/>
    </row>
    <row r="380" spans="2:7" x14ac:dyDescent="0.25">
      <c r="B380" s="708"/>
      <c r="C380" s="843"/>
      <c r="D380" s="843"/>
      <c r="E380" s="843"/>
      <c r="F380" s="4">
        <f>'2 жастағы Ш'!BS138</f>
        <v>0</v>
      </c>
      <c r="G380" s="843"/>
    </row>
    <row r="381" spans="2:7" x14ac:dyDescent="0.25">
      <c r="B381" s="712"/>
      <c r="C381" s="843"/>
      <c r="D381" s="843"/>
      <c r="E381" s="843"/>
      <c r="F381" s="4">
        <f>'2 жастағы Ш'!BR138</f>
        <v>0</v>
      </c>
      <c r="G381" s="843"/>
    </row>
    <row r="382" spans="2:7" x14ac:dyDescent="0.25">
      <c r="B382" s="707">
        <v>24</v>
      </c>
      <c r="C382" s="843"/>
      <c r="D382" s="843"/>
      <c r="E382" s="843"/>
      <c r="F382" s="4">
        <f>'2 жастағы Ш'!BW138</f>
        <v>0</v>
      </c>
      <c r="G382" s="843"/>
    </row>
    <row r="383" spans="2:7" x14ac:dyDescent="0.25">
      <c r="B383" s="708"/>
      <c r="C383" s="843"/>
      <c r="D383" s="843"/>
      <c r="E383" s="843"/>
      <c r="F383" s="12">
        <f>'2 жастағы Ш'!BV138</f>
        <v>0</v>
      </c>
      <c r="G383" s="843"/>
    </row>
    <row r="384" spans="2:7" x14ac:dyDescent="0.25">
      <c r="B384" s="712"/>
      <c r="C384" s="843"/>
      <c r="D384" s="843"/>
      <c r="E384" s="843"/>
      <c r="F384" s="12">
        <f>'2 жастағы Ш'!BU138</f>
        <v>0</v>
      </c>
      <c r="G384" s="843"/>
    </row>
    <row r="385" spans="2:7" x14ac:dyDescent="0.25">
      <c r="B385" s="707">
        <v>25</v>
      </c>
      <c r="C385" s="843"/>
      <c r="D385" s="843"/>
      <c r="E385" s="843"/>
      <c r="F385" s="4">
        <f>'2 жастағы Ш'!BZ138</f>
        <v>0</v>
      </c>
      <c r="G385" s="843"/>
    </row>
    <row r="386" spans="2:7" x14ac:dyDescent="0.25">
      <c r="B386" s="708"/>
      <c r="C386" s="843"/>
      <c r="D386" s="843"/>
      <c r="E386" s="843"/>
      <c r="F386" s="4">
        <f>'2 жастағы Ш'!BY138</f>
        <v>0</v>
      </c>
      <c r="G386" s="843"/>
    </row>
    <row r="387" spans="2:7" x14ac:dyDescent="0.25">
      <c r="B387" s="712"/>
      <c r="C387" s="843"/>
      <c r="D387" s="843"/>
      <c r="E387" s="843"/>
      <c r="F387" s="4">
        <f>'2 жастағы Ш'!BX138</f>
        <v>0</v>
      </c>
      <c r="G387" s="843"/>
    </row>
    <row r="388" spans="2:7" x14ac:dyDescent="0.25">
      <c r="B388" s="707">
        <v>26</v>
      </c>
      <c r="C388" s="843"/>
      <c r="D388" s="843"/>
      <c r="E388" s="843"/>
      <c r="F388" s="4">
        <f>'2 жастағы Ш'!CC138</f>
        <v>0</v>
      </c>
      <c r="G388" s="843"/>
    </row>
    <row r="389" spans="2:7" x14ac:dyDescent="0.25">
      <c r="B389" s="708"/>
      <c r="C389" s="843"/>
      <c r="D389" s="843"/>
      <c r="E389" s="843"/>
      <c r="F389" s="4">
        <f>'2 жастағы Ш'!CB138</f>
        <v>0</v>
      </c>
      <c r="G389" s="843"/>
    </row>
    <row r="390" spans="2:7" x14ac:dyDescent="0.25">
      <c r="B390" s="712"/>
      <c r="C390" s="843"/>
      <c r="D390" s="843"/>
      <c r="E390" s="843"/>
      <c r="F390" s="4">
        <f>'2 жастағы Ш'!CA138</f>
        <v>0</v>
      </c>
      <c r="G390" s="843"/>
    </row>
    <row r="391" spans="2:7" x14ac:dyDescent="0.25">
      <c r="B391" s="707">
        <v>27</v>
      </c>
      <c r="C391" s="843"/>
      <c r="D391" s="843"/>
      <c r="E391" s="843"/>
      <c r="F391" s="12">
        <f>'2 жастағы Ш'!CF138</f>
        <v>0</v>
      </c>
      <c r="G391" s="843"/>
    </row>
    <row r="392" spans="2:7" x14ac:dyDescent="0.25">
      <c r="B392" s="708"/>
      <c r="C392" s="843"/>
      <c r="D392" s="843"/>
      <c r="E392" s="843"/>
      <c r="F392" s="12">
        <f>'2 жастағы Ш'!CE138</f>
        <v>0</v>
      </c>
      <c r="G392" s="843"/>
    </row>
    <row r="393" spans="2:7" x14ac:dyDescent="0.25">
      <c r="B393" s="712"/>
      <c r="C393" s="843"/>
      <c r="D393" s="843"/>
      <c r="E393" s="843"/>
      <c r="F393" s="12">
        <f>'2 жастағы Ш'!CD138</f>
        <v>0</v>
      </c>
      <c r="G393" s="843"/>
    </row>
    <row r="394" spans="2:7" x14ac:dyDescent="0.25">
      <c r="B394" s="707">
        <v>28</v>
      </c>
      <c r="C394" s="843"/>
      <c r="D394" s="843"/>
      <c r="E394" s="843"/>
      <c r="F394" s="12">
        <f>'2 жастағы Ш'!CI138</f>
        <v>0</v>
      </c>
      <c r="G394" s="843"/>
    </row>
    <row r="395" spans="2:7" x14ac:dyDescent="0.25">
      <c r="B395" s="708"/>
      <c r="C395" s="843"/>
      <c r="D395" s="843"/>
      <c r="E395" s="843"/>
      <c r="F395" s="12">
        <f>'2 жастағы Ш'!CH138</f>
        <v>0</v>
      </c>
      <c r="G395" s="843"/>
    </row>
    <row r="396" spans="2:7" x14ac:dyDescent="0.25">
      <c r="B396" s="712"/>
      <c r="C396" s="843"/>
      <c r="D396" s="843"/>
      <c r="E396" s="843"/>
      <c r="F396" s="12">
        <f>'2 жастағы Ш'!CG138</f>
        <v>0</v>
      </c>
      <c r="G396" s="843"/>
    </row>
    <row r="397" spans="2:7" x14ac:dyDescent="0.25">
      <c r="B397" s="707">
        <v>29</v>
      </c>
      <c r="C397" s="843"/>
      <c r="D397" s="843"/>
      <c r="E397" s="843"/>
      <c r="F397" s="12">
        <f>'2 жастағы Ш'!CL138</f>
        <v>0</v>
      </c>
      <c r="G397" s="843"/>
    </row>
    <row r="398" spans="2:7" x14ac:dyDescent="0.25">
      <c r="B398" s="708"/>
      <c r="C398" s="843"/>
      <c r="D398" s="843"/>
      <c r="E398" s="843"/>
      <c r="F398" s="12">
        <f>'2 жастағы Ш'!CK138</f>
        <v>0</v>
      </c>
      <c r="G398" s="843"/>
    </row>
    <row r="399" spans="2:7" x14ac:dyDescent="0.25">
      <c r="B399" s="712"/>
      <c r="C399" s="843"/>
      <c r="D399" s="843"/>
      <c r="E399" s="843"/>
      <c r="F399" s="12">
        <f>'2 жастағы Ш'!CJ138</f>
        <v>0</v>
      </c>
      <c r="G399" s="843"/>
    </row>
    <row r="400" spans="2:7" x14ac:dyDescent="0.25">
      <c r="B400" s="707">
        <v>30</v>
      </c>
      <c r="C400" s="843"/>
      <c r="D400" s="843"/>
      <c r="E400" s="843"/>
      <c r="F400" s="12">
        <f>'2 жастағы Ш'!CO138</f>
        <v>0</v>
      </c>
      <c r="G400" s="843"/>
    </row>
    <row r="401" spans="2:7" x14ac:dyDescent="0.25">
      <c r="B401" s="708"/>
      <c r="C401" s="843"/>
      <c r="D401" s="843"/>
      <c r="E401" s="843"/>
      <c r="F401" s="12">
        <f>'2 жастағы Ш'!CN138</f>
        <v>0</v>
      </c>
      <c r="G401" s="843"/>
    </row>
    <row r="402" spans="2:7" x14ac:dyDescent="0.25">
      <c r="B402" s="712"/>
      <c r="C402" s="843"/>
      <c r="D402" s="843"/>
      <c r="E402" s="843"/>
      <c r="F402" s="12">
        <f>'2 жастағы Ш'!CM138</f>
        <v>0</v>
      </c>
      <c r="G402" s="843"/>
    </row>
    <row r="403" spans="2:7" x14ac:dyDescent="0.25">
      <c r="B403" s="707">
        <v>31</v>
      </c>
      <c r="C403" s="843"/>
      <c r="D403" s="843"/>
      <c r="E403" s="843"/>
      <c r="F403" s="12">
        <f>'2 жастағы Ш'!CR138</f>
        <v>0</v>
      </c>
      <c r="G403" s="843"/>
    </row>
    <row r="404" spans="2:7" x14ac:dyDescent="0.25">
      <c r="B404" s="708"/>
      <c r="C404" s="843"/>
      <c r="D404" s="843"/>
      <c r="E404" s="843"/>
      <c r="F404" s="12">
        <f>'2 жастағы Ш'!CQ138</f>
        <v>0</v>
      </c>
      <c r="G404" s="843"/>
    </row>
    <row r="405" spans="2:7" x14ac:dyDescent="0.25">
      <c r="B405" s="712"/>
      <c r="C405" s="843"/>
      <c r="D405" s="843"/>
      <c r="E405" s="843"/>
      <c r="F405" s="12">
        <f>'2 жастағы Ш'!CP138</f>
        <v>0</v>
      </c>
      <c r="G405" s="843"/>
    </row>
    <row r="406" spans="2:7" x14ac:dyDescent="0.25">
      <c r="B406" s="707">
        <v>32</v>
      </c>
      <c r="C406" s="843"/>
      <c r="D406" s="843"/>
      <c r="E406" s="843"/>
      <c r="F406" s="12">
        <f>'2 жастағы Ш'!CU138</f>
        <v>0</v>
      </c>
      <c r="G406" s="843"/>
    </row>
    <row r="407" spans="2:7" x14ac:dyDescent="0.25">
      <c r="B407" s="708"/>
      <c r="C407" s="843"/>
      <c r="D407" s="843"/>
      <c r="E407" s="843"/>
      <c r="F407" s="12">
        <f>'2 жастағы Ш'!CT138</f>
        <v>0</v>
      </c>
      <c r="G407" s="843"/>
    </row>
    <row r="408" spans="2:7" x14ac:dyDescent="0.25">
      <c r="B408" s="712"/>
      <c r="C408" s="843"/>
      <c r="D408" s="843"/>
      <c r="E408" s="843"/>
      <c r="F408" s="12">
        <f>'2 жастағы Ш'!CS138</f>
        <v>0</v>
      </c>
      <c r="G408" s="843"/>
    </row>
    <row r="409" spans="2:7" x14ac:dyDescent="0.25">
      <c r="B409" s="707">
        <v>33</v>
      </c>
      <c r="C409" s="843"/>
      <c r="D409" s="843"/>
      <c r="E409" s="843"/>
      <c r="F409" s="12">
        <f>'2 жастағы Ш'!CX138</f>
        <v>0</v>
      </c>
      <c r="G409" s="843"/>
    </row>
    <row r="410" spans="2:7" x14ac:dyDescent="0.25">
      <c r="B410" s="708"/>
      <c r="C410" s="843"/>
      <c r="D410" s="843"/>
      <c r="E410" s="843"/>
      <c r="F410" s="12">
        <f>'2 жастағы Ш'!CW138</f>
        <v>0</v>
      </c>
      <c r="G410" s="843"/>
    </row>
    <row r="411" spans="2:7" x14ac:dyDescent="0.25">
      <c r="B411" s="712"/>
      <c r="C411" s="843"/>
      <c r="D411" s="843"/>
      <c r="E411" s="843"/>
      <c r="F411" s="12">
        <f>'2 жастағы Ш'!CV138</f>
        <v>0</v>
      </c>
      <c r="G411" s="843"/>
    </row>
    <row r="412" spans="2:7" x14ac:dyDescent="0.25">
      <c r="B412" s="707">
        <v>34</v>
      </c>
      <c r="C412" s="843"/>
      <c r="D412" s="843"/>
      <c r="E412" s="843"/>
      <c r="F412" s="12">
        <f>'2 жастағы Ш'!DA138</f>
        <v>0</v>
      </c>
      <c r="G412" s="843"/>
    </row>
    <row r="413" spans="2:7" x14ac:dyDescent="0.25">
      <c r="B413" s="708"/>
      <c r="C413" s="843"/>
      <c r="D413" s="843"/>
      <c r="E413" s="843"/>
      <c r="F413" s="12">
        <f>'2 жастағы Ш'!CZ138</f>
        <v>0</v>
      </c>
      <c r="G413" s="843"/>
    </row>
    <row r="414" spans="2:7" x14ac:dyDescent="0.25">
      <c r="B414" s="712"/>
      <c r="C414" s="843"/>
      <c r="D414" s="843"/>
      <c r="E414" s="843"/>
      <c r="F414" s="12">
        <f>'2 жастағы Ш'!CY138</f>
        <v>0</v>
      </c>
      <c r="G414" s="843"/>
    </row>
    <row r="415" spans="2:7" x14ac:dyDescent="0.25">
      <c r="B415" s="707">
        <v>35</v>
      </c>
      <c r="C415" s="843"/>
      <c r="D415" s="843"/>
      <c r="E415" s="843"/>
      <c r="F415" s="12">
        <f>'2 жастағы Ш'!DD138</f>
        <v>0</v>
      </c>
      <c r="G415" s="843"/>
    </row>
    <row r="416" spans="2:7" x14ac:dyDescent="0.25">
      <c r="B416" s="708"/>
      <c r="C416" s="843"/>
      <c r="D416" s="843"/>
      <c r="E416" s="843"/>
      <c r="F416" s="12">
        <f>'2 жастағы Ш'!DC138</f>
        <v>0</v>
      </c>
      <c r="G416" s="843"/>
    </row>
    <row r="417" spans="2:7" x14ac:dyDescent="0.25">
      <c r="B417" s="712"/>
      <c r="C417" s="843"/>
      <c r="D417" s="843"/>
      <c r="E417" s="843"/>
      <c r="F417" s="12">
        <f>'2 жастағы Ш'!DB138</f>
        <v>0</v>
      </c>
      <c r="G417" s="843"/>
    </row>
    <row r="418" spans="2:7" x14ac:dyDescent="0.25">
      <c r="B418" s="707">
        <v>36</v>
      </c>
      <c r="C418" s="843"/>
      <c r="D418" s="843"/>
      <c r="E418" s="843"/>
      <c r="F418" s="12">
        <f>'2 жастағы Ш'!DG138</f>
        <v>0</v>
      </c>
      <c r="G418" s="843"/>
    </row>
    <row r="419" spans="2:7" x14ac:dyDescent="0.25">
      <c r="B419" s="708"/>
      <c r="C419" s="843"/>
      <c r="D419" s="843"/>
      <c r="E419" s="843"/>
      <c r="F419" s="12">
        <f>'2 жастағы Ш'!DF138</f>
        <v>0</v>
      </c>
      <c r="G419" s="843"/>
    </row>
    <row r="420" spans="2:7" x14ac:dyDescent="0.25">
      <c r="B420" s="708"/>
      <c r="C420" s="843"/>
      <c r="D420" s="843"/>
      <c r="E420" s="843"/>
      <c r="F420" s="334">
        <f>'2 жастағы Ш'!DE138</f>
        <v>0</v>
      </c>
      <c r="G420" s="843"/>
    </row>
    <row r="421" spans="2:7" x14ac:dyDescent="0.25">
      <c r="B421" s="748">
        <v>37</v>
      </c>
      <c r="C421" s="843"/>
      <c r="D421" s="843"/>
      <c r="E421" s="843"/>
      <c r="F421" s="12">
        <f>'2 жастағы Ш'!DJ138</f>
        <v>0</v>
      </c>
      <c r="G421" s="843"/>
    </row>
    <row r="422" spans="2:7" x14ac:dyDescent="0.25">
      <c r="B422" s="748"/>
      <c r="C422" s="843"/>
      <c r="D422" s="843"/>
      <c r="E422" s="843"/>
      <c r="F422" s="12">
        <f>'2 жастағы Ш'!DI138</f>
        <v>0</v>
      </c>
      <c r="G422" s="843"/>
    </row>
    <row r="423" spans="2:7" x14ac:dyDescent="0.25">
      <c r="B423" s="748"/>
      <c r="C423" s="844"/>
      <c r="D423" s="844"/>
      <c r="E423" s="844"/>
      <c r="F423" s="12">
        <f>'2 жастағы Ш'!DH138</f>
        <v>0</v>
      </c>
      <c r="G423" s="844"/>
    </row>
    <row r="424" spans="2:7" ht="18.75" x14ac:dyDescent="0.25">
      <c r="B424" s="821" t="s">
        <v>824</v>
      </c>
      <c r="C424" s="158">
        <f>'2 жастағы Ф'!BK138</f>
        <v>0</v>
      </c>
      <c r="D424" s="158">
        <f>'2 жастағы К'!BN138</f>
        <v>0</v>
      </c>
      <c r="E424" s="158">
        <f>'2 жастағы Т'!AG138</f>
        <v>0</v>
      </c>
      <c r="F424" s="158">
        <f>'2 жастағы Ш'!DM138</f>
        <v>0</v>
      </c>
      <c r="G424" s="159">
        <f>'2 жастағы Ә'!BN138</f>
        <v>0</v>
      </c>
    </row>
    <row r="425" spans="2:7" ht="18.75" x14ac:dyDescent="0.25">
      <c r="B425" s="821"/>
      <c r="C425" s="40">
        <f>'2 жастағы Ф'!BJ138</f>
        <v>0</v>
      </c>
      <c r="D425" s="40">
        <f>'2 жастағы К'!BM138</f>
        <v>0</v>
      </c>
      <c r="E425" s="40">
        <f>'2 жастағы Т'!AF138</f>
        <v>0</v>
      </c>
      <c r="F425" s="40">
        <f>'2 жастағы Ш'!DL138</f>
        <v>0</v>
      </c>
      <c r="G425" s="68">
        <f>'2 жастағы Ә'!BM138</f>
        <v>0</v>
      </c>
    </row>
    <row r="426" spans="2:7" ht="18.75" x14ac:dyDescent="0.25">
      <c r="B426" s="821"/>
      <c r="C426" s="95">
        <f>'2 жастағы Ф'!BI138</f>
        <v>0</v>
      </c>
      <c r="D426" s="95">
        <f>'2 жастағы К'!BL138</f>
        <v>0</v>
      </c>
      <c r="E426" s="95">
        <f>'2 жастағы Т'!AE138</f>
        <v>0</v>
      </c>
      <c r="F426" s="95">
        <f>'2 жастағы Ш'!DK138</f>
        <v>0</v>
      </c>
      <c r="G426" s="96">
        <f>'2 жастағы Ә'!BL138</f>
        <v>0</v>
      </c>
    </row>
    <row r="427" spans="2:7" x14ac:dyDescent="0.25">
      <c r="B427" s="157">
        <f>СВОД!V125</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Ф'!C34</f>
        <v>0</v>
      </c>
      <c r="E4" s="27"/>
      <c r="F4" s="27"/>
      <c r="G4" s="23"/>
      <c r="H4" s="23"/>
    </row>
    <row r="5" spans="2:12" ht="18.75" x14ac:dyDescent="0.3">
      <c r="B5" s="833" t="s">
        <v>105</v>
      </c>
      <c r="C5" s="833"/>
      <c r="D5" s="26">
        <f>'2 жастағы Ф'!A34</f>
        <v>0</v>
      </c>
      <c r="E5" s="26"/>
      <c r="F5" s="26"/>
      <c r="G5" s="23"/>
      <c r="H5" s="23"/>
    </row>
    <row r="6" spans="2:12" ht="81"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Ф'!F34</f>
        <v>0</v>
      </c>
      <c r="D122" s="4">
        <f>'2 жастағы К'!F34</f>
        <v>0</v>
      </c>
      <c r="E122" s="4">
        <f>'2 жастағы Т'!F34</f>
        <v>0</v>
      </c>
      <c r="F122" s="4">
        <f>'2 жастағы Ш'!F34</f>
        <v>0</v>
      </c>
      <c r="G122" s="4">
        <f>'2 жастағы Ә'!F34</f>
        <v>0</v>
      </c>
    </row>
    <row r="123" spans="2:12" x14ac:dyDescent="0.25">
      <c r="B123" s="708"/>
      <c r="C123" s="4">
        <f>'2 жастағы Ф'!E34</f>
        <v>0</v>
      </c>
      <c r="D123" s="4">
        <f>'2 жастағы К'!E34</f>
        <v>0</v>
      </c>
      <c r="E123" s="4">
        <f>'2 жастағы Т'!E34</f>
        <v>0</v>
      </c>
      <c r="F123" s="4">
        <f>'2 жастағы Ш'!E34</f>
        <v>0</v>
      </c>
      <c r="G123" s="4">
        <f>'2 жастағы Ә'!E34</f>
        <v>0</v>
      </c>
    </row>
    <row r="124" spans="2:12" x14ac:dyDescent="0.25">
      <c r="B124" s="712"/>
      <c r="C124" s="4">
        <f>'2 жастағы Ф'!D34</f>
        <v>0</v>
      </c>
      <c r="D124" s="4">
        <f>'2 жастағы К'!D34</f>
        <v>0</v>
      </c>
      <c r="E124" s="4">
        <f>'2 жастағы Т'!D34</f>
        <v>0</v>
      </c>
      <c r="F124" s="4">
        <f>'2 жастағы Ш'!D34</f>
        <v>0</v>
      </c>
      <c r="G124" s="4">
        <f>'2 жастағы Ә'!D34</f>
        <v>0</v>
      </c>
    </row>
    <row r="125" spans="2:12" x14ac:dyDescent="0.25">
      <c r="B125" s="707">
        <v>2</v>
      </c>
      <c r="C125" s="4">
        <f>'2 жастағы Ф'!I34</f>
        <v>0</v>
      </c>
      <c r="D125" s="4">
        <f>'2 жастағы К'!I34</f>
        <v>0</v>
      </c>
      <c r="E125" s="4">
        <f>'2 жастағы Т'!I34</f>
        <v>0</v>
      </c>
      <c r="F125" s="4">
        <f>'2 жастағы Ш'!I34</f>
        <v>0</v>
      </c>
      <c r="G125" s="4">
        <f>'2 жастағы Ә'!I34</f>
        <v>0</v>
      </c>
    </row>
    <row r="126" spans="2:12" x14ac:dyDescent="0.25">
      <c r="B126" s="708"/>
      <c r="C126" s="4">
        <f>'2 жастағы Ф'!H34</f>
        <v>0</v>
      </c>
      <c r="D126" s="4">
        <f>'2 жастағы К'!H34</f>
        <v>0</v>
      </c>
      <c r="E126" s="4">
        <f>'2 жастағы Т'!H34</f>
        <v>0</v>
      </c>
      <c r="F126" s="4">
        <f>'2 жастағы Ш'!H34</f>
        <v>0</v>
      </c>
      <c r="G126" s="4">
        <f>'2 жастағы Ә'!H34</f>
        <v>0</v>
      </c>
    </row>
    <row r="127" spans="2:12" x14ac:dyDescent="0.25">
      <c r="B127" s="712"/>
      <c r="C127" s="4">
        <f>'2 жастағы Ф'!G34</f>
        <v>0</v>
      </c>
      <c r="D127" s="4">
        <f>'2 жастағы К'!G34</f>
        <v>0</v>
      </c>
      <c r="E127" s="4">
        <f>'2 жастағы Т'!G34</f>
        <v>0</v>
      </c>
      <c r="F127" s="4">
        <f>'2 жастағы Ш'!G34</f>
        <v>0</v>
      </c>
      <c r="G127" s="4">
        <f>'2 жастағы Ә'!G34</f>
        <v>0</v>
      </c>
    </row>
    <row r="128" spans="2:12" x14ac:dyDescent="0.25">
      <c r="B128" s="707">
        <v>3</v>
      </c>
      <c r="C128" s="4">
        <f>'2 жастағы Ф'!L34</f>
        <v>0</v>
      </c>
      <c r="D128" s="4">
        <f>'2 жастағы К'!L34</f>
        <v>0</v>
      </c>
      <c r="E128" s="4">
        <f>'2 жастағы Т'!L34</f>
        <v>0</v>
      </c>
      <c r="F128" s="4">
        <f>'2 жастағы Ш'!L34</f>
        <v>0</v>
      </c>
      <c r="G128" s="4">
        <f>'2 жастағы Ә'!L34</f>
        <v>0</v>
      </c>
    </row>
    <row r="129" spans="2:7" x14ac:dyDescent="0.25">
      <c r="B129" s="708"/>
      <c r="C129" s="4">
        <f>'2 жастағы Ф'!K34</f>
        <v>0</v>
      </c>
      <c r="D129" s="4">
        <f>'2 жастағы К'!K34</f>
        <v>0</v>
      </c>
      <c r="E129" s="4">
        <f>'2 жастағы Т'!K34</f>
        <v>0</v>
      </c>
      <c r="F129" s="4">
        <f>'2 жастағы Ш'!K34</f>
        <v>0</v>
      </c>
      <c r="G129" s="4">
        <f>'2 жастағы Ә'!K34</f>
        <v>0</v>
      </c>
    </row>
    <row r="130" spans="2:7" x14ac:dyDescent="0.25">
      <c r="B130" s="712"/>
      <c r="C130" s="4">
        <f>'2 жастағы Ф'!J34</f>
        <v>0</v>
      </c>
      <c r="D130" s="4">
        <f>'2 жастағы К'!J34</f>
        <v>0</v>
      </c>
      <c r="E130" s="4">
        <f>'2 жастағы Т'!J34</f>
        <v>0</v>
      </c>
      <c r="F130" s="4">
        <f>'2 жастағы Ш'!J34</f>
        <v>0</v>
      </c>
      <c r="G130" s="4">
        <f>'2 жастағы Ә'!J34</f>
        <v>0</v>
      </c>
    </row>
    <row r="131" spans="2:7" x14ac:dyDescent="0.25">
      <c r="B131" s="707">
        <v>4</v>
      </c>
      <c r="C131" s="4">
        <f>'2 жастағы Ф'!O34</f>
        <v>0</v>
      </c>
      <c r="D131" s="4">
        <f>'2 жастағы К'!O34</f>
        <v>0</v>
      </c>
      <c r="E131" s="4">
        <f>'2 жастағы Т'!O34</f>
        <v>0</v>
      </c>
      <c r="F131" s="4">
        <f>'2 жастағы Ш'!O34</f>
        <v>0</v>
      </c>
      <c r="G131" s="4">
        <f>'2 жастағы Ә'!O34</f>
        <v>0</v>
      </c>
    </row>
    <row r="132" spans="2:7" x14ac:dyDescent="0.25">
      <c r="B132" s="708"/>
      <c r="C132" s="4">
        <f>'2 жастағы Ф'!N34</f>
        <v>0</v>
      </c>
      <c r="D132" s="4">
        <f>'2 жастағы К'!N34</f>
        <v>0</v>
      </c>
      <c r="E132" s="4">
        <f>'2 жастағы Т'!N34</f>
        <v>0</v>
      </c>
      <c r="F132" s="4">
        <f>'2 жастағы Ш'!N34</f>
        <v>0</v>
      </c>
      <c r="G132" s="4">
        <f>'2 жастағы Ә'!N34</f>
        <v>0</v>
      </c>
    </row>
    <row r="133" spans="2:7" x14ac:dyDescent="0.25">
      <c r="B133" s="712"/>
      <c r="C133" s="4">
        <f>'2 жастағы Ф'!M34</f>
        <v>0</v>
      </c>
      <c r="D133" s="4">
        <f>'2 жастағы К'!M34</f>
        <v>0</v>
      </c>
      <c r="E133" s="4">
        <f>'2 жастағы Т'!M34</f>
        <v>0</v>
      </c>
      <c r="F133" s="4">
        <f>'2 жастағы Ш'!M34</f>
        <v>0</v>
      </c>
      <c r="G133" s="4">
        <f>'2 жастағы Ә'!M34</f>
        <v>0</v>
      </c>
    </row>
    <row r="134" spans="2:7" x14ac:dyDescent="0.25">
      <c r="B134" s="707">
        <v>5</v>
      </c>
      <c r="C134" s="4">
        <f>'2 жастағы Ф'!R34</f>
        <v>0</v>
      </c>
      <c r="D134" s="4">
        <f>'2 жастағы К'!R34</f>
        <v>0</v>
      </c>
      <c r="E134" s="4">
        <f>'2 жастағы Т'!R34</f>
        <v>0</v>
      </c>
      <c r="F134" s="4">
        <f>'2 жастағы Ш'!R34</f>
        <v>0</v>
      </c>
      <c r="G134" s="4">
        <f>'2 жастағы Ә'!R34</f>
        <v>0</v>
      </c>
    </row>
    <row r="135" spans="2:7" x14ac:dyDescent="0.25">
      <c r="B135" s="708"/>
      <c r="C135" s="4">
        <f>'2 жастағы Ф'!Q34</f>
        <v>0</v>
      </c>
      <c r="D135" s="4">
        <f>'2 жастағы К'!Q34</f>
        <v>0</v>
      </c>
      <c r="E135" s="4">
        <f>'2 жастағы Т'!Q34</f>
        <v>0</v>
      </c>
      <c r="F135" s="4">
        <f>'2 жастағы Ш'!Q34</f>
        <v>0</v>
      </c>
      <c r="G135" s="4">
        <f>'2 жастағы Ә'!Q34</f>
        <v>0</v>
      </c>
    </row>
    <row r="136" spans="2:7" x14ac:dyDescent="0.25">
      <c r="B136" s="712"/>
      <c r="C136" s="4">
        <f>'2 жастағы Ф'!P34</f>
        <v>0</v>
      </c>
      <c r="D136" s="4">
        <f>'2 жастағы К'!P34</f>
        <v>0</v>
      </c>
      <c r="E136" s="4">
        <f>'2 жастағы Т'!P34</f>
        <v>0</v>
      </c>
      <c r="F136" s="4">
        <f>'2 жастағы Ш'!P34</f>
        <v>0</v>
      </c>
      <c r="G136" s="4">
        <f>'2 жастағы Ә'!P34</f>
        <v>0</v>
      </c>
    </row>
    <row r="137" spans="2:7" x14ac:dyDescent="0.25">
      <c r="B137" s="707">
        <v>6</v>
      </c>
      <c r="C137" s="4">
        <f>'2 жастағы Ф'!U34</f>
        <v>0</v>
      </c>
      <c r="D137" s="4">
        <f>'2 жастағы К'!U34</f>
        <v>0</v>
      </c>
      <c r="E137" s="4">
        <f>'2 жастағы Т'!U34</f>
        <v>0</v>
      </c>
      <c r="F137" s="4">
        <f>'2 жастағы Ш'!U34</f>
        <v>0</v>
      </c>
      <c r="G137" s="4">
        <f>'2 жастағы Ә'!U34</f>
        <v>0</v>
      </c>
    </row>
    <row r="138" spans="2:7" x14ac:dyDescent="0.25">
      <c r="B138" s="708"/>
      <c r="C138" s="4">
        <f>'2 жастағы Ф'!T34</f>
        <v>0</v>
      </c>
      <c r="D138" s="4">
        <f>'2 жастағы К'!T34</f>
        <v>0</v>
      </c>
      <c r="E138" s="4">
        <f>'2 жастағы Т'!T34</f>
        <v>0</v>
      </c>
      <c r="F138" s="4">
        <f>'2 жастағы Ш'!T34</f>
        <v>0</v>
      </c>
      <c r="G138" s="4">
        <f>'2 жастағы Ә'!T34</f>
        <v>0</v>
      </c>
    </row>
    <row r="139" spans="2:7" x14ac:dyDescent="0.25">
      <c r="B139" s="712"/>
      <c r="C139" s="4">
        <f>'2 жастағы Ф'!S34</f>
        <v>0</v>
      </c>
      <c r="D139" s="4">
        <f>'2 жастағы К'!S34</f>
        <v>0</v>
      </c>
      <c r="E139" s="4">
        <f>'2 жастағы Т'!S34</f>
        <v>0</v>
      </c>
      <c r="F139" s="4">
        <f>'2 жастағы Ш'!S34</f>
        <v>0</v>
      </c>
      <c r="G139" s="4">
        <f>'2 жастағы Ә'!S34</f>
        <v>0</v>
      </c>
    </row>
    <row r="140" spans="2:7" x14ac:dyDescent="0.25">
      <c r="B140" s="707">
        <v>7</v>
      </c>
      <c r="C140" s="4">
        <f>'2 жастағы Ф'!X34</f>
        <v>0</v>
      </c>
      <c r="D140" s="4">
        <f>'2 жастағы К'!X34</f>
        <v>0</v>
      </c>
      <c r="E140" s="4">
        <f>'2 жастағы Т'!X34</f>
        <v>0</v>
      </c>
      <c r="F140" s="4">
        <f>'2 жастағы Ш'!X34</f>
        <v>0</v>
      </c>
      <c r="G140" s="4">
        <f>'2 жастағы Ә'!X34</f>
        <v>0</v>
      </c>
    </row>
    <row r="141" spans="2:7" x14ac:dyDescent="0.25">
      <c r="B141" s="708"/>
      <c r="C141" s="4">
        <f>'2 жастағы Ф'!W34</f>
        <v>0</v>
      </c>
      <c r="D141" s="4">
        <f>'2 жастағы К'!W34</f>
        <v>0</v>
      </c>
      <c r="E141" s="4">
        <f>'2 жастағы Т'!W34</f>
        <v>0</v>
      </c>
      <c r="F141" s="4">
        <f>'2 жастағы Ш'!W34</f>
        <v>0</v>
      </c>
      <c r="G141" s="4">
        <f>'2 жастағы Ә'!W34</f>
        <v>0</v>
      </c>
    </row>
    <row r="142" spans="2:7" x14ac:dyDescent="0.25">
      <c r="B142" s="712"/>
      <c r="C142" s="4">
        <f>'2 жастағы Ф'!V34</f>
        <v>0</v>
      </c>
      <c r="D142" s="4">
        <f>'2 жастағы К'!V34</f>
        <v>0</v>
      </c>
      <c r="E142" s="4">
        <f>'2 жастағы Т'!V34</f>
        <v>0</v>
      </c>
      <c r="F142" s="4">
        <f>'2 жастағы Ш'!V34</f>
        <v>0</v>
      </c>
      <c r="G142" s="4">
        <f>'2 жастағы Ә'!V34</f>
        <v>0</v>
      </c>
    </row>
    <row r="143" spans="2:7" x14ac:dyDescent="0.25">
      <c r="B143" s="707">
        <v>8</v>
      </c>
      <c r="C143" s="4">
        <f>'2 жастағы Ф'!AA34</f>
        <v>0</v>
      </c>
      <c r="D143" s="4">
        <f>'2 жастағы К'!AA34</f>
        <v>0</v>
      </c>
      <c r="E143" s="4">
        <f>'2 жастағы Т'!AA34</f>
        <v>0</v>
      </c>
      <c r="F143" s="4">
        <f>'2 жастағы Ш'!AA34</f>
        <v>0</v>
      </c>
      <c r="G143" s="4">
        <f>'2 жастағы Ә'!AA34</f>
        <v>0</v>
      </c>
    </row>
    <row r="144" spans="2:7" x14ac:dyDescent="0.25">
      <c r="B144" s="708"/>
      <c r="C144" s="4">
        <f>'2 жастағы Ф'!Z34</f>
        <v>0</v>
      </c>
      <c r="D144" s="4">
        <f>'2 жастағы К'!Z34</f>
        <v>0</v>
      </c>
      <c r="E144" s="4">
        <f>'2 жастағы Т'!Z34</f>
        <v>0</v>
      </c>
      <c r="F144" s="4">
        <f>'2 жастағы Ш'!Z34</f>
        <v>0</v>
      </c>
      <c r="G144" s="4">
        <f>'2 жастағы Ә'!Z34</f>
        <v>0</v>
      </c>
    </row>
    <row r="145" spans="2:7" x14ac:dyDescent="0.25">
      <c r="B145" s="712"/>
      <c r="C145" s="4">
        <f>'2 жастағы Ф'!Y34</f>
        <v>0</v>
      </c>
      <c r="D145" s="4">
        <f>'2 жастағы К'!Y34</f>
        <v>0</v>
      </c>
      <c r="E145" s="4">
        <f>'2 жастағы Т'!Y34</f>
        <v>0</v>
      </c>
      <c r="F145" s="4">
        <f>'2 жастағы Ш'!Y34</f>
        <v>0</v>
      </c>
      <c r="G145" s="4">
        <f>'2 жастағы Ә'!Y34</f>
        <v>0</v>
      </c>
    </row>
    <row r="146" spans="2:7" x14ac:dyDescent="0.25">
      <c r="B146" s="707">
        <v>9</v>
      </c>
      <c r="C146" s="4">
        <f>'2 жастағы Ф'!AD34</f>
        <v>0</v>
      </c>
      <c r="D146" s="4">
        <f>'2 жастағы К'!AD34</f>
        <v>0</v>
      </c>
      <c r="E146" s="4">
        <f>'2 жастағы Т'!AD34</f>
        <v>0</v>
      </c>
      <c r="F146" s="4">
        <f>'2 жастағы Ш'!AD34</f>
        <v>0</v>
      </c>
      <c r="G146" s="4">
        <f>'2 жастағы Ә'!AD34</f>
        <v>0</v>
      </c>
    </row>
    <row r="147" spans="2:7" x14ac:dyDescent="0.25">
      <c r="B147" s="708"/>
      <c r="C147" s="4">
        <f>'2 жастағы Ф'!AC34</f>
        <v>0</v>
      </c>
      <c r="D147" s="4">
        <f>'2 жастағы К'!AC34</f>
        <v>0</v>
      </c>
      <c r="E147" s="4">
        <f>'2 жастағы Т'!AC34</f>
        <v>0</v>
      </c>
      <c r="F147" s="4">
        <f>'2 жастағы Ш'!AC34</f>
        <v>0</v>
      </c>
      <c r="G147" s="4">
        <f>'2 жастағы Ә'!AC34</f>
        <v>0</v>
      </c>
    </row>
    <row r="148" spans="2:7" x14ac:dyDescent="0.25">
      <c r="B148" s="712"/>
      <c r="C148" s="4">
        <f>'2 жастағы Ф'!AB34</f>
        <v>0</v>
      </c>
      <c r="D148" s="4">
        <f>'2 жастағы К'!AB34</f>
        <v>0</v>
      </c>
      <c r="E148" s="4">
        <f>'2 жастағы Т'!AB34</f>
        <v>0</v>
      </c>
      <c r="F148" s="4">
        <f>'2 жастағы Ш'!AB34</f>
        <v>0</v>
      </c>
      <c r="G148" s="4">
        <f>'2 жастағы Ә'!AB34</f>
        <v>0</v>
      </c>
    </row>
    <row r="149" spans="2:7" x14ac:dyDescent="0.25">
      <c r="B149" s="707">
        <v>10</v>
      </c>
      <c r="C149" s="4">
        <f>'2 жастағы Ф'!AG34</f>
        <v>0</v>
      </c>
      <c r="D149" s="4">
        <f>'2 жастағы К'!AG34</f>
        <v>0</v>
      </c>
      <c r="E149" s="4">
        <f>'2 жастағы Т'!AG34</f>
        <v>0</v>
      </c>
      <c r="F149" s="4">
        <f>'2 жастағы Ш'!AG34</f>
        <v>0</v>
      </c>
      <c r="G149" s="4">
        <f>'2 жастағы Ә'!AG34</f>
        <v>0</v>
      </c>
    </row>
    <row r="150" spans="2:7" x14ac:dyDescent="0.25">
      <c r="B150" s="708"/>
      <c r="C150" s="4">
        <f>'2 жастағы Ф'!AF34</f>
        <v>0</v>
      </c>
      <c r="D150" s="4">
        <f>'2 жастағы К'!AF34</f>
        <v>0</v>
      </c>
      <c r="E150" s="4">
        <f>'2 жастағы Т'!AF34</f>
        <v>0</v>
      </c>
      <c r="F150" s="4">
        <f>'2 жастағы Ш'!AF34</f>
        <v>0</v>
      </c>
      <c r="G150" s="4">
        <f>'2 жастағы Ә'!AF34</f>
        <v>0</v>
      </c>
    </row>
    <row r="151" spans="2:7" x14ac:dyDescent="0.25">
      <c r="B151" s="712"/>
      <c r="C151" s="4">
        <f>'2 жастағы Ф'!AE34</f>
        <v>0</v>
      </c>
      <c r="D151" s="4">
        <f>'2 жастағы К'!AE34</f>
        <v>0</v>
      </c>
      <c r="E151" s="4">
        <f>'2 жастағы Т'!AE34</f>
        <v>0</v>
      </c>
      <c r="F151" s="4">
        <f>'2 жастағы Ш'!AE34</f>
        <v>0</v>
      </c>
      <c r="G151" s="4">
        <f>'2 жастағы Ә'!AE34</f>
        <v>0</v>
      </c>
    </row>
    <row r="152" spans="2:7" x14ac:dyDescent="0.25">
      <c r="B152" s="707">
        <v>11</v>
      </c>
      <c r="C152" s="4">
        <f>'2 жастағы Ф'!AJ34</f>
        <v>0</v>
      </c>
      <c r="D152" s="4">
        <f>'2 жастағы К'!AJ34</f>
        <v>0</v>
      </c>
      <c r="E152" s="827"/>
      <c r="F152" s="4">
        <f>'2 жастағы Ш'!AJ34</f>
        <v>0</v>
      </c>
      <c r="G152" s="4">
        <f>'2 жастағы Ә'!AJ34</f>
        <v>0</v>
      </c>
    </row>
    <row r="153" spans="2:7" x14ac:dyDescent="0.25">
      <c r="B153" s="708"/>
      <c r="C153" s="4">
        <f>'2 жастағы Ф'!AI34</f>
        <v>0</v>
      </c>
      <c r="D153" s="4">
        <f>'2 жастағы К'!AI34</f>
        <v>0</v>
      </c>
      <c r="E153" s="828"/>
      <c r="F153" s="4">
        <f>'2 жастағы Ш'!AI34</f>
        <v>0</v>
      </c>
      <c r="G153" s="4">
        <f>'2 жастағы Ә'!AI34</f>
        <v>0</v>
      </c>
    </row>
    <row r="154" spans="2:7" x14ac:dyDescent="0.25">
      <c r="B154" s="712"/>
      <c r="C154" s="4">
        <f>'2 жастағы Ф'!AH34</f>
        <v>0</v>
      </c>
      <c r="D154" s="4">
        <f>'2 жастағы К'!AH34</f>
        <v>0</v>
      </c>
      <c r="E154" s="828"/>
      <c r="F154" s="4">
        <f>'2 жастағы Ш'!AH34</f>
        <v>0</v>
      </c>
      <c r="G154" s="4">
        <f>'2 жастағы Ә'!AH34</f>
        <v>0</v>
      </c>
    </row>
    <row r="155" spans="2:7" x14ac:dyDescent="0.25">
      <c r="B155" s="707">
        <v>12</v>
      </c>
      <c r="C155" s="4">
        <f>'2 жастағы Ф'!AM34</f>
        <v>0</v>
      </c>
      <c r="D155" s="4">
        <f>'2 жастағы К'!AM34</f>
        <v>0</v>
      </c>
      <c r="E155" s="828"/>
      <c r="F155" s="4">
        <f>'2 жастағы Ш'!AM34</f>
        <v>0</v>
      </c>
      <c r="G155" s="4">
        <f>'2 жастағы Ә'!AM34</f>
        <v>0</v>
      </c>
    </row>
    <row r="156" spans="2:7" x14ac:dyDescent="0.25">
      <c r="B156" s="708"/>
      <c r="C156" s="12">
        <f>'2 жастағы Ф'!AL34</f>
        <v>0</v>
      </c>
      <c r="D156" s="12">
        <f>'2 жастағы К'!AL34</f>
        <v>0</v>
      </c>
      <c r="E156" s="828"/>
      <c r="F156" s="12">
        <f>'2 жастағы Ш'!AL34</f>
        <v>0</v>
      </c>
      <c r="G156" s="12">
        <f>'2 жастағы Ә'!AL34</f>
        <v>0</v>
      </c>
    </row>
    <row r="157" spans="2:7" x14ac:dyDescent="0.25">
      <c r="B157" s="712"/>
      <c r="C157" s="12">
        <f>'2 жастағы Ф'!AK34</f>
        <v>0</v>
      </c>
      <c r="D157" s="12">
        <f>'2 жастағы К'!AK34</f>
        <v>0</v>
      </c>
      <c r="E157" s="828"/>
      <c r="F157" s="12">
        <f>'2 жастағы Ш'!AK34</f>
        <v>0</v>
      </c>
      <c r="G157" s="12">
        <f>'2 жастағы Ә'!AK34</f>
        <v>0</v>
      </c>
    </row>
    <row r="158" spans="2:7" x14ac:dyDescent="0.25">
      <c r="B158" s="707">
        <v>13</v>
      </c>
      <c r="C158" s="825"/>
      <c r="D158" s="4">
        <f>'2 жастағы К'!AP34</f>
        <v>0</v>
      </c>
      <c r="E158" s="828"/>
      <c r="F158" s="4">
        <f>'2 жастағы Ш'!AP34</f>
        <v>0</v>
      </c>
      <c r="G158" s="4">
        <f>'2 жастағы Ә'!AP34</f>
        <v>0</v>
      </c>
    </row>
    <row r="159" spans="2:7" ht="15" customHeight="1" x14ac:dyDescent="0.25">
      <c r="B159" s="708"/>
      <c r="C159" s="826"/>
      <c r="D159" s="4">
        <f>'2 жастағы К'!AO34</f>
        <v>0</v>
      </c>
      <c r="E159" s="828"/>
      <c r="F159" s="4">
        <f>'2 жастағы Ш'!AO34</f>
        <v>0</v>
      </c>
      <c r="G159" s="4">
        <f>'2 жастағы Ә'!AO34</f>
        <v>0</v>
      </c>
    </row>
    <row r="160" spans="2:7" x14ac:dyDescent="0.25">
      <c r="B160" s="712"/>
      <c r="C160" s="826"/>
      <c r="D160" s="4">
        <f>'2 жастағы К'!AN34</f>
        <v>0</v>
      </c>
      <c r="E160" s="828"/>
      <c r="F160" s="4">
        <f>'2 жастағы Ш'!AN34</f>
        <v>0</v>
      </c>
      <c r="G160" s="4">
        <f>'2 жастағы Ә'!AN34</f>
        <v>0</v>
      </c>
    </row>
    <row r="161" spans="2:7" x14ac:dyDescent="0.25">
      <c r="B161" s="707">
        <v>14</v>
      </c>
      <c r="C161" s="826"/>
      <c r="D161" s="4">
        <f>'2 жастағы К'!AS34</f>
        <v>0</v>
      </c>
      <c r="E161" s="828"/>
      <c r="F161" s="4">
        <f>'2 жастағы Ш'!AS34</f>
        <v>0</v>
      </c>
      <c r="G161" s="4">
        <f>'2 жастағы Ә'!AS34</f>
        <v>0</v>
      </c>
    </row>
    <row r="162" spans="2:7" x14ac:dyDescent="0.25">
      <c r="B162" s="708"/>
      <c r="C162" s="826"/>
      <c r="D162" s="4">
        <f>'2 жастағы К'!AR34</f>
        <v>0</v>
      </c>
      <c r="E162" s="828"/>
      <c r="F162" s="4">
        <f>'2 жастағы Ш'!AR34</f>
        <v>0</v>
      </c>
      <c r="G162" s="4">
        <f>'2 жастағы Ә'!AR34</f>
        <v>0</v>
      </c>
    </row>
    <row r="163" spans="2:7" x14ac:dyDescent="0.25">
      <c r="B163" s="712"/>
      <c r="C163" s="826"/>
      <c r="D163" s="4">
        <f>'2 жастағы К'!AQ34</f>
        <v>0</v>
      </c>
      <c r="E163" s="828"/>
      <c r="F163" s="4">
        <f>'2 жастағы Ш'!AQ34</f>
        <v>0</v>
      </c>
      <c r="G163" s="4">
        <f>'2 жастағы Ә'!AQ34</f>
        <v>0</v>
      </c>
    </row>
    <row r="164" spans="2:7" x14ac:dyDescent="0.25">
      <c r="B164" s="707">
        <v>15</v>
      </c>
      <c r="C164" s="826"/>
      <c r="D164" s="4">
        <f>'2 жастағы К'!AV34</f>
        <v>0</v>
      </c>
      <c r="E164" s="828"/>
      <c r="F164" s="825"/>
      <c r="G164" s="4">
        <f>'2 жастағы Ә'!AV34</f>
        <v>0</v>
      </c>
    </row>
    <row r="165" spans="2:7" x14ac:dyDescent="0.25">
      <c r="B165" s="708"/>
      <c r="C165" s="826"/>
      <c r="D165" s="4">
        <f>'2 жастағы К'!AU34</f>
        <v>0</v>
      </c>
      <c r="E165" s="828"/>
      <c r="F165" s="826"/>
      <c r="G165" s="4">
        <f>'2 жастағы Ә'!AU34</f>
        <v>0</v>
      </c>
    </row>
    <row r="166" spans="2:7" ht="15" customHeight="1" x14ac:dyDescent="0.25">
      <c r="B166" s="712"/>
      <c r="C166" s="826"/>
      <c r="D166" s="4">
        <f>'2 жастағы К'!AT34</f>
        <v>0</v>
      </c>
      <c r="E166" s="828"/>
      <c r="F166" s="826"/>
      <c r="G166" s="4">
        <f>'2 жастағы Ә'!AT34</f>
        <v>0</v>
      </c>
    </row>
    <row r="167" spans="2:7" ht="15" customHeight="1" x14ac:dyDescent="0.25">
      <c r="B167" s="707">
        <v>16</v>
      </c>
      <c r="C167" s="826"/>
      <c r="D167" s="4">
        <f>'2 жастағы К'!AY34</f>
        <v>0</v>
      </c>
      <c r="E167" s="828"/>
      <c r="F167" s="826"/>
      <c r="G167" s="4">
        <f>'2 жастағы Ә'!AY34</f>
        <v>0</v>
      </c>
    </row>
    <row r="168" spans="2:7" ht="15" customHeight="1" x14ac:dyDescent="0.25">
      <c r="B168" s="708"/>
      <c r="C168" s="826"/>
      <c r="D168" s="4">
        <f>'2 жастағы К'!AX34</f>
        <v>0</v>
      </c>
      <c r="E168" s="828"/>
      <c r="F168" s="826"/>
      <c r="G168" s="4">
        <f>'2 жастағы Ә'!AX34</f>
        <v>0</v>
      </c>
    </row>
    <row r="169" spans="2:7" ht="15" customHeight="1" x14ac:dyDescent="0.25">
      <c r="B169" s="712"/>
      <c r="C169" s="826"/>
      <c r="D169" s="4">
        <f>'2 жастағы К'!AW34</f>
        <v>0</v>
      </c>
      <c r="E169" s="828"/>
      <c r="F169" s="826"/>
      <c r="G169" s="4">
        <f>'2 жастағы Ә'!AW34</f>
        <v>0</v>
      </c>
    </row>
    <row r="170" spans="2:7" ht="15" customHeight="1" x14ac:dyDescent="0.25">
      <c r="B170" s="707">
        <v>17</v>
      </c>
      <c r="C170" s="826"/>
      <c r="D170" s="4">
        <f>'2 жастағы К'!BB34</f>
        <v>0</v>
      </c>
      <c r="E170" s="828"/>
      <c r="F170" s="826"/>
      <c r="G170" s="4">
        <f>'2 жастағы Ә'!BB34</f>
        <v>0</v>
      </c>
    </row>
    <row r="171" spans="2:7" ht="15" customHeight="1" x14ac:dyDescent="0.25">
      <c r="B171" s="708"/>
      <c r="C171" s="826"/>
      <c r="D171" s="4">
        <f>'2 жастағы К'!BA34</f>
        <v>0</v>
      </c>
      <c r="E171" s="828"/>
      <c r="F171" s="826"/>
      <c r="G171" s="4">
        <f>'2 жастағы Ә'!BA34</f>
        <v>0</v>
      </c>
    </row>
    <row r="172" spans="2:7" ht="15" customHeight="1" x14ac:dyDescent="0.25">
      <c r="B172" s="712"/>
      <c r="C172" s="826"/>
      <c r="D172" s="4">
        <f>'2 жастағы К'!AZ34</f>
        <v>0</v>
      </c>
      <c r="E172" s="828"/>
      <c r="F172" s="826"/>
      <c r="G172" s="4">
        <f>'2 жастағы Ә'!AZ34</f>
        <v>0</v>
      </c>
    </row>
    <row r="173" spans="2:7" ht="15" customHeight="1" x14ac:dyDescent="0.25">
      <c r="B173" s="707">
        <v>18</v>
      </c>
      <c r="C173" s="826"/>
      <c r="D173" s="4">
        <f>'2 жастағы К'!BE34</f>
        <v>0</v>
      </c>
      <c r="E173" s="828"/>
      <c r="F173" s="826"/>
      <c r="G173" s="825"/>
    </row>
    <row r="174" spans="2:7" ht="15" customHeight="1" x14ac:dyDescent="0.25">
      <c r="B174" s="708"/>
      <c r="C174" s="826"/>
      <c r="D174" s="4">
        <f>'2 жастағы К'!BD34</f>
        <v>0</v>
      </c>
      <c r="E174" s="828"/>
      <c r="F174" s="826"/>
      <c r="G174" s="826"/>
    </row>
    <row r="175" spans="2:7" ht="15" customHeight="1" x14ac:dyDescent="0.25">
      <c r="B175" s="712"/>
      <c r="C175" s="826"/>
      <c r="D175" s="4">
        <f>'2 жастағы К'!BC34</f>
        <v>0</v>
      </c>
      <c r="E175" s="828"/>
      <c r="F175" s="826"/>
      <c r="G175" s="826"/>
    </row>
    <row r="176" spans="2:7" ht="15" customHeight="1" x14ac:dyDescent="0.25">
      <c r="B176" s="707">
        <v>19</v>
      </c>
      <c r="C176" s="826"/>
      <c r="D176" s="4">
        <f>'2 жастағы К'!BH34</f>
        <v>0</v>
      </c>
      <c r="E176" s="828"/>
      <c r="F176" s="826"/>
      <c r="G176" s="826"/>
    </row>
    <row r="177" spans="2:7" ht="15" customHeight="1" x14ac:dyDescent="0.25">
      <c r="B177" s="708"/>
      <c r="C177" s="826"/>
      <c r="D177" s="4">
        <f>'2 жастағы К'!BG34</f>
        <v>0</v>
      </c>
      <c r="E177" s="828"/>
      <c r="F177" s="826"/>
      <c r="G177" s="826"/>
    </row>
    <row r="178" spans="2:7" ht="15" customHeight="1" x14ac:dyDescent="0.25">
      <c r="B178" s="712"/>
      <c r="C178" s="826"/>
      <c r="D178" s="4">
        <f>'2 жастағы К'!BF34</f>
        <v>0</v>
      </c>
      <c r="E178" s="828"/>
      <c r="F178" s="826"/>
      <c r="G178" s="826"/>
    </row>
    <row r="179" spans="2:7" ht="15" customHeight="1" x14ac:dyDescent="0.25">
      <c r="B179" s="707">
        <v>20</v>
      </c>
      <c r="C179" s="826"/>
      <c r="D179" s="4">
        <f>'2 жастағы К'!BK34</f>
        <v>0</v>
      </c>
      <c r="E179" s="828"/>
      <c r="F179" s="826"/>
      <c r="G179" s="826"/>
    </row>
    <row r="180" spans="2:7" ht="15" customHeight="1" x14ac:dyDescent="0.25">
      <c r="B180" s="708"/>
      <c r="C180" s="826"/>
      <c r="D180" s="4">
        <f>'2 жастағы К'!BJ34</f>
        <v>0</v>
      </c>
      <c r="E180" s="828"/>
      <c r="F180" s="826"/>
      <c r="G180" s="826"/>
    </row>
    <row r="181" spans="2:7" ht="15" customHeight="1" x14ac:dyDescent="0.25">
      <c r="B181" s="712"/>
      <c r="C181" s="826"/>
      <c r="D181" s="4">
        <f>'2 жастағы К'!BI34</f>
        <v>0</v>
      </c>
      <c r="E181" s="828"/>
      <c r="F181" s="826"/>
      <c r="G181" s="826"/>
    </row>
    <row r="182" spans="2:7" ht="15" customHeight="1" x14ac:dyDescent="0.25">
      <c r="B182" s="707">
        <v>21</v>
      </c>
      <c r="C182" s="826"/>
      <c r="D182" s="4">
        <f>'2 жастағы К'!BN34</f>
        <v>0</v>
      </c>
      <c r="E182" s="828"/>
      <c r="F182" s="826"/>
      <c r="G182" s="826"/>
    </row>
    <row r="183" spans="2:7" ht="15" customHeight="1" x14ac:dyDescent="0.25">
      <c r="B183" s="708"/>
      <c r="C183" s="826"/>
      <c r="D183" s="4">
        <f>'2 жастағы К'!BM34</f>
        <v>0</v>
      </c>
      <c r="E183" s="828"/>
      <c r="F183" s="826"/>
      <c r="G183" s="826"/>
    </row>
    <row r="184" spans="2:7" ht="15" customHeight="1" x14ac:dyDescent="0.25">
      <c r="B184" s="712"/>
      <c r="C184" s="826"/>
      <c r="D184" s="4">
        <f>'2 жастағы К'!BL34</f>
        <v>0</v>
      </c>
      <c r="E184" s="828"/>
      <c r="F184" s="826"/>
      <c r="G184" s="826"/>
    </row>
    <row r="185" spans="2:7" ht="15" customHeight="1" x14ac:dyDescent="0.25">
      <c r="B185" s="707">
        <v>22</v>
      </c>
      <c r="C185" s="826"/>
      <c r="D185" s="4">
        <f>'2 жастағы К'!BQ34</f>
        <v>0</v>
      </c>
      <c r="E185" s="828"/>
      <c r="F185" s="826"/>
      <c r="G185" s="826"/>
    </row>
    <row r="186" spans="2:7" ht="15" customHeight="1" x14ac:dyDescent="0.25">
      <c r="B186" s="708"/>
      <c r="C186" s="826"/>
      <c r="D186" s="4">
        <f>'2 жастағы К'!BP34</f>
        <v>0</v>
      </c>
      <c r="E186" s="828"/>
      <c r="F186" s="826"/>
      <c r="G186" s="826"/>
    </row>
    <row r="187" spans="2:7" ht="15" customHeight="1" thickBot="1" x14ac:dyDescent="0.3">
      <c r="B187" s="708"/>
      <c r="C187" s="826"/>
      <c r="D187" s="65">
        <f>'2 жастағы К'!BO34</f>
        <v>0</v>
      </c>
      <c r="E187" s="828"/>
      <c r="F187" s="826"/>
      <c r="G187" s="826"/>
    </row>
    <row r="188" spans="2:7" ht="15" customHeight="1" x14ac:dyDescent="0.25">
      <c r="B188" s="840" t="s">
        <v>824</v>
      </c>
      <c r="C188" s="66">
        <f>'2 жастағы Ф'!AP34</f>
        <v>0</v>
      </c>
      <c r="D188" s="66">
        <f>'2 жастағы К'!BT34</f>
        <v>0</v>
      </c>
      <c r="E188" s="66">
        <f>'2 жастағы Т'!AJ34</f>
        <v>0</v>
      </c>
      <c r="F188" s="66">
        <f>'2 жастағы Ш'!AV34</f>
        <v>0</v>
      </c>
      <c r="G188" s="67">
        <f>'2 жастағы Ә'!BE34</f>
        <v>0</v>
      </c>
    </row>
    <row r="189" spans="2:7" ht="15" customHeight="1" x14ac:dyDescent="0.25">
      <c r="B189" s="821"/>
      <c r="C189" s="40">
        <f>'2 жастағы Ф'!AO34</f>
        <v>0</v>
      </c>
      <c r="D189" s="40">
        <f>'2 жастағы К'!BS34</f>
        <v>0</v>
      </c>
      <c r="E189" s="40">
        <f>'2 жастағы Т'!AI34</f>
        <v>0</v>
      </c>
      <c r="F189" s="40">
        <f>'2 жастағы Ш'!AU34</f>
        <v>0</v>
      </c>
      <c r="G189" s="68">
        <f>'2 жастағы Ә'!BD34</f>
        <v>0</v>
      </c>
    </row>
    <row r="190" spans="2:7" ht="15" customHeight="1" thickBot="1" x14ac:dyDescent="0.3">
      <c r="B190" s="841"/>
      <c r="C190" s="69">
        <f>'2 жастағы Ф'!AN34</f>
        <v>0</v>
      </c>
      <c r="D190" s="69">
        <f>'2 жастағы К'!BR34</f>
        <v>0</v>
      </c>
      <c r="E190" s="69">
        <f>'2 жастағы Т'!AH34</f>
        <v>0</v>
      </c>
      <c r="F190" s="69">
        <f>'2 жастағы Ш'!AT34</f>
        <v>0</v>
      </c>
      <c r="G190" s="70">
        <f>'2 жастағы Ә'!BC34</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69"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Ф'!F85</f>
        <v>0</v>
      </c>
      <c r="D195" s="4">
        <f>'2 жастағы К'!F85</f>
        <v>0</v>
      </c>
      <c r="E195" s="4">
        <f>'2 жастағы Т'!F85</f>
        <v>0</v>
      </c>
      <c r="F195" s="4">
        <f>'2 жастағы Ш'!F85</f>
        <v>0</v>
      </c>
      <c r="G195" s="4">
        <f>'2 жастағы Ә'!F85</f>
        <v>0</v>
      </c>
      <c r="CO195" s="8"/>
      <c r="CQ195" s="8"/>
      <c r="CS195" s="8"/>
      <c r="CU195" s="8"/>
    </row>
    <row r="196" spans="2:99" ht="15" customHeight="1" x14ac:dyDescent="0.25">
      <c r="B196" s="708"/>
      <c r="C196" s="4">
        <f>'2 жастағы Ф'!E85</f>
        <v>0</v>
      </c>
      <c r="D196" s="4">
        <f>'2 жастағы К'!E85</f>
        <v>0</v>
      </c>
      <c r="E196" s="4">
        <f>'2 жастағы Т'!E85</f>
        <v>0</v>
      </c>
      <c r="F196" s="4">
        <f>'2 жастағы Ш'!E85</f>
        <v>0</v>
      </c>
      <c r="G196" s="4">
        <f>'2 жастағы Ә'!E85</f>
        <v>0</v>
      </c>
      <c r="CO196" s="8"/>
      <c r="CQ196" s="8"/>
      <c r="CS196" s="8"/>
      <c r="CU196" s="8"/>
    </row>
    <row r="197" spans="2:99" ht="15" customHeight="1" x14ac:dyDescent="0.25">
      <c r="B197" s="712"/>
      <c r="C197" s="4">
        <f>'2 жастағы Ф'!D85</f>
        <v>0</v>
      </c>
      <c r="D197" s="4">
        <f>'2 жастағы К'!D85</f>
        <v>0</v>
      </c>
      <c r="E197" s="4">
        <f>'2 жастағы Т'!D85</f>
        <v>0</v>
      </c>
      <c r="F197" s="4">
        <f>'2 жастағы Ш'!D85</f>
        <v>0</v>
      </c>
      <c r="G197" s="4">
        <f>'2 жастағы Ә'!D85</f>
        <v>0</v>
      </c>
    </row>
    <row r="198" spans="2:99" ht="15" customHeight="1" x14ac:dyDescent="0.25">
      <c r="B198" s="707">
        <v>2</v>
      </c>
      <c r="C198" s="4">
        <f>'2 жастағы Ф'!I85</f>
        <v>0</v>
      </c>
      <c r="D198" s="4">
        <f>'2 жастағы К'!I85</f>
        <v>0</v>
      </c>
      <c r="E198" s="4">
        <f>'2 жастағы Т'!I85</f>
        <v>0</v>
      </c>
      <c r="F198" s="4">
        <f>'2 жастағы Ш'!I85</f>
        <v>0</v>
      </c>
      <c r="G198" s="4">
        <f>'2 жастағы Ә'!I85</f>
        <v>0</v>
      </c>
    </row>
    <row r="199" spans="2:99" ht="15" customHeight="1" x14ac:dyDescent="0.25">
      <c r="B199" s="708"/>
      <c r="C199" s="4">
        <f>'2 жастағы Ф'!H85</f>
        <v>0</v>
      </c>
      <c r="D199" s="4">
        <f>'2 жастағы К'!H85</f>
        <v>0</v>
      </c>
      <c r="E199" s="4">
        <f>'2 жастағы Т'!H85</f>
        <v>0</v>
      </c>
      <c r="F199" s="4">
        <f>'2 жастағы Ш'!H85</f>
        <v>0</v>
      </c>
      <c r="G199" s="4">
        <f>'2 жастағы Ә'!H85</f>
        <v>0</v>
      </c>
    </row>
    <row r="200" spans="2:99" ht="15" customHeight="1" x14ac:dyDescent="0.25">
      <c r="B200" s="712"/>
      <c r="C200" s="4">
        <f>'2 жастағы Ф'!G85</f>
        <v>0</v>
      </c>
      <c r="D200" s="4">
        <f>'2 жастағы К'!G85</f>
        <v>0</v>
      </c>
      <c r="E200" s="4">
        <f>'2 жастағы Т'!G85</f>
        <v>0</v>
      </c>
      <c r="F200" s="4">
        <f>'2 жастағы Ш'!G85</f>
        <v>0</v>
      </c>
      <c r="G200" s="4">
        <f>'2 жастағы Ә'!G85</f>
        <v>0</v>
      </c>
    </row>
    <row r="201" spans="2:99" ht="15" customHeight="1" x14ac:dyDescent="0.25">
      <c r="B201" s="707">
        <v>3</v>
      </c>
      <c r="C201" s="4">
        <f>'2 жастағы Ф'!L85</f>
        <v>0</v>
      </c>
      <c r="D201" s="4">
        <f>'2 жастағы К'!L85</f>
        <v>0</v>
      </c>
      <c r="E201" s="4">
        <f>'2 жастағы Т'!L85</f>
        <v>0</v>
      </c>
      <c r="F201" s="4">
        <f>'2 жастағы Ш'!L85</f>
        <v>0</v>
      </c>
      <c r="G201" s="4">
        <f>'2 жастағы Ә'!L85</f>
        <v>0</v>
      </c>
    </row>
    <row r="202" spans="2:99" ht="15" customHeight="1" x14ac:dyDescent="0.25">
      <c r="B202" s="708"/>
      <c r="C202" s="4">
        <f>'2 жастағы Ф'!K85</f>
        <v>0</v>
      </c>
      <c r="D202" s="4">
        <f>'2 жастағы К'!K85</f>
        <v>0</v>
      </c>
      <c r="E202" s="4">
        <f>'2 жастағы Т'!K85</f>
        <v>0</v>
      </c>
      <c r="F202" s="4">
        <f>'2 жастағы Ш'!K85</f>
        <v>0</v>
      </c>
      <c r="G202" s="4">
        <f>'2 жастағы Ә'!K85</f>
        <v>0</v>
      </c>
    </row>
    <row r="203" spans="2:99" ht="15" customHeight="1" x14ac:dyDescent="0.25">
      <c r="B203" s="712"/>
      <c r="C203" s="4">
        <f>'2 жастағы Ф'!J85</f>
        <v>0</v>
      </c>
      <c r="D203" s="4">
        <f>'2 жастағы К'!J85</f>
        <v>0</v>
      </c>
      <c r="E203" s="4">
        <f>'2 жастағы Т'!J85</f>
        <v>0</v>
      </c>
      <c r="F203" s="4">
        <f>'2 жастағы Ш'!J85</f>
        <v>0</v>
      </c>
      <c r="G203" s="4">
        <f>'2 жастағы Ә'!J85</f>
        <v>0</v>
      </c>
    </row>
    <row r="204" spans="2:99" ht="15" customHeight="1" x14ac:dyDescent="0.25">
      <c r="B204" s="707">
        <v>4</v>
      </c>
      <c r="C204" s="4">
        <f>'2 жастағы Ф'!O85</f>
        <v>0</v>
      </c>
      <c r="D204" s="4">
        <f>'2 жастағы К'!O85</f>
        <v>0</v>
      </c>
      <c r="E204" s="4">
        <f>'2 жастағы Т'!O85</f>
        <v>0</v>
      </c>
      <c r="F204" s="4">
        <f>'2 жастағы Ш'!O85</f>
        <v>0</v>
      </c>
      <c r="G204" s="4">
        <f>'2 жастағы Ә'!O85</f>
        <v>0</v>
      </c>
    </row>
    <row r="205" spans="2:99" ht="15" customHeight="1" x14ac:dyDescent="0.25">
      <c r="B205" s="708"/>
      <c r="C205" s="4">
        <f>'2 жастағы Ф'!N85</f>
        <v>0</v>
      </c>
      <c r="D205" s="4">
        <f>'2 жастағы К'!N85</f>
        <v>0</v>
      </c>
      <c r="E205" s="4">
        <f>'2 жастағы Т'!N85</f>
        <v>0</v>
      </c>
      <c r="F205" s="4">
        <f>'2 жастағы Ш'!N85</f>
        <v>0</v>
      </c>
      <c r="G205" s="4">
        <f>'2 жастағы Ә'!N85</f>
        <v>0</v>
      </c>
    </row>
    <row r="206" spans="2:99" ht="15" customHeight="1" x14ac:dyDescent="0.25">
      <c r="B206" s="712"/>
      <c r="C206" s="4">
        <f>'2 жастағы Ф'!M85</f>
        <v>0</v>
      </c>
      <c r="D206" s="4">
        <f>'2 жастағы К'!M85</f>
        <v>0</v>
      </c>
      <c r="E206" s="4">
        <f>'2 жастағы Т'!M85</f>
        <v>0</v>
      </c>
      <c r="F206" s="4">
        <f>'2 жастағы Ш'!M85</f>
        <v>0</v>
      </c>
      <c r="G206" s="4">
        <f>'2 жастағы Ә'!M85</f>
        <v>0</v>
      </c>
    </row>
    <row r="207" spans="2:99" ht="15" customHeight="1" x14ac:dyDescent="0.25">
      <c r="B207" s="707">
        <v>5</v>
      </c>
      <c r="C207" s="4">
        <f>'2 жастағы Ф'!R85</f>
        <v>0</v>
      </c>
      <c r="D207" s="4">
        <f>'2 жастағы К'!R85</f>
        <v>0</v>
      </c>
      <c r="E207" s="4">
        <f>'2 жастағы Т'!R85</f>
        <v>0</v>
      </c>
      <c r="F207" s="4">
        <f>'2 жастағы Ш'!R85</f>
        <v>0</v>
      </c>
      <c r="G207" s="4">
        <f>'2 жастағы Ә'!R85</f>
        <v>0</v>
      </c>
    </row>
    <row r="208" spans="2:99" ht="15" customHeight="1" x14ac:dyDescent="0.25">
      <c r="B208" s="708"/>
      <c r="C208" s="4">
        <f>'2 жастағы Ф'!Q85</f>
        <v>0</v>
      </c>
      <c r="D208" s="4">
        <f>'2 жастағы К'!Q85</f>
        <v>0</v>
      </c>
      <c r="E208" s="4">
        <f>'2 жастағы Т'!Q85</f>
        <v>0</v>
      </c>
      <c r="F208" s="4">
        <f>'2 жастағы Ш'!Q85</f>
        <v>0</v>
      </c>
      <c r="G208" s="4">
        <f>'2 жастағы Ә'!Q85</f>
        <v>0</v>
      </c>
    </row>
    <row r="209" spans="2:7" ht="15" customHeight="1" x14ac:dyDescent="0.25">
      <c r="B209" s="712"/>
      <c r="C209" s="4">
        <f>'2 жастағы Ф'!P85</f>
        <v>0</v>
      </c>
      <c r="D209" s="4">
        <f>'2 жастағы К'!P85</f>
        <v>0</v>
      </c>
      <c r="E209" s="4">
        <f>'2 жастағы Т'!P85</f>
        <v>0</v>
      </c>
      <c r="F209" s="4">
        <f>'2 жастағы Ш'!P85</f>
        <v>0</v>
      </c>
      <c r="G209" s="4">
        <f>'2 жастағы Ә'!P85</f>
        <v>0</v>
      </c>
    </row>
    <row r="210" spans="2:7" ht="15" customHeight="1" x14ac:dyDescent="0.25">
      <c r="B210" s="707">
        <v>6</v>
      </c>
      <c r="C210" s="4">
        <f>'2 жастағы Ф'!U85</f>
        <v>0</v>
      </c>
      <c r="D210" s="4">
        <f>'2 жастағы К'!U85</f>
        <v>0</v>
      </c>
      <c r="E210" s="4">
        <f>'2 жастағы Т'!U85</f>
        <v>0</v>
      </c>
      <c r="F210" s="4">
        <f>'2 жастағы Ш'!U85</f>
        <v>0</v>
      </c>
      <c r="G210" s="4">
        <f>'2 жастағы Ә'!U85</f>
        <v>0</v>
      </c>
    </row>
    <row r="211" spans="2:7" ht="15" customHeight="1" x14ac:dyDescent="0.25">
      <c r="B211" s="708"/>
      <c r="C211" s="4">
        <f>'2 жастағы Ф'!T85</f>
        <v>0</v>
      </c>
      <c r="D211" s="4">
        <f>'2 жастағы К'!T85</f>
        <v>0</v>
      </c>
      <c r="E211" s="4">
        <f>'2 жастағы Т'!T85</f>
        <v>0</v>
      </c>
      <c r="F211" s="4">
        <f>'2 жастағы Ш'!T85</f>
        <v>0</v>
      </c>
      <c r="G211" s="4">
        <f>'2 жастағы Ә'!T85</f>
        <v>0</v>
      </c>
    </row>
    <row r="212" spans="2:7" ht="15" customHeight="1" x14ac:dyDescent="0.25">
      <c r="B212" s="712"/>
      <c r="C212" s="4">
        <f>'2 жастағы Ф'!S85</f>
        <v>0</v>
      </c>
      <c r="D212" s="4">
        <f>'2 жастағы К'!S85</f>
        <v>0</v>
      </c>
      <c r="E212" s="4">
        <f>'2 жастағы Т'!S85</f>
        <v>0</v>
      </c>
      <c r="F212" s="4">
        <f>'2 жастағы Ш'!S85</f>
        <v>0</v>
      </c>
      <c r="G212" s="4">
        <f>'2 жастағы Ә'!S85</f>
        <v>0</v>
      </c>
    </row>
    <row r="213" spans="2:7" ht="15" customHeight="1" x14ac:dyDescent="0.25">
      <c r="B213" s="707">
        <v>7</v>
      </c>
      <c r="C213" s="4">
        <f>'2 жастағы Ф'!X85</f>
        <v>0</v>
      </c>
      <c r="D213" s="4">
        <f>'2 жастағы К'!X85</f>
        <v>0</v>
      </c>
      <c r="E213" s="4">
        <f>'2 жастағы Т'!X85</f>
        <v>0</v>
      </c>
      <c r="F213" s="4">
        <f>'2 жастағы Ш'!X85</f>
        <v>0</v>
      </c>
      <c r="G213" s="4">
        <f>'2 жастағы Ә'!X85</f>
        <v>0</v>
      </c>
    </row>
    <row r="214" spans="2:7" ht="15" customHeight="1" x14ac:dyDescent="0.25">
      <c r="B214" s="708"/>
      <c r="C214" s="4">
        <f>'2 жастағы Ф'!W85</f>
        <v>0</v>
      </c>
      <c r="D214" s="4">
        <f>'2 жастағы К'!W85</f>
        <v>0</v>
      </c>
      <c r="E214" s="4">
        <f>'2 жастағы Т'!W85</f>
        <v>0</v>
      </c>
      <c r="F214" s="4">
        <f>'2 жастағы Ш'!W85</f>
        <v>0</v>
      </c>
      <c r="G214" s="4">
        <f>'2 жастағы Ә'!W85</f>
        <v>0</v>
      </c>
    </row>
    <row r="215" spans="2:7" ht="15" customHeight="1" x14ac:dyDescent="0.25">
      <c r="B215" s="712"/>
      <c r="C215" s="4">
        <f>'2 жастағы Ф'!V85</f>
        <v>0</v>
      </c>
      <c r="D215" s="4">
        <f>'2 жастағы К'!V85</f>
        <v>0</v>
      </c>
      <c r="E215" s="4">
        <f>'2 жастағы Т'!V85</f>
        <v>0</v>
      </c>
      <c r="F215" s="4">
        <f>'2 жастағы Ш'!V85</f>
        <v>0</v>
      </c>
      <c r="G215" s="4">
        <f>'2 жастағы Ә'!V85</f>
        <v>0</v>
      </c>
    </row>
    <row r="216" spans="2:7" ht="15" customHeight="1" x14ac:dyDescent="0.25">
      <c r="B216" s="707">
        <v>8</v>
      </c>
      <c r="C216" s="4">
        <f>'2 жастағы Ф'!AA85</f>
        <v>0</v>
      </c>
      <c r="D216" s="4">
        <f>'2 жастағы К'!AA85</f>
        <v>0</v>
      </c>
      <c r="E216" s="4">
        <f>'2 жастағы Т'!AA85</f>
        <v>0</v>
      </c>
      <c r="F216" s="4">
        <f>'2 жастағы Ш'!AA85</f>
        <v>0</v>
      </c>
      <c r="G216" s="4">
        <f>'2 жастағы Ә'!AA85</f>
        <v>0</v>
      </c>
    </row>
    <row r="217" spans="2:7" ht="15" customHeight="1" x14ac:dyDescent="0.25">
      <c r="B217" s="708"/>
      <c r="C217" s="4">
        <f>'2 жастағы Ф'!Z85</f>
        <v>0</v>
      </c>
      <c r="D217" s="4">
        <f>'2 жастағы К'!Z85</f>
        <v>0</v>
      </c>
      <c r="E217" s="4">
        <f>'2 жастағы Т'!Z85</f>
        <v>0</v>
      </c>
      <c r="F217" s="4">
        <f>'2 жастағы Ш'!Z85</f>
        <v>0</v>
      </c>
      <c r="G217" s="4">
        <f>'2 жастағы Ә'!Z85</f>
        <v>0</v>
      </c>
    </row>
    <row r="218" spans="2:7" ht="15" customHeight="1" x14ac:dyDescent="0.25">
      <c r="B218" s="712"/>
      <c r="C218" s="4">
        <f>'2 жастағы Ф'!Y85</f>
        <v>0</v>
      </c>
      <c r="D218" s="4">
        <f>'2 жастағы К'!Y85</f>
        <v>0</v>
      </c>
      <c r="E218" s="4">
        <f>'2 жастағы Т'!Y85</f>
        <v>0</v>
      </c>
      <c r="F218" s="4">
        <f>'2 жастағы Ш'!Y85</f>
        <v>0</v>
      </c>
      <c r="G218" s="4">
        <f>'2 жастағы Ә'!Y85</f>
        <v>0</v>
      </c>
    </row>
    <row r="219" spans="2:7" ht="15" customHeight="1" x14ac:dyDescent="0.25">
      <c r="B219" s="707">
        <v>9</v>
      </c>
      <c r="C219" s="4">
        <f>'2 жастағы Ф'!AD85</f>
        <v>0</v>
      </c>
      <c r="D219" s="4">
        <f>'2 жастағы К'!AD85</f>
        <v>0</v>
      </c>
      <c r="E219" s="4">
        <f>'2 жастағы Т'!AD85</f>
        <v>0</v>
      </c>
      <c r="F219" s="4">
        <f>'2 жастағы Ш'!AD85</f>
        <v>0</v>
      </c>
      <c r="G219" s="4">
        <f>'2 жастағы Ә'!AD85</f>
        <v>0</v>
      </c>
    </row>
    <row r="220" spans="2:7" ht="15" customHeight="1" x14ac:dyDescent="0.25">
      <c r="B220" s="708"/>
      <c r="C220" s="4">
        <f>'2 жастағы Ф'!AC85</f>
        <v>0</v>
      </c>
      <c r="D220" s="4">
        <f>'2 жастағы К'!AC85</f>
        <v>0</v>
      </c>
      <c r="E220" s="4">
        <f>'2 жастағы Т'!AC85</f>
        <v>0</v>
      </c>
      <c r="F220" s="4">
        <f>'2 жастағы Ш'!AC85</f>
        <v>0</v>
      </c>
      <c r="G220" s="4">
        <f>'2 жастағы Ә'!AC85</f>
        <v>0</v>
      </c>
    </row>
    <row r="221" spans="2:7" ht="15" customHeight="1" x14ac:dyDescent="0.25">
      <c r="B221" s="712"/>
      <c r="C221" s="4">
        <f>'2 жастағы Ф'!AB85</f>
        <v>0</v>
      </c>
      <c r="D221" s="4">
        <f>'2 жастағы К'!AB85</f>
        <v>0</v>
      </c>
      <c r="E221" s="4">
        <f>'2 жастағы Т'!AB85</f>
        <v>0</v>
      </c>
      <c r="F221" s="4">
        <f>'2 жастағы Ш'!AB85</f>
        <v>0</v>
      </c>
      <c r="G221" s="4">
        <f>'2 жастағы Ә'!AB85</f>
        <v>0</v>
      </c>
    </row>
    <row r="222" spans="2:7" ht="15" customHeight="1" x14ac:dyDescent="0.25">
      <c r="B222" s="707">
        <v>10</v>
      </c>
      <c r="C222" s="4">
        <f>'2 жастағы Ф'!AG85</f>
        <v>0</v>
      </c>
      <c r="D222" s="4">
        <f>'2 жастағы К'!AG85</f>
        <v>0</v>
      </c>
      <c r="E222" s="842"/>
      <c r="F222" s="4">
        <f>'2 жастағы Ш'!AG85</f>
        <v>0</v>
      </c>
      <c r="G222" s="4">
        <f>'2 жастағы Ә'!AG85</f>
        <v>0</v>
      </c>
    </row>
    <row r="223" spans="2:7" ht="15" customHeight="1" x14ac:dyDescent="0.25">
      <c r="B223" s="708"/>
      <c r="C223" s="4">
        <f>'2 жастағы Ф'!AF85</f>
        <v>0</v>
      </c>
      <c r="D223" s="4">
        <f>'2 жастағы К'!AF85</f>
        <v>0</v>
      </c>
      <c r="E223" s="843"/>
      <c r="F223" s="4">
        <f>'2 жастағы Ш'!AF85</f>
        <v>0</v>
      </c>
      <c r="G223" s="4">
        <f>'2 жастағы Ә'!AF85</f>
        <v>0</v>
      </c>
    </row>
    <row r="224" spans="2:7" ht="15" customHeight="1" x14ac:dyDescent="0.25">
      <c r="B224" s="712"/>
      <c r="C224" s="4">
        <f>'2 жастағы Ф'!AE85</f>
        <v>0</v>
      </c>
      <c r="D224" s="4">
        <f>'2 жастағы К'!AE85</f>
        <v>0</v>
      </c>
      <c r="E224" s="843"/>
      <c r="F224" s="4">
        <f>'2 жастағы Ш'!AE85</f>
        <v>0</v>
      </c>
      <c r="G224" s="4">
        <f>'2 жастағы Ә'!AE85</f>
        <v>0</v>
      </c>
    </row>
    <row r="225" spans="2:7" ht="15" customHeight="1" x14ac:dyDescent="0.25">
      <c r="B225" s="707">
        <v>11</v>
      </c>
      <c r="C225" s="4">
        <f>'2 жастағы Ф'!AJ85</f>
        <v>0</v>
      </c>
      <c r="D225" s="4">
        <f>'2 жастағы К'!AJ85</f>
        <v>0</v>
      </c>
      <c r="E225" s="843"/>
      <c r="F225" s="4">
        <f>'2 жастағы Ш'!AJ85</f>
        <v>0</v>
      </c>
      <c r="G225" s="4">
        <f>'2 жастағы Ә'!AJ85</f>
        <v>0</v>
      </c>
    </row>
    <row r="226" spans="2:7" ht="15" customHeight="1" x14ac:dyDescent="0.25">
      <c r="B226" s="708"/>
      <c r="C226" s="4">
        <f>'2 жастағы Ф'!AI85</f>
        <v>0</v>
      </c>
      <c r="D226" s="4">
        <f>'2 жастағы К'!AI85</f>
        <v>0</v>
      </c>
      <c r="E226" s="843"/>
      <c r="F226" s="4">
        <f>'2 жастағы Ш'!AI85</f>
        <v>0</v>
      </c>
      <c r="G226" s="4">
        <f>'2 жастағы Ә'!AI85</f>
        <v>0</v>
      </c>
    </row>
    <row r="227" spans="2:7" ht="15" customHeight="1" x14ac:dyDescent="0.25">
      <c r="B227" s="712"/>
      <c r="C227" s="4">
        <f>'2 жастағы Ф'!AH85</f>
        <v>0</v>
      </c>
      <c r="D227" s="4">
        <f>'2 жастағы К'!AH85</f>
        <v>0</v>
      </c>
      <c r="E227" s="843"/>
      <c r="F227" s="4">
        <f>'2 жастағы Ш'!AH85</f>
        <v>0</v>
      </c>
      <c r="G227" s="4">
        <f>'2 жастағы Ә'!AH85</f>
        <v>0</v>
      </c>
    </row>
    <row r="228" spans="2:7" ht="15" customHeight="1" x14ac:dyDescent="0.25">
      <c r="B228" s="707">
        <v>12</v>
      </c>
      <c r="C228" s="4">
        <f>'2 жастағы Ф'!AM85</f>
        <v>0</v>
      </c>
      <c r="D228" s="4">
        <f>'2 жастағы К'!AM85</f>
        <v>0</v>
      </c>
      <c r="E228" s="843"/>
      <c r="F228" s="4">
        <f>'2 жастағы Ш'!AM85</f>
        <v>0</v>
      </c>
      <c r="G228" s="4">
        <f>'2 жастағы Ә'!AM85</f>
        <v>0</v>
      </c>
    </row>
    <row r="229" spans="2:7" ht="15" customHeight="1" x14ac:dyDescent="0.25">
      <c r="B229" s="708"/>
      <c r="C229" s="4">
        <f>'2 жастағы Ф'!AL85</f>
        <v>0</v>
      </c>
      <c r="D229" s="4">
        <f>'2 жастағы К'!AL85</f>
        <v>0</v>
      </c>
      <c r="E229" s="843"/>
      <c r="F229" s="4">
        <f>'2 жастағы Ш'!AL85</f>
        <v>0</v>
      </c>
      <c r="G229" s="4">
        <f>'2 жастағы Ә'!AL85</f>
        <v>0</v>
      </c>
    </row>
    <row r="230" spans="2:7" ht="15" customHeight="1" x14ac:dyDescent="0.25">
      <c r="B230" s="712"/>
      <c r="C230" s="4">
        <f>'2 жастағы Ф'!AK85</f>
        <v>0</v>
      </c>
      <c r="D230" s="160">
        <f>'2 жастағы К'!AK61</f>
        <v>1</v>
      </c>
      <c r="E230" s="843"/>
      <c r="F230" s="4">
        <f>'2 жастағы Ш'!AK85</f>
        <v>0</v>
      </c>
      <c r="G230" s="4">
        <f>'2 жастағы Ә'!AK85</f>
        <v>0</v>
      </c>
    </row>
    <row r="231" spans="2:7" ht="15" customHeight="1" x14ac:dyDescent="0.25">
      <c r="B231" s="707">
        <v>13</v>
      </c>
      <c r="C231" s="4">
        <f>'2 жастағы Ф'!AP85</f>
        <v>0</v>
      </c>
      <c r="D231" s="4">
        <f>'2 жастағы К'!AP85</f>
        <v>0</v>
      </c>
      <c r="E231" s="843"/>
      <c r="F231" s="4">
        <f>'2 жастағы Ш'!AP85</f>
        <v>0</v>
      </c>
      <c r="G231" s="4">
        <f>'2 жастағы Ә'!AP85</f>
        <v>0</v>
      </c>
    </row>
    <row r="232" spans="2:7" ht="15" customHeight="1" x14ac:dyDescent="0.25">
      <c r="B232" s="708"/>
      <c r="C232" s="4">
        <f>'2 жастағы Ф'!AO85</f>
        <v>0</v>
      </c>
      <c r="D232" s="4">
        <f>'2 жастағы К'!AO85</f>
        <v>0</v>
      </c>
      <c r="E232" s="843"/>
      <c r="F232" s="4">
        <f>'2 жастағы Ш'!AO85</f>
        <v>0</v>
      </c>
      <c r="G232" s="4">
        <f>'2 жастағы Ә'!AO85</f>
        <v>0</v>
      </c>
    </row>
    <row r="233" spans="2:7" ht="15" customHeight="1" x14ac:dyDescent="0.25">
      <c r="B233" s="712"/>
      <c r="C233" s="4">
        <f>'2 жастағы Ф'!AN85</f>
        <v>0</v>
      </c>
      <c r="D233" s="4">
        <f>'2 жастағы К'!AN85</f>
        <v>0</v>
      </c>
      <c r="E233" s="843"/>
      <c r="F233" s="4">
        <f>'2 жастағы Ш'!AN85</f>
        <v>0</v>
      </c>
      <c r="G233" s="4">
        <f>'2 жастағы Ә'!AN85</f>
        <v>0</v>
      </c>
    </row>
    <row r="234" spans="2:7" ht="15" customHeight="1" x14ac:dyDescent="0.25">
      <c r="B234" s="707">
        <v>14</v>
      </c>
      <c r="C234" s="4">
        <f>'2 жастағы Ф'!AS85</f>
        <v>0</v>
      </c>
      <c r="D234" s="4">
        <f>'2 жастағы К'!AS85</f>
        <v>0</v>
      </c>
      <c r="E234" s="843"/>
      <c r="F234" s="4">
        <f>'2 жастағы Ш'!AS85</f>
        <v>0</v>
      </c>
      <c r="G234" s="4">
        <f>'2 жастағы Ә'!AS85</f>
        <v>0</v>
      </c>
    </row>
    <row r="235" spans="2:7" x14ac:dyDescent="0.25">
      <c r="B235" s="708"/>
      <c r="C235" s="4">
        <f>'2 жастағы Ф'!AR85</f>
        <v>0</v>
      </c>
      <c r="D235" s="4">
        <f>'2 жастағы К'!AR85</f>
        <v>0</v>
      </c>
      <c r="E235" s="843"/>
      <c r="F235" s="4">
        <f>'2 жастағы Ш'!AR85</f>
        <v>0</v>
      </c>
      <c r="G235" s="4">
        <f>'2 жастағы Ә'!AR85</f>
        <v>0</v>
      </c>
    </row>
    <row r="236" spans="2:7" x14ac:dyDescent="0.25">
      <c r="B236" s="712"/>
      <c r="C236" s="4">
        <f>'2 жастағы Ф'!AQ85</f>
        <v>0</v>
      </c>
      <c r="D236" s="4">
        <f>'2 жастағы К'!AQ85</f>
        <v>0</v>
      </c>
      <c r="E236" s="843"/>
      <c r="F236" s="4">
        <f>'2 жастағы Ш'!AQ85</f>
        <v>0</v>
      </c>
      <c r="G236" s="4">
        <f>'2 жастағы Ә'!AQ85</f>
        <v>0</v>
      </c>
    </row>
    <row r="237" spans="2:7" x14ac:dyDescent="0.25">
      <c r="B237" s="707">
        <v>15</v>
      </c>
      <c r="C237" s="4">
        <f>'2 жастағы Ф'!AV85</f>
        <v>0</v>
      </c>
      <c r="D237" s="4">
        <f>'2 жастағы К'!AV85</f>
        <v>0</v>
      </c>
      <c r="E237" s="843"/>
      <c r="F237" s="4">
        <f>'2 жастағы Ш'!AV85</f>
        <v>0</v>
      </c>
      <c r="G237" s="4">
        <f>'2 жастағы Ә'!AV85</f>
        <v>0</v>
      </c>
    </row>
    <row r="238" spans="2:7" x14ac:dyDescent="0.25">
      <c r="B238" s="708"/>
      <c r="C238" s="4">
        <f>'2 жастағы Ф'!AU85</f>
        <v>0</v>
      </c>
      <c r="D238" s="4">
        <f>'2 жастағы К'!AU85</f>
        <v>0</v>
      </c>
      <c r="E238" s="843"/>
      <c r="F238" s="4">
        <f>'2 жастағы Ш'!AU85</f>
        <v>0</v>
      </c>
      <c r="G238" s="4">
        <f>'2 жастағы Ә'!AU85</f>
        <v>0</v>
      </c>
    </row>
    <row r="239" spans="2:7" x14ac:dyDescent="0.25">
      <c r="B239" s="712"/>
      <c r="C239" s="4">
        <f>'2 жастағы Ф'!AT85</f>
        <v>0</v>
      </c>
      <c r="D239" s="4">
        <f>'2 жастағы К'!AT85</f>
        <v>0</v>
      </c>
      <c r="E239" s="843"/>
      <c r="F239" s="4">
        <f>'2 жастағы Ш'!AT85</f>
        <v>0</v>
      </c>
      <c r="G239" s="4">
        <f>'2 жастағы Ә'!AT85</f>
        <v>0</v>
      </c>
    </row>
    <row r="240" spans="2:7" x14ac:dyDescent="0.25">
      <c r="B240" s="707">
        <v>16</v>
      </c>
      <c r="C240" s="4">
        <f>'2 жастағы Ф'!AY85</f>
        <v>0</v>
      </c>
      <c r="D240" s="4">
        <f>'2 жастағы К'!AY85</f>
        <v>0</v>
      </c>
      <c r="E240" s="843"/>
      <c r="F240" s="4">
        <f>'2 жастағы Ш'!AY85</f>
        <v>0</v>
      </c>
      <c r="G240" s="4">
        <f>'2 жастағы Ә'!AY85</f>
        <v>0</v>
      </c>
    </row>
    <row r="241" spans="2:7" x14ac:dyDescent="0.25">
      <c r="B241" s="708"/>
      <c r="C241" s="4">
        <f>'2 жастағы Ф'!AX85</f>
        <v>0</v>
      </c>
      <c r="D241" s="4">
        <f>'2 жастағы К'!AX85</f>
        <v>0</v>
      </c>
      <c r="E241" s="843"/>
      <c r="F241" s="4">
        <f>'2 жастағы Ш'!AX85</f>
        <v>0</v>
      </c>
      <c r="G241" s="4">
        <f>'2 жастағы Ә'!AX85</f>
        <v>0</v>
      </c>
    </row>
    <row r="242" spans="2:7" x14ac:dyDescent="0.25">
      <c r="B242" s="712"/>
      <c r="C242" s="4">
        <f>'2 жастағы Ф'!AW85</f>
        <v>0</v>
      </c>
      <c r="D242" s="4">
        <f>'2 жастағы К'!AW85</f>
        <v>0</v>
      </c>
      <c r="E242" s="843"/>
      <c r="F242" s="4">
        <f>'2 жастағы Ш'!AW85</f>
        <v>0</v>
      </c>
      <c r="G242" s="4">
        <f>'2 жастағы Ә'!AW85</f>
        <v>0</v>
      </c>
    </row>
    <row r="243" spans="2:7" x14ac:dyDescent="0.25">
      <c r="B243" s="707">
        <v>17</v>
      </c>
      <c r="C243" s="4">
        <f>'2 жастағы Ф'!BB85</f>
        <v>0</v>
      </c>
      <c r="D243" s="4">
        <f>'2 жастағы К'!BB85</f>
        <v>0</v>
      </c>
      <c r="E243" s="843"/>
      <c r="F243" s="4">
        <f>'2 жастағы Ш'!BB85</f>
        <v>0</v>
      </c>
      <c r="G243" s="4">
        <f>'2 жастағы Ә'!BB85</f>
        <v>0</v>
      </c>
    </row>
    <row r="244" spans="2:7" x14ac:dyDescent="0.25">
      <c r="B244" s="708"/>
      <c r="C244" s="4">
        <f>'2 жастағы Ф'!BA85</f>
        <v>0</v>
      </c>
      <c r="D244" s="4">
        <f>'2 жастағы К'!BA85</f>
        <v>0</v>
      </c>
      <c r="E244" s="843"/>
      <c r="F244" s="4">
        <f>'2 жастағы Ш'!BA85</f>
        <v>0</v>
      </c>
      <c r="G244" s="4">
        <f>'2 жастағы Ә'!BA85</f>
        <v>0</v>
      </c>
    </row>
    <row r="245" spans="2:7" x14ac:dyDescent="0.25">
      <c r="B245" s="712"/>
      <c r="C245" s="4">
        <f>'2 жастағы Ф'!AZ85</f>
        <v>0</v>
      </c>
      <c r="D245" s="4">
        <f>'2 жастағы К'!AZ85</f>
        <v>0</v>
      </c>
      <c r="E245" s="843"/>
      <c r="F245" s="4">
        <f>'2 жастағы Ш'!AZ85</f>
        <v>0</v>
      </c>
      <c r="G245" s="4">
        <f>'2 жастағы Ә'!AZ85</f>
        <v>0</v>
      </c>
    </row>
    <row r="246" spans="2:7" x14ac:dyDescent="0.25">
      <c r="B246" s="707">
        <v>18</v>
      </c>
      <c r="C246" s="4">
        <f>'2 жастағы Ф'!BE85</f>
        <v>0</v>
      </c>
      <c r="D246" s="4">
        <f>'2 жастағы К'!BE85</f>
        <v>0</v>
      </c>
      <c r="E246" s="843"/>
      <c r="F246" s="4">
        <f>'2 жастағы Ш'!BE85</f>
        <v>0</v>
      </c>
      <c r="G246" s="4">
        <f>'2 жастағы Ә'!BE85</f>
        <v>0</v>
      </c>
    </row>
    <row r="247" spans="2:7" x14ac:dyDescent="0.25">
      <c r="B247" s="708"/>
      <c r="C247" s="4">
        <f>'2 жастағы Ф'!BD85</f>
        <v>0</v>
      </c>
      <c r="D247" s="4">
        <f>'2 жастағы К'!BD85</f>
        <v>0</v>
      </c>
      <c r="E247" s="843"/>
      <c r="F247" s="4">
        <f>'2 жастағы Ш'!BD85</f>
        <v>0</v>
      </c>
      <c r="G247" s="4">
        <f>'2 жастағы Ә'!BD85</f>
        <v>0</v>
      </c>
    </row>
    <row r="248" spans="2:7" x14ac:dyDescent="0.25">
      <c r="B248" s="712"/>
      <c r="C248" s="4">
        <f>'2 жастағы Ф'!BC85</f>
        <v>0</v>
      </c>
      <c r="D248" s="4">
        <f>'2 жастағы К'!BC85</f>
        <v>0</v>
      </c>
      <c r="E248" s="843"/>
      <c r="F248" s="4">
        <f>'2 жастағы Ш'!BC85</f>
        <v>0</v>
      </c>
      <c r="G248" s="4">
        <f>'2 жастағы Ә'!BC85</f>
        <v>0</v>
      </c>
    </row>
    <row r="249" spans="2:7" x14ac:dyDescent="0.25">
      <c r="B249" s="707">
        <v>19</v>
      </c>
      <c r="C249" s="4">
        <f>'2 жастағы Ф'!BH85</f>
        <v>0</v>
      </c>
      <c r="D249" s="4">
        <f>'2 жастағы К'!BH85</f>
        <v>0</v>
      </c>
      <c r="E249" s="843"/>
      <c r="F249" s="4">
        <f>'2 жастағы Ш'!BH85</f>
        <v>0</v>
      </c>
      <c r="G249" s="4">
        <f>'2 жастағы Ә'!BH85</f>
        <v>0</v>
      </c>
    </row>
    <row r="250" spans="2:7" x14ac:dyDescent="0.25">
      <c r="B250" s="708"/>
      <c r="C250" s="4">
        <f>'2 жастағы Ф'!BG85</f>
        <v>0</v>
      </c>
      <c r="D250" s="4">
        <f>'2 жастағы К'!BG85</f>
        <v>0</v>
      </c>
      <c r="E250" s="843"/>
      <c r="F250" s="4">
        <f>'2 жастағы Ш'!BG85</f>
        <v>0</v>
      </c>
      <c r="G250" s="4">
        <f>'2 жастағы Ә'!BG85</f>
        <v>0</v>
      </c>
    </row>
    <row r="251" spans="2:7" x14ac:dyDescent="0.25">
      <c r="B251" s="712"/>
      <c r="C251" s="4">
        <f>'2 жастағы Ф'!BF85</f>
        <v>0</v>
      </c>
      <c r="D251" s="4">
        <f>'2 жастағы К'!BF85</f>
        <v>0</v>
      </c>
      <c r="E251" s="843"/>
      <c r="F251" s="4">
        <f>'2 жастағы Ш'!BF85</f>
        <v>0</v>
      </c>
      <c r="G251" s="4">
        <f>'2 жастағы Ә'!BF85</f>
        <v>0</v>
      </c>
    </row>
    <row r="252" spans="2:7" x14ac:dyDescent="0.25">
      <c r="B252" s="707">
        <v>20</v>
      </c>
      <c r="C252" s="842"/>
      <c r="D252" s="4">
        <f>'2 жастағы К'!BK85</f>
        <v>0</v>
      </c>
      <c r="E252" s="843"/>
      <c r="F252" s="4">
        <f>'2 жастағы Ш'!BK85</f>
        <v>0</v>
      </c>
      <c r="G252" s="4">
        <f>'2 жастағы Ә'!BK85</f>
        <v>0</v>
      </c>
    </row>
    <row r="253" spans="2:7" x14ac:dyDescent="0.25">
      <c r="B253" s="708"/>
      <c r="C253" s="843"/>
      <c r="D253" s="4">
        <f>'2 жастағы К'!BJ85</f>
        <v>0</v>
      </c>
      <c r="E253" s="843"/>
      <c r="F253" s="4">
        <f>'2 жастағы Ш'!BJ85</f>
        <v>0</v>
      </c>
      <c r="G253" s="4">
        <f>'2 жастағы Ә'!BJ85</f>
        <v>0</v>
      </c>
    </row>
    <row r="254" spans="2:7" x14ac:dyDescent="0.25">
      <c r="B254" s="712"/>
      <c r="C254" s="843"/>
      <c r="D254" s="4">
        <f>'2 жастағы К'!BI85</f>
        <v>0</v>
      </c>
      <c r="E254" s="843"/>
      <c r="F254" s="4">
        <f>'2 жастағы Ш'!BI85</f>
        <v>0</v>
      </c>
      <c r="G254" s="4">
        <f>'2 жастағы Ә'!BI85</f>
        <v>0</v>
      </c>
    </row>
    <row r="255" spans="2:7" x14ac:dyDescent="0.25">
      <c r="B255" s="707">
        <v>21</v>
      </c>
      <c r="C255" s="843"/>
      <c r="D255" s="842"/>
      <c r="E255" s="843"/>
      <c r="F255" s="4">
        <f>'2 жастағы Ш'!BN85</f>
        <v>0</v>
      </c>
      <c r="G255" s="842"/>
    </row>
    <row r="256" spans="2:7" x14ac:dyDescent="0.25">
      <c r="B256" s="708"/>
      <c r="C256" s="843"/>
      <c r="D256" s="843"/>
      <c r="E256" s="843"/>
      <c r="F256" s="4">
        <f>'2 жастағы Ш'!BM85</f>
        <v>0</v>
      </c>
      <c r="G256" s="843"/>
    </row>
    <row r="257" spans="2:7" x14ac:dyDescent="0.25">
      <c r="B257" s="712"/>
      <c r="C257" s="843"/>
      <c r="D257" s="843"/>
      <c r="E257" s="843"/>
      <c r="F257" s="4">
        <f>'2 жастағы Ш'!BL85</f>
        <v>0</v>
      </c>
      <c r="G257" s="843"/>
    </row>
    <row r="258" spans="2:7" x14ac:dyDescent="0.25">
      <c r="B258" s="707">
        <v>22</v>
      </c>
      <c r="C258" s="843"/>
      <c r="D258" s="843"/>
      <c r="E258" s="843"/>
      <c r="F258" s="4">
        <f>'2 жастағы Ш'!BQ85</f>
        <v>0</v>
      </c>
      <c r="G258" s="843"/>
    </row>
    <row r="259" spans="2:7" x14ac:dyDescent="0.25">
      <c r="B259" s="708"/>
      <c r="C259" s="843"/>
      <c r="D259" s="843"/>
      <c r="E259" s="843"/>
      <c r="F259" s="4">
        <f>'2 жастағы Ш'!BP85</f>
        <v>0</v>
      </c>
      <c r="G259" s="843"/>
    </row>
    <row r="260" spans="2:7" x14ac:dyDescent="0.25">
      <c r="B260" s="712"/>
      <c r="C260" s="843"/>
      <c r="D260" s="843"/>
      <c r="E260" s="843"/>
      <c r="F260" s="4">
        <f>'2 жастағы Ш'!BO85</f>
        <v>0</v>
      </c>
      <c r="G260" s="843"/>
    </row>
    <row r="261" spans="2:7" x14ac:dyDescent="0.25">
      <c r="B261" s="707">
        <v>23</v>
      </c>
      <c r="C261" s="843"/>
      <c r="D261" s="843"/>
      <c r="E261" s="843"/>
      <c r="F261" s="4">
        <f>'2 жастағы Ш'!BT85</f>
        <v>0</v>
      </c>
      <c r="G261" s="843"/>
    </row>
    <row r="262" spans="2:7" x14ac:dyDescent="0.25">
      <c r="B262" s="708"/>
      <c r="C262" s="843"/>
      <c r="D262" s="843"/>
      <c r="E262" s="843"/>
      <c r="F262" s="4">
        <f>'2 жастағы Ш'!BS85</f>
        <v>0</v>
      </c>
      <c r="G262" s="843"/>
    </row>
    <row r="263" spans="2:7" x14ac:dyDescent="0.25">
      <c r="B263" s="712"/>
      <c r="C263" s="843"/>
      <c r="D263" s="843"/>
      <c r="E263" s="843"/>
      <c r="F263" s="4">
        <f>'2 жастағы Ш'!BR85</f>
        <v>0</v>
      </c>
      <c r="G263" s="843"/>
    </row>
    <row r="264" spans="2:7" x14ac:dyDescent="0.25">
      <c r="B264" s="707">
        <v>24</v>
      </c>
      <c r="C264" s="843"/>
      <c r="D264" s="843"/>
      <c r="E264" s="843"/>
      <c r="F264" s="4">
        <f>'2 жастағы Ш'!BW85</f>
        <v>0</v>
      </c>
      <c r="G264" s="843"/>
    </row>
    <row r="265" spans="2:7" x14ac:dyDescent="0.25">
      <c r="B265" s="708"/>
      <c r="C265" s="843"/>
      <c r="D265" s="843"/>
      <c r="E265" s="843"/>
      <c r="F265" s="12">
        <f>'2 жастағы Ш'!BV85</f>
        <v>0</v>
      </c>
      <c r="G265" s="843"/>
    </row>
    <row r="266" spans="2:7" x14ac:dyDescent="0.25">
      <c r="B266" s="712"/>
      <c r="C266" s="843"/>
      <c r="D266" s="843"/>
      <c r="E266" s="843"/>
      <c r="F266" s="12">
        <f>'2 жастағы Ш'!BU85</f>
        <v>0</v>
      </c>
      <c r="G266" s="843"/>
    </row>
    <row r="267" spans="2:7" x14ac:dyDescent="0.25">
      <c r="B267" s="707">
        <v>25</v>
      </c>
      <c r="C267" s="843"/>
      <c r="D267" s="843"/>
      <c r="E267" s="843"/>
      <c r="F267" s="4">
        <f>'2 жастағы Ш'!BZ85</f>
        <v>0</v>
      </c>
      <c r="G267" s="843"/>
    </row>
    <row r="268" spans="2:7" x14ac:dyDescent="0.25">
      <c r="B268" s="708"/>
      <c r="C268" s="843"/>
      <c r="D268" s="843"/>
      <c r="E268" s="843"/>
      <c r="F268" s="4">
        <f>'2 жастағы Ш'!BY85</f>
        <v>0</v>
      </c>
      <c r="G268" s="843"/>
    </row>
    <row r="269" spans="2:7" x14ac:dyDescent="0.25">
      <c r="B269" s="712"/>
      <c r="C269" s="843"/>
      <c r="D269" s="843"/>
      <c r="E269" s="843"/>
      <c r="F269" s="4">
        <f>'2 жастағы Ш'!BX85</f>
        <v>0</v>
      </c>
      <c r="G269" s="843"/>
    </row>
    <row r="270" spans="2:7" x14ac:dyDescent="0.25">
      <c r="B270" s="707">
        <v>26</v>
      </c>
      <c r="C270" s="843"/>
      <c r="D270" s="843"/>
      <c r="E270" s="843"/>
      <c r="F270" s="4">
        <f>'2 жастағы Ш'!CC85</f>
        <v>0</v>
      </c>
      <c r="G270" s="843"/>
    </row>
    <row r="271" spans="2:7" x14ac:dyDescent="0.25">
      <c r="B271" s="708"/>
      <c r="C271" s="843"/>
      <c r="D271" s="843"/>
      <c r="E271" s="843"/>
      <c r="F271" s="4">
        <f>'2 жастағы Ш'!CB85</f>
        <v>0</v>
      </c>
      <c r="G271" s="843"/>
    </row>
    <row r="272" spans="2:7" x14ac:dyDescent="0.25">
      <c r="B272" s="712"/>
      <c r="C272" s="843"/>
      <c r="D272" s="843"/>
      <c r="E272" s="843"/>
      <c r="F272" s="4">
        <f>'2 жастағы Ш'!CA85</f>
        <v>0</v>
      </c>
      <c r="G272" s="843"/>
    </row>
    <row r="273" spans="2:7" x14ac:dyDescent="0.25">
      <c r="B273" s="707">
        <v>27</v>
      </c>
      <c r="C273" s="843"/>
      <c r="D273" s="843"/>
      <c r="E273" s="843"/>
      <c r="F273" s="12">
        <f>'2 жастағы Ш'!CF85</f>
        <v>0</v>
      </c>
      <c r="G273" s="843"/>
    </row>
    <row r="274" spans="2:7" x14ac:dyDescent="0.25">
      <c r="B274" s="708"/>
      <c r="C274" s="843"/>
      <c r="D274" s="843"/>
      <c r="E274" s="843"/>
      <c r="F274" s="12">
        <f>'2 жастағы Ш'!CE85</f>
        <v>0</v>
      </c>
      <c r="G274" s="843"/>
    </row>
    <row r="275" spans="2:7" x14ac:dyDescent="0.25">
      <c r="B275" s="712"/>
      <c r="C275" s="843"/>
      <c r="D275" s="843"/>
      <c r="E275" s="843"/>
      <c r="F275" s="12">
        <f>'2 жастағы Ш'!CD85</f>
        <v>0</v>
      </c>
      <c r="G275" s="843"/>
    </row>
    <row r="276" spans="2:7" x14ac:dyDescent="0.25">
      <c r="B276" s="707">
        <v>28</v>
      </c>
      <c r="C276" s="843"/>
      <c r="D276" s="843"/>
      <c r="E276" s="843"/>
      <c r="F276" s="12">
        <f>'2 жастағы Ш'!CI85</f>
        <v>0</v>
      </c>
      <c r="G276" s="843"/>
    </row>
    <row r="277" spans="2:7" x14ac:dyDescent="0.25">
      <c r="B277" s="708"/>
      <c r="C277" s="843"/>
      <c r="D277" s="843"/>
      <c r="E277" s="843"/>
      <c r="F277" s="12">
        <f>'2 жастағы Ш'!CH85</f>
        <v>0</v>
      </c>
      <c r="G277" s="843"/>
    </row>
    <row r="278" spans="2:7" x14ac:dyDescent="0.25">
      <c r="B278" s="712"/>
      <c r="C278" s="843"/>
      <c r="D278" s="843"/>
      <c r="E278" s="843"/>
      <c r="F278" s="12">
        <f>'2 жастағы Ш'!CG85</f>
        <v>0</v>
      </c>
      <c r="G278" s="843"/>
    </row>
    <row r="279" spans="2:7" x14ac:dyDescent="0.25">
      <c r="B279" s="707">
        <v>29</v>
      </c>
      <c r="C279" s="843"/>
      <c r="D279" s="843"/>
      <c r="E279" s="843"/>
      <c r="F279" s="12">
        <f>'2 жастағы Ш'!CL85</f>
        <v>0</v>
      </c>
      <c r="G279" s="843"/>
    </row>
    <row r="280" spans="2:7" x14ac:dyDescent="0.25">
      <c r="B280" s="708"/>
      <c r="C280" s="843"/>
      <c r="D280" s="843"/>
      <c r="E280" s="843"/>
      <c r="F280" s="12">
        <f>'2 жастағы Ш'!CK85</f>
        <v>0</v>
      </c>
      <c r="G280" s="843"/>
    </row>
    <row r="281" spans="2:7" x14ac:dyDescent="0.25">
      <c r="B281" s="712"/>
      <c r="C281" s="843"/>
      <c r="D281" s="843"/>
      <c r="E281" s="843"/>
      <c r="F281" s="12">
        <f>'2 жастағы Ш'!CJ85</f>
        <v>0</v>
      </c>
      <c r="G281" s="843"/>
    </row>
    <row r="282" spans="2:7" x14ac:dyDescent="0.25">
      <c r="B282" s="707">
        <v>30</v>
      </c>
      <c r="C282" s="843"/>
      <c r="D282" s="843"/>
      <c r="E282" s="843"/>
      <c r="F282" s="12">
        <f>'2 жастағы Ш'!CO85</f>
        <v>0</v>
      </c>
      <c r="G282" s="843"/>
    </row>
    <row r="283" spans="2:7" x14ac:dyDescent="0.25">
      <c r="B283" s="708"/>
      <c r="C283" s="843"/>
      <c r="D283" s="843"/>
      <c r="E283" s="843"/>
      <c r="F283" s="12">
        <f>'2 жастағы Ш'!CN85</f>
        <v>0</v>
      </c>
      <c r="G283" s="843"/>
    </row>
    <row r="284" spans="2:7" x14ac:dyDescent="0.25">
      <c r="B284" s="712"/>
      <c r="C284" s="843"/>
      <c r="D284" s="843"/>
      <c r="E284" s="843"/>
      <c r="F284" s="12">
        <f>'2 жастағы Ш'!CM85</f>
        <v>0</v>
      </c>
      <c r="G284" s="843"/>
    </row>
    <row r="285" spans="2:7" x14ac:dyDescent="0.25">
      <c r="B285" s="707">
        <v>31</v>
      </c>
      <c r="C285" s="843"/>
      <c r="D285" s="843"/>
      <c r="E285" s="843"/>
      <c r="F285" s="12">
        <f>'2 жастағы Ш'!CR85</f>
        <v>0</v>
      </c>
      <c r="G285" s="843"/>
    </row>
    <row r="286" spans="2:7" x14ac:dyDescent="0.25">
      <c r="B286" s="708"/>
      <c r="C286" s="843"/>
      <c r="D286" s="843"/>
      <c r="E286" s="843"/>
      <c r="F286" s="12">
        <f>'2 жастағы Ш'!CQ85</f>
        <v>0</v>
      </c>
      <c r="G286" s="843"/>
    </row>
    <row r="287" spans="2:7" x14ac:dyDescent="0.25">
      <c r="B287" s="712"/>
      <c r="C287" s="843"/>
      <c r="D287" s="843"/>
      <c r="E287" s="843"/>
      <c r="F287" s="12">
        <f>'2 жастағы Ш'!CP85</f>
        <v>0</v>
      </c>
      <c r="G287" s="843"/>
    </row>
    <row r="288" spans="2:7" x14ac:dyDescent="0.25">
      <c r="B288" s="707">
        <v>32</v>
      </c>
      <c r="C288" s="843"/>
      <c r="D288" s="843"/>
      <c r="E288" s="843"/>
      <c r="F288" s="12">
        <f>'2 жастағы Ш'!CU85</f>
        <v>0</v>
      </c>
      <c r="G288" s="843"/>
    </row>
    <row r="289" spans="2:7" x14ac:dyDescent="0.25">
      <c r="B289" s="708"/>
      <c r="C289" s="843"/>
      <c r="D289" s="843"/>
      <c r="E289" s="843"/>
      <c r="F289" s="12">
        <f>'2 жастағы Ш'!CT85</f>
        <v>0</v>
      </c>
      <c r="G289" s="843"/>
    </row>
    <row r="290" spans="2:7" x14ac:dyDescent="0.25">
      <c r="B290" s="712"/>
      <c r="C290" s="843"/>
      <c r="D290" s="843"/>
      <c r="E290" s="843"/>
      <c r="F290" s="12">
        <f>'2 жастағы Ш'!CS85</f>
        <v>0</v>
      </c>
      <c r="G290" s="843"/>
    </row>
    <row r="291" spans="2:7" x14ac:dyDescent="0.25">
      <c r="B291" s="707">
        <v>33</v>
      </c>
      <c r="C291" s="843"/>
      <c r="D291" s="843"/>
      <c r="E291" s="843"/>
      <c r="F291" s="12">
        <f>'2 жастағы Ш'!CX85</f>
        <v>0</v>
      </c>
      <c r="G291" s="843"/>
    </row>
    <row r="292" spans="2:7" x14ac:dyDescent="0.25">
      <c r="B292" s="708"/>
      <c r="C292" s="843"/>
      <c r="D292" s="843"/>
      <c r="E292" s="843"/>
      <c r="F292" s="12">
        <f>'2 жастағы Ш'!CW85</f>
        <v>0</v>
      </c>
      <c r="G292" s="843"/>
    </row>
    <row r="293" spans="2:7" x14ac:dyDescent="0.25">
      <c r="B293" s="712"/>
      <c r="C293" s="843"/>
      <c r="D293" s="843"/>
      <c r="E293" s="843"/>
      <c r="F293" s="12">
        <f>'2 жастағы Ш'!CV85</f>
        <v>0</v>
      </c>
      <c r="G293" s="843"/>
    </row>
    <row r="294" spans="2:7" x14ac:dyDescent="0.25">
      <c r="B294" s="707">
        <v>34</v>
      </c>
      <c r="C294" s="843"/>
      <c r="D294" s="843"/>
      <c r="E294" s="843"/>
      <c r="F294" s="12">
        <f>'2 жастағы Ш'!DA85</f>
        <v>0</v>
      </c>
      <c r="G294" s="843"/>
    </row>
    <row r="295" spans="2:7" x14ac:dyDescent="0.25">
      <c r="B295" s="708"/>
      <c r="C295" s="843"/>
      <c r="D295" s="843"/>
      <c r="E295" s="843"/>
      <c r="F295" s="12">
        <f>'2 жастағы Ш'!CZ85</f>
        <v>0</v>
      </c>
      <c r="G295" s="843"/>
    </row>
    <row r="296" spans="2:7" x14ac:dyDescent="0.25">
      <c r="B296" s="712"/>
      <c r="C296" s="843"/>
      <c r="D296" s="843"/>
      <c r="E296" s="843"/>
      <c r="F296" s="12">
        <f>'2 жастағы Ш'!CY85</f>
        <v>0</v>
      </c>
      <c r="G296" s="843"/>
    </row>
    <row r="297" spans="2:7" x14ac:dyDescent="0.25">
      <c r="B297" s="707">
        <v>35</v>
      </c>
      <c r="C297" s="843"/>
      <c r="D297" s="843"/>
      <c r="E297" s="843"/>
      <c r="F297" s="12">
        <f>'2 жастағы Ш'!DD85</f>
        <v>0</v>
      </c>
      <c r="G297" s="843"/>
    </row>
    <row r="298" spans="2:7" x14ac:dyDescent="0.25">
      <c r="B298" s="708"/>
      <c r="C298" s="843"/>
      <c r="D298" s="843"/>
      <c r="E298" s="843"/>
      <c r="F298" s="12">
        <f>'2 жастағы Ш'!DC85</f>
        <v>0</v>
      </c>
      <c r="G298" s="843"/>
    </row>
    <row r="299" spans="2:7" x14ac:dyDescent="0.25">
      <c r="B299" s="712"/>
      <c r="C299" s="843"/>
      <c r="D299" s="843"/>
      <c r="E299" s="843"/>
      <c r="F299" s="12">
        <f>'2 жастағы Ш'!DB85</f>
        <v>0</v>
      </c>
      <c r="G299" s="843"/>
    </row>
    <row r="300" spans="2:7" x14ac:dyDescent="0.25">
      <c r="B300" s="707">
        <v>36</v>
      </c>
      <c r="C300" s="843"/>
      <c r="D300" s="843"/>
      <c r="E300" s="843"/>
      <c r="F300" s="12">
        <f>'2 жастағы Ш'!DG85</f>
        <v>0</v>
      </c>
      <c r="G300" s="843"/>
    </row>
    <row r="301" spans="2:7" x14ac:dyDescent="0.25">
      <c r="B301" s="708"/>
      <c r="C301" s="843"/>
      <c r="D301" s="843"/>
      <c r="E301" s="843"/>
      <c r="F301" s="12">
        <f>'2 жастағы Ш'!DF85</f>
        <v>0</v>
      </c>
      <c r="G301" s="843"/>
    </row>
    <row r="302" spans="2:7" x14ac:dyDescent="0.25">
      <c r="B302" s="708"/>
      <c r="C302" s="843"/>
      <c r="D302" s="843"/>
      <c r="E302" s="843"/>
      <c r="F302" s="334">
        <f>'2 жастағы Ш'!DE85</f>
        <v>0</v>
      </c>
      <c r="G302" s="843"/>
    </row>
    <row r="303" spans="2:7" x14ac:dyDescent="0.25">
      <c r="B303" s="748">
        <v>37</v>
      </c>
      <c r="C303" s="843"/>
      <c r="D303" s="843"/>
      <c r="E303" s="843"/>
      <c r="F303" s="12">
        <f>'2 жастағы Ш'!DJ85</f>
        <v>0</v>
      </c>
      <c r="G303" s="843"/>
    </row>
    <row r="304" spans="2:7" x14ac:dyDescent="0.25">
      <c r="B304" s="748"/>
      <c r="C304" s="843"/>
      <c r="D304" s="843"/>
      <c r="E304" s="843"/>
      <c r="F304" s="12">
        <f>'2 жастағы Ш'!DI85</f>
        <v>0</v>
      </c>
      <c r="G304" s="843"/>
    </row>
    <row r="305" spans="2:7" x14ac:dyDescent="0.25">
      <c r="B305" s="748"/>
      <c r="C305" s="844"/>
      <c r="D305" s="844"/>
      <c r="E305" s="844"/>
      <c r="F305" s="12">
        <f>'2 жастағы Ш'!DH85</f>
        <v>0</v>
      </c>
      <c r="G305" s="844"/>
    </row>
    <row r="306" spans="2:7" ht="18.75" x14ac:dyDescent="0.25">
      <c r="B306" s="848" t="s">
        <v>824</v>
      </c>
      <c r="C306" s="158">
        <f>'2 жастағы Ф'!BK85</f>
        <v>0</v>
      </c>
      <c r="D306" s="158">
        <f>'2 жастағы К'!BN85</f>
        <v>0</v>
      </c>
      <c r="E306" s="158">
        <f>'2 жастағы Т'!AG85</f>
        <v>0</v>
      </c>
      <c r="F306" s="158">
        <f>'2 жастағы Ш'!DM85</f>
        <v>0</v>
      </c>
      <c r="G306" s="159">
        <f>'2 жастағы Ә'!BN85</f>
        <v>0</v>
      </c>
    </row>
    <row r="307" spans="2:7" ht="18.75" x14ac:dyDescent="0.25">
      <c r="B307" s="847"/>
      <c r="C307" s="40">
        <f>'2 жастағы Ф'!BJ85</f>
        <v>0</v>
      </c>
      <c r="D307" s="40">
        <f>'2 жастағы К'!BM85</f>
        <v>0</v>
      </c>
      <c r="E307" s="40">
        <f>'2 жастағы Т'!AF85</f>
        <v>0</v>
      </c>
      <c r="F307" s="40">
        <f>'2 жастағы Ш'!DL85</f>
        <v>0</v>
      </c>
      <c r="G307" s="68">
        <f>'2 жастағы Ә'!BM85</f>
        <v>0</v>
      </c>
    </row>
    <row r="308" spans="2:7" ht="18.75" x14ac:dyDescent="0.25">
      <c r="B308" s="847"/>
      <c r="C308" s="95">
        <f>'2 жастағы Ф'!BI85</f>
        <v>0</v>
      </c>
      <c r="D308" s="95">
        <f>'2 жастағы К'!BL85</f>
        <v>0</v>
      </c>
      <c r="E308" s="95">
        <f>'2 жастағы Т'!AE85</f>
        <v>0</v>
      </c>
      <c r="F308" s="95">
        <f>'2 жастағы Ш'!DK85</f>
        <v>0</v>
      </c>
      <c r="G308" s="96">
        <f>'2 жастағы Ә'!BL85</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Ф'!F139</f>
        <v>0</v>
      </c>
      <c r="D313" s="4">
        <f>'2 жастағы К'!F139</f>
        <v>0</v>
      </c>
      <c r="E313" s="4">
        <f>'2 жастағы Т'!F139</f>
        <v>0</v>
      </c>
      <c r="F313" s="4">
        <f>'2 жастағы Ш'!F139</f>
        <v>0</v>
      </c>
      <c r="G313" s="4">
        <f>'2 жастағы Ә'!F139</f>
        <v>0</v>
      </c>
    </row>
    <row r="314" spans="2:7" x14ac:dyDescent="0.25">
      <c r="B314" s="708"/>
      <c r="C314" s="4">
        <f>'2 жастағы Ф'!E139</f>
        <v>0</v>
      </c>
      <c r="D314" s="4">
        <f>'2 жастағы К'!E139</f>
        <v>0</v>
      </c>
      <c r="E314" s="4">
        <f>'2 жастағы Т'!E139</f>
        <v>0</v>
      </c>
      <c r="F314" s="4">
        <f>'2 жастағы Ш'!E139</f>
        <v>0</v>
      </c>
      <c r="G314" s="4">
        <f>'2 жастағы Ә'!E139</f>
        <v>0</v>
      </c>
    </row>
    <row r="315" spans="2:7" x14ac:dyDescent="0.25">
      <c r="B315" s="712"/>
      <c r="C315" s="4">
        <f>'2 жастағы Ф'!D139</f>
        <v>0</v>
      </c>
      <c r="D315" s="4">
        <f>'2 жастағы К'!D139</f>
        <v>0</v>
      </c>
      <c r="E315" s="4">
        <f>'2 жастағы Т'!D139</f>
        <v>0</v>
      </c>
      <c r="F315" s="4">
        <f>'2 жастағы Ш'!D139</f>
        <v>0</v>
      </c>
      <c r="G315" s="4">
        <f>'2 жастағы Ә'!D139</f>
        <v>0</v>
      </c>
    </row>
    <row r="316" spans="2:7" x14ac:dyDescent="0.25">
      <c r="B316" s="707">
        <v>2</v>
      </c>
      <c r="C316" s="4">
        <f>'2 жастағы Ф'!I139</f>
        <v>0</v>
      </c>
      <c r="D316" s="4">
        <f>'2 жастағы К'!I139</f>
        <v>0</v>
      </c>
      <c r="E316" s="4">
        <f>'2 жастағы Т'!I139</f>
        <v>0</v>
      </c>
      <c r="F316" s="4">
        <f>'2 жастағы Ш'!I139</f>
        <v>0</v>
      </c>
      <c r="G316" s="4">
        <f>'2 жастағы Ә'!I139</f>
        <v>0</v>
      </c>
    </row>
    <row r="317" spans="2:7" x14ac:dyDescent="0.25">
      <c r="B317" s="708"/>
      <c r="C317" s="4">
        <f>'2 жастағы Ф'!H139</f>
        <v>0</v>
      </c>
      <c r="D317" s="4">
        <f>'2 жастағы К'!H139</f>
        <v>0</v>
      </c>
      <c r="E317" s="4">
        <f>'2 жастағы Т'!H139</f>
        <v>0</v>
      </c>
      <c r="F317" s="4">
        <f>'2 жастағы Ш'!H139</f>
        <v>0</v>
      </c>
      <c r="G317" s="4">
        <f>'2 жастағы Ә'!H139</f>
        <v>0</v>
      </c>
    </row>
    <row r="318" spans="2:7" x14ac:dyDescent="0.25">
      <c r="B318" s="712"/>
      <c r="C318" s="4">
        <f>'2 жастағы Ф'!G139</f>
        <v>0</v>
      </c>
      <c r="D318" s="4">
        <f>'2 жастағы К'!G139</f>
        <v>0</v>
      </c>
      <c r="E318" s="4">
        <f>'2 жастағы Т'!G139</f>
        <v>0</v>
      </c>
      <c r="F318" s="4">
        <f>'2 жастағы Ш'!G139</f>
        <v>0</v>
      </c>
      <c r="G318" s="4">
        <f>'2 жастағы Ә'!G139</f>
        <v>0</v>
      </c>
    </row>
    <row r="319" spans="2:7" x14ac:dyDescent="0.25">
      <c r="B319" s="707">
        <v>3</v>
      </c>
      <c r="C319" s="4">
        <f>'2 жастағы Ф'!L139</f>
        <v>0</v>
      </c>
      <c r="D319" s="4">
        <f>'2 жастағы К'!L139</f>
        <v>0</v>
      </c>
      <c r="E319" s="4">
        <f>'2 жастағы Т'!L139</f>
        <v>0</v>
      </c>
      <c r="F319" s="4">
        <f>'2 жастағы Ш'!L139</f>
        <v>0</v>
      </c>
      <c r="G319" s="4">
        <f>'2 жастағы Ә'!L139</f>
        <v>0</v>
      </c>
    </row>
    <row r="320" spans="2:7" x14ac:dyDescent="0.25">
      <c r="B320" s="708"/>
      <c r="C320" s="4">
        <f>'2 жастағы Ф'!K139</f>
        <v>0</v>
      </c>
      <c r="D320" s="4">
        <f>'2 жастағы К'!K139</f>
        <v>0</v>
      </c>
      <c r="E320" s="4">
        <f>'2 жастағы Т'!K139</f>
        <v>0</v>
      </c>
      <c r="F320" s="4">
        <f>'2 жастағы Ш'!K139</f>
        <v>0</v>
      </c>
      <c r="G320" s="4">
        <f>'2 жастағы Ә'!K139</f>
        <v>0</v>
      </c>
    </row>
    <row r="321" spans="2:7" x14ac:dyDescent="0.25">
      <c r="B321" s="712"/>
      <c r="C321" s="4">
        <f>'2 жастағы Ф'!J139</f>
        <v>0</v>
      </c>
      <c r="D321" s="4">
        <f>'2 жастағы К'!J139</f>
        <v>0</v>
      </c>
      <c r="E321" s="4">
        <f>'2 жастағы Т'!J139</f>
        <v>0</v>
      </c>
      <c r="F321" s="4">
        <f>'2 жастағы Ш'!J139</f>
        <v>0</v>
      </c>
      <c r="G321" s="4">
        <f>'2 жастағы Ә'!J139</f>
        <v>0</v>
      </c>
    </row>
    <row r="322" spans="2:7" x14ac:dyDescent="0.25">
      <c r="B322" s="707">
        <v>4</v>
      </c>
      <c r="C322" s="4">
        <f>'2 жастағы Ф'!O139</f>
        <v>0</v>
      </c>
      <c r="D322" s="4">
        <f>'2 жастағы К'!O139</f>
        <v>0</v>
      </c>
      <c r="E322" s="4">
        <f>'2 жастағы Т'!O139</f>
        <v>0</v>
      </c>
      <c r="F322" s="4">
        <f>'2 жастағы Ш'!O139</f>
        <v>0</v>
      </c>
      <c r="G322" s="4">
        <f>'2 жастағы Ә'!O139</f>
        <v>0</v>
      </c>
    </row>
    <row r="323" spans="2:7" x14ac:dyDescent="0.25">
      <c r="B323" s="708"/>
      <c r="C323" s="4">
        <f>'2 жастағы Ф'!N139</f>
        <v>0</v>
      </c>
      <c r="D323" s="4">
        <f>'2 жастағы К'!N139</f>
        <v>0</v>
      </c>
      <c r="E323" s="4">
        <f>'2 жастағы Т'!N139</f>
        <v>0</v>
      </c>
      <c r="F323" s="4">
        <f>'2 жастағы Ш'!N139</f>
        <v>0</v>
      </c>
      <c r="G323" s="4">
        <f>'2 жастағы Ә'!N139</f>
        <v>0</v>
      </c>
    </row>
    <row r="324" spans="2:7" x14ac:dyDescent="0.25">
      <c r="B324" s="712"/>
      <c r="C324" s="4">
        <f>'2 жастағы Ф'!M139</f>
        <v>0</v>
      </c>
      <c r="D324" s="4">
        <f>'2 жастағы К'!M139</f>
        <v>0</v>
      </c>
      <c r="E324" s="4">
        <f>'2 жастағы Т'!M139</f>
        <v>0</v>
      </c>
      <c r="F324" s="4">
        <f>'2 жастағы Ш'!M139</f>
        <v>0</v>
      </c>
      <c r="G324" s="4">
        <f>'2 жастағы Ә'!M139</f>
        <v>0</v>
      </c>
    </row>
    <row r="325" spans="2:7" x14ac:dyDescent="0.25">
      <c r="B325" s="707">
        <v>5</v>
      </c>
      <c r="C325" s="4">
        <f>'2 жастағы Ф'!R139</f>
        <v>0</v>
      </c>
      <c r="D325" s="4">
        <f>'2 жастағы К'!R139</f>
        <v>0</v>
      </c>
      <c r="E325" s="4">
        <f>'2 жастағы Т'!R139</f>
        <v>0</v>
      </c>
      <c r="F325" s="4">
        <f>'2 жастағы Ш'!R139</f>
        <v>0</v>
      </c>
      <c r="G325" s="4">
        <f>'2 жастағы Ә'!R139</f>
        <v>0</v>
      </c>
    </row>
    <row r="326" spans="2:7" x14ac:dyDescent="0.25">
      <c r="B326" s="708"/>
      <c r="C326" s="4">
        <f>'2 жастағы Ф'!Q139</f>
        <v>0</v>
      </c>
      <c r="D326" s="4">
        <f>'2 жастағы К'!Q139</f>
        <v>0</v>
      </c>
      <c r="E326" s="4">
        <f>'2 жастағы Т'!Q139</f>
        <v>0</v>
      </c>
      <c r="F326" s="4">
        <f>'2 жастағы Ш'!Q139</f>
        <v>0</v>
      </c>
      <c r="G326" s="4">
        <f>'2 жастағы Ә'!Q139</f>
        <v>0</v>
      </c>
    </row>
    <row r="327" spans="2:7" x14ac:dyDescent="0.25">
      <c r="B327" s="712"/>
      <c r="C327" s="4">
        <f>'2 жастағы Ф'!P139</f>
        <v>0</v>
      </c>
      <c r="D327" s="4">
        <f>'2 жастағы К'!P139</f>
        <v>0</v>
      </c>
      <c r="E327" s="4">
        <f>'2 жастағы Т'!P139</f>
        <v>0</v>
      </c>
      <c r="F327" s="4">
        <f>'2 жастағы Ш'!P139</f>
        <v>0</v>
      </c>
      <c r="G327" s="4">
        <f>'2 жастағы Ә'!P139</f>
        <v>0</v>
      </c>
    </row>
    <row r="328" spans="2:7" x14ac:dyDescent="0.25">
      <c r="B328" s="707">
        <v>6</v>
      </c>
      <c r="C328" s="4">
        <f>'2 жастағы Ф'!U139</f>
        <v>0</v>
      </c>
      <c r="D328" s="4">
        <f>'2 жастағы К'!U139</f>
        <v>0</v>
      </c>
      <c r="E328" s="4">
        <f>'2 жастағы Т'!U139</f>
        <v>0</v>
      </c>
      <c r="F328" s="4">
        <f>'2 жастағы Ш'!U139</f>
        <v>0</v>
      </c>
      <c r="G328" s="4">
        <f>'2 жастағы Ә'!U139</f>
        <v>0</v>
      </c>
    </row>
    <row r="329" spans="2:7" x14ac:dyDescent="0.25">
      <c r="B329" s="708"/>
      <c r="C329" s="4">
        <f>'2 жастағы Ф'!T139</f>
        <v>0</v>
      </c>
      <c r="D329" s="4">
        <f>'2 жастағы К'!T139</f>
        <v>0</v>
      </c>
      <c r="E329" s="4">
        <f>'2 жастағы Т'!T139</f>
        <v>0</v>
      </c>
      <c r="F329" s="4">
        <f>'2 жастағы Ш'!T139</f>
        <v>0</v>
      </c>
      <c r="G329" s="4">
        <f>'2 жастағы Ә'!T139</f>
        <v>0</v>
      </c>
    </row>
    <row r="330" spans="2:7" x14ac:dyDescent="0.25">
      <c r="B330" s="712"/>
      <c r="C330" s="4">
        <f>'2 жастағы Ф'!S139</f>
        <v>0</v>
      </c>
      <c r="D330" s="4">
        <f>'2 жастағы К'!S139</f>
        <v>0</v>
      </c>
      <c r="E330" s="4">
        <f>'2 жастағы Т'!S139</f>
        <v>0</v>
      </c>
      <c r="F330" s="4">
        <f>'2 жастағы Ш'!S139</f>
        <v>0</v>
      </c>
      <c r="G330" s="4">
        <f>'2 жастағы Ә'!S139</f>
        <v>0</v>
      </c>
    </row>
    <row r="331" spans="2:7" x14ac:dyDescent="0.25">
      <c r="B331" s="707">
        <v>7</v>
      </c>
      <c r="C331" s="4">
        <f>'2 жастағы Ф'!X139</f>
        <v>0</v>
      </c>
      <c r="D331" s="4">
        <f>'2 жастағы К'!X139</f>
        <v>0</v>
      </c>
      <c r="E331" s="4">
        <f>'2 жастағы Т'!X139</f>
        <v>0</v>
      </c>
      <c r="F331" s="4">
        <f>'2 жастағы Ш'!X139</f>
        <v>0</v>
      </c>
      <c r="G331" s="4">
        <f>'2 жастағы Ә'!X139</f>
        <v>0</v>
      </c>
    </row>
    <row r="332" spans="2:7" x14ac:dyDescent="0.25">
      <c r="B332" s="708"/>
      <c r="C332" s="4">
        <f>'2 жастағы Ф'!W139</f>
        <v>0</v>
      </c>
      <c r="D332" s="4">
        <f>'2 жастағы К'!W139</f>
        <v>0</v>
      </c>
      <c r="E332" s="4">
        <f>'2 жастағы Т'!W139</f>
        <v>0</v>
      </c>
      <c r="F332" s="4">
        <f>'2 жастағы Ш'!W139</f>
        <v>0</v>
      </c>
      <c r="G332" s="4">
        <f>'2 жастағы Ә'!W139</f>
        <v>0</v>
      </c>
    </row>
    <row r="333" spans="2:7" x14ac:dyDescent="0.25">
      <c r="B333" s="712"/>
      <c r="C333" s="4">
        <f>'2 жастағы Ф'!V139</f>
        <v>0</v>
      </c>
      <c r="D333" s="4">
        <f>'2 жастағы К'!V139</f>
        <v>0</v>
      </c>
      <c r="E333" s="4">
        <f>'2 жастағы Т'!V139</f>
        <v>0</v>
      </c>
      <c r="F333" s="4">
        <f>'2 жастағы Ш'!V139</f>
        <v>0</v>
      </c>
      <c r="G333" s="4">
        <f>'2 жастағы Ә'!V139</f>
        <v>0</v>
      </c>
    </row>
    <row r="334" spans="2:7" x14ac:dyDescent="0.25">
      <c r="B334" s="707">
        <v>8</v>
      </c>
      <c r="C334" s="4">
        <f>'2 жастағы Ф'!AA139</f>
        <v>0</v>
      </c>
      <c r="D334" s="4">
        <f>'2 жастағы К'!AA139</f>
        <v>0</v>
      </c>
      <c r="E334" s="4">
        <f>'2 жастағы Т'!AA139</f>
        <v>0</v>
      </c>
      <c r="F334" s="4">
        <f>'2 жастағы Ш'!AA139</f>
        <v>0</v>
      </c>
      <c r="G334" s="4">
        <f>'2 жастағы Ә'!AA139</f>
        <v>0</v>
      </c>
    </row>
    <row r="335" spans="2:7" x14ac:dyDescent="0.25">
      <c r="B335" s="708"/>
      <c r="C335" s="4">
        <f>'2 жастағы Ф'!Z139</f>
        <v>0</v>
      </c>
      <c r="D335" s="4">
        <f>'2 жастағы К'!Z139</f>
        <v>0</v>
      </c>
      <c r="E335" s="4">
        <f>'2 жастағы Т'!Z139</f>
        <v>0</v>
      </c>
      <c r="F335" s="4">
        <f>'2 жастағы Ш'!Z139</f>
        <v>0</v>
      </c>
      <c r="G335" s="4">
        <f>'2 жастағы Ә'!Z139</f>
        <v>0</v>
      </c>
    </row>
    <row r="336" spans="2:7" x14ac:dyDescent="0.25">
      <c r="B336" s="712"/>
      <c r="C336" s="4">
        <f>'2 жастағы Ф'!Y139</f>
        <v>0</v>
      </c>
      <c r="D336" s="4">
        <f>'2 жастағы К'!Y139</f>
        <v>0</v>
      </c>
      <c r="E336" s="4">
        <f>'2 жастағы Т'!Y139</f>
        <v>0</v>
      </c>
      <c r="F336" s="4">
        <f>'2 жастағы Ш'!Y139</f>
        <v>0</v>
      </c>
      <c r="G336" s="4">
        <f>'2 жастағы Ә'!Y139</f>
        <v>0</v>
      </c>
    </row>
    <row r="337" spans="2:7" x14ac:dyDescent="0.25">
      <c r="B337" s="707">
        <v>9</v>
      </c>
      <c r="C337" s="4">
        <f>'2 жастағы Ф'!AD139</f>
        <v>0</v>
      </c>
      <c r="D337" s="4">
        <f>'2 жастағы К'!AD139</f>
        <v>0</v>
      </c>
      <c r="E337" s="4">
        <f>'2 жастағы Т'!AD139</f>
        <v>0</v>
      </c>
      <c r="F337" s="4">
        <f>'2 жастағы Ш'!AD139</f>
        <v>0</v>
      </c>
      <c r="G337" s="4">
        <f>'2 жастағы Ә'!AD139</f>
        <v>0</v>
      </c>
    </row>
    <row r="338" spans="2:7" x14ac:dyDescent="0.25">
      <c r="B338" s="708"/>
      <c r="C338" s="4">
        <f>'2 жастағы Ф'!AC139</f>
        <v>0</v>
      </c>
      <c r="D338" s="4">
        <f>'2 жастағы К'!AC139</f>
        <v>0</v>
      </c>
      <c r="E338" s="4">
        <f>'2 жастағы Т'!AC139</f>
        <v>0</v>
      </c>
      <c r="F338" s="4">
        <f>'2 жастағы Ш'!AC139</f>
        <v>0</v>
      </c>
      <c r="G338" s="4">
        <f>'2 жастағы Ә'!AC139</f>
        <v>0</v>
      </c>
    </row>
    <row r="339" spans="2:7" x14ac:dyDescent="0.25">
      <c r="B339" s="712"/>
      <c r="C339" s="4">
        <f>'2 жастағы Ф'!AB139</f>
        <v>0</v>
      </c>
      <c r="D339" s="4">
        <f>'2 жастағы К'!AB139</f>
        <v>0</v>
      </c>
      <c r="E339" s="4">
        <f>'2 жастағы Т'!AB139</f>
        <v>0</v>
      </c>
      <c r="F339" s="4">
        <f>'2 жастағы Ш'!AB139</f>
        <v>0</v>
      </c>
      <c r="G339" s="4">
        <f>'2 жастағы Ә'!AB139</f>
        <v>0</v>
      </c>
    </row>
    <row r="340" spans="2:7" x14ac:dyDescent="0.25">
      <c r="B340" s="707">
        <v>10</v>
      </c>
      <c r="C340" s="4">
        <f>'2 жастағы Ф'!AG139</f>
        <v>0</v>
      </c>
      <c r="D340" s="4">
        <f>'2 жастағы К'!AG139</f>
        <v>0</v>
      </c>
      <c r="E340" s="842"/>
      <c r="F340" s="4">
        <f>'2 жастағы Ш'!AG139</f>
        <v>0</v>
      </c>
      <c r="G340" s="4">
        <f>'2 жастағы Ә'!AG139</f>
        <v>0</v>
      </c>
    </row>
    <row r="341" spans="2:7" x14ac:dyDescent="0.25">
      <c r="B341" s="708"/>
      <c r="C341" s="4">
        <f>'2 жастағы Ф'!AF139</f>
        <v>0</v>
      </c>
      <c r="D341" s="4">
        <f>'2 жастағы К'!AF139</f>
        <v>0</v>
      </c>
      <c r="E341" s="843"/>
      <c r="F341" s="4">
        <f>'2 жастағы Ш'!AF139</f>
        <v>0</v>
      </c>
      <c r="G341" s="4">
        <f>'2 жастағы Ә'!AF139</f>
        <v>0</v>
      </c>
    </row>
    <row r="342" spans="2:7" x14ac:dyDescent="0.25">
      <c r="B342" s="712"/>
      <c r="C342" s="4">
        <f>'2 жастағы Ф'!AE139</f>
        <v>0</v>
      </c>
      <c r="D342" s="4">
        <f>'2 жастағы К'!AE139</f>
        <v>0</v>
      </c>
      <c r="E342" s="843"/>
      <c r="F342" s="4">
        <f>'2 жастағы Ш'!AE139</f>
        <v>0</v>
      </c>
      <c r="G342" s="4">
        <f>'2 жастағы Ә'!AE139</f>
        <v>0</v>
      </c>
    </row>
    <row r="343" spans="2:7" x14ac:dyDescent="0.25">
      <c r="B343" s="707">
        <v>11</v>
      </c>
      <c r="C343" s="4">
        <f>'2 жастағы Ф'!AJ139</f>
        <v>0</v>
      </c>
      <c r="D343" s="4">
        <f>'2 жастағы К'!AJ139</f>
        <v>0</v>
      </c>
      <c r="E343" s="843"/>
      <c r="F343" s="4">
        <f>'2 жастағы Ш'!AJ139</f>
        <v>0</v>
      </c>
      <c r="G343" s="4">
        <f>'2 жастағы Ә'!AJ139</f>
        <v>0</v>
      </c>
    </row>
    <row r="344" spans="2:7" x14ac:dyDescent="0.25">
      <c r="B344" s="708"/>
      <c r="C344" s="4">
        <f>'2 жастағы Ф'!AI139</f>
        <v>0</v>
      </c>
      <c r="D344" s="4">
        <f>'2 жастағы К'!AI139</f>
        <v>0</v>
      </c>
      <c r="E344" s="843"/>
      <c r="F344" s="4">
        <f>'2 жастағы Ш'!AI139</f>
        <v>0</v>
      </c>
      <c r="G344" s="4">
        <f>'2 жастағы Ә'!AI139</f>
        <v>0</v>
      </c>
    </row>
    <row r="345" spans="2:7" x14ac:dyDescent="0.25">
      <c r="B345" s="712"/>
      <c r="C345" s="4">
        <f>'2 жастағы Ф'!AH139</f>
        <v>0</v>
      </c>
      <c r="D345" s="4">
        <f>'2 жастағы К'!AH139</f>
        <v>0</v>
      </c>
      <c r="E345" s="843"/>
      <c r="F345" s="4">
        <f>'2 жастағы Ш'!AH139</f>
        <v>0</v>
      </c>
      <c r="G345" s="4">
        <f>'2 жастағы Ә'!AH139</f>
        <v>0</v>
      </c>
    </row>
    <row r="346" spans="2:7" x14ac:dyDescent="0.25">
      <c r="B346" s="707">
        <v>12</v>
      </c>
      <c r="C346" s="4">
        <f>'2 жастағы Ф'!AM139</f>
        <v>0</v>
      </c>
      <c r="D346" s="4">
        <f>'2 жастағы К'!AM139</f>
        <v>0</v>
      </c>
      <c r="E346" s="843"/>
      <c r="F346" s="4">
        <f>'2 жастағы Ш'!AM139</f>
        <v>0</v>
      </c>
      <c r="G346" s="4">
        <f>'2 жастағы Ә'!AM139</f>
        <v>0</v>
      </c>
    </row>
    <row r="347" spans="2:7" x14ac:dyDescent="0.25">
      <c r="B347" s="708"/>
      <c r="C347" s="4">
        <f>'2 жастағы Ф'!AL139</f>
        <v>0</v>
      </c>
      <c r="D347" s="4">
        <f>'2 жастағы К'!AL139</f>
        <v>0</v>
      </c>
      <c r="E347" s="843"/>
      <c r="F347" s="4">
        <f>'2 жастағы Ш'!AL139</f>
        <v>0</v>
      </c>
      <c r="G347" s="4">
        <f>'2 жастағы Ә'!AL139</f>
        <v>0</v>
      </c>
    </row>
    <row r="348" spans="2:7" x14ac:dyDescent="0.25">
      <c r="B348" s="712"/>
      <c r="C348" s="4">
        <f>'2 жастағы Ф'!AK139</f>
        <v>0</v>
      </c>
      <c r="D348" s="160">
        <f>'2 жастағы К'!AK176</f>
        <v>0</v>
      </c>
      <c r="E348" s="843"/>
      <c r="F348" s="4">
        <f>'2 жастағы Ш'!AK139</f>
        <v>0</v>
      </c>
      <c r="G348" s="4">
        <f>'2 жастағы Ә'!AK139</f>
        <v>0</v>
      </c>
    </row>
    <row r="349" spans="2:7" x14ac:dyDescent="0.25">
      <c r="B349" s="707">
        <v>13</v>
      </c>
      <c r="C349" s="4">
        <f>'2 жастағы Ф'!AP139</f>
        <v>0</v>
      </c>
      <c r="D349" s="4">
        <f>'2 жастағы К'!AP139</f>
        <v>0</v>
      </c>
      <c r="E349" s="843"/>
      <c r="F349" s="4">
        <f>'2 жастағы Ш'!AP139</f>
        <v>0</v>
      </c>
      <c r="G349" s="4">
        <f>'2 жастағы Ә'!AP139</f>
        <v>0</v>
      </c>
    </row>
    <row r="350" spans="2:7" x14ac:dyDescent="0.25">
      <c r="B350" s="708"/>
      <c r="C350" s="4">
        <f>'2 жастағы Ф'!AO139</f>
        <v>0</v>
      </c>
      <c r="D350" s="4">
        <f>'2 жастағы К'!AO139</f>
        <v>0</v>
      </c>
      <c r="E350" s="843"/>
      <c r="F350" s="4">
        <f>'2 жастағы Ш'!AO139</f>
        <v>0</v>
      </c>
      <c r="G350" s="4">
        <f>'2 жастағы Ә'!AO139</f>
        <v>0</v>
      </c>
    </row>
    <row r="351" spans="2:7" x14ac:dyDescent="0.25">
      <c r="B351" s="712"/>
      <c r="C351" s="4">
        <f>'2 жастағы Ф'!AN139</f>
        <v>0</v>
      </c>
      <c r="D351" s="4">
        <f>'2 жастағы К'!AN139</f>
        <v>0</v>
      </c>
      <c r="E351" s="843"/>
      <c r="F351" s="4">
        <f>'2 жастағы Ш'!AN139</f>
        <v>0</v>
      </c>
      <c r="G351" s="4">
        <f>'2 жастағы Ә'!AN139</f>
        <v>0</v>
      </c>
    </row>
    <row r="352" spans="2:7" x14ac:dyDescent="0.25">
      <c r="B352" s="707">
        <v>14</v>
      </c>
      <c r="C352" s="4">
        <f>'2 жастағы Ф'!AS139</f>
        <v>0</v>
      </c>
      <c r="D352" s="4">
        <f>'2 жастағы К'!AS139</f>
        <v>0</v>
      </c>
      <c r="E352" s="843"/>
      <c r="F352" s="4">
        <f>'2 жастағы Ш'!AS139</f>
        <v>0</v>
      </c>
      <c r="G352" s="4">
        <f>'2 жастағы Ә'!AS139</f>
        <v>0</v>
      </c>
    </row>
    <row r="353" spans="2:7" x14ac:dyDescent="0.25">
      <c r="B353" s="708"/>
      <c r="C353" s="4">
        <f>'2 жастағы Ф'!AR139</f>
        <v>0</v>
      </c>
      <c r="D353" s="4">
        <f>'2 жастағы К'!AR139</f>
        <v>0</v>
      </c>
      <c r="E353" s="843"/>
      <c r="F353" s="4">
        <f>'2 жастағы Ш'!AR139</f>
        <v>0</v>
      </c>
      <c r="G353" s="4">
        <f>'2 жастағы Ә'!AR139</f>
        <v>0</v>
      </c>
    </row>
    <row r="354" spans="2:7" x14ac:dyDescent="0.25">
      <c r="B354" s="712"/>
      <c r="C354" s="4">
        <f>'2 жастағы Ф'!AQ139</f>
        <v>0</v>
      </c>
      <c r="D354" s="4">
        <f>'2 жастағы К'!AQ139</f>
        <v>0</v>
      </c>
      <c r="E354" s="843"/>
      <c r="F354" s="4">
        <f>'2 жастағы Ш'!AQ139</f>
        <v>0</v>
      </c>
      <c r="G354" s="4">
        <f>'2 жастағы Ә'!AQ139</f>
        <v>0</v>
      </c>
    </row>
    <row r="355" spans="2:7" x14ac:dyDescent="0.25">
      <c r="B355" s="707">
        <v>15</v>
      </c>
      <c r="C355" s="4">
        <f>'2 жастағы Ф'!AV139</f>
        <v>0</v>
      </c>
      <c r="D355" s="4">
        <f>'2 жастағы К'!AV139</f>
        <v>0</v>
      </c>
      <c r="E355" s="843"/>
      <c r="F355" s="4">
        <f>'2 жастағы Ш'!AV139</f>
        <v>0</v>
      </c>
      <c r="G355" s="4">
        <f>'2 жастағы Ә'!AV139</f>
        <v>0</v>
      </c>
    </row>
    <row r="356" spans="2:7" x14ac:dyDescent="0.25">
      <c r="B356" s="708"/>
      <c r="C356" s="4">
        <f>'2 жастағы Ф'!AU139</f>
        <v>0</v>
      </c>
      <c r="D356" s="4">
        <f>'2 жастағы К'!AU139</f>
        <v>0</v>
      </c>
      <c r="E356" s="843"/>
      <c r="F356" s="4">
        <f>'2 жастағы Ш'!AU139</f>
        <v>0</v>
      </c>
      <c r="G356" s="4">
        <f>'2 жастағы Ә'!AU139</f>
        <v>0</v>
      </c>
    </row>
    <row r="357" spans="2:7" x14ac:dyDescent="0.25">
      <c r="B357" s="712"/>
      <c r="C357" s="4">
        <f>'2 жастағы Ф'!AT139</f>
        <v>0</v>
      </c>
      <c r="D357" s="4">
        <f>'2 жастағы К'!AT139</f>
        <v>0</v>
      </c>
      <c r="E357" s="843"/>
      <c r="F357" s="4">
        <f>'2 жастағы Ш'!AT139</f>
        <v>0</v>
      </c>
      <c r="G357" s="4">
        <f>'2 жастағы Ә'!AT139</f>
        <v>0</v>
      </c>
    </row>
    <row r="358" spans="2:7" x14ac:dyDescent="0.25">
      <c r="B358" s="707">
        <v>16</v>
      </c>
      <c r="C358" s="4">
        <f>'2 жастағы Ф'!AY139</f>
        <v>0</v>
      </c>
      <c r="D358" s="4">
        <f>'2 жастағы К'!AY139</f>
        <v>0</v>
      </c>
      <c r="E358" s="843"/>
      <c r="F358" s="4">
        <f>'2 жастағы Ш'!AY139</f>
        <v>0</v>
      </c>
      <c r="G358" s="4">
        <f>'2 жастағы Ә'!AY139</f>
        <v>0</v>
      </c>
    </row>
    <row r="359" spans="2:7" x14ac:dyDescent="0.25">
      <c r="B359" s="708"/>
      <c r="C359" s="4">
        <f>'2 жастағы Ф'!AX139</f>
        <v>0</v>
      </c>
      <c r="D359" s="4">
        <f>'2 жастағы К'!AX139</f>
        <v>0</v>
      </c>
      <c r="E359" s="843"/>
      <c r="F359" s="4">
        <f>'2 жастағы Ш'!AX139</f>
        <v>0</v>
      </c>
      <c r="G359" s="4">
        <f>'2 жастағы Ә'!AX139</f>
        <v>0</v>
      </c>
    </row>
    <row r="360" spans="2:7" x14ac:dyDescent="0.25">
      <c r="B360" s="712"/>
      <c r="C360" s="4">
        <f>'2 жастағы Ф'!AW139</f>
        <v>0</v>
      </c>
      <c r="D360" s="4">
        <f>'2 жастағы К'!AW139</f>
        <v>0</v>
      </c>
      <c r="E360" s="843"/>
      <c r="F360" s="4">
        <f>'2 жастағы Ш'!AW139</f>
        <v>0</v>
      </c>
      <c r="G360" s="4">
        <f>'2 жастағы Ә'!AW139</f>
        <v>0</v>
      </c>
    </row>
    <row r="361" spans="2:7" x14ac:dyDescent="0.25">
      <c r="B361" s="707">
        <v>17</v>
      </c>
      <c r="C361" s="4">
        <f>'2 жастағы Ф'!BB139</f>
        <v>0</v>
      </c>
      <c r="D361" s="4">
        <f>'2 жастағы К'!BB139</f>
        <v>0</v>
      </c>
      <c r="E361" s="843"/>
      <c r="F361" s="4">
        <f>'2 жастағы Ш'!BB139</f>
        <v>0</v>
      </c>
      <c r="G361" s="4">
        <f>'2 жастағы Ә'!BB139</f>
        <v>0</v>
      </c>
    </row>
    <row r="362" spans="2:7" x14ac:dyDescent="0.25">
      <c r="B362" s="708"/>
      <c r="C362" s="4">
        <f>'2 жастағы Ф'!BA139</f>
        <v>0</v>
      </c>
      <c r="D362" s="4">
        <f>'2 жастағы К'!BA139</f>
        <v>0</v>
      </c>
      <c r="E362" s="843"/>
      <c r="F362" s="4">
        <f>'2 жастағы Ш'!BA139</f>
        <v>0</v>
      </c>
      <c r="G362" s="4">
        <f>'2 жастағы Ә'!BA139</f>
        <v>0</v>
      </c>
    </row>
    <row r="363" spans="2:7" x14ac:dyDescent="0.25">
      <c r="B363" s="712"/>
      <c r="C363" s="4">
        <f>'2 жастағы Ф'!AZ139</f>
        <v>0</v>
      </c>
      <c r="D363" s="4">
        <f>'2 жастағы К'!AZ139</f>
        <v>0</v>
      </c>
      <c r="E363" s="843"/>
      <c r="F363" s="4">
        <f>'2 жастағы Ш'!AZ139</f>
        <v>0</v>
      </c>
      <c r="G363" s="4">
        <f>'2 жастағы Ә'!AZ139</f>
        <v>0</v>
      </c>
    </row>
    <row r="364" spans="2:7" x14ac:dyDescent="0.25">
      <c r="B364" s="707">
        <v>18</v>
      </c>
      <c r="C364" s="4">
        <f>'2 жастағы Ф'!BE139</f>
        <v>0</v>
      </c>
      <c r="D364" s="4">
        <f>'2 жастағы К'!BE139</f>
        <v>0</v>
      </c>
      <c r="E364" s="843"/>
      <c r="F364" s="4">
        <f>'2 жастағы Ш'!BE139</f>
        <v>0</v>
      </c>
      <c r="G364" s="4">
        <f>'2 жастағы Ә'!BE139</f>
        <v>0</v>
      </c>
    </row>
    <row r="365" spans="2:7" x14ac:dyDescent="0.25">
      <c r="B365" s="708"/>
      <c r="C365" s="4">
        <f>'2 жастағы Ф'!BD139</f>
        <v>0</v>
      </c>
      <c r="D365" s="4">
        <f>'2 жастағы К'!BD139</f>
        <v>0</v>
      </c>
      <c r="E365" s="843"/>
      <c r="F365" s="4">
        <f>'2 жастағы Ш'!BD139</f>
        <v>0</v>
      </c>
      <c r="G365" s="4">
        <f>'2 жастағы Ә'!BD139</f>
        <v>0</v>
      </c>
    </row>
    <row r="366" spans="2:7" x14ac:dyDescent="0.25">
      <c r="B366" s="712"/>
      <c r="C366" s="4">
        <f>'2 жастағы Ф'!BC139</f>
        <v>0</v>
      </c>
      <c r="D366" s="4">
        <f>'2 жастағы К'!BC139</f>
        <v>0</v>
      </c>
      <c r="E366" s="843"/>
      <c r="F366" s="4">
        <f>'2 жастағы Ш'!BC139</f>
        <v>0</v>
      </c>
      <c r="G366" s="4">
        <f>'2 жастағы Ә'!BC139</f>
        <v>0</v>
      </c>
    </row>
    <row r="367" spans="2:7" x14ac:dyDescent="0.25">
      <c r="B367" s="707">
        <v>19</v>
      </c>
      <c r="C367" s="4">
        <f>'2 жастағы Ф'!BH139</f>
        <v>0</v>
      </c>
      <c r="D367" s="4">
        <f>'2 жастағы К'!BH139</f>
        <v>0</v>
      </c>
      <c r="E367" s="843"/>
      <c r="F367" s="4">
        <f>'2 жастағы Ш'!BH139</f>
        <v>0</v>
      </c>
      <c r="G367" s="4">
        <f>'2 жастағы Ә'!BH139</f>
        <v>0</v>
      </c>
    </row>
    <row r="368" spans="2:7" x14ac:dyDescent="0.25">
      <c r="B368" s="708"/>
      <c r="C368" s="4">
        <f>'2 жастағы Ф'!BG139</f>
        <v>0</v>
      </c>
      <c r="D368" s="4">
        <f>'2 жастағы К'!BG139</f>
        <v>0</v>
      </c>
      <c r="E368" s="843"/>
      <c r="F368" s="4">
        <f>'2 жастағы Ш'!BG139</f>
        <v>0</v>
      </c>
      <c r="G368" s="4">
        <f>'2 жастағы Ә'!BG139</f>
        <v>0</v>
      </c>
    </row>
    <row r="369" spans="2:7" x14ac:dyDescent="0.25">
      <c r="B369" s="712"/>
      <c r="C369" s="4">
        <f>'2 жастағы Ф'!BF139</f>
        <v>0</v>
      </c>
      <c r="D369" s="4">
        <f>'2 жастағы К'!BF139</f>
        <v>0</v>
      </c>
      <c r="E369" s="843"/>
      <c r="F369" s="4">
        <f>'2 жастағы Ш'!BF139</f>
        <v>0</v>
      </c>
      <c r="G369" s="4">
        <f>'2 жастағы Ә'!BF139</f>
        <v>0</v>
      </c>
    </row>
    <row r="370" spans="2:7" x14ac:dyDescent="0.25">
      <c r="B370" s="707">
        <v>20</v>
      </c>
      <c r="C370" s="842"/>
      <c r="D370" s="4">
        <f>'2 жастағы К'!BK139</f>
        <v>0</v>
      </c>
      <c r="E370" s="843"/>
      <c r="F370" s="4">
        <f>'2 жастағы Ш'!BK139</f>
        <v>0</v>
      </c>
      <c r="G370" s="4">
        <f>'2 жастағы Ә'!BK139</f>
        <v>0</v>
      </c>
    </row>
    <row r="371" spans="2:7" x14ac:dyDescent="0.25">
      <c r="B371" s="708"/>
      <c r="C371" s="843"/>
      <c r="D371" s="4">
        <f>'2 жастағы К'!BJ139</f>
        <v>0</v>
      </c>
      <c r="E371" s="843"/>
      <c r="F371" s="4">
        <f>'2 жастағы Ш'!BJ139</f>
        <v>0</v>
      </c>
      <c r="G371" s="4">
        <f>'2 жастағы Ә'!BJ139</f>
        <v>0</v>
      </c>
    </row>
    <row r="372" spans="2:7" x14ac:dyDescent="0.25">
      <c r="B372" s="712"/>
      <c r="C372" s="843"/>
      <c r="D372" s="4">
        <f>'2 жастағы К'!BI139</f>
        <v>0</v>
      </c>
      <c r="E372" s="843"/>
      <c r="F372" s="4">
        <f>'2 жастағы Ш'!BI139</f>
        <v>0</v>
      </c>
      <c r="G372" s="4">
        <f>'2 жастағы Ә'!BI139</f>
        <v>0</v>
      </c>
    </row>
    <row r="373" spans="2:7" x14ac:dyDescent="0.25">
      <c r="B373" s="707">
        <v>21</v>
      </c>
      <c r="C373" s="843"/>
      <c r="D373" s="842"/>
      <c r="E373" s="843"/>
      <c r="F373" s="4">
        <f>'2 жастағы Ш'!BN139</f>
        <v>0</v>
      </c>
      <c r="G373" s="842"/>
    </row>
    <row r="374" spans="2:7" x14ac:dyDescent="0.25">
      <c r="B374" s="708"/>
      <c r="C374" s="843"/>
      <c r="D374" s="843"/>
      <c r="E374" s="843"/>
      <c r="F374" s="4">
        <f>'2 жастағы Ш'!BM139</f>
        <v>0</v>
      </c>
      <c r="G374" s="843"/>
    </row>
    <row r="375" spans="2:7" x14ac:dyDescent="0.25">
      <c r="B375" s="712"/>
      <c r="C375" s="843"/>
      <c r="D375" s="843"/>
      <c r="E375" s="843"/>
      <c r="F375" s="4">
        <f>'2 жастағы Ш'!BL139</f>
        <v>0</v>
      </c>
      <c r="G375" s="843"/>
    </row>
    <row r="376" spans="2:7" x14ac:dyDescent="0.25">
      <c r="B376" s="707">
        <v>22</v>
      </c>
      <c r="C376" s="843"/>
      <c r="D376" s="843"/>
      <c r="E376" s="843"/>
      <c r="F376" s="4">
        <f>'2 жастағы Ш'!BQ139</f>
        <v>0</v>
      </c>
      <c r="G376" s="843"/>
    </row>
    <row r="377" spans="2:7" x14ac:dyDescent="0.25">
      <c r="B377" s="708"/>
      <c r="C377" s="843"/>
      <c r="D377" s="843"/>
      <c r="E377" s="843"/>
      <c r="F377" s="4">
        <f>'2 жастағы Ш'!BP139</f>
        <v>0</v>
      </c>
      <c r="G377" s="843"/>
    </row>
    <row r="378" spans="2:7" x14ac:dyDescent="0.25">
      <c r="B378" s="712"/>
      <c r="C378" s="843"/>
      <c r="D378" s="843"/>
      <c r="E378" s="843"/>
      <c r="F378" s="4">
        <f>'2 жастағы Ш'!BO139</f>
        <v>0</v>
      </c>
      <c r="G378" s="843"/>
    </row>
    <row r="379" spans="2:7" x14ac:dyDescent="0.25">
      <c r="B379" s="707">
        <v>23</v>
      </c>
      <c r="C379" s="843"/>
      <c r="D379" s="843"/>
      <c r="E379" s="843"/>
      <c r="F379" s="4">
        <f>'2 жастағы Ш'!BT139</f>
        <v>0</v>
      </c>
      <c r="G379" s="843"/>
    </row>
    <row r="380" spans="2:7" x14ac:dyDescent="0.25">
      <c r="B380" s="708"/>
      <c r="C380" s="843"/>
      <c r="D380" s="843"/>
      <c r="E380" s="843"/>
      <c r="F380" s="4">
        <f>'2 жастағы Ш'!BS139</f>
        <v>0</v>
      </c>
      <c r="G380" s="843"/>
    </row>
    <row r="381" spans="2:7" x14ac:dyDescent="0.25">
      <c r="B381" s="712"/>
      <c r="C381" s="843"/>
      <c r="D381" s="843"/>
      <c r="E381" s="843"/>
      <c r="F381" s="4">
        <f>'2 жастағы Ш'!BR139</f>
        <v>0</v>
      </c>
      <c r="G381" s="843"/>
    </row>
    <row r="382" spans="2:7" x14ac:dyDescent="0.25">
      <c r="B382" s="707">
        <v>24</v>
      </c>
      <c r="C382" s="843"/>
      <c r="D382" s="843"/>
      <c r="E382" s="843"/>
      <c r="F382" s="4">
        <f>'2 жастағы Ш'!BW139</f>
        <v>0</v>
      </c>
      <c r="G382" s="843"/>
    </row>
    <row r="383" spans="2:7" x14ac:dyDescent="0.25">
      <c r="B383" s="708"/>
      <c r="C383" s="843"/>
      <c r="D383" s="843"/>
      <c r="E383" s="843"/>
      <c r="F383" s="12">
        <f>'2 жастағы Ш'!BV139</f>
        <v>0</v>
      </c>
      <c r="G383" s="843"/>
    </row>
    <row r="384" spans="2:7" x14ac:dyDescent="0.25">
      <c r="B384" s="712"/>
      <c r="C384" s="843"/>
      <c r="D384" s="843"/>
      <c r="E384" s="843"/>
      <c r="F384" s="12">
        <f>'2 жастағы Ш'!BU139</f>
        <v>0</v>
      </c>
      <c r="G384" s="843"/>
    </row>
    <row r="385" spans="2:7" x14ac:dyDescent="0.25">
      <c r="B385" s="707">
        <v>25</v>
      </c>
      <c r="C385" s="843"/>
      <c r="D385" s="843"/>
      <c r="E385" s="843"/>
      <c r="F385" s="4">
        <f>'2 жастағы Ш'!BZ139</f>
        <v>0</v>
      </c>
      <c r="G385" s="843"/>
    </row>
    <row r="386" spans="2:7" x14ac:dyDescent="0.25">
      <c r="B386" s="708"/>
      <c r="C386" s="843"/>
      <c r="D386" s="843"/>
      <c r="E386" s="843"/>
      <c r="F386" s="4">
        <f>'2 жастағы Ш'!BY139</f>
        <v>0</v>
      </c>
      <c r="G386" s="843"/>
    </row>
    <row r="387" spans="2:7" x14ac:dyDescent="0.25">
      <c r="B387" s="712"/>
      <c r="C387" s="843"/>
      <c r="D387" s="843"/>
      <c r="E387" s="843"/>
      <c r="F387" s="4">
        <f>'2 жастағы Ш'!BX139</f>
        <v>0</v>
      </c>
      <c r="G387" s="843"/>
    </row>
    <row r="388" spans="2:7" x14ac:dyDescent="0.25">
      <c r="B388" s="707">
        <v>26</v>
      </c>
      <c r="C388" s="843"/>
      <c r="D388" s="843"/>
      <c r="E388" s="843"/>
      <c r="F388" s="4">
        <f>'2 жастағы Ш'!CC139</f>
        <v>0</v>
      </c>
      <c r="G388" s="843"/>
    </row>
    <row r="389" spans="2:7" x14ac:dyDescent="0.25">
      <c r="B389" s="708"/>
      <c r="C389" s="843"/>
      <c r="D389" s="843"/>
      <c r="E389" s="843"/>
      <c r="F389" s="4">
        <f>'2 жастағы Ш'!CB139</f>
        <v>0</v>
      </c>
      <c r="G389" s="843"/>
    </row>
    <row r="390" spans="2:7" x14ac:dyDescent="0.25">
      <c r="B390" s="712"/>
      <c r="C390" s="843"/>
      <c r="D390" s="843"/>
      <c r="E390" s="843"/>
      <c r="F390" s="4">
        <f>'2 жастағы Ш'!CA139</f>
        <v>0</v>
      </c>
      <c r="G390" s="843"/>
    </row>
    <row r="391" spans="2:7" x14ac:dyDescent="0.25">
      <c r="B391" s="707">
        <v>27</v>
      </c>
      <c r="C391" s="843"/>
      <c r="D391" s="843"/>
      <c r="E391" s="843"/>
      <c r="F391" s="12">
        <f>'2 жастағы Ш'!CF139</f>
        <v>0</v>
      </c>
      <c r="G391" s="843"/>
    </row>
    <row r="392" spans="2:7" x14ac:dyDescent="0.25">
      <c r="B392" s="708"/>
      <c r="C392" s="843"/>
      <c r="D392" s="843"/>
      <c r="E392" s="843"/>
      <c r="F392" s="12">
        <f>'2 жастағы Ш'!CE139</f>
        <v>0</v>
      </c>
      <c r="G392" s="843"/>
    </row>
    <row r="393" spans="2:7" x14ac:dyDescent="0.25">
      <c r="B393" s="712"/>
      <c r="C393" s="843"/>
      <c r="D393" s="843"/>
      <c r="E393" s="843"/>
      <c r="F393" s="12">
        <f>'2 жастағы Ш'!CD139</f>
        <v>0</v>
      </c>
      <c r="G393" s="843"/>
    </row>
    <row r="394" spans="2:7" x14ac:dyDescent="0.25">
      <c r="B394" s="707">
        <v>28</v>
      </c>
      <c r="C394" s="843"/>
      <c r="D394" s="843"/>
      <c r="E394" s="843"/>
      <c r="F394" s="12">
        <f>'2 жастағы Ш'!CI139</f>
        <v>0</v>
      </c>
      <c r="G394" s="843"/>
    </row>
    <row r="395" spans="2:7" x14ac:dyDescent="0.25">
      <c r="B395" s="708"/>
      <c r="C395" s="843"/>
      <c r="D395" s="843"/>
      <c r="E395" s="843"/>
      <c r="F395" s="12">
        <f>'2 жастағы Ш'!CH139</f>
        <v>0</v>
      </c>
      <c r="G395" s="843"/>
    </row>
    <row r="396" spans="2:7" x14ac:dyDescent="0.25">
      <c r="B396" s="712"/>
      <c r="C396" s="843"/>
      <c r="D396" s="843"/>
      <c r="E396" s="843"/>
      <c r="F396" s="12">
        <f>'2 жастағы Ш'!CG139</f>
        <v>0</v>
      </c>
      <c r="G396" s="843"/>
    </row>
    <row r="397" spans="2:7" x14ac:dyDescent="0.25">
      <c r="B397" s="707">
        <v>29</v>
      </c>
      <c r="C397" s="843"/>
      <c r="D397" s="843"/>
      <c r="E397" s="843"/>
      <c r="F397" s="12">
        <f>'2 жастағы Ш'!CL139</f>
        <v>0</v>
      </c>
      <c r="G397" s="843"/>
    </row>
    <row r="398" spans="2:7" x14ac:dyDescent="0.25">
      <c r="B398" s="708"/>
      <c r="C398" s="843"/>
      <c r="D398" s="843"/>
      <c r="E398" s="843"/>
      <c r="F398" s="12">
        <f>'2 жастағы Ш'!CK139</f>
        <v>0</v>
      </c>
      <c r="G398" s="843"/>
    </row>
    <row r="399" spans="2:7" x14ac:dyDescent="0.25">
      <c r="B399" s="712"/>
      <c r="C399" s="843"/>
      <c r="D399" s="843"/>
      <c r="E399" s="843"/>
      <c r="F399" s="12">
        <f>'2 жастағы Ш'!CJ139</f>
        <v>0</v>
      </c>
      <c r="G399" s="843"/>
    </row>
    <row r="400" spans="2:7" x14ac:dyDescent="0.25">
      <c r="B400" s="707">
        <v>30</v>
      </c>
      <c r="C400" s="843"/>
      <c r="D400" s="843"/>
      <c r="E400" s="843"/>
      <c r="F400" s="12">
        <f>'2 жастағы Ш'!CO139</f>
        <v>0</v>
      </c>
      <c r="G400" s="843"/>
    </row>
    <row r="401" spans="2:7" x14ac:dyDescent="0.25">
      <c r="B401" s="708"/>
      <c r="C401" s="843"/>
      <c r="D401" s="843"/>
      <c r="E401" s="843"/>
      <c r="F401" s="12">
        <f>'2 жастағы Ш'!CN139</f>
        <v>0</v>
      </c>
      <c r="G401" s="843"/>
    </row>
    <row r="402" spans="2:7" x14ac:dyDescent="0.25">
      <c r="B402" s="712"/>
      <c r="C402" s="843"/>
      <c r="D402" s="843"/>
      <c r="E402" s="843"/>
      <c r="F402" s="12">
        <f>'2 жастағы Ш'!CM139</f>
        <v>0</v>
      </c>
      <c r="G402" s="843"/>
    </row>
    <row r="403" spans="2:7" x14ac:dyDescent="0.25">
      <c r="B403" s="707">
        <v>31</v>
      </c>
      <c r="C403" s="843"/>
      <c r="D403" s="843"/>
      <c r="E403" s="843"/>
      <c r="F403" s="12">
        <f>'2 жастағы Ш'!CR139</f>
        <v>0</v>
      </c>
      <c r="G403" s="843"/>
    </row>
    <row r="404" spans="2:7" x14ac:dyDescent="0.25">
      <c r="B404" s="708"/>
      <c r="C404" s="843"/>
      <c r="D404" s="843"/>
      <c r="E404" s="843"/>
      <c r="F404" s="12">
        <f>'2 жастағы Ш'!CQ139</f>
        <v>0</v>
      </c>
      <c r="G404" s="843"/>
    </row>
    <row r="405" spans="2:7" x14ac:dyDescent="0.25">
      <c r="B405" s="712"/>
      <c r="C405" s="843"/>
      <c r="D405" s="843"/>
      <c r="E405" s="843"/>
      <c r="F405" s="12">
        <f>'2 жастағы Ш'!CP139</f>
        <v>0</v>
      </c>
      <c r="G405" s="843"/>
    </row>
    <row r="406" spans="2:7" x14ac:dyDescent="0.25">
      <c r="B406" s="707">
        <v>32</v>
      </c>
      <c r="C406" s="843"/>
      <c r="D406" s="843"/>
      <c r="E406" s="843"/>
      <c r="F406" s="12">
        <f>'2 жастағы Ш'!CU139</f>
        <v>0</v>
      </c>
      <c r="G406" s="843"/>
    </row>
    <row r="407" spans="2:7" x14ac:dyDescent="0.25">
      <c r="B407" s="708"/>
      <c r="C407" s="843"/>
      <c r="D407" s="843"/>
      <c r="E407" s="843"/>
      <c r="F407" s="12">
        <f>'2 жастағы Ш'!CT139</f>
        <v>0</v>
      </c>
      <c r="G407" s="843"/>
    </row>
    <row r="408" spans="2:7" x14ac:dyDescent="0.25">
      <c r="B408" s="712"/>
      <c r="C408" s="843"/>
      <c r="D408" s="843"/>
      <c r="E408" s="843"/>
      <c r="F408" s="12">
        <f>'2 жастағы Ш'!CS139</f>
        <v>0</v>
      </c>
      <c r="G408" s="843"/>
    </row>
    <row r="409" spans="2:7" x14ac:dyDescent="0.25">
      <c r="B409" s="707">
        <v>33</v>
      </c>
      <c r="C409" s="843"/>
      <c r="D409" s="843"/>
      <c r="E409" s="843"/>
      <c r="F409" s="12">
        <f>'2 жастағы Ш'!CX139</f>
        <v>0</v>
      </c>
      <c r="G409" s="843"/>
    </row>
    <row r="410" spans="2:7" x14ac:dyDescent="0.25">
      <c r="B410" s="708"/>
      <c r="C410" s="843"/>
      <c r="D410" s="843"/>
      <c r="E410" s="843"/>
      <c r="F410" s="12">
        <f>'2 жастағы Ш'!CW139</f>
        <v>0</v>
      </c>
      <c r="G410" s="843"/>
    </row>
    <row r="411" spans="2:7" x14ac:dyDescent="0.25">
      <c r="B411" s="712"/>
      <c r="C411" s="843"/>
      <c r="D411" s="843"/>
      <c r="E411" s="843"/>
      <c r="F411" s="12">
        <f>'2 жастағы Ш'!CV139</f>
        <v>0</v>
      </c>
      <c r="G411" s="843"/>
    </row>
    <row r="412" spans="2:7" x14ac:dyDescent="0.25">
      <c r="B412" s="707">
        <v>34</v>
      </c>
      <c r="C412" s="843"/>
      <c r="D412" s="843"/>
      <c r="E412" s="843"/>
      <c r="F412" s="12">
        <f>'2 жастағы Ш'!DA139</f>
        <v>0</v>
      </c>
      <c r="G412" s="843"/>
    </row>
    <row r="413" spans="2:7" x14ac:dyDescent="0.25">
      <c r="B413" s="708"/>
      <c r="C413" s="843"/>
      <c r="D413" s="843"/>
      <c r="E413" s="843"/>
      <c r="F413" s="12">
        <f>'2 жастағы Ш'!CZ139</f>
        <v>0</v>
      </c>
      <c r="G413" s="843"/>
    </row>
    <row r="414" spans="2:7" x14ac:dyDescent="0.25">
      <c r="B414" s="712"/>
      <c r="C414" s="843"/>
      <c r="D414" s="843"/>
      <c r="E414" s="843"/>
      <c r="F414" s="12">
        <f>'2 жастағы Ш'!CY139</f>
        <v>0</v>
      </c>
      <c r="G414" s="843"/>
    </row>
    <row r="415" spans="2:7" x14ac:dyDescent="0.25">
      <c r="B415" s="707">
        <v>35</v>
      </c>
      <c r="C415" s="843"/>
      <c r="D415" s="843"/>
      <c r="E415" s="843"/>
      <c r="F415" s="12">
        <f>'2 жастағы Ш'!DD139</f>
        <v>0</v>
      </c>
      <c r="G415" s="843"/>
    </row>
    <row r="416" spans="2:7" x14ac:dyDescent="0.25">
      <c r="B416" s="708"/>
      <c r="C416" s="843"/>
      <c r="D416" s="843"/>
      <c r="E416" s="843"/>
      <c r="F416" s="12">
        <f>'2 жастағы Ш'!DC139</f>
        <v>0</v>
      </c>
      <c r="G416" s="843"/>
    </row>
    <row r="417" spans="2:7" x14ac:dyDescent="0.25">
      <c r="B417" s="712"/>
      <c r="C417" s="843"/>
      <c r="D417" s="843"/>
      <c r="E417" s="843"/>
      <c r="F417" s="12">
        <f>'2 жастағы Ш'!DB139</f>
        <v>0</v>
      </c>
      <c r="G417" s="843"/>
    </row>
    <row r="418" spans="2:7" x14ac:dyDescent="0.25">
      <c r="B418" s="707">
        <v>36</v>
      </c>
      <c r="C418" s="843"/>
      <c r="D418" s="843"/>
      <c r="E418" s="843"/>
      <c r="F418" s="12">
        <f>'2 жастағы Ш'!DG139</f>
        <v>0</v>
      </c>
      <c r="G418" s="843"/>
    </row>
    <row r="419" spans="2:7" x14ac:dyDescent="0.25">
      <c r="B419" s="708"/>
      <c r="C419" s="843"/>
      <c r="D419" s="843"/>
      <c r="E419" s="843"/>
      <c r="F419" s="12">
        <f>'2 жастағы Ш'!DF139</f>
        <v>0</v>
      </c>
      <c r="G419" s="843"/>
    </row>
    <row r="420" spans="2:7" x14ac:dyDescent="0.25">
      <c r="B420" s="708"/>
      <c r="C420" s="843"/>
      <c r="D420" s="843"/>
      <c r="E420" s="843"/>
      <c r="F420" s="334">
        <f>'2 жастағы Ш'!DE139</f>
        <v>0</v>
      </c>
      <c r="G420" s="843"/>
    </row>
    <row r="421" spans="2:7" x14ac:dyDescent="0.25">
      <c r="B421" s="748">
        <v>37</v>
      </c>
      <c r="C421" s="843"/>
      <c r="D421" s="843"/>
      <c r="E421" s="843"/>
      <c r="F421" s="12">
        <f>'2 жастағы Ш'!DJ139</f>
        <v>0</v>
      </c>
      <c r="G421" s="843"/>
    </row>
    <row r="422" spans="2:7" x14ac:dyDescent="0.25">
      <c r="B422" s="748"/>
      <c r="C422" s="843"/>
      <c r="D422" s="843"/>
      <c r="E422" s="843"/>
      <c r="F422" s="12">
        <f>'2 жастағы Ш'!DI139</f>
        <v>0</v>
      </c>
      <c r="G422" s="843"/>
    </row>
    <row r="423" spans="2:7" x14ac:dyDescent="0.25">
      <c r="B423" s="748"/>
      <c r="C423" s="844"/>
      <c r="D423" s="844"/>
      <c r="E423" s="844"/>
      <c r="F423" s="12">
        <f>'2 жастағы Ш'!DH139</f>
        <v>0</v>
      </c>
      <c r="G423" s="844"/>
    </row>
    <row r="424" spans="2:7" ht="18.75" x14ac:dyDescent="0.25">
      <c r="B424" s="821" t="s">
        <v>824</v>
      </c>
      <c r="C424" s="158">
        <f>'2 жастағы Ф'!BK139</f>
        <v>0</v>
      </c>
      <c r="D424" s="158">
        <f>'2 жастағы К'!BN139</f>
        <v>0</v>
      </c>
      <c r="E424" s="158">
        <f>'2 жастағы Т'!AG139</f>
        <v>0</v>
      </c>
      <c r="F424" s="158">
        <f>'2 жастағы Ш'!DM139</f>
        <v>0</v>
      </c>
      <c r="G424" s="159">
        <f>'2 жастағы Ә'!BN139</f>
        <v>0</v>
      </c>
    </row>
    <row r="425" spans="2:7" ht="18.75" x14ac:dyDescent="0.25">
      <c r="B425" s="821"/>
      <c r="C425" s="40">
        <f>'2 жастағы Ф'!BJ139</f>
        <v>0</v>
      </c>
      <c r="D425" s="40">
        <f>'2 жастағы К'!BM139</f>
        <v>0</v>
      </c>
      <c r="E425" s="40">
        <f>'2 жастағы Т'!AF139</f>
        <v>0</v>
      </c>
      <c r="F425" s="40">
        <f>'2 жастағы Ш'!DL139</f>
        <v>0</v>
      </c>
      <c r="G425" s="68">
        <f>'2 жастағы Ә'!BM139</f>
        <v>0</v>
      </c>
    </row>
    <row r="426" spans="2:7" ht="18.75" x14ac:dyDescent="0.25">
      <c r="B426" s="821"/>
      <c r="C426" s="95">
        <f>'2 жастағы Ф'!BI139</f>
        <v>0</v>
      </c>
      <c r="D426" s="95">
        <f>'2 жастағы К'!BL139</f>
        <v>0</v>
      </c>
      <c r="E426" s="95">
        <f>'2 жастағы Т'!AE139</f>
        <v>0</v>
      </c>
      <c r="F426" s="95">
        <f>'2 жастағы Ш'!DK139</f>
        <v>0</v>
      </c>
      <c r="G426" s="96">
        <f>'2 жастағы Ә'!BL139</f>
        <v>0</v>
      </c>
    </row>
    <row r="427" spans="2:7" ht="15" customHeight="1" x14ac:dyDescent="0.25">
      <c r="B427" s="157">
        <f>СВОД!V126</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Ф'!C35</f>
        <v>0</v>
      </c>
      <c r="E4" s="27"/>
      <c r="F4" s="27"/>
      <c r="G4" s="23"/>
      <c r="H4" s="23"/>
    </row>
    <row r="5" spans="2:12" ht="18.75" x14ac:dyDescent="0.3">
      <c r="B5" s="833" t="s">
        <v>105</v>
      </c>
      <c r="C5" s="833"/>
      <c r="D5" s="26">
        <f>'2 жастағы Ф'!A35</f>
        <v>0</v>
      </c>
      <c r="E5" s="26"/>
      <c r="F5" s="26"/>
      <c r="G5" s="23"/>
      <c r="H5" s="23"/>
    </row>
    <row r="6" spans="2:12" ht="84"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Ф'!F35</f>
        <v>0</v>
      </c>
      <c r="D122" s="4">
        <f>'2 жастағы К'!F35</f>
        <v>0</v>
      </c>
      <c r="E122" s="4">
        <f>'2 жастағы Т'!F35</f>
        <v>0</v>
      </c>
      <c r="F122" s="4">
        <f>'2 жастағы Ш'!F35</f>
        <v>0</v>
      </c>
      <c r="G122" s="4">
        <f>'2 жастағы Ә'!F35</f>
        <v>0</v>
      </c>
    </row>
    <row r="123" spans="2:12" x14ac:dyDescent="0.25">
      <c r="B123" s="708"/>
      <c r="C123" s="4">
        <f>'2 жастағы Ф'!E35</f>
        <v>0</v>
      </c>
      <c r="D123" s="4">
        <f>'2 жастағы К'!E35</f>
        <v>0</v>
      </c>
      <c r="E123" s="4">
        <f>'2 жастағы Т'!E35</f>
        <v>0</v>
      </c>
      <c r="F123" s="4">
        <f>'2 жастағы Ш'!E35</f>
        <v>0</v>
      </c>
      <c r="G123" s="4">
        <f>'2 жастағы Ә'!E35</f>
        <v>0</v>
      </c>
    </row>
    <row r="124" spans="2:12" x14ac:dyDescent="0.25">
      <c r="B124" s="712"/>
      <c r="C124" s="4">
        <f>'2 жастағы Ф'!D35</f>
        <v>0</v>
      </c>
      <c r="D124" s="4">
        <f>'2 жастағы К'!D35</f>
        <v>0</v>
      </c>
      <c r="E124" s="4">
        <f>'2 жастағы Т'!D35</f>
        <v>0</v>
      </c>
      <c r="F124" s="4">
        <f>'2 жастағы Ш'!D35</f>
        <v>0</v>
      </c>
      <c r="G124" s="4">
        <f>'2 жастағы Ә'!D35</f>
        <v>0</v>
      </c>
    </row>
    <row r="125" spans="2:12" x14ac:dyDescent="0.25">
      <c r="B125" s="707">
        <v>2</v>
      </c>
      <c r="C125" s="4">
        <f>'2 жастағы Ф'!I35</f>
        <v>0</v>
      </c>
      <c r="D125" s="4">
        <f>'2 жастағы К'!I35</f>
        <v>0</v>
      </c>
      <c r="E125" s="4">
        <f>'2 жастағы Т'!I35</f>
        <v>0</v>
      </c>
      <c r="F125" s="4">
        <f>'2 жастағы Ш'!I35</f>
        <v>0</v>
      </c>
      <c r="G125" s="4">
        <f>'2 жастағы Ә'!I35</f>
        <v>0</v>
      </c>
    </row>
    <row r="126" spans="2:12" x14ac:dyDescent="0.25">
      <c r="B126" s="708"/>
      <c r="C126" s="4">
        <f>'2 жастағы Ф'!H35</f>
        <v>0</v>
      </c>
      <c r="D126" s="4">
        <f>'2 жастағы К'!H35</f>
        <v>0</v>
      </c>
      <c r="E126" s="4">
        <f>'2 жастағы Т'!H35</f>
        <v>0</v>
      </c>
      <c r="F126" s="4">
        <f>'2 жастағы Ш'!H35</f>
        <v>0</v>
      </c>
      <c r="G126" s="4">
        <f>'2 жастағы Ә'!H35</f>
        <v>0</v>
      </c>
    </row>
    <row r="127" spans="2:12" x14ac:dyDescent="0.25">
      <c r="B127" s="712"/>
      <c r="C127" s="4">
        <f>'2 жастағы Ф'!G35</f>
        <v>0</v>
      </c>
      <c r="D127" s="4">
        <f>'2 жастағы К'!G35</f>
        <v>0</v>
      </c>
      <c r="E127" s="4">
        <f>'2 жастағы Т'!G35</f>
        <v>0</v>
      </c>
      <c r="F127" s="4">
        <f>'2 жастағы Ш'!G35</f>
        <v>0</v>
      </c>
      <c r="G127" s="4">
        <f>'2 жастағы Ә'!G35</f>
        <v>0</v>
      </c>
    </row>
    <row r="128" spans="2:12" x14ac:dyDescent="0.25">
      <c r="B128" s="707">
        <v>3</v>
      </c>
      <c r="C128" s="4">
        <f>'2 жастағы Ф'!L35</f>
        <v>0</v>
      </c>
      <c r="D128" s="4">
        <f>'2 жастағы К'!L35</f>
        <v>0</v>
      </c>
      <c r="E128" s="4">
        <f>'2 жастағы Т'!L35</f>
        <v>0</v>
      </c>
      <c r="F128" s="4">
        <f>'2 жастағы Ш'!L35</f>
        <v>0</v>
      </c>
      <c r="G128" s="4">
        <f>'2 жастағы Ә'!L35</f>
        <v>0</v>
      </c>
    </row>
    <row r="129" spans="2:7" x14ac:dyDescent="0.25">
      <c r="B129" s="708"/>
      <c r="C129" s="4">
        <f>'2 жастағы Ф'!K35</f>
        <v>0</v>
      </c>
      <c r="D129" s="4">
        <f>'2 жастағы К'!K35</f>
        <v>0</v>
      </c>
      <c r="E129" s="4">
        <f>'2 жастағы Т'!K35</f>
        <v>0</v>
      </c>
      <c r="F129" s="4">
        <f>'2 жастағы Ш'!K35</f>
        <v>0</v>
      </c>
      <c r="G129" s="4">
        <f>'2 жастағы Ә'!K35</f>
        <v>0</v>
      </c>
    </row>
    <row r="130" spans="2:7" x14ac:dyDescent="0.25">
      <c r="B130" s="712"/>
      <c r="C130" s="4">
        <f>'2 жастағы Ф'!J35</f>
        <v>0</v>
      </c>
      <c r="D130" s="4">
        <f>'2 жастағы К'!J35</f>
        <v>0</v>
      </c>
      <c r="E130" s="4">
        <f>'2 жастағы Т'!J35</f>
        <v>0</v>
      </c>
      <c r="F130" s="4">
        <f>'2 жастағы Ш'!J35</f>
        <v>0</v>
      </c>
      <c r="G130" s="4">
        <f>'2 жастағы Ә'!J35</f>
        <v>0</v>
      </c>
    </row>
    <row r="131" spans="2:7" x14ac:dyDescent="0.25">
      <c r="B131" s="707">
        <v>4</v>
      </c>
      <c r="C131" s="4">
        <f>'2 жастағы Ф'!O35</f>
        <v>0</v>
      </c>
      <c r="D131" s="4">
        <f>'2 жастағы К'!O35</f>
        <v>0</v>
      </c>
      <c r="E131" s="4">
        <f>'2 жастағы Т'!O35</f>
        <v>0</v>
      </c>
      <c r="F131" s="4">
        <f>'2 жастағы Ш'!O35</f>
        <v>0</v>
      </c>
      <c r="G131" s="4">
        <f>'2 жастағы Ә'!O35</f>
        <v>0</v>
      </c>
    </row>
    <row r="132" spans="2:7" x14ac:dyDescent="0.25">
      <c r="B132" s="708"/>
      <c r="C132" s="4">
        <f>'2 жастағы Ф'!N35</f>
        <v>0</v>
      </c>
      <c r="D132" s="4">
        <f>'2 жастағы К'!N35</f>
        <v>0</v>
      </c>
      <c r="E132" s="4">
        <f>'2 жастағы Т'!N35</f>
        <v>0</v>
      </c>
      <c r="F132" s="4">
        <f>'2 жастағы Ш'!N35</f>
        <v>0</v>
      </c>
      <c r="G132" s="4">
        <f>'2 жастағы Ә'!N35</f>
        <v>0</v>
      </c>
    </row>
    <row r="133" spans="2:7" x14ac:dyDescent="0.25">
      <c r="B133" s="712"/>
      <c r="C133" s="4">
        <f>'2 жастағы Ф'!M35</f>
        <v>0</v>
      </c>
      <c r="D133" s="4">
        <f>'2 жастағы К'!M35</f>
        <v>0</v>
      </c>
      <c r="E133" s="4">
        <f>'2 жастағы Т'!M35</f>
        <v>0</v>
      </c>
      <c r="F133" s="4">
        <f>'2 жастағы Ш'!M35</f>
        <v>0</v>
      </c>
      <c r="G133" s="4">
        <f>'2 жастағы Ә'!M35</f>
        <v>0</v>
      </c>
    </row>
    <row r="134" spans="2:7" x14ac:dyDescent="0.25">
      <c r="B134" s="707">
        <v>5</v>
      </c>
      <c r="C134" s="4">
        <f>'2 жастағы Ф'!R35</f>
        <v>0</v>
      </c>
      <c r="D134" s="4">
        <f>'2 жастағы К'!R35</f>
        <v>0</v>
      </c>
      <c r="E134" s="4">
        <f>'2 жастағы Т'!R35</f>
        <v>0</v>
      </c>
      <c r="F134" s="4">
        <f>'2 жастағы Ш'!R35</f>
        <v>0</v>
      </c>
      <c r="G134" s="4">
        <f>'2 жастағы Ә'!R35</f>
        <v>0</v>
      </c>
    </row>
    <row r="135" spans="2:7" x14ac:dyDescent="0.25">
      <c r="B135" s="708"/>
      <c r="C135" s="4">
        <f>'2 жастағы Ф'!Q35</f>
        <v>0</v>
      </c>
      <c r="D135" s="4">
        <f>'2 жастағы К'!Q35</f>
        <v>0</v>
      </c>
      <c r="E135" s="4">
        <f>'2 жастағы Т'!Q35</f>
        <v>0</v>
      </c>
      <c r="F135" s="4">
        <f>'2 жастағы Ш'!Q35</f>
        <v>0</v>
      </c>
      <c r="G135" s="4">
        <f>'2 жастағы Ә'!Q35</f>
        <v>0</v>
      </c>
    </row>
    <row r="136" spans="2:7" x14ac:dyDescent="0.25">
      <c r="B136" s="712"/>
      <c r="C136" s="4">
        <f>'2 жастағы Ф'!P35</f>
        <v>0</v>
      </c>
      <c r="D136" s="4">
        <f>'2 жастағы К'!P35</f>
        <v>0</v>
      </c>
      <c r="E136" s="4">
        <f>'2 жастағы Т'!P35</f>
        <v>0</v>
      </c>
      <c r="F136" s="4">
        <f>'2 жастағы Ш'!P35</f>
        <v>0</v>
      </c>
      <c r="G136" s="4">
        <f>'2 жастағы Ә'!P35</f>
        <v>0</v>
      </c>
    </row>
    <row r="137" spans="2:7" x14ac:dyDescent="0.25">
      <c r="B137" s="707">
        <v>6</v>
      </c>
      <c r="C137" s="4">
        <f>'2 жастағы Ф'!U35</f>
        <v>0</v>
      </c>
      <c r="D137" s="4">
        <f>'2 жастағы К'!U35</f>
        <v>0</v>
      </c>
      <c r="E137" s="4">
        <f>'2 жастағы Т'!U35</f>
        <v>0</v>
      </c>
      <c r="F137" s="4">
        <f>'2 жастағы Ш'!U35</f>
        <v>0</v>
      </c>
      <c r="G137" s="4">
        <f>'2 жастағы Ә'!U35</f>
        <v>0</v>
      </c>
    </row>
    <row r="138" spans="2:7" x14ac:dyDescent="0.25">
      <c r="B138" s="708"/>
      <c r="C138" s="4">
        <f>'2 жастағы Ф'!T35</f>
        <v>0</v>
      </c>
      <c r="D138" s="4">
        <f>'2 жастағы К'!T35</f>
        <v>0</v>
      </c>
      <c r="E138" s="4">
        <f>'2 жастағы Т'!T35</f>
        <v>0</v>
      </c>
      <c r="F138" s="4">
        <f>'2 жастағы Ш'!T35</f>
        <v>0</v>
      </c>
      <c r="G138" s="4">
        <f>'2 жастағы Ә'!T35</f>
        <v>0</v>
      </c>
    </row>
    <row r="139" spans="2:7" x14ac:dyDescent="0.25">
      <c r="B139" s="712"/>
      <c r="C139" s="4">
        <f>'2 жастағы Ф'!S35</f>
        <v>0</v>
      </c>
      <c r="D139" s="4">
        <f>'2 жастағы К'!S35</f>
        <v>0</v>
      </c>
      <c r="E139" s="4">
        <f>'2 жастағы Т'!S35</f>
        <v>0</v>
      </c>
      <c r="F139" s="4">
        <f>'2 жастағы Ш'!S35</f>
        <v>0</v>
      </c>
      <c r="G139" s="4">
        <f>'2 жастағы Ә'!S35</f>
        <v>0</v>
      </c>
    </row>
    <row r="140" spans="2:7" x14ac:dyDescent="0.25">
      <c r="B140" s="707">
        <v>7</v>
      </c>
      <c r="C140" s="4">
        <f>'2 жастағы Ф'!X35</f>
        <v>0</v>
      </c>
      <c r="D140" s="4">
        <f>'2 жастағы К'!X35</f>
        <v>0</v>
      </c>
      <c r="E140" s="4">
        <f>'2 жастағы Т'!X35</f>
        <v>0</v>
      </c>
      <c r="F140" s="4">
        <f>'2 жастағы Ш'!X35</f>
        <v>0</v>
      </c>
      <c r="G140" s="4">
        <f>'2 жастағы Ә'!X35</f>
        <v>0</v>
      </c>
    </row>
    <row r="141" spans="2:7" x14ac:dyDescent="0.25">
      <c r="B141" s="708"/>
      <c r="C141" s="4">
        <f>'2 жастағы Ф'!W35</f>
        <v>0</v>
      </c>
      <c r="D141" s="4">
        <f>'2 жастағы К'!W35</f>
        <v>0</v>
      </c>
      <c r="E141" s="4">
        <f>'2 жастағы Т'!W35</f>
        <v>0</v>
      </c>
      <c r="F141" s="4">
        <f>'2 жастағы Ш'!W35</f>
        <v>0</v>
      </c>
      <c r="G141" s="4">
        <f>'2 жастағы Ә'!W35</f>
        <v>0</v>
      </c>
    </row>
    <row r="142" spans="2:7" x14ac:dyDescent="0.25">
      <c r="B142" s="712"/>
      <c r="C142" s="4">
        <f>'2 жастағы Ф'!V35</f>
        <v>0</v>
      </c>
      <c r="D142" s="4">
        <f>'2 жастағы К'!V35</f>
        <v>0</v>
      </c>
      <c r="E142" s="4">
        <f>'2 жастағы Т'!V35</f>
        <v>0</v>
      </c>
      <c r="F142" s="4">
        <f>'2 жастағы Ш'!V35</f>
        <v>0</v>
      </c>
      <c r="G142" s="4">
        <f>'2 жастағы Ә'!V35</f>
        <v>0</v>
      </c>
    </row>
    <row r="143" spans="2:7" x14ac:dyDescent="0.25">
      <c r="B143" s="707">
        <v>8</v>
      </c>
      <c r="C143" s="4">
        <f>'2 жастағы Ф'!AA35</f>
        <v>0</v>
      </c>
      <c r="D143" s="4">
        <f>'2 жастағы К'!AA35</f>
        <v>0</v>
      </c>
      <c r="E143" s="4">
        <f>'2 жастағы Т'!AA35</f>
        <v>0</v>
      </c>
      <c r="F143" s="4">
        <f>'2 жастағы Ш'!AA35</f>
        <v>0</v>
      </c>
      <c r="G143" s="4">
        <f>'2 жастағы Ә'!AA35</f>
        <v>0</v>
      </c>
    </row>
    <row r="144" spans="2:7" x14ac:dyDescent="0.25">
      <c r="B144" s="708"/>
      <c r="C144" s="4">
        <f>'2 жастағы Ф'!Z35</f>
        <v>0</v>
      </c>
      <c r="D144" s="4">
        <f>'2 жастағы К'!Z35</f>
        <v>0</v>
      </c>
      <c r="E144" s="4">
        <f>'2 жастағы Т'!Z35</f>
        <v>0</v>
      </c>
      <c r="F144" s="4">
        <f>'2 жастағы Ш'!Z35</f>
        <v>0</v>
      </c>
      <c r="G144" s="4">
        <f>'2 жастағы Ә'!Z35</f>
        <v>0</v>
      </c>
    </row>
    <row r="145" spans="2:7" x14ac:dyDescent="0.25">
      <c r="B145" s="712"/>
      <c r="C145" s="4">
        <f>'2 жастағы Ф'!Y35</f>
        <v>0</v>
      </c>
      <c r="D145" s="4">
        <f>'2 жастағы К'!Y35</f>
        <v>0</v>
      </c>
      <c r="E145" s="4">
        <f>'2 жастағы Т'!Y35</f>
        <v>0</v>
      </c>
      <c r="F145" s="4">
        <f>'2 жастағы Ш'!Y35</f>
        <v>0</v>
      </c>
      <c r="G145" s="4">
        <f>'2 жастағы Ә'!Y35</f>
        <v>0</v>
      </c>
    </row>
    <row r="146" spans="2:7" x14ac:dyDescent="0.25">
      <c r="B146" s="707">
        <v>9</v>
      </c>
      <c r="C146" s="4">
        <f>'2 жастағы Ф'!AD35</f>
        <v>0</v>
      </c>
      <c r="D146" s="4">
        <f>'2 жастағы К'!AD35</f>
        <v>0</v>
      </c>
      <c r="E146" s="4">
        <f>'2 жастағы Т'!AD35</f>
        <v>0</v>
      </c>
      <c r="F146" s="4">
        <f>'2 жастағы Ш'!AD35</f>
        <v>0</v>
      </c>
      <c r="G146" s="4">
        <f>'2 жастағы Ә'!AD35</f>
        <v>0</v>
      </c>
    </row>
    <row r="147" spans="2:7" x14ac:dyDescent="0.25">
      <c r="B147" s="708"/>
      <c r="C147" s="4">
        <f>'2 жастағы Ф'!AC35</f>
        <v>0</v>
      </c>
      <c r="D147" s="4">
        <f>'2 жастағы К'!AC35</f>
        <v>0</v>
      </c>
      <c r="E147" s="4">
        <f>'2 жастағы Т'!AC35</f>
        <v>0</v>
      </c>
      <c r="F147" s="4">
        <f>'2 жастағы Ш'!AC35</f>
        <v>0</v>
      </c>
      <c r="G147" s="4">
        <f>'2 жастағы Ә'!AC35</f>
        <v>0</v>
      </c>
    </row>
    <row r="148" spans="2:7" x14ac:dyDescent="0.25">
      <c r="B148" s="712"/>
      <c r="C148" s="4">
        <f>'2 жастағы Ф'!AB35</f>
        <v>0</v>
      </c>
      <c r="D148" s="4">
        <f>'2 жастағы К'!AB35</f>
        <v>0</v>
      </c>
      <c r="E148" s="4">
        <f>'2 жастағы Т'!AB35</f>
        <v>0</v>
      </c>
      <c r="F148" s="4">
        <f>'2 жастағы Ш'!AB35</f>
        <v>0</v>
      </c>
      <c r="G148" s="4">
        <f>'2 жастағы Ә'!AB35</f>
        <v>0</v>
      </c>
    </row>
    <row r="149" spans="2:7" x14ac:dyDescent="0.25">
      <c r="B149" s="707">
        <v>10</v>
      </c>
      <c r="C149" s="4">
        <f>'2 жастағы Ф'!AG35</f>
        <v>0</v>
      </c>
      <c r="D149" s="4">
        <f>'2 жастағы К'!AG35</f>
        <v>0</v>
      </c>
      <c r="E149" s="4">
        <f>'2 жастағы Т'!AG35</f>
        <v>0</v>
      </c>
      <c r="F149" s="4">
        <f>'2 жастағы Ш'!AG35</f>
        <v>0</v>
      </c>
      <c r="G149" s="4">
        <f>'2 жастағы Ә'!AG35</f>
        <v>0</v>
      </c>
    </row>
    <row r="150" spans="2:7" x14ac:dyDescent="0.25">
      <c r="B150" s="708"/>
      <c r="C150" s="4">
        <f>'2 жастағы Ф'!AF35</f>
        <v>0</v>
      </c>
      <c r="D150" s="4">
        <f>'2 жастағы К'!AF35</f>
        <v>0</v>
      </c>
      <c r="E150" s="4">
        <f>'2 жастағы Т'!AF35</f>
        <v>0</v>
      </c>
      <c r="F150" s="4">
        <f>'2 жастағы Ш'!AF35</f>
        <v>0</v>
      </c>
      <c r="G150" s="4">
        <f>'2 жастағы Ә'!AF35</f>
        <v>0</v>
      </c>
    </row>
    <row r="151" spans="2:7" x14ac:dyDescent="0.25">
      <c r="B151" s="712"/>
      <c r="C151" s="4">
        <f>'2 жастағы Ф'!AE35</f>
        <v>0</v>
      </c>
      <c r="D151" s="4">
        <f>'2 жастағы К'!AE35</f>
        <v>0</v>
      </c>
      <c r="E151" s="4">
        <f>'2 жастағы Т'!AE35</f>
        <v>0</v>
      </c>
      <c r="F151" s="4">
        <f>'2 жастағы Ш'!AE35</f>
        <v>0</v>
      </c>
      <c r="G151" s="4">
        <f>'2 жастағы Ә'!AE35</f>
        <v>0</v>
      </c>
    </row>
    <row r="152" spans="2:7" x14ac:dyDescent="0.25">
      <c r="B152" s="707">
        <v>11</v>
      </c>
      <c r="C152" s="4">
        <f>'2 жастағы Ф'!AJ35</f>
        <v>0</v>
      </c>
      <c r="D152" s="4">
        <f>'2 жастағы К'!AJ35</f>
        <v>0</v>
      </c>
      <c r="E152" s="827"/>
      <c r="F152" s="4">
        <f>'2 жастағы Ш'!AJ35</f>
        <v>0</v>
      </c>
      <c r="G152" s="4">
        <f>'2 жастағы Ә'!AJ35</f>
        <v>0</v>
      </c>
    </row>
    <row r="153" spans="2:7" x14ac:dyDescent="0.25">
      <c r="B153" s="708"/>
      <c r="C153" s="4">
        <f>'2 жастағы Ф'!AI35</f>
        <v>0</v>
      </c>
      <c r="D153" s="4">
        <f>'2 жастағы К'!AI35</f>
        <v>0</v>
      </c>
      <c r="E153" s="828"/>
      <c r="F153" s="4">
        <f>'2 жастағы Ш'!AI35</f>
        <v>0</v>
      </c>
      <c r="G153" s="4">
        <f>'2 жастағы Ә'!AI35</f>
        <v>0</v>
      </c>
    </row>
    <row r="154" spans="2:7" x14ac:dyDescent="0.25">
      <c r="B154" s="712"/>
      <c r="C154" s="4">
        <f>'2 жастағы Ф'!AH35</f>
        <v>0</v>
      </c>
      <c r="D154" s="4">
        <f>'2 жастағы К'!AH35</f>
        <v>0</v>
      </c>
      <c r="E154" s="828"/>
      <c r="F154" s="4">
        <f>'2 жастағы Ш'!AH35</f>
        <v>0</v>
      </c>
      <c r="G154" s="4">
        <f>'2 жастағы Ә'!AH35</f>
        <v>0</v>
      </c>
    </row>
    <row r="155" spans="2:7" x14ac:dyDescent="0.25">
      <c r="B155" s="707">
        <v>12</v>
      </c>
      <c r="C155" s="4">
        <f>'2 жастағы Ф'!AM35</f>
        <v>0</v>
      </c>
      <c r="D155" s="4">
        <f>'2 жастағы К'!AM35</f>
        <v>0</v>
      </c>
      <c r="E155" s="828"/>
      <c r="F155" s="4">
        <f>'2 жастағы Ш'!AM35</f>
        <v>0</v>
      </c>
      <c r="G155" s="4">
        <f>'2 жастағы Ә'!AM35</f>
        <v>0</v>
      </c>
    </row>
    <row r="156" spans="2:7" x14ac:dyDescent="0.25">
      <c r="B156" s="708"/>
      <c r="C156" s="12">
        <f>'2 жастағы Ф'!AL35</f>
        <v>0</v>
      </c>
      <c r="D156" s="12">
        <f>'2 жастағы К'!AL35</f>
        <v>0</v>
      </c>
      <c r="E156" s="828"/>
      <c r="F156" s="12">
        <f>'2 жастағы Ш'!AL35</f>
        <v>0</v>
      </c>
      <c r="G156" s="12">
        <f>'2 жастағы Ә'!AL35</f>
        <v>0</v>
      </c>
    </row>
    <row r="157" spans="2:7" x14ac:dyDescent="0.25">
      <c r="B157" s="712"/>
      <c r="C157" s="12">
        <f>'2 жастағы Ф'!AK35</f>
        <v>0</v>
      </c>
      <c r="D157" s="12">
        <f>'2 жастағы К'!AK35</f>
        <v>0</v>
      </c>
      <c r="E157" s="828"/>
      <c r="F157" s="12">
        <f>'2 жастағы Ш'!AK35</f>
        <v>0</v>
      </c>
      <c r="G157" s="12">
        <f>'2 жастағы Ә'!AK35</f>
        <v>0</v>
      </c>
    </row>
    <row r="158" spans="2:7" x14ac:dyDescent="0.25">
      <c r="B158" s="707">
        <v>13</v>
      </c>
      <c r="C158" s="825"/>
      <c r="D158" s="4">
        <f>'2 жастағы К'!AP35</f>
        <v>0</v>
      </c>
      <c r="E158" s="828"/>
      <c r="F158" s="4">
        <f>'2 жастағы Ш'!AP35</f>
        <v>0</v>
      </c>
      <c r="G158" s="4">
        <f>'2 жастағы Ә'!AP35</f>
        <v>0</v>
      </c>
    </row>
    <row r="159" spans="2:7" ht="15" customHeight="1" x14ac:dyDescent="0.25">
      <c r="B159" s="708"/>
      <c r="C159" s="826"/>
      <c r="D159" s="4">
        <f>'2 жастағы К'!AO35</f>
        <v>0</v>
      </c>
      <c r="E159" s="828"/>
      <c r="F159" s="4">
        <f>'2 жастағы Ш'!AO35</f>
        <v>0</v>
      </c>
      <c r="G159" s="4">
        <f>'2 жастағы Ә'!AO35</f>
        <v>0</v>
      </c>
    </row>
    <row r="160" spans="2:7" x14ac:dyDescent="0.25">
      <c r="B160" s="712"/>
      <c r="C160" s="826"/>
      <c r="D160" s="4">
        <f>'2 жастағы К'!AN35</f>
        <v>0</v>
      </c>
      <c r="E160" s="828"/>
      <c r="F160" s="4">
        <f>'2 жастағы Ш'!AN35</f>
        <v>0</v>
      </c>
      <c r="G160" s="4">
        <f>'2 жастағы Ә'!AN35</f>
        <v>0</v>
      </c>
    </row>
    <row r="161" spans="2:7" x14ac:dyDescent="0.25">
      <c r="B161" s="707">
        <v>14</v>
      </c>
      <c r="C161" s="826"/>
      <c r="D161" s="4">
        <f>'2 жастағы К'!AS35</f>
        <v>0</v>
      </c>
      <c r="E161" s="828"/>
      <c r="F161" s="4">
        <f>'2 жастағы Ш'!AS35</f>
        <v>0</v>
      </c>
      <c r="G161" s="4">
        <f>'2 жастағы Ә'!AS35</f>
        <v>0</v>
      </c>
    </row>
    <row r="162" spans="2:7" x14ac:dyDescent="0.25">
      <c r="B162" s="708"/>
      <c r="C162" s="826"/>
      <c r="D162" s="4">
        <f>'2 жастағы К'!AR35</f>
        <v>0</v>
      </c>
      <c r="E162" s="828"/>
      <c r="F162" s="4">
        <f>'2 жастағы Ш'!AR35</f>
        <v>0</v>
      </c>
      <c r="G162" s="4">
        <f>'2 жастағы Ә'!AR35</f>
        <v>0</v>
      </c>
    </row>
    <row r="163" spans="2:7" x14ac:dyDescent="0.25">
      <c r="B163" s="712"/>
      <c r="C163" s="826"/>
      <c r="D163" s="4">
        <f>'2 жастағы К'!AQ35</f>
        <v>0</v>
      </c>
      <c r="E163" s="828"/>
      <c r="F163" s="4">
        <f>'2 жастағы Ш'!AQ35</f>
        <v>0</v>
      </c>
      <c r="G163" s="4">
        <f>'2 жастағы Ә'!AQ35</f>
        <v>0</v>
      </c>
    </row>
    <row r="164" spans="2:7" x14ac:dyDescent="0.25">
      <c r="B164" s="707">
        <v>15</v>
      </c>
      <c r="C164" s="826"/>
      <c r="D164" s="4">
        <f>'2 жастағы К'!AV35</f>
        <v>0</v>
      </c>
      <c r="E164" s="828"/>
      <c r="F164" s="825"/>
      <c r="G164" s="4">
        <f>'2 жастағы Ә'!AV35</f>
        <v>0</v>
      </c>
    </row>
    <row r="165" spans="2:7" x14ac:dyDescent="0.25">
      <c r="B165" s="708"/>
      <c r="C165" s="826"/>
      <c r="D165" s="4">
        <f>'2 жастағы К'!AU35</f>
        <v>0</v>
      </c>
      <c r="E165" s="828"/>
      <c r="F165" s="826"/>
      <c r="G165" s="4">
        <f>'2 жастағы Ә'!AU35</f>
        <v>0</v>
      </c>
    </row>
    <row r="166" spans="2:7" ht="15" customHeight="1" x14ac:dyDescent="0.25">
      <c r="B166" s="712"/>
      <c r="C166" s="826"/>
      <c r="D166" s="4">
        <f>'2 жастағы К'!AT35</f>
        <v>0</v>
      </c>
      <c r="E166" s="828"/>
      <c r="F166" s="826"/>
      <c r="G166" s="4">
        <f>'2 жастағы Ә'!AT35</f>
        <v>0</v>
      </c>
    </row>
    <row r="167" spans="2:7" ht="15" customHeight="1" x14ac:dyDescent="0.25">
      <c r="B167" s="707">
        <v>16</v>
      </c>
      <c r="C167" s="826"/>
      <c r="D167" s="4">
        <f>'2 жастағы К'!AY35</f>
        <v>0</v>
      </c>
      <c r="E167" s="828"/>
      <c r="F167" s="826"/>
      <c r="G167" s="4">
        <f>'2 жастағы Ә'!AY35</f>
        <v>0</v>
      </c>
    </row>
    <row r="168" spans="2:7" ht="15" customHeight="1" x14ac:dyDescent="0.25">
      <c r="B168" s="708"/>
      <c r="C168" s="826"/>
      <c r="D168" s="4">
        <f>'2 жастағы К'!AX35</f>
        <v>0</v>
      </c>
      <c r="E168" s="828"/>
      <c r="F168" s="826"/>
      <c r="G168" s="4">
        <f>'2 жастағы Ә'!AX35</f>
        <v>0</v>
      </c>
    </row>
    <row r="169" spans="2:7" ht="15" customHeight="1" x14ac:dyDescent="0.25">
      <c r="B169" s="712"/>
      <c r="C169" s="826"/>
      <c r="D169" s="4">
        <f>'2 жастағы К'!AW35</f>
        <v>0</v>
      </c>
      <c r="E169" s="828"/>
      <c r="F169" s="826"/>
      <c r="G169" s="4">
        <f>'2 жастағы Ә'!AW35</f>
        <v>0</v>
      </c>
    </row>
    <row r="170" spans="2:7" ht="15" customHeight="1" x14ac:dyDescent="0.25">
      <c r="B170" s="707">
        <v>17</v>
      </c>
      <c r="C170" s="826"/>
      <c r="D170" s="4">
        <f>'2 жастағы К'!BB35</f>
        <v>0</v>
      </c>
      <c r="E170" s="828"/>
      <c r="F170" s="826"/>
      <c r="G170" s="4">
        <f>'2 жастағы Ә'!BB35</f>
        <v>0</v>
      </c>
    </row>
    <row r="171" spans="2:7" ht="15" customHeight="1" x14ac:dyDescent="0.25">
      <c r="B171" s="708"/>
      <c r="C171" s="826"/>
      <c r="D171" s="4">
        <f>'2 жастағы К'!BA35</f>
        <v>0</v>
      </c>
      <c r="E171" s="828"/>
      <c r="F171" s="826"/>
      <c r="G171" s="4">
        <f>'2 жастағы Ә'!BA35</f>
        <v>0</v>
      </c>
    </row>
    <row r="172" spans="2:7" ht="15" customHeight="1" x14ac:dyDescent="0.25">
      <c r="B172" s="712"/>
      <c r="C172" s="826"/>
      <c r="D172" s="4">
        <f>'2 жастағы К'!AZ35</f>
        <v>0</v>
      </c>
      <c r="E172" s="828"/>
      <c r="F172" s="826"/>
      <c r="G172" s="4">
        <f>'2 жастағы Ә'!AZ35</f>
        <v>0</v>
      </c>
    </row>
    <row r="173" spans="2:7" ht="15" customHeight="1" x14ac:dyDescent="0.25">
      <c r="B173" s="707">
        <v>18</v>
      </c>
      <c r="C173" s="826"/>
      <c r="D173" s="4">
        <f>'2 жастағы К'!BE35</f>
        <v>0</v>
      </c>
      <c r="E173" s="828"/>
      <c r="F173" s="826"/>
      <c r="G173" s="825"/>
    </row>
    <row r="174" spans="2:7" ht="15" customHeight="1" x14ac:dyDescent="0.25">
      <c r="B174" s="708"/>
      <c r="C174" s="826"/>
      <c r="D174" s="4">
        <f>'2 жастағы К'!BD35</f>
        <v>0</v>
      </c>
      <c r="E174" s="828"/>
      <c r="F174" s="826"/>
      <c r="G174" s="826"/>
    </row>
    <row r="175" spans="2:7" ht="15" customHeight="1" x14ac:dyDescent="0.25">
      <c r="B175" s="712"/>
      <c r="C175" s="826"/>
      <c r="D175" s="4">
        <f>'2 жастағы К'!BC35</f>
        <v>0</v>
      </c>
      <c r="E175" s="828"/>
      <c r="F175" s="826"/>
      <c r="G175" s="826"/>
    </row>
    <row r="176" spans="2:7" ht="15" customHeight="1" x14ac:dyDescent="0.25">
      <c r="B176" s="707">
        <v>19</v>
      </c>
      <c r="C176" s="826"/>
      <c r="D176" s="4">
        <f>'2 жастағы К'!BH35</f>
        <v>0</v>
      </c>
      <c r="E176" s="828"/>
      <c r="F176" s="826"/>
      <c r="G176" s="826"/>
    </row>
    <row r="177" spans="2:7" ht="15" customHeight="1" x14ac:dyDescent="0.25">
      <c r="B177" s="708"/>
      <c r="C177" s="826"/>
      <c r="D177" s="4">
        <f>'2 жастағы К'!BG35</f>
        <v>0</v>
      </c>
      <c r="E177" s="828"/>
      <c r="F177" s="826"/>
      <c r="G177" s="826"/>
    </row>
    <row r="178" spans="2:7" ht="15" customHeight="1" x14ac:dyDescent="0.25">
      <c r="B178" s="712"/>
      <c r="C178" s="826"/>
      <c r="D178" s="4">
        <f>'2 жастағы К'!BF35</f>
        <v>0</v>
      </c>
      <c r="E178" s="828"/>
      <c r="F178" s="826"/>
      <c r="G178" s="826"/>
    </row>
    <row r="179" spans="2:7" ht="15" customHeight="1" x14ac:dyDescent="0.25">
      <c r="B179" s="707">
        <v>20</v>
      </c>
      <c r="C179" s="826"/>
      <c r="D179" s="4">
        <f>'2 жастағы К'!BK35</f>
        <v>0</v>
      </c>
      <c r="E179" s="828"/>
      <c r="F179" s="826"/>
      <c r="G179" s="826"/>
    </row>
    <row r="180" spans="2:7" ht="15" customHeight="1" x14ac:dyDescent="0.25">
      <c r="B180" s="708"/>
      <c r="C180" s="826"/>
      <c r="D180" s="4">
        <f>'2 жастағы К'!BJ35</f>
        <v>0</v>
      </c>
      <c r="E180" s="828"/>
      <c r="F180" s="826"/>
      <c r="G180" s="826"/>
    </row>
    <row r="181" spans="2:7" ht="15" customHeight="1" x14ac:dyDescent="0.25">
      <c r="B181" s="712"/>
      <c r="C181" s="826"/>
      <c r="D181" s="4">
        <f>'2 жастағы К'!BI35</f>
        <v>0</v>
      </c>
      <c r="E181" s="828"/>
      <c r="F181" s="826"/>
      <c r="G181" s="826"/>
    </row>
    <row r="182" spans="2:7" ht="15" customHeight="1" x14ac:dyDescent="0.25">
      <c r="B182" s="707">
        <v>21</v>
      </c>
      <c r="C182" s="826"/>
      <c r="D182" s="4">
        <f>'2 жастағы К'!BN35</f>
        <v>0</v>
      </c>
      <c r="E182" s="828"/>
      <c r="F182" s="826"/>
      <c r="G182" s="826"/>
    </row>
    <row r="183" spans="2:7" ht="15" customHeight="1" x14ac:dyDescent="0.25">
      <c r="B183" s="708"/>
      <c r="C183" s="826"/>
      <c r="D183" s="4">
        <f>'2 жастағы К'!BM35</f>
        <v>0</v>
      </c>
      <c r="E183" s="828"/>
      <c r="F183" s="826"/>
      <c r="G183" s="826"/>
    </row>
    <row r="184" spans="2:7" ht="15" customHeight="1" x14ac:dyDescent="0.25">
      <c r="B184" s="712"/>
      <c r="C184" s="826"/>
      <c r="D184" s="4">
        <f>'2 жастағы К'!BL35</f>
        <v>0</v>
      </c>
      <c r="E184" s="828"/>
      <c r="F184" s="826"/>
      <c r="G184" s="826"/>
    </row>
    <row r="185" spans="2:7" ht="15" customHeight="1" x14ac:dyDescent="0.25">
      <c r="B185" s="707">
        <v>22</v>
      </c>
      <c r="C185" s="826"/>
      <c r="D185" s="4">
        <f>'2 жастағы К'!BQ35</f>
        <v>0</v>
      </c>
      <c r="E185" s="828"/>
      <c r="F185" s="826"/>
      <c r="G185" s="826"/>
    </row>
    <row r="186" spans="2:7" ht="15" customHeight="1" x14ac:dyDescent="0.25">
      <c r="B186" s="708"/>
      <c r="C186" s="826"/>
      <c r="D186" s="4">
        <f>'2 жастағы К'!BP35</f>
        <v>0</v>
      </c>
      <c r="E186" s="828"/>
      <c r="F186" s="826"/>
      <c r="G186" s="826"/>
    </row>
    <row r="187" spans="2:7" ht="15" customHeight="1" thickBot="1" x14ac:dyDescent="0.3">
      <c r="B187" s="708"/>
      <c r="C187" s="826"/>
      <c r="D187" s="65">
        <f>'2 жастағы К'!BO35</f>
        <v>0</v>
      </c>
      <c r="E187" s="828"/>
      <c r="F187" s="826"/>
      <c r="G187" s="826"/>
    </row>
    <row r="188" spans="2:7" ht="15" customHeight="1" x14ac:dyDescent="0.25">
      <c r="B188" s="840" t="s">
        <v>824</v>
      </c>
      <c r="C188" s="66">
        <f>'2 жастағы Ф'!AP35</f>
        <v>0</v>
      </c>
      <c r="D188" s="66">
        <f>'2 жастағы К'!BT35</f>
        <v>0</v>
      </c>
      <c r="E188" s="66">
        <f>'2 жастағы Т'!AJ35</f>
        <v>0</v>
      </c>
      <c r="F188" s="66">
        <f>'2 жастағы Ш'!AV35</f>
        <v>0</v>
      </c>
      <c r="G188" s="67">
        <f>'2 жастағы Ә'!BE10</f>
        <v>1</v>
      </c>
    </row>
    <row r="189" spans="2:7" ht="15" customHeight="1" x14ac:dyDescent="0.25">
      <c r="B189" s="821"/>
      <c r="C189" s="40">
        <f>'2 жастағы Ф'!AO35</f>
        <v>0</v>
      </c>
      <c r="D189" s="40">
        <f>'2 жастағы К'!BS35</f>
        <v>0</v>
      </c>
      <c r="E189" s="40">
        <f>'2 жастағы Т'!AI35</f>
        <v>0</v>
      </c>
      <c r="F189" s="40">
        <f>'2 жастағы Ш'!AU35</f>
        <v>0</v>
      </c>
      <c r="G189" s="68">
        <f>'2 жастағы Ә'!BD10</f>
        <v>9</v>
      </c>
    </row>
    <row r="190" spans="2:7" ht="15" customHeight="1" thickBot="1" x14ac:dyDescent="0.3">
      <c r="B190" s="841"/>
      <c r="C190" s="69">
        <f>'2 жастағы Ф'!AN35</f>
        <v>0</v>
      </c>
      <c r="D190" s="69">
        <f>'2 жастағы К'!BR35</f>
        <v>0</v>
      </c>
      <c r="E190" s="69">
        <f>'2 жастағы Т'!AH35</f>
        <v>0</v>
      </c>
      <c r="F190" s="69">
        <f>'2 жастағы Ш'!AT35</f>
        <v>0</v>
      </c>
      <c r="G190" s="70">
        <f>'2 жастағы Ә'!BC10</f>
        <v>6</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7"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Ф'!F86</f>
        <v>0</v>
      </c>
      <c r="D195" s="4">
        <f>'2 жастағы К'!F86</f>
        <v>0</v>
      </c>
      <c r="E195" s="4">
        <f>'2 жастағы Т'!F86</f>
        <v>0</v>
      </c>
      <c r="F195" s="4">
        <f>'2 жастағы Ш'!F86</f>
        <v>0</v>
      </c>
      <c r="G195" s="4">
        <f>'2 жастағы Ә'!F86</f>
        <v>0</v>
      </c>
      <c r="CO195" s="8"/>
      <c r="CQ195" s="8"/>
      <c r="CS195" s="8"/>
      <c r="CU195" s="8"/>
    </row>
    <row r="196" spans="2:99" ht="15" customHeight="1" x14ac:dyDescent="0.25">
      <c r="B196" s="708"/>
      <c r="C196" s="4">
        <f>'2 жастағы Ф'!E86</f>
        <v>0</v>
      </c>
      <c r="D196" s="4">
        <f>'2 жастағы К'!E86</f>
        <v>0</v>
      </c>
      <c r="E196" s="4">
        <f>'2 жастағы Т'!E86</f>
        <v>0</v>
      </c>
      <c r="F196" s="4">
        <f>'2 жастағы Ш'!E86</f>
        <v>0</v>
      </c>
      <c r="G196" s="4">
        <f>'2 жастағы Ә'!E86</f>
        <v>0</v>
      </c>
      <c r="CO196" s="8"/>
      <c r="CQ196" s="8"/>
      <c r="CS196" s="8"/>
      <c r="CU196" s="8"/>
    </row>
    <row r="197" spans="2:99" ht="15" customHeight="1" x14ac:dyDescent="0.25">
      <c r="B197" s="712"/>
      <c r="C197" s="4">
        <f>'2 жастағы Ф'!D86</f>
        <v>0</v>
      </c>
      <c r="D197" s="4">
        <f>'2 жастағы К'!D86</f>
        <v>0</v>
      </c>
      <c r="E197" s="4">
        <f>'2 жастағы Т'!D86</f>
        <v>0</v>
      </c>
      <c r="F197" s="4">
        <f>'2 жастағы Ш'!D86</f>
        <v>0</v>
      </c>
      <c r="G197" s="4">
        <f>'2 жастағы Ә'!D86</f>
        <v>0</v>
      </c>
    </row>
    <row r="198" spans="2:99" ht="15" customHeight="1" x14ac:dyDescent="0.25">
      <c r="B198" s="707">
        <v>2</v>
      </c>
      <c r="C198" s="4">
        <f>'2 жастағы Ф'!I86</f>
        <v>0</v>
      </c>
      <c r="D198" s="4">
        <f>'2 жастағы К'!I86</f>
        <v>0</v>
      </c>
      <c r="E198" s="4">
        <f>'2 жастағы Т'!I86</f>
        <v>0</v>
      </c>
      <c r="F198" s="4">
        <f>'2 жастағы Ш'!I86</f>
        <v>0</v>
      </c>
      <c r="G198" s="4">
        <f>'2 жастағы Ә'!I86</f>
        <v>0</v>
      </c>
    </row>
    <row r="199" spans="2:99" ht="15" customHeight="1" x14ac:dyDescent="0.25">
      <c r="B199" s="708"/>
      <c r="C199" s="4">
        <f>'2 жастағы Ф'!H86</f>
        <v>0</v>
      </c>
      <c r="D199" s="4">
        <f>'2 жастағы К'!H86</f>
        <v>0</v>
      </c>
      <c r="E199" s="4">
        <f>'2 жастағы Т'!H86</f>
        <v>0</v>
      </c>
      <c r="F199" s="4">
        <f>'2 жастағы Ш'!H86</f>
        <v>0</v>
      </c>
      <c r="G199" s="4">
        <f>'2 жастағы Ә'!H86</f>
        <v>0</v>
      </c>
    </row>
    <row r="200" spans="2:99" ht="15" customHeight="1" x14ac:dyDescent="0.25">
      <c r="B200" s="712"/>
      <c r="C200" s="4">
        <f>'2 жастағы Ф'!G86</f>
        <v>0</v>
      </c>
      <c r="D200" s="4">
        <f>'2 жастағы К'!G86</f>
        <v>0</v>
      </c>
      <c r="E200" s="4">
        <f>'2 жастағы Т'!G86</f>
        <v>0</v>
      </c>
      <c r="F200" s="4">
        <f>'2 жастағы Ш'!G86</f>
        <v>0</v>
      </c>
      <c r="G200" s="4">
        <f>'2 жастағы Ә'!G86</f>
        <v>0</v>
      </c>
    </row>
    <row r="201" spans="2:99" ht="15" customHeight="1" x14ac:dyDescent="0.25">
      <c r="B201" s="707">
        <v>3</v>
      </c>
      <c r="C201" s="4">
        <f>'2 жастағы Ф'!L86</f>
        <v>0</v>
      </c>
      <c r="D201" s="4">
        <f>'2 жастағы К'!L86</f>
        <v>0</v>
      </c>
      <c r="E201" s="4">
        <f>'2 жастағы Т'!L86</f>
        <v>0</v>
      </c>
      <c r="F201" s="4">
        <f>'2 жастағы Ш'!L86</f>
        <v>0</v>
      </c>
      <c r="G201" s="4">
        <f>'2 жастағы Ә'!L86</f>
        <v>0</v>
      </c>
    </row>
    <row r="202" spans="2:99" ht="15" customHeight="1" x14ac:dyDescent="0.25">
      <c r="B202" s="708"/>
      <c r="C202" s="4">
        <f>'2 жастағы Ф'!K86</f>
        <v>0</v>
      </c>
      <c r="D202" s="4">
        <f>'2 жастағы К'!K86</f>
        <v>0</v>
      </c>
      <c r="E202" s="4">
        <f>'2 жастағы Т'!K86</f>
        <v>0</v>
      </c>
      <c r="F202" s="4">
        <f>'2 жастағы Ш'!K86</f>
        <v>0</v>
      </c>
      <c r="G202" s="4">
        <f>'2 жастағы Ә'!K86</f>
        <v>0</v>
      </c>
    </row>
    <row r="203" spans="2:99" ht="15" customHeight="1" x14ac:dyDescent="0.25">
      <c r="B203" s="712"/>
      <c r="C203" s="4">
        <f>'2 жастағы Ф'!J86</f>
        <v>0</v>
      </c>
      <c r="D203" s="4">
        <f>'2 жастағы К'!J86</f>
        <v>0</v>
      </c>
      <c r="E203" s="4">
        <f>'2 жастағы Т'!J86</f>
        <v>0</v>
      </c>
      <c r="F203" s="4">
        <f>'2 жастағы Ш'!J86</f>
        <v>0</v>
      </c>
      <c r="G203" s="4">
        <f>'2 жастағы Ә'!J86</f>
        <v>0</v>
      </c>
    </row>
    <row r="204" spans="2:99" ht="15" customHeight="1" x14ac:dyDescent="0.25">
      <c r="B204" s="707">
        <v>4</v>
      </c>
      <c r="C204" s="4">
        <f>'2 жастағы Ф'!O86</f>
        <v>0</v>
      </c>
      <c r="D204" s="4">
        <f>'2 жастағы К'!O86</f>
        <v>0</v>
      </c>
      <c r="E204" s="4">
        <f>'2 жастағы Т'!O86</f>
        <v>0</v>
      </c>
      <c r="F204" s="4">
        <f>'2 жастағы Ш'!O86</f>
        <v>0</v>
      </c>
      <c r="G204" s="4">
        <f>'2 жастағы Ә'!O86</f>
        <v>0</v>
      </c>
    </row>
    <row r="205" spans="2:99" ht="15" customHeight="1" x14ac:dyDescent="0.25">
      <c r="B205" s="708"/>
      <c r="C205" s="4">
        <f>'2 жастағы Ф'!N86</f>
        <v>0</v>
      </c>
      <c r="D205" s="4">
        <f>'2 жастағы К'!N86</f>
        <v>0</v>
      </c>
      <c r="E205" s="4">
        <f>'2 жастағы Т'!N86</f>
        <v>0</v>
      </c>
      <c r="F205" s="4">
        <f>'2 жастағы Ш'!N86</f>
        <v>0</v>
      </c>
      <c r="G205" s="4">
        <f>'2 жастағы Ә'!N86</f>
        <v>0</v>
      </c>
    </row>
    <row r="206" spans="2:99" ht="15" customHeight="1" x14ac:dyDescent="0.25">
      <c r="B206" s="712"/>
      <c r="C206" s="4">
        <f>'2 жастағы Ф'!M86</f>
        <v>0</v>
      </c>
      <c r="D206" s="4">
        <f>'2 жастағы К'!M86</f>
        <v>0</v>
      </c>
      <c r="E206" s="4">
        <f>'2 жастағы Т'!M86</f>
        <v>0</v>
      </c>
      <c r="F206" s="4">
        <f>'2 жастағы Ш'!M86</f>
        <v>0</v>
      </c>
      <c r="G206" s="4">
        <f>'2 жастағы Ә'!M86</f>
        <v>0</v>
      </c>
    </row>
    <row r="207" spans="2:99" ht="15" customHeight="1" x14ac:dyDescent="0.25">
      <c r="B207" s="707">
        <v>5</v>
      </c>
      <c r="C207" s="4">
        <f>'2 жастағы Ф'!R86</f>
        <v>0</v>
      </c>
      <c r="D207" s="4">
        <f>'2 жастағы К'!R86</f>
        <v>0</v>
      </c>
      <c r="E207" s="4">
        <f>'2 жастағы Т'!R86</f>
        <v>0</v>
      </c>
      <c r="F207" s="4">
        <f>'2 жастағы Ш'!R86</f>
        <v>0</v>
      </c>
      <c r="G207" s="4">
        <f>'2 жастағы Ә'!R86</f>
        <v>0</v>
      </c>
    </row>
    <row r="208" spans="2:99" ht="15" customHeight="1" x14ac:dyDescent="0.25">
      <c r="B208" s="708"/>
      <c r="C208" s="4">
        <f>'2 жастағы Ф'!Q86</f>
        <v>0</v>
      </c>
      <c r="D208" s="4">
        <f>'2 жастағы К'!Q86</f>
        <v>0</v>
      </c>
      <c r="E208" s="4">
        <f>'2 жастағы Т'!Q86</f>
        <v>0</v>
      </c>
      <c r="F208" s="4">
        <f>'2 жастағы Ш'!Q86</f>
        <v>0</v>
      </c>
      <c r="G208" s="4">
        <f>'2 жастағы Ә'!Q86</f>
        <v>0</v>
      </c>
    </row>
    <row r="209" spans="2:7" ht="15" customHeight="1" x14ac:dyDescent="0.25">
      <c r="B209" s="712"/>
      <c r="C209" s="4">
        <f>'2 жастағы Ф'!P86</f>
        <v>0</v>
      </c>
      <c r="D209" s="4">
        <f>'2 жастағы К'!P86</f>
        <v>0</v>
      </c>
      <c r="E209" s="4">
        <f>'2 жастағы Т'!P86</f>
        <v>0</v>
      </c>
      <c r="F209" s="4">
        <f>'2 жастағы Ш'!P86</f>
        <v>0</v>
      </c>
      <c r="G209" s="4">
        <f>'2 жастағы Ә'!P86</f>
        <v>0</v>
      </c>
    </row>
    <row r="210" spans="2:7" ht="15" customHeight="1" x14ac:dyDescent="0.25">
      <c r="B210" s="707">
        <v>6</v>
      </c>
      <c r="C210" s="4">
        <f>'2 жастағы Ф'!U86</f>
        <v>0</v>
      </c>
      <c r="D210" s="4">
        <f>'2 жастағы К'!U86</f>
        <v>0</v>
      </c>
      <c r="E210" s="4">
        <f>'2 жастағы Т'!U86</f>
        <v>0</v>
      </c>
      <c r="F210" s="4">
        <f>'2 жастағы Ш'!U86</f>
        <v>0</v>
      </c>
      <c r="G210" s="4">
        <f>'2 жастағы Ә'!U86</f>
        <v>0</v>
      </c>
    </row>
    <row r="211" spans="2:7" ht="15" customHeight="1" x14ac:dyDescent="0.25">
      <c r="B211" s="708"/>
      <c r="C211" s="4">
        <f>'2 жастағы Ф'!T86</f>
        <v>0</v>
      </c>
      <c r="D211" s="4">
        <f>'2 жастағы К'!T86</f>
        <v>0</v>
      </c>
      <c r="E211" s="4">
        <f>'2 жастағы Т'!T86</f>
        <v>0</v>
      </c>
      <c r="F211" s="4">
        <f>'2 жастағы Ш'!T86</f>
        <v>0</v>
      </c>
      <c r="G211" s="4">
        <f>'2 жастағы Ә'!T86</f>
        <v>0</v>
      </c>
    </row>
    <row r="212" spans="2:7" ht="15" customHeight="1" x14ac:dyDescent="0.25">
      <c r="B212" s="712"/>
      <c r="C212" s="4">
        <f>'2 жастағы Ф'!S86</f>
        <v>0</v>
      </c>
      <c r="D212" s="4">
        <f>'2 жастағы К'!S86</f>
        <v>0</v>
      </c>
      <c r="E212" s="4">
        <f>'2 жастағы Т'!S86</f>
        <v>0</v>
      </c>
      <c r="F212" s="4">
        <f>'2 жастағы Ш'!S86</f>
        <v>0</v>
      </c>
      <c r="G212" s="4">
        <f>'2 жастағы Ә'!S86</f>
        <v>0</v>
      </c>
    </row>
    <row r="213" spans="2:7" ht="15" customHeight="1" x14ac:dyDescent="0.25">
      <c r="B213" s="707">
        <v>7</v>
      </c>
      <c r="C213" s="4">
        <f>'2 жастағы Ф'!X86</f>
        <v>0</v>
      </c>
      <c r="D213" s="4">
        <f>'2 жастағы К'!X86</f>
        <v>0</v>
      </c>
      <c r="E213" s="4">
        <f>'2 жастағы Т'!X86</f>
        <v>0</v>
      </c>
      <c r="F213" s="4">
        <f>'2 жастағы Ш'!X86</f>
        <v>0</v>
      </c>
      <c r="G213" s="4">
        <f>'2 жастағы Ә'!X86</f>
        <v>0</v>
      </c>
    </row>
    <row r="214" spans="2:7" ht="15" customHeight="1" x14ac:dyDescent="0.25">
      <c r="B214" s="708"/>
      <c r="C214" s="4">
        <f>'2 жастағы Ф'!W86</f>
        <v>0</v>
      </c>
      <c r="D214" s="4">
        <f>'2 жастағы К'!W86</f>
        <v>0</v>
      </c>
      <c r="E214" s="4">
        <f>'2 жастағы Т'!W86</f>
        <v>0</v>
      </c>
      <c r="F214" s="4">
        <f>'2 жастағы Ш'!W86</f>
        <v>0</v>
      </c>
      <c r="G214" s="4">
        <f>'2 жастағы Ә'!W86</f>
        <v>0</v>
      </c>
    </row>
    <row r="215" spans="2:7" ht="15" customHeight="1" x14ac:dyDescent="0.25">
      <c r="B215" s="712"/>
      <c r="C215" s="4">
        <f>'2 жастағы Ф'!V86</f>
        <v>0</v>
      </c>
      <c r="D215" s="4">
        <f>'2 жастағы К'!V86</f>
        <v>0</v>
      </c>
      <c r="E215" s="4">
        <f>'2 жастағы Т'!V86</f>
        <v>0</v>
      </c>
      <c r="F215" s="4">
        <f>'2 жастағы Ш'!V86</f>
        <v>0</v>
      </c>
      <c r="G215" s="4">
        <f>'2 жастағы Ә'!V86</f>
        <v>0</v>
      </c>
    </row>
    <row r="216" spans="2:7" ht="15" customHeight="1" x14ac:dyDescent="0.25">
      <c r="B216" s="707">
        <v>8</v>
      </c>
      <c r="C216" s="4">
        <f>'2 жастағы Ф'!AA86</f>
        <v>0</v>
      </c>
      <c r="D216" s="4">
        <f>'2 жастағы К'!AA86</f>
        <v>0</v>
      </c>
      <c r="E216" s="4">
        <f>'2 жастағы Т'!AA86</f>
        <v>0</v>
      </c>
      <c r="F216" s="4">
        <f>'2 жастағы Ш'!AA86</f>
        <v>0</v>
      </c>
      <c r="G216" s="4">
        <f>'2 жастағы Ә'!AA86</f>
        <v>0</v>
      </c>
    </row>
    <row r="217" spans="2:7" ht="15" customHeight="1" x14ac:dyDescent="0.25">
      <c r="B217" s="708"/>
      <c r="C217" s="4">
        <f>'2 жастағы Ф'!Z86</f>
        <v>0</v>
      </c>
      <c r="D217" s="4">
        <f>'2 жастағы К'!Z86</f>
        <v>0</v>
      </c>
      <c r="E217" s="4">
        <f>'2 жастағы Т'!Z86</f>
        <v>0</v>
      </c>
      <c r="F217" s="4">
        <f>'2 жастағы Ш'!Z86</f>
        <v>0</v>
      </c>
      <c r="G217" s="4">
        <f>'2 жастағы Ә'!Z86</f>
        <v>0</v>
      </c>
    </row>
    <row r="218" spans="2:7" ht="15" customHeight="1" x14ac:dyDescent="0.25">
      <c r="B218" s="712"/>
      <c r="C218" s="4">
        <f>'2 жастағы Ф'!Y86</f>
        <v>0</v>
      </c>
      <c r="D218" s="4">
        <f>'2 жастағы К'!Y86</f>
        <v>0</v>
      </c>
      <c r="E218" s="4">
        <f>'2 жастағы Т'!Y86</f>
        <v>0</v>
      </c>
      <c r="F218" s="4">
        <f>'2 жастағы Ш'!Y86</f>
        <v>0</v>
      </c>
      <c r="G218" s="4">
        <f>'2 жастағы Ә'!Y86</f>
        <v>0</v>
      </c>
    </row>
    <row r="219" spans="2:7" ht="15" customHeight="1" x14ac:dyDescent="0.25">
      <c r="B219" s="707">
        <v>9</v>
      </c>
      <c r="C219" s="4">
        <f>'2 жастағы Ф'!AD86</f>
        <v>0</v>
      </c>
      <c r="D219" s="4">
        <f>'2 жастағы К'!AD86</f>
        <v>0</v>
      </c>
      <c r="E219" s="4">
        <f>'2 жастағы Т'!AD86</f>
        <v>0</v>
      </c>
      <c r="F219" s="4">
        <f>'2 жастағы Ш'!AD86</f>
        <v>0</v>
      </c>
      <c r="G219" s="4">
        <f>'2 жастағы Ә'!AD86</f>
        <v>0</v>
      </c>
    </row>
    <row r="220" spans="2:7" ht="15" customHeight="1" x14ac:dyDescent="0.25">
      <c r="B220" s="708"/>
      <c r="C220" s="4">
        <f>'2 жастағы Ф'!AC86</f>
        <v>0</v>
      </c>
      <c r="D220" s="4">
        <f>'2 жастағы К'!AC86</f>
        <v>0</v>
      </c>
      <c r="E220" s="4">
        <f>'2 жастағы Т'!AC86</f>
        <v>0</v>
      </c>
      <c r="F220" s="4">
        <f>'2 жастағы Ш'!AC86</f>
        <v>0</v>
      </c>
      <c r="G220" s="4">
        <f>'2 жастағы Ә'!AC86</f>
        <v>0</v>
      </c>
    </row>
    <row r="221" spans="2:7" ht="15" customHeight="1" x14ac:dyDescent="0.25">
      <c r="B221" s="712"/>
      <c r="C221" s="4">
        <f>'2 жастағы Ф'!AB86</f>
        <v>0</v>
      </c>
      <c r="D221" s="4">
        <f>'2 жастағы К'!AB86</f>
        <v>0</v>
      </c>
      <c r="E221" s="4">
        <f>'2 жастағы Т'!AB86</f>
        <v>0</v>
      </c>
      <c r="F221" s="4">
        <f>'2 жастағы Ш'!AB86</f>
        <v>0</v>
      </c>
      <c r="G221" s="4">
        <f>'2 жастағы Ә'!AB86</f>
        <v>0</v>
      </c>
    </row>
    <row r="222" spans="2:7" ht="15" customHeight="1" x14ac:dyDescent="0.25">
      <c r="B222" s="707">
        <v>10</v>
      </c>
      <c r="C222" s="4">
        <f>'2 жастағы Ф'!AG86</f>
        <v>0</v>
      </c>
      <c r="D222" s="4">
        <f>'2 жастағы К'!AG86</f>
        <v>0</v>
      </c>
      <c r="E222" s="842"/>
      <c r="F222" s="4">
        <f>'2 жастағы Ш'!AG86</f>
        <v>0</v>
      </c>
      <c r="G222" s="4">
        <f>'2 жастағы Ә'!AG86</f>
        <v>0</v>
      </c>
    </row>
    <row r="223" spans="2:7" ht="15" customHeight="1" x14ac:dyDescent="0.25">
      <c r="B223" s="708"/>
      <c r="C223" s="4">
        <f>'2 жастағы Ф'!AF86</f>
        <v>0</v>
      </c>
      <c r="D223" s="4">
        <f>'2 жастағы К'!AF86</f>
        <v>0</v>
      </c>
      <c r="E223" s="843"/>
      <c r="F223" s="4">
        <f>'2 жастағы Ш'!AF86</f>
        <v>0</v>
      </c>
      <c r="G223" s="4">
        <f>'2 жастағы Ә'!AF86</f>
        <v>0</v>
      </c>
    </row>
    <row r="224" spans="2:7" ht="15" customHeight="1" x14ac:dyDescent="0.25">
      <c r="B224" s="712"/>
      <c r="C224" s="4">
        <f>'2 жастағы Ф'!AE86</f>
        <v>0</v>
      </c>
      <c r="D224" s="4">
        <f>'2 жастағы К'!AE86</f>
        <v>0</v>
      </c>
      <c r="E224" s="843"/>
      <c r="F224" s="4">
        <f>'2 жастағы Ш'!AE86</f>
        <v>0</v>
      </c>
      <c r="G224" s="4">
        <f>'2 жастағы Ә'!AE86</f>
        <v>0</v>
      </c>
    </row>
    <row r="225" spans="2:7" ht="15" customHeight="1" x14ac:dyDescent="0.25">
      <c r="B225" s="707">
        <v>11</v>
      </c>
      <c r="C225" s="4">
        <f>'2 жастағы Ф'!AJ86</f>
        <v>0</v>
      </c>
      <c r="D225" s="4">
        <f>'2 жастағы К'!AJ86</f>
        <v>0</v>
      </c>
      <c r="E225" s="843"/>
      <c r="F225" s="4">
        <f>'2 жастағы Ш'!AJ86</f>
        <v>0</v>
      </c>
      <c r="G225" s="4">
        <f>'2 жастағы Ә'!AJ86</f>
        <v>0</v>
      </c>
    </row>
    <row r="226" spans="2:7" ht="15" customHeight="1" x14ac:dyDescent="0.25">
      <c r="B226" s="708"/>
      <c r="C226" s="4">
        <f>'2 жастағы Ф'!AI86</f>
        <v>0</v>
      </c>
      <c r="D226" s="4">
        <f>'2 жастағы К'!AI86</f>
        <v>0</v>
      </c>
      <c r="E226" s="843"/>
      <c r="F226" s="4">
        <f>'2 жастағы Ш'!AI86</f>
        <v>0</v>
      </c>
      <c r="G226" s="4">
        <f>'2 жастағы Ә'!AI86</f>
        <v>0</v>
      </c>
    </row>
    <row r="227" spans="2:7" ht="15" customHeight="1" x14ac:dyDescent="0.25">
      <c r="B227" s="712"/>
      <c r="C227" s="4">
        <f>'2 жастағы Ф'!AH86</f>
        <v>0</v>
      </c>
      <c r="D227" s="4">
        <f>'2 жастағы К'!AH86</f>
        <v>0</v>
      </c>
      <c r="E227" s="843"/>
      <c r="F227" s="4">
        <f>'2 жастағы Ш'!AH86</f>
        <v>0</v>
      </c>
      <c r="G227" s="4">
        <f>'2 жастағы Ә'!AH86</f>
        <v>0</v>
      </c>
    </row>
    <row r="228" spans="2:7" ht="15" customHeight="1" x14ac:dyDescent="0.25">
      <c r="B228" s="707">
        <v>12</v>
      </c>
      <c r="C228" s="4">
        <f>'2 жастағы Ф'!AM86</f>
        <v>0</v>
      </c>
      <c r="D228" s="4">
        <f>'2 жастағы К'!AM86</f>
        <v>0</v>
      </c>
      <c r="E228" s="843"/>
      <c r="F228" s="4">
        <f>'2 жастағы Ш'!AM86</f>
        <v>0</v>
      </c>
      <c r="G228" s="4">
        <f>'2 жастағы Ә'!AM86</f>
        <v>0</v>
      </c>
    </row>
    <row r="229" spans="2:7" ht="15" customHeight="1" x14ac:dyDescent="0.25">
      <c r="B229" s="708"/>
      <c r="C229" s="4">
        <f>'2 жастағы Ф'!AL86</f>
        <v>0</v>
      </c>
      <c r="D229" s="4">
        <f>'2 жастағы К'!AL86</f>
        <v>0</v>
      </c>
      <c r="E229" s="843"/>
      <c r="F229" s="4">
        <f>'2 жастағы Ш'!AL86</f>
        <v>0</v>
      </c>
      <c r="G229" s="4">
        <f>'2 жастағы Ә'!AL86</f>
        <v>0</v>
      </c>
    </row>
    <row r="230" spans="2:7" ht="15" customHeight="1" x14ac:dyDescent="0.25">
      <c r="B230" s="712"/>
      <c r="C230" s="4">
        <f>'2 жастағы Ф'!AK86</f>
        <v>0</v>
      </c>
      <c r="D230" s="160">
        <f>'2 жастағы К'!AK61</f>
        <v>1</v>
      </c>
      <c r="E230" s="843"/>
      <c r="F230" s="4">
        <f>'2 жастағы Ш'!AK86</f>
        <v>0</v>
      </c>
      <c r="G230" s="4">
        <f>'2 жастағы Ә'!AK86</f>
        <v>0</v>
      </c>
    </row>
    <row r="231" spans="2:7" ht="15" customHeight="1" x14ac:dyDescent="0.25">
      <c r="B231" s="707">
        <v>13</v>
      </c>
      <c r="C231" s="4">
        <f>'2 жастағы Ф'!AP86</f>
        <v>0</v>
      </c>
      <c r="D231" s="4">
        <f>'2 жастағы К'!AP86</f>
        <v>0</v>
      </c>
      <c r="E231" s="843"/>
      <c r="F231" s="4">
        <f>'2 жастағы Ш'!AP86</f>
        <v>0</v>
      </c>
      <c r="G231" s="4">
        <f>'2 жастағы Ә'!AP86</f>
        <v>0</v>
      </c>
    </row>
    <row r="232" spans="2:7" ht="15" customHeight="1" x14ac:dyDescent="0.25">
      <c r="B232" s="708"/>
      <c r="C232" s="4">
        <f>'2 жастағы Ф'!AO86</f>
        <v>0</v>
      </c>
      <c r="D232" s="4">
        <f>'2 жастағы К'!AO86</f>
        <v>0</v>
      </c>
      <c r="E232" s="843"/>
      <c r="F232" s="4">
        <f>'2 жастағы Ш'!AO86</f>
        <v>0</v>
      </c>
      <c r="G232" s="4">
        <f>'2 жастағы Ә'!AO86</f>
        <v>0</v>
      </c>
    </row>
    <row r="233" spans="2:7" ht="15" customHeight="1" x14ac:dyDescent="0.25">
      <c r="B233" s="712"/>
      <c r="C233" s="4">
        <f>'2 жастағы Ф'!AN86</f>
        <v>0</v>
      </c>
      <c r="D233" s="4">
        <f>'2 жастағы К'!AN86</f>
        <v>0</v>
      </c>
      <c r="E233" s="843"/>
      <c r="F233" s="4">
        <f>'2 жастағы Ш'!AN86</f>
        <v>0</v>
      </c>
      <c r="G233" s="4">
        <f>'2 жастағы Ә'!AN86</f>
        <v>0</v>
      </c>
    </row>
    <row r="234" spans="2:7" ht="15" customHeight="1" x14ac:dyDescent="0.25">
      <c r="B234" s="707">
        <v>14</v>
      </c>
      <c r="C234" s="4">
        <f>'2 жастағы Ф'!AS86</f>
        <v>0</v>
      </c>
      <c r="D234" s="4">
        <f>'2 жастағы К'!AS86</f>
        <v>0</v>
      </c>
      <c r="E234" s="843"/>
      <c r="F234" s="4">
        <f>'2 жастағы Ш'!AS86</f>
        <v>0</v>
      </c>
      <c r="G234" s="4">
        <f>'2 жастағы Ә'!AS86</f>
        <v>0</v>
      </c>
    </row>
    <row r="235" spans="2:7" x14ac:dyDescent="0.25">
      <c r="B235" s="708"/>
      <c r="C235" s="4">
        <f>'2 жастағы Ф'!AR86</f>
        <v>0</v>
      </c>
      <c r="D235" s="4">
        <f>'2 жастағы К'!AR86</f>
        <v>0</v>
      </c>
      <c r="E235" s="843"/>
      <c r="F235" s="4">
        <f>'2 жастағы Ш'!AR86</f>
        <v>0</v>
      </c>
      <c r="G235" s="4">
        <f>'2 жастағы Ә'!AR86</f>
        <v>0</v>
      </c>
    </row>
    <row r="236" spans="2:7" x14ac:dyDescent="0.25">
      <c r="B236" s="712"/>
      <c r="C236" s="4">
        <f>'2 жастағы Ф'!AQ86</f>
        <v>0</v>
      </c>
      <c r="D236" s="4">
        <f>'2 жастағы К'!AQ86</f>
        <v>0</v>
      </c>
      <c r="E236" s="843"/>
      <c r="F236" s="4">
        <f>'2 жастағы Ш'!AQ86</f>
        <v>0</v>
      </c>
      <c r="G236" s="4">
        <f>'2 жастағы Ә'!AQ86</f>
        <v>0</v>
      </c>
    </row>
    <row r="237" spans="2:7" x14ac:dyDescent="0.25">
      <c r="B237" s="707">
        <v>15</v>
      </c>
      <c r="C237" s="4">
        <f>'2 жастағы Ф'!AV86</f>
        <v>0</v>
      </c>
      <c r="D237" s="4">
        <f>'2 жастағы К'!AV86</f>
        <v>0</v>
      </c>
      <c r="E237" s="843"/>
      <c r="F237" s="4">
        <f>'2 жастағы Ш'!AV86</f>
        <v>0</v>
      </c>
      <c r="G237" s="4">
        <f>'2 жастағы Ә'!AV86</f>
        <v>0</v>
      </c>
    </row>
    <row r="238" spans="2:7" x14ac:dyDescent="0.25">
      <c r="B238" s="708"/>
      <c r="C238" s="4">
        <f>'2 жастағы Ф'!AU86</f>
        <v>0</v>
      </c>
      <c r="D238" s="4">
        <f>'2 жастағы К'!AU86</f>
        <v>0</v>
      </c>
      <c r="E238" s="843"/>
      <c r="F238" s="4">
        <f>'2 жастағы Ш'!AU86</f>
        <v>0</v>
      </c>
      <c r="G238" s="4">
        <f>'2 жастағы Ә'!AU86</f>
        <v>0</v>
      </c>
    </row>
    <row r="239" spans="2:7" x14ac:dyDescent="0.25">
      <c r="B239" s="712"/>
      <c r="C239" s="4">
        <f>'2 жастағы Ф'!AT86</f>
        <v>0</v>
      </c>
      <c r="D239" s="4">
        <f>'2 жастағы К'!AT86</f>
        <v>0</v>
      </c>
      <c r="E239" s="843"/>
      <c r="F239" s="4">
        <f>'2 жастағы Ш'!AT86</f>
        <v>0</v>
      </c>
      <c r="G239" s="4">
        <f>'2 жастағы Ә'!AT86</f>
        <v>0</v>
      </c>
    </row>
    <row r="240" spans="2:7" x14ac:dyDescent="0.25">
      <c r="B240" s="707">
        <v>16</v>
      </c>
      <c r="C240" s="4">
        <f>'2 жастағы Ф'!AY86</f>
        <v>0</v>
      </c>
      <c r="D240" s="4">
        <f>'2 жастағы К'!AY86</f>
        <v>0</v>
      </c>
      <c r="E240" s="843"/>
      <c r="F240" s="4">
        <f>'2 жастағы Ш'!AY86</f>
        <v>0</v>
      </c>
      <c r="G240" s="4">
        <f>'2 жастағы Ә'!AY86</f>
        <v>0</v>
      </c>
    </row>
    <row r="241" spans="2:7" x14ac:dyDescent="0.25">
      <c r="B241" s="708"/>
      <c r="C241" s="4">
        <f>'2 жастағы Ф'!AX86</f>
        <v>0</v>
      </c>
      <c r="D241" s="4">
        <f>'2 жастағы К'!AX86</f>
        <v>0</v>
      </c>
      <c r="E241" s="843"/>
      <c r="F241" s="4">
        <f>'2 жастағы Ш'!AX86</f>
        <v>0</v>
      </c>
      <c r="G241" s="4">
        <f>'2 жастағы Ә'!AX86</f>
        <v>0</v>
      </c>
    </row>
    <row r="242" spans="2:7" x14ac:dyDescent="0.25">
      <c r="B242" s="712"/>
      <c r="C242" s="4">
        <f>'2 жастағы Ф'!AW86</f>
        <v>0</v>
      </c>
      <c r="D242" s="4">
        <f>'2 жастағы К'!AW86</f>
        <v>0</v>
      </c>
      <c r="E242" s="843"/>
      <c r="F242" s="4">
        <f>'2 жастағы Ш'!AW86</f>
        <v>0</v>
      </c>
      <c r="G242" s="4">
        <f>'2 жастағы Ә'!AW86</f>
        <v>0</v>
      </c>
    </row>
    <row r="243" spans="2:7" x14ac:dyDescent="0.25">
      <c r="B243" s="707">
        <v>17</v>
      </c>
      <c r="C243" s="4">
        <f>'2 жастағы Ф'!BB86</f>
        <v>0</v>
      </c>
      <c r="D243" s="4">
        <f>'2 жастағы К'!BB86</f>
        <v>0</v>
      </c>
      <c r="E243" s="843"/>
      <c r="F243" s="4">
        <f>'2 жастағы Ш'!BB86</f>
        <v>0</v>
      </c>
      <c r="G243" s="4">
        <f>'2 жастағы Ә'!BB86</f>
        <v>0</v>
      </c>
    </row>
    <row r="244" spans="2:7" x14ac:dyDescent="0.25">
      <c r="B244" s="708"/>
      <c r="C244" s="4">
        <f>'2 жастағы Ф'!BA86</f>
        <v>0</v>
      </c>
      <c r="D244" s="4">
        <f>'2 жастағы К'!BA86</f>
        <v>0</v>
      </c>
      <c r="E244" s="843"/>
      <c r="F244" s="4">
        <f>'2 жастағы Ш'!BA86</f>
        <v>0</v>
      </c>
      <c r="G244" s="4">
        <f>'2 жастағы Ә'!BA86</f>
        <v>0</v>
      </c>
    </row>
    <row r="245" spans="2:7" x14ac:dyDescent="0.25">
      <c r="B245" s="712"/>
      <c r="C245" s="4">
        <f>'2 жастағы Ф'!AZ86</f>
        <v>0</v>
      </c>
      <c r="D245" s="4">
        <f>'2 жастағы К'!AZ86</f>
        <v>0</v>
      </c>
      <c r="E245" s="843"/>
      <c r="F245" s="4">
        <f>'2 жастағы Ш'!AZ86</f>
        <v>0</v>
      </c>
      <c r="G245" s="4">
        <f>'2 жастағы Ә'!AZ86</f>
        <v>0</v>
      </c>
    </row>
    <row r="246" spans="2:7" x14ac:dyDescent="0.25">
      <c r="B246" s="707">
        <v>18</v>
      </c>
      <c r="C246" s="4">
        <f>'2 жастағы Ф'!BE86</f>
        <v>0</v>
      </c>
      <c r="D246" s="4">
        <f>'2 жастағы К'!BE86</f>
        <v>0</v>
      </c>
      <c r="E246" s="843"/>
      <c r="F246" s="4">
        <f>'2 жастағы Ш'!BE86</f>
        <v>0</v>
      </c>
      <c r="G246" s="4">
        <f>'2 жастағы Ә'!BE86</f>
        <v>0</v>
      </c>
    </row>
    <row r="247" spans="2:7" x14ac:dyDescent="0.25">
      <c r="B247" s="708"/>
      <c r="C247" s="4">
        <f>'2 жастағы Ф'!BD86</f>
        <v>0</v>
      </c>
      <c r="D247" s="4">
        <f>'2 жастағы К'!BD86</f>
        <v>0</v>
      </c>
      <c r="E247" s="843"/>
      <c r="F247" s="4">
        <f>'2 жастағы Ш'!BD86</f>
        <v>0</v>
      </c>
      <c r="G247" s="4">
        <f>'2 жастағы Ә'!BD86</f>
        <v>0</v>
      </c>
    </row>
    <row r="248" spans="2:7" x14ac:dyDescent="0.25">
      <c r="B248" s="712"/>
      <c r="C248" s="4">
        <f>'2 жастағы Ф'!BC86</f>
        <v>0</v>
      </c>
      <c r="D248" s="4">
        <f>'2 жастағы К'!BC86</f>
        <v>0</v>
      </c>
      <c r="E248" s="843"/>
      <c r="F248" s="4">
        <f>'2 жастағы Ш'!BC86</f>
        <v>0</v>
      </c>
      <c r="G248" s="4">
        <f>'2 жастағы Ә'!BC86</f>
        <v>0</v>
      </c>
    </row>
    <row r="249" spans="2:7" x14ac:dyDescent="0.25">
      <c r="B249" s="707">
        <v>19</v>
      </c>
      <c r="C249" s="4">
        <f>'2 жастағы Ф'!BH86</f>
        <v>0</v>
      </c>
      <c r="D249" s="4">
        <f>'2 жастағы К'!BH86</f>
        <v>0</v>
      </c>
      <c r="E249" s="843"/>
      <c r="F249" s="4">
        <f>'2 жастағы Ш'!BH86</f>
        <v>0</v>
      </c>
      <c r="G249" s="4">
        <f>'2 жастағы Ә'!BH86</f>
        <v>0</v>
      </c>
    </row>
    <row r="250" spans="2:7" x14ac:dyDescent="0.25">
      <c r="B250" s="708"/>
      <c r="C250" s="4">
        <f>'2 жастағы Ф'!BG86</f>
        <v>0</v>
      </c>
      <c r="D250" s="4">
        <f>'2 жастағы К'!BG86</f>
        <v>0</v>
      </c>
      <c r="E250" s="843"/>
      <c r="F250" s="4">
        <f>'2 жастағы Ш'!BG86</f>
        <v>0</v>
      </c>
      <c r="G250" s="4">
        <f>'2 жастағы Ә'!BG86</f>
        <v>0</v>
      </c>
    </row>
    <row r="251" spans="2:7" x14ac:dyDescent="0.25">
      <c r="B251" s="712"/>
      <c r="C251" s="4">
        <f>'2 жастағы Ф'!BF86</f>
        <v>0</v>
      </c>
      <c r="D251" s="4">
        <f>'2 жастағы К'!BF86</f>
        <v>0</v>
      </c>
      <c r="E251" s="843"/>
      <c r="F251" s="4">
        <f>'2 жастағы Ш'!BF86</f>
        <v>0</v>
      </c>
      <c r="G251" s="4">
        <f>'2 жастағы Ә'!BF86</f>
        <v>0</v>
      </c>
    </row>
    <row r="252" spans="2:7" x14ac:dyDescent="0.25">
      <c r="B252" s="707">
        <v>20</v>
      </c>
      <c r="C252" s="842"/>
      <c r="D252" s="4">
        <f>'2 жастағы К'!BK86</f>
        <v>0</v>
      </c>
      <c r="E252" s="843"/>
      <c r="F252" s="4">
        <f>'2 жастағы Ш'!BK86</f>
        <v>0</v>
      </c>
      <c r="G252" s="4">
        <f>'2 жастағы Ә'!BK86</f>
        <v>0</v>
      </c>
    </row>
    <row r="253" spans="2:7" x14ac:dyDescent="0.25">
      <c r="B253" s="708"/>
      <c r="C253" s="843"/>
      <c r="D253" s="4">
        <f>'2 жастағы К'!BJ86</f>
        <v>0</v>
      </c>
      <c r="E253" s="843"/>
      <c r="F253" s="4">
        <f>'2 жастағы Ш'!BJ86</f>
        <v>0</v>
      </c>
      <c r="G253" s="4">
        <f>'2 жастағы Ә'!BJ86</f>
        <v>0</v>
      </c>
    </row>
    <row r="254" spans="2:7" x14ac:dyDescent="0.25">
      <c r="B254" s="712"/>
      <c r="C254" s="843"/>
      <c r="D254" s="4">
        <f>'2 жастағы К'!BI86</f>
        <v>0</v>
      </c>
      <c r="E254" s="843"/>
      <c r="F254" s="4">
        <f>'2 жастағы Ш'!BI86</f>
        <v>0</v>
      </c>
      <c r="G254" s="4">
        <f>'2 жастағы Ә'!BI86</f>
        <v>0</v>
      </c>
    </row>
    <row r="255" spans="2:7" x14ac:dyDescent="0.25">
      <c r="B255" s="707">
        <v>21</v>
      </c>
      <c r="C255" s="843"/>
      <c r="D255" s="842"/>
      <c r="E255" s="843"/>
      <c r="F255" s="4">
        <f>'2 жастағы Ш'!BN86</f>
        <v>0</v>
      </c>
      <c r="G255" s="842"/>
    </row>
    <row r="256" spans="2:7" x14ac:dyDescent="0.25">
      <c r="B256" s="708"/>
      <c r="C256" s="843"/>
      <c r="D256" s="843"/>
      <c r="E256" s="843"/>
      <c r="F256" s="4">
        <f>'2 жастағы Ш'!BM86</f>
        <v>0</v>
      </c>
      <c r="G256" s="843"/>
    </row>
    <row r="257" spans="2:7" x14ac:dyDescent="0.25">
      <c r="B257" s="712"/>
      <c r="C257" s="843"/>
      <c r="D257" s="843"/>
      <c r="E257" s="843"/>
      <c r="F257" s="4">
        <f>'2 жастағы Ш'!BL86</f>
        <v>0</v>
      </c>
      <c r="G257" s="843"/>
    </row>
    <row r="258" spans="2:7" x14ac:dyDescent="0.25">
      <c r="B258" s="707">
        <v>22</v>
      </c>
      <c r="C258" s="843"/>
      <c r="D258" s="843"/>
      <c r="E258" s="843"/>
      <c r="F258" s="4">
        <f>'2 жастағы Ш'!BQ86</f>
        <v>0</v>
      </c>
      <c r="G258" s="843"/>
    </row>
    <row r="259" spans="2:7" x14ac:dyDescent="0.25">
      <c r="B259" s="708"/>
      <c r="C259" s="843"/>
      <c r="D259" s="843"/>
      <c r="E259" s="843"/>
      <c r="F259" s="4">
        <f>'2 жастағы Ш'!BP86</f>
        <v>0</v>
      </c>
      <c r="G259" s="843"/>
    </row>
    <row r="260" spans="2:7" x14ac:dyDescent="0.25">
      <c r="B260" s="712"/>
      <c r="C260" s="843"/>
      <c r="D260" s="843"/>
      <c r="E260" s="843"/>
      <c r="F260" s="4">
        <f>'2 жастағы Ш'!BO86</f>
        <v>0</v>
      </c>
      <c r="G260" s="843"/>
    </row>
    <row r="261" spans="2:7" x14ac:dyDescent="0.25">
      <c r="B261" s="707">
        <v>23</v>
      </c>
      <c r="C261" s="843"/>
      <c r="D261" s="843"/>
      <c r="E261" s="843"/>
      <c r="F261" s="4">
        <f>'2 жастағы Ш'!BT86</f>
        <v>0</v>
      </c>
      <c r="G261" s="843"/>
    </row>
    <row r="262" spans="2:7" x14ac:dyDescent="0.25">
      <c r="B262" s="708"/>
      <c r="C262" s="843"/>
      <c r="D262" s="843"/>
      <c r="E262" s="843"/>
      <c r="F262" s="4">
        <f>'2 жастағы Ш'!BS86</f>
        <v>0</v>
      </c>
      <c r="G262" s="843"/>
    </row>
    <row r="263" spans="2:7" x14ac:dyDescent="0.25">
      <c r="B263" s="712"/>
      <c r="C263" s="843"/>
      <c r="D263" s="843"/>
      <c r="E263" s="843"/>
      <c r="F263" s="4">
        <f>'2 жастағы Ш'!BR86</f>
        <v>0</v>
      </c>
      <c r="G263" s="843"/>
    </row>
    <row r="264" spans="2:7" x14ac:dyDescent="0.25">
      <c r="B264" s="707">
        <v>24</v>
      </c>
      <c r="C264" s="843"/>
      <c r="D264" s="843"/>
      <c r="E264" s="843"/>
      <c r="F264" s="4">
        <f>'2 жастағы Ш'!BW86</f>
        <v>0</v>
      </c>
      <c r="G264" s="843"/>
    </row>
    <row r="265" spans="2:7" x14ac:dyDescent="0.25">
      <c r="B265" s="708"/>
      <c r="C265" s="843"/>
      <c r="D265" s="843"/>
      <c r="E265" s="843"/>
      <c r="F265" s="12">
        <f>'2 жастағы Ш'!BV86</f>
        <v>0</v>
      </c>
      <c r="G265" s="843"/>
    </row>
    <row r="266" spans="2:7" x14ac:dyDescent="0.25">
      <c r="B266" s="712"/>
      <c r="C266" s="843"/>
      <c r="D266" s="843"/>
      <c r="E266" s="843"/>
      <c r="F266" s="12">
        <f>'2 жастағы Ш'!BU86</f>
        <v>0</v>
      </c>
      <c r="G266" s="843"/>
    </row>
    <row r="267" spans="2:7" x14ac:dyDescent="0.25">
      <c r="B267" s="707">
        <v>25</v>
      </c>
      <c r="C267" s="843"/>
      <c r="D267" s="843"/>
      <c r="E267" s="843"/>
      <c r="F267" s="4">
        <f>'2 жастағы Ш'!BZ86</f>
        <v>0</v>
      </c>
      <c r="G267" s="843"/>
    </row>
    <row r="268" spans="2:7" x14ac:dyDescent="0.25">
      <c r="B268" s="708"/>
      <c r="C268" s="843"/>
      <c r="D268" s="843"/>
      <c r="E268" s="843"/>
      <c r="F268" s="4">
        <f>'2 жастағы Ш'!BY86</f>
        <v>0</v>
      </c>
      <c r="G268" s="843"/>
    </row>
    <row r="269" spans="2:7" x14ac:dyDescent="0.25">
      <c r="B269" s="712"/>
      <c r="C269" s="843"/>
      <c r="D269" s="843"/>
      <c r="E269" s="843"/>
      <c r="F269" s="4">
        <f>'2 жастағы Ш'!BX86</f>
        <v>0</v>
      </c>
      <c r="G269" s="843"/>
    </row>
    <row r="270" spans="2:7" x14ac:dyDescent="0.25">
      <c r="B270" s="707">
        <v>26</v>
      </c>
      <c r="C270" s="843"/>
      <c r="D270" s="843"/>
      <c r="E270" s="843"/>
      <c r="F270" s="4">
        <f>'2 жастағы Ш'!CC86</f>
        <v>0</v>
      </c>
      <c r="G270" s="843"/>
    </row>
    <row r="271" spans="2:7" x14ac:dyDescent="0.25">
      <c r="B271" s="708"/>
      <c r="C271" s="843"/>
      <c r="D271" s="843"/>
      <c r="E271" s="843"/>
      <c r="F271" s="4">
        <f>'2 жастағы Ш'!CB86</f>
        <v>0</v>
      </c>
      <c r="G271" s="843"/>
    </row>
    <row r="272" spans="2:7" x14ac:dyDescent="0.25">
      <c r="B272" s="712"/>
      <c r="C272" s="843"/>
      <c r="D272" s="843"/>
      <c r="E272" s="843"/>
      <c r="F272" s="4">
        <f>'2 жастағы Ш'!CA86</f>
        <v>0</v>
      </c>
      <c r="G272" s="843"/>
    </row>
    <row r="273" spans="2:7" x14ac:dyDescent="0.25">
      <c r="B273" s="707">
        <v>27</v>
      </c>
      <c r="C273" s="843"/>
      <c r="D273" s="843"/>
      <c r="E273" s="843"/>
      <c r="F273" s="12">
        <f>'2 жастағы Ш'!CF86</f>
        <v>0</v>
      </c>
      <c r="G273" s="843"/>
    </row>
    <row r="274" spans="2:7" x14ac:dyDescent="0.25">
      <c r="B274" s="708"/>
      <c r="C274" s="843"/>
      <c r="D274" s="843"/>
      <c r="E274" s="843"/>
      <c r="F274" s="12">
        <f>'2 жастағы Ш'!CE86</f>
        <v>0</v>
      </c>
      <c r="G274" s="843"/>
    </row>
    <row r="275" spans="2:7" x14ac:dyDescent="0.25">
      <c r="B275" s="712"/>
      <c r="C275" s="843"/>
      <c r="D275" s="843"/>
      <c r="E275" s="843"/>
      <c r="F275" s="12">
        <f>'2 жастағы Ш'!CD86</f>
        <v>0</v>
      </c>
      <c r="G275" s="843"/>
    </row>
    <row r="276" spans="2:7" x14ac:dyDescent="0.25">
      <c r="B276" s="707">
        <v>28</v>
      </c>
      <c r="C276" s="843"/>
      <c r="D276" s="843"/>
      <c r="E276" s="843"/>
      <c r="F276" s="12">
        <f>'2 жастағы Ш'!CI86</f>
        <v>0</v>
      </c>
      <c r="G276" s="843"/>
    </row>
    <row r="277" spans="2:7" x14ac:dyDescent="0.25">
      <c r="B277" s="708"/>
      <c r="C277" s="843"/>
      <c r="D277" s="843"/>
      <c r="E277" s="843"/>
      <c r="F277" s="12">
        <f>'2 жастағы Ш'!CH86</f>
        <v>0</v>
      </c>
      <c r="G277" s="843"/>
    </row>
    <row r="278" spans="2:7" x14ac:dyDescent="0.25">
      <c r="B278" s="712"/>
      <c r="C278" s="843"/>
      <c r="D278" s="843"/>
      <c r="E278" s="843"/>
      <c r="F278" s="12">
        <f>'2 жастағы Ш'!CG86</f>
        <v>0</v>
      </c>
      <c r="G278" s="843"/>
    </row>
    <row r="279" spans="2:7" x14ac:dyDescent="0.25">
      <c r="B279" s="707">
        <v>29</v>
      </c>
      <c r="C279" s="843"/>
      <c r="D279" s="843"/>
      <c r="E279" s="843"/>
      <c r="F279" s="12">
        <f>'2 жастағы Ш'!CL86</f>
        <v>0</v>
      </c>
      <c r="G279" s="843"/>
    </row>
    <row r="280" spans="2:7" x14ac:dyDescent="0.25">
      <c r="B280" s="708"/>
      <c r="C280" s="843"/>
      <c r="D280" s="843"/>
      <c r="E280" s="843"/>
      <c r="F280" s="12">
        <f>'2 жастағы Ш'!CK86</f>
        <v>0</v>
      </c>
      <c r="G280" s="843"/>
    </row>
    <row r="281" spans="2:7" x14ac:dyDescent="0.25">
      <c r="B281" s="712"/>
      <c r="C281" s="843"/>
      <c r="D281" s="843"/>
      <c r="E281" s="843"/>
      <c r="F281" s="12">
        <f>'2 жастағы Ш'!CJ86</f>
        <v>0</v>
      </c>
      <c r="G281" s="843"/>
    </row>
    <row r="282" spans="2:7" x14ac:dyDescent="0.25">
      <c r="B282" s="707">
        <v>30</v>
      </c>
      <c r="C282" s="843"/>
      <c r="D282" s="843"/>
      <c r="E282" s="843"/>
      <c r="F282" s="12">
        <f>'2 жастағы Ш'!CO86</f>
        <v>0</v>
      </c>
      <c r="G282" s="843"/>
    </row>
    <row r="283" spans="2:7" x14ac:dyDescent="0.25">
      <c r="B283" s="708"/>
      <c r="C283" s="843"/>
      <c r="D283" s="843"/>
      <c r="E283" s="843"/>
      <c r="F283" s="12">
        <f>'2 жастағы Ш'!CN86</f>
        <v>0</v>
      </c>
      <c r="G283" s="843"/>
    </row>
    <row r="284" spans="2:7" x14ac:dyDescent="0.25">
      <c r="B284" s="712"/>
      <c r="C284" s="843"/>
      <c r="D284" s="843"/>
      <c r="E284" s="843"/>
      <c r="F284" s="12">
        <f>'2 жастағы Ш'!CM86</f>
        <v>0</v>
      </c>
      <c r="G284" s="843"/>
    </row>
    <row r="285" spans="2:7" x14ac:dyDescent="0.25">
      <c r="B285" s="707">
        <v>31</v>
      </c>
      <c r="C285" s="843"/>
      <c r="D285" s="843"/>
      <c r="E285" s="843"/>
      <c r="F285" s="12">
        <f>'2 жастағы Ш'!CR86</f>
        <v>0</v>
      </c>
      <c r="G285" s="843"/>
    </row>
    <row r="286" spans="2:7" x14ac:dyDescent="0.25">
      <c r="B286" s="708"/>
      <c r="C286" s="843"/>
      <c r="D286" s="843"/>
      <c r="E286" s="843"/>
      <c r="F286" s="12">
        <f>'2 жастағы Ш'!CQ86</f>
        <v>0</v>
      </c>
      <c r="G286" s="843"/>
    </row>
    <row r="287" spans="2:7" x14ac:dyDescent="0.25">
      <c r="B287" s="712"/>
      <c r="C287" s="843"/>
      <c r="D287" s="843"/>
      <c r="E287" s="843"/>
      <c r="F287" s="12">
        <f>'2 жастағы Ш'!CP86</f>
        <v>0</v>
      </c>
      <c r="G287" s="843"/>
    </row>
    <row r="288" spans="2:7" x14ac:dyDescent="0.25">
      <c r="B288" s="707">
        <v>32</v>
      </c>
      <c r="C288" s="843"/>
      <c r="D288" s="843"/>
      <c r="E288" s="843"/>
      <c r="F288" s="12">
        <f>'2 жастағы Ш'!CU86</f>
        <v>0</v>
      </c>
      <c r="G288" s="843"/>
    </row>
    <row r="289" spans="2:7" x14ac:dyDescent="0.25">
      <c r="B289" s="708"/>
      <c r="C289" s="843"/>
      <c r="D289" s="843"/>
      <c r="E289" s="843"/>
      <c r="F289" s="12">
        <f>'2 жастағы Ш'!CT86</f>
        <v>0</v>
      </c>
      <c r="G289" s="843"/>
    </row>
    <row r="290" spans="2:7" x14ac:dyDescent="0.25">
      <c r="B290" s="712"/>
      <c r="C290" s="843"/>
      <c r="D290" s="843"/>
      <c r="E290" s="843"/>
      <c r="F290" s="12">
        <f>'2 жастағы Ш'!CS86</f>
        <v>0</v>
      </c>
      <c r="G290" s="843"/>
    </row>
    <row r="291" spans="2:7" x14ac:dyDescent="0.25">
      <c r="B291" s="707">
        <v>33</v>
      </c>
      <c r="C291" s="843"/>
      <c r="D291" s="843"/>
      <c r="E291" s="843"/>
      <c r="F291" s="12">
        <f>'2 жастағы Ш'!CX86</f>
        <v>0</v>
      </c>
      <c r="G291" s="843"/>
    </row>
    <row r="292" spans="2:7" x14ac:dyDescent="0.25">
      <c r="B292" s="708"/>
      <c r="C292" s="843"/>
      <c r="D292" s="843"/>
      <c r="E292" s="843"/>
      <c r="F292" s="12">
        <f>'2 жастағы Ш'!CW86</f>
        <v>0</v>
      </c>
      <c r="G292" s="843"/>
    </row>
    <row r="293" spans="2:7" x14ac:dyDescent="0.25">
      <c r="B293" s="712"/>
      <c r="C293" s="843"/>
      <c r="D293" s="843"/>
      <c r="E293" s="843"/>
      <c r="F293" s="12">
        <f>'2 жастағы Ш'!CV86</f>
        <v>0</v>
      </c>
      <c r="G293" s="843"/>
    </row>
    <row r="294" spans="2:7" x14ac:dyDescent="0.25">
      <c r="B294" s="707">
        <v>34</v>
      </c>
      <c r="C294" s="843"/>
      <c r="D294" s="843"/>
      <c r="E294" s="843"/>
      <c r="F294" s="12">
        <f>'2 жастағы Ш'!DA86</f>
        <v>0</v>
      </c>
      <c r="G294" s="843"/>
    </row>
    <row r="295" spans="2:7" x14ac:dyDescent="0.25">
      <c r="B295" s="708"/>
      <c r="C295" s="843"/>
      <c r="D295" s="843"/>
      <c r="E295" s="843"/>
      <c r="F295" s="12">
        <f>'2 жастағы Ш'!CZ86</f>
        <v>0</v>
      </c>
      <c r="G295" s="843"/>
    </row>
    <row r="296" spans="2:7" x14ac:dyDescent="0.25">
      <c r="B296" s="712"/>
      <c r="C296" s="843"/>
      <c r="D296" s="843"/>
      <c r="E296" s="843"/>
      <c r="F296" s="12">
        <f>'2 жастағы Ш'!CY86</f>
        <v>0</v>
      </c>
      <c r="G296" s="843"/>
    </row>
    <row r="297" spans="2:7" x14ac:dyDescent="0.25">
      <c r="B297" s="707">
        <v>35</v>
      </c>
      <c r="C297" s="843"/>
      <c r="D297" s="843"/>
      <c r="E297" s="843"/>
      <c r="F297" s="12">
        <f>'2 жастағы Ш'!DD86</f>
        <v>0</v>
      </c>
      <c r="G297" s="843"/>
    </row>
    <row r="298" spans="2:7" x14ac:dyDescent="0.25">
      <c r="B298" s="708"/>
      <c r="C298" s="843"/>
      <c r="D298" s="843"/>
      <c r="E298" s="843"/>
      <c r="F298" s="12">
        <f>'2 жастағы Ш'!DC86</f>
        <v>0</v>
      </c>
      <c r="G298" s="843"/>
    </row>
    <row r="299" spans="2:7" x14ac:dyDescent="0.25">
      <c r="B299" s="712"/>
      <c r="C299" s="843"/>
      <c r="D299" s="843"/>
      <c r="E299" s="843"/>
      <c r="F299" s="12">
        <f>'2 жастағы Ш'!DB86</f>
        <v>0</v>
      </c>
      <c r="G299" s="843"/>
    </row>
    <row r="300" spans="2:7" x14ac:dyDescent="0.25">
      <c r="B300" s="707">
        <v>36</v>
      </c>
      <c r="C300" s="843"/>
      <c r="D300" s="843"/>
      <c r="E300" s="843"/>
      <c r="F300" s="12">
        <f>'2 жастағы Ш'!DG86</f>
        <v>0</v>
      </c>
      <c r="G300" s="843"/>
    </row>
    <row r="301" spans="2:7" x14ac:dyDescent="0.25">
      <c r="B301" s="708"/>
      <c r="C301" s="843"/>
      <c r="D301" s="843"/>
      <c r="E301" s="843"/>
      <c r="F301" s="12">
        <f>'2 жастағы Ш'!DF86</f>
        <v>0</v>
      </c>
      <c r="G301" s="843"/>
    </row>
    <row r="302" spans="2:7" x14ac:dyDescent="0.25">
      <c r="B302" s="708"/>
      <c r="C302" s="843"/>
      <c r="D302" s="843"/>
      <c r="E302" s="843"/>
      <c r="F302" s="334">
        <f>'2 жастағы Ш'!DE86</f>
        <v>0</v>
      </c>
      <c r="G302" s="843"/>
    </row>
    <row r="303" spans="2:7" x14ac:dyDescent="0.25">
      <c r="B303" s="748">
        <v>37</v>
      </c>
      <c r="C303" s="843"/>
      <c r="D303" s="843"/>
      <c r="E303" s="843"/>
      <c r="F303" s="12">
        <f>'2 жастағы Ш'!DJ86</f>
        <v>0</v>
      </c>
      <c r="G303" s="843"/>
    </row>
    <row r="304" spans="2:7" x14ac:dyDescent="0.25">
      <c r="B304" s="748"/>
      <c r="C304" s="843"/>
      <c r="D304" s="843"/>
      <c r="E304" s="843"/>
      <c r="F304" s="12">
        <f>'2 жастағы Ш'!DI86</f>
        <v>0</v>
      </c>
      <c r="G304" s="843"/>
    </row>
    <row r="305" spans="2:7" x14ac:dyDescent="0.25">
      <c r="B305" s="748"/>
      <c r="C305" s="844"/>
      <c r="D305" s="844"/>
      <c r="E305" s="844"/>
      <c r="F305" s="12">
        <f>'2 жастағы Ш'!DH86</f>
        <v>0</v>
      </c>
      <c r="G305" s="844"/>
    </row>
    <row r="306" spans="2:7" ht="18.75" x14ac:dyDescent="0.25">
      <c r="B306" s="848" t="s">
        <v>824</v>
      </c>
      <c r="C306" s="158">
        <f>'2 жастағы Ф'!BK86</f>
        <v>0</v>
      </c>
      <c r="D306" s="158">
        <f>'2 жастағы К'!BN86</f>
        <v>0</v>
      </c>
      <c r="E306" s="158">
        <f>'2 жастағы Т'!AG86</f>
        <v>0</v>
      </c>
      <c r="F306" s="158">
        <f>'2 жастағы Ш'!DM86</f>
        <v>0</v>
      </c>
      <c r="G306" s="159">
        <f>'2 жастағы Ә'!BN86</f>
        <v>0</v>
      </c>
    </row>
    <row r="307" spans="2:7" ht="18.75" x14ac:dyDescent="0.25">
      <c r="B307" s="847"/>
      <c r="C307" s="40">
        <f>'2 жастағы Ф'!BJ86</f>
        <v>0</v>
      </c>
      <c r="D307" s="40">
        <f>'2 жастағы К'!BM86</f>
        <v>0</v>
      </c>
      <c r="E307" s="40">
        <f>'2 жастағы Т'!AF86</f>
        <v>0</v>
      </c>
      <c r="F307" s="40">
        <f>'2 жастағы Ш'!DL86</f>
        <v>0</v>
      </c>
      <c r="G307" s="68">
        <f>'2 жастағы Ә'!BM86</f>
        <v>0</v>
      </c>
    </row>
    <row r="308" spans="2:7" ht="18.75" x14ac:dyDescent="0.25">
      <c r="B308" s="847"/>
      <c r="C308" s="95">
        <f>'2 жастағы Ф'!BI86</f>
        <v>0</v>
      </c>
      <c r="D308" s="95">
        <f>'2 жастағы К'!BL86</f>
        <v>0</v>
      </c>
      <c r="E308" s="95">
        <f>'2 жастағы Т'!AE86</f>
        <v>0</v>
      </c>
      <c r="F308" s="95">
        <f>'2 жастағы Ш'!DK86</f>
        <v>0</v>
      </c>
      <c r="G308" s="96">
        <f>'2 жастағы Ә'!BL86</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Ф'!F140</f>
        <v>0</v>
      </c>
      <c r="D313" s="4">
        <f>'2 жастағы К'!F140</f>
        <v>0</v>
      </c>
      <c r="E313" s="4">
        <f>'2 жастағы Т'!F140</f>
        <v>0</v>
      </c>
      <c r="F313" s="4">
        <f>'2 жастағы Ш'!F140</f>
        <v>0</v>
      </c>
      <c r="G313" s="4">
        <f>'2 жастағы Ә'!F140</f>
        <v>0</v>
      </c>
    </row>
    <row r="314" spans="2:7" x14ac:dyDescent="0.25">
      <c r="B314" s="708"/>
      <c r="C314" s="4">
        <f>'2 жастағы Ф'!E140</f>
        <v>0</v>
      </c>
      <c r="D314" s="4">
        <f>'2 жастағы К'!E140</f>
        <v>0</v>
      </c>
      <c r="E314" s="4">
        <f>'2 жастағы Т'!E140</f>
        <v>0</v>
      </c>
      <c r="F314" s="4">
        <f>'2 жастағы Ш'!E140</f>
        <v>0</v>
      </c>
      <c r="G314" s="4">
        <f>'2 жастағы Ә'!E140</f>
        <v>0</v>
      </c>
    </row>
    <row r="315" spans="2:7" x14ac:dyDescent="0.25">
      <c r="B315" s="712"/>
      <c r="C315" s="4">
        <f>'2 жастағы Ф'!D140</f>
        <v>0</v>
      </c>
      <c r="D315" s="4">
        <f>'2 жастағы К'!D140</f>
        <v>0</v>
      </c>
      <c r="E315" s="4">
        <f>'2 жастағы Т'!D140</f>
        <v>0</v>
      </c>
      <c r="F315" s="4">
        <f>'2 жастағы Ш'!D140</f>
        <v>0</v>
      </c>
      <c r="G315" s="4">
        <f>'2 жастағы Ә'!D140</f>
        <v>0</v>
      </c>
    </row>
    <row r="316" spans="2:7" x14ac:dyDescent="0.25">
      <c r="B316" s="707">
        <v>2</v>
      </c>
      <c r="C316" s="4">
        <f>'2 жастағы Ф'!I140</f>
        <v>0</v>
      </c>
      <c r="D316" s="4">
        <f>'2 жастағы К'!I140</f>
        <v>0</v>
      </c>
      <c r="E316" s="4">
        <f>'2 жастағы Т'!I140</f>
        <v>0</v>
      </c>
      <c r="F316" s="4">
        <f>'2 жастағы Ш'!I140</f>
        <v>0</v>
      </c>
      <c r="G316" s="4">
        <f>'2 жастағы Ә'!I140</f>
        <v>0</v>
      </c>
    </row>
    <row r="317" spans="2:7" x14ac:dyDescent="0.25">
      <c r="B317" s="708"/>
      <c r="C317" s="4">
        <f>'2 жастағы Ф'!H140</f>
        <v>0</v>
      </c>
      <c r="D317" s="4">
        <f>'2 жастағы К'!H140</f>
        <v>0</v>
      </c>
      <c r="E317" s="4">
        <f>'2 жастағы Т'!H140</f>
        <v>0</v>
      </c>
      <c r="F317" s="4">
        <f>'2 жастағы Ш'!H140</f>
        <v>0</v>
      </c>
      <c r="G317" s="4">
        <f>'2 жастағы Ә'!H140</f>
        <v>0</v>
      </c>
    </row>
    <row r="318" spans="2:7" x14ac:dyDescent="0.25">
      <c r="B318" s="712"/>
      <c r="C318" s="4">
        <f>'2 жастағы Ф'!G140</f>
        <v>0</v>
      </c>
      <c r="D318" s="4">
        <f>'2 жастағы К'!G140</f>
        <v>0</v>
      </c>
      <c r="E318" s="4">
        <f>'2 жастағы Т'!G140</f>
        <v>0</v>
      </c>
      <c r="F318" s="4">
        <f>'2 жастағы Ш'!G140</f>
        <v>0</v>
      </c>
      <c r="G318" s="4">
        <f>'2 жастағы Ә'!G140</f>
        <v>0</v>
      </c>
    </row>
    <row r="319" spans="2:7" x14ac:dyDescent="0.25">
      <c r="B319" s="707">
        <v>3</v>
      </c>
      <c r="C319" s="4">
        <f>'2 жастағы Ф'!L140</f>
        <v>0</v>
      </c>
      <c r="D319" s="4">
        <f>'2 жастағы К'!L140</f>
        <v>0</v>
      </c>
      <c r="E319" s="4">
        <f>'2 жастағы Т'!L140</f>
        <v>0</v>
      </c>
      <c r="F319" s="4">
        <f>'2 жастағы Ш'!L140</f>
        <v>0</v>
      </c>
      <c r="G319" s="4">
        <f>'2 жастағы Ә'!L140</f>
        <v>0</v>
      </c>
    </row>
    <row r="320" spans="2:7" x14ac:dyDescent="0.25">
      <c r="B320" s="708"/>
      <c r="C320" s="4">
        <f>'2 жастағы Ф'!K140</f>
        <v>0</v>
      </c>
      <c r="D320" s="4">
        <f>'2 жастағы К'!K140</f>
        <v>0</v>
      </c>
      <c r="E320" s="4">
        <f>'2 жастағы Т'!K140</f>
        <v>0</v>
      </c>
      <c r="F320" s="4">
        <f>'2 жастағы Ш'!K140</f>
        <v>0</v>
      </c>
      <c r="G320" s="4">
        <f>'2 жастағы Ә'!K140</f>
        <v>0</v>
      </c>
    </row>
    <row r="321" spans="2:7" x14ac:dyDescent="0.25">
      <c r="B321" s="712"/>
      <c r="C321" s="4">
        <f>'2 жастағы Ф'!J140</f>
        <v>0</v>
      </c>
      <c r="D321" s="4">
        <f>'2 жастағы К'!J140</f>
        <v>0</v>
      </c>
      <c r="E321" s="4">
        <f>'2 жастағы Т'!J140</f>
        <v>0</v>
      </c>
      <c r="F321" s="4">
        <f>'2 жастағы Ш'!J140</f>
        <v>0</v>
      </c>
      <c r="G321" s="4">
        <f>'2 жастағы Ә'!J140</f>
        <v>0</v>
      </c>
    </row>
    <row r="322" spans="2:7" x14ac:dyDescent="0.25">
      <c r="B322" s="707">
        <v>4</v>
      </c>
      <c r="C322" s="4">
        <f>'2 жастағы Ф'!O140</f>
        <v>0</v>
      </c>
      <c r="D322" s="4">
        <f>'2 жастағы К'!O140</f>
        <v>0</v>
      </c>
      <c r="E322" s="4">
        <f>'2 жастағы Т'!O140</f>
        <v>0</v>
      </c>
      <c r="F322" s="4">
        <f>'2 жастағы Ш'!O140</f>
        <v>0</v>
      </c>
      <c r="G322" s="4">
        <f>'2 жастағы Ә'!O140</f>
        <v>0</v>
      </c>
    </row>
    <row r="323" spans="2:7" x14ac:dyDescent="0.25">
      <c r="B323" s="708"/>
      <c r="C323" s="4">
        <f>'2 жастағы Ф'!N140</f>
        <v>0</v>
      </c>
      <c r="D323" s="4">
        <f>'2 жастағы К'!N140</f>
        <v>0</v>
      </c>
      <c r="E323" s="4">
        <f>'2 жастағы Т'!N140</f>
        <v>0</v>
      </c>
      <c r="F323" s="4">
        <f>'2 жастағы Ш'!N140</f>
        <v>0</v>
      </c>
      <c r="G323" s="4">
        <f>'2 жастағы Ә'!N140</f>
        <v>0</v>
      </c>
    </row>
    <row r="324" spans="2:7" x14ac:dyDescent="0.25">
      <c r="B324" s="712"/>
      <c r="C324" s="4">
        <f>'2 жастағы Ф'!M140</f>
        <v>0</v>
      </c>
      <c r="D324" s="4">
        <f>'2 жастағы К'!M140</f>
        <v>0</v>
      </c>
      <c r="E324" s="4">
        <f>'2 жастағы Т'!M140</f>
        <v>0</v>
      </c>
      <c r="F324" s="4">
        <f>'2 жастағы Ш'!M140</f>
        <v>0</v>
      </c>
      <c r="G324" s="4">
        <f>'2 жастағы Ә'!M140</f>
        <v>0</v>
      </c>
    </row>
    <row r="325" spans="2:7" x14ac:dyDescent="0.25">
      <c r="B325" s="707">
        <v>5</v>
      </c>
      <c r="C325" s="4">
        <f>'2 жастағы Ф'!R140</f>
        <v>0</v>
      </c>
      <c r="D325" s="4">
        <f>'2 жастағы К'!R140</f>
        <v>0</v>
      </c>
      <c r="E325" s="4">
        <f>'2 жастағы Т'!R140</f>
        <v>0</v>
      </c>
      <c r="F325" s="4">
        <f>'2 жастағы Ш'!R140</f>
        <v>0</v>
      </c>
      <c r="G325" s="4">
        <f>'2 жастағы Ә'!R140</f>
        <v>0</v>
      </c>
    </row>
    <row r="326" spans="2:7" x14ac:dyDescent="0.25">
      <c r="B326" s="708"/>
      <c r="C326" s="4">
        <f>'2 жастағы Ф'!Q140</f>
        <v>0</v>
      </c>
      <c r="D326" s="4">
        <f>'2 жастағы К'!Q140</f>
        <v>0</v>
      </c>
      <c r="E326" s="4">
        <f>'2 жастағы Т'!Q140</f>
        <v>0</v>
      </c>
      <c r="F326" s="4">
        <f>'2 жастағы Ш'!Q140</f>
        <v>0</v>
      </c>
      <c r="G326" s="4">
        <f>'2 жастағы Ә'!Q140</f>
        <v>0</v>
      </c>
    </row>
    <row r="327" spans="2:7" x14ac:dyDescent="0.25">
      <c r="B327" s="712"/>
      <c r="C327" s="4">
        <f>'2 жастағы Ф'!P140</f>
        <v>0</v>
      </c>
      <c r="D327" s="4">
        <f>'2 жастағы К'!P140</f>
        <v>0</v>
      </c>
      <c r="E327" s="4">
        <f>'2 жастағы Т'!P140</f>
        <v>0</v>
      </c>
      <c r="F327" s="4">
        <f>'2 жастағы Ш'!P140</f>
        <v>0</v>
      </c>
      <c r="G327" s="4">
        <f>'2 жастағы Ә'!P140</f>
        <v>0</v>
      </c>
    </row>
    <row r="328" spans="2:7" x14ac:dyDescent="0.25">
      <c r="B328" s="707">
        <v>6</v>
      </c>
      <c r="C328" s="4">
        <f>'2 жастағы Ф'!U140</f>
        <v>0</v>
      </c>
      <c r="D328" s="4">
        <f>'2 жастағы К'!U140</f>
        <v>0</v>
      </c>
      <c r="E328" s="4">
        <f>'2 жастағы Т'!U140</f>
        <v>0</v>
      </c>
      <c r="F328" s="4">
        <f>'2 жастағы Ш'!U140</f>
        <v>0</v>
      </c>
      <c r="G328" s="4">
        <f>'2 жастағы Ә'!U140</f>
        <v>0</v>
      </c>
    </row>
    <row r="329" spans="2:7" x14ac:dyDescent="0.25">
      <c r="B329" s="708"/>
      <c r="C329" s="4">
        <f>'2 жастағы Ф'!T140</f>
        <v>0</v>
      </c>
      <c r="D329" s="4">
        <f>'2 жастағы К'!T140</f>
        <v>0</v>
      </c>
      <c r="E329" s="4">
        <f>'2 жастағы Т'!T140</f>
        <v>0</v>
      </c>
      <c r="F329" s="4">
        <f>'2 жастағы Ш'!T140</f>
        <v>0</v>
      </c>
      <c r="G329" s="4">
        <f>'2 жастағы Ә'!T140</f>
        <v>0</v>
      </c>
    </row>
    <row r="330" spans="2:7" x14ac:dyDescent="0.25">
      <c r="B330" s="712"/>
      <c r="C330" s="4">
        <f>'2 жастағы Ф'!S140</f>
        <v>0</v>
      </c>
      <c r="D330" s="4">
        <f>'2 жастағы К'!S140</f>
        <v>0</v>
      </c>
      <c r="E330" s="4">
        <f>'2 жастағы Т'!S140</f>
        <v>0</v>
      </c>
      <c r="F330" s="4">
        <f>'2 жастағы Ш'!S140</f>
        <v>0</v>
      </c>
      <c r="G330" s="4">
        <f>'2 жастағы Ә'!S140</f>
        <v>0</v>
      </c>
    </row>
    <row r="331" spans="2:7" x14ac:dyDescent="0.25">
      <c r="B331" s="707">
        <v>7</v>
      </c>
      <c r="C331" s="4">
        <f>'2 жастағы Ф'!X140</f>
        <v>0</v>
      </c>
      <c r="D331" s="4">
        <f>'2 жастағы К'!X140</f>
        <v>0</v>
      </c>
      <c r="E331" s="4">
        <f>'2 жастағы Т'!X140</f>
        <v>0</v>
      </c>
      <c r="F331" s="4">
        <f>'2 жастағы Ш'!X140</f>
        <v>0</v>
      </c>
      <c r="G331" s="4">
        <f>'2 жастағы Ә'!X140</f>
        <v>0</v>
      </c>
    </row>
    <row r="332" spans="2:7" x14ac:dyDescent="0.25">
      <c r="B332" s="708"/>
      <c r="C332" s="4">
        <f>'2 жастағы Ф'!W140</f>
        <v>0</v>
      </c>
      <c r="D332" s="4">
        <f>'2 жастағы К'!W140</f>
        <v>0</v>
      </c>
      <c r="E332" s="4">
        <f>'2 жастағы Т'!W140</f>
        <v>0</v>
      </c>
      <c r="F332" s="4">
        <f>'2 жастағы Ш'!W140</f>
        <v>0</v>
      </c>
      <c r="G332" s="4">
        <f>'2 жастағы Ә'!W140</f>
        <v>0</v>
      </c>
    </row>
    <row r="333" spans="2:7" x14ac:dyDescent="0.25">
      <c r="B333" s="712"/>
      <c r="C333" s="4">
        <f>'2 жастағы Ф'!V140</f>
        <v>0</v>
      </c>
      <c r="D333" s="4">
        <f>'2 жастағы К'!V140</f>
        <v>0</v>
      </c>
      <c r="E333" s="4">
        <f>'2 жастағы Т'!V140</f>
        <v>0</v>
      </c>
      <c r="F333" s="4">
        <f>'2 жастағы Ш'!V140</f>
        <v>0</v>
      </c>
      <c r="G333" s="4">
        <f>'2 жастағы Ә'!V140</f>
        <v>0</v>
      </c>
    </row>
    <row r="334" spans="2:7" x14ac:dyDescent="0.25">
      <c r="B334" s="707">
        <v>8</v>
      </c>
      <c r="C334" s="4">
        <f>'2 жастағы Ф'!AA140</f>
        <v>0</v>
      </c>
      <c r="D334" s="4">
        <f>'2 жастағы К'!AA140</f>
        <v>0</v>
      </c>
      <c r="E334" s="4">
        <f>'2 жастағы Т'!AA140</f>
        <v>0</v>
      </c>
      <c r="F334" s="4">
        <f>'2 жастағы Ш'!AA140</f>
        <v>0</v>
      </c>
      <c r="G334" s="4">
        <f>'2 жастағы Ә'!AA140</f>
        <v>0</v>
      </c>
    </row>
    <row r="335" spans="2:7" x14ac:dyDescent="0.25">
      <c r="B335" s="708"/>
      <c r="C335" s="4">
        <f>'2 жастағы Ф'!Z140</f>
        <v>0</v>
      </c>
      <c r="D335" s="4">
        <f>'2 жастағы К'!Z140</f>
        <v>0</v>
      </c>
      <c r="E335" s="4">
        <f>'2 жастағы Т'!Z140</f>
        <v>0</v>
      </c>
      <c r="F335" s="4">
        <f>'2 жастағы Ш'!Z140</f>
        <v>0</v>
      </c>
      <c r="G335" s="4">
        <f>'2 жастағы Ә'!Z140</f>
        <v>0</v>
      </c>
    </row>
    <row r="336" spans="2:7" x14ac:dyDescent="0.25">
      <c r="B336" s="712"/>
      <c r="C336" s="4">
        <f>'2 жастағы Ф'!Y140</f>
        <v>0</v>
      </c>
      <c r="D336" s="4">
        <f>'2 жастағы К'!Y140</f>
        <v>0</v>
      </c>
      <c r="E336" s="4">
        <f>'2 жастағы Т'!Y140</f>
        <v>0</v>
      </c>
      <c r="F336" s="4">
        <f>'2 жастағы Ш'!Y140</f>
        <v>0</v>
      </c>
      <c r="G336" s="4">
        <f>'2 жастағы Ә'!Y140</f>
        <v>0</v>
      </c>
    </row>
    <row r="337" spans="2:7" x14ac:dyDescent="0.25">
      <c r="B337" s="707">
        <v>9</v>
      </c>
      <c r="C337" s="4">
        <f>'2 жастағы Ф'!AD140</f>
        <v>0</v>
      </c>
      <c r="D337" s="4">
        <f>'2 жастағы К'!AD140</f>
        <v>0</v>
      </c>
      <c r="E337" s="4">
        <f>'2 жастағы Т'!AD140</f>
        <v>0</v>
      </c>
      <c r="F337" s="4">
        <f>'2 жастағы Ш'!AD140</f>
        <v>0</v>
      </c>
      <c r="G337" s="4">
        <f>'2 жастағы Ә'!AD140</f>
        <v>0</v>
      </c>
    </row>
    <row r="338" spans="2:7" x14ac:dyDescent="0.25">
      <c r="B338" s="708"/>
      <c r="C338" s="4">
        <f>'2 жастағы Ф'!AC140</f>
        <v>0</v>
      </c>
      <c r="D338" s="4">
        <f>'2 жастағы К'!AC140</f>
        <v>0</v>
      </c>
      <c r="E338" s="4">
        <f>'2 жастағы Т'!AC140</f>
        <v>0</v>
      </c>
      <c r="F338" s="4">
        <f>'2 жастағы Ш'!AC140</f>
        <v>0</v>
      </c>
      <c r="G338" s="4">
        <f>'2 жастағы Ә'!AC140</f>
        <v>0</v>
      </c>
    </row>
    <row r="339" spans="2:7" x14ac:dyDescent="0.25">
      <c r="B339" s="712"/>
      <c r="C339" s="4">
        <f>'2 жастағы Ф'!AB140</f>
        <v>0</v>
      </c>
      <c r="D339" s="4">
        <f>'2 жастағы К'!AB140</f>
        <v>0</v>
      </c>
      <c r="E339" s="4">
        <f>'2 жастағы Т'!AB140</f>
        <v>0</v>
      </c>
      <c r="F339" s="4">
        <f>'2 жастағы Ш'!AB140</f>
        <v>0</v>
      </c>
      <c r="G339" s="4">
        <f>'2 жастағы Ә'!AB140</f>
        <v>0</v>
      </c>
    </row>
    <row r="340" spans="2:7" x14ac:dyDescent="0.25">
      <c r="B340" s="707">
        <v>10</v>
      </c>
      <c r="C340" s="4">
        <f>'2 жастағы Ф'!AG140</f>
        <v>0</v>
      </c>
      <c r="D340" s="4">
        <f>'2 жастағы К'!AG140</f>
        <v>0</v>
      </c>
      <c r="E340" s="842"/>
      <c r="F340" s="4">
        <f>'2 жастағы Ш'!AG140</f>
        <v>0</v>
      </c>
      <c r="G340" s="4">
        <f>'2 жастағы Ә'!AG140</f>
        <v>0</v>
      </c>
    </row>
    <row r="341" spans="2:7" x14ac:dyDescent="0.25">
      <c r="B341" s="708"/>
      <c r="C341" s="4">
        <f>'2 жастағы Ф'!AF140</f>
        <v>0</v>
      </c>
      <c r="D341" s="4">
        <f>'2 жастағы К'!AF140</f>
        <v>0</v>
      </c>
      <c r="E341" s="843"/>
      <c r="F341" s="4">
        <f>'2 жастағы Ш'!AF140</f>
        <v>0</v>
      </c>
      <c r="G341" s="4">
        <f>'2 жастағы Ә'!AF140</f>
        <v>0</v>
      </c>
    </row>
    <row r="342" spans="2:7" x14ac:dyDescent="0.25">
      <c r="B342" s="712"/>
      <c r="C342" s="4">
        <f>'2 жастағы Ф'!AE140</f>
        <v>0</v>
      </c>
      <c r="D342" s="4">
        <f>'2 жастағы К'!AE140</f>
        <v>0</v>
      </c>
      <c r="E342" s="843"/>
      <c r="F342" s="4">
        <f>'2 жастағы Ш'!AE140</f>
        <v>0</v>
      </c>
      <c r="G342" s="4">
        <f>'2 жастағы Ә'!AE140</f>
        <v>0</v>
      </c>
    </row>
    <row r="343" spans="2:7" x14ac:dyDescent="0.25">
      <c r="B343" s="707">
        <v>11</v>
      </c>
      <c r="C343" s="4">
        <f>'2 жастағы Ф'!AJ140</f>
        <v>0</v>
      </c>
      <c r="D343" s="4">
        <f>'2 жастағы К'!AJ140</f>
        <v>0</v>
      </c>
      <c r="E343" s="843"/>
      <c r="F343" s="4">
        <f>'2 жастағы Ш'!AJ140</f>
        <v>0</v>
      </c>
      <c r="G343" s="4">
        <f>'2 жастағы Ә'!AJ140</f>
        <v>0</v>
      </c>
    </row>
    <row r="344" spans="2:7" x14ac:dyDescent="0.25">
      <c r="B344" s="708"/>
      <c r="C344" s="4">
        <f>'2 жастағы Ф'!AI140</f>
        <v>0</v>
      </c>
      <c r="D344" s="4">
        <f>'2 жастағы К'!AI140</f>
        <v>0</v>
      </c>
      <c r="E344" s="843"/>
      <c r="F344" s="4">
        <f>'2 жастағы Ш'!AI140</f>
        <v>0</v>
      </c>
      <c r="G344" s="4">
        <f>'2 жастағы Ә'!AI140</f>
        <v>0</v>
      </c>
    </row>
    <row r="345" spans="2:7" x14ac:dyDescent="0.25">
      <c r="B345" s="712"/>
      <c r="C345" s="4">
        <f>'2 жастағы Ф'!AH140</f>
        <v>0</v>
      </c>
      <c r="D345" s="4">
        <f>'2 жастағы К'!AH140</f>
        <v>0</v>
      </c>
      <c r="E345" s="843"/>
      <c r="F345" s="4">
        <f>'2 жастағы Ш'!AH140</f>
        <v>0</v>
      </c>
      <c r="G345" s="4">
        <f>'2 жастағы Ә'!AH140</f>
        <v>0</v>
      </c>
    </row>
    <row r="346" spans="2:7" x14ac:dyDescent="0.25">
      <c r="B346" s="707">
        <v>12</v>
      </c>
      <c r="C346" s="4">
        <f>'2 жастағы Ф'!AM140</f>
        <v>0</v>
      </c>
      <c r="D346" s="4">
        <f>'2 жастағы К'!AM140</f>
        <v>0</v>
      </c>
      <c r="E346" s="843"/>
      <c r="F346" s="4">
        <f>'2 жастағы Ш'!AM140</f>
        <v>0</v>
      </c>
      <c r="G346" s="4">
        <f>'2 жастағы Ә'!AM140</f>
        <v>0</v>
      </c>
    </row>
    <row r="347" spans="2:7" x14ac:dyDescent="0.25">
      <c r="B347" s="708"/>
      <c r="C347" s="4">
        <f>'2 жастағы Ф'!AL140</f>
        <v>0</v>
      </c>
      <c r="D347" s="4">
        <f>'2 жастағы К'!AL140</f>
        <v>0</v>
      </c>
      <c r="E347" s="843"/>
      <c r="F347" s="4">
        <f>'2 жастағы Ш'!AL140</f>
        <v>0</v>
      </c>
      <c r="G347" s="4">
        <f>'2 жастағы Ә'!AL140</f>
        <v>0</v>
      </c>
    </row>
    <row r="348" spans="2:7" x14ac:dyDescent="0.25">
      <c r="B348" s="712"/>
      <c r="C348" s="4">
        <f>'2 жастағы Ф'!AK140</f>
        <v>0</v>
      </c>
      <c r="D348" s="160">
        <f>'2 жастағы К'!AK176</f>
        <v>0</v>
      </c>
      <c r="E348" s="843"/>
      <c r="F348" s="4">
        <f>'2 жастағы Ш'!AK140</f>
        <v>0</v>
      </c>
      <c r="G348" s="4">
        <f>'2 жастағы Ә'!AK140</f>
        <v>0</v>
      </c>
    </row>
    <row r="349" spans="2:7" x14ac:dyDescent="0.25">
      <c r="B349" s="707">
        <v>13</v>
      </c>
      <c r="C349" s="4">
        <f>'2 жастағы Ф'!AP140</f>
        <v>0</v>
      </c>
      <c r="D349" s="4">
        <f>'2 жастағы К'!AP140</f>
        <v>0</v>
      </c>
      <c r="E349" s="843"/>
      <c r="F349" s="4">
        <f>'2 жастағы Ш'!AP140</f>
        <v>0</v>
      </c>
      <c r="G349" s="4">
        <f>'2 жастағы Ә'!AP140</f>
        <v>0</v>
      </c>
    </row>
    <row r="350" spans="2:7" x14ac:dyDescent="0.25">
      <c r="B350" s="708"/>
      <c r="C350" s="4">
        <f>'2 жастағы Ф'!AO140</f>
        <v>0</v>
      </c>
      <c r="D350" s="4">
        <f>'2 жастағы К'!AO140</f>
        <v>0</v>
      </c>
      <c r="E350" s="843"/>
      <c r="F350" s="4">
        <f>'2 жастағы Ш'!AO140</f>
        <v>0</v>
      </c>
      <c r="G350" s="4">
        <f>'2 жастағы Ә'!AO140</f>
        <v>0</v>
      </c>
    </row>
    <row r="351" spans="2:7" x14ac:dyDescent="0.25">
      <c r="B351" s="712"/>
      <c r="C351" s="4">
        <f>'2 жастағы Ф'!AN140</f>
        <v>0</v>
      </c>
      <c r="D351" s="4">
        <f>'2 жастағы К'!AN140</f>
        <v>0</v>
      </c>
      <c r="E351" s="843"/>
      <c r="F351" s="4">
        <f>'2 жастағы Ш'!AN140</f>
        <v>0</v>
      </c>
      <c r="G351" s="4">
        <f>'2 жастағы Ә'!AN140</f>
        <v>0</v>
      </c>
    </row>
    <row r="352" spans="2:7" x14ac:dyDescent="0.25">
      <c r="B352" s="707">
        <v>14</v>
      </c>
      <c r="C352" s="4">
        <f>'2 жастағы Ф'!AS140</f>
        <v>0</v>
      </c>
      <c r="D352" s="4">
        <f>'2 жастағы К'!AS140</f>
        <v>0</v>
      </c>
      <c r="E352" s="843"/>
      <c r="F352" s="4">
        <f>'2 жастағы Ш'!AS140</f>
        <v>0</v>
      </c>
      <c r="G352" s="4">
        <f>'2 жастағы Ә'!AS140</f>
        <v>0</v>
      </c>
    </row>
    <row r="353" spans="2:7" x14ac:dyDescent="0.25">
      <c r="B353" s="708"/>
      <c r="C353" s="4">
        <f>'2 жастағы Ф'!AR140</f>
        <v>0</v>
      </c>
      <c r="D353" s="4">
        <f>'2 жастағы К'!AR140</f>
        <v>0</v>
      </c>
      <c r="E353" s="843"/>
      <c r="F353" s="4">
        <f>'2 жастағы Ш'!AR140</f>
        <v>0</v>
      </c>
      <c r="G353" s="4">
        <f>'2 жастағы Ә'!AR140</f>
        <v>0</v>
      </c>
    </row>
    <row r="354" spans="2:7" x14ac:dyDescent="0.25">
      <c r="B354" s="712"/>
      <c r="C354" s="4">
        <f>'2 жастағы Ф'!AQ140</f>
        <v>0</v>
      </c>
      <c r="D354" s="4">
        <f>'2 жастағы К'!AQ140</f>
        <v>0</v>
      </c>
      <c r="E354" s="843"/>
      <c r="F354" s="4">
        <f>'2 жастағы Ш'!AQ140</f>
        <v>0</v>
      </c>
      <c r="G354" s="4">
        <f>'2 жастағы Ә'!AQ140</f>
        <v>0</v>
      </c>
    </row>
    <row r="355" spans="2:7" x14ac:dyDescent="0.25">
      <c r="B355" s="707">
        <v>15</v>
      </c>
      <c r="C355" s="4">
        <f>'2 жастағы Ф'!AV140</f>
        <v>0</v>
      </c>
      <c r="D355" s="4">
        <f>'2 жастағы К'!AV140</f>
        <v>0</v>
      </c>
      <c r="E355" s="843"/>
      <c r="F355" s="4">
        <f>'2 жастағы Ш'!AV140</f>
        <v>0</v>
      </c>
      <c r="G355" s="4">
        <f>'2 жастағы Ә'!AV140</f>
        <v>0</v>
      </c>
    </row>
    <row r="356" spans="2:7" x14ac:dyDescent="0.25">
      <c r="B356" s="708"/>
      <c r="C356" s="4">
        <f>'2 жастағы Ф'!AU140</f>
        <v>0</v>
      </c>
      <c r="D356" s="4">
        <f>'2 жастағы К'!AU140</f>
        <v>0</v>
      </c>
      <c r="E356" s="843"/>
      <c r="F356" s="4">
        <f>'2 жастағы Ш'!AU140</f>
        <v>0</v>
      </c>
      <c r="G356" s="4">
        <f>'2 жастағы Ә'!AU140</f>
        <v>0</v>
      </c>
    </row>
    <row r="357" spans="2:7" x14ac:dyDescent="0.25">
      <c r="B357" s="712"/>
      <c r="C357" s="4">
        <f>'2 жастағы Ф'!AT140</f>
        <v>0</v>
      </c>
      <c r="D357" s="4">
        <f>'2 жастағы К'!AT140</f>
        <v>0</v>
      </c>
      <c r="E357" s="843"/>
      <c r="F357" s="4">
        <f>'2 жастағы Ш'!AT140</f>
        <v>0</v>
      </c>
      <c r="G357" s="4">
        <f>'2 жастағы Ә'!AT140</f>
        <v>0</v>
      </c>
    </row>
    <row r="358" spans="2:7" x14ac:dyDescent="0.25">
      <c r="B358" s="707">
        <v>16</v>
      </c>
      <c r="C358" s="4">
        <f>'2 жастағы Ф'!AY140</f>
        <v>0</v>
      </c>
      <c r="D358" s="4">
        <f>'2 жастағы К'!AY140</f>
        <v>0</v>
      </c>
      <c r="E358" s="843"/>
      <c r="F358" s="4">
        <f>'2 жастағы Ш'!AY140</f>
        <v>0</v>
      </c>
      <c r="G358" s="4">
        <f>'2 жастағы Ә'!AY140</f>
        <v>0</v>
      </c>
    </row>
    <row r="359" spans="2:7" x14ac:dyDescent="0.25">
      <c r="B359" s="708"/>
      <c r="C359" s="4">
        <f>'2 жастағы Ф'!AX140</f>
        <v>0</v>
      </c>
      <c r="D359" s="4">
        <f>'2 жастағы К'!AX140</f>
        <v>0</v>
      </c>
      <c r="E359" s="843"/>
      <c r="F359" s="4">
        <f>'2 жастағы Ш'!AX140</f>
        <v>0</v>
      </c>
      <c r="G359" s="4">
        <f>'2 жастағы Ә'!AX140</f>
        <v>0</v>
      </c>
    </row>
    <row r="360" spans="2:7" x14ac:dyDescent="0.25">
      <c r="B360" s="712"/>
      <c r="C360" s="4">
        <f>'2 жастағы Ф'!AW140</f>
        <v>0</v>
      </c>
      <c r="D360" s="4">
        <f>'2 жастағы К'!AW140</f>
        <v>0</v>
      </c>
      <c r="E360" s="843"/>
      <c r="F360" s="4">
        <f>'2 жастағы Ш'!AW140</f>
        <v>0</v>
      </c>
      <c r="G360" s="4">
        <f>'2 жастағы Ә'!AW140</f>
        <v>0</v>
      </c>
    </row>
    <row r="361" spans="2:7" x14ac:dyDescent="0.25">
      <c r="B361" s="707">
        <v>17</v>
      </c>
      <c r="C361" s="4">
        <f>'2 жастағы Ф'!BB140</f>
        <v>0</v>
      </c>
      <c r="D361" s="4">
        <f>'2 жастағы К'!BB140</f>
        <v>0</v>
      </c>
      <c r="E361" s="843"/>
      <c r="F361" s="4">
        <f>'2 жастағы Ш'!BB140</f>
        <v>0</v>
      </c>
      <c r="G361" s="4">
        <f>'2 жастағы Ә'!BB140</f>
        <v>0</v>
      </c>
    </row>
    <row r="362" spans="2:7" x14ac:dyDescent="0.25">
      <c r="B362" s="708"/>
      <c r="C362" s="4">
        <f>'2 жастағы Ф'!BA140</f>
        <v>0</v>
      </c>
      <c r="D362" s="4">
        <f>'2 жастағы К'!BA140</f>
        <v>0</v>
      </c>
      <c r="E362" s="843"/>
      <c r="F362" s="4">
        <f>'2 жастағы Ш'!BA140</f>
        <v>0</v>
      </c>
      <c r="G362" s="4">
        <f>'2 жастағы Ә'!BA140</f>
        <v>0</v>
      </c>
    </row>
    <row r="363" spans="2:7" x14ac:dyDescent="0.25">
      <c r="B363" s="712"/>
      <c r="C363" s="4">
        <f>'2 жастағы Ф'!AZ140</f>
        <v>0</v>
      </c>
      <c r="D363" s="4">
        <f>'2 жастағы К'!AZ140</f>
        <v>0</v>
      </c>
      <c r="E363" s="843"/>
      <c r="F363" s="4">
        <f>'2 жастағы Ш'!AZ140</f>
        <v>0</v>
      </c>
      <c r="G363" s="4">
        <f>'2 жастағы Ә'!AZ140</f>
        <v>0</v>
      </c>
    </row>
    <row r="364" spans="2:7" x14ac:dyDescent="0.25">
      <c r="B364" s="707">
        <v>18</v>
      </c>
      <c r="C364" s="4">
        <f>'2 жастағы Ф'!BE140</f>
        <v>0</v>
      </c>
      <c r="D364" s="4">
        <f>'2 жастағы К'!BE140</f>
        <v>0</v>
      </c>
      <c r="E364" s="843"/>
      <c r="F364" s="4">
        <f>'2 жастағы Ш'!BE140</f>
        <v>0</v>
      </c>
      <c r="G364" s="4">
        <f>'2 жастағы Ә'!BE140</f>
        <v>0</v>
      </c>
    </row>
    <row r="365" spans="2:7" x14ac:dyDescent="0.25">
      <c r="B365" s="708"/>
      <c r="C365" s="4">
        <f>'2 жастағы Ф'!BD140</f>
        <v>0</v>
      </c>
      <c r="D365" s="4">
        <f>'2 жастағы К'!BD140</f>
        <v>0</v>
      </c>
      <c r="E365" s="843"/>
      <c r="F365" s="4">
        <f>'2 жастағы Ш'!BD140</f>
        <v>0</v>
      </c>
      <c r="G365" s="4">
        <f>'2 жастағы Ә'!BD140</f>
        <v>0</v>
      </c>
    </row>
    <row r="366" spans="2:7" x14ac:dyDescent="0.25">
      <c r="B366" s="712"/>
      <c r="C366" s="4">
        <f>'2 жастағы Ф'!BC140</f>
        <v>0</v>
      </c>
      <c r="D366" s="4">
        <f>'2 жастағы К'!BC140</f>
        <v>0</v>
      </c>
      <c r="E366" s="843"/>
      <c r="F366" s="4">
        <f>'2 жастағы Ш'!BC140</f>
        <v>0</v>
      </c>
      <c r="G366" s="4">
        <f>'2 жастағы Ә'!BC140</f>
        <v>0</v>
      </c>
    </row>
    <row r="367" spans="2:7" x14ac:dyDescent="0.25">
      <c r="B367" s="707">
        <v>19</v>
      </c>
      <c r="C367" s="4">
        <f>'2 жастағы Ф'!BH140</f>
        <v>0</v>
      </c>
      <c r="D367" s="4">
        <f>'2 жастағы К'!BH140</f>
        <v>0</v>
      </c>
      <c r="E367" s="843"/>
      <c r="F367" s="4">
        <f>'2 жастағы Ш'!BH140</f>
        <v>0</v>
      </c>
      <c r="G367" s="4">
        <f>'2 жастағы Ә'!BH140</f>
        <v>0</v>
      </c>
    </row>
    <row r="368" spans="2:7" x14ac:dyDescent="0.25">
      <c r="B368" s="708"/>
      <c r="C368" s="4">
        <f>'2 жастағы Ф'!BG140</f>
        <v>0</v>
      </c>
      <c r="D368" s="4">
        <f>'2 жастағы К'!BG140</f>
        <v>0</v>
      </c>
      <c r="E368" s="843"/>
      <c r="F368" s="4">
        <f>'2 жастағы Ш'!BG140</f>
        <v>0</v>
      </c>
      <c r="G368" s="4">
        <f>'2 жастағы Ә'!BG140</f>
        <v>0</v>
      </c>
    </row>
    <row r="369" spans="2:7" x14ac:dyDescent="0.25">
      <c r="B369" s="712"/>
      <c r="C369" s="4">
        <f>'2 жастағы Ф'!BF140</f>
        <v>0</v>
      </c>
      <c r="D369" s="4">
        <f>'2 жастағы К'!BF140</f>
        <v>0</v>
      </c>
      <c r="E369" s="843"/>
      <c r="F369" s="4">
        <f>'2 жастағы Ш'!BF140</f>
        <v>0</v>
      </c>
      <c r="G369" s="4">
        <f>'2 жастағы Ә'!BF140</f>
        <v>0</v>
      </c>
    </row>
    <row r="370" spans="2:7" x14ac:dyDescent="0.25">
      <c r="B370" s="707">
        <v>20</v>
      </c>
      <c r="C370" s="842"/>
      <c r="D370" s="4">
        <f>'2 жастағы К'!BK140</f>
        <v>0</v>
      </c>
      <c r="E370" s="843"/>
      <c r="F370" s="4">
        <f>'2 жастағы Ш'!BK140</f>
        <v>0</v>
      </c>
      <c r="G370" s="4">
        <f>'2 жастағы Ә'!BK140</f>
        <v>0</v>
      </c>
    </row>
    <row r="371" spans="2:7" x14ac:dyDescent="0.25">
      <c r="B371" s="708"/>
      <c r="C371" s="843"/>
      <c r="D371" s="4">
        <f>'2 жастағы К'!BJ140</f>
        <v>0</v>
      </c>
      <c r="E371" s="843"/>
      <c r="F371" s="4">
        <f>'2 жастағы Ш'!BJ140</f>
        <v>0</v>
      </c>
      <c r="G371" s="4">
        <f>'2 жастағы Ә'!BJ140</f>
        <v>0</v>
      </c>
    </row>
    <row r="372" spans="2:7" x14ac:dyDescent="0.25">
      <c r="B372" s="712"/>
      <c r="C372" s="843"/>
      <c r="D372" s="4">
        <f>'2 жастағы К'!BI140</f>
        <v>0</v>
      </c>
      <c r="E372" s="843"/>
      <c r="F372" s="4">
        <f>'2 жастағы Ш'!BI140</f>
        <v>0</v>
      </c>
      <c r="G372" s="4">
        <f>'2 жастағы Ә'!BI140</f>
        <v>0</v>
      </c>
    </row>
    <row r="373" spans="2:7" x14ac:dyDescent="0.25">
      <c r="B373" s="707">
        <v>21</v>
      </c>
      <c r="C373" s="843"/>
      <c r="D373" s="842"/>
      <c r="E373" s="843"/>
      <c r="F373" s="4">
        <f>'2 жастағы Ш'!BN140</f>
        <v>0</v>
      </c>
      <c r="G373" s="842"/>
    </row>
    <row r="374" spans="2:7" x14ac:dyDescent="0.25">
      <c r="B374" s="708"/>
      <c r="C374" s="843"/>
      <c r="D374" s="843"/>
      <c r="E374" s="843"/>
      <c r="F374" s="4">
        <f>'2 жастағы Ш'!BM140</f>
        <v>0</v>
      </c>
      <c r="G374" s="843"/>
    </row>
    <row r="375" spans="2:7" x14ac:dyDescent="0.25">
      <c r="B375" s="712"/>
      <c r="C375" s="843"/>
      <c r="D375" s="843"/>
      <c r="E375" s="843"/>
      <c r="F375" s="4">
        <f>'2 жастағы Ш'!BL140</f>
        <v>0</v>
      </c>
      <c r="G375" s="843"/>
    </row>
    <row r="376" spans="2:7" x14ac:dyDescent="0.25">
      <c r="B376" s="707">
        <v>22</v>
      </c>
      <c r="C376" s="843"/>
      <c r="D376" s="843"/>
      <c r="E376" s="843"/>
      <c r="F376" s="4">
        <f>'2 жастағы Ш'!BQ140</f>
        <v>0</v>
      </c>
      <c r="G376" s="843"/>
    </row>
    <row r="377" spans="2:7" x14ac:dyDescent="0.25">
      <c r="B377" s="708"/>
      <c r="C377" s="843"/>
      <c r="D377" s="843"/>
      <c r="E377" s="843"/>
      <c r="F377" s="4">
        <f>'2 жастағы Ш'!BP140</f>
        <v>0</v>
      </c>
      <c r="G377" s="843"/>
    </row>
    <row r="378" spans="2:7" x14ac:dyDescent="0.25">
      <c r="B378" s="712"/>
      <c r="C378" s="843"/>
      <c r="D378" s="843"/>
      <c r="E378" s="843"/>
      <c r="F378" s="4">
        <f>'2 жастағы Ш'!BO140</f>
        <v>0</v>
      </c>
      <c r="G378" s="843"/>
    </row>
    <row r="379" spans="2:7" x14ac:dyDescent="0.25">
      <c r="B379" s="707">
        <v>23</v>
      </c>
      <c r="C379" s="843"/>
      <c r="D379" s="843"/>
      <c r="E379" s="843"/>
      <c r="F379" s="4">
        <f>'2 жастағы Ш'!BT140</f>
        <v>0</v>
      </c>
      <c r="G379" s="843"/>
    </row>
    <row r="380" spans="2:7" x14ac:dyDescent="0.25">
      <c r="B380" s="708"/>
      <c r="C380" s="843"/>
      <c r="D380" s="843"/>
      <c r="E380" s="843"/>
      <c r="F380" s="4">
        <f>'2 жастағы Ш'!BS140</f>
        <v>0</v>
      </c>
      <c r="G380" s="843"/>
    </row>
    <row r="381" spans="2:7" x14ac:dyDescent="0.25">
      <c r="B381" s="712"/>
      <c r="C381" s="843"/>
      <c r="D381" s="843"/>
      <c r="E381" s="843"/>
      <c r="F381" s="4">
        <f>'2 жастағы Ш'!BR140</f>
        <v>0</v>
      </c>
      <c r="G381" s="843"/>
    </row>
    <row r="382" spans="2:7" x14ac:dyDescent="0.25">
      <c r="B382" s="707">
        <v>24</v>
      </c>
      <c r="C382" s="843"/>
      <c r="D382" s="843"/>
      <c r="E382" s="843"/>
      <c r="F382" s="4">
        <f>'2 жастағы Ш'!BW140</f>
        <v>0</v>
      </c>
      <c r="G382" s="843"/>
    </row>
    <row r="383" spans="2:7" x14ac:dyDescent="0.25">
      <c r="B383" s="708"/>
      <c r="C383" s="843"/>
      <c r="D383" s="843"/>
      <c r="E383" s="843"/>
      <c r="F383" s="12">
        <f>'2 жастағы Ш'!BV140</f>
        <v>0</v>
      </c>
      <c r="G383" s="843"/>
    </row>
    <row r="384" spans="2:7" x14ac:dyDescent="0.25">
      <c r="B384" s="712"/>
      <c r="C384" s="843"/>
      <c r="D384" s="843"/>
      <c r="E384" s="843"/>
      <c r="F384" s="12">
        <f>'2 жастағы Ш'!BU140</f>
        <v>0</v>
      </c>
      <c r="G384" s="843"/>
    </row>
    <row r="385" spans="2:7" x14ac:dyDescent="0.25">
      <c r="B385" s="707">
        <v>25</v>
      </c>
      <c r="C385" s="843"/>
      <c r="D385" s="843"/>
      <c r="E385" s="843"/>
      <c r="F385" s="4">
        <f>'2 жастағы Ш'!BZ140</f>
        <v>0</v>
      </c>
      <c r="G385" s="843"/>
    </row>
    <row r="386" spans="2:7" x14ac:dyDescent="0.25">
      <c r="B386" s="708"/>
      <c r="C386" s="843"/>
      <c r="D386" s="843"/>
      <c r="E386" s="843"/>
      <c r="F386" s="4">
        <f>'2 жастағы Ш'!BY140</f>
        <v>0</v>
      </c>
      <c r="G386" s="843"/>
    </row>
    <row r="387" spans="2:7" x14ac:dyDescent="0.25">
      <c r="B387" s="712"/>
      <c r="C387" s="843"/>
      <c r="D387" s="843"/>
      <c r="E387" s="843"/>
      <c r="F387" s="4">
        <f>'2 жастағы Ш'!BX140</f>
        <v>0</v>
      </c>
      <c r="G387" s="843"/>
    </row>
    <row r="388" spans="2:7" x14ac:dyDescent="0.25">
      <c r="B388" s="707">
        <v>26</v>
      </c>
      <c r="C388" s="843"/>
      <c r="D388" s="843"/>
      <c r="E388" s="843"/>
      <c r="F388" s="4">
        <f>'2 жастағы Ш'!CC140</f>
        <v>0</v>
      </c>
      <c r="G388" s="843"/>
    </row>
    <row r="389" spans="2:7" x14ac:dyDescent="0.25">
      <c r="B389" s="708"/>
      <c r="C389" s="843"/>
      <c r="D389" s="843"/>
      <c r="E389" s="843"/>
      <c r="F389" s="4">
        <f>'2 жастағы Ш'!CB140</f>
        <v>0</v>
      </c>
      <c r="G389" s="843"/>
    </row>
    <row r="390" spans="2:7" x14ac:dyDescent="0.25">
      <c r="B390" s="712"/>
      <c r="C390" s="843"/>
      <c r="D390" s="843"/>
      <c r="E390" s="843"/>
      <c r="F390" s="4">
        <f>'2 жастағы Ш'!CA140</f>
        <v>0</v>
      </c>
      <c r="G390" s="843"/>
    </row>
    <row r="391" spans="2:7" x14ac:dyDescent="0.25">
      <c r="B391" s="707">
        <v>27</v>
      </c>
      <c r="C391" s="843"/>
      <c r="D391" s="843"/>
      <c r="E391" s="843"/>
      <c r="F391" s="12">
        <f>'2 жастағы Ш'!CF140</f>
        <v>0</v>
      </c>
      <c r="G391" s="843"/>
    </row>
    <row r="392" spans="2:7" x14ac:dyDescent="0.25">
      <c r="B392" s="708"/>
      <c r="C392" s="843"/>
      <c r="D392" s="843"/>
      <c r="E392" s="843"/>
      <c r="F392" s="12">
        <f>'2 жастағы Ш'!CE140</f>
        <v>0</v>
      </c>
      <c r="G392" s="843"/>
    </row>
    <row r="393" spans="2:7" x14ac:dyDescent="0.25">
      <c r="B393" s="712"/>
      <c r="C393" s="843"/>
      <c r="D393" s="843"/>
      <c r="E393" s="843"/>
      <c r="F393" s="12">
        <f>'2 жастағы Ш'!CD140</f>
        <v>0</v>
      </c>
      <c r="G393" s="843"/>
    </row>
    <row r="394" spans="2:7" x14ac:dyDescent="0.25">
      <c r="B394" s="707">
        <v>28</v>
      </c>
      <c r="C394" s="843"/>
      <c r="D394" s="843"/>
      <c r="E394" s="843"/>
      <c r="F394" s="12">
        <f>'2 жастағы Ш'!CI140</f>
        <v>0</v>
      </c>
      <c r="G394" s="843"/>
    </row>
    <row r="395" spans="2:7" x14ac:dyDescent="0.25">
      <c r="B395" s="708"/>
      <c r="C395" s="843"/>
      <c r="D395" s="843"/>
      <c r="E395" s="843"/>
      <c r="F395" s="12">
        <f>'2 жастағы Ш'!CH140</f>
        <v>0</v>
      </c>
      <c r="G395" s="843"/>
    </row>
    <row r="396" spans="2:7" x14ac:dyDescent="0.25">
      <c r="B396" s="712"/>
      <c r="C396" s="843"/>
      <c r="D396" s="843"/>
      <c r="E396" s="843"/>
      <c r="F396" s="12">
        <f>'2 жастағы Ш'!CG140</f>
        <v>0</v>
      </c>
      <c r="G396" s="843"/>
    </row>
    <row r="397" spans="2:7" x14ac:dyDescent="0.25">
      <c r="B397" s="707">
        <v>29</v>
      </c>
      <c r="C397" s="843"/>
      <c r="D397" s="843"/>
      <c r="E397" s="843"/>
      <c r="F397" s="12">
        <f>'2 жастағы Ш'!CL140</f>
        <v>0</v>
      </c>
      <c r="G397" s="843"/>
    </row>
    <row r="398" spans="2:7" x14ac:dyDescent="0.25">
      <c r="B398" s="708"/>
      <c r="C398" s="843"/>
      <c r="D398" s="843"/>
      <c r="E398" s="843"/>
      <c r="F398" s="12">
        <f>'2 жастағы Ш'!CK140</f>
        <v>0</v>
      </c>
      <c r="G398" s="843"/>
    </row>
    <row r="399" spans="2:7" x14ac:dyDescent="0.25">
      <c r="B399" s="712"/>
      <c r="C399" s="843"/>
      <c r="D399" s="843"/>
      <c r="E399" s="843"/>
      <c r="F399" s="12">
        <f>'2 жастағы Ш'!CJ140</f>
        <v>0</v>
      </c>
      <c r="G399" s="843"/>
    </row>
    <row r="400" spans="2:7" x14ac:dyDescent="0.25">
      <c r="B400" s="707">
        <v>30</v>
      </c>
      <c r="C400" s="843"/>
      <c r="D400" s="843"/>
      <c r="E400" s="843"/>
      <c r="F400" s="12">
        <f>'2 жастағы Ш'!CO140</f>
        <v>0</v>
      </c>
      <c r="G400" s="843"/>
    </row>
    <row r="401" spans="2:7" x14ac:dyDescent="0.25">
      <c r="B401" s="708"/>
      <c r="C401" s="843"/>
      <c r="D401" s="843"/>
      <c r="E401" s="843"/>
      <c r="F401" s="12">
        <f>'2 жастағы Ш'!CN140</f>
        <v>0</v>
      </c>
      <c r="G401" s="843"/>
    </row>
    <row r="402" spans="2:7" x14ac:dyDescent="0.25">
      <c r="B402" s="712"/>
      <c r="C402" s="843"/>
      <c r="D402" s="843"/>
      <c r="E402" s="843"/>
      <c r="F402" s="12">
        <f>'2 жастағы Ш'!CM140</f>
        <v>0</v>
      </c>
      <c r="G402" s="843"/>
    </row>
    <row r="403" spans="2:7" x14ac:dyDescent="0.25">
      <c r="B403" s="707">
        <v>31</v>
      </c>
      <c r="C403" s="843"/>
      <c r="D403" s="843"/>
      <c r="E403" s="843"/>
      <c r="F403" s="12">
        <f>'2 жастағы Ш'!CR140</f>
        <v>0</v>
      </c>
      <c r="G403" s="843"/>
    </row>
    <row r="404" spans="2:7" x14ac:dyDescent="0.25">
      <c r="B404" s="708"/>
      <c r="C404" s="843"/>
      <c r="D404" s="843"/>
      <c r="E404" s="843"/>
      <c r="F404" s="12">
        <f>'2 жастағы Ш'!CQ140</f>
        <v>0</v>
      </c>
      <c r="G404" s="843"/>
    </row>
    <row r="405" spans="2:7" x14ac:dyDescent="0.25">
      <c r="B405" s="712"/>
      <c r="C405" s="843"/>
      <c r="D405" s="843"/>
      <c r="E405" s="843"/>
      <c r="F405" s="12">
        <f>'2 жастағы Ш'!CP140</f>
        <v>0</v>
      </c>
      <c r="G405" s="843"/>
    </row>
    <row r="406" spans="2:7" x14ac:dyDescent="0.25">
      <c r="B406" s="707">
        <v>32</v>
      </c>
      <c r="C406" s="843"/>
      <c r="D406" s="843"/>
      <c r="E406" s="843"/>
      <c r="F406" s="12">
        <f>'2 жастағы Ш'!CU140</f>
        <v>0</v>
      </c>
      <c r="G406" s="843"/>
    </row>
    <row r="407" spans="2:7" x14ac:dyDescent="0.25">
      <c r="B407" s="708"/>
      <c r="C407" s="843"/>
      <c r="D407" s="843"/>
      <c r="E407" s="843"/>
      <c r="F407" s="12">
        <f>'2 жастағы Ш'!CT140</f>
        <v>0</v>
      </c>
      <c r="G407" s="843"/>
    </row>
    <row r="408" spans="2:7" x14ac:dyDescent="0.25">
      <c r="B408" s="712"/>
      <c r="C408" s="843"/>
      <c r="D408" s="843"/>
      <c r="E408" s="843"/>
      <c r="F408" s="12">
        <f>'2 жастағы Ш'!CS140</f>
        <v>0</v>
      </c>
      <c r="G408" s="843"/>
    </row>
    <row r="409" spans="2:7" x14ac:dyDescent="0.25">
      <c r="B409" s="707">
        <v>33</v>
      </c>
      <c r="C409" s="843"/>
      <c r="D409" s="843"/>
      <c r="E409" s="843"/>
      <c r="F409" s="12">
        <f>'2 жастағы Ш'!CX140</f>
        <v>0</v>
      </c>
      <c r="G409" s="843"/>
    </row>
    <row r="410" spans="2:7" x14ac:dyDescent="0.25">
      <c r="B410" s="708"/>
      <c r="C410" s="843"/>
      <c r="D410" s="843"/>
      <c r="E410" s="843"/>
      <c r="F410" s="12">
        <f>'2 жастағы Ш'!CW140</f>
        <v>0</v>
      </c>
      <c r="G410" s="843"/>
    </row>
    <row r="411" spans="2:7" x14ac:dyDescent="0.25">
      <c r="B411" s="712"/>
      <c r="C411" s="843"/>
      <c r="D411" s="843"/>
      <c r="E411" s="843"/>
      <c r="F411" s="12">
        <f>'2 жастағы Ш'!CV140</f>
        <v>0</v>
      </c>
      <c r="G411" s="843"/>
    </row>
    <row r="412" spans="2:7" x14ac:dyDescent="0.25">
      <c r="B412" s="707">
        <v>34</v>
      </c>
      <c r="C412" s="843"/>
      <c r="D412" s="843"/>
      <c r="E412" s="843"/>
      <c r="F412" s="12">
        <f>'2 жастағы Ш'!DA140</f>
        <v>0</v>
      </c>
      <c r="G412" s="843"/>
    </row>
    <row r="413" spans="2:7" x14ac:dyDescent="0.25">
      <c r="B413" s="708"/>
      <c r="C413" s="843"/>
      <c r="D413" s="843"/>
      <c r="E413" s="843"/>
      <c r="F413" s="12">
        <f>'2 жастағы Ш'!CZ140</f>
        <v>0</v>
      </c>
      <c r="G413" s="843"/>
    </row>
    <row r="414" spans="2:7" x14ac:dyDescent="0.25">
      <c r="B414" s="712"/>
      <c r="C414" s="843"/>
      <c r="D414" s="843"/>
      <c r="E414" s="843"/>
      <c r="F414" s="12">
        <f>'2 жастағы Ш'!CY140</f>
        <v>0</v>
      </c>
      <c r="G414" s="843"/>
    </row>
    <row r="415" spans="2:7" x14ac:dyDescent="0.25">
      <c r="B415" s="707">
        <v>35</v>
      </c>
      <c r="C415" s="843"/>
      <c r="D415" s="843"/>
      <c r="E415" s="843"/>
      <c r="F415" s="12">
        <f>'2 жастағы Ш'!DD140</f>
        <v>0</v>
      </c>
      <c r="G415" s="843"/>
    </row>
    <row r="416" spans="2:7" x14ac:dyDescent="0.25">
      <c r="B416" s="708"/>
      <c r="C416" s="843"/>
      <c r="D416" s="843"/>
      <c r="E416" s="843"/>
      <c r="F416" s="12">
        <f>'2 жастағы Ш'!DC140</f>
        <v>0</v>
      </c>
      <c r="G416" s="843"/>
    </row>
    <row r="417" spans="2:7" x14ac:dyDescent="0.25">
      <c r="B417" s="712"/>
      <c r="C417" s="843"/>
      <c r="D417" s="843"/>
      <c r="E417" s="843"/>
      <c r="F417" s="12">
        <f>'2 жастағы Ш'!DB140</f>
        <v>0</v>
      </c>
      <c r="G417" s="843"/>
    </row>
    <row r="418" spans="2:7" x14ac:dyDescent="0.25">
      <c r="B418" s="707">
        <v>36</v>
      </c>
      <c r="C418" s="843"/>
      <c r="D418" s="843"/>
      <c r="E418" s="843"/>
      <c r="F418" s="12">
        <f>'2 жастағы Ш'!DG140</f>
        <v>0</v>
      </c>
      <c r="G418" s="843"/>
    </row>
    <row r="419" spans="2:7" x14ac:dyDescent="0.25">
      <c r="B419" s="708"/>
      <c r="C419" s="843"/>
      <c r="D419" s="843"/>
      <c r="E419" s="843"/>
      <c r="F419" s="12">
        <f>'2 жастағы Ш'!DF140</f>
        <v>0</v>
      </c>
      <c r="G419" s="843"/>
    </row>
    <row r="420" spans="2:7" x14ac:dyDescent="0.25">
      <c r="B420" s="708"/>
      <c r="C420" s="843"/>
      <c r="D420" s="843"/>
      <c r="E420" s="843"/>
      <c r="F420" s="334">
        <f>'2 жастағы Ш'!DE140</f>
        <v>0</v>
      </c>
      <c r="G420" s="843"/>
    </row>
    <row r="421" spans="2:7" x14ac:dyDescent="0.25">
      <c r="B421" s="748">
        <v>37</v>
      </c>
      <c r="C421" s="843"/>
      <c r="D421" s="843"/>
      <c r="E421" s="843"/>
      <c r="F421" s="12">
        <f>'2 жастағы Ш'!DJ140</f>
        <v>0</v>
      </c>
      <c r="G421" s="843"/>
    </row>
    <row r="422" spans="2:7" x14ac:dyDescent="0.25">
      <c r="B422" s="748"/>
      <c r="C422" s="843"/>
      <c r="D422" s="843"/>
      <c r="E422" s="843"/>
      <c r="F422" s="12">
        <f>'2 жастағы Ш'!DI140</f>
        <v>0</v>
      </c>
      <c r="G422" s="843"/>
    </row>
    <row r="423" spans="2:7" x14ac:dyDescent="0.25">
      <c r="B423" s="748"/>
      <c r="C423" s="844"/>
      <c r="D423" s="844"/>
      <c r="E423" s="844"/>
      <c r="F423" s="12">
        <f>'2 жастағы Ш'!DH140</f>
        <v>0</v>
      </c>
      <c r="G423" s="844"/>
    </row>
    <row r="424" spans="2:7" ht="18.75" x14ac:dyDescent="0.25">
      <c r="B424" s="821" t="s">
        <v>824</v>
      </c>
      <c r="C424" s="158">
        <f>'2 жастағы Ф'!BK140</f>
        <v>0</v>
      </c>
      <c r="D424" s="158">
        <f>'2 жастағы К'!BN140</f>
        <v>0</v>
      </c>
      <c r="E424" s="158">
        <f>'2 жастағы Т'!AG140</f>
        <v>0</v>
      </c>
      <c r="F424" s="158">
        <f>'2 жастағы Ш'!DM140</f>
        <v>0</v>
      </c>
      <c r="G424" s="159">
        <f>'2 жастағы Ә'!BN140</f>
        <v>0</v>
      </c>
    </row>
    <row r="425" spans="2:7" ht="18.75" x14ac:dyDescent="0.25">
      <c r="B425" s="821"/>
      <c r="C425" s="40">
        <f>'2 жастағы Ф'!BJ140</f>
        <v>0</v>
      </c>
      <c r="D425" s="40">
        <f>'2 жастағы К'!BM140</f>
        <v>0</v>
      </c>
      <c r="E425" s="40">
        <f>'2 жастағы Т'!AF140</f>
        <v>0</v>
      </c>
      <c r="F425" s="40">
        <f>'2 жастағы Ш'!DL140</f>
        <v>0</v>
      </c>
      <c r="G425" s="68">
        <f>'2 жастағы Ә'!BM140</f>
        <v>0</v>
      </c>
    </row>
    <row r="426" spans="2:7" ht="18.75" x14ac:dyDescent="0.25">
      <c r="B426" s="821"/>
      <c r="C426" s="95">
        <f>'2 жастағы Ф'!BI140</f>
        <v>0</v>
      </c>
      <c r="D426" s="95">
        <f>'2 жастағы К'!BL140</f>
        <v>0</v>
      </c>
      <c r="E426" s="95">
        <f>'2 жастағы Т'!AE140</f>
        <v>0</v>
      </c>
      <c r="F426" s="95">
        <f>'2 жастағы Ш'!DK140</f>
        <v>0</v>
      </c>
      <c r="G426" s="96">
        <f>'2 жастағы Ә'!BL140</f>
        <v>0</v>
      </c>
    </row>
    <row r="427" spans="2:7" ht="15" customHeight="1" x14ac:dyDescent="0.25">
      <c r="B427" s="157">
        <f>СВОД!V127</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Ф'!C36</f>
        <v>0</v>
      </c>
      <c r="E4" s="27"/>
      <c r="F4" s="27"/>
      <c r="G4" s="23"/>
      <c r="H4" s="23"/>
    </row>
    <row r="5" spans="2:12" ht="18.75" x14ac:dyDescent="0.3">
      <c r="B5" s="833" t="s">
        <v>105</v>
      </c>
      <c r="C5" s="833"/>
      <c r="D5" s="26">
        <f>'2 жастағы Ф'!A36</f>
        <v>0</v>
      </c>
      <c r="E5" s="26"/>
      <c r="F5" s="26"/>
      <c r="G5" s="23"/>
      <c r="H5" s="23"/>
    </row>
    <row r="6" spans="2:12" ht="79.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Ф'!F36</f>
        <v>0</v>
      </c>
      <c r="D122" s="4">
        <f>'2 жастағы К'!F36</f>
        <v>0</v>
      </c>
      <c r="E122" s="4">
        <f>'2 жастағы Т'!F36</f>
        <v>0</v>
      </c>
      <c r="F122" s="4">
        <f>'2 жастағы Ш'!F36</f>
        <v>0</v>
      </c>
      <c r="G122" s="4">
        <f>'2 жастағы Ә'!F36</f>
        <v>0</v>
      </c>
    </row>
    <row r="123" spans="2:12" x14ac:dyDescent="0.25">
      <c r="B123" s="708"/>
      <c r="C123" s="4">
        <f>'2 жастағы Ф'!E36</f>
        <v>0</v>
      </c>
      <c r="D123" s="4">
        <f>'2 жастағы К'!E36</f>
        <v>0</v>
      </c>
      <c r="E123" s="4">
        <f>'2 жастағы Т'!E36</f>
        <v>0</v>
      </c>
      <c r="F123" s="4">
        <f>'2 жастағы Ш'!E36</f>
        <v>0</v>
      </c>
      <c r="G123" s="4">
        <f>'2 жастағы Ә'!E36</f>
        <v>0</v>
      </c>
    </row>
    <row r="124" spans="2:12" x14ac:dyDescent="0.25">
      <c r="B124" s="712"/>
      <c r="C124" s="4">
        <f>'2 жастағы Ф'!D36</f>
        <v>0</v>
      </c>
      <c r="D124" s="4">
        <f>'2 жастағы К'!D36</f>
        <v>0</v>
      </c>
      <c r="E124" s="4">
        <f>'2 жастағы Т'!D36</f>
        <v>0</v>
      </c>
      <c r="F124" s="4">
        <f>'2 жастағы Ш'!D36</f>
        <v>0</v>
      </c>
      <c r="G124" s="4">
        <f>'2 жастағы Ә'!D36</f>
        <v>0</v>
      </c>
    </row>
    <row r="125" spans="2:12" x14ac:dyDescent="0.25">
      <c r="B125" s="707">
        <v>2</v>
      </c>
      <c r="C125" s="4">
        <f>'2 жастағы Ф'!I36</f>
        <v>0</v>
      </c>
      <c r="D125" s="4">
        <f>'2 жастағы К'!I36</f>
        <v>0</v>
      </c>
      <c r="E125" s="4">
        <f>'2 жастағы Т'!I36</f>
        <v>0</v>
      </c>
      <c r="F125" s="4">
        <f>'2 жастағы Ш'!I36</f>
        <v>0</v>
      </c>
      <c r="G125" s="4">
        <f>'2 жастағы Ә'!I36</f>
        <v>0</v>
      </c>
    </row>
    <row r="126" spans="2:12" x14ac:dyDescent="0.25">
      <c r="B126" s="708"/>
      <c r="C126" s="4">
        <f>'2 жастағы Ф'!H36</f>
        <v>0</v>
      </c>
      <c r="D126" s="4">
        <f>'2 жастағы К'!H36</f>
        <v>0</v>
      </c>
      <c r="E126" s="4">
        <f>'2 жастағы Т'!H36</f>
        <v>0</v>
      </c>
      <c r="F126" s="4">
        <f>'2 жастағы Ш'!H36</f>
        <v>0</v>
      </c>
      <c r="G126" s="4">
        <f>'2 жастағы Ә'!H36</f>
        <v>0</v>
      </c>
    </row>
    <row r="127" spans="2:12" x14ac:dyDescent="0.25">
      <c r="B127" s="712"/>
      <c r="C127" s="4">
        <f>'2 жастағы Ф'!G36</f>
        <v>0</v>
      </c>
      <c r="D127" s="4">
        <f>'2 жастағы К'!G36</f>
        <v>0</v>
      </c>
      <c r="E127" s="4">
        <f>'2 жастағы Т'!G36</f>
        <v>0</v>
      </c>
      <c r="F127" s="4">
        <f>'2 жастағы Ш'!G36</f>
        <v>0</v>
      </c>
      <c r="G127" s="4">
        <f>'2 жастағы Ә'!G36</f>
        <v>0</v>
      </c>
    </row>
    <row r="128" spans="2:12" x14ac:dyDescent="0.25">
      <c r="B128" s="707">
        <v>3</v>
      </c>
      <c r="C128" s="4">
        <f>'2 жастағы Ф'!L36</f>
        <v>0</v>
      </c>
      <c r="D128" s="4">
        <f>'2 жастағы К'!L36</f>
        <v>0</v>
      </c>
      <c r="E128" s="4">
        <f>'2 жастағы Т'!L36</f>
        <v>0</v>
      </c>
      <c r="F128" s="4">
        <f>'2 жастағы Ш'!L36</f>
        <v>0</v>
      </c>
      <c r="G128" s="4">
        <f>'2 жастағы Ә'!L36</f>
        <v>0</v>
      </c>
    </row>
    <row r="129" spans="2:7" x14ac:dyDescent="0.25">
      <c r="B129" s="708"/>
      <c r="C129" s="4">
        <f>'2 жастағы Ф'!K36</f>
        <v>0</v>
      </c>
      <c r="D129" s="4">
        <f>'2 жастағы К'!K36</f>
        <v>0</v>
      </c>
      <c r="E129" s="4">
        <f>'2 жастағы Т'!K36</f>
        <v>0</v>
      </c>
      <c r="F129" s="4">
        <f>'2 жастағы Ш'!K36</f>
        <v>0</v>
      </c>
      <c r="G129" s="4">
        <f>'2 жастағы Ә'!K36</f>
        <v>0</v>
      </c>
    </row>
    <row r="130" spans="2:7" x14ac:dyDescent="0.25">
      <c r="B130" s="712"/>
      <c r="C130" s="4">
        <f>'2 жастағы Ф'!J36</f>
        <v>0</v>
      </c>
      <c r="D130" s="4">
        <f>'2 жастағы К'!J36</f>
        <v>0</v>
      </c>
      <c r="E130" s="4">
        <f>'2 жастағы Т'!J36</f>
        <v>0</v>
      </c>
      <c r="F130" s="4">
        <f>'2 жастағы Ш'!J36</f>
        <v>0</v>
      </c>
      <c r="G130" s="4">
        <f>'2 жастағы Ә'!J36</f>
        <v>0</v>
      </c>
    </row>
    <row r="131" spans="2:7" x14ac:dyDescent="0.25">
      <c r="B131" s="707">
        <v>4</v>
      </c>
      <c r="C131" s="4">
        <f>'2 жастағы Ф'!O36</f>
        <v>0</v>
      </c>
      <c r="D131" s="4">
        <f>'2 жастағы К'!O36</f>
        <v>0</v>
      </c>
      <c r="E131" s="4">
        <f>'2 жастағы Т'!O36</f>
        <v>0</v>
      </c>
      <c r="F131" s="4">
        <f>'2 жастағы Ш'!O36</f>
        <v>0</v>
      </c>
      <c r="G131" s="4">
        <f>'2 жастағы Ә'!O36</f>
        <v>0</v>
      </c>
    </row>
    <row r="132" spans="2:7" x14ac:dyDescent="0.25">
      <c r="B132" s="708"/>
      <c r="C132" s="4">
        <f>'2 жастағы Ф'!N36</f>
        <v>0</v>
      </c>
      <c r="D132" s="4">
        <f>'2 жастағы К'!N36</f>
        <v>0</v>
      </c>
      <c r="E132" s="4">
        <f>'2 жастағы Т'!N36</f>
        <v>0</v>
      </c>
      <c r="F132" s="4">
        <f>'2 жастағы Ш'!N36</f>
        <v>0</v>
      </c>
      <c r="G132" s="4">
        <f>'2 жастағы Ә'!N36</f>
        <v>0</v>
      </c>
    </row>
    <row r="133" spans="2:7" x14ac:dyDescent="0.25">
      <c r="B133" s="712"/>
      <c r="C133" s="4">
        <f>'2 жастағы Ф'!M36</f>
        <v>0</v>
      </c>
      <c r="D133" s="4">
        <f>'2 жастағы К'!M36</f>
        <v>0</v>
      </c>
      <c r="E133" s="4">
        <f>'2 жастағы Т'!M36</f>
        <v>0</v>
      </c>
      <c r="F133" s="4">
        <f>'2 жастағы Ш'!M36</f>
        <v>0</v>
      </c>
      <c r="G133" s="4">
        <f>'2 жастағы Ә'!M36</f>
        <v>0</v>
      </c>
    </row>
    <row r="134" spans="2:7" x14ac:dyDescent="0.25">
      <c r="B134" s="707">
        <v>5</v>
      </c>
      <c r="C134" s="4">
        <f>'2 жастағы Ф'!R36</f>
        <v>0</v>
      </c>
      <c r="D134" s="4">
        <f>'2 жастағы К'!R36</f>
        <v>0</v>
      </c>
      <c r="E134" s="4">
        <f>'2 жастағы Т'!R36</f>
        <v>0</v>
      </c>
      <c r="F134" s="4">
        <f>'2 жастағы Ш'!R36</f>
        <v>0</v>
      </c>
      <c r="G134" s="4">
        <f>'2 жастағы Ә'!R36</f>
        <v>0</v>
      </c>
    </row>
    <row r="135" spans="2:7" x14ac:dyDescent="0.25">
      <c r="B135" s="708"/>
      <c r="C135" s="4">
        <f>'2 жастағы Ф'!Q36</f>
        <v>0</v>
      </c>
      <c r="D135" s="4">
        <f>'2 жастағы К'!Q36</f>
        <v>0</v>
      </c>
      <c r="E135" s="4">
        <f>'2 жастағы Т'!Q36</f>
        <v>0</v>
      </c>
      <c r="F135" s="4">
        <f>'2 жастағы Ш'!Q36</f>
        <v>0</v>
      </c>
      <c r="G135" s="4">
        <f>'2 жастағы Ә'!Q36</f>
        <v>0</v>
      </c>
    </row>
    <row r="136" spans="2:7" x14ac:dyDescent="0.25">
      <c r="B136" s="712"/>
      <c r="C136" s="4">
        <f>'2 жастағы Ф'!P36</f>
        <v>0</v>
      </c>
      <c r="D136" s="4">
        <f>'2 жастағы К'!P36</f>
        <v>0</v>
      </c>
      <c r="E136" s="4">
        <f>'2 жастағы Т'!P36</f>
        <v>0</v>
      </c>
      <c r="F136" s="4">
        <f>'2 жастағы Ш'!P36</f>
        <v>0</v>
      </c>
      <c r="G136" s="4">
        <f>'2 жастағы Ә'!P36</f>
        <v>0</v>
      </c>
    </row>
    <row r="137" spans="2:7" x14ac:dyDescent="0.25">
      <c r="B137" s="707">
        <v>6</v>
      </c>
      <c r="C137" s="4">
        <f>'2 жастағы Ф'!U36</f>
        <v>0</v>
      </c>
      <c r="D137" s="4">
        <f>'2 жастағы К'!U36</f>
        <v>0</v>
      </c>
      <c r="E137" s="4">
        <f>'2 жастағы Т'!U36</f>
        <v>0</v>
      </c>
      <c r="F137" s="4">
        <f>'2 жастағы Ш'!U36</f>
        <v>0</v>
      </c>
      <c r="G137" s="4">
        <f>'2 жастағы Ә'!U36</f>
        <v>0</v>
      </c>
    </row>
    <row r="138" spans="2:7" x14ac:dyDescent="0.25">
      <c r="B138" s="708"/>
      <c r="C138" s="4">
        <f>'2 жастағы Ф'!T36</f>
        <v>0</v>
      </c>
      <c r="D138" s="4">
        <f>'2 жастағы К'!T36</f>
        <v>0</v>
      </c>
      <c r="E138" s="4">
        <f>'2 жастағы Т'!T36</f>
        <v>0</v>
      </c>
      <c r="F138" s="4">
        <f>'2 жастағы Ш'!T36</f>
        <v>0</v>
      </c>
      <c r="G138" s="4">
        <f>'2 жастағы Ә'!T36</f>
        <v>0</v>
      </c>
    </row>
    <row r="139" spans="2:7" x14ac:dyDescent="0.25">
      <c r="B139" s="712"/>
      <c r="C139" s="4">
        <f>'2 жастағы Ф'!S36</f>
        <v>0</v>
      </c>
      <c r="D139" s="4">
        <f>'2 жастағы К'!S36</f>
        <v>0</v>
      </c>
      <c r="E139" s="4">
        <f>'2 жастағы Т'!S36</f>
        <v>0</v>
      </c>
      <c r="F139" s="4">
        <f>'2 жастағы Ш'!S36</f>
        <v>0</v>
      </c>
      <c r="G139" s="4">
        <f>'2 жастағы Ә'!S36</f>
        <v>0</v>
      </c>
    </row>
    <row r="140" spans="2:7" x14ac:dyDescent="0.25">
      <c r="B140" s="707">
        <v>7</v>
      </c>
      <c r="C140" s="4">
        <f>'2 жастағы Ф'!X36</f>
        <v>0</v>
      </c>
      <c r="D140" s="4">
        <f>'2 жастағы К'!X36</f>
        <v>0</v>
      </c>
      <c r="E140" s="4">
        <f>'2 жастағы Т'!X36</f>
        <v>0</v>
      </c>
      <c r="F140" s="4">
        <f>'2 жастағы Ш'!X36</f>
        <v>0</v>
      </c>
      <c r="G140" s="4">
        <f>'2 жастағы Ә'!X36</f>
        <v>0</v>
      </c>
    </row>
    <row r="141" spans="2:7" x14ac:dyDescent="0.25">
      <c r="B141" s="708"/>
      <c r="C141" s="4">
        <f>'2 жастағы Ф'!W36</f>
        <v>0</v>
      </c>
      <c r="D141" s="4">
        <f>'2 жастағы К'!W36</f>
        <v>0</v>
      </c>
      <c r="E141" s="4">
        <f>'2 жастағы Т'!W36</f>
        <v>0</v>
      </c>
      <c r="F141" s="4">
        <f>'2 жастағы Ш'!W36</f>
        <v>0</v>
      </c>
      <c r="G141" s="4">
        <f>'2 жастағы Ә'!W36</f>
        <v>0</v>
      </c>
    </row>
    <row r="142" spans="2:7" x14ac:dyDescent="0.25">
      <c r="B142" s="712"/>
      <c r="C142" s="4">
        <f>'2 жастағы Ф'!V36</f>
        <v>0</v>
      </c>
      <c r="D142" s="4">
        <f>'2 жастағы К'!V36</f>
        <v>0</v>
      </c>
      <c r="E142" s="4">
        <f>'2 жастағы Т'!V36</f>
        <v>0</v>
      </c>
      <c r="F142" s="4">
        <f>'2 жастағы Ш'!V36</f>
        <v>0</v>
      </c>
      <c r="G142" s="4">
        <f>'2 жастағы Ә'!V36</f>
        <v>0</v>
      </c>
    </row>
    <row r="143" spans="2:7" x14ac:dyDescent="0.25">
      <c r="B143" s="707">
        <v>8</v>
      </c>
      <c r="C143" s="4">
        <f>'2 жастағы Ф'!AA36</f>
        <v>0</v>
      </c>
      <c r="D143" s="4">
        <f>'2 жастағы К'!AA36</f>
        <v>0</v>
      </c>
      <c r="E143" s="4">
        <f>'2 жастағы Т'!AA36</f>
        <v>0</v>
      </c>
      <c r="F143" s="4">
        <f>'2 жастағы Ш'!AA36</f>
        <v>0</v>
      </c>
      <c r="G143" s="4">
        <f>'2 жастағы Ә'!AA36</f>
        <v>0</v>
      </c>
    </row>
    <row r="144" spans="2:7" x14ac:dyDescent="0.25">
      <c r="B144" s="708"/>
      <c r="C144" s="4">
        <f>'2 жастағы Ф'!Z36</f>
        <v>0</v>
      </c>
      <c r="D144" s="4">
        <f>'2 жастағы К'!Z36</f>
        <v>0</v>
      </c>
      <c r="E144" s="4">
        <f>'2 жастағы Т'!Z36</f>
        <v>0</v>
      </c>
      <c r="F144" s="4">
        <f>'2 жастағы Ш'!Z36</f>
        <v>0</v>
      </c>
      <c r="G144" s="4">
        <f>'2 жастағы Ә'!Z36</f>
        <v>0</v>
      </c>
    </row>
    <row r="145" spans="2:7" x14ac:dyDescent="0.25">
      <c r="B145" s="712"/>
      <c r="C145" s="4">
        <f>'2 жастағы Ф'!Y36</f>
        <v>0</v>
      </c>
      <c r="D145" s="4">
        <f>'2 жастағы К'!Y36</f>
        <v>0</v>
      </c>
      <c r="E145" s="4">
        <f>'2 жастағы Т'!Y36</f>
        <v>0</v>
      </c>
      <c r="F145" s="4">
        <f>'2 жастағы Ш'!Y36</f>
        <v>0</v>
      </c>
      <c r="G145" s="4">
        <f>'2 жастағы Ә'!Y36</f>
        <v>0</v>
      </c>
    </row>
    <row r="146" spans="2:7" x14ac:dyDescent="0.25">
      <c r="B146" s="707">
        <v>9</v>
      </c>
      <c r="C146" s="4">
        <f>'2 жастағы Ф'!AD36</f>
        <v>0</v>
      </c>
      <c r="D146" s="4">
        <f>'2 жастағы К'!AD36</f>
        <v>0</v>
      </c>
      <c r="E146" s="4">
        <f>'2 жастағы Т'!AD36</f>
        <v>0</v>
      </c>
      <c r="F146" s="4">
        <f>'2 жастағы Ш'!AD36</f>
        <v>0</v>
      </c>
      <c r="G146" s="4">
        <f>'2 жастағы Ә'!AD36</f>
        <v>0</v>
      </c>
    </row>
    <row r="147" spans="2:7" x14ac:dyDescent="0.25">
      <c r="B147" s="708"/>
      <c r="C147" s="4">
        <f>'2 жастағы Ф'!AC36</f>
        <v>0</v>
      </c>
      <c r="D147" s="4">
        <f>'2 жастағы К'!AC36</f>
        <v>0</v>
      </c>
      <c r="E147" s="4">
        <f>'2 жастағы Т'!AC36</f>
        <v>0</v>
      </c>
      <c r="F147" s="4">
        <f>'2 жастағы Ш'!AC36</f>
        <v>0</v>
      </c>
      <c r="G147" s="4">
        <f>'2 жастағы Ә'!AC36</f>
        <v>0</v>
      </c>
    </row>
    <row r="148" spans="2:7" x14ac:dyDescent="0.25">
      <c r="B148" s="712"/>
      <c r="C148" s="4">
        <f>'2 жастағы Ф'!AB36</f>
        <v>0</v>
      </c>
      <c r="D148" s="4">
        <f>'2 жастағы К'!AB36</f>
        <v>0</v>
      </c>
      <c r="E148" s="4">
        <f>'2 жастағы Т'!AB36</f>
        <v>0</v>
      </c>
      <c r="F148" s="4">
        <f>'2 жастағы Ш'!AB36</f>
        <v>0</v>
      </c>
      <c r="G148" s="4">
        <f>'2 жастағы Ә'!AB36</f>
        <v>0</v>
      </c>
    </row>
    <row r="149" spans="2:7" x14ac:dyDescent="0.25">
      <c r="B149" s="707">
        <v>10</v>
      </c>
      <c r="C149" s="4">
        <f>'2 жастағы Ф'!AG36</f>
        <v>0</v>
      </c>
      <c r="D149" s="4">
        <f>'2 жастағы К'!AG36</f>
        <v>0</v>
      </c>
      <c r="E149" s="4">
        <f>'2 жастағы Т'!AG36</f>
        <v>0</v>
      </c>
      <c r="F149" s="4">
        <f>'2 жастағы Ш'!AG36</f>
        <v>0</v>
      </c>
      <c r="G149" s="4">
        <f>'2 жастағы Ә'!AG36</f>
        <v>0</v>
      </c>
    </row>
    <row r="150" spans="2:7" x14ac:dyDescent="0.25">
      <c r="B150" s="708"/>
      <c r="C150" s="4">
        <f>'2 жастағы Ф'!AF36</f>
        <v>0</v>
      </c>
      <c r="D150" s="4">
        <f>'2 жастағы К'!AF36</f>
        <v>0</v>
      </c>
      <c r="E150" s="4">
        <f>'2 жастағы Т'!AF36</f>
        <v>0</v>
      </c>
      <c r="F150" s="4">
        <f>'2 жастағы Ш'!AF36</f>
        <v>0</v>
      </c>
      <c r="G150" s="4">
        <f>'2 жастағы Ә'!AF36</f>
        <v>0</v>
      </c>
    </row>
    <row r="151" spans="2:7" x14ac:dyDescent="0.25">
      <c r="B151" s="712"/>
      <c r="C151" s="4">
        <f>'2 жастағы Ф'!AE36</f>
        <v>0</v>
      </c>
      <c r="D151" s="4">
        <f>'2 жастағы К'!AE36</f>
        <v>0</v>
      </c>
      <c r="E151" s="4">
        <f>'2 жастағы Т'!AE36</f>
        <v>0</v>
      </c>
      <c r="F151" s="4">
        <f>'2 жастағы Ш'!AE36</f>
        <v>0</v>
      </c>
      <c r="G151" s="4">
        <f>'2 жастағы Ә'!AE36</f>
        <v>0</v>
      </c>
    </row>
    <row r="152" spans="2:7" x14ac:dyDescent="0.25">
      <c r="B152" s="707">
        <v>11</v>
      </c>
      <c r="C152" s="4">
        <f>'2 жастағы Ф'!AJ36</f>
        <v>0</v>
      </c>
      <c r="D152" s="4">
        <f>'2 жастағы К'!AJ36</f>
        <v>0</v>
      </c>
      <c r="E152" s="827"/>
      <c r="F152" s="4">
        <f>'2 жастағы Ш'!AJ36</f>
        <v>0</v>
      </c>
      <c r="G152" s="4">
        <f>'2 жастағы Ә'!AJ36</f>
        <v>0</v>
      </c>
    </row>
    <row r="153" spans="2:7" x14ac:dyDescent="0.25">
      <c r="B153" s="708"/>
      <c r="C153" s="4">
        <f>'2 жастағы Ф'!AI36</f>
        <v>0</v>
      </c>
      <c r="D153" s="4">
        <f>'2 жастағы К'!AI36</f>
        <v>0</v>
      </c>
      <c r="E153" s="828"/>
      <c r="F153" s="4">
        <f>'2 жастағы Ш'!AI36</f>
        <v>0</v>
      </c>
      <c r="G153" s="4">
        <f>'2 жастағы Ә'!AI36</f>
        <v>0</v>
      </c>
    </row>
    <row r="154" spans="2:7" x14ac:dyDescent="0.25">
      <c r="B154" s="712"/>
      <c r="C154" s="4">
        <f>'2 жастағы Ф'!AH36</f>
        <v>0</v>
      </c>
      <c r="D154" s="4">
        <f>'2 жастағы К'!AH36</f>
        <v>0</v>
      </c>
      <c r="E154" s="828"/>
      <c r="F154" s="4">
        <f>'2 жастағы Ш'!AH36</f>
        <v>0</v>
      </c>
      <c r="G154" s="4">
        <f>'2 жастағы Ә'!AH36</f>
        <v>0</v>
      </c>
    </row>
    <row r="155" spans="2:7" x14ac:dyDescent="0.25">
      <c r="B155" s="707">
        <v>12</v>
      </c>
      <c r="C155" s="4">
        <f>'2 жастағы Ф'!AM36</f>
        <v>0</v>
      </c>
      <c r="D155" s="4">
        <f>'2 жастағы К'!AM36</f>
        <v>0</v>
      </c>
      <c r="E155" s="828"/>
      <c r="F155" s="4">
        <f>'2 жастағы Ш'!AM36</f>
        <v>0</v>
      </c>
      <c r="G155" s="4">
        <f>'2 жастағы Ә'!AM36</f>
        <v>0</v>
      </c>
    </row>
    <row r="156" spans="2:7" x14ac:dyDescent="0.25">
      <c r="B156" s="708"/>
      <c r="C156" s="12">
        <f>'2 жастағы Ф'!AL36</f>
        <v>0</v>
      </c>
      <c r="D156" s="12">
        <f>'2 жастағы К'!AL36</f>
        <v>0</v>
      </c>
      <c r="E156" s="828"/>
      <c r="F156" s="12">
        <f>'2 жастағы Ш'!AL36</f>
        <v>0</v>
      </c>
      <c r="G156" s="12">
        <f>'2 жастағы Ә'!AL36</f>
        <v>0</v>
      </c>
    </row>
    <row r="157" spans="2:7" x14ac:dyDescent="0.25">
      <c r="B157" s="712"/>
      <c r="C157" s="12">
        <f>'2 жастағы Ф'!AK36</f>
        <v>0</v>
      </c>
      <c r="D157" s="12">
        <f>'2 жастағы К'!AK36</f>
        <v>0</v>
      </c>
      <c r="E157" s="828"/>
      <c r="F157" s="12">
        <f>'2 жастағы Ш'!AK36</f>
        <v>0</v>
      </c>
      <c r="G157" s="12">
        <f>'2 жастағы Ә'!AK36</f>
        <v>0</v>
      </c>
    </row>
    <row r="158" spans="2:7" x14ac:dyDescent="0.25">
      <c r="B158" s="707">
        <v>13</v>
      </c>
      <c r="C158" s="825"/>
      <c r="D158" s="4">
        <f>'2 жастағы К'!AP36</f>
        <v>0</v>
      </c>
      <c r="E158" s="828"/>
      <c r="F158" s="4">
        <f>'2 жастағы Ш'!AP36</f>
        <v>0</v>
      </c>
      <c r="G158" s="4">
        <f>'2 жастағы Ә'!AP36</f>
        <v>0</v>
      </c>
    </row>
    <row r="159" spans="2:7" ht="15" customHeight="1" x14ac:dyDescent="0.25">
      <c r="B159" s="708"/>
      <c r="C159" s="826"/>
      <c r="D159" s="4">
        <f>'2 жастағы К'!AO36</f>
        <v>0</v>
      </c>
      <c r="E159" s="828"/>
      <c r="F159" s="4">
        <f>'2 жастағы Ш'!AO36</f>
        <v>0</v>
      </c>
      <c r="G159" s="4">
        <f>'2 жастағы Ә'!AO36</f>
        <v>0</v>
      </c>
    </row>
    <row r="160" spans="2:7" x14ac:dyDescent="0.25">
      <c r="B160" s="712"/>
      <c r="C160" s="826"/>
      <c r="D160" s="4">
        <f>'2 жастағы К'!AN36</f>
        <v>0</v>
      </c>
      <c r="E160" s="828"/>
      <c r="F160" s="4">
        <f>'2 жастағы Ш'!AN36</f>
        <v>0</v>
      </c>
      <c r="G160" s="4">
        <f>'2 жастағы Ә'!AN36</f>
        <v>0</v>
      </c>
    </row>
    <row r="161" spans="2:7" x14ac:dyDescent="0.25">
      <c r="B161" s="707">
        <v>14</v>
      </c>
      <c r="C161" s="826"/>
      <c r="D161" s="4">
        <f>'2 жастағы К'!AS36</f>
        <v>0</v>
      </c>
      <c r="E161" s="828"/>
      <c r="F161" s="4">
        <f>'2 жастағы Ш'!AS36</f>
        <v>0</v>
      </c>
      <c r="G161" s="4">
        <f>'2 жастағы Ә'!AS36</f>
        <v>0</v>
      </c>
    </row>
    <row r="162" spans="2:7" x14ac:dyDescent="0.25">
      <c r="B162" s="708"/>
      <c r="C162" s="826"/>
      <c r="D162" s="4">
        <f>'2 жастағы К'!AR36</f>
        <v>0</v>
      </c>
      <c r="E162" s="828"/>
      <c r="F162" s="4">
        <f>'2 жастағы Ш'!AR36</f>
        <v>0</v>
      </c>
      <c r="G162" s="4">
        <f>'2 жастағы Ә'!AR36</f>
        <v>0</v>
      </c>
    </row>
    <row r="163" spans="2:7" x14ac:dyDescent="0.25">
      <c r="B163" s="712"/>
      <c r="C163" s="826"/>
      <c r="D163" s="4">
        <f>'2 жастағы К'!AQ36</f>
        <v>0</v>
      </c>
      <c r="E163" s="828"/>
      <c r="F163" s="4">
        <f>'2 жастағы Ш'!AQ36</f>
        <v>0</v>
      </c>
      <c r="G163" s="4">
        <f>'2 жастағы Ә'!AQ36</f>
        <v>0</v>
      </c>
    </row>
    <row r="164" spans="2:7" x14ac:dyDescent="0.25">
      <c r="B164" s="707">
        <v>15</v>
      </c>
      <c r="C164" s="826"/>
      <c r="D164" s="4">
        <f>'2 жастағы К'!AV36</f>
        <v>0</v>
      </c>
      <c r="E164" s="828"/>
      <c r="F164" s="825"/>
      <c r="G164" s="4">
        <f>'2 жастағы Ә'!AV36</f>
        <v>0</v>
      </c>
    </row>
    <row r="165" spans="2:7" x14ac:dyDescent="0.25">
      <c r="B165" s="708"/>
      <c r="C165" s="826"/>
      <c r="D165" s="4">
        <f>'2 жастағы К'!AU36</f>
        <v>0</v>
      </c>
      <c r="E165" s="828"/>
      <c r="F165" s="826"/>
      <c r="G165" s="4">
        <f>'2 жастағы Ә'!AU36</f>
        <v>0</v>
      </c>
    </row>
    <row r="166" spans="2:7" ht="15" customHeight="1" x14ac:dyDescent="0.25">
      <c r="B166" s="712"/>
      <c r="C166" s="826"/>
      <c r="D166" s="4">
        <f>'2 жастағы К'!AT36</f>
        <v>0</v>
      </c>
      <c r="E166" s="828"/>
      <c r="F166" s="826"/>
      <c r="G166" s="4">
        <f>'2 жастағы Ә'!AT36</f>
        <v>0</v>
      </c>
    </row>
    <row r="167" spans="2:7" ht="15" customHeight="1" x14ac:dyDescent="0.25">
      <c r="B167" s="707">
        <v>16</v>
      </c>
      <c r="C167" s="826"/>
      <c r="D167" s="4">
        <f>'2 жастағы К'!AY36</f>
        <v>0</v>
      </c>
      <c r="E167" s="828"/>
      <c r="F167" s="826"/>
      <c r="G167" s="4">
        <f>'2 жастағы Ә'!AY36</f>
        <v>0</v>
      </c>
    </row>
    <row r="168" spans="2:7" ht="15" customHeight="1" x14ac:dyDescent="0.25">
      <c r="B168" s="708"/>
      <c r="C168" s="826"/>
      <c r="D168" s="4">
        <f>'2 жастағы К'!AX36</f>
        <v>0</v>
      </c>
      <c r="E168" s="828"/>
      <c r="F168" s="826"/>
      <c r="G168" s="4">
        <f>'2 жастағы Ә'!AX36</f>
        <v>0</v>
      </c>
    </row>
    <row r="169" spans="2:7" ht="15" customHeight="1" x14ac:dyDescent="0.25">
      <c r="B169" s="712"/>
      <c r="C169" s="826"/>
      <c r="D169" s="4">
        <f>'2 жастағы К'!AW36</f>
        <v>0</v>
      </c>
      <c r="E169" s="828"/>
      <c r="F169" s="826"/>
      <c r="G169" s="4">
        <f>'2 жастағы Ә'!AW36</f>
        <v>0</v>
      </c>
    </row>
    <row r="170" spans="2:7" ht="15" customHeight="1" x14ac:dyDescent="0.25">
      <c r="B170" s="707">
        <v>17</v>
      </c>
      <c r="C170" s="826"/>
      <c r="D170" s="4">
        <f>'2 жастағы К'!BB36</f>
        <v>0</v>
      </c>
      <c r="E170" s="828"/>
      <c r="F170" s="826"/>
      <c r="G170" s="4">
        <f>'2 жастағы Ә'!BB36</f>
        <v>0</v>
      </c>
    </row>
    <row r="171" spans="2:7" ht="15" customHeight="1" x14ac:dyDescent="0.25">
      <c r="B171" s="708"/>
      <c r="C171" s="826"/>
      <c r="D171" s="4">
        <f>'2 жастағы К'!BA36</f>
        <v>0</v>
      </c>
      <c r="E171" s="828"/>
      <c r="F171" s="826"/>
      <c r="G171" s="4">
        <f>'2 жастағы Ә'!BA36</f>
        <v>0</v>
      </c>
    </row>
    <row r="172" spans="2:7" ht="15" customHeight="1" x14ac:dyDescent="0.25">
      <c r="B172" s="712"/>
      <c r="C172" s="826"/>
      <c r="D172" s="4">
        <f>'2 жастағы К'!AZ36</f>
        <v>0</v>
      </c>
      <c r="E172" s="828"/>
      <c r="F172" s="826"/>
      <c r="G172" s="4">
        <f>'2 жастағы Ә'!AZ36</f>
        <v>0</v>
      </c>
    </row>
    <row r="173" spans="2:7" ht="15" customHeight="1" x14ac:dyDescent="0.25">
      <c r="B173" s="707">
        <v>18</v>
      </c>
      <c r="C173" s="826"/>
      <c r="D173" s="4">
        <f>'2 жастағы К'!BE36</f>
        <v>0</v>
      </c>
      <c r="E173" s="828"/>
      <c r="F173" s="826"/>
      <c r="G173" s="825"/>
    </row>
    <row r="174" spans="2:7" ht="15" customHeight="1" x14ac:dyDescent="0.25">
      <c r="B174" s="708"/>
      <c r="C174" s="826"/>
      <c r="D174" s="4">
        <f>'2 жастағы К'!BD36</f>
        <v>0</v>
      </c>
      <c r="E174" s="828"/>
      <c r="F174" s="826"/>
      <c r="G174" s="826"/>
    </row>
    <row r="175" spans="2:7" ht="15" customHeight="1" x14ac:dyDescent="0.25">
      <c r="B175" s="712"/>
      <c r="C175" s="826"/>
      <c r="D175" s="4">
        <f>'2 жастағы К'!BC36</f>
        <v>0</v>
      </c>
      <c r="E175" s="828"/>
      <c r="F175" s="826"/>
      <c r="G175" s="826"/>
    </row>
    <row r="176" spans="2:7" ht="15" customHeight="1" x14ac:dyDescent="0.25">
      <c r="B176" s="707">
        <v>19</v>
      </c>
      <c r="C176" s="826"/>
      <c r="D176" s="4">
        <f>'2 жастағы К'!BH36</f>
        <v>0</v>
      </c>
      <c r="E176" s="828"/>
      <c r="F176" s="826"/>
      <c r="G176" s="826"/>
    </row>
    <row r="177" spans="2:7" ht="15" customHeight="1" x14ac:dyDescent="0.25">
      <c r="B177" s="708"/>
      <c r="C177" s="826"/>
      <c r="D177" s="4">
        <f>'2 жастағы К'!BG36</f>
        <v>0</v>
      </c>
      <c r="E177" s="828"/>
      <c r="F177" s="826"/>
      <c r="G177" s="826"/>
    </row>
    <row r="178" spans="2:7" ht="15" customHeight="1" x14ac:dyDescent="0.25">
      <c r="B178" s="712"/>
      <c r="C178" s="826"/>
      <c r="D178" s="4">
        <f>'2 жастағы К'!BF36</f>
        <v>0</v>
      </c>
      <c r="E178" s="828"/>
      <c r="F178" s="826"/>
      <c r="G178" s="826"/>
    </row>
    <row r="179" spans="2:7" ht="15" customHeight="1" x14ac:dyDescent="0.25">
      <c r="B179" s="707">
        <v>20</v>
      </c>
      <c r="C179" s="826"/>
      <c r="D179" s="4">
        <f>'2 жастағы К'!BK36</f>
        <v>0</v>
      </c>
      <c r="E179" s="828"/>
      <c r="F179" s="826"/>
      <c r="G179" s="826"/>
    </row>
    <row r="180" spans="2:7" ht="15" customHeight="1" x14ac:dyDescent="0.25">
      <c r="B180" s="708"/>
      <c r="C180" s="826"/>
      <c r="D180" s="4">
        <f>'2 жастағы К'!BJ36</f>
        <v>0</v>
      </c>
      <c r="E180" s="828"/>
      <c r="F180" s="826"/>
      <c r="G180" s="826"/>
    </row>
    <row r="181" spans="2:7" ht="15" customHeight="1" x14ac:dyDescent="0.25">
      <c r="B181" s="712"/>
      <c r="C181" s="826"/>
      <c r="D181" s="4">
        <f>'2 жастағы К'!BI36</f>
        <v>0</v>
      </c>
      <c r="E181" s="828"/>
      <c r="F181" s="826"/>
      <c r="G181" s="826"/>
    </row>
    <row r="182" spans="2:7" ht="15" customHeight="1" x14ac:dyDescent="0.25">
      <c r="B182" s="707">
        <v>21</v>
      </c>
      <c r="C182" s="826"/>
      <c r="D182" s="4">
        <f>'2 жастағы К'!BN36</f>
        <v>0</v>
      </c>
      <c r="E182" s="828"/>
      <c r="F182" s="826"/>
      <c r="G182" s="826"/>
    </row>
    <row r="183" spans="2:7" ht="15" customHeight="1" x14ac:dyDescent="0.25">
      <c r="B183" s="708"/>
      <c r="C183" s="826"/>
      <c r="D183" s="4">
        <f>'2 жастағы К'!BM36</f>
        <v>0</v>
      </c>
      <c r="E183" s="828"/>
      <c r="F183" s="826"/>
      <c r="G183" s="826"/>
    </row>
    <row r="184" spans="2:7" ht="15" customHeight="1" x14ac:dyDescent="0.25">
      <c r="B184" s="712"/>
      <c r="C184" s="826"/>
      <c r="D184" s="4">
        <f>'2 жастағы К'!BL36</f>
        <v>0</v>
      </c>
      <c r="E184" s="828"/>
      <c r="F184" s="826"/>
      <c r="G184" s="826"/>
    </row>
    <row r="185" spans="2:7" ht="15" customHeight="1" x14ac:dyDescent="0.25">
      <c r="B185" s="707">
        <v>22</v>
      </c>
      <c r="C185" s="826"/>
      <c r="D185" s="4">
        <f>'2 жастағы К'!BQ36</f>
        <v>0</v>
      </c>
      <c r="E185" s="828"/>
      <c r="F185" s="826"/>
      <c r="G185" s="826"/>
    </row>
    <row r="186" spans="2:7" ht="15" customHeight="1" x14ac:dyDescent="0.25">
      <c r="B186" s="708"/>
      <c r="C186" s="826"/>
      <c r="D186" s="4">
        <f>'2 жастағы К'!BP36</f>
        <v>0</v>
      </c>
      <c r="E186" s="828"/>
      <c r="F186" s="826"/>
      <c r="G186" s="826"/>
    </row>
    <row r="187" spans="2:7" ht="15" customHeight="1" thickBot="1" x14ac:dyDescent="0.3">
      <c r="B187" s="708"/>
      <c r="C187" s="826"/>
      <c r="D187" s="65">
        <f>'2 жастағы К'!BO36</f>
        <v>0</v>
      </c>
      <c r="E187" s="828"/>
      <c r="F187" s="826"/>
      <c r="G187" s="826"/>
    </row>
    <row r="188" spans="2:7" ht="15" customHeight="1" x14ac:dyDescent="0.25">
      <c r="B188" s="840" t="s">
        <v>824</v>
      </c>
      <c r="C188" s="66">
        <f>'2 жастағы Ф'!AP36</f>
        <v>0</v>
      </c>
      <c r="D188" s="66">
        <f>'2 жастағы К'!BT36</f>
        <v>0</v>
      </c>
      <c r="E188" s="66">
        <f>'2 жастағы Т'!AJ36</f>
        <v>0</v>
      </c>
      <c r="F188" s="66">
        <f>'2 жастағы Ш'!AV36</f>
        <v>0</v>
      </c>
      <c r="G188" s="67">
        <f>'2 жастағы Ә'!BE36</f>
        <v>0</v>
      </c>
    </row>
    <row r="189" spans="2:7" ht="15" customHeight="1" x14ac:dyDescent="0.25">
      <c r="B189" s="821"/>
      <c r="C189" s="40">
        <f>'2 жастағы Ф'!AO36</f>
        <v>0</v>
      </c>
      <c r="D189" s="40">
        <f>'2 жастағы К'!BS36</f>
        <v>0</v>
      </c>
      <c r="E189" s="40">
        <f>'2 жастағы Т'!AI36</f>
        <v>0</v>
      </c>
      <c r="F189" s="40">
        <f>'2 жастағы Ш'!AU36</f>
        <v>0</v>
      </c>
      <c r="G189" s="68">
        <f>'2 жастағы Ә'!BD36</f>
        <v>0</v>
      </c>
    </row>
    <row r="190" spans="2:7" ht="15" customHeight="1" thickBot="1" x14ac:dyDescent="0.3">
      <c r="B190" s="841"/>
      <c r="C190" s="69">
        <f>'2 жастағы Ф'!AN36</f>
        <v>0</v>
      </c>
      <c r="D190" s="69">
        <f>'2 жастағы К'!BR36</f>
        <v>0</v>
      </c>
      <c r="E190" s="69">
        <f>'2 жастағы Т'!AH36</f>
        <v>0</v>
      </c>
      <c r="F190" s="69">
        <f>'2 жастағы Ш'!AT36</f>
        <v>0</v>
      </c>
      <c r="G190" s="70">
        <f>'2 жастағы Ә'!BC36</f>
        <v>0</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48"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Ф'!F87</f>
        <v>0</v>
      </c>
      <c r="D195" s="4">
        <f>'2 жастағы К'!F87</f>
        <v>0</v>
      </c>
      <c r="E195" s="4">
        <f>'2 жастағы Т'!F87</f>
        <v>0</v>
      </c>
      <c r="F195" s="4">
        <f>'2 жастағы Ш'!F87</f>
        <v>0</v>
      </c>
      <c r="G195" s="4">
        <f>'2 жастағы Ә'!F87</f>
        <v>0</v>
      </c>
      <c r="CO195" s="8"/>
      <c r="CQ195" s="8"/>
      <c r="CS195" s="8"/>
      <c r="CU195" s="8"/>
    </row>
    <row r="196" spans="2:99" ht="15" customHeight="1" x14ac:dyDescent="0.25">
      <c r="B196" s="708"/>
      <c r="C196" s="4">
        <f>'2 жастағы Ф'!E87</f>
        <v>0</v>
      </c>
      <c r="D196" s="4">
        <f>'2 жастағы К'!E87</f>
        <v>0</v>
      </c>
      <c r="E196" s="4">
        <f>'2 жастағы Т'!E87</f>
        <v>0</v>
      </c>
      <c r="F196" s="4">
        <f>'2 жастағы Ш'!E87</f>
        <v>0</v>
      </c>
      <c r="G196" s="4">
        <f>'2 жастағы Ә'!E87</f>
        <v>0</v>
      </c>
      <c r="CO196" s="8"/>
      <c r="CQ196" s="8"/>
      <c r="CS196" s="8"/>
      <c r="CU196" s="8"/>
    </row>
    <row r="197" spans="2:99" ht="15" customHeight="1" x14ac:dyDescent="0.25">
      <c r="B197" s="712"/>
      <c r="C197" s="4">
        <f>'2 жастағы Ф'!D87</f>
        <v>0</v>
      </c>
      <c r="D197" s="4">
        <f>'2 жастағы К'!D87</f>
        <v>0</v>
      </c>
      <c r="E197" s="4">
        <f>'2 жастағы Т'!D87</f>
        <v>0</v>
      </c>
      <c r="F197" s="4">
        <f>'2 жастағы Ш'!D87</f>
        <v>0</v>
      </c>
      <c r="G197" s="4">
        <f>'2 жастағы Ә'!D87</f>
        <v>0</v>
      </c>
    </row>
    <row r="198" spans="2:99" ht="15" customHeight="1" x14ac:dyDescent="0.25">
      <c r="B198" s="707">
        <v>2</v>
      </c>
      <c r="C198" s="4">
        <f>'2 жастағы Ф'!I87</f>
        <v>0</v>
      </c>
      <c r="D198" s="4">
        <f>'2 жастағы К'!I87</f>
        <v>0</v>
      </c>
      <c r="E198" s="4">
        <f>'2 жастағы Т'!I87</f>
        <v>0</v>
      </c>
      <c r="F198" s="4">
        <f>'2 жастағы Ш'!I87</f>
        <v>0</v>
      </c>
      <c r="G198" s="4">
        <f>'2 жастағы Ә'!I87</f>
        <v>0</v>
      </c>
    </row>
    <row r="199" spans="2:99" ht="15" customHeight="1" x14ac:dyDescent="0.25">
      <c r="B199" s="708"/>
      <c r="C199" s="4">
        <f>'2 жастағы Ф'!H87</f>
        <v>0</v>
      </c>
      <c r="D199" s="4">
        <f>'2 жастағы К'!H87</f>
        <v>0</v>
      </c>
      <c r="E199" s="4">
        <f>'2 жастағы Т'!H87</f>
        <v>0</v>
      </c>
      <c r="F199" s="4">
        <f>'2 жастағы Ш'!H87</f>
        <v>0</v>
      </c>
      <c r="G199" s="4">
        <f>'2 жастағы Ә'!H87</f>
        <v>0</v>
      </c>
    </row>
    <row r="200" spans="2:99" ht="15" customHeight="1" x14ac:dyDescent="0.25">
      <c r="B200" s="712"/>
      <c r="C200" s="4">
        <f>'2 жастағы Ф'!G87</f>
        <v>0</v>
      </c>
      <c r="D200" s="4">
        <f>'2 жастағы К'!G87</f>
        <v>0</v>
      </c>
      <c r="E200" s="4">
        <f>'2 жастағы Т'!G87</f>
        <v>0</v>
      </c>
      <c r="F200" s="4">
        <f>'2 жастағы Ш'!G87</f>
        <v>0</v>
      </c>
      <c r="G200" s="4">
        <f>'2 жастағы Ә'!G87</f>
        <v>0</v>
      </c>
    </row>
    <row r="201" spans="2:99" ht="15" customHeight="1" x14ac:dyDescent="0.25">
      <c r="B201" s="707">
        <v>3</v>
      </c>
      <c r="C201" s="4">
        <f>'2 жастағы Ф'!L87</f>
        <v>0</v>
      </c>
      <c r="D201" s="4">
        <f>'2 жастағы К'!L87</f>
        <v>0</v>
      </c>
      <c r="E201" s="4">
        <f>'2 жастағы Т'!L87</f>
        <v>0</v>
      </c>
      <c r="F201" s="4">
        <f>'2 жастағы Ш'!L87</f>
        <v>0</v>
      </c>
      <c r="G201" s="4">
        <f>'2 жастағы Ә'!L87</f>
        <v>0</v>
      </c>
    </row>
    <row r="202" spans="2:99" ht="15" customHeight="1" x14ac:dyDescent="0.25">
      <c r="B202" s="708"/>
      <c r="C202" s="4">
        <f>'2 жастағы Ф'!K87</f>
        <v>0</v>
      </c>
      <c r="D202" s="4">
        <f>'2 жастағы К'!K87</f>
        <v>0</v>
      </c>
      <c r="E202" s="4">
        <f>'2 жастағы Т'!K87</f>
        <v>0</v>
      </c>
      <c r="F202" s="4">
        <f>'2 жастағы Ш'!K87</f>
        <v>0</v>
      </c>
      <c r="G202" s="4">
        <f>'2 жастағы Ә'!K87</f>
        <v>0</v>
      </c>
    </row>
    <row r="203" spans="2:99" ht="15" customHeight="1" x14ac:dyDescent="0.25">
      <c r="B203" s="712"/>
      <c r="C203" s="4">
        <f>'2 жастағы Ф'!J87</f>
        <v>0</v>
      </c>
      <c r="D203" s="4">
        <f>'2 жастағы К'!J87</f>
        <v>0</v>
      </c>
      <c r="E203" s="4">
        <f>'2 жастағы Т'!J87</f>
        <v>0</v>
      </c>
      <c r="F203" s="4">
        <f>'2 жастағы Ш'!J87</f>
        <v>0</v>
      </c>
      <c r="G203" s="4">
        <f>'2 жастағы Ә'!J87</f>
        <v>0</v>
      </c>
    </row>
    <row r="204" spans="2:99" ht="15" customHeight="1" x14ac:dyDescent="0.25">
      <c r="B204" s="707">
        <v>4</v>
      </c>
      <c r="C204" s="4">
        <f>'2 жастағы Ф'!O87</f>
        <v>0</v>
      </c>
      <c r="D204" s="4">
        <f>'2 жастағы К'!O87</f>
        <v>0</v>
      </c>
      <c r="E204" s="4">
        <f>'2 жастағы Т'!O87</f>
        <v>0</v>
      </c>
      <c r="F204" s="4">
        <f>'2 жастағы Ш'!O87</f>
        <v>0</v>
      </c>
      <c r="G204" s="4">
        <f>'2 жастағы Ә'!O87</f>
        <v>0</v>
      </c>
    </row>
    <row r="205" spans="2:99" ht="15" customHeight="1" x14ac:dyDescent="0.25">
      <c r="B205" s="708"/>
      <c r="C205" s="4">
        <f>'2 жастағы Ф'!N87</f>
        <v>0</v>
      </c>
      <c r="D205" s="4">
        <f>'2 жастағы К'!N87</f>
        <v>0</v>
      </c>
      <c r="E205" s="4">
        <f>'2 жастағы Т'!N87</f>
        <v>0</v>
      </c>
      <c r="F205" s="4">
        <f>'2 жастағы Ш'!N87</f>
        <v>0</v>
      </c>
      <c r="G205" s="4">
        <f>'2 жастағы Ә'!N87</f>
        <v>0</v>
      </c>
    </row>
    <row r="206" spans="2:99" ht="15" customHeight="1" x14ac:dyDescent="0.25">
      <c r="B206" s="712"/>
      <c r="C206" s="4">
        <f>'2 жастағы Ф'!M87</f>
        <v>0</v>
      </c>
      <c r="D206" s="4">
        <f>'2 жастағы К'!M87</f>
        <v>0</v>
      </c>
      <c r="E206" s="4">
        <f>'2 жастағы Т'!M87</f>
        <v>0</v>
      </c>
      <c r="F206" s="4">
        <f>'2 жастағы Ш'!M87</f>
        <v>0</v>
      </c>
      <c r="G206" s="4">
        <f>'2 жастағы Ә'!M87</f>
        <v>0</v>
      </c>
    </row>
    <row r="207" spans="2:99" ht="15" customHeight="1" x14ac:dyDescent="0.25">
      <c r="B207" s="707">
        <v>5</v>
      </c>
      <c r="C207" s="4">
        <f>'2 жастағы Ф'!R87</f>
        <v>0</v>
      </c>
      <c r="D207" s="4">
        <f>'2 жастағы К'!R87</f>
        <v>0</v>
      </c>
      <c r="E207" s="4">
        <f>'2 жастағы Т'!R87</f>
        <v>0</v>
      </c>
      <c r="F207" s="4">
        <f>'2 жастағы Ш'!R87</f>
        <v>0</v>
      </c>
      <c r="G207" s="4">
        <f>'2 жастағы Ә'!R87</f>
        <v>0</v>
      </c>
    </row>
    <row r="208" spans="2:99" ht="15" customHeight="1" x14ac:dyDescent="0.25">
      <c r="B208" s="708"/>
      <c r="C208" s="4">
        <f>'2 жастағы Ф'!Q87</f>
        <v>0</v>
      </c>
      <c r="D208" s="4">
        <f>'2 жастағы К'!Q87</f>
        <v>0</v>
      </c>
      <c r="E208" s="4">
        <f>'2 жастағы Т'!Q87</f>
        <v>0</v>
      </c>
      <c r="F208" s="4">
        <f>'2 жастағы Ш'!Q87</f>
        <v>0</v>
      </c>
      <c r="G208" s="4">
        <f>'2 жастағы Ә'!Q87</f>
        <v>0</v>
      </c>
    </row>
    <row r="209" spans="2:7" ht="15" customHeight="1" x14ac:dyDescent="0.25">
      <c r="B209" s="712"/>
      <c r="C209" s="4">
        <f>'2 жастағы Ф'!P87</f>
        <v>0</v>
      </c>
      <c r="D209" s="4">
        <f>'2 жастағы К'!P87</f>
        <v>0</v>
      </c>
      <c r="E209" s="4">
        <f>'2 жастағы Т'!P87</f>
        <v>0</v>
      </c>
      <c r="F209" s="4">
        <f>'2 жастағы Ш'!P87</f>
        <v>0</v>
      </c>
      <c r="G209" s="4">
        <f>'2 жастағы Ә'!P87</f>
        <v>0</v>
      </c>
    </row>
    <row r="210" spans="2:7" ht="15" customHeight="1" x14ac:dyDescent="0.25">
      <c r="B210" s="707">
        <v>6</v>
      </c>
      <c r="C210" s="4">
        <f>'2 жастағы Ф'!U87</f>
        <v>0</v>
      </c>
      <c r="D210" s="4">
        <f>'2 жастағы К'!U87</f>
        <v>0</v>
      </c>
      <c r="E210" s="4">
        <f>'2 жастағы Т'!U87</f>
        <v>0</v>
      </c>
      <c r="F210" s="4">
        <f>'2 жастағы Ш'!U87</f>
        <v>0</v>
      </c>
      <c r="G210" s="4">
        <f>'2 жастағы Ә'!U87</f>
        <v>0</v>
      </c>
    </row>
    <row r="211" spans="2:7" ht="15" customHeight="1" x14ac:dyDescent="0.25">
      <c r="B211" s="708"/>
      <c r="C211" s="4">
        <f>'2 жастағы Ф'!T87</f>
        <v>0</v>
      </c>
      <c r="D211" s="4">
        <f>'2 жастағы К'!T87</f>
        <v>0</v>
      </c>
      <c r="E211" s="4">
        <f>'2 жастағы Т'!T87</f>
        <v>0</v>
      </c>
      <c r="F211" s="4">
        <f>'2 жастағы Ш'!T87</f>
        <v>0</v>
      </c>
      <c r="G211" s="4">
        <f>'2 жастағы Ә'!T87</f>
        <v>0</v>
      </c>
    </row>
    <row r="212" spans="2:7" ht="15" customHeight="1" x14ac:dyDescent="0.25">
      <c r="B212" s="712"/>
      <c r="C212" s="4">
        <f>'2 жастағы Ф'!S87</f>
        <v>0</v>
      </c>
      <c r="D212" s="4">
        <f>'2 жастағы К'!S87</f>
        <v>0</v>
      </c>
      <c r="E212" s="4">
        <f>'2 жастағы Т'!S87</f>
        <v>0</v>
      </c>
      <c r="F212" s="4">
        <f>'2 жастағы Ш'!S87</f>
        <v>0</v>
      </c>
      <c r="G212" s="4">
        <f>'2 жастағы Ә'!S87</f>
        <v>0</v>
      </c>
    </row>
    <row r="213" spans="2:7" ht="15" customHeight="1" x14ac:dyDescent="0.25">
      <c r="B213" s="707">
        <v>7</v>
      </c>
      <c r="C213" s="4">
        <f>'2 жастағы Ф'!X87</f>
        <v>0</v>
      </c>
      <c r="D213" s="4">
        <f>'2 жастағы К'!X87</f>
        <v>0</v>
      </c>
      <c r="E213" s="4">
        <f>'2 жастағы Т'!X87</f>
        <v>0</v>
      </c>
      <c r="F213" s="4">
        <f>'2 жастағы Ш'!X87</f>
        <v>0</v>
      </c>
      <c r="G213" s="4">
        <f>'2 жастағы Ә'!X87</f>
        <v>0</v>
      </c>
    </row>
    <row r="214" spans="2:7" ht="15" customHeight="1" x14ac:dyDescent="0.25">
      <c r="B214" s="708"/>
      <c r="C214" s="4">
        <f>'2 жастағы Ф'!W87</f>
        <v>0</v>
      </c>
      <c r="D214" s="4">
        <f>'2 жастағы К'!W87</f>
        <v>0</v>
      </c>
      <c r="E214" s="4">
        <f>'2 жастағы Т'!W87</f>
        <v>0</v>
      </c>
      <c r="F214" s="4">
        <f>'2 жастағы Ш'!W87</f>
        <v>0</v>
      </c>
      <c r="G214" s="4">
        <f>'2 жастағы Ә'!W87</f>
        <v>0</v>
      </c>
    </row>
    <row r="215" spans="2:7" ht="15" customHeight="1" x14ac:dyDescent="0.25">
      <c r="B215" s="712"/>
      <c r="C215" s="4">
        <f>'2 жастағы Ф'!V87</f>
        <v>0</v>
      </c>
      <c r="D215" s="4">
        <f>'2 жастағы К'!V87</f>
        <v>0</v>
      </c>
      <c r="E215" s="4">
        <f>'2 жастағы Т'!V87</f>
        <v>0</v>
      </c>
      <c r="F215" s="4">
        <f>'2 жастағы Ш'!V87</f>
        <v>0</v>
      </c>
      <c r="G215" s="4">
        <f>'2 жастағы Ә'!V87</f>
        <v>0</v>
      </c>
    </row>
    <row r="216" spans="2:7" ht="15" customHeight="1" x14ac:dyDescent="0.25">
      <c r="B216" s="707">
        <v>8</v>
      </c>
      <c r="C216" s="4">
        <f>'2 жастағы Ф'!AA87</f>
        <v>0</v>
      </c>
      <c r="D216" s="4">
        <f>'2 жастағы К'!AA87</f>
        <v>0</v>
      </c>
      <c r="E216" s="4">
        <f>'2 жастағы Т'!AA87</f>
        <v>0</v>
      </c>
      <c r="F216" s="4">
        <f>'2 жастағы Ш'!AA87</f>
        <v>0</v>
      </c>
      <c r="G216" s="4">
        <f>'2 жастағы Ә'!AA87</f>
        <v>0</v>
      </c>
    </row>
    <row r="217" spans="2:7" ht="15" customHeight="1" x14ac:dyDescent="0.25">
      <c r="B217" s="708"/>
      <c r="C217" s="4">
        <f>'2 жастағы Ф'!Z87</f>
        <v>0</v>
      </c>
      <c r="D217" s="4">
        <f>'2 жастағы К'!Z87</f>
        <v>0</v>
      </c>
      <c r="E217" s="4">
        <f>'2 жастағы Т'!Z87</f>
        <v>0</v>
      </c>
      <c r="F217" s="4">
        <f>'2 жастағы Ш'!Z87</f>
        <v>0</v>
      </c>
      <c r="G217" s="4">
        <f>'2 жастағы Ә'!Z87</f>
        <v>0</v>
      </c>
    </row>
    <row r="218" spans="2:7" ht="15" customHeight="1" x14ac:dyDescent="0.25">
      <c r="B218" s="712"/>
      <c r="C218" s="4">
        <f>'2 жастағы Ф'!Y87</f>
        <v>0</v>
      </c>
      <c r="D218" s="4">
        <f>'2 жастағы К'!Y87</f>
        <v>0</v>
      </c>
      <c r="E218" s="4">
        <f>'2 жастағы Т'!Y87</f>
        <v>0</v>
      </c>
      <c r="F218" s="4">
        <f>'2 жастағы Ш'!Y87</f>
        <v>0</v>
      </c>
      <c r="G218" s="4">
        <f>'2 жастағы Ә'!Y87</f>
        <v>0</v>
      </c>
    </row>
    <row r="219" spans="2:7" ht="15" customHeight="1" x14ac:dyDescent="0.25">
      <c r="B219" s="707">
        <v>9</v>
      </c>
      <c r="C219" s="4">
        <f>'2 жастағы Ф'!AD87</f>
        <v>0</v>
      </c>
      <c r="D219" s="4">
        <f>'2 жастағы К'!AD87</f>
        <v>0</v>
      </c>
      <c r="E219" s="4">
        <f>'2 жастағы Т'!AD87</f>
        <v>0</v>
      </c>
      <c r="F219" s="4">
        <f>'2 жастағы Ш'!AD87</f>
        <v>0</v>
      </c>
      <c r="G219" s="4">
        <f>'2 жастағы Ә'!AD87</f>
        <v>0</v>
      </c>
    </row>
    <row r="220" spans="2:7" ht="15" customHeight="1" x14ac:dyDescent="0.25">
      <c r="B220" s="708"/>
      <c r="C220" s="4">
        <f>'2 жастағы Ф'!AC87</f>
        <v>0</v>
      </c>
      <c r="D220" s="4">
        <f>'2 жастағы К'!AC87</f>
        <v>0</v>
      </c>
      <c r="E220" s="4">
        <f>'2 жастағы Т'!AC87</f>
        <v>0</v>
      </c>
      <c r="F220" s="4">
        <f>'2 жастағы Ш'!AC87</f>
        <v>0</v>
      </c>
      <c r="G220" s="4">
        <f>'2 жастағы Ә'!AC87</f>
        <v>0</v>
      </c>
    </row>
    <row r="221" spans="2:7" ht="15" customHeight="1" x14ac:dyDescent="0.25">
      <c r="B221" s="712"/>
      <c r="C221" s="4">
        <f>'2 жастағы Ф'!AB87</f>
        <v>0</v>
      </c>
      <c r="D221" s="4">
        <f>'2 жастағы К'!AB87</f>
        <v>0</v>
      </c>
      <c r="E221" s="4">
        <f>'2 жастағы Т'!AB87</f>
        <v>0</v>
      </c>
      <c r="F221" s="4">
        <f>'2 жастағы Ш'!AB87</f>
        <v>0</v>
      </c>
      <c r="G221" s="4">
        <f>'2 жастағы Ә'!AB87</f>
        <v>0</v>
      </c>
    </row>
    <row r="222" spans="2:7" ht="15" customHeight="1" x14ac:dyDescent="0.25">
      <c r="B222" s="707">
        <v>10</v>
      </c>
      <c r="C222" s="4">
        <f>'2 жастағы Ф'!AG87</f>
        <v>0</v>
      </c>
      <c r="D222" s="4">
        <f>'2 жастағы К'!AG87</f>
        <v>0</v>
      </c>
      <c r="E222" s="842"/>
      <c r="F222" s="4">
        <f>'2 жастағы Ш'!AG87</f>
        <v>0</v>
      </c>
      <c r="G222" s="4">
        <f>'2 жастағы Ә'!AG87</f>
        <v>0</v>
      </c>
    </row>
    <row r="223" spans="2:7" ht="15" customHeight="1" x14ac:dyDescent="0.25">
      <c r="B223" s="708"/>
      <c r="C223" s="4">
        <f>'2 жастағы Ф'!AF87</f>
        <v>0</v>
      </c>
      <c r="D223" s="4">
        <f>'2 жастағы К'!AF87</f>
        <v>0</v>
      </c>
      <c r="E223" s="843"/>
      <c r="F223" s="4">
        <f>'2 жастағы Ш'!AF87</f>
        <v>0</v>
      </c>
      <c r="G223" s="4">
        <f>'2 жастағы Ә'!AF87</f>
        <v>0</v>
      </c>
    </row>
    <row r="224" spans="2:7" ht="15" customHeight="1" x14ac:dyDescent="0.25">
      <c r="B224" s="712"/>
      <c r="C224" s="4">
        <f>'2 жастағы Ф'!AE87</f>
        <v>0</v>
      </c>
      <c r="D224" s="4">
        <f>'2 жастағы К'!AE87</f>
        <v>0</v>
      </c>
      <c r="E224" s="843"/>
      <c r="F224" s="4">
        <f>'2 жастағы Ш'!AE87</f>
        <v>0</v>
      </c>
      <c r="G224" s="4">
        <f>'2 жастағы Ә'!AE87</f>
        <v>0</v>
      </c>
    </row>
    <row r="225" spans="2:7" ht="15" customHeight="1" x14ac:dyDescent="0.25">
      <c r="B225" s="707">
        <v>11</v>
      </c>
      <c r="C225" s="4">
        <f>'2 жастағы Ф'!AJ87</f>
        <v>0</v>
      </c>
      <c r="D225" s="4">
        <f>'2 жастағы К'!AJ87</f>
        <v>0</v>
      </c>
      <c r="E225" s="843"/>
      <c r="F225" s="4">
        <f>'2 жастағы Ш'!AJ87</f>
        <v>0</v>
      </c>
      <c r="G225" s="4">
        <f>'2 жастағы Ә'!AJ87</f>
        <v>0</v>
      </c>
    </row>
    <row r="226" spans="2:7" ht="15" customHeight="1" x14ac:dyDescent="0.25">
      <c r="B226" s="708"/>
      <c r="C226" s="4">
        <f>'2 жастағы Ф'!AI87</f>
        <v>0</v>
      </c>
      <c r="D226" s="4">
        <f>'2 жастағы К'!AI87</f>
        <v>0</v>
      </c>
      <c r="E226" s="843"/>
      <c r="F226" s="4">
        <f>'2 жастағы Ш'!AI87</f>
        <v>0</v>
      </c>
      <c r="G226" s="4">
        <f>'2 жастағы Ә'!AI87</f>
        <v>0</v>
      </c>
    </row>
    <row r="227" spans="2:7" ht="15" customHeight="1" x14ac:dyDescent="0.25">
      <c r="B227" s="712"/>
      <c r="C227" s="4">
        <f>'2 жастағы Ф'!AH87</f>
        <v>0</v>
      </c>
      <c r="D227" s="4">
        <f>'2 жастағы К'!AH87</f>
        <v>0</v>
      </c>
      <c r="E227" s="843"/>
      <c r="F227" s="4">
        <f>'2 жастағы Ш'!AH87</f>
        <v>0</v>
      </c>
      <c r="G227" s="4">
        <f>'2 жастағы Ә'!AH87</f>
        <v>0</v>
      </c>
    </row>
    <row r="228" spans="2:7" ht="15" customHeight="1" x14ac:dyDescent="0.25">
      <c r="B228" s="707">
        <v>12</v>
      </c>
      <c r="C228" s="4">
        <f>'2 жастағы Ф'!AM87</f>
        <v>0</v>
      </c>
      <c r="D228" s="4">
        <f>'2 жастағы К'!AM87</f>
        <v>0</v>
      </c>
      <c r="E228" s="843"/>
      <c r="F228" s="4">
        <f>'2 жастағы Ш'!AM87</f>
        <v>0</v>
      </c>
      <c r="G228" s="4">
        <f>'2 жастағы Ә'!AM87</f>
        <v>0</v>
      </c>
    </row>
    <row r="229" spans="2:7" ht="15" customHeight="1" x14ac:dyDescent="0.25">
      <c r="B229" s="708"/>
      <c r="C229" s="4">
        <f>'2 жастағы Ф'!AL87</f>
        <v>0</v>
      </c>
      <c r="D229" s="4">
        <f>'2 жастағы К'!AL87</f>
        <v>0</v>
      </c>
      <c r="E229" s="843"/>
      <c r="F229" s="4">
        <f>'2 жастағы Ш'!AL87</f>
        <v>0</v>
      </c>
      <c r="G229" s="4">
        <f>'2 жастағы Ә'!AL87</f>
        <v>0</v>
      </c>
    </row>
    <row r="230" spans="2:7" ht="15" customHeight="1" x14ac:dyDescent="0.25">
      <c r="B230" s="712"/>
      <c r="C230" s="4">
        <f>'2 жастағы Ф'!AK87</f>
        <v>0</v>
      </c>
      <c r="D230" s="160">
        <f>'2 жастағы К'!AK61</f>
        <v>1</v>
      </c>
      <c r="E230" s="843"/>
      <c r="F230" s="4">
        <f>'2 жастағы Ш'!AK87</f>
        <v>0</v>
      </c>
      <c r="G230" s="4">
        <f>'2 жастағы Ә'!AK87</f>
        <v>0</v>
      </c>
    </row>
    <row r="231" spans="2:7" ht="15" customHeight="1" x14ac:dyDescent="0.25">
      <c r="B231" s="707">
        <v>13</v>
      </c>
      <c r="C231" s="4">
        <f>'2 жастағы Ф'!AP87</f>
        <v>0</v>
      </c>
      <c r="D231" s="4">
        <f>'2 жастағы К'!AP87</f>
        <v>0</v>
      </c>
      <c r="E231" s="843"/>
      <c r="F231" s="4">
        <f>'2 жастағы Ш'!AP87</f>
        <v>0</v>
      </c>
      <c r="G231" s="4">
        <f>'2 жастағы Ә'!AP87</f>
        <v>0</v>
      </c>
    </row>
    <row r="232" spans="2:7" ht="15" customHeight="1" x14ac:dyDescent="0.25">
      <c r="B232" s="708"/>
      <c r="C232" s="4">
        <f>'2 жастағы Ф'!AO87</f>
        <v>0</v>
      </c>
      <c r="D232" s="4">
        <f>'2 жастағы К'!AO87</f>
        <v>0</v>
      </c>
      <c r="E232" s="843"/>
      <c r="F232" s="4">
        <f>'2 жастағы Ш'!AO87</f>
        <v>0</v>
      </c>
      <c r="G232" s="4">
        <f>'2 жастағы Ә'!AO87</f>
        <v>0</v>
      </c>
    </row>
    <row r="233" spans="2:7" ht="15" customHeight="1" x14ac:dyDescent="0.25">
      <c r="B233" s="712"/>
      <c r="C233" s="4">
        <f>'2 жастағы Ф'!AN87</f>
        <v>0</v>
      </c>
      <c r="D233" s="4">
        <f>'2 жастағы К'!AN87</f>
        <v>0</v>
      </c>
      <c r="E233" s="843"/>
      <c r="F233" s="4">
        <f>'2 жастағы Ш'!AN87</f>
        <v>0</v>
      </c>
      <c r="G233" s="4">
        <f>'2 жастағы Ә'!AN87</f>
        <v>0</v>
      </c>
    </row>
    <row r="234" spans="2:7" ht="15" customHeight="1" x14ac:dyDescent="0.25">
      <c r="B234" s="707">
        <v>14</v>
      </c>
      <c r="C234" s="4">
        <f>'2 жастағы Ф'!AS87</f>
        <v>0</v>
      </c>
      <c r="D234" s="4">
        <f>'2 жастағы К'!AS87</f>
        <v>0</v>
      </c>
      <c r="E234" s="843"/>
      <c r="F234" s="4">
        <f>'2 жастағы Ш'!AS87</f>
        <v>0</v>
      </c>
      <c r="G234" s="4">
        <f>'2 жастағы Ә'!AS87</f>
        <v>0</v>
      </c>
    </row>
    <row r="235" spans="2:7" x14ac:dyDescent="0.25">
      <c r="B235" s="708"/>
      <c r="C235" s="4">
        <f>'2 жастағы Ф'!AR87</f>
        <v>0</v>
      </c>
      <c r="D235" s="4">
        <f>'2 жастағы К'!AR87</f>
        <v>0</v>
      </c>
      <c r="E235" s="843"/>
      <c r="F235" s="4">
        <f>'2 жастағы Ш'!AR87</f>
        <v>0</v>
      </c>
      <c r="G235" s="4">
        <f>'2 жастағы Ә'!AR87</f>
        <v>0</v>
      </c>
    </row>
    <row r="236" spans="2:7" x14ac:dyDescent="0.25">
      <c r="B236" s="712"/>
      <c r="C236" s="4">
        <f>'2 жастағы Ф'!AQ87</f>
        <v>0</v>
      </c>
      <c r="D236" s="4">
        <f>'2 жастағы К'!AQ87</f>
        <v>0</v>
      </c>
      <c r="E236" s="843"/>
      <c r="F236" s="4">
        <f>'2 жастағы Ш'!AQ87</f>
        <v>0</v>
      </c>
      <c r="G236" s="4">
        <f>'2 жастағы Ә'!AQ87</f>
        <v>0</v>
      </c>
    </row>
    <row r="237" spans="2:7" x14ac:dyDescent="0.25">
      <c r="B237" s="707">
        <v>15</v>
      </c>
      <c r="C237" s="4">
        <f>'2 жастағы Ф'!AV87</f>
        <v>0</v>
      </c>
      <c r="D237" s="4">
        <f>'2 жастағы К'!AV87</f>
        <v>0</v>
      </c>
      <c r="E237" s="843"/>
      <c r="F237" s="4">
        <f>'2 жастағы Ш'!AV87</f>
        <v>0</v>
      </c>
      <c r="G237" s="4">
        <f>'2 жастағы Ә'!AV87</f>
        <v>0</v>
      </c>
    </row>
    <row r="238" spans="2:7" x14ac:dyDescent="0.25">
      <c r="B238" s="708"/>
      <c r="C238" s="4">
        <f>'2 жастағы Ф'!AU87</f>
        <v>0</v>
      </c>
      <c r="D238" s="4">
        <f>'2 жастағы К'!AU87</f>
        <v>0</v>
      </c>
      <c r="E238" s="843"/>
      <c r="F238" s="4">
        <f>'2 жастағы Ш'!AU87</f>
        <v>0</v>
      </c>
      <c r="G238" s="4">
        <f>'2 жастағы Ә'!AU87</f>
        <v>0</v>
      </c>
    </row>
    <row r="239" spans="2:7" x14ac:dyDescent="0.25">
      <c r="B239" s="712"/>
      <c r="C239" s="4">
        <f>'2 жастағы Ф'!AT87</f>
        <v>0</v>
      </c>
      <c r="D239" s="4">
        <f>'2 жастағы К'!AT87</f>
        <v>0</v>
      </c>
      <c r="E239" s="843"/>
      <c r="F239" s="4">
        <f>'2 жастағы Ш'!AT87</f>
        <v>0</v>
      </c>
      <c r="G239" s="4">
        <f>'2 жастағы Ә'!AT87</f>
        <v>0</v>
      </c>
    </row>
    <row r="240" spans="2:7" x14ac:dyDescent="0.25">
      <c r="B240" s="707">
        <v>16</v>
      </c>
      <c r="C240" s="4">
        <f>'2 жастағы Ф'!AY87</f>
        <v>0</v>
      </c>
      <c r="D240" s="4">
        <f>'2 жастағы К'!AY87</f>
        <v>0</v>
      </c>
      <c r="E240" s="843"/>
      <c r="F240" s="4">
        <f>'2 жастағы Ш'!AY87</f>
        <v>0</v>
      </c>
      <c r="G240" s="4">
        <f>'2 жастағы Ә'!AY87</f>
        <v>0</v>
      </c>
    </row>
    <row r="241" spans="2:7" x14ac:dyDescent="0.25">
      <c r="B241" s="708"/>
      <c r="C241" s="4">
        <f>'2 жастағы Ф'!AX87</f>
        <v>0</v>
      </c>
      <c r="D241" s="4">
        <f>'2 жастағы К'!AX87</f>
        <v>0</v>
      </c>
      <c r="E241" s="843"/>
      <c r="F241" s="4">
        <f>'2 жастағы Ш'!AX87</f>
        <v>0</v>
      </c>
      <c r="G241" s="4">
        <f>'2 жастағы Ә'!AX87</f>
        <v>0</v>
      </c>
    </row>
    <row r="242" spans="2:7" x14ac:dyDescent="0.25">
      <c r="B242" s="712"/>
      <c r="C242" s="4">
        <f>'2 жастағы Ф'!AW87</f>
        <v>0</v>
      </c>
      <c r="D242" s="4">
        <f>'2 жастағы К'!AW87</f>
        <v>0</v>
      </c>
      <c r="E242" s="843"/>
      <c r="F242" s="4">
        <f>'2 жастағы Ш'!AW87</f>
        <v>0</v>
      </c>
      <c r="G242" s="4">
        <f>'2 жастағы Ә'!AW87</f>
        <v>0</v>
      </c>
    </row>
    <row r="243" spans="2:7" x14ac:dyDescent="0.25">
      <c r="B243" s="707">
        <v>17</v>
      </c>
      <c r="C243" s="4">
        <f>'2 жастағы Ф'!BB87</f>
        <v>0</v>
      </c>
      <c r="D243" s="4">
        <f>'2 жастағы К'!BB87</f>
        <v>0</v>
      </c>
      <c r="E243" s="843"/>
      <c r="F243" s="4">
        <f>'2 жастағы Ш'!BB87</f>
        <v>0</v>
      </c>
      <c r="G243" s="4">
        <f>'2 жастағы Ә'!BB87</f>
        <v>0</v>
      </c>
    </row>
    <row r="244" spans="2:7" x14ac:dyDescent="0.25">
      <c r="B244" s="708"/>
      <c r="C244" s="4">
        <f>'2 жастағы Ф'!BA87</f>
        <v>0</v>
      </c>
      <c r="D244" s="4">
        <f>'2 жастағы К'!BA87</f>
        <v>0</v>
      </c>
      <c r="E244" s="843"/>
      <c r="F244" s="4">
        <f>'2 жастағы Ш'!BA87</f>
        <v>0</v>
      </c>
      <c r="G244" s="4">
        <f>'2 жастағы Ә'!BA87</f>
        <v>0</v>
      </c>
    </row>
    <row r="245" spans="2:7" x14ac:dyDescent="0.25">
      <c r="B245" s="712"/>
      <c r="C245" s="4">
        <f>'2 жастағы Ф'!AZ87</f>
        <v>0</v>
      </c>
      <c r="D245" s="4">
        <f>'2 жастағы К'!AZ87</f>
        <v>0</v>
      </c>
      <c r="E245" s="843"/>
      <c r="F245" s="4">
        <f>'2 жастағы Ш'!AZ87</f>
        <v>0</v>
      </c>
      <c r="G245" s="4">
        <f>'2 жастағы Ә'!AZ87</f>
        <v>0</v>
      </c>
    </row>
    <row r="246" spans="2:7" x14ac:dyDescent="0.25">
      <c r="B246" s="707">
        <v>18</v>
      </c>
      <c r="C246" s="4">
        <f>'2 жастағы Ф'!BE87</f>
        <v>0</v>
      </c>
      <c r="D246" s="4">
        <f>'2 жастағы К'!BE87</f>
        <v>0</v>
      </c>
      <c r="E246" s="843"/>
      <c r="F246" s="4">
        <f>'2 жастағы Ш'!BE87</f>
        <v>0</v>
      </c>
      <c r="G246" s="4">
        <f>'2 жастағы Ә'!BE87</f>
        <v>0</v>
      </c>
    </row>
    <row r="247" spans="2:7" x14ac:dyDescent="0.25">
      <c r="B247" s="708"/>
      <c r="C247" s="4">
        <f>'2 жастағы Ф'!BD87</f>
        <v>0</v>
      </c>
      <c r="D247" s="4">
        <f>'2 жастағы К'!BD87</f>
        <v>0</v>
      </c>
      <c r="E247" s="843"/>
      <c r="F247" s="4">
        <f>'2 жастағы Ш'!BD87</f>
        <v>0</v>
      </c>
      <c r="G247" s="4">
        <f>'2 жастағы Ә'!BD87</f>
        <v>0</v>
      </c>
    </row>
    <row r="248" spans="2:7" x14ac:dyDescent="0.25">
      <c r="B248" s="712"/>
      <c r="C248" s="4">
        <f>'2 жастағы Ф'!BC87</f>
        <v>0</v>
      </c>
      <c r="D248" s="4">
        <f>'2 жастағы К'!BC87</f>
        <v>0</v>
      </c>
      <c r="E248" s="843"/>
      <c r="F248" s="4">
        <f>'2 жастағы Ш'!BC87</f>
        <v>0</v>
      </c>
      <c r="G248" s="4">
        <f>'2 жастағы Ә'!BC87</f>
        <v>0</v>
      </c>
    </row>
    <row r="249" spans="2:7" x14ac:dyDescent="0.25">
      <c r="B249" s="707">
        <v>19</v>
      </c>
      <c r="C249" s="4">
        <f>'2 жастағы Ф'!BH87</f>
        <v>0</v>
      </c>
      <c r="D249" s="4">
        <f>'2 жастағы К'!BH87</f>
        <v>0</v>
      </c>
      <c r="E249" s="843"/>
      <c r="F249" s="4">
        <f>'2 жастағы Ш'!BH87</f>
        <v>0</v>
      </c>
      <c r="G249" s="4">
        <f>'2 жастағы Ә'!BH87</f>
        <v>0</v>
      </c>
    </row>
    <row r="250" spans="2:7" x14ac:dyDescent="0.25">
      <c r="B250" s="708"/>
      <c r="C250" s="4">
        <f>'2 жастағы Ф'!BG87</f>
        <v>0</v>
      </c>
      <c r="D250" s="4">
        <f>'2 жастағы К'!BG87</f>
        <v>0</v>
      </c>
      <c r="E250" s="843"/>
      <c r="F250" s="4">
        <f>'2 жастағы Ш'!BG87</f>
        <v>0</v>
      </c>
      <c r="G250" s="4">
        <f>'2 жастағы Ә'!BG87</f>
        <v>0</v>
      </c>
    </row>
    <row r="251" spans="2:7" x14ac:dyDescent="0.25">
      <c r="B251" s="712"/>
      <c r="C251" s="4">
        <f>'2 жастағы Ф'!BF87</f>
        <v>0</v>
      </c>
      <c r="D251" s="4">
        <f>'2 жастағы К'!BF87</f>
        <v>0</v>
      </c>
      <c r="E251" s="843"/>
      <c r="F251" s="4">
        <f>'2 жастағы Ш'!BF87</f>
        <v>0</v>
      </c>
      <c r="G251" s="4">
        <f>'2 жастағы Ә'!BF87</f>
        <v>0</v>
      </c>
    </row>
    <row r="252" spans="2:7" x14ac:dyDescent="0.25">
      <c r="B252" s="707">
        <v>20</v>
      </c>
      <c r="C252" s="842"/>
      <c r="D252" s="4">
        <f>'2 жастағы К'!BK87</f>
        <v>0</v>
      </c>
      <c r="E252" s="843"/>
      <c r="F252" s="4">
        <f>'2 жастағы Ш'!BK87</f>
        <v>0</v>
      </c>
      <c r="G252" s="4">
        <f>'2 жастағы Ә'!BK87</f>
        <v>0</v>
      </c>
    </row>
    <row r="253" spans="2:7" x14ac:dyDescent="0.25">
      <c r="B253" s="708"/>
      <c r="C253" s="843"/>
      <c r="D253" s="4">
        <f>'2 жастағы К'!BJ87</f>
        <v>0</v>
      </c>
      <c r="E253" s="843"/>
      <c r="F253" s="4">
        <f>'2 жастағы Ш'!BJ87</f>
        <v>0</v>
      </c>
      <c r="G253" s="4">
        <f>'2 жастағы Ә'!BJ87</f>
        <v>0</v>
      </c>
    </row>
    <row r="254" spans="2:7" x14ac:dyDescent="0.25">
      <c r="B254" s="712"/>
      <c r="C254" s="843"/>
      <c r="D254" s="4">
        <f>'2 жастағы К'!BI87</f>
        <v>0</v>
      </c>
      <c r="E254" s="843"/>
      <c r="F254" s="4">
        <f>'2 жастағы Ш'!BI87</f>
        <v>0</v>
      </c>
      <c r="G254" s="4">
        <f>'2 жастағы Ә'!BI87</f>
        <v>0</v>
      </c>
    </row>
    <row r="255" spans="2:7" x14ac:dyDescent="0.25">
      <c r="B255" s="707">
        <v>21</v>
      </c>
      <c r="C255" s="843"/>
      <c r="D255" s="842"/>
      <c r="E255" s="843"/>
      <c r="F255" s="4">
        <f>'2 жастағы Ш'!BN87</f>
        <v>0</v>
      </c>
      <c r="G255" s="842"/>
    </row>
    <row r="256" spans="2:7" x14ac:dyDescent="0.25">
      <c r="B256" s="708"/>
      <c r="C256" s="843"/>
      <c r="D256" s="843"/>
      <c r="E256" s="843"/>
      <c r="F256" s="4">
        <f>'2 жастағы Ш'!BM87</f>
        <v>0</v>
      </c>
      <c r="G256" s="843"/>
    </row>
    <row r="257" spans="2:7" x14ac:dyDescent="0.25">
      <c r="B257" s="712"/>
      <c r="C257" s="843"/>
      <c r="D257" s="843"/>
      <c r="E257" s="843"/>
      <c r="F257" s="4">
        <f>'2 жастағы Ш'!BL87</f>
        <v>0</v>
      </c>
      <c r="G257" s="843"/>
    </row>
    <row r="258" spans="2:7" x14ac:dyDescent="0.25">
      <c r="B258" s="707">
        <v>22</v>
      </c>
      <c r="C258" s="843"/>
      <c r="D258" s="843"/>
      <c r="E258" s="843"/>
      <c r="F258" s="4">
        <f>'2 жастағы Ш'!BQ87</f>
        <v>0</v>
      </c>
      <c r="G258" s="843"/>
    </row>
    <row r="259" spans="2:7" x14ac:dyDescent="0.25">
      <c r="B259" s="708"/>
      <c r="C259" s="843"/>
      <c r="D259" s="843"/>
      <c r="E259" s="843"/>
      <c r="F259" s="4">
        <f>'2 жастағы Ш'!BP87</f>
        <v>0</v>
      </c>
      <c r="G259" s="843"/>
    </row>
    <row r="260" spans="2:7" x14ac:dyDescent="0.25">
      <c r="B260" s="712"/>
      <c r="C260" s="843"/>
      <c r="D260" s="843"/>
      <c r="E260" s="843"/>
      <c r="F260" s="4">
        <f>'2 жастағы Ш'!BO87</f>
        <v>0</v>
      </c>
      <c r="G260" s="843"/>
    </row>
    <row r="261" spans="2:7" x14ac:dyDescent="0.25">
      <c r="B261" s="707">
        <v>23</v>
      </c>
      <c r="C261" s="843"/>
      <c r="D261" s="843"/>
      <c r="E261" s="843"/>
      <c r="F261" s="4">
        <f>'2 жастағы Ш'!BT87</f>
        <v>0</v>
      </c>
      <c r="G261" s="843"/>
    </row>
    <row r="262" spans="2:7" x14ac:dyDescent="0.25">
      <c r="B262" s="708"/>
      <c r="C262" s="843"/>
      <c r="D262" s="843"/>
      <c r="E262" s="843"/>
      <c r="F262" s="4">
        <f>'2 жастағы Ш'!BS87</f>
        <v>0</v>
      </c>
      <c r="G262" s="843"/>
    </row>
    <row r="263" spans="2:7" x14ac:dyDescent="0.25">
      <c r="B263" s="712"/>
      <c r="C263" s="843"/>
      <c r="D263" s="843"/>
      <c r="E263" s="843"/>
      <c r="F263" s="4">
        <f>'2 жастағы Ш'!BR87</f>
        <v>0</v>
      </c>
      <c r="G263" s="843"/>
    </row>
    <row r="264" spans="2:7" x14ac:dyDescent="0.25">
      <c r="B264" s="707">
        <v>24</v>
      </c>
      <c r="C264" s="843"/>
      <c r="D264" s="843"/>
      <c r="E264" s="843"/>
      <c r="F264" s="4">
        <f>'2 жастағы Ш'!BW87</f>
        <v>0</v>
      </c>
      <c r="G264" s="843"/>
    </row>
    <row r="265" spans="2:7" x14ac:dyDescent="0.25">
      <c r="B265" s="708"/>
      <c r="C265" s="843"/>
      <c r="D265" s="843"/>
      <c r="E265" s="843"/>
      <c r="F265" s="12">
        <f>'2 жастағы Ш'!BV87</f>
        <v>0</v>
      </c>
      <c r="G265" s="843"/>
    </row>
    <row r="266" spans="2:7" x14ac:dyDescent="0.25">
      <c r="B266" s="712"/>
      <c r="C266" s="843"/>
      <c r="D266" s="843"/>
      <c r="E266" s="843"/>
      <c r="F266" s="12">
        <f>'2 жастағы Ш'!BU87</f>
        <v>0</v>
      </c>
      <c r="G266" s="843"/>
    </row>
    <row r="267" spans="2:7" x14ac:dyDescent="0.25">
      <c r="B267" s="707">
        <v>25</v>
      </c>
      <c r="C267" s="843"/>
      <c r="D267" s="843"/>
      <c r="E267" s="843"/>
      <c r="F267" s="4">
        <f>'2 жастағы Ш'!BZ87</f>
        <v>0</v>
      </c>
      <c r="G267" s="843"/>
    </row>
    <row r="268" spans="2:7" x14ac:dyDescent="0.25">
      <c r="B268" s="708"/>
      <c r="C268" s="843"/>
      <c r="D268" s="843"/>
      <c r="E268" s="843"/>
      <c r="F268" s="4">
        <f>'2 жастағы Ш'!BY87</f>
        <v>0</v>
      </c>
      <c r="G268" s="843"/>
    </row>
    <row r="269" spans="2:7" x14ac:dyDescent="0.25">
      <c r="B269" s="712"/>
      <c r="C269" s="843"/>
      <c r="D269" s="843"/>
      <c r="E269" s="843"/>
      <c r="F269" s="4">
        <f>'2 жастағы Ш'!BX87</f>
        <v>0</v>
      </c>
      <c r="G269" s="843"/>
    </row>
    <row r="270" spans="2:7" x14ac:dyDescent="0.25">
      <c r="B270" s="707">
        <v>26</v>
      </c>
      <c r="C270" s="843"/>
      <c r="D270" s="843"/>
      <c r="E270" s="843"/>
      <c r="F270" s="4">
        <f>'2 жастағы Ш'!CC87</f>
        <v>0</v>
      </c>
      <c r="G270" s="843"/>
    </row>
    <row r="271" spans="2:7" x14ac:dyDescent="0.25">
      <c r="B271" s="708"/>
      <c r="C271" s="843"/>
      <c r="D271" s="843"/>
      <c r="E271" s="843"/>
      <c r="F271" s="4">
        <f>'2 жастағы Ш'!CB87</f>
        <v>0</v>
      </c>
      <c r="G271" s="843"/>
    </row>
    <row r="272" spans="2:7" x14ac:dyDescent="0.25">
      <c r="B272" s="712"/>
      <c r="C272" s="843"/>
      <c r="D272" s="843"/>
      <c r="E272" s="843"/>
      <c r="F272" s="4">
        <f>'2 жастағы Ш'!CA87</f>
        <v>0</v>
      </c>
      <c r="G272" s="843"/>
    </row>
    <row r="273" spans="2:7" x14ac:dyDescent="0.25">
      <c r="B273" s="707">
        <v>27</v>
      </c>
      <c r="C273" s="843"/>
      <c r="D273" s="843"/>
      <c r="E273" s="843"/>
      <c r="F273" s="12">
        <f>'2 жастағы Ш'!CF87</f>
        <v>0</v>
      </c>
      <c r="G273" s="843"/>
    </row>
    <row r="274" spans="2:7" x14ac:dyDescent="0.25">
      <c r="B274" s="708"/>
      <c r="C274" s="843"/>
      <c r="D274" s="843"/>
      <c r="E274" s="843"/>
      <c r="F274" s="12">
        <f>'2 жастағы Ш'!CE87</f>
        <v>0</v>
      </c>
      <c r="G274" s="843"/>
    </row>
    <row r="275" spans="2:7" x14ac:dyDescent="0.25">
      <c r="B275" s="712"/>
      <c r="C275" s="843"/>
      <c r="D275" s="843"/>
      <c r="E275" s="843"/>
      <c r="F275" s="12">
        <f>'2 жастағы Ш'!CD87</f>
        <v>0</v>
      </c>
      <c r="G275" s="843"/>
    </row>
    <row r="276" spans="2:7" x14ac:dyDescent="0.25">
      <c r="B276" s="707">
        <v>28</v>
      </c>
      <c r="C276" s="843"/>
      <c r="D276" s="843"/>
      <c r="E276" s="843"/>
      <c r="F276" s="12">
        <f>'2 жастағы Ш'!CI87</f>
        <v>0</v>
      </c>
      <c r="G276" s="843"/>
    </row>
    <row r="277" spans="2:7" x14ac:dyDescent="0.25">
      <c r="B277" s="708"/>
      <c r="C277" s="843"/>
      <c r="D277" s="843"/>
      <c r="E277" s="843"/>
      <c r="F277" s="12">
        <f>'2 жастағы Ш'!CH87</f>
        <v>0</v>
      </c>
      <c r="G277" s="843"/>
    </row>
    <row r="278" spans="2:7" x14ac:dyDescent="0.25">
      <c r="B278" s="712"/>
      <c r="C278" s="843"/>
      <c r="D278" s="843"/>
      <c r="E278" s="843"/>
      <c r="F278" s="12">
        <f>'2 жастағы Ш'!CG87</f>
        <v>0</v>
      </c>
      <c r="G278" s="843"/>
    </row>
    <row r="279" spans="2:7" x14ac:dyDescent="0.25">
      <c r="B279" s="707">
        <v>29</v>
      </c>
      <c r="C279" s="843"/>
      <c r="D279" s="843"/>
      <c r="E279" s="843"/>
      <c r="F279" s="12">
        <f>'2 жастағы Ш'!CL87</f>
        <v>0</v>
      </c>
      <c r="G279" s="843"/>
    </row>
    <row r="280" spans="2:7" x14ac:dyDescent="0.25">
      <c r="B280" s="708"/>
      <c r="C280" s="843"/>
      <c r="D280" s="843"/>
      <c r="E280" s="843"/>
      <c r="F280" s="12">
        <f>'2 жастағы Ш'!CK87</f>
        <v>0</v>
      </c>
      <c r="G280" s="843"/>
    </row>
    <row r="281" spans="2:7" x14ac:dyDescent="0.25">
      <c r="B281" s="712"/>
      <c r="C281" s="843"/>
      <c r="D281" s="843"/>
      <c r="E281" s="843"/>
      <c r="F281" s="12">
        <f>'2 жастағы Ш'!CJ87</f>
        <v>0</v>
      </c>
      <c r="G281" s="843"/>
    </row>
    <row r="282" spans="2:7" x14ac:dyDescent="0.25">
      <c r="B282" s="707">
        <v>30</v>
      </c>
      <c r="C282" s="843"/>
      <c r="D282" s="843"/>
      <c r="E282" s="843"/>
      <c r="F282" s="12">
        <f>'2 жастағы Ш'!CO87</f>
        <v>0</v>
      </c>
      <c r="G282" s="843"/>
    </row>
    <row r="283" spans="2:7" x14ac:dyDescent="0.25">
      <c r="B283" s="708"/>
      <c r="C283" s="843"/>
      <c r="D283" s="843"/>
      <c r="E283" s="843"/>
      <c r="F283" s="12">
        <f>'2 жастағы Ш'!CN87</f>
        <v>0</v>
      </c>
      <c r="G283" s="843"/>
    </row>
    <row r="284" spans="2:7" x14ac:dyDescent="0.25">
      <c r="B284" s="712"/>
      <c r="C284" s="843"/>
      <c r="D284" s="843"/>
      <c r="E284" s="843"/>
      <c r="F284" s="12">
        <f>'2 жастағы Ш'!CM87</f>
        <v>0</v>
      </c>
      <c r="G284" s="843"/>
    </row>
    <row r="285" spans="2:7" x14ac:dyDescent="0.25">
      <c r="B285" s="707">
        <v>31</v>
      </c>
      <c r="C285" s="843"/>
      <c r="D285" s="843"/>
      <c r="E285" s="843"/>
      <c r="F285" s="12">
        <f>'2 жастағы Ш'!CR87</f>
        <v>0</v>
      </c>
      <c r="G285" s="843"/>
    </row>
    <row r="286" spans="2:7" x14ac:dyDescent="0.25">
      <c r="B286" s="708"/>
      <c r="C286" s="843"/>
      <c r="D286" s="843"/>
      <c r="E286" s="843"/>
      <c r="F286" s="12">
        <f>'2 жастағы Ш'!CQ87</f>
        <v>0</v>
      </c>
      <c r="G286" s="843"/>
    </row>
    <row r="287" spans="2:7" x14ac:dyDescent="0.25">
      <c r="B287" s="712"/>
      <c r="C287" s="843"/>
      <c r="D287" s="843"/>
      <c r="E287" s="843"/>
      <c r="F287" s="12">
        <f>'2 жастағы Ш'!CP87</f>
        <v>0</v>
      </c>
      <c r="G287" s="843"/>
    </row>
    <row r="288" spans="2:7" x14ac:dyDescent="0.25">
      <c r="B288" s="707">
        <v>32</v>
      </c>
      <c r="C288" s="843"/>
      <c r="D288" s="843"/>
      <c r="E288" s="843"/>
      <c r="F288" s="12">
        <f>'2 жастағы Ш'!CU87</f>
        <v>0</v>
      </c>
      <c r="G288" s="843"/>
    </row>
    <row r="289" spans="2:7" x14ac:dyDescent="0.25">
      <c r="B289" s="708"/>
      <c r="C289" s="843"/>
      <c r="D289" s="843"/>
      <c r="E289" s="843"/>
      <c r="F289" s="12">
        <f>'2 жастағы Ш'!CT87</f>
        <v>0</v>
      </c>
      <c r="G289" s="843"/>
    </row>
    <row r="290" spans="2:7" x14ac:dyDescent="0.25">
      <c r="B290" s="712"/>
      <c r="C290" s="843"/>
      <c r="D290" s="843"/>
      <c r="E290" s="843"/>
      <c r="F290" s="12">
        <f>'2 жастағы Ш'!CS87</f>
        <v>0</v>
      </c>
      <c r="G290" s="843"/>
    </row>
    <row r="291" spans="2:7" x14ac:dyDescent="0.25">
      <c r="B291" s="707">
        <v>33</v>
      </c>
      <c r="C291" s="843"/>
      <c r="D291" s="843"/>
      <c r="E291" s="843"/>
      <c r="F291" s="12">
        <f>'2 жастағы Ш'!CX87</f>
        <v>0</v>
      </c>
      <c r="G291" s="843"/>
    </row>
    <row r="292" spans="2:7" x14ac:dyDescent="0.25">
      <c r="B292" s="708"/>
      <c r="C292" s="843"/>
      <c r="D292" s="843"/>
      <c r="E292" s="843"/>
      <c r="F292" s="12">
        <f>'2 жастағы Ш'!CW87</f>
        <v>0</v>
      </c>
      <c r="G292" s="843"/>
    </row>
    <row r="293" spans="2:7" x14ac:dyDescent="0.25">
      <c r="B293" s="712"/>
      <c r="C293" s="843"/>
      <c r="D293" s="843"/>
      <c r="E293" s="843"/>
      <c r="F293" s="12">
        <f>'2 жастағы Ш'!CV87</f>
        <v>0</v>
      </c>
      <c r="G293" s="843"/>
    </row>
    <row r="294" spans="2:7" x14ac:dyDescent="0.25">
      <c r="B294" s="707">
        <v>34</v>
      </c>
      <c r="C294" s="843"/>
      <c r="D294" s="843"/>
      <c r="E294" s="843"/>
      <c r="F294" s="12">
        <f>'2 жастағы Ш'!DA87</f>
        <v>0</v>
      </c>
      <c r="G294" s="843"/>
    </row>
    <row r="295" spans="2:7" x14ac:dyDescent="0.25">
      <c r="B295" s="708"/>
      <c r="C295" s="843"/>
      <c r="D295" s="843"/>
      <c r="E295" s="843"/>
      <c r="F295" s="12">
        <f>'2 жастағы Ш'!CZ87</f>
        <v>0</v>
      </c>
      <c r="G295" s="843"/>
    </row>
    <row r="296" spans="2:7" x14ac:dyDescent="0.25">
      <c r="B296" s="712"/>
      <c r="C296" s="843"/>
      <c r="D296" s="843"/>
      <c r="E296" s="843"/>
      <c r="F296" s="12">
        <f>'2 жастағы Ш'!CY87</f>
        <v>0</v>
      </c>
      <c r="G296" s="843"/>
    </row>
    <row r="297" spans="2:7" x14ac:dyDescent="0.25">
      <c r="B297" s="707">
        <v>35</v>
      </c>
      <c r="C297" s="843"/>
      <c r="D297" s="843"/>
      <c r="E297" s="843"/>
      <c r="F297" s="12">
        <f>'2 жастағы Ш'!DD87</f>
        <v>0</v>
      </c>
      <c r="G297" s="843"/>
    </row>
    <row r="298" spans="2:7" x14ac:dyDescent="0.25">
      <c r="B298" s="708"/>
      <c r="C298" s="843"/>
      <c r="D298" s="843"/>
      <c r="E298" s="843"/>
      <c r="F298" s="12">
        <f>'2 жастағы Ш'!DC87</f>
        <v>0</v>
      </c>
      <c r="G298" s="843"/>
    </row>
    <row r="299" spans="2:7" x14ac:dyDescent="0.25">
      <c r="B299" s="712"/>
      <c r="C299" s="843"/>
      <c r="D299" s="843"/>
      <c r="E299" s="843"/>
      <c r="F299" s="12">
        <f>'2 жастағы Ш'!DB87</f>
        <v>0</v>
      </c>
      <c r="G299" s="843"/>
    </row>
    <row r="300" spans="2:7" x14ac:dyDescent="0.25">
      <c r="B300" s="707">
        <v>36</v>
      </c>
      <c r="C300" s="843"/>
      <c r="D300" s="843"/>
      <c r="E300" s="843"/>
      <c r="F300" s="12">
        <f>'2 жастағы Ш'!DG87</f>
        <v>0</v>
      </c>
      <c r="G300" s="843"/>
    </row>
    <row r="301" spans="2:7" x14ac:dyDescent="0.25">
      <c r="B301" s="708"/>
      <c r="C301" s="843"/>
      <c r="D301" s="843"/>
      <c r="E301" s="843"/>
      <c r="F301" s="12">
        <f>'2 жастағы Ш'!DF87</f>
        <v>0</v>
      </c>
      <c r="G301" s="843"/>
    </row>
    <row r="302" spans="2:7" x14ac:dyDescent="0.25">
      <c r="B302" s="708"/>
      <c r="C302" s="843"/>
      <c r="D302" s="843"/>
      <c r="E302" s="843"/>
      <c r="F302" s="334">
        <f>'2 жастағы Ш'!DE87</f>
        <v>0</v>
      </c>
      <c r="G302" s="843"/>
    </row>
    <row r="303" spans="2:7" x14ac:dyDescent="0.25">
      <c r="B303" s="748">
        <v>37</v>
      </c>
      <c r="C303" s="843"/>
      <c r="D303" s="843"/>
      <c r="E303" s="843"/>
      <c r="F303" s="12">
        <f>'2 жастағы Ш'!DJ87</f>
        <v>0</v>
      </c>
      <c r="G303" s="843"/>
    </row>
    <row r="304" spans="2:7" x14ac:dyDescent="0.25">
      <c r="B304" s="748"/>
      <c r="C304" s="843"/>
      <c r="D304" s="843"/>
      <c r="E304" s="843"/>
      <c r="F304" s="12">
        <f>'2 жастағы Ш'!DI87</f>
        <v>0</v>
      </c>
      <c r="G304" s="843"/>
    </row>
    <row r="305" spans="2:7" x14ac:dyDescent="0.25">
      <c r="B305" s="748"/>
      <c r="C305" s="844"/>
      <c r="D305" s="844"/>
      <c r="E305" s="844"/>
      <c r="F305" s="12">
        <f>'2 жастағы Ш'!DH87</f>
        <v>0</v>
      </c>
      <c r="G305" s="844"/>
    </row>
    <row r="306" spans="2:7" ht="18.75" x14ac:dyDescent="0.25">
      <c r="B306" s="848" t="s">
        <v>824</v>
      </c>
      <c r="C306" s="158">
        <f>'2 жастағы Ф'!BK87</f>
        <v>0</v>
      </c>
      <c r="D306" s="158">
        <f>'2 жастағы К'!BN87</f>
        <v>0</v>
      </c>
      <c r="E306" s="158">
        <f>'2 жастағы Т'!AG87</f>
        <v>0</v>
      </c>
      <c r="F306" s="158">
        <f>'2 жастағы Ш'!DM87</f>
        <v>0</v>
      </c>
      <c r="G306" s="159">
        <f>'2 жастағы Ә'!BN87</f>
        <v>0</v>
      </c>
    </row>
    <row r="307" spans="2:7" ht="18.75" x14ac:dyDescent="0.25">
      <c r="B307" s="847"/>
      <c r="C307" s="40">
        <f>'2 жастағы Ф'!BJ87</f>
        <v>0</v>
      </c>
      <c r="D307" s="40">
        <f>'2 жастағы К'!BM87</f>
        <v>0</v>
      </c>
      <c r="E307" s="40">
        <f>'2 жастағы Т'!AF87</f>
        <v>0</v>
      </c>
      <c r="F307" s="40">
        <f>'2 жастағы Ш'!DL87</f>
        <v>0</v>
      </c>
      <c r="G307" s="68">
        <f>'2 жастағы Ә'!BM87</f>
        <v>0</v>
      </c>
    </row>
    <row r="308" spans="2:7" ht="18.75" x14ac:dyDescent="0.25">
      <c r="B308" s="847"/>
      <c r="C308" s="95">
        <f>'2 жастағы Ф'!BI87</f>
        <v>0</v>
      </c>
      <c r="D308" s="95">
        <f>'2 жастағы К'!BL87</f>
        <v>0</v>
      </c>
      <c r="E308" s="95">
        <f>'2 жастағы Т'!AE87</f>
        <v>0</v>
      </c>
      <c r="F308" s="95">
        <f>'2 жастағы Ш'!DK87</f>
        <v>0</v>
      </c>
      <c r="G308" s="96">
        <f>'2 жастағы Ә'!BL87</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Ф'!F141</f>
        <v>0</v>
      </c>
      <c r="D313" s="4">
        <f>'2 жастағы К'!F141</f>
        <v>0</v>
      </c>
      <c r="E313" s="4">
        <f>'2 жастағы Т'!F141</f>
        <v>0</v>
      </c>
      <c r="F313" s="4">
        <f>'2 жастағы Ш'!F141</f>
        <v>0</v>
      </c>
      <c r="G313" s="4">
        <f>'2 жастағы Ә'!F141</f>
        <v>0</v>
      </c>
    </row>
    <row r="314" spans="2:7" x14ac:dyDescent="0.25">
      <c r="B314" s="708"/>
      <c r="C314" s="4">
        <f>'2 жастағы Ф'!E141</f>
        <v>0</v>
      </c>
      <c r="D314" s="4">
        <f>'2 жастағы К'!E141</f>
        <v>0</v>
      </c>
      <c r="E314" s="4">
        <f>'2 жастағы Т'!E141</f>
        <v>0</v>
      </c>
      <c r="F314" s="4">
        <f>'2 жастағы Ш'!E141</f>
        <v>0</v>
      </c>
      <c r="G314" s="4">
        <f>'2 жастағы Ә'!E141</f>
        <v>0</v>
      </c>
    </row>
    <row r="315" spans="2:7" x14ac:dyDescent="0.25">
      <c r="B315" s="712"/>
      <c r="C315" s="4">
        <f>'2 жастағы Ф'!D141</f>
        <v>0</v>
      </c>
      <c r="D315" s="4">
        <f>'2 жастағы К'!D141</f>
        <v>0</v>
      </c>
      <c r="E315" s="4">
        <f>'2 жастағы Т'!D141</f>
        <v>0</v>
      </c>
      <c r="F315" s="4">
        <f>'2 жастағы Ш'!D141</f>
        <v>0</v>
      </c>
      <c r="G315" s="4">
        <f>'2 жастағы Ә'!D141</f>
        <v>0</v>
      </c>
    </row>
    <row r="316" spans="2:7" x14ac:dyDescent="0.25">
      <c r="B316" s="707">
        <v>2</v>
      </c>
      <c r="C316" s="4">
        <f>'2 жастағы Ф'!I141</f>
        <v>0</v>
      </c>
      <c r="D316" s="4">
        <f>'2 жастағы К'!I141</f>
        <v>0</v>
      </c>
      <c r="E316" s="4">
        <f>'2 жастағы Т'!I141</f>
        <v>0</v>
      </c>
      <c r="F316" s="4">
        <f>'2 жастағы Ш'!I141</f>
        <v>0</v>
      </c>
      <c r="G316" s="4">
        <f>'2 жастағы Ә'!I141</f>
        <v>0</v>
      </c>
    </row>
    <row r="317" spans="2:7" x14ac:dyDescent="0.25">
      <c r="B317" s="708"/>
      <c r="C317" s="4">
        <f>'2 жастағы Ф'!H141</f>
        <v>0</v>
      </c>
      <c r="D317" s="4">
        <f>'2 жастағы К'!H141</f>
        <v>0</v>
      </c>
      <c r="E317" s="4">
        <f>'2 жастағы Т'!H141</f>
        <v>0</v>
      </c>
      <c r="F317" s="4">
        <f>'2 жастағы Ш'!H141</f>
        <v>0</v>
      </c>
      <c r="G317" s="4">
        <f>'2 жастағы Ә'!H141</f>
        <v>0</v>
      </c>
    </row>
    <row r="318" spans="2:7" x14ac:dyDescent="0.25">
      <c r="B318" s="712"/>
      <c r="C318" s="4">
        <f>'2 жастағы Ф'!G141</f>
        <v>0</v>
      </c>
      <c r="D318" s="4">
        <f>'2 жастағы К'!G141</f>
        <v>0</v>
      </c>
      <c r="E318" s="4">
        <f>'2 жастағы Т'!G141</f>
        <v>0</v>
      </c>
      <c r="F318" s="4">
        <f>'2 жастағы Ш'!G141</f>
        <v>0</v>
      </c>
      <c r="G318" s="4">
        <f>'2 жастағы Ә'!G141</f>
        <v>0</v>
      </c>
    </row>
    <row r="319" spans="2:7" x14ac:dyDescent="0.25">
      <c r="B319" s="707">
        <v>3</v>
      </c>
      <c r="C319" s="4">
        <f>'2 жастағы Ф'!L141</f>
        <v>0</v>
      </c>
      <c r="D319" s="4">
        <f>'2 жастағы К'!L141</f>
        <v>0</v>
      </c>
      <c r="E319" s="4">
        <f>'2 жастағы Т'!L141</f>
        <v>0</v>
      </c>
      <c r="F319" s="4">
        <f>'2 жастағы Ш'!L141</f>
        <v>0</v>
      </c>
      <c r="G319" s="4">
        <f>'2 жастағы Ә'!L141</f>
        <v>0</v>
      </c>
    </row>
    <row r="320" spans="2:7" x14ac:dyDescent="0.25">
      <c r="B320" s="708"/>
      <c r="C320" s="4">
        <f>'2 жастағы Ф'!K141</f>
        <v>0</v>
      </c>
      <c r="D320" s="4">
        <f>'2 жастағы К'!K141</f>
        <v>0</v>
      </c>
      <c r="E320" s="4">
        <f>'2 жастағы Т'!K141</f>
        <v>0</v>
      </c>
      <c r="F320" s="4">
        <f>'2 жастағы Ш'!K141</f>
        <v>0</v>
      </c>
      <c r="G320" s="4">
        <f>'2 жастағы Ә'!K141</f>
        <v>0</v>
      </c>
    </row>
    <row r="321" spans="2:7" x14ac:dyDescent="0.25">
      <c r="B321" s="712"/>
      <c r="C321" s="4">
        <f>'2 жастағы Ф'!J141</f>
        <v>0</v>
      </c>
      <c r="D321" s="4">
        <f>'2 жастағы К'!J141</f>
        <v>0</v>
      </c>
      <c r="E321" s="4">
        <f>'2 жастағы Т'!J141</f>
        <v>0</v>
      </c>
      <c r="F321" s="4">
        <f>'2 жастағы Ш'!J141</f>
        <v>0</v>
      </c>
      <c r="G321" s="4">
        <f>'2 жастағы Ә'!J141</f>
        <v>0</v>
      </c>
    </row>
    <row r="322" spans="2:7" x14ac:dyDescent="0.25">
      <c r="B322" s="707">
        <v>4</v>
      </c>
      <c r="C322" s="4">
        <f>'2 жастағы Ф'!O141</f>
        <v>0</v>
      </c>
      <c r="D322" s="4">
        <f>'2 жастағы К'!O141</f>
        <v>0</v>
      </c>
      <c r="E322" s="4">
        <f>'2 жастағы Т'!O141</f>
        <v>0</v>
      </c>
      <c r="F322" s="4">
        <f>'2 жастағы Ш'!O141</f>
        <v>0</v>
      </c>
      <c r="G322" s="4">
        <f>'2 жастағы Ә'!O141</f>
        <v>0</v>
      </c>
    </row>
    <row r="323" spans="2:7" x14ac:dyDescent="0.25">
      <c r="B323" s="708"/>
      <c r="C323" s="4">
        <f>'2 жастағы Ф'!N141</f>
        <v>0</v>
      </c>
      <c r="D323" s="4">
        <f>'2 жастағы К'!N141</f>
        <v>0</v>
      </c>
      <c r="E323" s="4">
        <f>'2 жастағы Т'!N141</f>
        <v>0</v>
      </c>
      <c r="F323" s="4">
        <f>'2 жастағы Ш'!N141</f>
        <v>0</v>
      </c>
      <c r="G323" s="4">
        <f>'2 жастағы Ә'!N141</f>
        <v>0</v>
      </c>
    </row>
    <row r="324" spans="2:7" x14ac:dyDescent="0.25">
      <c r="B324" s="712"/>
      <c r="C324" s="4">
        <f>'2 жастағы Ф'!M141</f>
        <v>0</v>
      </c>
      <c r="D324" s="4">
        <f>'2 жастағы К'!M141</f>
        <v>0</v>
      </c>
      <c r="E324" s="4">
        <f>'2 жастағы Т'!M141</f>
        <v>0</v>
      </c>
      <c r="F324" s="4">
        <f>'2 жастағы Ш'!M141</f>
        <v>0</v>
      </c>
      <c r="G324" s="4">
        <f>'2 жастағы Ә'!M141</f>
        <v>0</v>
      </c>
    </row>
    <row r="325" spans="2:7" x14ac:dyDescent="0.25">
      <c r="B325" s="707">
        <v>5</v>
      </c>
      <c r="C325" s="4">
        <f>'2 жастағы Ф'!R141</f>
        <v>0</v>
      </c>
      <c r="D325" s="4">
        <f>'2 жастағы К'!R141</f>
        <v>0</v>
      </c>
      <c r="E325" s="4">
        <f>'2 жастағы Т'!R141</f>
        <v>0</v>
      </c>
      <c r="F325" s="4">
        <f>'2 жастағы Ш'!R141</f>
        <v>0</v>
      </c>
      <c r="G325" s="4">
        <f>'2 жастағы Ә'!R141</f>
        <v>0</v>
      </c>
    </row>
    <row r="326" spans="2:7" x14ac:dyDescent="0.25">
      <c r="B326" s="708"/>
      <c r="C326" s="4">
        <f>'2 жастағы Ф'!Q141</f>
        <v>0</v>
      </c>
      <c r="D326" s="4">
        <f>'2 жастағы К'!Q141</f>
        <v>0</v>
      </c>
      <c r="E326" s="4">
        <f>'2 жастағы Т'!Q141</f>
        <v>0</v>
      </c>
      <c r="F326" s="4">
        <f>'2 жастағы Ш'!Q141</f>
        <v>0</v>
      </c>
      <c r="G326" s="4">
        <f>'2 жастағы Ә'!Q141</f>
        <v>0</v>
      </c>
    </row>
    <row r="327" spans="2:7" x14ac:dyDescent="0.25">
      <c r="B327" s="712"/>
      <c r="C327" s="4">
        <f>'2 жастағы Ф'!P141</f>
        <v>0</v>
      </c>
      <c r="D327" s="4">
        <f>'2 жастағы К'!P141</f>
        <v>0</v>
      </c>
      <c r="E327" s="4">
        <f>'2 жастағы Т'!P141</f>
        <v>0</v>
      </c>
      <c r="F327" s="4">
        <f>'2 жастағы Ш'!P141</f>
        <v>0</v>
      </c>
      <c r="G327" s="4">
        <f>'2 жастағы Ә'!P141</f>
        <v>0</v>
      </c>
    </row>
    <row r="328" spans="2:7" x14ac:dyDescent="0.25">
      <c r="B328" s="707">
        <v>6</v>
      </c>
      <c r="C328" s="4">
        <f>'2 жастағы Ф'!U141</f>
        <v>0</v>
      </c>
      <c r="D328" s="4">
        <f>'2 жастағы К'!U141</f>
        <v>0</v>
      </c>
      <c r="E328" s="4">
        <f>'2 жастағы Т'!U141</f>
        <v>0</v>
      </c>
      <c r="F328" s="4">
        <f>'2 жастағы Ш'!U141</f>
        <v>0</v>
      </c>
      <c r="G328" s="4">
        <f>'2 жастағы Ә'!U141</f>
        <v>0</v>
      </c>
    </row>
    <row r="329" spans="2:7" x14ac:dyDescent="0.25">
      <c r="B329" s="708"/>
      <c r="C329" s="4">
        <f>'2 жастағы Ф'!T141</f>
        <v>0</v>
      </c>
      <c r="D329" s="4">
        <f>'2 жастағы К'!T141</f>
        <v>0</v>
      </c>
      <c r="E329" s="4">
        <f>'2 жастағы Т'!T141</f>
        <v>0</v>
      </c>
      <c r="F329" s="4">
        <f>'2 жастағы Ш'!T141</f>
        <v>0</v>
      </c>
      <c r="G329" s="4">
        <f>'2 жастағы Ә'!T141</f>
        <v>0</v>
      </c>
    </row>
    <row r="330" spans="2:7" x14ac:dyDescent="0.25">
      <c r="B330" s="712"/>
      <c r="C330" s="4">
        <f>'2 жастағы Ф'!S141</f>
        <v>0</v>
      </c>
      <c r="D330" s="4">
        <f>'2 жастағы К'!S141</f>
        <v>0</v>
      </c>
      <c r="E330" s="4">
        <f>'2 жастағы Т'!S141</f>
        <v>0</v>
      </c>
      <c r="F330" s="4">
        <f>'2 жастағы Ш'!S141</f>
        <v>0</v>
      </c>
      <c r="G330" s="4">
        <f>'2 жастағы Ә'!S141</f>
        <v>0</v>
      </c>
    </row>
    <row r="331" spans="2:7" x14ac:dyDescent="0.25">
      <c r="B331" s="707">
        <v>7</v>
      </c>
      <c r="C331" s="4">
        <f>'2 жастағы Ф'!X141</f>
        <v>0</v>
      </c>
      <c r="D331" s="4">
        <f>'2 жастағы К'!X141</f>
        <v>0</v>
      </c>
      <c r="E331" s="4">
        <f>'2 жастағы Т'!X141</f>
        <v>0</v>
      </c>
      <c r="F331" s="4">
        <f>'2 жастағы Ш'!X141</f>
        <v>0</v>
      </c>
      <c r="G331" s="4">
        <f>'2 жастағы Ә'!X141</f>
        <v>0</v>
      </c>
    </row>
    <row r="332" spans="2:7" x14ac:dyDescent="0.25">
      <c r="B332" s="708"/>
      <c r="C332" s="4">
        <f>'2 жастағы Ф'!W141</f>
        <v>0</v>
      </c>
      <c r="D332" s="4">
        <f>'2 жастағы К'!W141</f>
        <v>0</v>
      </c>
      <c r="E332" s="4">
        <f>'2 жастағы Т'!W141</f>
        <v>0</v>
      </c>
      <c r="F332" s="4">
        <f>'2 жастағы Ш'!W141</f>
        <v>0</v>
      </c>
      <c r="G332" s="4">
        <f>'2 жастағы Ә'!W141</f>
        <v>0</v>
      </c>
    </row>
    <row r="333" spans="2:7" x14ac:dyDescent="0.25">
      <c r="B333" s="712"/>
      <c r="C333" s="4">
        <f>'2 жастағы Ф'!V141</f>
        <v>0</v>
      </c>
      <c r="D333" s="4">
        <f>'2 жастағы К'!V141</f>
        <v>0</v>
      </c>
      <c r="E333" s="4">
        <f>'2 жастағы Т'!V141</f>
        <v>0</v>
      </c>
      <c r="F333" s="4">
        <f>'2 жастағы Ш'!V141</f>
        <v>0</v>
      </c>
      <c r="G333" s="4">
        <f>'2 жастағы Ә'!V141</f>
        <v>0</v>
      </c>
    </row>
    <row r="334" spans="2:7" x14ac:dyDescent="0.25">
      <c r="B334" s="707">
        <v>8</v>
      </c>
      <c r="C334" s="4">
        <f>'2 жастағы Ф'!AA141</f>
        <v>0</v>
      </c>
      <c r="D334" s="4">
        <f>'2 жастағы К'!AA141</f>
        <v>0</v>
      </c>
      <c r="E334" s="4">
        <f>'2 жастағы Т'!AA141</f>
        <v>0</v>
      </c>
      <c r="F334" s="4">
        <f>'2 жастағы Ш'!AA141</f>
        <v>0</v>
      </c>
      <c r="G334" s="4">
        <f>'2 жастағы Ә'!AA141</f>
        <v>0</v>
      </c>
    </row>
    <row r="335" spans="2:7" x14ac:dyDescent="0.25">
      <c r="B335" s="708"/>
      <c r="C335" s="4">
        <f>'2 жастағы Ф'!Z141</f>
        <v>0</v>
      </c>
      <c r="D335" s="4">
        <f>'2 жастағы К'!Z141</f>
        <v>0</v>
      </c>
      <c r="E335" s="4">
        <f>'2 жастағы Т'!Z141</f>
        <v>0</v>
      </c>
      <c r="F335" s="4">
        <f>'2 жастағы Ш'!Z141</f>
        <v>0</v>
      </c>
      <c r="G335" s="4">
        <f>'2 жастағы Ә'!Z141</f>
        <v>0</v>
      </c>
    </row>
    <row r="336" spans="2:7" x14ac:dyDescent="0.25">
      <c r="B336" s="712"/>
      <c r="C336" s="4">
        <f>'2 жастағы Ф'!Y141</f>
        <v>0</v>
      </c>
      <c r="D336" s="4">
        <f>'2 жастағы К'!Y141</f>
        <v>0</v>
      </c>
      <c r="E336" s="4">
        <f>'2 жастағы Т'!Y141</f>
        <v>0</v>
      </c>
      <c r="F336" s="4">
        <f>'2 жастағы Ш'!Y141</f>
        <v>0</v>
      </c>
      <c r="G336" s="4">
        <f>'2 жастағы Ә'!Y141</f>
        <v>0</v>
      </c>
    </row>
    <row r="337" spans="2:7" x14ac:dyDescent="0.25">
      <c r="B337" s="707">
        <v>9</v>
      </c>
      <c r="C337" s="4">
        <f>'2 жастағы Ф'!AD141</f>
        <v>0</v>
      </c>
      <c r="D337" s="4">
        <f>'2 жастағы К'!AD141</f>
        <v>0</v>
      </c>
      <c r="E337" s="4">
        <f>'2 жастағы Т'!AD141</f>
        <v>0</v>
      </c>
      <c r="F337" s="4">
        <f>'2 жастағы Ш'!AD141</f>
        <v>0</v>
      </c>
      <c r="G337" s="4">
        <f>'2 жастағы Ә'!AD141</f>
        <v>0</v>
      </c>
    </row>
    <row r="338" spans="2:7" x14ac:dyDescent="0.25">
      <c r="B338" s="708"/>
      <c r="C338" s="4">
        <f>'2 жастағы Ф'!AC141</f>
        <v>0</v>
      </c>
      <c r="D338" s="4">
        <f>'2 жастағы К'!AC141</f>
        <v>0</v>
      </c>
      <c r="E338" s="4">
        <f>'2 жастағы Т'!AC141</f>
        <v>0</v>
      </c>
      <c r="F338" s="4">
        <f>'2 жастағы Ш'!AC141</f>
        <v>0</v>
      </c>
      <c r="G338" s="4">
        <f>'2 жастағы Ә'!AC141</f>
        <v>0</v>
      </c>
    </row>
    <row r="339" spans="2:7" x14ac:dyDescent="0.25">
      <c r="B339" s="712"/>
      <c r="C339" s="4">
        <f>'2 жастағы Ф'!AB141</f>
        <v>0</v>
      </c>
      <c r="D339" s="4">
        <f>'2 жастағы К'!AB141</f>
        <v>0</v>
      </c>
      <c r="E339" s="4">
        <f>'2 жастағы Т'!AB141</f>
        <v>0</v>
      </c>
      <c r="F339" s="4">
        <f>'2 жастағы Ш'!AB141</f>
        <v>0</v>
      </c>
      <c r="G339" s="4">
        <f>'2 жастағы Ә'!AB141</f>
        <v>0</v>
      </c>
    </row>
    <row r="340" spans="2:7" x14ac:dyDescent="0.25">
      <c r="B340" s="707">
        <v>10</v>
      </c>
      <c r="C340" s="4">
        <f>'2 жастағы Ф'!AG141</f>
        <v>0</v>
      </c>
      <c r="D340" s="4">
        <f>'2 жастағы К'!AG141</f>
        <v>0</v>
      </c>
      <c r="E340" s="842"/>
      <c r="F340" s="4">
        <f>'2 жастағы Ш'!AG141</f>
        <v>0</v>
      </c>
      <c r="G340" s="4">
        <f>'2 жастағы Ә'!AG141</f>
        <v>0</v>
      </c>
    </row>
    <row r="341" spans="2:7" x14ac:dyDescent="0.25">
      <c r="B341" s="708"/>
      <c r="C341" s="4">
        <f>'2 жастағы Ф'!AF141</f>
        <v>0</v>
      </c>
      <c r="D341" s="4">
        <f>'2 жастағы К'!AF141</f>
        <v>0</v>
      </c>
      <c r="E341" s="843"/>
      <c r="F341" s="4">
        <f>'2 жастағы Ш'!AF141</f>
        <v>0</v>
      </c>
      <c r="G341" s="4">
        <f>'2 жастағы Ә'!AF141</f>
        <v>0</v>
      </c>
    </row>
    <row r="342" spans="2:7" x14ac:dyDescent="0.25">
      <c r="B342" s="712"/>
      <c r="C342" s="4">
        <f>'2 жастағы Ф'!AE141</f>
        <v>0</v>
      </c>
      <c r="D342" s="4">
        <f>'2 жастағы К'!AE141</f>
        <v>0</v>
      </c>
      <c r="E342" s="843"/>
      <c r="F342" s="4">
        <f>'2 жастағы Ш'!AE141</f>
        <v>0</v>
      </c>
      <c r="G342" s="4">
        <f>'2 жастағы Ә'!AE141</f>
        <v>0</v>
      </c>
    </row>
    <row r="343" spans="2:7" x14ac:dyDescent="0.25">
      <c r="B343" s="707">
        <v>11</v>
      </c>
      <c r="C343" s="4">
        <f>'2 жастағы Ф'!AJ141</f>
        <v>0</v>
      </c>
      <c r="D343" s="4">
        <f>'2 жастағы К'!AJ141</f>
        <v>0</v>
      </c>
      <c r="E343" s="843"/>
      <c r="F343" s="4">
        <f>'2 жастағы Ш'!AJ141</f>
        <v>0</v>
      </c>
      <c r="G343" s="4">
        <f>'2 жастағы Ә'!AJ141</f>
        <v>0</v>
      </c>
    </row>
    <row r="344" spans="2:7" x14ac:dyDescent="0.25">
      <c r="B344" s="708"/>
      <c r="C344" s="4">
        <f>'2 жастағы Ф'!AI141</f>
        <v>0</v>
      </c>
      <c r="D344" s="4">
        <f>'2 жастағы К'!AI141</f>
        <v>0</v>
      </c>
      <c r="E344" s="843"/>
      <c r="F344" s="4">
        <f>'2 жастағы Ш'!AI141</f>
        <v>0</v>
      </c>
      <c r="G344" s="4">
        <f>'2 жастағы Ә'!AI141</f>
        <v>0</v>
      </c>
    </row>
    <row r="345" spans="2:7" x14ac:dyDescent="0.25">
      <c r="B345" s="712"/>
      <c r="C345" s="4">
        <f>'2 жастағы Ф'!AH141</f>
        <v>0</v>
      </c>
      <c r="D345" s="4">
        <f>'2 жастағы К'!AH141</f>
        <v>0</v>
      </c>
      <c r="E345" s="843"/>
      <c r="F345" s="4">
        <f>'2 жастағы Ш'!AH141</f>
        <v>0</v>
      </c>
      <c r="G345" s="4">
        <f>'2 жастағы Ә'!AH141</f>
        <v>0</v>
      </c>
    </row>
    <row r="346" spans="2:7" x14ac:dyDescent="0.25">
      <c r="B346" s="707">
        <v>12</v>
      </c>
      <c r="C346" s="4">
        <f>'2 жастағы Ф'!AM141</f>
        <v>0</v>
      </c>
      <c r="D346" s="4">
        <f>'2 жастағы К'!AM141</f>
        <v>0</v>
      </c>
      <c r="E346" s="843"/>
      <c r="F346" s="4">
        <f>'2 жастағы Ш'!AM141</f>
        <v>0</v>
      </c>
      <c r="G346" s="4">
        <f>'2 жастағы Ә'!AM141</f>
        <v>0</v>
      </c>
    </row>
    <row r="347" spans="2:7" x14ac:dyDescent="0.25">
      <c r="B347" s="708"/>
      <c r="C347" s="4">
        <f>'2 жастағы Ф'!AL141</f>
        <v>0</v>
      </c>
      <c r="D347" s="4">
        <f>'2 жастағы К'!AL141</f>
        <v>0</v>
      </c>
      <c r="E347" s="843"/>
      <c r="F347" s="4">
        <f>'2 жастағы Ш'!AL141</f>
        <v>0</v>
      </c>
      <c r="G347" s="4">
        <f>'2 жастағы Ә'!AL141</f>
        <v>0</v>
      </c>
    </row>
    <row r="348" spans="2:7" x14ac:dyDescent="0.25">
      <c r="B348" s="712"/>
      <c r="C348" s="4">
        <f>'2 жастағы Ф'!AK141</f>
        <v>0</v>
      </c>
      <c r="D348" s="160">
        <f>'2 жастағы К'!AK176</f>
        <v>0</v>
      </c>
      <c r="E348" s="843"/>
      <c r="F348" s="4">
        <f>'2 жастағы Ш'!AK141</f>
        <v>0</v>
      </c>
      <c r="G348" s="4">
        <f>'2 жастағы Ә'!AK141</f>
        <v>0</v>
      </c>
    </row>
    <row r="349" spans="2:7" x14ac:dyDescent="0.25">
      <c r="B349" s="707">
        <v>13</v>
      </c>
      <c r="C349" s="4">
        <f>'2 жастағы Ф'!AP141</f>
        <v>0</v>
      </c>
      <c r="D349" s="4">
        <f>'2 жастағы К'!AP141</f>
        <v>0</v>
      </c>
      <c r="E349" s="843"/>
      <c r="F349" s="4">
        <f>'2 жастағы Ш'!AP141</f>
        <v>0</v>
      </c>
      <c r="G349" s="4">
        <f>'2 жастағы Ә'!AP141</f>
        <v>0</v>
      </c>
    </row>
    <row r="350" spans="2:7" x14ac:dyDescent="0.25">
      <c r="B350" s="708"/>
      <c r="C350" s="4">
        <f>'2 жастағы Ф'!AO141</f>
        <v>0</v>
      </c>
      <c r="D350" s="4">
        <f>'2 жастағы К'!AO141</f>
        <v>0</v>
      </c>
      <c r="E350" s="843"/>
      <c r="F350" s="4">
        <f>'2 жастағы Ш'!AO141</f>
        <v>0</v>
      </c>
      <c r="G350" s="4">
        <f>'2 жастағы Ә'!AO141</f>
        <v>0</v>
      </c>
    </row>
    <row r="351" spans="2:7" x14ac:dyDescent="0.25">
      <c r="B351" s="712"/>
      <c r="C351" s="4">
        <f>'2 жастағы Ф'!AN141</f>
        <v>0</v>
      </c>
      <c r="D351" s="4">
        <f>'2 жастағы К'!AN141</f>
        <v>0</v>
      </c>
      <c r="E351" s="843"/>
      <c r="F351" s="4">
        <f>'2 жастағы Ш'!AN141</f>
        <v>0</v>
      </c>
      <c r="G351" s="4">
        <f>'2 жастағы Ә'!AN141</f>
        <v>0</v>
      </c>
    </row>
    <row r="352" spans="2:7" x14ac:dyDescent="0.25">
      <c r="B352" s="707">
        <v>14</v>
      </c>
      <c r="C352" s="4">
        <f>'2 жастағы Ф'!AS141</f>
        <v>0</v>
      </c>
      <c r="D352" s="4">
        <f>'2 жастағы К'!AS141</f>
        <v>0</v>
      </c>
      <c r="E352" s="843"/>
      <c r="F352" s="4">
        <f>'2 жастағы Ш'!AS141</f>
        <v>0</v>
      </c>
      <c r="G352" s="4">
        <f>'2 жастағы Ә'!AS141</f>
        <v>0</v>
      </c>
    </row>
    <row r="353" spans="2:7" x14ac:dyDescent="0.25">
      <c r="B353" s="708"/>
      <c r="C353" s="4">
        <f>'2 жастағы Ф'!AR141</f>
        <v>0</v>
      </c>
      <c r="D353" s="4">
        <f>'2 жастағы К'!AR141</f>
        <v>0</v>
      </c>
      <c r="E353" s="843"/>
      <c r="F353" s="4">
        <f>'2 жастағы Ш'!AR141</f>
        <v>0</v>
      </c>
      <c r="G353" s="4">
        <f>'2 жастағы Ә'!AR141</f>
        <v>0</v>
      </c>
    </row>
    <row r="354" spans="2:7" x14ac:dyDescent="0.25">
      <c r="B354" s="712"/>
      <c r="C354" s="4">
        <f>'2 жастағы Ф'!AQ141</f>
        <v>0</v>
      </c>
      <c r="D354" s="4">
        <f>'2 жастағы К'!AQ141</f>
        <v>0</v>
      </c>
      <c r="E354" s="843"/>
      <c r="F354" s="4">
        <f>'2 жастағы Ш'!AQ141</f>
        <v>0</v>
      </c>
      <c r="G354" s="4">
        <f>'2 жастағы Ә'!AQ141</f>
        <v>0</v>
      </c>
    </row>
    <row r="355" spans="2:7" x14ac:dyDescent="0.25">
      <c r="B355" s="707">
        <v>15</v>
      </c>
      <c r="C355" s="4">
        <f>'2 жастағы Ф'!AV141</f>
        <v>0</v>
      </c>
      <c r="D355" s="4">
        <f>'2 жастағы К'!AV141</f>
        <v>0</v>
      </c>
      <c r="E355" s="843"/>
      <c r="F355" s="4">
        <f>'2 жастағы Ш'!AV141</f>
        <v>0</v>
      </c>
      <c r="G355" s="4">
        <f>'2 жастағы Ә'!AV141</f>
        <v>0</v>
      </c>
    </row>
    <row r="356" spans="2:7" x14ac:dyDescent="0.25">
      <c r="B356" s="708"/>
      <c r="C356" s="4">
        <f>'2 жастағы Ф'!AU141</f>
        <v>0</v>
      </c>
      <c r="D356" s="4">
        <f>'2 жастағы К'!AU141</f>
        <v>0</v>
      </c>
      <c r="E356" s="843"/>
      <c r="F356" s="4">
        <f>'2 жастағы Ш'!AU141</f>
        <v>0</v>
      </c>
      <c r="G356" s="4">
        <f>'2 жастағы Ә'!AU141</f>
        <v>0</v>
      </c>
    </row>
    <row r="357" spans="2:7" x14ac:dyDescent="0.25">
      <c r="B357" s="712"/>
      <c r="C357" s="4">
        <f>'2 жастағы Ф'!AT141</f>
        <v>0</v>
      </c>
      <c r="D357" s="4">
        <f>'2 жастағы К'!AT141</f>
        <v>0</v>
      </c>
      <c r="E357" s="843"/>
      <c r="F357" s="4">
        <f>'2 жастағы Ш'!AT141</f>
        <v>0</v>
      </c>
      <c r="G357" s="4">
        <f>'2 жастағы Ә'!AT141</f>
        <v>0</v>
      </c>
    </row>
    <row r="358" spans="2:7" x14ac:dyDescent="0.25">
      <c r="B358" s="707">
        <v>16</v>
      </c>
      <c r="C358" s="4">
        <f>'2 жастағы Ф'!AY141</f>
        <v>0</v>
      </c>
      <c r="D358" s="4">
        <f>'2 жастағы К'!AY141</f>
        <v>0</v>
      </c>
      <c r="E358" s="843"/>
      <c r="F358" s="4">
        <f>'2 жастағы Ш'!AY141</f>
        <v>0</v>
      </c>
      <c r="G358" s="4">
        <f>'2 жастағы Ә'!AY141</f>
        <v>0</v>
      </c>
    </row>
    <row r="359" spans="2:7" x14ac:dyDescent="0.25">
      <c r="B359" s="708"/>
      <c r="C359" s="4">
        <f>'2 жастағы Ф'!AX141</f>
        <v>0</v>
      </c>
      <c r="D359" s="4">
        <f>'2 жастағы К'!AX141</f>
        <v>0</v>
      </c>
      <c r="E359" s="843"/>
      <c r="F359" s="4">
        <f>'2 жастағы Ш'!AX141</f>
        <v>0</v>
      </c>
      <c r="G359" s="4">
        <f>'2 жастағы Ә'!AX141</f>
        <v>0</v>
      </c>
    </row>
    <row r="360" spans="2:7" x14ac:dyDescent="0.25">
      <c r="B360" s="712"/>
      <c r="C360" s="4">
        <f>'2 жастағы Ф'!AW141</f>
        <v>0</v>
      </c>
      <c r="D360" s="4">
        <f>'2 жастағы К'!AW141</f>
        <v>0</v>
      </c>
      <c r="E360" s="843"/>
      <c r="F360" s="4">
        <f>'2 жастағы Ш'!AW141</f>
        <v>0</v>
      </c>
      <c r="G360" s="4">
        <f>'2 жастағы Ә'!AW141</f>
        <v>0</v>
      </c>
    </row>
    <row r="361" spans="2:7" x14ac:dyDescent="0.25">
      <c r="B361" s="707">
        <v>17</v>
      </c>
      <c r="C361" s="4">
        <f>'2 жастағы Ф'!BB141</f>
        <v>0</v>
      </c>
      <c r="D361" s="4">
        <f>'2 жастағы К'!BB141</f>
        <v>0</v>
      </c>
      <c r="E361" s="843"/>
      <c r="F361" s="4">
        <f>'2 жастағы Ш'!BB141</f>
        <v>0</v>
      </c>
      <c r="G361" s="4">
        <f>'2 жастағы Ә'!BB141</f>
        <v>0</v>
      </c>
    </row>
    <row r="362" spans="2:7" x14ac:dyDescent="0.25">
      <c r="B362" s="708"/>
      <c r="C362" s="4">
        <f>'2 жастағы Ф'!BA141</f>
        <v>0</v>
      </c>
      <c r="D362" s="4">
        <f>'2 жастағы К'!BA141</f>
        <v>0</v>
      </c>
      <c r="E362" s="843"/>
      <c r="F362" s="4">
        <f>'2 жастағы Ш'!BA141</f>
        <v>0</v>
      </c>
      <c r="G362" s="4">
        <f>'2 жастағы Ә'!BA141</f>
        <v>0</v>
      </c>
    </row>
    <row r="363" spans="2:7" x14ac:dyDescent="0.25">
      <c r="B363" s="712"/>
      <c r="C363" s="4">
        <f>'2 жастағы Ф'!AZ141</f>
        <v>0</v>
      </c>
      <c r="D363" s="4">
        <f>'2 жастағы К'!AZ141</f>
        <v>0</v>
      </c>
      <c r="E363" s="843"/>
      <c r="F363" s="4">
        <f>'2 жастағы Ш'!AZ141</f>
        <v>0</v>
      </c>
      <c r="G363" s="4">
        <f>'2 жастағы Ә'!AZ141</f>
        <v>0</v>
      </c>
    </row>
    <row r="364" spans="2:7" x14ac:dyDescent="0.25">
      <c r="B364" s="707">
        <v>18</v>
      </c>
      <c r="C364" s="4">
        <f>'2 жастағы Ф'!BE141</f>
        <v>0</v>
      </c>
      <c r="D364" s="4">
        <f>'2 жастағы К'!BE141</f>
        <v>0</v>
      </c>
      <c r="E364" s="843"/>
      <c r="F364" s="4">
        <f>'2 жастағы Ш'!BE141</f>
        <v>0</v>
      </c>
      <c r="G364" s="4">
        <f>'2 жастағы Ә'!BE141</f>
        <v>0</v>
      </c>
    </row>
    <row r="365" spans="2:7" x14ac:dyDescent="0.25">
      <c r="B365" s="708"/>
      <c r="C365" s="4">
        <f>'2 жастағы Ф'!BD141</f>
        <v>0</v>
      </c>
      <c r="D365" s="4">
        <f>'2 жастағы К'!BD141</f>
        <v>0</v>
      </c>
      <c r="E365" s="843"/>
      <c r="F365" s="4">
        <f>'2 жастағы Ш'!BD141</f>
        <v>0</v>
      </c>
      <c r="G365" s="4">
        <f>'2 жастағы Ә'!BD141</f>
        <v>0</v>
      </c>
    </row>
    <row r="366" spans="2:7" x14ac:dyDescent="0.25">
      <c r="B366" s="712"/>
      <c r="C366" s="4">
        <f>'2 жастағы Ф'!BC141</f>
        <v>0</v>
      </c>
      <c r="D366" s="4">
        <f>'2 жастағы К'!BC141</f>
        <v>0</v>
      </c>
      <c r="E366" s="843"/>
      <c r="F366" s="4">
        <f>'2 жастағы Ш'!BC141</f>
        <v>0</v>
      </c>
      <c r="G366" s="4">
        <f>'2 жастағы Ә'!BC141</f>
        <v>0</v>
      </c>
    </row>
    <row r="367" spans="2:7" x14ac:dyDescent="0.25">
      <c r="B367" s="707">
        <v>19</v>
      </c>
      <c r="C367" s="4">
        <f>'2 жастағы Ф'!BH141</f>
        <v>0</v>
      </c>
      <c r="D367" s="4">
        <f>'2 жастағы К'!BH141</f>
        <v>0</v>
      </c>
      <c r="E367" s="843"/>
      <c r="F367" s="4">
        <f>'2 жастағы Ш'!BH141</f>
        <v>0</v>
      </c>
      <c r="G367" s="4">
        <f>'2 жастағы Ә'!BH141</f>
        <v>0</v>
      </c>
    </row>
    <row r="368" spans="2:7" x14ac:dyDescent="0.25">
      <c r="B368" s="708"/>
      <c r="C368" s="4">
        <f>'2 жастағы Ф'!BG141</f>
        <v>0</v>
      </c>
      <c r="D368" s="4">
        <f>'2 жастағы К'!BG141</f>
        <v>0</v>
      </c>
      <c r="E368" s="843"/>
      <c r="F368" s="4">
        <f>'2 жастағы Ш'!BG141</f>
        <v>0</v>
      </c>
      <c r="G368" s="4">
        <f>'2 жастағы Ә'!BG141</f>
        <v>0</v>
      </c>
    </row>
    <row r="369" spans="2:7" x14ac:dyDescent="0.25">
      <c r="B369" s="712"/>
      <c r="C369" s="4">
        <f>'2 жастағы Ф'!BF141</f>
        <v>0</v>
      </c>
      <c r="D369" s="4">
        <f>'2 жастағы К'!BF141</f>
        <v>0</v>
      </c>
      <c r="E369" s="843"/>
      <c r="F369" s="4">
        <f>'2 жастағы Ш'!BF141</f>
        <v>0</v>
      </c>
      <c r="G369" s="4">
        <f>'2 жастағы Ә'!BF141</f>
        <v>0</v>
      </c>
    </row>
    <row r="370" spans="2:7" x14ac:dyDescent="0.25">
      <c r="B370" s="707">
        <v>20</v>
      </c>
      <c r="C370" s="842"/>
      <c r="D370" s="4">
        <f>'2 жастағы К'!BK141</f>
        <v>0</v>
      </c>
      <c r="E370" s="843"/>
      <c r="F370" s="4">
        <f>'2 жастағы Ш'!BK141</f>
        <v>0</v>
      </c>
      <c r="G370" s="4">
        <f>'2 жастағы Ә'!BK141</f>
        <v>0</v>
      </c>
    </row>
    <row r="371" spans="2:7" x14ac:dyDescent="0.25">
      <c r="B371" s="708"/>
      <c r="C371" s="843"/>
      <c r="D371" s="4">
        <f>'2 жастағы К'!BJ141</f>
        <v>0</v>
      </c>
      <c r="E371" s="843"/>
      <c r="F371" s="4">
        <f>'2 жастағы Ш'!BJ141</f>
        <v>0</v>
      </c>
      <c r="G371" s="4">
        <f>'2 жастағы Ә'!BJ141</f>
        <v>0</v>
      </c>
    </row>
    <row r="372" spans="2:7" x14ac:dyDescent="0.25">
      <c r="B372" s="712"/>
      <c r="C372" s="843"/>
      <c r="D372" s="4">
        <f>'2 жастағы К'!BI141</f>
        <v>0</v>
      </c>
      <c r="E372" s="843"/>
      <c r="F372" s="4">
        <f>'2 жастағы Ш'!BI141</f>
        <v>0</v>
      </c>
      <c r="G372" s="4">
        <f>'2 жастағы Ә'!BI141</f>
        <v>0</v>
      </c>
    </row>
    <row r="373" spans="2:7" x14ac:dyDescent="0.25">
      <c r="B373" s="707">
        <v>21</v>
      </c>
      <c r="C373" s="843"/>
      <c r="D373" s="842"/>
      <c r="E373" s="843"/>
      <c r="F373" s="4">
        <f>'2 жастағы Ш'!BN141</f>
        <v>0</v>
      </c>
      <c r="G373" s="842"/>
    </row>
    <row r="374" spans="2:7" x14ac:dyDescent="0.25">
      <c r="B374" s="708"/>
      <c r="C374" s="843"/>
      <c r="D374" s="843"/>
      <c r="E374" s="843"/>
      <c r="F374" s="4">
        <f>'2 жастағы Ш'!BM141</f>
        <v>0</v>
      </c>
      <c r="G374" s="843"/>
    </row>
    <row r="375" spans="2:7" x14ac:dyDescent="0.25">
      <c r="B375" s="712"/>
      <c r="C375" s="843"/>
      <c r="D375" s="843"/>
      <c r="E375" s="843"/>
      <c r="F375" s="4">
        <f>'2 жастағы Ш'!BL141</f>
        <v>0</v>
      </c>
      <c r="G375" s="843"/>
    </row>
    <row r="376" spans="2:7" x14ac:dyDescent="0.25">
      <c r="B376" s="707">
        <v>22</v>
      </c>
      <c r="C376" s="843"/>
      <c r="D376" s="843"/>
      <c r="E376" s="843"/>
      <c r="F376" s="4">
        <f>'2 жастағы Ш'!BQ141</f>
        <v>0</v>
      </c>
      <c r="G376" s="843"/>
    </row>
    <row r="377" spans="2:7" x14ac:dyDescent="0.25">
      <c r="B377" s="708"/>
      <c r="C377" s="843"/>
      <c r="D377" s="843"/>
      <c r="E377" s="843"/>
      <c r="F377" s="4">
        <f>'2 жастағы Ш'!BP141</f>
        <v>0</v>
      </c>
      <c r="G377" s="843"/>
    </row>
    <row r="378" spans="2:7" x14ac:dyDescent="0.25">
      <c r="B378" s="712"/>
      <c r="C378" s="843"/>
      <c r="D378" s="843"/>
      <c r="E378" s="843"/>
      <c r="F378" s="4">
        <f>'2 жастағы Ш'!BO141</f>
        <v>0</v>
      </c>
      <c r="G378" s="843"/>
    </row>
    <row r="379" spans="2:7" x14ac:dyDescent="0.25">
      <c r="B379" s="707">
        <v>23</v>
      </c>
      <c r="C379" s="843"/>
      <c r="D379" s="843"/>
      <c r="E379" s="843"/>
      <c r="F379" s="4">
        <f>'2 жастағы Ш'!BT141</f>
        <v>0</v>
      </c>
      <c r="G379" s="843"/>
    </row>
    <row r="380" spans="2:7" x14ac:dyDescent="0.25">
      <c r="B380" s="708"/>
      <c r="C380" s="843"/>
      <c r="D380" s="843"/>
      <c r="E380" s="843"/>
      <c r="F380" s="4">
        <f>'2 жастағы Ш'!BS141</f>
        <v>0</v>
      </c>
      <c r="G380" s="843"/>
    </row>
    <row r="381" spans="2:7" x14ac:dyDescent="0.25">
      <c r="B381" s="712"/>
      <c r="C381" s="843"/>
      <c r="D381" s="843"/>
      <c r="E381" s="843"/>
      <c r="F381" s="4">
        <f>'2 жастағы Ш'!BR141</f>
        <v>0</v>
      </c>
      <c r="G381" s="843"/>
    </row>
    <row r="382" spans="2:7" x14ac:dyDescent="0.25">
      <c r="B382" s="707">
        <v>24</v>
      </c>
      <c r="C382" s="843"/>
      <c r="D382" s="843"/>
      <c r="E382" s="843"/>
      <c r="F382" s="4">
        <f>'2 жастағы Ш'!BW141</f>
        <v>0</v>
      </c>
      <c r="G382" s="843"/>
    </row>
    <row r="383" spans="2:7" x14ac:dyDescent="0.25">
      <c r="B383" s="708"/>
      <c r="C383" s="843"/>
      <c r="D383" s="843"/>
      <c r="E383" s="843"/>
      <c r="F383" s="12">
        <f>'2 жастағы Ш'!BV141</f>
        <v>0</v>
      </c>
      <c r="G383" s="843"/>
    </row>
    <row r="384" spans="2:7" x14ac:dyDescent="0.25">
      <c r="B384" s="712"/>
      <c r="C384" s="843"/>
      <c r="D384" s="843"/>
      <c r="E384" s="843"/>
      <c r="F384" s="12">
        <f>'2 жастағы Ш'!BU141</f>
        <v>0</v>
      </c>
      <c r="G384" s="843"/>
    </row>
    <row r="385" spans="2:7" x14ac:dyDescent="0.25">
      <c r="B385" s="707">
        <v>25</v>
      </c>
      <c r="C385" s="843"/>
      <c r="D385" s="843"/>
      <c r="E385" s="843"/>
      <c r="F385" s="4">
        <f>'2 жастағы Ш'!BZ141</f>
        <v>0</v>
      </c>
      <c r="G385" s="843"/>
    </row>
    <row r="386" spans="2:7" x14ac:dyDescent="0.25">
      <c r="B386" s="708"/>
      <c r="C386" s="843"/>
      <c r="D386" s="843"/>
      <c r="E386" s="843"/>
      <c r="F386" s="4">
        <f>'2 жастағы Ш'!BY141</f>
        <v>0</v>
      </c>
      <c r="G386" s="843"/>
    </row>
    <row r="387" spans="2:7" x14ac:dyDescent="0.25">
      <c r="B387" s="712"/>
      <c r="C387" s="843"/>
      <c r="D387" s="843"/>
      <c r="E387" s="843"/>
      <c r="F387" s="4">
        <f>'2 жастағы Ш'!BX141</f>
        <v>0</v>
      </c>
      <c r="G387" s="843"/>
    </row>
    <row r="388" spans="2:7" x14ac:dyDescent="0.25">
      <c r="B388" s="707">
        <v>26</v>
      </c>
      <c r="C388" s="843"/>
      <c r="D388" s="843"/>
      <c r="E388" s="843"/>
      <c r="F388" s="4">
        <f>'2 жастағы Ш'!CC141</f>
        <v>0</v>
      </c>
      <c r="G388" s="843"/>
    </row>
    <row r="389" spans="2:7" x14ac:dyDescent="0.25">
      <c r="B389" s="708"/>
      <c r="C389" s="843"/>
      <c r="D389" s="843"/>
      <c r="E389" s="843"/>
      <c r="F389" s="4">
        <f>'2 жастағы Ш'!CB141</f>
        <v>0</v>
      </c>
      <c r="G389" s="843"/>
    </row>
    <row r="390" spans="2:7" x14ac:dyDescent="0.25">
      <c r="B390" s="712"/>
      <c r="C390" s="843"/>
      <c r="D390" s="843"/>
      <c r="E390" s="843"/>
      <c r="F390" s="4">
        <f>'2 жастағы Ш'!CA141</f>
        <v>0</v>
      </c>
      <c r="G390" s="843"/>
    </row>
    <row r="391" spans="2:7" x14ac:dyDescent="0.25">
      <c r="B391" s="707">
        <v>27</v>
      </c>
      <c r="C391" s="843"/>
      <c r="D391" s="843"/>
      <c r="E391" s="843"/>
      <c r="F391" s="12">
        <f>'2 жастағы Ш'!CF141</f>
        <v>0</v>
      </c>
      <c r="G391" s="843"/>
    </row>
    <row r="392" spans="2:7" x14ac:dyDescent="0.25">
      <c r="B392" s="708"/>
      <c r="C392" s="843"/>
      <c r="D392" s="843"/>
      <c r="E392" s="843"/>
      <c r="F392" s="12">
        <f>'2 жастағы Ш'!CE141</f>
        <v>0</v>
      </c>
      <c r="G392" s="843"/>
    </row>
    <row r="393" spans="2:7" x14ac:dyDescent="0.25">
      <c r="B393" s="712"/>
      <c r="C393" s="843"/>
      <c r="D393" s="843"/>
      <c r="E393" s="843"/>
      <c r="F393" s="12">
        <f>'2 жастағы Ш'!CD141</f>
        <v>0</v>
      </c>
      <c r="G393" s="843"/>
    </row>
    <row r="394" spans="2:7" x14ac:dyDescent="0.25">
      <c r="B394" s="707">
        <v>28</v>
      </c>
      <c r="C394" s="843"/>
      <c r="D394" s="843"/>
      <c r="E394" s="843"/>
      <c r="F394" s="12">
        <f>'2 жастағы Ш'!CI141</f>
        <v>0</v>
      </c>
      <c r="G394" s="843"/>
    </row>
    <row r="395" spans="2:7" x14ac:dyDescent="0.25">
      <c r="B395" s="708"/>
      <c r="C395" s="843"/>
      <c r="D395" s="843"/>
      <c r="E395" s="843"/>
      <c r="F395" s="12">
        <f>'2 жастағы Ш'!CH141</f>
        <v>0</v>
      </c>
      <c r="G395" s="843"/>
    </row>
    <row r="396" spans="2:7" x14ac:dyDescent="0.25">
      <c r="B396" s="712"/>
      <c r="C396" s="843"/>
      <c r="D396" s="843"/>
      <c r="E396" s="843"/>
      <c r="F396" s="12">
        <f>'2 жастағы Ш'!CG141</f>
        <v>0</v>
      </c>
      <c r="G396" s="843"/>
    </row>
    <row r="397" spans="2:7" x14ac:dyDescent="0.25">
      <c r="B397" s="707">
        <v>29</v>
      </c>
      <c r="C397" s="843"/>
      <c r="D397" s="843"/>
      <c r="E397" s="843"/>
      <c r="F397" s="12">
        <f>'2 жастағы Ш'!CL141</f>
        <v>0</v>
      </c>
      <c r="G397" s="843"/>
    </row>
    <row r="398" spans="2:7" x14ac:dyDescent="0.25">
      <c r="B398" s="708"/>
      <c r="C398" s="843"/>
      <c r="D398" s="843"/>
      <c r="E398" s="843"/>
      <c r="F398" s="12">
        <f>'2 жастағы Ш'!CK141</f>
        <v>0</v>
      </c>
      <c r="G398" s="843"/>
    </row>
    <row r="399" spans="2:7" x14ac:dyDescent="0.25">
      <c r="B399" s="712"/>
      <c r="C399" s="843"/>
      <c r="D399" s="843"/>
      <c r="E399" s="843"/>
      <c r="F399" s="12">
        <f>'2 жастағы Ш'!CJ141</f>
        <v>0</v>
      </c>
      <c r="G399" s="843"/>
    </row>
    <row r="400" spans="2:7" x14ac:dyDescent="0.25">
      <c r="B400" s="707">
        <v>30</v>
      </c>
      <c r="C400" s="843"/>
      <c r="D400" s="843"/>
      <c r="E400" s="843"/>
      <c r="F400" s="12">
        <f>'2 жастағы Ш'!CO141</f>
        <v>0</v>
      </c>
      <c r="G400" s="843"/>
    </row>
    <row r="401" spans="2:7" x14ac:dyDescent="0.25">
      <c r="B401" s="708"/>
      <c r="C401" s="843"/>
      <c r="D401" s="843"/>
      <c r="E401" s="843"/>
      <c r="F401" s="12">
        <f>'2 жастағы Ш'!CN141</f>
        <v>0</v>
      </c>
      <c r="G401" s="843"/>
    </row>
    <row r="402" spans="2:7" x14ac:dyDescent="0.25">
      <c r="B402" s="712"/>
      <c r="C402" s="843"/>
      <c r="D402" s="843"/>
      <c r="E402" s="843"/>
      <c r="F402" s="12">
        <f>'2 жастағы Ш'!CM141</f>
        <v>0</v>
      </c>
      <c r="G402" s="843"/>
    </row>
    <row r="403" spans="2:7" x14ac:dyDescent="0.25">
      <c r="B403" s="707">
        <v>31</v>
      </c>
      <c r="C403" s="843"/>
      <c r="D403" s="843"/>
      <c r="E403" s="843"/>
      <c r="F403" s="12">
        <f>'2 жастағы Ш'!CR141</f>
        <v>0</v>
      </c>
      <c r="G403" s="843"/>
    </row>
    <row r="404" spans="2:7" x14ac:dyDescent="0.25">
      <c r="B404" s="708"/>
      <c r="C404" s="843"/>
      <c r="D404" s="843"/>
      <c r="E404" s="843"/>
      <c r="F404" s="12">
        <f>'2 жастағы Ш'!CQ141</f>
        <v>0</v>
      </c>
      <c r="G404" s="843"/>
    </row>
    <row r="405" spans="2:7" x14ac:dyDescent="0.25">
      <c r="B405" s="712"/>
      <c r="C405" s="843"/>
      <c r="D405" s="843"/>
      <c r="E405" s="843"/>
      <c r="F405" s="12">
        <f>'2 жастағы Ш'!CP141</f>
        <v>0</v>
      </c>
      <c r="G405" s="843"/>
    </row>
    <row r="406" spans="2:7" x14ac:dyDescent="0.25">
      <c r="B406" s="707">
        <v>32</v>
      </c>
      <c r="C406" s="843"/>
      <c r="D406" s="843"/>
      <c r="E406" s="843"/>
      <c r="F406" s="12">
        <f>'2 жастағы Ш'!CU141</f>
        <v>0</v>
      </c>
      <c r="G406" s="843"/>
    </row>
    <row r="407" spans="2:7" x14ac:dyDescent="0.25">
      <c r="B407" s="708"/>
      <c r="C407" s="843"/>
      <c r="D407" s="843"/>
      <c r="E407" s="843"/>
      <c r="F407" s="12">
        <f>'2 жастағы Ш'!CT141</f>
        <v>0</v>
      </c>
      <c r="G407" s="843"/>
    </row>
    <row r="408" spans="2:7" x14ac:dyDescent="0.25">
      <c r="B408" s="712"/>
      <c r="C408" s="843"/>
      <c r="D408" s="843"/>
      <c r="E408" s="843"/>
      <c r="F408" s="12">
        <f>'2 жастағы Ш'!CS141</f>
        <v>0</v>
      </c>
      <c r="G408" s="843"/>
    </row>
    <row r="409" spans="2:7" x14ac:dyDescent="0.25">
      <c r="B409" s="707">
        <v>33</v>
      </c>
      <c r="C409" s="843"/>
      <c r="D409" s="843"/>
      <c r="E409" s="843"/>
      <c r="F409" s="12">
        <f>'2 жастағы Ш'!CX141</f>
        <v>0</v>
      </c>
      <c r="G409" s="843"/>
    </row>
    <row r="410" spans="2:7" x14ac:dyDescent="0.25">
      <c r="B410" s="708"/>
      <c r="C410" s="843"/>
      <c r="D410" s="843"/>
      <c r="E410" s="843"/>
      <c r="F410" s="12">
        <f>'2 жастағы Ш'!CW141</f>
        <v>0</v>
      </c>
      <c r="G410" s="843"/>
    </row>
    <row r="411" spans="2:7" x14ac:dyDescent="0.25">
      <c r="B411" s="712"/>
      <c r="C411" s="843"/>
      <c r="D411" s="843"/>
      <c r="E411" s="843"/>
      <c r="F411" s="12">
        <f>'2 жастағы Ш'!CV141</f>
        <v>0</v>
      </c>
      <c r="G411" s="843"/>
    </row>
    <row r="412" spans="2:7" x14ac:dyDescent="0.25">
      <c r="B412" s="707">
        <v>34</v>
      </c>
      <c r="C412" s="843"/>
      <c r="D412" s="843"/>
      <c r="E412" s="843"/>
      <c r="F412" s="12">
        <f>'2 жастағы Ш'!DA141</f>
        <v>0</v>
      </c>
      <c r="G412" s="843"/>
    </row>
    <row r="413" spans="2:7" x14ac:dyDescent="0.25">
      <c r="B413" s="708"/>
      <c r="C413" s="843"/>
      <c r="D413" s="843"/>
      <c r="E413" s="843"/>
      <c r="F413" s="12">
        <f>'2 жастағы Ш'!CZ141</f>
        <v>0</v>
      </c>
      <c r="G413" s="843"/>
    </row>
    <row r="414" spans="2:7" x14ac:dyDescent="0.25">
      <c r="B414" s="712"/>
      <c r="C414" s="843"/>
      <c r="D414" s="843"/>
      <c r="E414" s="843"/>
      <c r="F414" s="12">
        <f>'2 жастағы Ш'!CY141</f>
        <v>0</v>
      </c>
      <c r="G414" s="843"/>
    </row>
    <row r="415" spans="2:7" x14ac:dyDescent="0.25">
      <c r="B415" s="707">
        <v>35</v>
      </c>
      <c r="C415" s="843"/>
      <c r="D415" s="843"/>
      <c r="E415" s="843"/>
      <c r="F415" s="12">
        <f>'2 жастағы Ш'!DD141</f>
        <v>0</v>
      </c>
      <c r="G415" s="843"/>
    </row>
    <row r="416" spans="2:7" x14ac:dyDescent="0.25">
      <c r="B416" s="708"/>
      <c r="C416" s="843"/>
      <c r="D416" s="843"/>
      <c r="E416" s="843"/>
      <c r="F416" s="12">
        <f>'2 жастағы Ш'!DC141</f>
        <v>0</v>
      </c>
      <c r="G416" s="843"/>
    </row>
    <row r="417" spans="2:7" x14ac:dyDescent="0.25">
      <c r="B417" s="712"/>
      <c r="C417" s="843"/>
      <c r="D417" s="843"/>
      <c r="E417" s="843"/>
      <c r="F417" s="12">
        <f>'2 жастағы Ш'!DB141</f>
        <v>0</v>
      </c>
      <c r="G417" s="843"/>
    </row>
    <row r="418" spans="2:7" x14ac:dyDescent="0.25">
      <c r="B418" s="707">
        <v>36</v>
      </c>
      <c r="C418" s="843"/>
      <c r="D418" s="843"/>
      <c r="E418" s="843"/>
      <c r="F418" s="12">
        <f>'2 жастағы Ш'!DG141</f>
        <v>0</v>
      </c>
      <c r="G418" s="843"/>
    </row>
    <row r="419" spans="2:7" x14ac:dyDescent="0.25">
      <c r="B419" s="708"/>
      <c r="C419" s="843"/>
      <c r="D419" s="843"/>
      <c r="E419" s="843"/>
      <c r="F419" s="12">
        <f>'2 жастағы Ш'!DF141</f>
        <v>0</v>
      </c>
      <c r="G419" s="843"/>
    </row>
    <row r="420" spans="2:7" x14ac:dyDescent="0.25">
      <c r="B420" s="708"/>
      <c r="C420" s="843"/>
      <c r="D420" s="843"/>
      <c r="E420" s="843"/>
      <c r="F420" s="334">
        <f>'2 жастағы Ш'!DE141</f>
        <v>0</v>
      </c>
      <c r="G420" s="843"/>
    </row>
    <row r="421" spans="2:7" x14ac:dyDescent="0.25">
      <c r="B421" s="748">
        <v>37</v>
      </c>
      <c r="C421" s="843"/>
      <c r="D421" s="843"/>
      <c r="E421" s="843"/>
      <c r="F421" s="12">
        <f>'2 жастағы Ш'!DJ141</f>
        <v>0</v>
      </c>
      <c r="G421" s="843"/>
    </row>
    <row r="422" spans="2:7" x14ac:dyDescent="0.25">
      <c r="B422" s="748"/>
      <c r="C422" s="843"/>
      <c r="D422" s="843"/>
      <c r="E422" s="843"/>
      <c r="F422" s="12">
        <f>'2 жастағы Ш'!DI141</f>
        <v>0</v>
      </c>
      <c r="G422" s="843"/>
    </row>
    <row r="423" spans="2:7" x14ac:dyDescent="0.25">
      <c r="B423" s="748"/>
      <c r="C423" s="844"/>
      <c r="D423" s="844"/>
      <c r="E423" s="844"/>
      <c r="F423" s="12">
        <f>'2 жастағы Ш'!DH141</f>
        <v>0</v>
      </c>
      <c r="G423" s="844"/>
    </row>
    <row r="424" spans="2:7" ht="18.75" x14ac:dyDescent="0.25">
      <c r="B424" s="821" t="s">
        <v>824</v>
      </c>
      <c r="C424" s="158">
        <f>'2 жастағы Ф'!BK141</f>
        <v>0</v>
      </c>
      <c r="D424" s="158">
        <f>'2 жастағы К'!BN141</f>
        <v>0</v>
      </c>
      <c r="E424" s="158">
        <f>'2 жастағы Т'!AG141</f>
        <v>0</v>
      </c>
      <c r="F424" s="158">
        <f>'2 жастағы Ш'!DM141</f>
        <v>0</v>
      </c>
      <c r="G424" s="159">
        <f>'2 жастағы Ә'!BN141</f>
        <v>0</v>
      </c>
    </row>
    <row r="425" spans="2:7" ht="18.75" x14ac:dyDescent="0.25">
      <c r="B425" s="821"/>
      <c r="C425" s="40">
        <f>'2 жастағы Ф'!BJ141</f>
        <v>0</v>
      </c>
      <c r="D425" s="40">
        <f>'2 жастағы К'!BM141</f>
        <v>0</v>
      </c>
      <c r="E425" s="40">
        <f>'2 жастағы Т'!AF141</f>
        <v>0</v>
      </c>
      <c r="F425" s="40">
        <f>'2 жастағы Ш'!DL141</f>
        <v>0</v>
      </c>
      <c r="G425" s="68">
        <f>'2 жастағы Ә'!BM141</f>
        <v>0</v>
      </c>
    </row>
    <row r="426" spans="2:7" ht="18.75" x14ac:dyDescent="0.25">
      <c r="B426" s="821"/>
      <c r="C426" s="95">
        <f>'2 жастағы Ф'!BI141</f>
        <v>0</v>
      </c>
      <c r="D426" s="95">
        <f>'2 жастағы К'!BL141</f>
        <v>0</v>
      </c>
      <c r="E426" s="95">
        <f>'2 жастағы Т'!AE141</f>
        <v>0</v>
      </c>
      <c r="F426" s="95">
        <f>'2 жастағы Ш'!DK141</f>
        <v>0</v>
      </c>
      <c r="G426" s="96">
        <f>'2 жастағы Ә'!BL141</f>
        <v>0</v>
      </c>
    </row>
    <row r="427" spans="2:7" ht="15" customHeight="1" x14ac:dyDescent="0.25">
      <c r="B427" s="157">
        <f>СВОД!V128</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Ф'!C37</f>
        <v>0</v>
      </c>
      <c r="E4" s="27"/>
      <c r="F4" s="27"/>
      <c r="G4" s="23"/>
      <c r="H4" s="23"/>
    </row>
    <row r="5" spans="2:12" ht="18.75" x14ac:dyDescent="0.3">
      <c r="B5" s="833" t="s">
        <v>105</v>
      </c>
      <c r="C5" s="833"/>
      <c r="D5" s="26">
        <f>'2 жастағы Ф'!A37</f>
        <v>0</v>
      </c>
      <c r="E5" s="26"/>
      <c r="F5" s="26"/>
      <c r="G5" s="23"/>
      <c r="H5" s="23"/>
    </row>
    <row r="6" spans="2:12" ht="81"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Ф'!F37</f>
        <v>0</v>
      </c>
      <c r="D122" s="4">
        <f>'2 жастағы К'!F37</f>
        <v>0</v>
      </c>
      <c r="E122" s="4">
        <f>'2 жастағы Т'!F37</f>
        <v>0</v>
      </c>
      <c r="F122" s="4">
        <f>'2 жастағы Ш'!F37</f>
        <v>0</v>
      </c>
      <c r="G122" s="4">
        <f>'2 жастағы Ә'!F37</f>
        <v>0</v>
      </c>
    </row>
    <row r="123" spans="2:12" x14ac:dyDescent="0.25">
      <c r="B123" s="708"/>
      <c r="C123" s="4">
        <f>'2 жастағы Ф'!E37</f>
        <v>0</v>
      </c>
      <c r="D123" s="4">
        <f>'2 жастағы К'!E37</f>
        <v>0</v>
      </c>
      <c r="E123" s="4">
        <f>'2 жастағы Т'!E37</f>
        <v>0</v>
      </c>
      <c r="F123" s="4">
        <f>'2 жастағы Ш'!E37</f>
        <v>0</v>
      </c>
      <c r="G123" s="4">
        <f>'2 жастағы Ә'!E37</f>
        <v>0</v>
      </c>
    </row>
    <row r="124" spans="2:12" x14ac:dyDescent="0.25">
      <c r="B124" s="712"/>
      <c r="C124" s="4">
        <f>'2 жастағы Ф'!D37</f>
        <v>0</v>
      </c>
      <c r="D124" s="4">
        <f>'2 жастағы К'!D37</f>
        <v>0</v>
      </c>
      <c r="E124" s="4">
        <f>'2 жастағы Т'!D37</f>
        <v>0</v>
      </c>
      <c r="F124" s="4">
        <f>'2 жастағы Ш'!D37</f>
        <v>0</v>
      </c>
      <c r="G124" s="4">
        <f>'2 жастағы Ә'!D37</f>
        <v>0</v>
      </c>
    </row>
    <row r="125" spans="2:12" x14ac:dyDescent="0.25">
      <c r="B125" s="707">
        <v>2</v>
      </c>
      <c r="C125" s="4">
        <f>'2 жастағы Ф'!I37</f>
        <v>0</v>
      </c>
      <c r="D125" s="4">
        <f>'2 жастағы К'!I37</f>
        <v>0</v>
      </c>
      <c r="E125" s="4">
        <f>'2 жастағы Т'!I37</f>
        <v>0</v>
      </c>
      <c r="F125" s="4">
        <f>'2 жастағы Ш'!I37</f>
        <v>0</v>
      </c>
      <c r="G125" s="4">
        <f>'2 жастағы Ә'!I37</f>
        <v>0</v>
      </c>
    </row>
    <row r="126" spans="2:12" x14ac:dyDescent="0.25">
      <c r="B126" s="708"/>
      <c r="C126" s="4">
        <f>'2 жастағы Ф'!H37</f>
        <v>0</v>
      </c>
      <c r="D126" s="4">
        <f>'2 жастағы К'!H37</f>
        <v>0</v>
      </c>
      <c r="E126" s="4">
        <f>'2 жастағы Т'!H37</f>
        <v>0</v>
      </c>
      <c r="F126" s="4">
        <f>'2 жастағы Ш'!H37</f>
        <v>0</v>
      </c>
      <c r="G126" s="4">
        <f>'2 жастағы Ә'!H37</f>
        <v>0</v>
      </c>
    </row>
    <row r="127" spans="2:12" x14ac:dyDescent="0.25">
      <c r="B127" s="712"/>
      <c r="C127" s="4">
        <f>'2 жастағы Ф'!G37</f>
        <v>0</v>
      </c>
      <c r="D127" s="4">
        <f>'2 жастағы К'!G37</f>
        <v>0</v>
      </c>
      <c r="E127" s="4">
        <f>'2 жастағы Т'!G37</f>
        <v>0</v>
      </c>
      <c r="F127" s="4">
        <f>'2 жастағы Ш'!G37</f>
        <v>0</v>
      </c>
      <c r="G127" s="4">
        <f>'2 жастағы Ә'!G37</f>
        <v>0</v>
      </c>
    </row>
    <row r="128" spans="2:12" x14ac:dyDescent="0.25">
      <c r="B128" s="707">
        <v>3</v>
      </c>
      <c r="C128" s="4">
        <f>'2 жастағы Ф'!L37</f>
        <v>0</v>
      </c>
      <c r="D128" s="4">
        <f>'2 жастағы К'!L37</f>
        <v>0</v>
      </c>
      <c r="E128" s="4">
        <f>'2 жастағы Т'!L37</f>
        <v>0</v>
      </c>
      <c r="F128" s="4">
        <f>'2 жастағы Ш'!L37</f>
        <v>0</v>
      </c>
      <c r="G128" s="4">
        <f>'2 жастағы Ә'!L37</f>
        <v>0</v>
      </c>
    </row>
    <row r="129" spans="2:7" x14ac:dyDescent="0.25">
      <c r="B129" s="708"/>
      <c r="C129" s="4">
        <f>'2 жастағы Ф'!K37</f>
        <v>0</v>
      </c>
      <c r="D129" s="4">
        <f>'2 жастағы К'!K37</f>
        <v>0</v>
      </c>
      <c r="E129" s="4">
        <f>'2 жастағы Т'!K37</f>
        <v>0</v>
      </c>
      <c r="F129" s="4">
        <f>'2 жастағы Ш'!K37</f>
        <v>0</v>
      </c>
      <c r="G129" s="4">
        <f>'2 жастағы Ә'!K37</f>
        <v>0</v>
      </c>
    </row>
    <row r="130" spans="2:7" x14ac:dyDescent="0.25">
      <c r="B130" s="712"/>
      <c r="C130" s="4">
        <f>'2 жастағы Ф'!J37</f>
        <v>0</v>
      </c>
      <c r="D130" s="4">
        <f>'2 жастағы К'!J37</f>
        <v>0</v>
      </c>
      <c r="E130" s="4">
        <f>'2 жастағы Т'!J37</f>
        <v>0</v>
      </c>
      <c r="F130" s="4">
        <f>'2 жастағы Ш'!J37</f>
        <v>0</v>
      </c>
      <c r="G130" s="4">
        <f>'2 жастағы Ә'!J37</f>
        <v>0</v>
      </c>
    </row>
    <row r="131" spans="2:7" x14ac:dyDescent="0.25">
      <c r="B131" s="707">
        <v>4</v>
      </c>
      <c r="C131" s="4">
        <f>'2 жастағы Ф'!O37</f>
        <v>0</v>
      </c>
      <c r="D131" s="4">
        <f>'2 жастағы К'!O37</f>
        <v>0</v>
      </c>
      <c r="E131" s="4">
        <f>'2 жастағы Т'!O37</f>
        <v>0</v>
      </c>
      <c r="F131" s="4">
        <f>'2 жастағы Ш'!O37</f>
        <v>0</v>
      </c>
      <c r="G131" s="4">
        <f>'2 жастағы Ә'!O37</f>
        <v>0</v>
      </c>
    </row>
    <row r="132" spans="2:7" x14ac:dyDescent="0.25">
      <c r="B132" s="708"/>
      <c r="C132" s="4">
        <f>'2 жастағы Ф'!N37</f>
        <v>0</v>
      </c>
      <c r="D132" s="4">
        <f>'2 жастағы К'!N37</f>
        <v>0</v>
      </c>
      <c r="E132" s="4">
        <f>'2 жастағы Т'!N37</f>
        <v>0</v>
      </c>
      <c r="F132" s="4">
        <f>'2 жастағы Ш'!N37</f>
        <v>0</v>
      </c>
      <c r="G132" s="4">
        <f>'2 жастағы Ә'!N37</f>
        <v>0</v>
      </c>
    </row>
    <row r="133" spans="2:7" x14ac:dyDescent="0.25">
      <c r="B133" s="712"/>
      <c r="C133" s="4">
        <f>'2 жастағы Ф'!M37</f>
        <v>0</v>
      </c>
      <c r="D133" s="4">
        <f>'2 жастағы К'!M37</f>
        <v>0</v>
      </c>
      <c r="E133" s="4">
        <f>'2 жастағы Т'!M37</f>
        <v>0</v>
      </c>
      <c r="F133" s="4">
        <f>'2 жастағы Ш'!M37</f>
        <v>0</v>
      </c>
      <c r="G133" s="4">
        <f>'2 жастағы Ә'!M37</f>
        <v>0</v>
      </c>
    </row>
    <row r="134" spans="2:7" x14ac:dyDescent="0.25">
      <c r="B134" s="707">
        <v>5</v>
      </c>
      <c r="C134" s="4">
        <f>'2 жастағы Ф'!R37</f>
        <v>0</v>
      </c>
      <c r="D134" s="4">
        <f>'2 жастағы К'!R37</f>
        <v>0</v>
      </c>
      <c r="E134" s="4">
        <f>'2 жастағы Т'!R37</f>
        <v>0</v>
      </c>
      <c r="F134" s="4">
        <f>'2 жастағы Ш'!R37</f>
        <v>0</v>
      </c>
      <c r="G134" s="4">
        <f>'2 жастағы Ә'!R37</f>
        <v>0</v>
      </c>
    </row>
    <row r="135" spans="2:7" x14ac:dyDescent="0.25">
      <c r="B135" s="708"/>
      <c r="C135" s="4">
        <f>'2 жастағы Ф'!Q37</f>
        <v>0</v>
      </c>
      <c r="D135" s="4">
        <f>'2 жастағы К'!Q37</f>
        <v>0</v>
      </c>
      <c r="E135" s="4">
        <f>'2 жастағы Т'!Q37</f>
        <v>0</v>
      </c>
      <c r="F135" s="4">
        <f>'2 жастағы Ш'!Q37</f>
        <v>0</v>
      </c>
      <c r="G135" s="4">
        <f>'2 жастағы Ә'!Q37</f>
        <v>0</v>
      </c>
    </row>
    <row r="136" spans="2:7" x14ac:dyDescent="0.25">
      <c r="B136" s="712"/>
      <c r="C136" s="4">
        <f>'2 жастағы Ф'!P37</f>
        <v>0</v>
      </c>
      <c r="D136" s="4">
        <f>'2 жастағы К'!P37</f>
        <v>0</v>
      </c>
      <c r="E136" s="4">
        <f>'2 жастағы Т'!P37</f>
        <v>0</v>
      </c>
      <c r="F136" s="4">
        <f>'2 жастағы Ш'!P37</f>
        <v>0</v>
      </c>
      <c r="G136" s="4">
        <f>'2 жастағы Ә'!P37</f>
        <v>0</v>
      </c>
    </row>
    <row r="137" spans="2:7" x14ac:dyDescent="0.25">
      <c r="B137" s="707">
        <v>6</v>
      </c>
      <c r="C137" s="4">
        <f>'2 жастағы Ф'!U37</f>
        <v>0</v>
      </c>
      <c r="D137" s="4">
        <f>'2 жастағы К'!U37</f>
        <v>0</v>
      </c>
      <c r="E137" s="4">
        <f>'2 жастағы Т'!U37</f>
        <v>0</v>
      </c>
      <c r="F137" s="4">
        <f>'2 жастағы Ш'!U37</f>
        <v>0</v>
      </c>
      <c r="G137" s="4">
        <f>'2 жастағы Ә'!U37</f>
        <v>0</v>
      </c>
    </row>
    <row r="138" spans="2:7" x14ac:dyDescent="0.25">
      <c r="B138" s="708"/>
      <c r="C138" s="4">
        <f>'2 жастағы Ф'!T37</f>
        <v>0</v>
      </c>
      <c r="D138" s="4">
        <f>'2 жастағы К'!T37</f>
        <v>0</v>
      </c>
      <c r="E138" s="4">
        <f>'2 жастағы Т'!T37</f>
        <v>0</v>
      </c>
      <c r="F138" s="4">
        <f>'2 жастағы Ш'!T37</f>
        <v>0</v>
      </c>
      <c r="G138" s="4">
        <f>'2 жастағы Ә'!T37</f>
        <v>0</v>
      </c>
    </row>
    <row r="139" spans="2:7" x14ac:dyDescent="0.25">
      <c r="B139" s="712"/>
      <c r="C139" s="4">
        <f>'2 жастағы Ф'!S37</f>
        <v>0</v>
      </c>
      <c r="D139" s="4">
        <f>'2 жастағы К'!S37</f>
        <v>0</v>
      </c>
      <c r="E139" s="4">
        <f>'2 жастағы Т'!S37</f>
        <v>0</v>
      </c>
      <c r="F139" s="4">
        <f>'2 жастағы Ш'!S37</f>
        <v>0</v>
      </c>
      <c r="G139" s="4">
        <f>'2 жастағы Ә'!S37</f>
        <v>0</v>
      </c>
    </row>
    <row r="140" spans="2:7" x14ac:dyDescent="0.25">
      <c r="B140" s="707">
        <v>7</v>
      </c>
      <c r="C140" s="4">
        <f>'2 жастағы Ф'!X37</f>
        <v>0</v>
      </c>
      <c r="D140" s="4">
        <f>'2 жастағы К'!X37</f>
        <v>0</v>
      </c>
      <c r="E140" s="4">
        <f>'2 жастағы Т'!X37</f>
        <v>0</v>
      </c>
      <c r="F140" s="4">
        <f>'2 жастағы Ш'!X37</f>
        <v>0</v>
      </c>
      <c r="G140" s="4">
        <f>'2 жастағы Ә'!X37</f>
        <v>0</v>
      </c>
    </row>
    <row r="141" spans="2:7" x14ac:dyDescent="0.25">
      <c r="B141" s="708"/>
      <c r="C141" s="4">
        <f>'2 жастағы Ф'!W37</f>
        <v>0</v>
      </c>
      <c r="D141" s="4">
        <f>'2 жастағы К'!W37</f>
        <v>0</v>
      </c>
      <c r="E141" s="4">
        <f>'2 жастағы Т'!W37</f>
        <v>0</v>
      </c>
      <c r="F141" s="4">
        <f>'2 жастағы Ш'!W37</f>
        <v>0</v>
      </c>
      <c r="G141" s="4">
        <f>'2 жастағы Ә'!W37</f>
        <v>0</v>
      </c>
    </row>
    <row r="142" spans="2:7" x14ac:dyDescent="0.25">
      <c r="B142" s="712"/>
      <c r="C142" s="4">
        <f>'2 жастағы Ф'!V37</f>
        <v>0</v>
      </c>
      <c r="D142" s="4">
        <f>'2 жастағы К'!V37</f>
        <v>0</v>
      </c>
      <c r="E142" s="4">
        <f>'2 жастағы Т'!V37</f>
        <v>0</v>
      </c>
      <c r="F142" s="4">
        <f>'2 жастағы Ш'!V37</f>
        <v>0</v>
      </c>
      <c r="G142" s="4">
        <f>'2 жастағы Ә'!V37</f>
        <v>0</v>
      </c>
    </row>
    <row r="143" spans="2:7" x14ac:dyDescent="0.25">
      <c r="B143" s="707">
        <v>8</v>
      </c>
      <c r="C143" s="4">
        <f>'2 жастағы Ф'!AA37</f>
        <v>0</v>
      </c>
      <c r="D143" s="4">
        <f>'2 жастағы К'!AA37</f>
        <v>0</v>
      </c>
      <c r="E143" s="4">
        <f>'2 жастағы Т'!AA37</f>
        <v>0</v>
      </c>
      <c r="F143" s="4">
        <f>'2 жастағы Ш'!AA37</f>
        <v>0</v>
      </c>
      <c r="G143" s="4">
        <f>'2 жастағы Ә'!AA37</f>
        <v>0</v>
      </c>
    </row>
    <row r="144" spans="2:7" x14ac:dyDescent="0.25">
      <c r="B144" s="708"/>
      <c r="C144" s="4">
        <f>'2 жастағы Ф'!Z37</f>
        <v>0</v>
      </c>
      <c r="D144" s="4">
        <f>'2 жастағы К'!Z37</f>
        <v>0</v>
      </c>
      <c r="E144" s="4">
        <f>'2 жастағы Т'!Z37</f>
        <v>0</v>
      </c>
      <c r="F144" s="4">
        <f>'2 жастағы Ш'!Z37</f>
        <v>0</v>
      </c>
      <c r="G144" s="4">
        <f>'2 жастағы Ә'!Z37</f>
        <v>0</v>
      </c>
    </row>
    <row r="145" spans="2:7" x14ac:dyDescent="0.25">
      <c r="B145" s="712"/>
      <c r="C145" s="4">
        <f>'2 жастағы Ф'!Y37</f>
        <v>0</v>
      </c>
      <c r="D145" s="4">
        <f>'2 жастағы К'!Y37</f>
        <v>0</v>
      </c>
      <c r="E145" s="4">
        <f>'2 жастағы Т'!Y37</f>
        <v>0</v>
      </c>
      <c r="F145" s="4">
        <f>'2 жастағы Ш'!Y37</f>
        <v>0</v>
      </c>
      <c r="G145" s="4">
        <f>'2 жастағы Ә'!Y37</f>
        <v>0</v>
      </c>
    </row>
    <row r="146" spans="2:7" x14ac:dyDescent="0.25">
      <c r="B146" s="707">
        <v>9</v>
      </c>
      <c r="C146" s="4">
        <f>'2 жастағы Ф'!AD37</f>
        <v>0</v>
      </c>
      <c r="D146" s="4">
        <f>'2 жастағы К'!AD37</f>
        <v>0</v>
      </c>
      <c r="E146" s="4">
        <f>'2 жастағы Т'!AD37</f>
        <v>0</v>
      </c>
      <c r="F146" s="4">
        <f>'2 жастағы Ш'!AD37</f>
        <v>0</v>
      </c>
      <c r="G146" s="4">
        <f>'2 жастағы Ә'!AD37</f>
        <v>0</v>
      </c>
    </row>
    <row r="147" spans="2:7" x14ac:dyDescent="0.25">
      <c r="B147" s="708"/>
      <c r="C147" s="4">
        <f>'2 жастағы Ф'!AC37</f>
        <v>0</v>
      </c>
      <c r="D147" s="4">
        <f>'2 жастағы К'!AC37</f>
        <v>0</v>
      </c>
      <c r="E147" s="4">
        <f>'2 жастағы Т'!AC37</f>
        <v>0</v>
      </c>
      <c r="F147" s="4">
        <f>'2 жастағы Ш'!AC37</f>
        <v>0</v>
      </c>
      <c r="G147" s="4">
        <f>'2 жастағы Ә'!AC37</f>
        <v>0</v>
      </c>
    </row>
    <row r="148" spans="2:7" x14ac:dyDescent="0.25">
      <c r="B148" s="712"/>
      <c r="C148" s="4">
        <f>'2 жастағы Ф'!AB37</f>
        <v>0</v>
      </c>
      <c r="D148" s="4">
        <f>'2 жастағы К'!AB37</f>
        <v>0</v>
      </c>
      <c r="E148" s="4">
        <f>'2 жастағы Т'!AB37</f>
        <v>0</v>
      </c>
      <c r="F148" s="4">
        <f>'2 жастағы Ш'!AB37</f>
        <v>0</v>
      </c>
      <c r="G148" s="4">
        <f>'2 жастағы Ә'!AB37</f>
        <v>0</v>
      </c>
    </row>
    <row r="149" spans="2:7" x14ac:dyDescent="0.25">
      <c r="B149" s="707">
        <v>10</v>
      </c>
      <c r="C149" s="4">
        <f>'2 жастағы Ф'!AG37</f>
        <v>0</v>
      </c>
      <c r="D149" s="4">
        <f>'2 жастағы К'!AG37</f>
        <v>0</v>
      </c>
      <c r="E149" s="4">
        <f>'2 жастағы Т'!AG37</f>
        <v>0</v>
      </c>
      <c r="F149" s="4">
        <f>'2 жастағы Ш'!AG37</f>
        <v>0</v>
      </c>
      <c r="G149" s="4">
        <f>'2 жастағы Ә'!AG37</f>
        <v>0</v>
      </c>
    </row>
    <row r="150" spans="2:7" x14ac:dyDescent="0.25">
      <c r="B150" s="708"/>
      <c r="C150" s="4">
        <f>'2 жастағы Ф'!AF37</f>
        <v>0</v>
      </c>
      <c r="D150" s="4">
        <f>'2 жастағы К'!AF37</f>
        <v>0</v>
      </c>
      <c r="E150" s="4">
        <f>'2 жастағы Т'!AF37</f>
        <v>0</v>
      </c>
      <c r="F150" s="4">
        <f>'2 жастағы Ш'!AF37</f>
        <v>0</v>
      </c>
      <c r="G150" s="4">
        <f>'2 жастағы Ә'!AF37</f>
        <v>0</v>
      </c>
    </row>
    <row r="151" spans="2:7" x14ac:dyDescent="0.25">
      <c r="B151" s="712"/>
      <c r="C151" s="4">
        <f>'2 жастағы Ф'!AE37</f>
        <v>0</v>
      </c>
      <c r="D151" s="4">
        <f>'2 жастағы К'!AE37</f>
        <v>0</v>
      </c>
      <c r="E151" s="4">
        <f>'2 жастағы Т'!AE37</f>
        <v>0</v>
      </c>
      <c r="F151" s="4">
        <f>'2 жастағы Ш'!AE37</f>
        <v>0</v>
      </c>
      <c r="G151" s="4">
        <f>'2 жастағы Ә'!AE37</f>
        <v>0</v>
      </c>
    </row>
    <row r="152" spans="2:7" x14ac:dyDescent="0.25">
      <c r="B152" s="707">
        <v>11</v>
      </c>
      <c r="C152" s="4">
        <f>'2 жастағы Ф'!AJ37</f>
        <v>0</v>
      </c>
      <c r="D152" s="4">
        <f>'2 жастағы К'!AJ37</f>
        <v>0</v>
      </c>
      <c r="E152" s="827"/>
      <c r="F152" s="4">
        <f>'2 жастағы Ш'!AJ37</f>
        <v>0</v>
      </c>
      <c r="G152" s="4">
        <f>'2 жастағы Ә'!AJ37</f>
        <v>0</v>
      </c>
    </row>
    <row r="153" spans="2:7" x14ac:dyDescent="0.25">
      <c r="B153" s="708"/>
      <c r="C153" s="4">
        <f>'2 жастағы Ф'!AI37</f>
        <v>0</v>
      </c>
      <c r="D153" s="4">
        <f>'2 жастағы К'!AI37</f>
        <v>0</v>
      </c>
      <c r="E153" s="828"/>
      <c r="F153" s="4">
        <f>'2 жастағы Ш'!AI37</f>
        <v>0</v>
      </c>
      <c r="G153" s="4">
        <f>'2 жастағы Ә'!AI37</f>
        <v>0</v>
      </c>
    </row>
    <row r="154" spans="2:7" x14ac:dyDescent="0.25">
      <c r="B154" s="712"/>
      <c r="C154" s="4">
        <f>'2 жастағы Ф'!AH37</f>
        <v>0</v>
      </c>
      <c r="D154" s="4">
        <f>'2 жастағы К'!AH37</f>
        <v>0</v>
      </c>
      <c r="E154" s="828"/>
      <c r="F154" s="4">
        <f>'2 жастағы Ш'!AH37</f>
        <v>0</v>
      </c>
      <c r="G154" s="4">
        <f>'2 жастағы Ә'!AH37</f>
        <v>0</v>
      </c>
    </row>
    <row r="155" spans="2:7" x14ac:dyDescent="0.25">
      <c r="B155" s="707">
        <v>12</v>
      </c>
      <c r="C155" s="4">
        <f>'2 жастағы Ф'!AM37</f>
        <v>0</v>
      </c>
      <c r="D155" s="4">
        <f>'2 жастағы К'!AM37</f>
        <v>0</v>
      </c>
      <c r="E155" s="828"/>
      <c r="F155" s="4">
        <f>'2 жастағы Ш'!AM37</f>
        <v>0</v>
      </c>
      <c r="G155" s="4">
        <f>'2 жастағы Ә'!AM37</f>
        <v>0</v>
      </c>
    </row>
    <row r="156" spans="2:7" x14ac:dyDescent="0.25">
      <c r="B156" s="708"/>
      <c r="C156" s="12">
        <f>'2 жастағы Ф'!AL37</f>
        <v>0</v>
      </c>
      <c r="D156" s="12">
        <f>'2 жастағы К'!AL37</f>
        <v>0</v>
      </c>
      <c r="E156" s="828"/>
      <c r="F156" s="12">
        <f>'2 жастағы Ш'!AL37</f>
        <v>0</v>
      </c>
      <c r="G156" s="12">
        <f>'2 жастағы Ә'!AL37</f>
        <v>0</v>
      </c>
    </row>
    <row r="157" spans="2:7" x14ac:dyDescent="0.25">
      <c r="B157" s="712"/>
      <c r="C157" s="12">
        <f>'2 жастағы Ф'!AK37</f>
        <v>0</v>
      </c>
      <c r="D157" s="12">
        <f>'2 жастағы К'!AK37</f>
        <v>0</v>
      </c>
      <c r="E157" s="828"/>
      <c r="F157" s="12">
        <f>'2 жастағы Ш'!AK37</f>
        <v>0</v>
      </c>
      <c r="G157" s="12">
        <f>'2 жастағы Ә'!AK37</f>
        <v>0</v>
      </c>
    </row>
    <row r="158" spans="2:7" x14ac:dyDescent="0.25">
      <c r="B158" s="707">
        <v>13</v>
      </c>
      <c r="C158" s="825"/>
      <c r="D158" s="4">
        <f>'2 жастағы К'!AP37</f>
        <v>0</v>
      </c>
      <c r="E158" s="828"/>
      <c r="F158" s="4">
        <f>'2 жастағы Ш'!AP37</f>
        <v>0</v>
      </c>
      <c r="G158" s="4">
        <f>'2 жастағы Ә'!AP37</f>
        <v>0</v>
      </c>
    </row>
    <row r="159" spans="2:7" ht="15" customHeight="1" x14ac:dyDescent="0.25">
      <c r="B159" s="708"/>
      <c r="C159" s="826"/>
      <c r="D159" s="4">
        <f>'2 жастағы К'!AO37</f>
        <v>0</v>
      </c>
      <c r="E159" s="828"/>
      <c r="F159" s="4">
        <f>'2 жастағы Ш'!AO37</f>
        <v>0</v>
      </c>
      <c r="G159" s="4">
        <f>'2 жастағы Ә'!AO37</f>
        <v>0</v>
      </c>
    </row>
    <row r="160" spans="2:7" x14ac:dyDescent="0.25">
      <c r="B160" s="712"/>
      <c r="C160" s="826"/>
      <c r="D160" s="4">
        <f>'2 жастағы К'!AN37</f>
        <v>0</v>
      </c>
      <c r="E160" s="828"/>
      <c r="F160" s="4">
        <f>'2 жастағы Ш'!AN37</f>
        <v>0</v>
      </c>
      <c r="G160" s="4">
        <f>'2 жастағы Ә'!AN37</f>
        <v>0</v>
      </c>
    </row>
    <row r="161" spans="2:7" x14ac:dyDescent="0.25">
      <c r="B161" s="707">
        <v>14</v>
      </c>
      <c r="C161" s="826"/>
      <c r="D161" s="4">
        <f>'2 жастағы К'!AS37</f>
        <v>0</v>
      </c>
      <c r="E161" s="828"/>
      <c r="F161" s="4">
        <f>'2 жастағы Ш'!AS37</f>
        <v>0</v>
      </c>
      <c r="G161" s="4">
        <f>'2 жастағы Ә'!AS37</f>
        <v>0</v>
      </c>
    </row>
    <row r="162" spans="2:7" x14ac:dyDescent="0.25">
      <c r="B162" s="708"/>
      <c r="C162" s="826"/>
      <c r="D162" s="4">
        <f>'2 жастағы К'!AR37</f>
        <v>0</v>
      </c>
      <c r="E162" s="828"/>
      <c r="F162" s="4">
        <f>'2 жастағы Ш'!AR37</f>
        <v>0</v>
      </c>
      <c r="G162" s="4">
        <f>'2 жастағы Ә'!AR37</f>
        <v>0</v>
      </c>
    </row>
    <row r="163" spans="2:7" x14ac:dyDescent="0.25">
      <c r="B163" s="712"/>
      <c r="C163" s="826"/>
      <c r="D163" s="4">
        <f>'2 жастағы К'!AQ37</f>
        <v>0</v>
      </c>
      <c r="E163" s="828"/>
      <c r="F163" s="4">
        <f>'2 жастағы Ш'!AQ37</f>
        <v>0</v>
      </c>
      <c r="G163" s="4">
        <f>'2 жастағы Ә'!AQ37</f>
        <v>0</v>
      </c>
    </row>
    <row r="164" spans="2:7" x14ac:dyDescent="0.25">
      <c r="B164" s="707">
        <v>15</v>
      </c>
      <c r="C164" s="826"/>
      <c r="D164" s="4">
        <f>'2 жастағы К'!AV37</f>
        <v>0</v>
      </c>
      <c r="E164" s="828"/>
      <c r="F164" s="825"/>
      <c r="G164" s="4">
        <f>'2 жастағы Ә'!AV37</f>
        <v>0</v>
      </c>
    </row>
    <row r="165" spans="2:7" x14ac:dyDescent="0.25">
      <c r="B165" s="708"/>
      <c r="C165" s="826"/>
      <c r="D165" s="4">
        <f>'2 жастағы К'!AU37</f>
        <v>0</v>
      </c>
      <c r="E165" s="828"/>
      <c r="F165" s="826"/>
      <c r="G165" s="4">
        <f>'2 жастағы Ә'!AU37</f>
        <v>0</v>
      </c>
    </row>
    <row r="166" spans="2:7" x14ac:dyDescent="0.25">
      <c r="B166" s="712"/>
      <c r="C166" s="826"/>
      <c r="D166" s="4">
        <f>'2 жастағы К'!AT37</f>
        <v>0</v>
      </c>
      <c r="E166" s="828"/>
      <c r="F166" s="826"/>
      <c r="G166" s="4">
        <f>'2 жастағы Ә'!AT37</f>
        <v>0</v>
      </c>
    </row>
    <row r="167" spans="2:7" x14ac:dyDescent="0.25">
      <c r="B167" s="707">
        <v>16</v>
      </c>
      <c r="C167" s="826"/>
      <c r="D167" s="4">
        <f>'2 жастағы К'!AY37</f>
        <v>0</v>
      </c>
      <c r="E167" s="828"/>
      <c r="F167" s="826"/>
      <c r="G167" s="4">
        <f>'2 жастағы Ә'!AY37</f>
        <v>0</v>
      </c>
    </row>
    <row r="168" spans="2:7" x14ac:dyDescent="0.25">
      <c r="B168" s="708"/>
      <c r="C168" s="826"/>
      <c r="D168" s="4">
        <f>'2 жастағы К'!AX37</f>
        <v>0</v>
      </c>
      <c r="E168" s="828"/>
      <c r="F168" s="826"/>
      <c r="G168" s="4">
        <f>'2 жастағы Ә'!AX37</f>
        <v>0</v>
      </c>
    </row>
    <row r="169" spans="2:7" x14ac:dyDescent="0.25">
      <c r="B169" s="712"/>
      <c r="C169" s="826"/>
      <c r="D169" s="4">
        <f>'2 жастағы К'!AW37</f>
        <v>0</v>
      </c>
      <c r="E169" s="828"/>
      <c r="F169" s="826"/>
      <c r="G169" s="4">
        <f>'2 жастағы Ә'!AW37</f>
        <v>0</v>
      </c>
    </row>
    <row r="170" spans="2:7" x14ac:dyDescent="0.25">
      <c r="B170" s="707">
        <v>17</v>
      </c>
      <c r="C170" s="826"/>
      <c r="D170" s="4">
        <f>'2 жастағы К'!BB37</f>
        <v>0</v>
      </c>
      <c r="E170" s="828"/>
      <c r="F170" s="826"/>
      <c r="G170" s="4">
        <f>'2 жастағы Ә'!BB37</f>
        <v>0</v>
      </c>
    </row>
    <row r="171" spans="2:7" x14ac:dyDescent="0.25">
      <c r="B171" s="708"/>
      <c r="C171" s="826"/>
      <c r="D171" s="4">
        <f>'2 жастағы К'!BA37</f>
        <v>0</v>
      </c>
      <c r="E171" s="828"/>
      <c r="F171" s="826"/>
      <c r="G171" s="4">
        <f>'2 жастағы Ә'!BA37</f>
        <v>0</v>
      </c>
    </row>
    <row r="172" spans="2:7" x14ac:dyDescent="0.25">
      <c r="B172" s="712"/>
      <c r="C172" s="826"/>
      <c r="D172" s="4">
        <f>'2 жастағы К'!AZ37</f>
        <v>0</v>
      </c>
      <c r="E172" s="828"/>
      <c r="F172" s="826"/>
      <c r="G172" s="4">
        <f>'2 жастағы Ә'!AZ37</f>
        <v>0</v>
      </c>
    </row>
    <row r="173" spans="2:7" x14ac:dyDescent="0.25">
      <c r="B173" s="707">
        <v>18</v>
      </c>
      <c r="C173" s="826"/>
      <c r="D173" s="4">
        <f>'2 жастағы К'!BE37</f>
        <v>0</v>
      </c>
      <c r="E173" s="828"/>
      <c r="F173" s="826"/>
      <c r="G173" s="825"/>
    </row>
    <row r="174" spans="2:7" x14ac:dyDescent="0.25">
      <c r="B174" s="708"/>
      <c r="C174" s="826"/>
      <c r="D174" s="4">
        <f>'2 жастағы К'!BD37</f>
        <v>0</v>
      </c>
      <c r="E174" s="828"/>
      <c r="F174" s="826"/>
      <c r="G174" s="826"/>
    </row>
    <row r="175" spans="2:7" x14ac:dyDescent="0.25">
      <c r="B175" s="712"/>
      <c r="C175" s="826"/>
      <c r="D175" s="4">
        <f>'2 жастағы К'!BC37</f>
        <v>0</v>
      </c>
      <c r="E175" s="828"/>
      <c r="F175" s="826"/>
      <c r="G175" s="826"/>
    </row>
    <row r="176" spans="2:7" x14ac:dyDescent="0.25">
      <c r="B176" s="707">
        <v>19</v>
      </c>
      <c r="C176" s="826"/>
      <c r="D176" s="4">
        <f>'2 жастағы К'!BH37</f>
        <v>0</v>
      </c>
      <c r="E176" s="828"/>
      <c r="F176" s="826"/>
      <c r="G176" s="826"/>
    </row>
    <row r="177" spans="2:7" x14ac:dyDescent="0.25">
      <c r="B177" s="708"/>
      <c r="C177" s="826"/>
      <c r="D177" s="4">
        <f>'2 жастағы К'!BG37</f>
        <v>0</v>
      </c>
      <c r="E177" s="828"/>
      <c r="F177" s="826"/>
      <c r="G177" s="826"/>
    </row>
    <row r="178" spans="2:7" x14ac:dyDescent="0.25">
      <c r="B178" s="712"/>
      <c r="C178" s="826"/>
      <c r="D178" s="4">
        <f>'2 жастағы К'!BF37</f>
        <v>0</v>
      </c>
      <c r="E178" s="828"/>
      <c r="F178" s="826"/>
      <c r="G178" s="826"/>
    </row>
    <row r="179" spans="2:7" x14ac:dyDescent="0.25">
      <c r="B179" s="707">
        <v>20</v>
      </c>
      <c r="C179" s="826"/>
      <c r="D179" s="4">
        <f>'2 жастағы К'!BK37</f>
        <v>0</v>
      </c>
      <c r="E179" s="828"/>
      <c r="F179" s="826"/>
      <c r="G179" s="826"/>
    </row>
    <row r="180" spans="2:7" x14ac:dyDescent="0.25">
      <c r="B180" s="708"/>
      <c r="C180" s="826"/>
      <c r="D180" s="4">
        <f>'2 жастағы К'!BJ37</f>
        <v>0</v>
      </c>
      <c r="E180" s="828"/>
      <c r="F180" s="826"/>
      <c r="G180" s="826"/>
    </row>
    <row r="181" spans="2:7" x14ac:dyDescent="0.25">
      <c r="B181" s="712"/>
      <c r="C181" s="826"/>
      <c r="D181" s="4">
        <f>'2 жастағы К'!BI37</f>
        <v>0</v>
      </c>
      <c r="E181" s="828"/>
      <c r="F181" s="826"/>
      <c r="G181" s="826"/>
    </row>
    <row r="182" spans="2:7" x14ac:dyDescent="0.25">
      <c r="B182" s="707">
        <v>21</v>
      </c>
      <c r="C182" s="826"/>
      <c r="D182" s="4">
        <f>'2 жастағы К'!BN37</f>
        <v>0</v>
      </c>
      <c r="E182" s="828"/>
      <c r="F182" s="826"/>
      <c r="G182" s="826"/>
    </row>
    <row r="183" spans="2:7" x14ac:dyDescent="0.25">
      <c r="B183" s="708"/>
      <c r="C183" s="826"/>
      <c r="D183" s="4">
        <f>'2 жастағы К'!BM37</f>
        <v>0</v>
      </c>
      <c r="E183" s="828"/>
      <c r="F183" s="826"/>
      <c r="G183" s="826"/>
    </row>
    <row r="184" spans="2:7" x14ac:dyDescent="0.25">
      <c r="B184" s="712"/>
      <c r="C184" s="826"/>
      <c r="D184" s="4">
        <f>'2 жастағы К'!BL37</f>
        <v>0</v>
      </c>
      <c r="E184" s="828"/>
      <c r="F184" s="826"/>
      <c r="G184" s="826"/>
    </row>
    <row r="185" spans="2:7" x14ac:dyDescent="0.25">
      <c r="B185" s="707">
        <v>22</v>
      </c>
      <c r="C185" s="826"/>
      <c r="D185" s="4">
        <f>'2 жастағы К'!BQ37</f>
        <v>0</v>
      </c>
      <c r="E185" s="828"/>
      <c r="F185" s="826"/>
      <c r="G185" s="826"/>
    </row>
    <row r="186" spans="2:7" x14ac:dyDescent="0.25">
      <c r="B186" s="708"/>
      <c r="C186" s="826"/>
      <c r="D186" s="4">
        <f>'2 жастағы К'!BP37</f>
        <v>0</v>
      </c>
      <c r="E186" s="828"/>
      <c r="F186" s="826"/>
      <c r="G186" s="826"/>
    </row>
    <row r="187" spans="2:7" ht="15.75" thickBot="1" x14ac:dyDescent="0.3">
      <c r="B187" s="708"/>
      <c r="C187" s="826"/>
      <c r="D187" s="65">
        <f>'2 жастағы К'!BO37</f>
        <v>0</v>
      </c>
      <c r="E187" s="828"/>
      <c r="F187" s="826"/>
      <c r="G187" s="826"/>
    </row>
    <row r="188" spans="2:7" ht="18.75" x14ac:dyDescent="0.25">
      <c r="B188" s="840" t="s">
        <v>824</v>
      </c>
      <c r="C188" s="66">
        <f>'2 жастағы Ф'!AP37</f>
        <v>0</v>
      </c>
      <c r="D188" s="66">
        <f>'2 жастағы К'!BT37</f>
        <v>0</v>
      </c>
      <c r="E188" s="66">
        <f>'2 жастағы Т'!AJ37</f>
        <v>0</v>
      </c>
      <c r="F188" s="66">
        <f>'2 жастағы Ш'!AV37</f>
        <v>0</v>
      </c>
      <c r="G188" s="67">
        <f>'2 жастағы Ә'!BE37</f>
        <v>0</v>
      </c>
    </row>
    <row r="189" spans="2:7" ht="18.75" x14ac:dyDescent="0.25">
      <c r="B189" s="821"/>
      <c r="C189" s="40">
        <f>'2 жастағы Ф'!AO37</f>
        <v>0</v>
      </c>
      <c r="D189" s="40">
        <f>'2 жастағы К'!BS37</f>
        <v>0</v>
      </c>
      <c r="E189" s="40">
        <f>'2 жастағы Т'!AI37</f>
        <v>0</v>
      </c>
      <c r="F189" s="40">
        <f>'2 жастағы Ш'!AU37</f>
        <v>0</v>
      </c>
      <c r="G189" s="68">
        <f>'2 жастағы Ә'!BD37</f>
        <v>0</v>
      </c>
    </row>
    <row r="190" spans="2:7" ht="19.5" thickBot="1" x14ac:dyDescent="0.3">
      <c r="B190" s="841"/>
      <c r="C190" s="69">
        <f>'2 жастағы Ф'!AN37</f>
        <v>0</v>
      </c>
      <c r="D190" s="69">
        <f>'2 жастағы К'!BR37</f>
        <v>0</v>
      </c>
      <c r="E190" s="69">
        <f>'2 жастағы Т'!AH37</f>
        <v>0</v>
      </c>
      <c r="F190" s="69">
        <f>'2 жастағы Ш'!AT37</f>
        <v>0</v>
      </c>
      <c r="G190" s="70">
        <f>'2 жастағы Ә'!BC37</f>
        <v>0</v>
      </c>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Ф'!F88</f>
        <v>0</v>
      </c>
      <c r="D195" s="4">
        <f>'2 жастағы К'!F88</f>
        <v>0</v>
      </c>
      <c r="E195" s="4">
        <f>'2 жастағы Т'!F88</f>
        <v>0</v>
      </c>
      <c r="F195" s="4">
        <f>'2 жастағы Ш'!F88</f>
        <v>0</v>
      </c>
      <c r="G195" s="4">
        <f>'2 жастағы Ә'!F88</f>
        <v>0</v>
      </c>
      <c r="CO195" s="8"/>
      <c r="CQ195" s="8"/>
      <c r="CS195" s="8"/>
      <c r="CU195" s="8"/>
    </row>
    <row r="196" spans="2:99" x14ac:dyDescent="0.25">
      <c r="B196" s="708"/>
      <c r="C196" s="4">
        <f>'2 жастағы Ф'!E88</f>
        <v>0</v>
      </c>
      <c r="D196" s="4">
        <f>'2 жастағы К'!E88</f>
        <v>0</v>
      </c>
      <c r="E196" s="4">
        <f>'2 жастағы Т'!E88</f>
        <v>0</v>
      </c>
      <c r="F196" s="4">
        <f>'2 жастағы Ш'!E88</f>
        <v>0</v>
      </c>
      <c r="G196" s="4">
        <f>'2 жастағы Ә'!E88</f>
        <v>0</v>
      </c>
      <c r="CO196" s="8"/>
      <c r="CQ196" s="8"/>
      <c r="CS196" s="8"/>
      <c r="CU196" s="8"/>
    </row>
    <row r="197" spans="2:99" x14ac:dyDescent="0.25">
      <c r="B197" s="712"/>
      <c r="C197" s="4">
        <f>'2 жастағы Ф'!D88</f>
        <v>0</v>
      </c>
      <c r="D197" s="4">
        <f>'2 жастағы К'!D88</f>
        <v>0</v>
      </c>
      <c r="E197" s="4">
        <f>'2 жастағы Т'!D88</f>
        <v>0</v>
      </c>
      <c r="F197" s="4">
        <f>'2 жастағы Ш'!D88</f>
        <v>0</v>
      </c>
      <c r="G197" s="4">
        <f>'2 жастағы Ә'!D88</f>
        <v>0</v>
      </c>
    </row>
    <row r="198" spans="2:99" x14ac:dyDescent="0.25">
      <c r="B198" s="707">
        <v>2</v>
      </c>
      <c r="C198" s="4">
        <f>'2 жастағы Ф'!I88</f>
        <v>0</v>
      </c>
      <c r="D198" s="4">
        <f>'2 жастағы К'!I88</f>
        <v>0</v>
      </c>
      <c r="E198" s="4">
        <f>'2 жастағы Т'!I88</f>
        <v>0</v>
      </c>
      <c r="F198" s="4">
        <f>'2 жастағы Ш'!I88</f>
        <v>0</v>
      </c>
      <c r="G198" s="4">
        <f>'2 жастағы Ә'!I88</f>
        <v>0</v>
      </c>
    </row>
    <row r="199" spans="2:99" x14ac:dyDescent="0.25">
      <c r="B199" s="708"/>
      <c r="C199" s="4">
        <f>'2 жастағы Ф'!H88</f>
        <v>0</v>
      </c>
      <c r="D199" s="4">
        <f>'2 жастағы К'!H88</f>
        <v>0</v>
      </c>
      <c r="E199" s="4">
        <f>'2 жастағы Т'!H88</f>
        <v>0</v>
      </c>
      <c r="F199" s="4">
        <f>'2 жастағы Ш'!H88</f>
        <v>0</v>
      </c>
      <c r="G199" s="4">
        <f>'2 жастағы Ә'!H88</f>
        <v>0</v>
      </c>
    </row>
    <row r="200" spans="2:99" x14ac:dyDescent="0.25">
      <c r="B200" s="712"/>
      <c r="C200" s="4">
        <f>'2 жастағы Ф'!G88</f>
        <v>0</v>
      </c>
      <c r="D200" s="4">
        <f>'2 жастағы К'!G88</f>
        <v>0</v>
      </c>
      <c r="E200" s="4">
        <f>'2 жастағы Т'!G88</f>
        <v>0</v>
      </c>
      <c r="F200" s="4">
        <f>'2 жастағы Ш'!G88</f>
        <v>0</v>
      </c>
      <c r="G200" s="4">
        <f>'2 жастағы Ә'!G88</f>
        <v>0</v>
      </c>
    </row>
    <row r="201" spans="2:99" x14ac:dyDescent="0.25">
      <c r="B201" s="707">
        <v>3</v>
      </c>
      <c r="C201" s="4">
        <f>'2 жастағы Ф'!L88</f>
        <v>0</v>
      </c>
      <c r="D201" s="4">
        <f>'2 жастағы К'!L88</f>
        <v>0</v>
      </c>
      <c r="E201" s="4">
        <f>'2 жастағы Т'!L88</f>
        <v>0</v>
      </c>
      <c r="F201" s="4">
        <f>'2 жастағы Ш'!L88</f>
        <v>0</v>
      </c>
      <c r="G201" s="4">
        <f>'2 жастағы Ә'!L88</f>
        <v>0</v>
      </c>
    </row>
    <row r="202" spans="2:99" x14ac:dyDescent="0.25">
      <c r="B202" s="708"/>
      <c r="C202" s="4">
        <f>'2 жастағы Ф'!K88</f>
        <v>0</v>
      </c>
      <c r="D202" s="4">
        <f>'2 жастағы К'!K88</f>
        <v>0</v>
      </c>
      <c r="E202" s="4">
        <f>'2 жастағы Т'!K88</f>
        <v>0</v>
      </c>
      <c r="F202" s="4">
        <f>'2 жастағы Ш'!K88</f>
        <v>0</v>
      </c>
      <c r="G202" s="4">
        <f>'2 жастағы Ә'!K88</f>
        <v>0</v>
      </c>
    </row>
    <row r="203" spans="2:99" x14ac:dyDescent="0.25">
      <c r="B203" s="712"/>
      <c r="C203" s="4">
        <f>'2 жастағы Ф'!J88</f>
        <v>0</v>
      </c>
      <c r="D203" s="4">
        <f>'2 жастағы К'!J88</f>
        <v>0</v>
      </c>
      <c r="E203" s="4">
        <f>'2 жастағы Т'!J88</f>
        <v>0</v>
      </c>
      <c r="F203" s="4">
        <f>'2 жастағы Ш'!J88</f>
        <v>0</v>
      </c>
      <c r="G203" s="4">
        <f>'2 жастағы Ә'!J88</f>
        <v>0</v>
      </c>
    </row>
    <row r="204" spans="2:99" x14ac:dyDescent="0.25">
      <c r="B204" s="707">
        <v>4</v>
      </c>
      <c r="C204" s="4">
        <f>'2 жастағы Ф'!O88</f>
        <v>0</v>
      </c>
      <c r="D204" s="4">
        <f>'2 жастағы К'!O88</f>
        <v>0</v>
      </c>
      <c r="E204" s="4">
        <f>'2 жастағы Т'!O88</f>
        <v>0</v>
      </c>
      <c r="F204" s="4">
        <f>'2 жастағы Ш'!O88</f>
        <v>0</v>
      </c>
      <c r="G204" s="4">
        <f>'2 жастағы Ә'!O88</f>
        <v>0</v>
      </c>
    </row>
    <row r="205" spans="2:99" x14ac:dyDescent="0.25">
      <c r="B205" s="708"/>
      <c r="C205" s="4">
        <f>'2 жастағы Ф'!N88</f>
        <v>0</v>
      </c>
      <c r="D205" s="4">
        <f>'2 жастағы К'!N88</f>
        <v>0</v>
      </c>
      <c r="E205" s="4">
        <f>'2 жастағы Т'!N88</f>
        <v>0</v>
      </c>
      <c r="F205" s="4">
        <f>'2 жастағы Ш'!N88</f>
        <v>0</v>
      </c>
      <c r="G205" s="4">
        <f>'2 жастағы Ә'!N88</f>
        <v>0</v>
      </c>
    </row>
    <row r="206" spans="2:99" x14ac:dyDescent="0.25">
      <c r="B206" s="712"/>
      <c r="C206" s="4">
        <f>'2 жастағы Ф'!M88</f>
        <v>0</v>
      </c>
      <c r="D206" s="4">
        <f>'2 жастағы К'!M88</f>
        <v>0</v>
      </c>
      <c r="E206" s="4">
        <f>'2 жастағы Т'!M88</f>
        <v>0</v>
      </c>
      <c r="F206" s="4">
        <f>'2 жастағы Ш'!M88</f>
        <v>0</v>
      </c>
      <c r="G206" s="4">
        <f>'2 жастағы Ә'!M88</f>
        <v>0</v>
      </c>
    </row>
    <row r="207" spans="2:99" x14ac:dyDescent="0.25">
      <c r="B207" s="707">
        <v>5</v>
      </c>
      <c r="C207" s="4">
        <f>'2 жастағы Ф'!R88</f>
        <v>0</v>
      </c>
      <c r="D207" s="4">
        <f>'2 жастағы К'!R88</f>
        <v>0</v>
      </c>
      <c r="E207" s="4">
        <f>'2 жастағы Т'!R88</f>
        <v>0</v>
      </c>
      <c r="F207" s="4">
        <f>'2 жастағы Ш'!R88</f>
        <v>0</v>
      </c>
      <c r="G207" s="4">
        <f>'2 жастағы Ә'!R88</f>
        <v>0</v>
      </c>
    </row>
    <row r="208" spans="2:99" x14ac:dyDescent="0.25">
      <c r="B208" s="708"/>
      <c r="C208" s="4">
        <f>'2 жастағы Ф'!Q88</f>
        <v>0</v>
      </c>
      <c r="D208" s="4">
        <f>'2 жастағы К'!Q88</f>
        <v>0</v>
      </c>
      <c r="E208" s="4">
        <f>'2 жастағы Т'!Q88</f>
        <v>0</v>
      </c>
      <c r="F208" s="4">
        <f>'2 жастағы Ш'!Q88</f>
        <v>0</v>
      </c>
      <c r="G208" s="4">
        <f>'2 жастағы Ә'!Q88</f>
        <v>0</v>
      </c>
    </row>
    <row r="209" spans="2:7" x14ac:dyDescent="0.25">
      <c r="B209" s="712"/>
      <c r="C209" s="4">
        <f>'2 жастағы Ф'!P88</f>
        <v>0</v>
      </c>
      <c r="D209" s="4">
        <f>'2 жастағы К'!P88</f>
        <v>0</v>
      </c>
      <c r="E209" s="4">
        <f>'2 жастағы Т'!P88</f>
        <v>0</v>
      </c>
      <c r="F209" s="4">
        <f>'2 жастағы Ш'!P88</f>
        <v>0</v>
      </c>
      <c r="G209" s="4">
        <f>'2 жастағы Ә'!P88</f>
        <v>0</v>
      </c>
    </row>
    <row r="210" spans="2:7" x14ac:dyDescent="0.25">
      <c r="B210" s="707">
        <v>6</v>
      </c>
      <c r="C210" s="4">
        <f>'2 жастағы Ф'!U88</f>
        <v>0</v>
      </c>
      <c r="D210" s="4">
        <f>'2 жастағы К'!U88</f>
        <v>0</v>
      </c>
      <c r="E210" s="4">
        <f>'2 жастағы Т'!U88</f>
        <v>0</v>
      </c>
      <c r="F210" s="4">
        <f>'2 жастағы Ш'!U88</f>
        <v>0</v>
      </c>
      <c r="G210" s="4">
        <f>'2 жастағы Ә'!U88</f>
        <v>0</v>
      </c>
    </row>
    <row r="211" spans="2:7" x14ac:dyDescent="0.25">
      <c r="B211" s="708"/>
      <c r="C211" s="4">
        <f>'2 жастағы Ф'!T88</f>
        <v>0</v>
      </c>
      <c r="D211" s="4">
        <f>'2 жастағы К'!T88</f>
        <v>0</v>
      </c>
      <c r="E211" s="4">
        <f>'2 жастағы Т'!T88</f>
        <v>0</v>
      </c>
      <c r="F211" s="4">
        <f>'2 жастағы Ш'!T88</f>
        <v>0</v>
      </c>
      <c r="G211" s="4">
        <f>'2 жастағы Ә'!T88</f>
        <v>0</v>
      </c>
    </row>
    <row r="212" spans="2:7" x14ac:dyDescent="0.25">
      <c r="B212" s="712"/>
      <c r="C212" s="4">
        <f>'2 жастағы Ф'!S88</f>
        <v>0</v>
      </c>
      <c r="D212" s="4">
        <f>'2 жастағы К'!S88</f>
        <v>0</v>
      </c>
      <c r="E212" s="4">
        <f>'2 жастағы Т'!S88</f>
        <v>0</v>
      </c>
      <c r="F212" s="4">
        <f>'2 жастағы Ш'!S88</f>
        <v>0</v>
      </c>
      <c r="G212" s="4">
        <f>'2 жастағы Ә'!S88</f>
        <v>0</v>
      </c>
    </row>
    <row r="213" spans="2:7" x14ac:dyDescent="0.25">
      <c r="B213" s="707">
        <v>7</v>
      </c>
      <c r="C213" s="4">
        <f>'2 жастағы Ф'!X88</f>
        <v>0</v>
      </c>
      <c r="D213" s="4">
        <f>'2 жастағы К'!X88</f>
        <v>0</v>
      </c>
      <c r="E213" s="4">
        <f>'2 жастағы Т'!X88</f>
        <v>0</v>
      </c>
      <c r="F213" s="4">
        <f>'2 жастағы Ш'!X88</f>
        <v>0</v>
      </c>
      <c r="G213" s="4">
        <f>'2 жастағы Ә'!X88</f>
        <v>0</v>
      </c>
    </row>
    <row r="214" spans="2:7" x14ac:dyDescent="0.25">
      <c r="B214" s="708"/>
      <c r="C214" s="4">
        <f>'2 жастағы Ф'!W88</f>
        <v>0</v>
      </c>
      <c r="D214" s="4">
        <f>'2 жастағы К'!W88</f>
        <v>0</v>
      </c>
      <c r="E214" s="4">
        <f>'2 жастағы Т'!W88</f>
        <v>0</v>
      </c>
      <c r="F214" s="4">
        <f>'2 жастағы Ш'!W88</f>
        <v>0</v>
      </c>
      <c r="G214" s="4">
        <f>'2 жастағы Ә'!W88</f>
        <v>0</v>
      </c>
    </row>
    <row r="215" spans="2:7" x14ac:dyDescent="0.25">
      <c r="B215" s="712"/>
      <c r="C215" s="4">
        <f>'2 жастағы Ф'!V88</f>
        <v>0</v>
      </c>
      <c r="D215" s="4">
        <f>'2 жастағы К'!V88</f>
        <v>0</v>
      </c>
      <c r="E215" s="4">
        <f>'2 жастағы Т'!V88</f>
        <v>0</v>
      </c>
      <c r="F215" s="4">
        <f>'2 жастағы Ш'!V88</f>
        <v>0</v>
      </c>
      <c r="G215" s="4">
        <f>'2 жастағы Ә'!V88</f>
        <v>0</v>
      </c>
    </row>
    <row r="216" spans="2:7" ht="15" customHeight="1" x14ac:dyDescent="0.25">
      <c r="B216" s="707">
        <v>8</v>
      </c>
      <c r="C216" s="4">
        <f>'2 жастағы Ф'!AA88</f>
        <v>0</v>
      </c>
      <c r="D216" s="4">
        <f>'2 жастағы К'!AA88</f>
        <v>0</v>
      </c>
      <c r="E216" s="4">
        <f>'2 жастағы Т'!AA88</f>
        <v>0</v>
      </c>
      <c r="F216" s="4">
        <f>'2 жастағы Ш'!AA88</f>
        <v>0</v>
      </c>
      <c r="G216" s="4">
        <f>'2 жастағы Ә'!AA88</f>
        <v>0</v>
      </c>
    </row>
    <row r="217" spans="2:7" ht="15" customHeight="1" x14ac:dyDescent="0.25">
      <c r="B217" s="708"/>
      <c r="C217" s="4">
        <f>'2 жастағы Ф'!Z88</f>
        <v>0</v>
      </c>
      <c r="D217" s="4">
        <f>'2 жастағы К'!Z88</f>
        <v>0</v>
      </c>
      <c r="E217" s="4">
        <f>'2 жастағы Т'!Z88</f>
        <v>0</v>
      </c>
      <c r="F217" s="4">
        <f>'2 жастағы Ш'!Z88</f>
        <v>0</v>
      </c>
      <c r="G217" s="4">
        <f>'2 жастағы Ә'!Z88</f>
        <v>0</v>
      </c>
    </row>
    <row r="218" spans="2:7" ht="15" customHeight="1" x14ac:dyDescent="0.25">
      <c r="B218" s="712"/>
      <c r="C218" s="4">
        <f>'2 жастағы Ф'!Y88</f>
        <v>0</v>
      </c>
      <c r="D218" s="4">
        <f>'2 жастағы К'!Y88</f>
        <v>0</v>
      </c>
      <c r="E218" s="4">
        <f>'2 жастағы Т'!Y88</f>
        <v>0</v>
      </c>
      <c r="F218" s="4">
        <f>'2 жастағы Ш'!Y88</f>
        <v>0</v>
      </c>
      <c r="G218" s="4">
        <f>'2 жастағы Ә'!Y88</f>
        <v>0</v>
      </c>
    </row>
    <row r="219" spans="2:7" x14ac:dyDescent="0.25">
      <c r="B219" s="707">
        <v>9</v>
      </c>
      <c r="C219" s="4">
        <f>'2 жастағы Ф'!AD88</f>
        <v>0</v>
      </c>
      <c r="D219" s="4">
        <f>'2 жастағы К'!AD88</f>
        <v>0</v>
      </c>
      <c r="E219" s="4">
        <f>'2 жастағы Т'!AD88</f>
        <v>0</v>
      </c>
      <c r="F219" s="4">
        <f>'2 жастағы Ш'!AD88</f>
        <v>0</v>
      </c>
      <c r="G219" s="4">
        <f>'2 жастағы Ә'!AD88</f>
        <v>0</v>
      </c>
    </row>
    <row r="220" spans="2:7" x14ac:dyDescent="0.25">
      <c r="B220" s="708"/>
      <c r="C220" s="4">
        <f>'2 жастағы Ф'!AC88</f>
        <v>0</v>
      </c>
      <c r="D220" s="4">
        <f>'2 жастағы К'!AC88</f>
        <v>0</v>
      </c>
      <c r="E220" s="4">
        <f>'2 жастағы Т'!AC88</f>
        <v>0</v>
      </c>
      <c r="F220" s="4">
        <f>'2 жастағы Ш'!AC88</f>
        <v>0</v>
      </c>
      <c r="G220" s="4">
        <f>'2 жастағы Ә'!AC88</f>
        <v>0</v>
      </c>
    </row>
    <row r="221" spans="2:7" x14ac:dyDescent="0.25">
      <c r="B221" s="712"/>
      <c r="C221" s="4">
        <f>'2 жастағы Ф'!AB88</f>
        <v>0</v>
      </c>
      <c r="D221" s="4">
        <f>'2 жастағы К'!AB88</f>
        <v>0</v>
      </c>
      <c r="E221" s="4">
        <f>'2 жастағы Т'!AB88</f>
        <v>0</v>
      </c>
      <c r="F221" s="4">
        <f>'2 жастағы Ш'!AB88</f>
        <v>0</v>
      </c>
      <c r="G221" s="4">
        <f>'2 жастағы Ә'!AB88</f>
        <v>0</v>
      </c>
    </row>
    <row r="222" spans="2:7" x14ac:dyDescent="0.25">
      <c r="B222" s="707">
        <v>10</v>
      </c>
      <c r="C222" s="4">
        <f>'2 жастағы Ф'!AG88</f>
        <v>0</v>
      </c>
      <c r="D222" s="4">
        <f>'2 жастағы К'!AG88</f>
        <v>0</v>
      </c>
      <c r="E222" s="842"/>
      <c r="F222" s="4">
        <f>'2 жастағы Ш'!AG88</f>
        <v>0</v>
      </c>
      <c r="G222" s="4">
        <f>'2 жастағы Ә'!AG88</f>
        <v>0</v>
      </c>
    </row>
    <row r="223" spans="2:7" x14ac:dyDescent="0.25">
      <c r="B223" s="708"/>
      <c r="C223" s="4">
        <f>'2 жастағы Ф'!AF88</f>
        <v>0</v>
      </c>
      <c r="D223" s="4">
        <f>'2 жастағы К'!AF88</f>
        <v>0</v>
      </c>
      <c r="E223" s="843"/>
      <c r="F223" s="4">
        <f>'2 жастағы Ш'!AF88</f>
        <v>0</v>
      </c>
      <c r="G223" s="4">
        <f>'2 жастағы Ә'!AF88</f>
        <v>0</v>
      </c>
    </row>
    <row r="224" spans="2:7" x14ac:dyDescent="0.25">
      <c r="B224" s="712"/>
      <c r="C224" s="4">
        <f>'2 жастағы Ф'!AE88</f>
        <v>0</v>
      </c>
      <c r="D224" s="4">
        <f>'2 жастағы К'!AE88</f>
        <v>0</v>
      </c>
      <c r="E224" s="843"/>
      <c r="F224" s="4">
        <f>'2 жастағы Ш'!AE88</f>
        <v>0</v>
      </c>
      <c r="G224" s="4">
        <f>'2 жастағы Ә'!AE88</f>
        <v>0</v>
      </c>
    </row>
    <row r="225" spans="2:7" x14ac:dyDescent="0.25">
      <c r="B225" s="707">
        <v>11</v>
      </c>
      <c r="C225" s="4">
        <f>'2 жастағы Ф'!AJ88</f>
        <v>0</v>
      </c>
      <c r="D225" s="4">
        <f>'2 жастағы К'!AJ88</f>
        <v>0</v>
      </c>
      <c r="E225" s="843"/>
      <c r="F225" s="4">
        <f>'2 жастағы Ш'!AJ88</f>
        <v>0</v>
      </c>
      <c r="G225" s="4">
        <f>'2 жастағы Ә'!AJ88</f>
        <v>0</v>
      </c>
    </row>
    <row r="226" spans="2:7" x14ac:dyDescent="0.25">
      <c r="B226" s="708"/>
      <c r="C226" s="4">
        <f>'2 жастағы Ф'!AI88</f>
        <v>0</v>
      </c>
      <c r="D226" s="4">
        <f>'2 жастағы К'!AI88</f>
        <v>0</v>
      </c>
      <c r="E226" s="843"/>
      <c r="F226" s="4">
        <f>'2 жастағы Ш'!AI88</f>
        <v>0</v>
      </c>
      <c r="G226" s="4">
        <f>'2 жастағы Ә'!AI88</f>
        <v>0</v>
      </c>
    </row>
    <row r="227" spans="2:7" x14ac:dyDescent="0.25">
      <c r="B227" s="712"/>
      <c r="C227" s="4">
        <f>'2 жастағы Ф'!AH88</f>
        <v>0</v>
      </c>
      <c r="D227" s="4">
        <f>'2 жастағы К'!AH88</f>
        <v>0</v>
      </c>
      <c r="E227" s="843"/>
      <c r="F227" s="4">
        <f>'2 жастағы Ш'!AH88</f>
        <v>0</v>
      </c>
      <c r="G227" s="4">
        <f>'2 жастағы Ә'!AH88</f>
        <v>0</v>
      </c>
    </row>
    <row r="228" spans="2:7" x14ac:dyDescent="0.25">
      <c r="B228" s="707">
        <v>12</v>
      </c>
      <c r="C228" s="4">
        <f>'2 жастағы Ф'!AM88</f>
        <v>0</v>
      </c>
      <c r="D228" s="4">
        <f>'2 жастағы К'!AM88</f>
        <v>0</v>
      </c>
      <c r="E228" s="843"/>
      <c r="F228" s="4">
        <f>'2 жастағы Ш'!AM88</f>
        <v>0</v>
      </c>
      <c r="G228" s="4">
        <f>'2 жастағы Ә'!AM88</f>
        <v>0</v>
      </c>
    </row>
    <row r="229" spans="2:7" x14ac:dyDescent="0.25">
      <c r="B229" s="708"/>
      <c r="C229" s="4">
        <f>'2 жастағы Ф'!AL88</f>
        <v>0</v>
      </c>
      <c r="D229" s="4">
        <f>'2 жастағы К'!AL88</f>
        <v>0</v>
      </c>
      <c r="E229" s="843"/>
      <c r="F229" s="4">
        <f>'2 жастағы Ш'!AL88</f>
        <v>0</v>
      </c>
      <c r="G229" s="4">
        <f>'2 жастағы Ә'!AL88</f>
        <v>0</v>
      </c>
    </row>
    <row r="230" spans="2:7" x14ac:dyDescent="0.25">
      <c r="B230" s="712"/>
      <c r="C230" s="4">
        <f>'2 жастағы Ф'!AK88</f>
        <v>0</v>
      </c>
      <c r="D230" s="160">
        <f>'2 жастағы К'!AK61</f>
        <v>1</v>
      </c>
      <c r="E230" s="843"/>
      <c r="F230" s="4">
        <f>'2 жастағы Ш'!AK88</f>
        <v>0</v>
      </c>
      <c r="G230" s="4">
        <f>'2 жастағы Ә'!AK88</f>
        <v>0</v>
      </c>
    </row>
    <row r="231" spans="2:7" x14ac:dyDescent="0.25">
      <c r="B231" s="707">
        <v>13</v>
      </c>
      <c r="C231" s="4">
        <f>'2 жастағы Ф'!AP88</f>
        <v>0</v>
      </c>
      <c r="D231" s="4">
        <f>'2 жастағы К'!AP88</f>
        <v>0</v>
      </c>
      <c r="E231" s="843"/>
      <c r="F231" s="4">
        <f>'2 жастағы Ш'!AP88</f>
        <v>0</v>
      </c>
      <c r="G231" s="4">
        <f>'2 жастағы Ә'!AP88</f>
        <v>0</v>
      </c>
    </row>
    <row r="232" spans="2:7" x14ac:dyDescent="0.25">
      <c r="B232" s="708"/>
      <c r="C232" s="4">
        <f>'2 жастағы Ф'!AO88</f>
        <v>0</v>
      </c>
      <c r="D232" s="4">
        <f>'2 жастағы К'!AO88</f>
        <v>0</v>
      </c>
      <c r="E232" s="843"/>
      <c r="F232" s="4">
        <f>'2 жастағы Ш'!AO88</f>
        <v>0</v>
      </c>
      <c r="G232" s="4">
        <f>'2 жастағы Ә'!AO88</f>
        <v>0</v>
      </c>
    </row>
    <row r="233" spans="2:7" x14ac:dyDescent="0.25">
      <c r="B233" s="712"/>
      <c r="C233" s="4">
        <f>'2 жастағы Ф'!AN88</f>
        <v>0</v>
      </c>
      <c r="D233" s="4">
        <f>'2 жастағы К'!AN88</f>
        <v>0</v>
      </c>
      <c r="E233" s="843"/>
      <c r="F233" s="4">
        <f>'2 жастағы Ш'!AN88</f>
        <v>0</v>
      </c>
      <c r="G233" s="4">
        <f>'2 жастағы Ә'!AN88</f>
        <v>0</v>
      </c>
    </row>
    <row r="234" spans="2:7" x14ac:dyDescent="0.25">
      <c r="B234" s="707">
        <v>14</v>
      </c>
      <c r="C234" s="4">
        <f>'2 жастағы Ф'!AS88</f>
        <v>0</v>
      </c>
      <c r="D234" s="4">
        <f>'2 жастағы К'!AS88</f>
        <v>0</v>
      </c>
      <c r="E234" s="843"/>
      <c r="F234" s="4">
        <f>'2 жастағы Ш'!AS88</f>
        <v>0</v>
      </c>
      <c r="G234" s="4">
        <f>'2 жастағы Ә'!AS88</f>
        <v>0</v>
      </c>
    </row>
    <row r="235" spans="2:7" x14ac:dyDescent="0.25">
      <c r="B235" s="708"/>
      <c r="C235" s="4">
        <f>'2 жастағы Ф'!AR88</f>
        <v>0</v>
      </c>
      <c r="D235" s="4">
        <f>'2 жастағы К'!AR88</f>
        <v>0</v>
      </c>
      <c r="E235" s="843"/>
      <c r="F235" s="4">
        <f>'2 жастағы Ш'!AR88</f>
        <v>0</v>
      </c>
      <c r="G235" s="4">
        <f>'2 жастағы Ә'!AR88</f>
        <v>0</v>
      </c>
    </row>
    <row r="236" spans="2:7" x14ac:dyDescent="0.25">
      <c r="B236" s="712"/>
      <c r="C236" s="4">
        <f>'2 жастағы Ф'!AQ88</f>
        <v>0</v>
      </c>
      <c r="D236" s="4">
        <f>'2 жастағы К'!AQ88</f>
        <v>0</v>
      </c>
      <c r="E236" s="843"/>
      <c r="F236" s="4">
        <f>'2 жастағы Ш'!AQ88</f>
        <v>0</v>
      </c>
      <c r="G236" s="4">
        <f>'2 жастағы Ә'!AQ88</f>
        <v>0</v>
      </c>
    </row>
    <row r="237" spans="2:7" x14ac:dyDescent="0.25">
      <c r="B237" s="707">
        <v>15</v>
      </c>
      <c r="C237" s="4">
        <f>'2 жастағы Ф'!AV88</f>
        <v>0</v>
      </c>
      <c r="D237" s="4">
        <f>'2 жастағы К'!AV88</f>
        <v>0</v>
      </c>
      <c r="E237" s="843"/>
      <c r="F237" s="4">
        <f>'2 жастағы Ш'!AV88</f>
        <v>0</v>
      </c>
      <c r="G237" s="4">
        <f>'2 жастағы Ә'!AV88</f>
        <v>0</v>
      </c>
    </row>
    <row r="238" spans="2:7" x14ac:dyDescent="0.25">
      <c r="B238" s="708"/>
      <c r="C238" s="4">
        <f>'2 жастағы Ф'!AU88</f>
        <v>0</v>
      </c>
      <c r="D238" s="4">
        <f>'2 жастағы К'!AU88</f>
        <v>0</v>
      </c>
      <c r="E238" s="843"/>
      <c r="F238" s="4">
        <f>'2 жастағы Ш'!AU88</f>
        <v>0</v>
      </c>
      <c r="G238" s="4">
        <f>'2 жастағы Ә'!AU88</f>
        <v>0</v>
      </c>
    </row>
    <row r="239" spans="2:7" x14ac:dyDescent="0.25">
      <c r="B239" s="712"/>
      <c r="C239" s="4">
        <f>'2 жастағы Ф'!AT88</f>
        <v>0</v>
      </c>
      <c r="D239" s="4">
        <f>'2 жастағы К'!AT88</f>
        <v>0</v>
      </c>
      <c r="E239" s="843"/>
      <c r="F239" s="4">
        <f>'2 жастағы Ш'!AT88</f>
        <v>0</v>
      </c>
      <c r="G239" s="4">
        <f>'2 жастағы Ә'!AT88</f>
        <v>0</v>
      </c>
    </row>
    <row r="240" spans="2:7" x14ac:dyDescent="0.25">
      <c r="B240" s="707">
        <v>16</v>
      </c>
      <c r="C240" s="4">
        <f>'2 жастағы Ф'!AY88</f>
        <v>0</v>
      </c>
      <c r="D240" s="4">
        <f>'2 жастағы К'!AY88</f>
        <v>0</v>
      </c>
      <c r="E240" s="843"/>
      <c r="F240" s="4">
        <f>'2 жастағы Ш'!AY88</f>
        <v>0</v>
      </c>
      <c r="G240" s="4">
        <f>'2 жастағы Ә'!AY88</f>
        <v>0</v>
      </c>
    </row>
    <row r="241" spans="2:7" x14ac:dyDescent="0.25">
      <c r="B241" s="708"/>
      <c r="C241" s="4">
        <f>'2 жастағы Ф'!AX88</f>
        <v>0</v>
      </c>
      <c r="D241" s="4">
        <f>'2 жастағы К'!AX88</f>
        <v>0</v>
      </c>
      <c r="E241" s="843"/>
      <c r="F241" s="4">
        <f>'2 жастағы Ш'!AX88</f>
        <v>0</v>
      </c>
      <c r="G241" s="4">
        <f>'2 жастағы Ә'!AX88</f>
        <v>0</v>
      </c>
    </row>
    <row r="242" spans="2:7" x14ac:dyDescent="0.25">
      <c r="B242" s="712"/>
      <c r="C242" s="4">
        <f>'2 жастағы Ф'!AW88</f>
        <v>0</v>
      </c>
      <c r="D242" s="4">
        <f>'2 жастағы К'!AW88</f>
        <v>0</v>
      </c>
      <c r="E242" s="843"/>
      <c r="F242" s="4">
        <f>'2 жастағы Ш'!AW88</f>
        <v>0</v>
      </c>
      <c r="G242" s="4">
        <f>'2 жастағы Ә'!AW88</f>
        <v>0</v>
      </c>
    </row>
    <row r="243" spans="2:7" x14ac:dyDescent="0.25">
      <c r="B243" s="707">
        <v>17</v>
      </c>
      <c r="C243" s="4">
        <f>'2 жастағы Ф'!BB88</f>
        <v>0</v>
      </c>
      <c r="D243" s="4">
        <f>'2 жастағы К'!BB88</f>
        <v>0</v>
      </c>
      <c r="E243" s="843"/>
      <c r="F243" s="4">
        <f>'2 жастағы Ш'!BB88</f>
        <v>0</v>
      </c>
      <c r="G243" s="4">
        <f>'2 жастағы Ә'!BB88</f>
        <v>0</v>
      </c>
    </row>
    <row r="244" spans="2:7" x14ac:dyDescent="0.25">
      <c r="B244" s="708"/>
      <c r="C244" s="4">
        <f>'2 жастағы Ф'!BA88</f>
        <v>0</v>
      </c>
      <c r="D244" s="4">
        <f>'2 жастағы К'!BA88</f>
        <v>0</v>
      </c>
      <c r="E244" s="843"/>
      <c r="F244" s="4">
        <f>'2 жастағы Ш'!BA88</f>
        <v>0</v>
      </c>
      <c r="G244" s="4">
        <f>'2 жастағы Ә'!BA88</f>
        <v>0</v>
      </c>
    </row>
    <row r="245" spans="2:7" x14ac:dyDescent="0.25">
      <c r="B245" s="712"/>
      <c r="C245" s="4">
        <f>'2 жастағы Ф'!AZ88</f>
        <v>0</v>
      </c>
      <c r="D245" s="4">
        <f>'2 жастағы К'!AZ88</f>
        <v>0</v>
      </c>
      <c r="E245" s="843"/>
      <c r="F245" s="4">
        <f>'2 жастағы Ш'!AZ88</f>
        <v>0</v>
      </c>
      <c r="G245" s="4">
        <f>'2 жастағы Ә'!AZ88</f>
        <v>0</v>
      </c>
    </row>
    <row r="246" spans="2:7" x14ac:dyDescent="0.25">
      <c r="B246" s="707">
        <v>18</v>
      </c>
      <c r="C246" s="4">
        <f>'2 жастағы Ф'!BE88</f>
        <v>0</v>
      </c>
      <c r="D246" s="4">
        <f>'2 жастағы К'!BE88</f>
        <v>0</v>
      </c>
      <c r="E246" s="843"/>
      <c r="F246" s="4">
        <f>'2 жастағы Ш'!BE88</f>
        <v>0</v>
      </c>
      <c r="G246" s="4">
        <f>'2 жастағы Ә'!BE88</f>
        <v>0</v>
      </c>
    </row>
    <row r="247" spans="2:7" x14ac:dyDescent="0.25">
      <c r="B247" s="708"/>
      <c r="C247" s="4">
        <f>'2 жастағы Ф'!BD88</f>
        <v>0</v>
      </c>
      <c r="D247" s="4">
        <f>'2 жастағы К'!BD88</f>
        <v>0</v>
      </c>
      <c r="E247" s="843"/>
      <c r="F247" s="4">
        <f>'2 жастағы Ш'!BD88</f>
        <v>0</v>
      </c>
      <c r="G247" s="4">
        <f>'2 жастағы Ә'!BD88</f>
        <v>0</v>
      </c>
    </row>
    <row r="248" spans="2:7" x14ac:dyDescent="0.25">
      <c r="B248" s="712"/>
      <c r="C248" s="4">
        <f>'2 жастағы Ф'!BC88</f>
        <v>0</v>
      </c>
      <c r="D248" s="4">
        <f>'2 жастағы К'!BC88</f>
        <v>0</v>
      </c>
      <c r="E248" s="843"/>
      <c r="F248" s="4">
        <f>'2 жастағы Ш'!BC88</f>
        <v>0</v>
      </c>
      <c r="G248" s="4">
        <f>'2 жастағы Ә'!BC88</f>
        <v>0</v>
      </c>
    </row>
    <row r="249" spans="2:7" x14ac:dyDescent="0.25">
      <c r="B249" s="707">
        <v>19</v>
      </c>
      <c r="C249" s="4">
        <f>'2 жастағы Ф'!BH88</f>
        <v>0</v>
      </c>
      <c r="D249" s="4">
        <f>'2 жастағы К'!BH88</f>
        <v>0</v>
      </c>
      <c r="E249" s="843"/>
      <c r="F249" s="4">
        <f>'2 жастағы Ш'!BH88</f>
        <v>0</v>
      </c>
      <c r="G249" s="4">
        <f>'2 жастағы Ә'!BH88</f>
        <v>0</v>
      </c>
    </row>
    <row r="250" spans="2:7" x14ac:dyDescent="0.25">
      <c r="B250" s="708"/>
      <c r="C250" s="4">
        <f>'2 жастағы Ф'!BG88</f>
        <v>0</v>
      </c>
      <c r="D250" s="4">
        <f>'2 жастағы К'!BG88</f>
        <v>0</v>
      </c>
      <c r="E250" s="843"/>
      <c r="F250" s="4">
        <f>'2 жастағы Ш'!BG88</f>
        <v>0</v>
      </c>
      <c r="G250" s="4">
        <f>'2 жастағы Ә'!BG88</f>
        <v>0</v>
      </c>
    </row>
    <row r="251" spans="2:7" x14ac:dyDescent="0.25">
      <c r="B251" s="712"/>
      <c r="C251" s="4">
        <f>'2 жастағы Ф'!BF88</f>
        <v>0</v>
      </c>
      <c r="D251" s="4">
        <f>'2 жастағы К'!BF88</f>
        <v>0</v>
      </c>
      <c r="E251" s="843"/>
      <c r="F251" s="4">
        <f>'2 жастағы Ш'!BF88</f>
        <v>0</v>
      </c>
      <c r="G251" s="4">
        <f>'2 жастағы Ә'!BF88</f>
        <v>0</v>
      </c>
    </row>
    <row r="252" spans="2:7" x14ac:dyDescent="0.25">
      <c r="B252" s="707">
        <v>20</v>
      </c>
      <c r="C252" s="842"/>
      <c r="D252" s="4">
        <f>'2 жастағы К'!BK88</f>
        <v>0</v>
      </c>
      <c r="E252" s="843"/>
      <c r="F252" s="4">
        <f>'2 жастағы Ш'!BK88</f>
        <v>0</v>
      </c>
      <c r="G252" s="4">
        <f>'2 жастағы Ә'!BK88</f>
        <v>0</v>
      </c>
    </row>
    <row r="253" spans="2:7" x14ac:dyDescent="0.25">
      <c r="B253" s="708"/>
      <c r="C253" s="843"/>
      <c r="D253" s="4">
        <f>'2 жастағы К'!BJ88</f>
        <v>0</v>
      </c>
      <c r="E253" s="843"/>
      <c r="F253" s="4">
        <f>'2 жастағы Ш'!BJ88</f>
        <v>0</v>
      </c>
      <c r="G253" s="4">
        <f>'2 жастағы Ә'!BJ88</f>
        <v>0</v>
      </c>
    </row>
    <row r="254" spans="2:7" x14ac:dyDescent="0.25">
      <c r="B254" s="712"/>
      <c r="C254" s="843"/>
      <c r="D254" s="4">
        <f>'2 жастағы К'!BI88</f>
        <v>0</v>
      </c>
      <c r="E254" s="843"/>
      <c r="F254" s="4">
        <f>'2 жастағы Ш'!BI88</f>
        <v>0</v>
      </c>
      <c r="G254" s="4">
        <f>'2 жастағы Ә'!BI88</f>
        <v>0</v>
      </c>
    </row>
    <row r="255" spans="2:7" x14ac:dyDescent="0.25">
      <c r="B255" s="707">
        <v>21</v>
      </c>
      <c r="C255" s="843"/>
      <c r="D255" s="842"/>
      <c r="E255" s="843"/>
      <c r="F255" s="4">
        <f>'2 жастағы Ш'!BN88</f>
        <v>0</v>
      </c>
      <c r="G255" s="842"/>
    </row>
    <row r="256" spans="2:7" x14ac:dyDescent="0.25">
      <c r="B256" s="708"/>
      <c r="C256" s="843"/>
      <c r="D256" s="843"/>
      <c r="E256" s="843"/>
      <c r="F256" s="4">
        <f>'2 жастағы Ш'!BM88</f>
        <v>0</v>
      </c>
      <c r="G256" s="843"/>
    </row>
    <row r="257" spans="2:7" x14ac:dyDescent="0.25">
      <c r="B257" s="712"/>
      <c r="C257" s="843"/>
      <c r="D257" s="843"/>
      <c r="E257" s="843"/>
      <c r="F257" s="4">
        <f>'2 жастағы Ш'!BL88</f>
        <v>0</v>
      </c>
      <c r="G257" s="843"/>
    </row>
    <row r="258" spans="2:7" x14ac:dyDescent="0.25">
      <c r="B258" s="707">
        <v>22</v>
      </c>
      <c r="C258" s="843"/>
      <c r="D258" s="843"/>
      <c r="E258" s="843"/>
      <c r="F258" s="4">
        <f>'2 жастағы Ш'!BQ88</f>
        <v>0</v>
      </c>
      <c r="G258" s="843"/>
    </row>
    <row r="259" spans="2:7" x14ac:dyDescent="0.25">
      <c r="B259" s="708"/>
      <c r="C259" s="843"/>
      <c r="D259" s="843"/>
      <c r="E259" s="843"/>
      <c r="F259" s="4">
        <f>'2 жастағы Ш'!BP88</f>
        <v>0</v>
      </c>
      <c r="G259" s="843"/>
    </row>
    <row r="260" spans="2:7" x14ac:dyDescent="0.25">
      <c r="B260" s="712"/>
      <c r="C260" s="843"/>
      <c r="D260" s="843"/>
      <c r="E260" s="843"/>
      <c r="F260" s="4">
        <f>'2 жастағы Ш'!BO88</f>
        <v>0</v>
      </c>
      <c r="G260" s="843"/>
    </row>
    <row r="261" spans="2:7" x14ac:dyDescent="0.25">
      <c r="B261" s="707">
        <v>23</v>
      </c>
      <c r="C261" s="843"/>
      <c r="D261" s="843"/>
      <c r="E261" s="843"/>
      <c r="F261" s="4">
        <f>'2 жастағы Ш'!BT88</f>
        <v>0</v>
      </c>
      <c r="G261" s="843"/>
    </row>
    <row r="262" spans="2:7" x14ac:dyDescent="0.25">
      <c r="B262" s="708"/>
      <c r="C262" s="843"/>
      <c r="D262" s="843"/>
      <c r="E262" s="843"/>
      <c r="F262" s="4">
        <f>'2 жастағы Ш'!BS88</f>
        <v>0</v>
      </c>
      <c r="G262" s="843"/>
    </row>
    <row r="263" spans="2:7" x14ac:dyDescent="0.25">
      <c r="B263" s="712"/>
      <c r="C263" s="843"/>
      <c r="D263" s="843"/>
      <c r="E263" s="843"/>
      <c r="F263" s="4">
        <f>'2 жастағы Ш'!BR88</f>
        <v>0</v>
      </c>
      <c r="G263" s="843"/>
    </row>
    <row r="264" spans="2:7" x14ac:dyDescent="0.25">
      <c r="B264" s="707">
        <v>24</v>
      </c>
      <c r="C264" s="843"/>
      <c r="D264" s="843"/>
      <c r="E264" s="843"/>
      <c r="F264" s="4">
        <f>'2 жастағы Ш'!BW88</f>
        <v>0</v>
      </c>
      <c r="G264" s="843"/>
    </row>
    <row r="265" spans="2:7" x14ac:dyDescent="0.25">
      <c r="B265" s="708"/>
      <c r="C265" s="843"/>
      <c r="D265" s="843"/>
      <c r="E265" s="843"/>
      <c r="F265" s="12">
        <f>'2 жастағы Ш'!BV88</f>
        <v>0</v>
      </c>
      <c r="G265" s="843"/>
    </row>
    <row r="266" spans="2:7" x14ac:dyDescent="0.25">
      <c r="B266" s="712"/>
      <c r="C266" s="843"/>
      <c r="D266" s="843"/>
      <c r="E266" s="843"/>
      <c r="F266" s="12">
        <f>'2 жастағы Ш'!BU88</f>
        <v>0</v>
      </c>
      <c r="G266" s="843"/>
    </row>
    <row r="267" spans="2:7" x14ac:dyDescent="0.25">
      <c r="B267" s="707">
        <v>25</v>
      </c>
      <c r="C267" s="843"/>
      <c r="D267" s="843"/>
      <c r="E267" s="843"/>
      <c r="F267" s="4">
        <f>'2 жастағы Ш'!BZ88</f>
        <v>0</v>
      </c>
      <c r="G267" s="843"/>
    </row>
    <row r="268" spans="2:7" x14ac:dyDescent="0.25">
      <c r="B268" s="708"/>
      <c r="C268" s="843"/>
      <c r="D268" s="843"/>
      <c r="E268" s="843"/>
      <c r="F268" s="4">
        <f>'2 жастағы Ш'!BY88</f>
        <v>0</v>
      </c>
      <c r="G268" s="843"/>
    </row>
    <row r="269" spans="2:7" x14ac:dyDescent="0.25">
      <c r="B269" s="712"/>
      <c r="C269" s="843"/>
      <c r="D269" s="843"/>
      <c r="E269" s="843"/>
      <c r="F269" s="4">
        <f>'2 жастағы Ш'!BX88</f>
        <v>0</v>
      </c>
      <c r="G269" s="843"/>
    </row>
    <row r="270" spans="2:7" x14ac:dyDescent="0.25">
      <c r="B270" s="707">
        <v>26</v>
      </c>
      <c r="C270" s="843"/>
      <c r="D270" s="843"/>
      <c r="E270" s="843"/>
      <c r="F270" s="4">
        <f>'2 жастағы Ш'!CC88</f>
        <v>0</v>
      </c>
      <c r="G270" s="843"/>
    </row>
    <row r="271" spans="2:7" x14ac:dyDescent="0.25">
      <c r="B271" s="708"/>
      <c r="C271" s="843"/>
      <c r="D271" s="843"/>
      <c r="E271" s="843"/>
      <c r="F271" s="4">
        <f>'2 жастағы Ш'!CB88</f>
        <v>0</v>
      </c>
      <c r="G271" s="843"/>
    </row>
    <row r="272" spans="2:7" x14ac:dyDescent="0.25">
      <c r="B272" s="712"/>
      <c r="C272" s="843"/>
      <c r="D272" s="843"/>
      <c r="E272" s="843"/>
      <c r="F272" s="4">
        <f>'2 жастағы Ш'!CA88</f>
        <v>0</v>
      </c>
      <c r="G272" s="843"/>
    </row>
    <row r="273" spans="2:7" x14ac:dyDescent="0.25">
      <c r="B273" s="707">
        <v>27</v>
      </c>
      <c r="C273" s="843"/>
      <c r="D273" s="843"/>
      <c r="E273" s="843"/>
      <c r="F273" s="12">
        <f>'2 жастағы Ш'!CF88</f>
        <v>0</v>
      </c>
      <c r="G273" s="843"/>
    </row>
    <row r="274" spans="2:7" x14ac:dyDescent="0.25">
      <c r="B274" s="708"/>
      <c r="C274" s="843"/>
      <c r="D274" s="843"/>
      <c r="E274" s="843"/>
      <c r="F274" s="12">
        <f>'2 жастағы Ш'!CE88</f>
        <v>0</v>
      </c>
      <c r="G274" s="843"/>
    </row>
    <row r="275" spans="2:7" x14ac:dyDescent="0.25">
      <c r="B275" s="712"/>
      <c r="C275" s="843"/>
      <c r="D275" s="843"/>
      <c r="E275" s="843"/>
      <c r="F275" s="12">
        <f>'2 жастағы Ш'!CD88</f>
        <v>0</v>
      </c>
      <c r="G275" s="843"/>
    </row>
    <row r="276" spans="2:7" x14ac:dyDescent="0.25">
      <c r="B276" s="707">
        <v>28</v>
      </c>
      <c r="C276" s="843"/>
      <c r="D276" s="843"/>
      <c r="E276" s="843"/>
      <c r="F276" s="12">
        <f>'2 жастағы Ш'!CI88</f>
        <v>0</v>
      </c>
      <c r="G276" s="843"/>
    </row>
    <row r="277" spans="2:7" x14ac:dyDescent="0.25">
      <c r="B277" s="708"/>
      <c r="C277" s="843"/>
      <c r="D277" s="843"/>
      <c r="E277" s="843"/>
      <c r="F277" s="12">
        <f>'2 жастағы Ш'!CH88</f>
        <v>0</v>
      </c>
      <c r="G277" s="843"/>
    </row>
    <row r="278" spans="2:7" x14ac:dyDescent="0.25">
      <c r="B278" s="712"/>
      <c r="C278" s="843"/>
      <c r="D278" s="843"/>
      <c r="E278" s="843"/>
      <c r="F278" s="12">
        <f>'2 жастағы Ш'!CG88</f>
        <v>0</v>
      </c>
      <c r="G278" s="843"/>
    </row>
    <row r="279" spans="2:7" x14ac:dyDescent="0.25">
      <c r="B279" s="707">
        <v>29</v>
      </c>
      <c r="C279" s="843"/>
      <c r="D279" s="843"/>
      <c r="E279" s="843"/>
      <c r="F279" s="12">
        <f>'2 жастағы Ш'!CL88</f>
        <v>0</v>
      </c>
      <c r="G279" s="843"/>
    </row>
    <row r="280" spans="2:7" x14ac:dyDescent="0.25">
      <c r="B280" s="708"/>
      <c r="C280" s="843"/>
      <c r="D280" s="843"/>
      <c r="E280" s="843"/>
      <c r="F280" s="12">
        <f>'2 жастағы Ш'!CK88</f>
        <v>0</v>
      </c>
      <c r="G280" s="843"/>
    </row>
    <row r="281" spans="2:7" x14ac:dyDescent="0.25">
      <c r="B281" s="712"/>
      <c r="C281" s="843"/>
      <c r="D281" s="843"/>
      <c r="E281" s="843"/>
      <c r="F281" s="12">
        <f>'2 жастағы Ш'!CJ88</f>
        <v>0</v>
      </c>
      <c r="G281" s="843"/>
    </row>
    <row r="282" spans="2:7" x14ac:dyDescent="0.25">
      <c r="B282" s="707">
        <v>30</v>
      </c>
      <c r="C282" s="843"/>
      <c r="D282" s="843"/>
      <c r="E282" s="843"/>
      <c r="F282" s="12">
        <f>'2 жастағы Ш'!CO88</f>
        <v>0</v>
      </c>
      <c r="G282" s="843"/>
    </row>
    <row r="283" spans="2:7" x14ac:dyDescent="0.25">
      <c r="B283" s="708"/>
      <c r="C283" s="843"/>
      <c r="D283" s="843"/>
      <c r="E283" s="843"/>
      <c r="F283" s="12">
        <f>'2 жастағы Ш'!CN88</f>
        <v>0</v>
      </c>
      <c r="G283" s="843"/>
    </row>
    <row r="284" spans="2:7" x14ac:dyDescent="0.25">
      <c r="B284" s="712"/>
      <c r="C284" s="843"/>
      <c r="D284" s="843"/>
      <c r="E284" s="843"/>
      <c r="F284" s="12">
        <f>'2 жастағы Ш'!CM88</f>
        <v>0</v>
      </c>
      <c r="G284" s="843"/>
    </row>
    <row r="285" spans="2:7" x14ac:dyDescent="0.25">
      <c r="B285" s="707">
        <v>31</v>
      </c>
      <c r="C285" s="843"/>
      <c r="D285" s="843"/>
      <c r="E285" s="843"/>
      <c r="F285" s="12">
        <f>'2 жастағы Ш'!CR88</f>
        <v>0</v>
      </c>
      <c r="G285" s="843"/>
    </row>
    <row r="286" spans="2:7" x14ac:dyDescent="0.25">
      <c r="B286" s="708"/>
      <c r="C286" s="843"/>
      <c r="D286" s="843"/>
      <c r="E286" s="843"/>
      <c r="F286" s="12">
        <f>'2 жастағы Ш'!CQ88</f>
        <v>0</v>
      </c>
      <c r="G286" s="843"/>
    </row>
    <row r="287" spans="2:7" x14ac:dyDescent="0.25">
      <c r="B287" s="712"/>
      <c r="C287" s="843"/>
      <c r="D287" s="843"/>
      <c r="E287" s="843"/>
      <c r="F287" s="12">
        <f>'2 жастағы Ш'!CP88</f>
        <v>0</v>
      </c>
      <c r="G287" s="843"/>
    </row>
    <row r="288" spans="2:7" x14ac:dyDescent="0.25">
      <c r="B288" s="707">
        <v>32</v>
      </c>
      <c r="C288" s="843"/>
      <c r="D288" s="843"/>
      <c r="E288" s="843"/>
      <c r="F288" s="12">
        <f>'2 жастағы Ш'!CU88</f>
        <v>0</v>
      </c>
      <c r="G288" s="843"/>
    </row>
    <row r="289" spans="2:7" x14ac:dyDescent="0.25">
      <c r="B289" s="708"/>
      <c r="C289" s="843"/>
      <c r="D289" s="843"/>
      <c r="E289" s="843"/>
      <c r="F289" s="12">
        <f>'2 жастағы Ш'!CT88</f>
        <v>0</v>
      </c>
      <c r="G289" s="843"/>
    </row>
    <row r="290" spans="2:7" x14ac:dyDescent="0.25">
      <c r="B290" s="712"/>
      <c r="C290" s="843"/>
      <c r="D290" s="843"/>
      <c r="E290" s="843"/>
      <c r="F290" s="12">
        <f>'2 жастағы Ш'!CS88</f>
        <v>0</v>
      </c>
      <c r="G290" s="843"/>
    </row>
    <row r="291" spans="2:7" x14ac:dyDescent="0.25">
      <c r="B291" s="707">
        <v>33</v>
      </c>
      <c r="C291" s="843"/>
      <c r="D291" s="843"/>
      <c r="E291" s="843"/>
      <c r="F291" s="12">
        <f>'2 жастағы Ш'!CX88</f>
        <v>0</v>
      </c>
      <c r="G291" s="843"/>
    </row>
    <row r="292" spans="2:7" x14ac:dyDescent="0.25">
      <c r="B292" s="708"/>
      <c r="C292" s="843"/>
      <c r="D292" s="843"/>
      <c r="E292" s="843"/>
      <c r="F292" s="12">
        <f>'2 жастағы Ш'!CW88</f>
        <v>0</v>
      </c>
      <c r="G292" s="843"/>
    </row>
    <row r="293" spans="2:7" x14ac:dyDescent="0.25">
      <c r="B293" s="712"/>
      <c r="C293" s="843"/>
      <c r="D293" s="843"/>
      <c r="E293" s="843"/>
      <c r="F293" s="12">
        <f>'2 жастағы Ш'!CV88</f>
        <v>0</v>
      </c>
      <c r="G293" s="843"/>
    </row>
    <row r="294" spans="2:7" x14ac:dyDescent="0.25">
      <c r="B294" s="707">
        <v>34</v>
      </c>
      <c r="C294" s="843"/>
      <c r="D294" s="843"/>
      <c r="E294" s="843"/>
      <c r="F294" s="12">
        <f>'2 жастағы Ш'!DA88</f>
        <v>0</v>
      </c>
      <c r="G294" s="843"/>
    </row>
    <row r="295" spans="2:7" x14ac:dyDescent="0.25">
      <c r="B295" s="708"/>
      <c r="C295" s="843"/>
      <c r="D295" s="843"/>
      <c r="E295" s="843"/>
      <c r="F295" s="12">
        <f>'2 жастағы Ш'!CZ88</f>
        <v>0</v>
      </c>
      <c r="G295" s="843"/>
    </row>
    <row r="296" spans="2:7" x14ac:dyDescent="0.25">
      <c r="B296" s="712"/>
      <c r="C296" s="843"/>
      <c r="D296" s="843"/>
      <c r="E296" s="843"/>
      <c r="F296" s="12">
        <f>'2 жастағы Ш'!CY88</f>
        <v>0</v>
      </c>
      <c r="G296" s="843"/>
    </row>
    <row r="297" spans="2:7" x14ac:dyDescent="0.25">
      <c r="B297" s="707">
        <v>35</v>
      </c>
      <c r="C297" s="843"/>
      <c r="D297" s="843"/>
      <c r="E297" s="843"/>
      <c r="F297" s="12">
        <f>'2 жастағы Ш'!DD88</f>
        <v>0</v>
      </c>
      <c r="G297" s="843"/>
    </row>
    <row r="298" spans="2:7" x14ac:dyDescent="0.25">
      <c r="B298" s="708"/>
      <c r="C298" s="843"/>
      <c r="D298" s="843"/>
      <c r="E298" s="843"/>
      <c r="F298" s="12">
        <f>'2 жастағы Ш'!DC88</f>
        <v>0</v>
      </c>
      <c r="G298" s="843"/>
    </row>
    <row r="299" spans="2:7" x14ac:dyDescent="0.25">
      <c r="B299" s="712"/>
      <c r="C299" s="843"/>
      <c r="D299" s="843"/>
      <c r="E299" s="843"/>
      <c r="F299" s="12">
        <f>'2 жастағы Ш'!DB88</f>
        <v>0</v>
      </c>
      <c r="G299" s="843"/>
    </row>
    <row r="300" spans="2:7" x14ac:dyDescent="0.25">
      <c r="B300" s="707">
        <v>36</v>
      </c>
      <c r="C300" s="843"/>
      <c r="D300" s="843"/>
      <c r="E300" s="843"/>
      <c r="F300" s="12">
        <f>'2 жастағы Ш'!DG88</f>
        <v>0</v>
      </c>
      <c r="G300" s="843"/>
    </row>
    <row r="301" spans="2:7" x14ac:dyDescent="0.25">
      <c r="B301" s="708"/>
      <c r="C301" s="843"/>
      <c r="D301" s="843"/>
      <c r="E301" s="843"/>
      <c r="F301" s="12">
        <f>'2 жастағы Ш'!DF88</f>
        <v>0</v>
      </c>
      <c r="G301" s="843"/>
    </row>
    <row r="302" spans="2:7" x14ac:dyDescent="0.25">
      <c r="B302" s="708"/>
      <c r="C302" s="843"/>
      <c r="D302" s="843"/>
      <c r="E302" s="843"/>
      <c r="F302" s="334">
        <f>'2 жастағы Ш'!DE88</f>
        <v>0</v>
      </c>
      <c r="G302" s="843"/>
    </row>
    <row r="303" spans="2:7" x14ac:dyDescent="0.25">
      <c r="B303" s="748">
        <v>37</v>
      </c>
      <c r="C303" s="843"/>
      <c r="D303" s="843"/>
      <c r="E303" s="843"/>
      <c r="F303" s="12">
        <f>'2 жастағы Ш'!DJ88</f>
        <v>0</v>
      </c>
      <c r="G303" s="843"/>
    </row>
    <row r="304" spans="2:7" x14ac:dyDescent="0.25">
      <c r="B304" s="748"/>
      <c r="C304" s="843"/>
      <c r="D304" s="843"/>
      <c r="E304" s="843"/>
      <c r="F304" s="12">
        <f>'2 жастағы Ш'!DI88</f>
        <v>0</v>
      </c>
      <c r="G304" s="843"/>
    </row>
    <row r="305" spans="2:7" x14ac:dyDescent="0.25">
      <c r="B305" s="748"/>
      <c r="C305" s="844"/>
      <c r="D305" s="844"/>
      <c r="E305" s="844"/>
      <c r="F305" s="12">
        <f>'2 жастағы Ш'!DH88</f>
        <v>0</v>
      </c>
      <c r="G305" s="844"/>
    </row>
    <row r="306" spans="2:7" ht="18.75" x14ac:dyDescent="0.25">
      <c r="B306" s="848" t="s">
        <v>824</v>
      </c>
      <c r="C306" s="158">
        <f>'2 жастағы Ф'!BK88</f>
        <v>0</v>
      </c>
      <c r="D306" s="158">
        <f>'2 жастағы К'!BN88</f>
        <v>0</v>
      </c>
      <c r="E306" s="158">
        <f>'2 жастағы Т'!AG88</f>
        <v>0</v>
      </c>
      <c r="F306" s="158">
        <f>'2 жастағы Ш'!DM88</f>
        <v>0</v>
      </c>
      <c r="G306" s="159">
        <f>'2 жастағы Ә'!BN88</f>
        <v>0</v>
      </c>
    </row>
    <row r="307" spans="2:7" ht="18.75" x14ac:dyDescent="0.25">
      <c r="B307" s="847"/>
      <c r="C307" s="40">
        <f>'2 жастағы Ф'!BJ88</f>
        <v>0</v>
      </c>
      <c r="D307" s="40">
        <f>'2 жастағы К'!BM88</f>
        <v>0</v>
      </c>
      <c r="E307" s="40">
        <f>'2 жастағы Т'!AF88</f>
        <v>0</v>
      </c>
      <c r="F307" s="40">
        <f>'2 жастағы Ш'!DL88</f>
        <v>0</v>
      </c>
      <c r="G307" s="68">
        <f>'2 жастағы Ә'!BM88</f>
        <v>0</v>
      </c>
    </row>
    <row r="308" spans="2:7" ht="18.75" x14ac:dyDescent="0.25">
      <c r="B308" s="847"/>
      <c r="C308" s="95">
        <f>'2 жастағы Ф'!BI88</f>
        <v>0</v>
      </c>
      <c r="D308" s="95">
        <f>'2 жастағы К'!BL88</f>
        <v>0</v>
      </c>
      <c r="E308" s="95">
        <f>'2 жастағы Т'!AE88</f>
        <v>0</v>
      </c>
      <c r="F308" s="95">
        <f>'2 жастағы Ш'!DK88</f>
        <v>0</v>
      </c>
      <c r="G308" s="96">
        <f>'2 жастағы Ә'!BL88</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Ф'!F142</f>
        <v>0</v>
      </c>
      <c r="D313" s="4">
        <f>'2 жастағы К'!F142</f>
        <v>0</v>
      </c>
      <c r="E313" s="4">
        <f>'2 жастағы Т'!F142</f>
        <v>0</v>
      </c>
      <c r="F313" s="4">
        <f>'2 жастағы Ш'!F142</f>
        <v>0</v>
      </c>
      <c r="G313" s="4">
        <f>'2 жастағы Ә'!F142</f>
        <v>0</v>
      </c>
    </row>
    <row r="314" spans="2:7" x14ac:dyDescent="0.25">
      <c r="B314" s="708"/>
      <c r="C314" s="4">
        <f>'2 жастағы Ф'!E142</f>
        <v>0</v>
      </c>
      <c r="D314" s="4">
        <f>'2 жастағы К'!E142</f>
        <v>0</v>
      </c>
      <c r="E314" s="4">
        <f>'2 жастағы Т'!E142</f>
        <v>0</v>
      </c>
      <c r="F314" s="4">
        <f>'2 жастағы Ш'!E142</f>
        <v>0</v>
      </c>
      <c r="G314" s="4">
        <f>'2 жастағы Ә'!E142</f>
        <v>0</v>
      </c>
    </row>
    <row r="315" spans="2:7" x14ac:dyDescent="0.25">
      <c r="B315" s="712"/>
      <c r="C315" s="4">
        <f>'2 жастағы Ф'!D142</f>
        <v>0</v>
      </c>
      <c r="D315" s="4">
        <f>'2 жастағы К'!D142</f>
        <v>0</v>
      </c>
      <c r="E315" s="4">
        <f>'2 жастағы Т'!D142</f>
        <v>0</v>
      </c>
      <c r="F315" s="4">
        <f>'2 жастағы Ш'!D142</f>
        <v>0</v>
      </c>
      <c r="G315" s="4">
        <f>'2 жастағы Ә'!D142</f>
        <v>0</v>
      </c>
    </row>
    <row r="316" spans="2:7" x14ac:dyDescent="0.25">
      <c r="B316" s="707">
        <v>2</v>
      </c>
      <c r="C316" s="4">
        <f>'2 жастағы Ф'!I142</f>
        <v>0</v>
      </c>
      <c r="D316" s="4">
        <f>'2 жастағы К'!I142</f>
        <v>0</v>
      </c>
      <c r="E316" s="4">
        <f>'2 жастағы Т'!I142</f>
        <v>0</v>
      </c>
      <c r="F316" s="4">
        <f>'2 жастағы Ш'!I142</f>
        <v>0</v>
      </c>
      <c r="G316" s="4">
        <f>'2 жастағы Ә'!I142</f>
        <v>0</v>
      </c>
    </row>
    <row r="317" spans="2:7" x14ac:dyDescent="0.25">
      <c r="B317" s="708"/>
      <c r="C317" s="4">
        <f>'2 жастағы Ф'!H142</f>
        <v>0</v>
      </c>
      <c r="D317" s="4">
        <f>'2 жастағы К'!H142</f>
        <v>0</v>
      </c>
      <c r="E317" s="4">
        <f>'2 жастағы Т'!H142</f>
        <v>0</v>
      </c>
      <c r="F317" s="4">
        <f>'2 жастағы Ш'!H142</f>
        <v>0</v>
      </c>
      <c r="G317" s="4">
        <f>'2 жастағы Ә'!H142</f>
        <v>0</v>
      </c>
    </row>
    <row r="318" spans="2:7" x14ac:dyDescent="0.25">
      <c r="B318" s="712"/>
      <c r="C318" s="4">
        <f>'2 жастағы Ф'!G142</f>
        <v>0</v>
      </c>
      <c r="D318" s="4">
        <f>'2 жастағы К'!G142</f>
        <v>0</v>
      </c>
      <c r="E318" s="4">
        <f>'2 жастағы Т'!G142</f>
        <v>0</v>
      </c>
      <c r="F318" s="4">
        <f>'2 жастағы Ш'!G142</f>
        <v>0</v>
      </c>
      <c r="G318" s="4">
        <f>'2 жастағы Ә'!G142</f>
        <v>0</v>
      </c>
    </row>
    <row r="319" spans="2:7" x14ac:dyDescent="0.25">
      <c r="B319" s="707">
        <v>3</v>
      </c>
      <c r="C319" s="4">
        <f>'2 жастағы Ф'!L142</f>
        <v>0</v>
      </c>
      <c r="D319" s="4">
        <f>'2 жастағы К'!L142</f>
        <v>0</v>
      </c>
      <c r="E319" s="4">
        <f>'2 жастағы Т'!L142</f>
        <v>0</v>
      </c>
      <c r="F319" s="4">
        <f>'2 жастағы Ш'!L142</f>
        <v>0</v>
      </c>
      <c r="G319" s="4">
        <f>'2 жастағы Ә'!L142</f>
        <v>0</v>
      </c>
    </row>
    <row r="320" spans="2:7" x14ac:dyDescent="0.25">
      <c r="B320" s="708"/>
      <c r="C320" s="4">
        <f>'2 жастағы Ф'!K142</f>
        <v>0</v>
      </c>
      <c r="D320" s="4">
        <f>'2 жастағы К'!K142</f>
        <v>0</v>
      </c>
      <c r="E320" s="4">
        <f>'2 жастағы Т'!K142</f>
        <v>0</v>
      </c>
      <c r="F320" s="4">
        <f>'2 жастағы Ш'!K142</f>
        <v>0</v>
      </c>
      <c r="G320" s="4">
        <f>'2 жастағы Ә'!K142</f>
        <v>0</v>
      </c>
    </row>
    <row r="321" spans="2:7" x14ac:dyDescent="0.25">
      <c r="B321" s="712"/>
      <c r="C321" s="4">
        <f>'2 жастағы Ф'!J142</f>
        <v>0</v>
      </c>
      <c r="D321" s="4">
        <f>'2 жастағы К'!J142</f>
        <v>0</v>
      </c>
      <c r="E321" s="4">
        <f>'2 жастағы Т'!J142</f>
        <v>0</v>
      </c>
      <c r="F321" s="4">
        <f>'2 жастағы Ш'!J142</f>
        <v>0</v>
      </c>
      <c r="G321" s="4">
        <f>'2 жастағы Ә'!J142</f>
        <v>0</v>
      </c>
    </row>
    <row r="322" spans="2:7" x14ac:dyDescent="0.25">
      <c r="B322" s="707">
        <v>4</v>
      </c>
      <c r="C322" s="4">
        <f>'2 жастағы Ф'!O142</f>
        <v>0</v>
      </c>
      <c r="D322" s="4">
        <f>'2 жастағы К'!O142</f>
        <v>0</v>
      </c>
      <c r="E322" s="4">
        <f>'2 жастағы Т'!O142</f>
        <v>0</v>
      </c>
      <c r="F322" s="4">
        <f>'2 жастағы Ш'!O142</f>
        <v>0</v>
      </c>
      <c r="G322" s="4">
        <f>'2 жастағы Ә'!O142</f>
        <v>0</v>
      </c>
    </row>
    <row r="323" spans="2:7" x14ac:dyDescent="0.25">
      <c r="B323" s="708"/>
      <c r="C323" s="4">
        <f>'2 жастағы Ф'!N142</f>
        <v>0</v>
      </c>
      <c r="D323" s="4">
        <f>'2 жастағы К'!N142</f>
        <v>0</v>
      </c>
      <c r="E323" s="4">
        <f>'2 жастағы Т'!N142</f>
        <v>0</v>
      </c>
      <c r="F323" s="4">
        <f>'2 жастағы Ш'!N142</f>
        <v>0</v>
      </c>
      <c r="G323" s="4">
        <f>'2 жастағы Ә'!N142</f>
        <v>0</v>
      </c>
    </row>
    <row r="324" spans="2:7" x14ac:dyDescent="0.25">
      <c r="B324" s="712"/>
      <c r="C324" s="4">
        <f>'2 жастағы Ф'!M142</f>
        <v>0</v>
      </c>
      <c r="D324" s="4">
        <f>'2 жастағы К'!M142</f>
        <v>0</v>
      </c>
      <c r="E324" s="4">
        <f>'2 жастағы Т'!M142</f>
        <v>0</v>
      </c>
      <c r="F324" s="4">
        <f>'2 жастағы Ш'!M142</f>
        <v>0</v>
      </c>
      <c r="G324" s="4">
        <f>'2 жастағы Ә'!M142</f>
        <v>0</v>
      </c>
    </row>
    <row r="325" spans="2:7" x14ac:dyDescent="0.25">
      <c r="B325" s="707">
        <v>5</v>
      </c>
      <c r="C325" s="4">
        <f>'2 жастағы Ф'!R142</f>
        <v>0</v>
      </c>
      <c r="D325" s="4">
        <f>'2 жастағы К'!R142</f>
        <v>0</v>
      </c>
      <c r="E325" s="4">
        <f>'2 жастағы Т'!R142</f>
        <v>0</v>
      </c>
      <c r="F325" s="4">
        <f>'2 жастағы Ш'!R142</f>
        <v>0</v>
      </c>
      <c r="G325" s="4">
        <f>'2 жастағы Ә'!R142</f>
        <v>0</v>
      </c>
    </row>
    <row r="326" spans="2:7" x14ac:dyDescent="0.25">
      <c r="B326" s="708"/>
      <c r="C326" s="4">
        <f>'2 жастағы Ф'!Q142</f>
        <v>0</v>
      </c>
      <c r="D326" s="4">
        <f>'2 жастағы К'!Q142</f>
        <v>0</v>
      </c>
      <c r="E326" s="4">
        <f>'2 жастағы Т'!Q142</f>
        <v>0</v>
      </c>
      <c r="F326" s="4">
        <f>'2 жастағы Ш'!Q142</f>
        <v>0</v>
      </c>
      <c r="G326" s="4">
        <f>'2 жастағы Ә'!Q142</f>
        <v>0</v>
      </c>
    </row>
    <row r="327" spans="2:7" x14ac:dyDescent="0.25">
      <c r="B327" s="712"/>
      <c r="C327" s="4">
        <f>'2 жастағы Ф'!P142</f>
        <v>0</v>
      </c>
      <c r="D327" s="4">
        <f>'2 жастағы К'!P142</f>
        <v>0</v>
      </c>
      <c r="E327" s="4">
        <f>'2 жастағы Т'!P142</f>
        <v>0</v>
      </c>
      <c r="F327" s="4">
        <f>'2 жастағы Ш'!P142</f>
        <v>0</v>
      </c>
      <c r="G327" s="4">
        <f>'2 жастағы Ә'!P142</f>
        <v>0</v>
      </c>
    </row>
    <row r="328" spans="2:7" x14ac:dyDescent="0.25">
      <c r="B328" s="707">
        <v>6</v>
      </c>
      <c r="C328" s="4">
        <f>'2 жастағы Ф'!U142</f>
        <v>0</v>
      </c>
      <c r="D328" s="4">
        <f>'2 жастағы К'!U142</f>
        <v>0</v>
      </c>
      <c r="E328" s="4">
        <f>'2 жастағы Т'!U142</f>
        <v>0</v>
      </c>
      <c r="F328" s="4">
        <f>'2 жастағы Ш'!U142</f>
        <v>0</v>
      </c>
      <c r="G328" s="4">
        <f>'2 жастағы Ә'!U142</f>
        <v>0</v>
      </c>
    </row>
    <row r="329" spans="2:7" x14ac:dyDescent="0.25">
      <c r="B329" s="708"/>
      <c r="C329" s="4">
        <f>'2 жастағы Ф'!T142</f>
        <v>0</v>
      </c>
      <c r="D329" s="4">
        <f>'2 жастағы К'!T142</f>
        <v>0</v>
      </c>
      <c r="E329" s="4">
        <f>'2 жастағы Т'!T142</f>
        <v>0</v>
      </c>
      <c r="F329" s="4">
        <f>'2 жастағы Ш'!T142</f>
        <v>0</v>
      </c>
      <c r="G329" s="4">
        <f>'2 жастағы Ә'!T142</f>
        <v>0</v>
      </c>
    </row>
    <row r="330" spans="2:7" x14ac:dyDescent="0.25">
      <c r="B330" s="712"/>
      <c r="C330" s="4">
        <f>'2 жастағы Ф'!S142</f>
        <v>0</v>
      </c>
      <c r="D330" s="4">
        <f>'2 жастағы К'!S142</f>
        <v>0</v>
      </c>
      <c r="E330" s="4">
        <f>'2 жастағы Т'!S142</f>
        <v>0</v>
      </c>
      <c r="F330" s="4">
        <f>'2 жастағы Ш'!S142</f>
        <v>0</v>
      </c>
      <c r="G330" s="4">
        <f>'2 жастағы Ә'!S142</f>
        <v>0</v>
      </c>
    </row>
    <row r="331" spans="2:7" x14ac:dyDescent="0.25">
      <c r="B331" s="707">
        <v>7</v>
      </c>
      <c r="C331" s="4">
        <f>'2 жастағы Ф'!X142</f>
        <v>0</v>
      </c>
      <c r="D331" s="4">
        <f>'2 жастағы К'!X142</f>
        <v>0</v>
      </c>
      <c r="E331" s="4">
        <f>'2 жастағы Т'!X142</f>
        <v>0</v>
      </c>
      <c r="F331" s="4">
        <f>'2 жастағы Ш'!X142</f>
        <v>0</v>
      </c>
      <c r="G331" s="4">
        <f>'2 жастағы Ә'!X142</f>
        <v>0</v>
      </c>
    </row>
    <row r="332" spans="2:7" x14ac:dyDescent="0.25">
      <c r="B332" s="708"/>
      <c r="C332" s="4">
        <f>'2 жастағы Ф'!W142</f>
        <v>0</v>
      </c>
      <c r="D332" s="4">
        <f>'2 жастағы К'!W142</f>
        <v>0</v>
      </c>
      <c r="E332" s="4">
        <f>'2 жастағы Т'!W142</f>
        <v>0</v>
      </c>
      <c r="F332" s="4">
        <f>'2 жастағы Ш'!W142</f>
        <v>0</v>
      </c>
      <c r="G332" s="4">
        <f>'2 жастағы Ә'!W142</f>
        <v>0</v>
      </c>
    </row>
    <row r="333" spans="2:7" x14ac:dyDescent="0.25">
      <c r="B333" s="712"/>
      <c r="C333" s="4">
        <f>'2 жастағы Ф'!V142</f>
        <v>0</v>
      </c>
      <c r="D333" s="4">
        <f>'2 жастағы К'!V142</f>
        <v>0</v>
      </c>
      <c r="E333" s="4">
        <f>'2 жастағы Т'!V142</f>
        <v>0</v>
      </c>
      <c r="F333" s="4">
        <f>'2 жастағы Ш'!V142</f>
        <v>0</v>
      </c>
      <c r="G333" s="4">
        <f>'2 жастағы Ә'!V142</f>
        <v>0</v>
      </c>
    </row>
    <row r="334" spans="2:7" x14ac:dyDescent="0.25">
      <c r="B334" s="707">
        <v>8</v>
      </c>
      <c r="C334" s="4">
        <f>'2 жастағы Ф'!AA142</f>
        <v>0</v>
      </c>
      <c r="D334" s="4">
        <f>'2 жастағы К'!AA142</f>
        <v>0</v>
      </c>
      <c r="E334" s="4">
        <f>'2 жастағы Т'!AA142</f>
        <v>0</v>
      </c>
      <c r="F334" s="4">
        <f>'2 жастағы Ш'!AA142</f>
        <v>0</v>
      </c>
      <c r="G334" s="4">
        <f>'2 жастағы Ә'!AA142</f>
        <v>0</v>
      </c>
    </row>
    <row r="335" spans="2:7" x14ac:dyDescent="0.25">
      <c r="B335" s="708"/>
      <c r="C335" s="4">
        <f>'2 жастағы Ф'!Z142</f>
        <v>0</v>
      </c>
      <c r="D335" s="4">
        <f>'2 жастағы К'!Z142</f>
        <v>0</v>
      </c>
      <c r="E335" s="4">
        <f>'2 жастағы Т'!Z142</f>
        <v>0</v>
      </c>
      <c r="F335" s="4">
        <f>'2 жастағы Ш'!Z142</f>
        <v>0</v>
      </c>
      <c r="G335" s="4">
        <f>'2 жастағы Ә'!Z142</f>
        <v>0</v>
      </c>
    </row>
    <row r="336" spans="2:7" x14ac:dyDescent="0.25">
      <c r="B336" s="712"/>
      <c r="C336" s="4">
        <f>'2 жастағы Ф'!Y142</f>
        <v>0</v>
      </c>
      <c r="D336" s="4">
        <f>'2 жастағы К'!Y142</f>
        <v>0</v>
      </c>
      <c r="E336" s="4">
        <f>'2 жастағы Т'!Y142</f>
        <v>0</v>
      </c>
      <c r="F336" s="4">
        <f>'2 жастағы Ш'!Y142</f>
        <v>0</v>
      </c>
      <c r="G336" s="4">
        <f>'2 жастағы Ә'!Y142</f>
        <v>0</v>
      </c>
    </row>
    <row r="337" spans="2:7" x14ac:dyDescent="0.25">
      <c r="B337" s="707">
        <v>9</v>
      </c>
      <c r="C337" s="4">
        <f>'2 жастағы Ф'!AD142</f>
        <v>0</v>
      </c>
      <c r="D337" s="4">
        <f>'2 жастағы К'!AD142</f>
        <v>0</v>
      </c>
      <c r="E337" s="4">
        <f>'2 жастағы Т'!AD142</f>
        <v>0</v>
      </c>
      <c r="F337" s="4">
        <f>'2 жастағы Ш'!AD142</f>
        <v>0</v>
      </c>
      <c r="G337" s="4">
        <f>'2 жастағы Ә'!AD142</f>
        <v>0</v>
      </c>
    </row>
    <row r="338" spans="2:7" x14ac:dyDescent="0.25">
      <c r="B338" s="708"/>
      <c r="C338" s="4">
        <f>'2 жастағы Ф'!AC142</f>
        <v>0</v>
      </c>
      <c r="D338" s="4">
        <f>'2 жастағы К'!AC142</f>
        <v>0</v>
      </c>
      <c r="E338" s="4">
        <f>'2 жастағы Т'!AC142</f>
        <v>0</v>
      </c>
      <c r="F338" s="4">
        <f>'2 жастағы Ш'!AC142</f>
        <v>0</v>
      </c>
      <c r="G338" s="4">
        <f>'2 жастағы Ә'!AC142</f>
        <v>0</v>
      </c>
    </row>
    <row r="339" spans="2:7" x14ac:dyDescent="0.25">
      <c r="B339" s="712"/>
      <c r="C339" s="4">
        <f>'2 жастағы Ф'!AB142</f>
        <v>0</v>
      </c>
      <c r="D339" s="4">
        <f>'2 жастағы К'!AB142</f>
        <v>0</v>
      </c>
      <c r="E339" s="4">
        <f>'2 жастағы Т'!AB142</f>
        <v>0</v>
      </c>
      <c r="F339" s="4">
        <f>'2 жастағы Ш'!AB142</f>
        <v>0</v>
      </c>
      <c r="G339" s="4">
        <f>'2 жастағы Ә'!AB142</f>
        <v>0</v>
      </c>
    </row>
    <row r="340" spans="2:7" x14ac:dyDescent="0.25">
      <c r="B340" s="707">
        <v>10</v>
      </c>
      <c r="C340" s="4">
        <f>'2 жастағы Ф'!AG142</f>
        <v>0</v>
      </c>
      <c r="D340" s="4">
        <f>'2 жастағы К'!AG142</f>
        <v>0</v>
      </c>
      <c r="E340" s="842"/>
      <c r="F340" s="4">
        <f>'2 жастағы Ш'!AG142</f>
        <v>0</v>
      </c>
      <c r="G340" s="4">
        <f>'2 жастағы Ә'!AG142</f>
        <v>0</v>
      </c>
    </row>
    <row r="341" spans="2:7" x14ac:dyDescent="0.25">
      <c r="B341" s="708"/>
      <c r="C341" s="4">
        <f>'2 жастағы Ф'!AF142</f>
        <v>0</v>
      </c>
      <c r="D341" s="4">
        <f>'2 жастағы К'!AF142</f>
        <v>0</v>
      </c>
      <c r="E341" s="843"/>
      <c r="F341" s="4">
        <f>'2 жастағы Ш'!AF142</f>
        <v>0</v>
      </c>
      <c r="G341" s="4">
        <f>'2 жастағы Ә'!AF142</f>
        <v>0</v>
      </c>
    </row>
    <row r="342" spans="2:7" x14ac:dyDescent="0.25">
      <c r="B342" s="712"/>
      <c r="C342" s="4">
        <f>'2 жастағы Ф'!AE142</f>
        <v>0</v>
      </c>
      <c r="D342" s="4">
        <f>'2 жастағы К'!AE142</f>
        <v>0</v>
      </c>
      <c r="E342" s="843"/>
      <c r="F342" s="4">
        <f>'2 жастағы Ш'!AE142</f>
        <v>0</v>
      </c>
      <c r="G342" s="4">
        <f>'2 жастағы Ә'!AE142</f>
        <v>0</v>
      </c>
    </row>
    <row r="343" spans="2:7" x14ac:dyDescent="0.25">
      <c r="B343" s="707">
        <v>11</v>
      </c>
      <c r="C343" s="4">
        <f>'2 жастағы Ф'!AJ142</f>
        <v>0</v>
      </c>
      <c r="D343" s="4">
        <f>'2 жастағы К'!AJ142</f>
        <v>0</v>
      </c>
      <c r="E343" s="843"/>
      <c r="F343" s="4">
        <f>'2 жастағы Ш'!AJ142</f>
        <v>0</v>
      </c>
      <c r="G343" s="4">
        <f>'2 жастағы Ә'!AJ142</f>
        <v>0</v>
      </c>
    </row>
    <row r="344" spans="2:7" x14ac:dyDescent="0.25">
      <c r="B344" s="708"/>
      <c r="C344" s="4">
        <f>'2 жастағы Ф'!AI142</f>
        <v>0</v>
      </c>
      <c r="D344" s="4">
        <f>'2 жастағы К'!AI142</f>
        <v>0</v>
      </c>
      <c r="E344" s="843"/>
      <c r="F344" s="4">
        <f>'2 жастағы Ш'!AI142</f>
        <v>0</v>
      </c>
      <c r="G344" s="4">
        <f>'2 жастағы Ә'!AI142</f>
        <v>0</v>
      </c>
    </row>
    <row r="345" spans="2:7" x14ac:dyDescent="0.25">
      <c r="B345" s="712"/>
      <c r="C345" s="4">
        <f>'2 жастағы Ф'!AH142</f>
        <v>0</v>
      </c>
      <c r="D345" s="4">
        <f>'2 жастағы К'!AH142</f>
        <v>0</v>
      </c>
      <c r="E345" s="843"/>
      <c r="F345" s="4">
        <f>'2 жастағы Ш'!AH142</f>
        <v>0</v>
      </c>
      <c r="G345" s="4">
        <f>'2 жастағы Ә'!AH142</f>
        <v>0</v>
      </c>
    </row>
    <row r="346" spans="2:7" x14ac:dyDescent="0.25">
      <c r="B346" s="707">
        <v>12</v>
      </c>
      <c r="C346" s="4">
        <f>'2 жастағы Ф'!AM142</f>
        <v>0</v>
      </c>
      <c r="D346" s="4">
        <f>'2 жастағы К'!AM142</f>
        <v>0</v>
      </c>
      <c r="E346" s="843"/>
      <c r="F346" s="4">
        <f>'2 жастағы Ш'!AM142</f>
        <v>0</v>
      </c>
      <c r="G346" s="4">
        <f>'2 жастағы Ә'!AM142</f>
        <v>0</v>
      </c>
    </row>
    <row r="347" spans="2:7" x14ac:dyDescent="0.25">
      <c r="B347" s="708"/>
      <c r="C347" s="4">
        <f>'2 жастағы Ф'!AL142</f>
        <v>0</v>
      </c>
      <c r="D347" s="4">
        <f>'2 жастағы К'!AL142</f>
        <v>0</v>
      </c>
      <c r="E347" s="843"/>
      <c r="F347" s="4">
        <f>'2 жастағы Ш'!AL142</f>
        <v>0</v>
      </c>
      <c r="G347" s="4">
        <f>'2 жастағы Ә'!AL142</f>
        <v>0</v>
      </c>
    </row>
    <row r="348" spans="2:7" x14ac:dyDescent="0.25">
      <c r="B348" s="712"/>
      <c r="C348" s="4">
        <f>'2 жастағы Ф'!AK142</f>
        <v>0</v>
      </c>
      <c r="D348" s="160">
        <f>'2 жастағы К'!AK176</f>
        <v>0</v>
      </c>
      <c r="E348" s="843"/>
      <c r="F348" s="4">
        <f>'2 жастағы Ш'!AK142</f>
        <v>0</v>
      </c>
      <c r="G348" s="4">
        <f>'2 жастағы Ә'!AK142</f>
        <v>0</v>
      </c>
    </row>
    <row r="349" spans="2:7" x14ac:dyDescent="0.25">
      <c r="B349" s="707">
        <v>13</v>
      </c>
      <c r="C349" s="4">
        <f>'2 жастағы Ф'!AP142</f>
        <v>0</v>
      </c>
      <c r="D349" s="4">
        <f>'2 жастағы К'!AP142</f>
        <v>0</v>
      </c>
      <c r="E349" s="843"/>
      <c r="F349" s="4">
        <f>'2 жастағы Ш'!AP142</f>
        <v>0</v>
      </c>
      <c r="G349" s="4">
        <f>'2 жастағы Ә'!AP142</f>
        <v>0</v>
      </c>
    </row>
    <row r="350" spans="2:7" x14ac:dyDescent="0.25">
      <c r="B350" s="708"/>
      <c r="C350" s="4">
        <f>'2 жастағы Ф'!AO142</f>
        <v>0</v>
      </c>
      <c r="D350" s="4">
        <f>'2 жастағы К'!AO142</f>
        <v>0</v>
      </c>
      <c r="E350" s="843"/>
      <c r="F350" s="4">
        <f>'2 жастағы Ш'!AO142</f>
        <v>0</v>
      </c>
      <c r="G350" s="4">
        <f>'2 жастағы Ә'!AO142</f>
        <v>0</v>
      </c>
    </row>
    <row r="351" spans="2:7" x14ac:dyDescent="0.25">
      <c r="B351" s="712"/>
      <c r="C351" s="4">
        <f>'2 жастағы Ф'!AN142</f>
        <v>0</v>
      </c>
      <c r="D351" s="4">
        <f>'2 жастағы К'!AN142</f>
        <v>0</v>
      </c>
      <c r="E351" s="843"/>
      <c r="F351" s="4">
        <f>'2 жастағы Ш'!AN142</f>
        <v>0</v>
      </c>
      <c r="G351" s="4">
        <f>'2 жастағы Ә'!AN142</f>
        <v>0</v>
      </c>
    </row>
    <row r="352" spans="2:7" x14ac:dyDescent="0.25">
      <c r="B352" s="707">
        <v>14</v>
      </c>
      <c r="C352" s="4">
        <f>'2 жастағы Ф'!AS142</f>
        <v>0</v>
      </c>
      <c r="D352" s="4">
        <f>'2 жастағы К'!AS142</f>
        <v>0</v>
      </c>
      <c r="E352" s="843"/>
      <c r="F352" s="4">
        <f>'2 жастағы Ш'!AS142</f>
        <v>0</v>
      </c>
      <c r="G352" s="4">
        <f>'2 жастағы Ә'!AS142</f>
        <v>0</v>
      </c>
    </row>
    <row r="353" spans="2:7" x14ac:dyDescent="0.25">
      <c r="B353" s="708"/>
      <c r="C353" s="4">
        <f>'2 жастағы Ф'!AR142</f>
        <v>0</v>
      </c>
      <c r="D353" s="4">
        <f>'2 жастағы К'!AR142</f>
        <v>0</v>
      </c>
      <c r="E353" s="843"/>
      <c r="F353" s="4">
        <f>'2 жастағы Ш'!AR142</f>
        <v>0</v>
      </c>
      <c r="G353" s="4">
        <f>'2 жастағы Ә'!AR142</f>
        <v>0</v>
      </c>
    </row>
    <row r="354" spans="2:7" x14ac:dyDescent="0.25">
      <c r="B354" s="712"/>
      <c r="C354" s="4">
        <f>'2 жастағы Ф'!AQ142</f>
        <v>0</v>
      </c>
      <c r="D354" s="4">
        <f>'2 жастағы К'!AQ142</f>
        <v>0</v>
      </c>
      <c r="E354" s="843"/>
      <c r="F354" s="4">
        <f>'2 жастағы Ш'!AQ142</f>
        <v>0</v>
      </c>
      <c r="G354" s="4">
        <f>'2 жастағы Ә'!AQ142</f>
        <v>0</v>
      </c>
    </row>
    <row r="355" spans="2:7" x14ac:dyDescent="0.25">
      <c r="B355" s="707">
        <v>15</v>
      </c>
      <c r="C355" s="4">
        <f>'2 жастағы Ф'!AV142</f>
        <v>0</v>
      </c>
      <c r="D355" s="4">
        <f>'2 жастағы К'!AV142</f>
        <v>0</v>
      </c>
      <c r="E355" s="843"/>
      <c r="F355" s="4">
        <f>'2 жастағы Ш'!AV142</f>
        <v>0</v>
      </c>
      <c r="G355" s="4">
        <f>'2 жастағы Ә'!AV142</f>
        <v>0</v>
      </c>
    </row>
    <row r="356" spans="2:7" x14ac:dyDescent="0.25">
      <c r="B356" s="708"/>
      <c r="C356" s="4">
        <f>'2 жастағы Ф'!AU142</f>
        <v>0</v>
      </c>
      <c r="D356" s="4">
        <f>'2 жастағы К'!AU142</f>
        <v>0</v>
      </c>
      <c r="E356" s="843"/>
      <c r="F356" s="4">
        <f>'2 жастағы Ш'!AU142</f>
        <v>0</v>
      </c>
      <c r="G356" s="4">
        <f>'2 жастағы Ә'!AU142</f>
        <v>0</v>
      </c>
    </row>
    <row r="357" spans="2:7" x14ac:dyDescent="0.25">
      <c r="B357" s="712"/>
      <c r="C357" s="4">
        <f>'2 жастағы Ф'!AT142</f>
        <v>0</v>
      </c>
      <c r="D357" s="4">
        <f>'2 жастағы К'!AT142</f>
        <v>0</v>
      </c>
      <c r="E357" s="843"/>
      <c r="F357" s="4">
        <f>'2 жастағы Ш'!AT142</f>
        <v>0</v>
      </c>
      <c r="G357" s="4">
        <f>'2 жастағы Ә'!AT142</f>
        <v>0</v>
      </c>
    </row>
    <row r="358" spans="2:7" x14ac:dyDescent="0.25">
      <c r="B358" s="707">
        <v>16</v>
      </c>
      <c r="C358" s="4">
        <f>'2 жастағы Ф'!AY142</f>
        <v>0</v>
      </c>
      <c r="D358" s="4">
        <f>'2 жастағы К'!AY142</f>
        <v>0</v>
      </c>
      <c r="E358" s="843"/>
      <c r="F358" s="4">
        <f>'2 жастағы Ш'!AY142</f>
        <v>0</v>
      </c>
      <c r="G358" s="4">
        <f>'2 жастағы Ә'!AY142</f>
        <v>0</v>
      </c>
    </row>
    <row r="359" spans="2:7" x14ac:dyDescent="0.25">
      <c r="B359" s="708"/>
      <c r="C359" s="4">
        <f>'2 жастағы Ф'!AX142</f>
        <v>0</v>
      </c>
      <c r="D359" s="4">
        <f>'2 жастағы К'!AX142</f>
        <v>0</v>
      </c>
      <c r="E359" s="843"/>
      <c r="F359" s="4">
        <f>'2 жастағы Ш'!AX142</f>
        <v>0</v>
      </c>
      <c r="G359" s="4">
        <f>'2 жастағы Ә'!AX142</f>
        <v>0</v>
      </c>
    </row>
    <row r="360" spans="2:7" x14ac:dyDescent="0.25">
      <c r="B360" s="712"/>
      <c r="C360" s="4">
        <f>'2 жастағы Ф'!AW142</f>
        <v>0</v>
      </c>
      <c r="D360" s="4">
        <f>'2 жастағы К'!AW142</f>
        <v>0</v>
      </c>
      <c r="E360" s="843"/>
      <c r="F360" s="4">
        <f>'2 жастағы Ш'!AW142</f>
        <v>0</v>
      </c>
      <c r="G360" s="4">
        <f>'2 жастағы Ә'!AW142</f>
        <v>0</v>
      </c>
    </row>
    <row r="361" spans="2:7" x14ac:dyDescent="0.25">
      <c r="B361" s="707">
        <v>17</v>
      </c>
      <c r="C361" s="4">
        <f>'2 жастағы Ф'!BB142</f>
        <v>0</v>
      </c>
      <c r="D361" s="4">
        <f>'2 жастағы К'!BB142</f>
        <v>0</v>
      </c>
      <c r="E361" s="843"/>
      <c r="F361" s="4">
        <f>'2 жастағы Ш'!BB142</f>
        <v>0</v>
      </c>
      <c r="G361" s="4">
        <f>'2 жастағы Ә'!BB142</f>
        <v>0</v>
      </c>
    </row>
    <row r="362" spans="2:7" x14ac:dyDescent="0.25">
      <c r="B362" s="708"/>
      <c r="C362" s="4">
        <f>'2 жастағы Ф'!BA142</f>
        <v>0</v>
      </c>
      <c r="D362" s="4">
        <f>'2 жастағы К'!BA142</f>
        <v>0</v>
      </c>
      <c r="E362" s="843"/>
      <c r="F362" s="4">
        <f>'2 жастағы Ш'!BA142</f>
        <v>0</v>
      </c>
      <c r="G362" s="4">
        <f>'2 жастағы Ә'!BA142</f>
        <v>0</v>
      </c>
    </row>
    <row r="363" spans="2:7" x14ac:dyDescent="0.25">
      <c r="B363" s="712"/>
      <c r="C363" s="4">
        <f>'2 жастағы Ф'!AZ142</f>
        <v>0</v>
      </c>
      <c r="D363" s="4">
        <f>'2 жастағы К'!AZ142</f>
        <v>0</v>
      </c>
      <c r="E363" s="843"/>
      <c r="F363" s="4">
        <f>'2 жастағы Ш'!AZ142</f>
        <v>0</v>
      </c>
      <c r="G363" s="4">
        <f>'2 жастағы Ә'!AZ142</f>
        <v>0</v>
      </c>
    </row>
    <row r="364" spans="2:7" x14ac:dyDescent="0.25">
      <c r="B364" s="707">
        <v>18</v>
      </c>
      <c r="C364" s="4">
        <f>'2 жастағы Ф'!BE142</f>
        <v>0</v>
      </c>
      <c r="D364" s="4">
        <f>'2 жастағы К'!BE142</f>
        <v>0</v>
      </c>
      <c r="E364" s="843"/>
      <c r="F364" s="4">
        <f>'2 жастағы Ш'!BE142</f>
        <v>0</v>
      </c>
      <c r="G364" s="4">
        <f>'2 жастағы Ә'!BE142</f>
        <v>0</v>
      </c>
    </row>
    <row r="365" spans="2:7" x14ac:dyDescent="0.25">
      <c r="B365" s="708"/>
      <c r="C365" s="4">
        <f>'2 жастағы Ф'!BD142</f>
        <v>0</v>
      </c>
      <c r="D365" s="4">
        <f>'2 жастағы К'!BD142</f>
        <v>0</v>
      </c>
      <c r="E365" s="843"/>
      <c r="F365" s="4">
        <f>'2 жастағы Ш'!BD142</f>
        <v>0</v>
      </c>
      <c r="G365" s="4">
        <f>'2 жастағы Ә'!BD142</f>
        <v>0</v>
      </c>
    </row>
    <row r="366" spans="2:7" x14ac:dyDescent="0.25">
      <c r="B366" s="712"/>
      <c r="C366" s="4">
        <f>'2 жастағы Ф'!BC142</f>
        <v>0</v>
      </c>
      <c r="D366" s="4">
        <f>'2 жастағы К'!BC142</f>
        <v>0</v>
      </c>
      <c r="E366" s="843"/>
      <c r="F366" s="4">
        <f>'2 жастағы Ш'!BC142</f>
        <v>0</v>
      </c>
      <c r="G366" s="4">
        <f>'2 жастағы Ә'!BC142</f>
        <v>0</v>
      </c>
    </row>
    <row r="367" spans="2:7" x14ac:dyDescent="0.25">
      <c r="B367" s="707">
        <v>19</v>
      </c>
      <c r="C367" s="4">
        <f>'2 жастағы Ф'!BH142</f>
        <v>0</v>
      </c>
      <c r="D367" s="4">
        <f>'2 жастағы К'!BH142</f>
        <v>0</v>
      </c>
      <c r="E367" s="843"/>
      <c r="F367" s="4">
        <f>'2 жастағы Ш'!BH142</f>
        <v>0</v>
      </c>
      <c r="G367" s="4">
        <f>'2 жастағы Ә'!BH142</f>
        <v>0</v>
      </c>
    </row>
    <row r="368" spans="2:7" x14ac:dyDescent="0.25">
      <c r="B368" s="708"/>
      <c r="C368" s="4">
        <f>'2 жастағы Ф'!BG142</f>
        <v>0</v>
      </c>
      <c r="D368" s="4">
        <f>'2 жастағы К'!BG142</f>
        <v>0</v>
      </c>
      <c r="E368" s="843"/>
      <c r="F368" s="4">
        <f>'2 жастағы Ш'!BG142</f>
        <v>0</v>
      </c>
      <c r="G368" s="4">
        <f>'2 жастағы Ә'!BG142</f>
        <v>0</v>
      </c>
    </row>
    <row r="369" spans="2:7" x14ac:dyDescent="0.25">
      <c r="B369" s="712"/>
      <c r="C369" s="4">
        <f>'2 жастағы Ф'!BF142</f>
        <v>0</v>
      </c>
      <c r="D369" s="4">
        <f>'2 жастағы К'!BF142</f>
        <v>0</v>
      </c>
      <c r="E369" s="843"/>
      <c r="F369" s="4">
        <f>'2 жастағы Ш'!BF142</f>
        <v>0</v>
      </c>
      <c r="G369" s="4">
        <f>'2 жастағы Ә'!BF142</f>
        <v>0</v>
      </c>
    </row>
    <row r="370" spans="2:7" x14ac:dyDescent="0.25">
      <c r="B370" s="707">
        <v>20</v>
      </c>
      <c r="C370" s="842"/>
      <c r="D370" s="4">
        <f>'2 жастағы К'!BK142</f>
        <v>0</v>
      </c>
      <c r="E370" s="843"/>
      <c r="F370" s="4">
        <f>'2 жастағы Ш'!BK142</f>
        <v>0</v>
      </c>
      <c r="G370" s="4">
        <f>'2 жастағы Ә'!BK142</f>
        <v>0</v>
      </c>
    </row>
    <row r="371" spans="2:7" x14ac:dyDescent="0.25">
      <c r="B371" s="708"/>
      <c r="C371" s="843"/>
      <c r="D371" s="4">
        <f>'2 жастағы К'!BJ142</f>
        <v>0</v>
      </c>
      <c r="E371" s="843"/>
      <c r="F371" s="4">
        <f>'2 жастағы Ш'!BJ142</f>
        <v>0</v>
      </c>
      <c r="G371" s="4">
        <f>'2 жастағы Ә'!BJ142</f>
        <v>0</v>
      </c>
    </row>
    <row r="372" spans="2:7" x14ac:dyDescent="0.25">
      <c r="B372" s="712"/>
      <c r="C372" s="843"/>
      <c r="D372" s="4">
        <f>'2 жастағы К'!BI142</f>
        <v>0</v>
      </c>
      <c r="E372" s="843"/>
      <c r="F372" s="4">
        <f>'2 жастағы Ш'!BI142</f>
        <v>0</v>
      </c>
      <c r="G372" s="4">
        <f>'2 жастағы Ә'!BI142</f>
        <v>0</v>
      </c>
    </row>
    <row r="373" spans="2:7" x14ac:dyDescent="0.25">
      <c r="B373" s="707">
        <v>21</v>
      </c>
      <c r="C373" s="843"/>
      <c r="D373" s="842"/>
      <c r="E373" s="843"/>
      <c r="F373" s="4">
        <f>'2 жастағы Ш'!BN142</f>
        <v>0</v>
      </c>
      <c r="G373" s="842"/>
    </row>
    <row r="374" spans="2:7" x14ac:dyDescent="0.25">
      <c r="B374" s="708"/>
      <c r="C374" s="843"/>
      <c r="D374" s="843"/>
      <c r="E374" s="843"/>
      <c r="F374" s="4">
        <f>'2 жастағы Ш'!BM142</f>
        <v>0</v>
      </c>
      <c r="G374" s="843"/>
    </row>
    <row r="375" spans="2:7" x14ac:dyDescent="0.25">
      <c r="B375" s="712"/>
      <c r="C375" s="843"/>
      <c r="D375" s="843"/>
      <c r="E375" s="843"/>
      <c r="F375" s="4">
        <f>'2 жастағы Ш'!BL142</f>
        <v>0</v>
      </c>
      <c r="G375" s="843"/>
    </row>
    <row r="376" spans="2:7" x14ac:dyDescent="0.25">
      <c r="B376" s="707">
        <v>22</v>
      </c>
      <c r="C376" s="843"/>
      <c r="D376" s="843"/>
      <c r="E376" s="843"/>
      <c r="F376" s="4">
        <f>'2 жастағы Ш'!BQ142</f>
        <v>0</v>
      </c>
      <c r="G376" s="843"/>
    </row>
    <row r="377" spans="2:7" x14ac:dyDescent="0.25">
      <c r="B377" s="708"/>
      <c r="C377" s="843"/>
      <c r="D377" s="843"/>
      <c r="E377" s="843"/>
      <c r="F377" s="4">
        <f>'2 жастағы Ш'!BP142</f>
        <v>0</v>
      </c>
      <c r="G377" s="843"/>
    </row>
    <row r="378" spans="2:7" x14ac:dyDescent="0.25">
      <c r="B378" s="712"/>
      <c r="C378" s="843"/>
      <c r="D378" s="843"/>
      <c r="E378" s="843"/>
      <c r="F378" s="4">
        <f>'2 жастағы Ш'!BO142</f>
        <v>0</v>
      </c>
      <c r="G378" s="843"/>
    </row>
    <row r="379" spans="2:7" x14ac:dyDescent="0.25">
      <c r="B379" s="707">
        <v>23</v>
      </c>
      <c r="C379" s="843"/>
      <c r="D379" s="843"/>
      <c r="E379" s="843"/>
      <c r="F379" s="4">
        <f>'2 жастағы Ш'!BT142</f>
        <v>0</v>
      </c>
      <c r="G379" s="843"/>
    </row>
    <row r="380" spans="2:7" x14ac:dyDescent="0.25">
      <c r="B380" s="708"/>
      <c r="C380" s="843"/>
      <c r="D380" s="843"/>
      <c r="E380" s="843"/>
      <c r="F380" s="4">
        <f>'2 жастағы Ш'!BS142</f>
        <v>0</v>
      </c>
      <c r="G380" s="843"/>
    </row>
    <row r="381" spans="2:7" x14ac:dyDescent="0.25">
      <c r="B381" s="712"/>
      <c r="C381" s="843"/>
      <c r="D381" s="843"/>
      <c r="E381" s="843"/>
      <c r="F381" s="4">
        <f>'2 жастағы Ш'!BR142</f>
        <v>0</v>
      </c>
      <c r="G381" s="843"/>
    </row>
    <row r="382" spans="2:7" x14ac:dyDescent="0.25">
      <c r="B382" s="707">
        <v>24</v>
      </c>
      <c r="C382" s="843"/>
      <c r="D382" s="843"/>
      <c r="E382" s="843"/>
      <c r="F382" s="4">
        <f>'2 жастағы Ш'!BW142</f>
        <v>0</v>
      </c>
      <c r="G382" s="843"/>
    </row>
    <row r="383" spans="2:7" x14ac:dyDescent="0.25">
      <c r="B383" s="708"/>
      <c r="C383" s="843"/>
      <c r="D383" s="843"/>
      <c r="E383" s="843"/>
      <c r="F383" s="12">
        <f>'2 жастағы Ш'!BV142</f>
        <v>0</v>
      </c>
      <c r="G383" s="843"/>
    </row>
    <row r="384" spans="2:7" x14ac:dyDescent="0.25">
      <c r="B384" s="712"/>
      <c r="C384" s="843"/>
      <c r="D384" s="843"/>
      <c r="E384" s="843"/>
      <c r="F384" s="12">
        <f>'2 жастағы Ш'!BU142</f>
        <v>0</v>
      </c>
      <c r="G384" s="843"/>
    </row>
    <row r="385" spans="2:7" x14ac:dyDescent="0.25">
      <c r="B385" s="707">
        <v>25</v>
      </c>
      <c r="C385" s="843"/>
      <c r="D385" s="843"/>
      <c r="E385" s="843"/>
      <c r="F385" s="4">
        <f>'2 жастағы Ш'!BZ142</f>
        <v>0</v>
      </c>
      <c r="G385" s="843"/>
    </row>
    <row r="386" spans="2:7" x14ac:dyDescent="0.25">
      <c r="B386" s="708"/>
      <c r="C386" s="843"/>
      <c r="D386" s="843"/>
      <c r="E386" s="843"/>
      <c r="F386" s="4">
        <f>'2 жастағы Ш'!BY142</f>
        <v>0</v>
      </c>
      <c r="G386" s="843"/>
    </row>
    <row r="387" spans="2:7" x14ac:dyDescent="0.25">
      <c r="B387" s="712"/>
      <c r="C387" s="843"/>
      <c r="D387" s="843"/>
      <c r="E387" s="843"/>
      <c r="F387" s="4">
        <f>'2 жастағы Ш'!BX142</f>
        <v>0</v>
      </c>
      <c r="G387" s="843"/>
    </row>
    <row r="388" spans="2:7" x14ac:dyDescent="0.25">
      <c r="B388" s="707">
        <v>26</v>
      </c>
      <c r="C388" s="843"/>
      <c r="D388" s="843"/>
      <c r="E388" s="843"/>
      <c r="F388" s="4">
        <f>'2 жастағы Ш'!CC142</f>
        <v>0</v>
      </c>
      <c r="G388" s="843"/>
    </row>
    <row r="389" spans="2:7" x14ac:dyDescent="0.25">
      <c r="B389" s="708"/>
      <c r="C389" s="843"/>
      <c r="D389" s="843"/>
      <c r="E389" s="843"/>
      <c r="F389" s="4">
        <f>'2 жастағы Ш'!CB142</f>
        <v>0</v>
      </c>
      <c r="G389" s="843"/>
    </row>
    <row r="390" spans="2:7" x14ac:dyDescent="0.25">
      <c r="B390" s="712"/>
      <c r="C390" s="843"/>
      <c r="D390" s="843"/>
      <c r="E390" s="843"/>
      <c r="F390" s="4">
        <f>'2 жастағы Ш'!CA142</f>
        <v>0</v>
      </c>
      <c r="G390" s="843"/>
    </row>
    <row r="391" spans="2:7" x14ac:dyDescent="0.25">
      <c r="B391" s="707">
        <v>27</v>
      </c>
      <c r="C391" s="843"/>
      <c r="D391" s="843"/>
      <c r="E391" s="843"/>
      <c r="F391" s="12">
        <f>'2 жастағы Ш'!CF142</f>
        <v>0</v>
      </c>
      <c r="G391" s="843"/>
    </row>
    <row r="392" spans="2:7" x14ac:dyDescent="0.25">
      <c r="B392" s="708"/>
      <c r="C392" s="843"/>
      <c r="D392" s="843"/>
      <c r="E392" s="843"/>
      <c r="F392" s="12">
        <f>'2 жастағы Ш'!CE142</f>
        <v>0</v>
      </c>
      <c r="G392" s="843"/>
    </row>
    <row r="393" spans="2:7" x14ac:dyDescent="0.25">
      <c r="B393" s="712"/>
      <c r="C393" s="843"/>
      <c r="D393" s="843"/>
      <c r="E393" s="843"/>
      <c r="F393" s="12">
        <f>'2 жастағы Ш'!CD142</f>
        <v>0</v>
      </c>
      <c r="G393" s="843"/>
    </row>
    <row r="394" spans="2:7" x14ac:dyDescent="0.25">
      <c r="B394" s="707">
        <v>28</v>
      </c>
      <c r="C394" s="843"/>
      <c r="D394" s="843"/>
      <c r="E394" s="843"/>
      <c r="F394" s="12">
        <f>'2 жастағы Ш'!CI142</f>
        <v>0</v>
      </c>
      <c r="G394" s="843"/>
    </row>
    <row r="395" spans="2:7" x14ac:dyDescent="0.25">
      <c r="B395" s="708"/>
      <c r="C395" s="843"/>
      <c r="D395" s="843"/>
      <c r="E395" s="843"/>
      <c r="F395" s="12">
        <f>'2 жастағы Ш'!CH142</f>
        <v>0</v>
      </c>
      <c r="G395" s="843"/>
    </row>
    <row r="396" spans="2:7" x14ac:dyDescent="0.25">
      <c r="B396" s="712"/>
      <c r="C396" s="843"/>
      <c r="D396" s="843"/>
      <c r="E396" s="843"/>
      <c r="F396" s="12">
        <f>'2 жастағы Ш'!CG142</f>
        <v>0</v>
      </c>
      <c r="G396" s="843"/>
    </row>
    <row r="397" spans="2:7" x14ac:dyDescent="0.25">
      <c r="B397" s="707">
        <v>29</v>
      </c>
      <c r="C397" s="843"/>
      <c r="D397" s="843"/>
      <c r="E397" s="843"/>
      <c r="F397" s="12">
        <f>'2 жастағы Ш'!CL142</f>
        <v>0</v>
      </c>
      <c r="G397" s="843"/>
    </row>
    <row r="398" spans="2:7" x14ac:dyDescent="0.25">
      <c r="B398" s="708"/>
      <c r="C398" s="843"/>
      <c r="D398" s="843"/>
      <c r="E398" s="843"/>
      <c r="F398" s="12">
        <f>'2 жастағы Ш'!CK142</f>
        <v>0</v>
      </c>
      <c r="G398" s="843"/>
    </row>
    <row r="399" spans="2:7" x14ac:dyDescent="0.25">
      <c r="B399" s="712"/>
      <c r="C399" s="843"/>
      <c r="D399" s="843"/>
      <c r="E399" s="843"/>
      <c r="F399" s="12">
        <f>'2 жастағы Ш'!CJ142</f>
        <v>0</v>
      </c>
      <c r="G399" s="843"/>
    </row>
    <row r="400" spans="2:7" x14ac:dyDescent="0.25">
      <c r="B400" s="707">
        <v>30</v>
      </c>
      <c r="C400" s="843"/>
      <c r="D400" s="843"/>
      <c r="E400" s="843"/>
      <c r="F400" s="12">
        <f>'2 жастағы Ш'!CO142</f>
        <v>0</v>
      </c>
      <c r="G400" s="843"/>
    </row>
    <row r="401" spans="2:7" x14ac:dyDescent="0.25">
      <c r="B401" s="708"/>
      <c r="C401" s="843"/>
      <c r="D401" s="843"/>
      <c r="E401" s="843"/>
      <c r="F401" s="12">
        <f>'2 жастағы Ш'!CN142</f>
        <v>0</v>
      </c>
      <c r="G401" s="843"/>
    </row>
    <row r="402" spans="2:7" x14ac:dyDescent="0.25">
      <c r="B402" s="712"/>
      <c r="C402" s="843"/>
      <c r="D402" s="843"/>
      <c r="E402" s="843"/>
      <c r="F402" s="12">
        <f>'2 жастағы Ш'!CM142</f>
        <v>0</v>
      </c>
      <c r="G402" s="843"/>
    </row>
    <row r="403" spans="2:7" x14ac:dyDescent="0.25">
      <c r="B403" s="707">
        <v>31</v>
      </c>
      <c r="C403" s="843"/>
      <c r="D403" s="843"/>
      <c r="E403" s="843"/>
      <c r="F403" s="12">
        <f>'2 жастағы Ш'!CR142</f>
        <v>0</v>
      </c>
      <c r="G403" s="843"/>
    </row>
    <row r="404" spans="2:7" x14ac:dyDescent="0.25">
      <c r="B404" s="708"/>
      <c r="C404" s="843"/>
      <c r="D404" s="843"/>
      <c r="E404" s="843"/>
      <c r="F404" s="12">
        <f>'2 жастағы Ш'!CQ142</f>
        <v>0</v>
      </c>
      <c r="G404" s="843"/>
    </row>
    <row r="405" spans="2:7" x14ac:dyDescent="0.25">
      <c r="B405" s="712"/>
      <c r="C405" s="843"/>
      <c r="D405" s="843"/>
      <c r="E405" s="843"/>
      <c r="F405" s="12">
        <f>'2 жастағы Ш'!CP142</f>
        <v>0</v>
      </c>
      <c r="G405" s="843"/>
    </row>
    <row r="406" spans="2:7" x14ac:dyDescent="0.25">
      <c r="B406" s="707">
        <v>32</v>
      </c>
      <c r="C406" s="843"/>
      <c r="D406" s="843"/>
      <c r="E406" s="843"/>
      <c r="F406" s="12">
        <f>'2 жастағы Ш'!CU142</f>
        <v>0</v>
      </c>
      <c r="G406" s="843"/>
    </row>
    <row r="407" spans="2:7" x14ac:dyDescent="0.25">
      <c r="B407" s="708"/>
      <c r="C407" s="843"/>
      <c r="D407" s="843"/>
      <c r="E407" s="843"/>
      <c r="F407" s="12">
        <f>'2 жастағы Ш'!CT142</f>
        <v>0</v>
      </c>
      <c r="G407" s="843"/>
    </row>
    <row r="408" spans="2:7" x14ac:dyDescent="0.25">
      <c r="B408" s="712"/>
      <c r="C408" s="843"/>
      <c r="D408" s="843"/>
      <c r="E408" s="843"/>
      <c r="F408" s="12">
        <f>'2 жастағы Ш'!CS142</f>
        <v>0</v>
      </c>
      <c r="G408" s="843"/>
    </row>
    <row r="409" spans="2:7" x14ac:dyDescent="0.25">
      <c r="B409" s="707">
        <v>33</v>
      </c>
      <c r="C409" s="843"/>
      <c r="D409" s="843"/>
      <c r="E409" s="843"/>
      <c r="F409" s="12">
        <f>'2 жастағы Ш'!CX142</f>
        <v>0</v>
      </c>
      <c r="G409" s="843"/>
    </row>
    <row r="410" spans="2:7" x14ac:dyDescent="0.25">
      <c r="B410" s="708"/>
      <c r="C410" s="843"/>
      <c r="D410" s="843"/>
      <c r="E410" s="843"/>
      <c r="F410" s="12">
        <f>'2 жастағы Ш'!CW142</f>
        <v>0</v>
      </c>
      <c r="G410" s="843"/>
    </row>
    <row r="411" spans="2:7" x14ac:dyDescent="0.25">
      <c r="B411" s="712"/>
      <c r="C411" s="843"/>
      <c r="D411" s="843"/>
      <c r="E411" s="843"/>
      <c r="F411" s="12">
        <f>'2 жастағы Ш'!CV142</f>
        <v>0</v>
      </c>
      <c r="G411" s="843"/>
    </row>
    <row r="412" spans="2:7" x14ac:dyDescent="0.25">
      <c r="B412" s="707">
        <v>34</v>
      </c>
      <c r="C412" s="843"/>
      <c r="D412" s="843"/>
      <c r="E412" s="843"/>
      <c r="F412" s="12">
        <f>'2 жастағы Ш'!DA142</f>
        <v>0</v>
      </c>
      <c r="G412" s="843"/>
    </row>
    <row r="413" spans="2:7" x14ac:dyDescent="0.25">
      <c r="B413" s="708"/>
      <c r="C413" s="843"/>
      <c r="D413" s="843"/>
      <c r="E413" s="843"/>
      <c r="F413" s="12">
        <f>'2 жастағы Ш'!CZ142</f>
        <v>0</v>
      </c>
      <c r="G413" s="843"/>
    </row>
    <row r="414" spans="2:7" x14ac:dyDescent="0.25">
      <c r="B414" s="712"/>
      <c r="C414" s="843"/>
      <c r="D414" s="843"/>
      <c r="E414" s="843"/>
      <c r="F414" s="12">
        <f>'2 жастағы Ш'!CY142</f>
        <v>0</v>
      </c>
      <c r="G414" s="843"/>
    </row>
    <row r="415" spans="2:7" x14ac:dyDescent="0.25">
      <c r="B415" s="707">
        <v>35</v>
      </c>
      <c r="C415" s="843"/>
      <c r="D415" s="843"/>
      <c r="E415" s="843"/>
      <c r="F415" s="12">
        <f>'2 жастағы Ш'!DD142</f>
        <v>0</v>
      </c>
      <c r="G415" s="843"/>
    </row>
    <row r="416" spans="2:7" x14ac:dyDescent="0.25">
      <c r="B416" s="708"/>
      <c r="C416" s="843"/>
      <c r="D416" s="843"/>
      <c r="E416" s="843"/>
      <c r="F416" s="12">
        <f>'2 жастағы Ш'!DC142</f>
        <v>0</v>
      </c>
      <c r="G416" s="843"/>
    </row>
    <row r="417" spans="2:7" x14ac:dyDescent="0.25">
      <c r="B417" s="712"/>
      <c r="C417" s="843"/>
      <c r="D417" s="843"/>
      <c r="E417" s="843"/>
      <c r="F417" s="12">
        <f>'2 жастағы Ш'!DB142</f>
        <v>0</v>
      </c>
      <c r="G417" s="843"/>
    </row>
    <row r="418" spans="2:7" x14ac:dyDescent="0.25">
      <c r="B418" s="707">
        <v>36</v>
      </c>
      <c r="C418" s="843"/>
      <c r="D418" s="843"/>
      <c r="E418" s="843"/>
      <c r="F418" s="12">
        <f>'2 жастағы Ш'!DG142</f>
        <v>0</v>
      </c>
      <c r="G418" s="843"/>
    </row>
    <row r="419" spans="2:7" x14ac:dyDescent="0.25">
      <c r="B419" s="708"/>
      <c r="C419" s="843"/>
      <c r="D419" s="843"/>
      <c r="E419" s="843"/>
      <c r="F419" s="12">
        <f>'2 жастағы Ш'!DF142</f>
        <v>0</v>
      </c>
      <c r="G419" s="843"/>
    </row>
    <row r="420" spans="2:7" x14ac:dyDescent="0.25">
      <c r="B420" s="708"/>
      <c r="C420" s="843"/>
      <c r="D420" s="843"/>
      <c r="E420" s="843"/>
      <c r="F420" s="334">
        <f>'2 жастағы Ш'!DE142</f>
        <v>0</v>
      </c>
      <c r="G420" s="843"/>
    </row>
    <row r="421" spans="2:7" x14ac:dyDescent="0.25">
      <c r="B421" s="748">
        <v>37</v>
      </c>
      <c r="C421" s="843"/>
      <c r="D421" s="843"/>
      <c r="E421" s="843"/>
      <c r="F421" s="12">
        <f>'2 жастағы Ш'!DJ142</f>
        <v>0</v>
      </c>
      <c r="G421" s="843"/>
    </row>
    <row r="422" spans="2:7" x14ac:dyDescent="0.25">
      <c r="B422" s="748"/>
      <c r="C422" s="843"/>
      <c r="D422" s="843"/>
      <c r="E422" s="843"/>
      <c r="F422" s="12">
        <f>'2 жастағы Ш'!DI142</f>
        <v>0</v>
      </c>
      <c r="G422" s="843"/>
    </row>
    <row r="423" spans="2:7" x14ac:dyDescent="0.25">
      <c r="B423" s="748"/>
      <c r="C423" s="844"/>
      <c r="D423" s="844"/>
      <c r="E423" s="844"/>
      <c r="F423" s="12">
        <f>'2 жастағы Ш'!DH142</f>
        <v>0</v>
      </c>
      <c r="G423" s="844"/>
    </row>
    <row r="424" spans="2:7" ht="18.75" x14ac:dyDescent="0.25">
      <c r="B424" s="821" t="s">
        <v>824</v>
      </c>
      <c r="C424" s="158">
        <f>'2 жастағы Ф'!BK142</f>
        <v>0</v>
      </c>
      <c r="D424" s="158">
        <f>'2 жастағы К'!BN142</f>
        <v>0</v>
      </c>
      <c r="E424" s="158">
        <f>'2 жастағы Т'!AG142</f>
        <v>0</v>
      </c>
      <c r="F424" s="158">
        <f>'2 жастағы Ш'!DM142</f>
        <v>0</v>
      </c>
      <c r="G424" s="159">
        <f>'2 жастағы Ә'!BN142</f>
        <v>0</v>
      </c>
    </row>
    <row r="425" spans="2:7" ht="18.75" x14ac:dyDescent="0.25">
      <c r="B425" s="821"/>
      <c r="C425" s="40">
        <f>'2 жастағы Ф'!BJ142</f>
        <v>0</v>
      </c>
      <c r="D425" s="40">
        <f>'2 жастағы К'!BM142</f>
        <v>0</v>
      </c>
      <c r="E425" s="40">
        <f>'2 жастағы Т'!AF142</f>
        <v>0</v>
      </c>
      <c r="F425" s="40">
        <f>'2 жастағы Ш'!DL142</f>
        <v>0</v>
      </c>
      <c r="G425" s="68">
        <f>'2 жастағы Ә'!BM142</f>
        <v>0</v>
      </c>
    </row>
    <row r="426" spans="2:7" ht="18.75" x14ac:dyDescent="0.25">
      <c r="B426" s="821"/>
      <c r="C426" s="95">
        <f>'2 жастағы Ф'!BI142</f>
        <v>0</v>
      </c>
      <c r="D426" s="95">
        <f>'2 жастағы К'!BL42</f>
        <v>0</v>
      </c>
      <c r="E426" s="95">
        <f>'2 жастағы Т'!AE142</f>
        <v>0</v>
      </c>
      <c r="F426" s="95">
        <f>'2 жастағы Ш'!DK142</f>
        <v>0</v>
      </c>
      <c r="G426" s="96">
        <f>'2 жастағы Ә'!BL142</f>
        <v>0</v>
      </c>
    </row>
    <row r="427" spans="2:7" ht="15" customHeight="1" x14ac:dyDescent="0.25">
      <c r="B427" s="157">
        <f>СВОД!V129</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4.75" customHeight="1" x14ac:dyDescent="0.3">
      <c r="B4" s="832" t="s">
        <v>129</v>
      </c>
      <c r="C4" s="832"/>
      <c r="D4" s="25">
        <f>'2 жастағы Ф'!C38</f>
        <v>0</v>
      </c>
      <c r="E4" s="27"/>
      <c r="F4" s="27"/>
      <c r="G4" s="23"/>
      <c r="H4" s="23"/>
    </row>
    <row r="5" spans="2:12" ht="18.75" x14ac:dyDescent="0.3">
      <c r="B5" s="833" t="s">
        <v>105</v>
      </c>
      <c r="C5" s="833"/>
      <c r="D5" s="26">
        <f>'2 жастағы Ф'!A38</f>
        <v>0</v>
      </c>
      <c r="E5" s="26"/>
      <c r="F5" s="26"/>
      <c r="G5" s="23"/>
      <c r="H5" s="23"/>
    </row>
    <row r="6" spans="2:12" ht="84"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Ф'!F38</f>
        <v>0</v>
      </c>
      <c r="D122" s="4">
        <f>'2 жастағы К'!F38</f>
        <v>0</v>
      </c>
      <c r="E122" s="4">
        <f>'2 жастағы Т'!F38</f>
        <v>0</v>
      </c>
      <c r="F122" s="4">
        <f>'2 жастағы Ш'!F38</f>
        <v>0</v>
      </c>
      <c r="G122" s="4">
        <f>'2 жастағы Ә'!F38</f>
        <v>0</v>
      </c>
    </row>
    <row r="123" spans="2:12" x14ac:dyDescent="0.25">
      <c r="B123" s="708"/>
      <c r="C123" s="4">
        <f>'2 жастағы Ф'!E38</f>
        <v>0</v>
      </c>
      <c r="D123" s="4">
        <f>'2 жастағы К'!E38</f>
        <v>0</v>
      </c>
      <c r="E123" s="4">
        <f>'2 жастағы Т'!E38</f>
        <v>0</v>
      </c>
      <c r="F123" s="4">
        <f>'2 жастағы Ш'!E38</f>
        <v>0</v>
      </c>
      <c r="G123" s="4">
        <f>'2 жастағы Ә'!E38</f>
        <v>0</v>
      </c>
    </row>
    <row r="124" spans="2:12" x14ac:dyDescent="0.25">
      <c r="B124" s="712"/>
      <c r="C124" s="4">
        <f>'2 жастағы Ф'!D38</f>
        <v>0</v>
      </c>
      <c r="D124" s="4">
        <f>'2 жастағы К'!D38</f>
        <v>0</v>
      </c>
      <c r="E124" s="4">
        <f>'2 жастағы Т'!D38</f>
        <v>0</v>
      </c>
      <c r="F124" s="4">
        <f>'2 жастағы Ш'!D38</f>
        <v>0</v>
      </c>
      <c r="G124" s="4">
        <f>'2 жастағы Ә'!D38</f>
        <v>0</v>
      </c>
    </row>
    <row r="125" spans="2:12" x14ac:dyDescent="0.25">
      <c r="B125" s="707">
        <v>2</v>
      </c>
      <c r="C125" s="4">
        <f>'2 жастағы Ф'!I38</f>
        <v>0</v>
      </c>
      <c r="D125" s="4">
        <f>'2 жастағы К'!I38</f>
        <v>0</v>
      </c>
      <c r="E125" s="4">
        <f>'2 жастағы Т'!I38</f>
        <v>0</v>
      </c>
      <c r="F125" s="4">
        <f>'2 жастағы Ш'!I38</f>
        <v>0</v>
      </c>
      <c r="G125" s="4">
        <f>'2 жастағы Ә'!I38</f>
        <v>0</v>
      </c>
    </row>
    <row r="126" spans="2:12" x14ac:dyDescent="0.25">
      <c r="B126" s="708"/>
      <c r="C126" s="4">
        <f>'2 жастағы Ф'!H38</f>
        <v>0</v>
      </c>
      <c r="D126" s="4">
        <f>'2 жастағы К'!H38</f>
        <v>0</v>
      </c>
      <c r="E126" s="4">
        <f>'2 жастағы Т'!H38</f>
        <v>0</v>
      </c>
      <c r="F126" s="4">
        <f>'2 жастағы Ш'!H38</f>
        <v>0</v>
      </c>
      <c r="G126" s="4">
        <f>'2 жастағы Ә'!H38</f>
        <v>0</v>
      </c>
    </row>
    <row r="127" spans="2:12" x14ac:dyDescent="0.25">
      <c r="B127" s="712"/>
      <c r="C127" s="4">
        <f>'2 жастағы Ф'!G38</f>
        <v>0</v>
      </c>
      <c r="D127" s="4">
        <f>'2 жастағы К'!G38</f>
        <v>0</v>
      </c>
      <c r="E127" s="4">
        <f>'2 жастағы Т'!G38</f>
        <v>0</v>
      </c>
      <c r="F127" s="4">
        <f>'2 жастағы Ш'!G38</f>
        <v>0</v>
      </c>
      <c r="G127" s="4">
        <f>'2 жастағы Ә'!G38</f>
        <v>0</v>
      </c>
    </row>
    <row r="128" spans="2:12" x14ac:dyDescent="0.25">
      <c r="B128" s="707">
        <v>3</v>
      </c>
      <c r="C128" s="4">
        <f>'2 жастағы Ф'!L38</f>
        <v>0</v>
      </c>
      <c r="D128" s="4">
        <f>'2 жастағы К'!L38</f>
        <v>0</v>
      </c>
      <c r="E128" s="4">
        <f>'2 жастағы Т'!L38</f>
        <v>0</v>
      </c>
      <c r="F128" s="4">
        <f>'2 жастағы Ш'!L38</f>
        <v>0</v>
      </c>
      <c r="G128" s="4">
        <f>'2 жастағы Ә'!L38</f>
        <v>0</v>
      </c>
    </row>
    <row r="129" spans="2:7" x14ac:dyDescent="0.25">
      <c r="B129" s="708"/>
      <c r="C129" s="4">
        <f>'2 жастағы Ф'!K38</f>
        <v>0</v>
      </c>
      <c r="D129" s="4">
        <f>'2 жастағы К'!K38</f>
        <v>0</v>
      </c>
      <c r="E129" s="4">
        <f>'2 жастағы Т'!K38</f>
        <v>0</v>
      </c>
      <c r="F129" s="4">
        <f>'2 жастағы Ш'!K38</f>
        <v>0</v>
      </c>
      <c r="G129" s="4">
        <f>'2 жастағы Ә'!K38</f>
        <v>0</v>
      </c>
    </row>
    <row r="130" spans="2:7" x14ac:dyDescent="0.25">
      <c r="B130" s="712"/>
      <c r="C130" s="4">
        <f>'2 жастағы Ф'!J38</f>
        <v>0</v>
      </c>
      <c r="D130" s="4">
        <f>'2 жастағы К'!J38</f>
        <v>0</v>
      </c>
      <c r="E130" s="4">
        <f>'2 жастағы Т'!J38</f>
        <v>0</v>
      </c>
      <c r="F130" s="4">
        <f>'2 жастағы Ш'!J38</f>
        <v>0</v>
      </c>
      <c r="G130" s="4">
        <f>'2 жастағы Ә'!J38</f>
        <v>0</v>
      </c>
    </row>
    <row r="131" spans="2:7" x14ac:dyDescent="0.25">
      <c r="B131" s="707">
        <v>4</v>
      </c>
      <c r="C131" s="4">
        <f>'2 жастағы Ф'!O38</f>
        <v>0</v>
      </c>
      <c r="D131" s="4">
        <f>'2 жастағы К'!O38</f>
        <v>0</v>
      </c>
      <c r="E131" s="4">
        <f>'2 жастағы Т'!O38</f>
        <v>0</v>
      </c>
      <c r="F131" s="4">
        <f>'2 жастағы Ш'!O38</f>
        <v>0</v>
      </c>
      <c r="G131" s="4">
        <f>'2 жастағы Ә'!O38</f>
        <v>0</v>
      </c>
    </row>
    <row r="132" spans="2:7" x14ac:dyDescent="0.25">
      <c r="B132" s="708"/>
      <c r="C132" s="4">
        <f>'2 жастағы Ф'!N38</f>
        <v>0</v>
      </c>
      <c r="D132" s="4">
        <f>'2 жастағы К'!N38</f>
        <v>0</v>
      </c>
      <c r="E132" s="4">
        <f>'2 жастағы Т'!N38</f>
        <v>0</v>
      </c>
      <c r="F132" s="4">
        <f>'2 жастағы Ш'!N38</f>
        <v>0</v>
      </c>
      <c r="G132" s="4">
        <f>'2 жастағы Ә'!N38</f>
        <v>0</v>
      </c>
    </row>
    <row r="133" spans="2:7" x14ac:dyDescent="0.25">
      <c r="B133" s="712"/>
      <c r="C133" s="4">
        <f>'2 жастағы Ф'!M38</f>
        <v>0</v>
      </c>
      <c r="D133" s="4">
        <f>'2 жастағы К'!M38</f>
        <v>0</v>
      </c>
      <c r="E133" s="4">
        <f>'2 жастағы Т'!M38</f>
        <v>0</v>
      </c>
      <c r="F133" s="4">
        <f>'2 жастағы Ш'!M38</f>
        <v>0</v>
      </c>
      <c r="G133" s="4">
        <f>'2 жастағы Ә'!M38</f>
        <v>0</v>
      </c>
    </row>
    <row r="134" spans="2:7" x14ac:dyDescent="0.25">
      <c r="B134" s="707">
        <v>5</v>
      </c>
      <c r="C134" s="4">
        <f>'2 жастағы Ф'!R38</f>
        <v>0</v>
      </c>
      <c r="D134" s="4">
        <f>'2 жастағы К'!R38</f>
        <v>0</v>
      </c>
      <c r="E134" s="4">
        <f>'2 жастағы Т'!R38</f>
        <v>0</v>
      </c>
      <c r="F134" s="4">
        <f>'2 жастағы Ш'!R38</f>
        <v>0</v>
      </c>
      <c r="G134" s="4">
        <f>'2 жастағы Ә'!R38</f>
        <v>0</v>
      </c>
    </row>
    <row r="135" spans="2:7" x14ac:dyDescent="0.25">
      <c r="B135" s="708"/>
      <c r="C135" s="4">
        <f>'2 жастағы Ф'!Q38</f>
        <v>0</v>
      </c>
      <c r="D135" s="4">
        <f>'2 жастағы К'!Q38</f>
        <v>0</v>
      </c>
      <c r="E135" s="4">
        <f>'2 жастағы Т'!Q38</f>
        <v>0</v>
      </c>
      <c r="F135" s="4">
        <f>'2 жастағы Ш'!Q38</f>
        <v>0</v>
      </c>
      <c r="G135" s="4">
        <f>'2 жастағы Ә'!Q38</f>
        <v>0</v>
      </c>
    </row>
    <row r="136" spans="2:7" x14ac:dyDescent="0.25">
      <c r="B136" s="712"/>
      <c r="C136" s="4">
        <f>'2 жастағы Ф'!P38</f>
        <v>0</v>
      </c>
      <c r="D136" s="4">
        <f>'2 жастағы К'!P38</f>
        <v>0</v>
      </c>
      <c r="E136" s="4">
        <f>'2 жастағы Т'!P38</f>
        <v>0</v>
      </c>
      <c r="F136" s="4">
        <f>'2 жастағы Ш'!P38</f>
        <v>0</v>
      </c>
      <c r="G136" s="4">
        <f>'2 жастағы Ә'!P38</f>
        <v>0</v>
      </c>
    </row>
    <row r="137" spans="2:7" x14ac:dyDescent="0.25">
      <c r="B137" s="707">
        <v>6</v>
      </c>
      <c r="C137" s="4">
        <f>'2 жастағы Ф'!U38</f>
        <v>0</v>
      </c>
      <c r="D137" s="4">
        <f>'2 жастағы К'!U38</f>
        <v>0</v>
      </c>
      <c r="E137" s="4">
        <f>'2 жастағы Т'!U38</f>
        <v>0</v>
      </c>
      <c r="F137" s="4">
        <f>'2 жастағы Ш'!U38</f>
        <v>0</v>
      </c>
      <c r="G137" s="4">
        <f>'2 жастағы Ә'!U38</f>
        <v>0</v>
      </c>
    </row>
    <row r="138" spans="2:7" x14ac:dyDescent="0.25">
      <c r="B138" s="708"/>
      <c r="C138" s="4">
        <f>'2 жастағы Ф'!T38</f>
        <v>0</v>
      </c>
      <c r="D138" s="4">
        <f>'2 жастағы К'!T38</f>
        <v>0</v>
      </c>
      <c r="E138" s="4">
        <f>'2 жастағы Т'!T38</f>
        <v>0</v>
      </c>
      <c r="F138" s="4">
        <f>'2 жастағы Ш'!T38</f>
        <v>0</v>
      </c>
      <c r="G138" s="4">
        <f>'2 жастағы Ә'!T38</f>
        <v>0</v>
      </c>
    </row>
    <row r="139" spans="2:7" x14ac:dyDescent="0.25">
      <c r="B139" s="712"/>
      <c r="C139" s="4">
        <f>'2 жастағы Ф'!S38</f>
        <v>0</v>
      </c>
      <c r="D139" s="4">
        <f>'2 жастағы К'!S38</f>
        <v>0</v>
      </c>
      <c r="E139" s="4">
        <f>'2 жастағы Т'!S38</f>
        <v>0</v>
      </c>
      <c r="F139" s="4">
        <f>'2 жастағы Ш'!S38</f>
        <v>0</v>
      </c>
      <c r="G139" s="4">
        <f>'2 жастағы Ә'!S38</f>
        <v>0</v>
      </c>
    </row>
    <row r="140" spans="2:7" x14ac:dyDescent="0.25">
      <c r="B140" s="707">
        <v>7</v>
      </c>
      <c r="C140" s="4">
        <f>'2 жастағы Ф'!X38</f>
        <v>0</v>
      </c>
      <c r="D140" s="4">
        <f>'2 жастағы К'!X38</f>
        <v>0</v>
      </c>
      <c r="E140" s="4">
        <f>'2 жастағы Т'!X38</f>
        <v>0</v>
      </c>
      <c r="F140" s="4">
        <f>'2 жастағы Ш'!X38</f>
        <v>0</v>
      </c>
      <c r="G140" s="4">
        <f>'2 жастағы Ә'!X38</f>
        <v>0</v>
      </c>
    </row>
    <row r="141" spans="2:7" x14ac:dyDescent="0.25">
      <c r="B141" s="708"/>
      <c r="C141" s="4">
        <f>'2 жастағы Ф'!W38</f>
        <v>0</v>
      </c>
      <c r="D141" s="4">
        <f>'2 жастағы К'!W38</f>
        <v>0</v>
      </c>
      <c r="E141" s="4">
        <f>'2 жастағы Т'!W38</f>
        <v>0</v>
      </c>
      <c r="F141" s="4">
        <f>'2 жастағы Ш'!W38</f>
        <v>0</v>
      </c>
      <c r="G141" s="4">
        <f>'2 жастағы Ә'!W38</f>
        <v>0</v>
      </c>
    </row>
    <row r="142" spans="2:7" x14ac:dyDescent="0.25">
      <c r="B142" s="712"/>
      <c r="C142" s="4">
        <f>'2 жастағы Ф'!V38</f>
        <v>0</v>
      </c>
      <c r="D142" s="4">
        <f>'2 жастағы К'!V38</f>
        <v>0</v>
      </c>
      <c r="E142" s="4">
        <f>'2 жастағы Т'!V38</f>
        <v>0</v>
      </c>
      <c r="F142" s="4">
        <f>'2 жастағы Ш'!V38</f>
        <v>0</v>
      </c>
      <c r="G142" s="4">
        <f>'2 жастағы Ә'!V38</f>
        <v>0</v>
      </c>
    </row>
    <row r="143" spans="2:7" x14ac:dyDescent="0.25">
      <c r="B143" s="707">
        <v>8</v>
      </c>
      <c r="C143" s="4">
        <f>'2 жастағы Ф'!AA38</f>
        <v>0</v>
      </c>
      <c r="D143" s="4">
        <f>'2 жастағы К'!AA38</f>
        <v>0</v>
      </c>
      <c r="E143" s="4">
        <f>'2 жастағы Т'!AA38</f>
        <v>0</v>
      </c>
      <c r="F143" s="4">
        <f>'2 жастағы Ш'!AA38</f>
        <v>0</v>
      </c>
      <c r="G143" s="4">
        <f>'2 жастағы Ә'!AA38</f>
        <v>0</v>
      </c>
    </row>
    <row r="144" spans="2:7" x14ac:dyDescent="0.25">
      <c r="B144" s="708"/>
      <c r="C144" s="4">
        <f>'2 жастағы Ф'!Z38</f>
        <v>0</v>
      </c>
      <c r="D144" s="4">
        <f>'2 жастағы К'!Z38</f>
        <v>0</v>
      </c>
      <c r="E144" s="4">
        <f>'2 жастағы Т'!Z38</f>
        <v>0</v>
      </c>
      <c r="F144" s="4">
        <f>'2 жастағы Ш'!Z38</f>
        <v>0</v>
      </c>
      <c r="G144" s="4">
        <f>'2 жастағы Ә'!Z38</f>
        <v>0</v>
      </c>
    </row>
    <row r="145" spans="2:7" x14ac:dyDescent="0.25">
      <c r="B145" s="712"/>
      <c r="C145" s="4">
        <f>'2 жастағы Ф'!Y38</f>
        <v>0</v>
      </c>
      <c r="D145" s="4">
        <f>'2 жастағы К'!Y38</f>
        <v>0</v>
      </c>
      <c r="E145" s="4">
        <f>'2 жастағы Т'!Y38</f>
        <v>0</v>
      </c>
      <c r="F145" s="4">
        <f>'2 жастағы Ш'!Y38</f>
        <v>0</v>
      </c>
      <c r="G145" s="4">
        <f>'2 жастағы Ә'!Y38</f>
        <v>0</v>
      </c>
    </row>
    <row r="146" spans="2:7" x14ac:dyDescent="0.25">
      <c r="B146" s="707">
        <v>9</v>
      </c>
      <c r="C146" s="4">
        <f>'2 жастағы Ф'!AD38</f>
        <v>0</v>
      </c>
      <c r="D146" s="4">
        <f>'2 жастағы К'!AD38</f>
        <v>0</v>
      </c>
      <c r="E146" s="4">
        <f>'2 жастағы Т'!AD38</f>
        <v>0</v>
      </c>
      <c r="F146" s="4">
        <f>'2 жастағы Ш'!AD38</f>
        <v>0</v>
      </c>
      <c r="G146" s="4">
        <f>'2 жастағы Ә'!AD38</f>
        <v>0</v>
      </c>
    </row>
    <row r="147" spans="2:7" x14ac:dyDescent="0.25">
      <c r="B147" s="708"/>
      <c r="C147" s="4">
        <f>'2 жастағы Ф'!AC38</f>
        <v>0</v>
      </c>
      <c r="D147" s="4">
        <f>'2 жастағы К'!AC38</f>
        <v>0</v>
      </c>
      <c r="E147" s="4">
        <f>'2 жастағы Т'!AC38</f>
        <v>0</v>
      </c>
      <c r="F147" s="4">
        <f>'2 жастағы Ш'!AC38</f>
        <v>0</v>
      </c>
      <c r="G147" s="4">
        <f>'2 жастағы Ә'!AC38</f>
        <v>0</v>
      </c>
    </row>
    <row r="148" spans="2:7" x14ac:dyDescent="0.25">
      <c r="B148" s="712"/>
      <c r="C148" s="4">
        <f>'2 жастағы Ф'!AB38</f>
        <v>0</v>
      </c>
      <c r="D148" s="4">
        <f>'2 жастағы К'!AB38</f>
        <v>0</v>
      </c>
      <c r="E148" s="4">
        <f>'2 жастағы Т'!AB38</f>
        <v>0</v>
      </c>
      <c r="F148" s="4">
        <f>'2 жастағы Ш'!AB38</f>
        <v>0</v>
      </c>
      <c r="G148" s="4">
        <f>'2 жастағы Ә'!AB38</f>
        <v>0</v>
      </c>
    </row>
    <row r="149" spans="2:7" x14ac:dyDescent="0.25">
      <c r="B149" s="707">
        <v>10</v>
      </c>
      <c r="C149" s="4">
        <f>'2 жастағы Ф'!AG38</f>
        <v>0</v>
      </c>
      <c r="D149" s="4">
        <f>'2 жастағы К'!AG38</f>
        <v>0</v>
      </c>
      <c r="E149" s="4">
        <f>'2 жастағы Т'!AG38</f>
        <v>0</v>
      </c>
      <c r="F149" s="4">
        <f>'2 жастағы Ш'!AG38</f>
        <v>0</v>
      </c>
      <c r="G149" s="4">
        <f>'2 жастағы Ә'!AG38</f>
        <v>0</v>
      </c>
    </row>
    <row r="150" spans="2:7" x14ac:dyDescent="0.25">
      <c r="B150" s="708"/>
      <c r="C150" s="4">
        <f>'2 жастағы Ф'!AF38</f>
        <v>0</v>
      </c>
      <c r="D150" s="4">
        <f>'2 жастағы К'!AF38</f>
        <v>0</v>
      </c>
      <c r="E150" s="4">
        <f>'2 жастағы Т'!AF38</f>
        <v>0</v>
      </c>
      <c r="F150" s="4">
        <f>'2 жастағы Ш'!AF38</f>
        <v>0</v>
      </c>
      <c r="G150" s="4">
        <f>'2 жастағы Ә'!AF38</f>
        <v>0</v>
      </c>
    </row>
    <row r="151" spans="2:7" x14ac:dyDescent="0.25">
      <c r="B151" s="712"/>
      <c r="C151" s="4">
        <f>'2 жастағы Ф'!AE38</f>
        <v>0</v>
      </c>
      <c r="D151" s="4">
        <f>'2 жастағы К'!AE38</f>
        <v>0</v>
      </c>
      <c r="E151" s="4">
        <f>'2 жастағы Т'!AE38</f>
        <v>0</v>
      </c>
      <c r="F151" s="4">
        <f>'2 жастағы Ш'!AE38</f>
        <v>0</v>
      </c>
      <c r="G151" s="4">
        <f>'2 жастағы Ә'!AE38</f>
        <v>0</v>
      </c>
    </row>
    <row r="152" spans="2:7" x14ac:dyDescent="0.25">
      <c r="B152" s="707">
        <v>11</v>
      </c>
      <c r="C152" s="4">
        <f>'2 жастағы Ф'!AJ38</f>
        <v>0</v>
      </c>
      <c r="D152" s="4">
        <f>'2 жастағы К'!AJ38</f>
        <v>0</v>
      </c>
      <c r="E152" s="827"/>
      <c r="F152" s="4">
        <f>'2 жастағы Ш'!AJ38</f>
        <v>0</v>
      </c>
      <c r="G152" s="4">
        <f>'2 жастағы Ә'!AJ38</f>
        <v>0</v>
      </c>
    </row>
    <row r="153" spans="2:7" x14ac:dyDescent="0.25">
      <c r="B153" s="708"/>
      <c r="C153" s="4">
        <f>'2 жастағы Ф'!AI38</f>
        <v>0</v>
      </c>
      <c r="D153" s="4">
        <f>'2 жастағы К'!AI38</f>
        <v>0</v>
      </c>
      <c r="E153" s="828"/>
      <c r="F153" s="4">
        <f>'2 жастағы Ш'!AI38</f>
        <v>0</v>
      </c>
      <c r="G153" s="4">
        <f>'2 жастағы Ә'!AI38</f>
        <v>0</v>
      </c>
    </row>
    <row r="154" spans="2:7" x14ac:dyDescent="0.25">
      <c r="B154" s="712"/>
      <c r="C154" s="4">
        <f>'2 жастағы Ф'!AH38</f>
        <v>0</v>
      </c>
      <c r="D154" s="4">
        <f>'2 жастағы К'!AH38</f>
        <v>0</v>
      </c>
      <c r="E154" s="828"/>
      <c r="F154" s="4">
        <f>'2 жастағы Ш'!AH38</f>
        <v>0</v>
      </c>
      <c r="G154" s="4">
        <f>'2 жастағы Ә'!AH38</f>
        <v>0</v>
      </c>
    </row>
    <row r="155" spans="2:7" x14ac:dyDescent="0.25">
      <c r="B155" s="707">
        <v>12</v>
      </c>
      <c r="C155" s="4">
        <f>'2 жастағы Ф'!AM38</f>
        <v>0</v>
      </c>
      <c r="D155" s="4">
        <f>'2 жастағы К'!AM38</f>
        <v>0</v>
      </c>
      <c r="E155" s="828"/>
      <c r="F155" s="4">
        <f>'2 жастағы Ш'!AM38</f>
        <v>0</v>
      </c>
      <c r="G155" s="4">
        <f>'2 жастағы Ә'!AM38</f>
        <v>0</v>
      </c>
    </row>
    <row r="156" spans="2:7" x14ac:dyDescent="0.25">
      <c r="B156" s="708"/>
      <c r="C156" s="12">
        <f>'2 жастағы Ф'!AL38</f>
        <v>0</v>
      </c>
      <c r="D156" s="12">
        <f>'2 жастағы К'!AL38</f>
        <v>0</v>
      </c>
      <c r="E156" s="828"/>
      <c r="F156" s="12">
        <f>'2 жастағы Ш'!AL38</f>
        <v>0</v>
      </c>
      <c r="G156" s="12">
        <f>'2 жастағы Ә'!AL38</f>
        <v>0</v>
      </c>
    </row>
    <row r="157" spans="2:7" x14ac:dyDescent="0.25">
      <c r="B157" s="712"/>
      <c r="C157" s="12">
        <f>'2 жастағы Ф'!AK38</f>
        <v>0</v>
      </c>
      <c r="D157" s="12">
        <f>'2 жастағы К'!AK38</f>
        <v>0</v>
      </c>
      <c r="E157" s="828"/>
      <c r="F157" s="12">
        <f>'2 жастағы Ш'!AK38</f>
        <v>0</v>
      </c>
      <c r="G157" s="12">
        <f>'2 жастағы Ә'!AK38</f>
        <v>0</v>
      </c>
    </row>
    <row r="158" spans="2:7" x14ac:dyDescent="0.25">
      <c r="B158" s="707">
        <v>13</v>
      </c>
      <c r="C158" s="825"/>
      <c r="D158" s="4">
        <f>'2 жастағы К'!AP38</f>
        <v>0</v>
      </c>
      <c r="E158" s="828"/>
      <c r="F158" s="4">
        <f>'2 жастағы Ш'!AP38</f>
        <v>0</v>
      </c>
      <c r="G158" s="4">
        <f>'2 жастағы Ә'!AP38</f>
        <v>0</v>
      </c>
    </row>
    <row r="159" spans="2:7" ht="15" customHeight="1" x14ac:dyDescent="0.25">
      <c r="B159" s="708"/>
      <c r="C159" s="826"/>
      <c r="D159" s="4">
        <f>'2 жастағы К'!AO38</f>
        <v>0</v>
      </c>
      <c r="E159" s="828"/>
      <c r="F159" s="4">
        <f>'2 жастағы Ш'!AO38</f>
        <v>0</v>
      </c>
      <c r="G159" s="4">
        <f>'2 жастағы Ә'!AO38</f>
        <v>0</v>
      </c>
    </row>
    <row r="160" spans="2:7" x14ac:dyDescent="0.25">
      <c r="B160" s="712"/>
      <c r="C160" s="826"/>
      <c r="D160" s="4">
        <f>'2 жастағы К'!AN38</f>
        <v>0</v>
      </c>
      <c r="E160" s="828"/>
      <c r="F160" s="4">
        <f>'2 жастағы Ш'!AN38</f>
        <v>0</v>
      </c>
      <c r="G160" s="4">
        <f>'2 жастағы Ә'!AN38</f>
        <v>0</v>
      </c>
    </row>
    <row r="161" spans="2:7" x14ac:dyDescent="0.25">
      <c r="B161" s="707">
        <v>14</v>
      </c>
      <c r="C161" s="826"/>
      <c r="D161" s="4">
        <f>'2 жастағы К'!AS38</f>
        <v>0</v>
      </c>
      <c r="E161" s="828"/>
      <c r="F161" s="4">
        <f>'2 жастағы Ш'!AS38</f>
        <v>0</v>
      </c>
      <c r="G161" s="4">
        <f>'2 жастағы Ә'!AS38</f>
        <v>0</v>
      </c>
    </row>
    <row r="162" spans="2:7" x14ac:dyDescent="0.25">
      <c r="B162" s="708"/>
      <c r="C162" s="826"/>
      <c r="D162" s="4">
        <f>'2 жастағы К'!AR38</f>
        <v>0</v>
      </c>
      <c r="E162" s="828"/>
      <c r="F162" s="4">
        <f>'2 жастағы Ш'!AR38</f>
        <v>0</v>
      </c>
      <c r="G162" s="4">
        <f>'2 жастағы Ә'!AR38</f>
        <v>0</v>
      </c>
    </row>
    <row r="163" spans="2:7" x14ac:dyDescent="0.25">
      <c r="B163" s="712"/>
      <c r="C163" s="826"/>
      <c r="D163" s="4">
        <f>'2 жастағы К'!AQ38</f>
        <v>0</v>
      </c>
      <c r="E163" s="828"/>
      <c r="F163" s="4">
        <f>'2 жастағы Ш'!AQ38</f>
        <v>0</v>
      </c>
      <c r="G163" s="4">
        <f>'2 жастағы Ә'!AQ38</f>
        <v>0</v>
      </c>
    </row>
    <row r="164" spans="2:7" x14ac:dyDescent="0.25">
      <c r="B164" s="707">
        <v>15</v>
      </c>
      <c r="C164" s="826"/>
      <c r="D164" s="4">
        <f>'2 жастағы К'!AV38</f>
        <v>0</v>
      </c>
      <c r="E164" s="828"/>
      <c r="F164" s="825"/>
      <c r="G164" s="4">
        <f>'2 жастағы Ә'!AV38</f>
        <v>0</v>
      </c>
    </row>
    <row r="165" spans="2:7" x14ac:dyDescent="0.25">
      <c r="B165" s="708"/>
      <c r="C165" s="826"/>
      <c r="D165" s="4">
        <f>'2 жастағы К'!AU38</f>
        <v>0</v>
      </c>
      <c r="E165" s="828"/>
      <c r="F165" s="826"/>
      <c r="G165" s="4">
        <f>'2 жастағы Ә'!AU38</f>
        <v>0</v>
      </c>
    </row>
    <row r="166" spans="2:7" x14ac:dyDescent="0.25">
      <c r="B166" s="712"/>
      <c r="C166" s="826"/>
      <c r="D166" s="4">
        <f>'2 жастағы К'!AT38</f>
        <v>0</v>
      </c>
      <c r="E166" s="828"/>
      <c r="F166" s="826"/>
      <c r="G166" s="4">
        <f>'2 жастағы Ә'!AT38</f>
        <v>0</v>
      </c>
    </row>
    <row r="167" spans="2:7" x14ac:dyDescent="0.25">
      <c r="B167" s="707">
        <v>16</v>
      </c>
      <c r="C167" s="826"/>
      <c r="D167" s="4">
        <f>'2 жастағы К'!AY38</f>
        <v>0</v>
      </c>
      <c r="E167" s="828"/>
      <c r="F167" s="826"/>
      <c r="G167" s="4">
        <f>'2 жастағы Ә'!AY38</f>
        <v>0</v>
      </c>
    </row>
    <row r="168" spans="2:7" x14ac:dyDescent="0.25">
      <c r="B168" s="708"/>
      <c r="C168" s="826"/>
      <c r="D168" s="4">
        <f>'2 жастағы К'!AX38</f>
        <v>0</v>
      </c>
      <c r="E168" s="828"/>
      <c r="F168" s="826"/>
      <c r="G168" s="4">
        <f>'2 жастағы Ә'!AX38</f>
        <v>0</v>
      </c>
    </row>
    <row r="169" spans="2:7" x14ac:dyDescent="0.25">
      <c r="B169" s="712"/>
      <c r="C169" s="826"/>
      <c r="D169" s="4">
        <f>'2 жастағы К'!AW38</f>
        <v>0</v>
      </c>
      <c r="E169" s="828"/>
      <c r="F169" s="826"/>
      <c r="G169" s="4">
        <f>'2 жастағы Ә'!AW38</f>
        <v>0</v>
      </c>
    </row>
    <row r="170" spans="2:7" x14ac:dyDescent="0.25">
      <c r="B170" s="707">
        <v>17</v>
      </c>
      <c r="C170" s="826"/>
      <c r="D170" s="4">
        <f>'2 жастағы К'!BB38</f>
        <v>0</v>
      </c>
      <c r="E170" s="828"/>
      <c r="F170" s="826"/>
      <c r="G170" s="4">
        <f>'2 жастағы Ә'!BB38</f>
        <v>0</v>
      </c>
    </row>
    <row r="171" spans="2:7" x14ac:dyDescent="0.25">
      <c r="B171" s="708"/>
      <c r="C171" s="826"/>
      <c r="D171" s="4">
        <f>'2 жастағы К'!BA38</f>
        <v>0</v>
      </c>
      <c r="E171" s="828"/>
      <c r="F171" s="826"/>
      <c r="G171" s="4">
        <f>'2 жастағы Ә'!BA38</f>
        <v>0</v>
      </c>
    </row>
    <row r="172" spans="2:7" x14ac:dyDescent="0.25">
      <c r="B172" s="712"/>
      <c r="C172" s="826"/>
      <c r="D172" s="4">
        <f>'2 жастағы К'!AZ38</f>
        <v>0</v>
      </c>
      <c r="E172" s="828"/>
      <c r="F172" s="826"/>
      <c r="G172" s="4">
        <f>'2 жастағы Ә'!AZ38</f>
        <v>0</v>
      </c>
    </row>
    <row r="173" spans="2:7" x14ac:dyDescent="0.25">
      <c r="B173" s="707">
        <v>18</v>
      </c>
      <c r="C173" s="826"/>
      <c r="D173" s="4">
        <f>'2 жастағы К'!BE38</f>
        <v>0</v>
      </c>
      <c r="E173" s="828"/>
      <c r="F173" s="826"/>
      <c r="G173" s="825"/>
    </row>
    <row r="174" spans="2:7" x14ac:dyDescent="0.25">
      <c r="B174" s="708"/>
      <c r="C174" s="826"/>
      <c r="D174" s="4">
        <f>'2 жастағы К'!BD38</f>
        <v>0</v>
      </c>
      <c r="E174" s="828"/>
      <c r="F174" s="826"/>
      <c r="G174" s="826"/>
    </row>
    <row r="175" spans="2:7" x14ac:dyDescent="0.25">
      <c r="B175" s="712"/>
      <c r="C175" s="826"/>
      <c r="D175" s="4">
        <f>'2 жастағы К'!BC38</f>
        <v>0</v>
      </c>
      <c r="E175" s="828"/>
      <c r="F175" s="826"/>
      <c r="G175" s="826"/>
    </row>
    <row r="176" spans="2:7" x14ac:dyDescent="0.25">
      <c r="B176" s="707">
        <v>19</v>
      </c>
      <c r="C176" s="826"/>
      <c r="D176" s="4">
        <f>'2 жастағы К'!BH38</f>
        <v>0</v>
      </c>
      <c r="E176" s="828"/>
      <c r="F176" s="826"/>
      <c r="G176" s="826"/>
    </row>
    <row r="177" spans="2:7" x14ac:dyDescent="0.25">
      <c r="B177" s="708"/>
      <c r="C177" s="826"/>
      <c r="D177" s="4">
        <f>'2 жастағы К'!BG38</f>
        <v>0</v>
      </c>
      <c r="E177" s="828"/>
      <c r="F177" s="826"/>
      <c r="G177" s="826"/>
    </row>
    <row r="178" spans="2:7" x14ac:dyDescent="0.25">
      <c r="B178" s="712"/>
      <c r="C178" s="826"/>
      <c r="D178" s="4">
        <f>'2 жастағы К'!BF38</f>
        <v>0</v>
      </c>
      <c r="E178" s="828"/>
      <c r="F178" s="826"/>
      <c r="G178" s="826"/>
    </row>
    <row r="179" spans="2:7" x14ac:dyDescent="0.25">
      <c r="B179" s="707">
        <v>20</v>
      </c>
      <c r="C179" s="826"/>
      <c r="D179" s="4">
        <f>'2 жастағы К'!BK38</f>
        <v>0</v>
      </c>
      <c r="E179" s="828"/>
      <c r="F179" s="826"/>
      <c r="G179" s="826"/>
    </row>
    <row r="180" spans="2:7" x14ac:dyDescent="0.25">
      <c r="B180" s="708"/>
      <c r="C180" s="826"/>
      <c r="D180" s="4">
        <f>'2 жастағы К'!BJ38</f>
        <v>0</v>
      </c>
      <c r="E180" s="828"/>
      <c r="F180" s="826"/>
      <c r="G180" s="826"/>
    </row>
    <row r="181" spans="2:7" x14ac:dyDescent="0.25">
      <c r="B181" s="712"/>
      <c r="C181" s="826"/>
      <c r="D181" s="4">
        <f>'2 жастағы К'!BI38</f>
        <v>0</v>
      </c>
      <c r="E181" s="828"/>
      <c r="F181" s="826"/>
      <c r="G181" s="826"/>
    </row>
    <row r="182" spans="2:7" x14ac:dyDescent="0.25">
      <c r="B182" s="707">
        <v>21</v>
      </c>
      <c r="C182" s="826"/>
      <c r="D182" s="4">
        <f>'2 жастағы К'!BN38</f>
        <v>0</v>
      </c>
      <c r="E182" s="828"/>
      <c r="F182" s="826"/>
      <c r="G182" s="826"/>
    </row>
    <row r="183" spans="2:7" x14ac:dyDescent="0.25">
      <c r="B183" s="708"/>
      <c r="C183" s="826"/>
      <c r="D183" s="4">
        <f>'2 жастағы К'!BM38</f>
        <v>0</v>
      </c>
      <c r="E183" s="828"/>
      <c r="F183" s="826"/>
      <c r="G183" s="826"/>
    </row>
    <row r="184" spans="2:7" x14ac:dyDescent="0.25">
      <c r="B184" s="712"/>
      <c r="C184" s="826"/>
      <c r="D184" s="4">
        <f>'2 жастағы К'!BL38</f>
        <v>0</v>
      </c>
      <c r="E184" s="828"/>
      <c r="F184" s="826"/>
      <c r="G184" s="826"/>
    </row>
    <row r="185" spans="2:7" x14ac:dyDescent="0.25">
      <c r="B185" s="707">
        <v>22</v>
      </c>
      <c r="C185" s="826"/>
      <c r="D185" s="4">
        <f>'2 жастағы К'!BQ38</f>
        <v>0</v>
      </c>
      <c r="E185" s="828"/>
      <c r="F185" s="826"/>
      <c r="G185" s="826"/>
    </row>
    <row r="186" spans="2:7" x14ac:dyDescent="0.25">
      <c r="B186" s="708"/>
      <c r="C186" s="826"/>
      <c r="D186" s="4">
        <f>'2 жастағы К'!BP38</f>
        <v>0</v>
      </c>
      <c r="E186" s="828"/>
      <c r="F186" s="826"/>
      <c r="G186" s="826"/>
    </row>
    <row r="187" spans="2:7" ht="15.75" thickBot="1" x14ac:dyDescent="0.3">
      <c r="B187" s="708"/>
      <c r="C187" s="826"/>
      <c r="D187" s="65">
        <f>'2 жастағы К'!BO38</f>
        <v>0</v>
      </c>
      <c r="E187" s="828"/>
      <c r="F187" s="826"/>
      <c r="G187" s="826"/>
    </row>
    <row r="188" spans="2:7" ht="18.75" x14ac:dyDescent="0.25">
      <c r="B188" s="840" t="s">
        <v>824</v>
      </c>
      <c r="C188" s="66">
        <f>'2 жастағы Ф'!AP38</f>
        <v>0</v>
      </c>
      <c r="D188" s="66">
        <f>'2 жастағы К'!BT38</f>
        <v>0</v>
      </c>
      <c r="E188" s="66">
        <f>'2 жастағы Т'!AJ38</f>
        <v>0</v>
      </c>
      <c r="F188" s="66">
        <f>'2 жастағы Ш'!AV38</f>
        <v>0</v>
      </c>
      <c r="G188" s="67">
        <f>'2 жастағы Ә'!BE38</f>
        <v>0</v>
      </c>
    </row>
    <row r="189" spans="2:7" ht="18.75" x14ac:dyDescent="0.25">
      <c r="B189" s="821"/>
      <c r="C189" s="40">
        <f>'2 жастағы Ф'!AO38</f>
        <v>0</v>
      </c>
      <c r="D189" s="40">
        <f>'2 жастағы К'!BS38</f>
        <v>0</v>
      </c>
      <c r="E189" s="40">
        <f>'2 жастағы Т'!AI38</f>
        <v>0</v>
      </c>
      <c r="F189" s="40">
        <f>'2 жастағы Ш'!AU38</f>
        <v>0</v>
      </c>
      <c r="G189" s="68">
        <f>'2 жастағы Ә'!BD38</f>
        <v>0</v>
      </c>
    </row>
    <row r="190" spans="2:7" ht="19.5" thickBot="1" x14ac:dyDescent="0.3">
      <c r="B190" s="841"/>
      <c r="C190" s="69">
        <f>'2 жастағы Ф'!AN38</f>
        <v>0</v>
      </c>
      <c r="D190" s="69">
        <f>'2 жастағы К'!BR38</f>
        <v>0</v>
      </c>
      <c r="E190" s="69">
        <f>'2 жастағы Т'!AH38</f>
        <v>0</v>
      </c>
      <c r="F190" s="69">
        <f>'2 жастағы Ш'!AT38</f>
        <v>0</v>
      </c>
      <c r="G190" s="70">
        <f>'2 жастағы Ә'!BC38</f>
        <v>0</v>
      </c>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Ф'!F89</f>
        <v>0</v>
      </c>
      <c r="D195" s="4">
        <f>'2 жастағы К'!F89</f>
        <v>0</v>
      </c>
      <c r="E195" s="4">
        <f>'2 жастағы Т'!F89</f>
        <v>0</v>
      </c>
      <c r="F195" s="4">
        <f>'2 жастағы Ш'!F89</f>
        <v>0</v>
      </c>
      <c r="G195" s="4">
        <f>'2 жастағы Ә'!F89</f>
        <v>0</v>
      </c>
      <c r="CO195" s="8"/>
      <c r="CQ195" s="8"/>
      <c r="CS195" s="8"/>
      <c r="CU195" s="8"/>
    </row>
    <row r="196" spans="2:99" x14ac:dyDescent="0.25">
      <c r="B196" s="708"/>
      <c r="C196" s="4">
        <f>'2 жастағы Ф'!E89</f>
        <v>0</v>
      </c>
      <c r="D196" s="4">
        <f>'2 жастағы К'!E89</f>
        <v>0</v>
      </c>
      <c r="E196" s="4">
        <f>'2 жастағы Т'!E89</f>
        <v>0</v>
      </c>
      <c r="F196" s="4">
        <f>'2 жастағы Ш'!E89</f>
        <v>0</v>
      </c>
      <c r="G196" s="4">
        <f>'2 жастағы Ә'!E89</f>
        <v>0</v>
      </c>
      <c r="CO196" s="8"/>
      <c r="CQ196" s="8"/>
      <c r="CS196" s="8"/>
      <c r="CU196" s="8"/>
    </row>
    <row r="197" spans="2:99" x14ac:dyDescent="0.25">
      <c r="B197" s="712"/>
      <c r="C197" s="4">
        <f>'2 жастағы Ф'!D89</f>
        <v>0</v>
      </c>
      <c r="D197" s="4">
        <f>'2 жастағы К'!D89</f>
        <v>0</v>
      </c>
      <c r="E197" s="4">
        <f>'2 жастағы Т'!D89</f>
        <v>0</v>
      </c>
      <c r="F197" s="4">
        <f>'2 жастағы Ш'!D89</f>
        <v>0</v>
      </c>
      <c r="G197" s="4">
        <f>'2 жастағы Ә'!D89</f>
        <v>0</v>
      </c>
    </row>
    <row r="198" spans="2:99" x14ac:dyDescent="0.25">
      <c r="B198" s="707">
        <v>2</v>
      </c>
      <c r="C198" s="4">
        <f>'2 жастағы Ф'!I89</f>
        <v>0</v>
      </c>
      <c r="D198" s="4">
        <f>'2 жастағы К'!I89</f>
        <v>0</v>
      </c>
      <c r="E198" s="4">
        <f>'2 жастағы Т'!I89</f>
        <v>0</v>
      </c>
      <c r="F198" s="4">
        <f>'2 жастағы Ш'!I89</f>
        <v>0</v>
      </c>
      <c r="G198" s="4">
        <f>'2 жастағы Ә'!I89</f>
        <v>0</v>
      </c>
    </row>
    <row r="199" spans="2:99" x14ac:dyDescent="0.25">
      <c r="B199" s="708"/>
      <c r="C199" s="4">
        <f>'2 жастағы Ф'!H89</f>
        <v>0</v>
      </c>
      <c r="D199" s="4">
        <f>'2 жастағы К'!H89</f>
        <v>0</v>
      </c>
      <c r="E199" s="4">
        <f>'2 жастағы Т'!H89</f>
        <v>0</v>
      </c>
      <c r="F199" s="4">
        <f>'2 жастағы Ш'!H89</f>
        <v>0</v>
      </c>
      <c r="G199" s="4">
        <f>'2 жастағы Ә'!H89</f>
        <v>0</v>
      </c>
    </row>
    <row r="200" spans="2:99" x14ac:dyDescent="0.25">
      <c r="B200" s="712"/>
      <c r="C200" s="4">
        <f>'2 жастағы Ф'!G89</f>
        <v>0</v>
      </c>
      <c r="D200" s="4">
        <f>'2 жастағы К'!G89</f>
        <v>0</v>
      </c>
      <c r="E200" s="4">
        <f>'2 жастағы Т'!G89</f>
        <v>0</v>
      </c>
      <c r="F200" s="4">
        <f>'2 жастағы Ш'!G89</f>
        <v>0</v>
      </c>
      <c r="G200" s="4">
        <f>'2 жастағы Ә'!G89</f>
        <v>0</v>
      </c>
    </row>
    <row r="201" spans="2:99" x14ac:dyDescent="0.25">
      <c r="B201" s="707">
        <v>3</v>
      </c>
      <c r="C201" s="4">
        <f>'2 жастағы Ф'!L89</f>
        <v>0</v>
      </c>
      <c r="D201" s="4">
        <f>'2 жастағы К'!L89</f>
        <v>0</v>
      </c>
      <c r="E201" s="4">
        <f>'2 жастағы Т'!L89</f>
        <v>0</v>
      </c>
      <c r="F201" s="4">
        <f>'2 жастағы Ш'!L89</f>
        <v>0</v>
      </c>
      <c r="G201" s="4">
        <f>'2 жастағы Ә'!L89</f>
        <v>0</v>
      </c>
    </row>
    <row r="202" spans="2:99" x14ac:dyDescent="0.25">
      <c r="B202" s="708"/>
      <c r="C202" s="4">
        <f>'2 жастағы Ф'!K89</f>
        <v>0</v>
      </c>
      <c r="D202" s="4">
        <f>'2 жастағы К'!K89</f>
        <v>0</v>
      </c>
      <c r="E202" s="4">
        <f>'2 жастағы Т'!K89</f>
        <v>0</v>
      </c>
      <c r="F202" s="4">
        <f>'2 жастағы Ш'!K89</f>
        <v>0</v>
      </c>
      <c r="G202" s="4">
        <f>'2 жастағы Ә'!K89</f>
        <v>0</v>
      </c>
    </row>
    <row r="203" spans="2:99" x14ac:dyDescent="0.25">
      <c r="B203" s="712"/>
      <c r="C203" s="4">
        <f>'2 жастағы Ф'!J89</f>
        <v>0</v>
      </c>
      <c r="D203" s="4">
        <f>'2 жастағы К'!J89</f>
        <v>0</v>
      </c>
      <c r="E203" s="4">
        <f>'2 жастағы Т'!J89</f>
        <v>0</v>
      </c>
      <c r="F203" s="4">
        <f>'2 жастағы Ш'!J89</f>
        <v>0</v>
      </c>
      <c r="G203" s="4">
        <f>'2 жастағы Ә'!J89</f>
        <v>0</v>
      </c>
    </row>
    <row r="204" spans="2:99" x14ac:dyDescent="0.25">
      <c r="B204" s="707">
        <v>4</v>
      </c>
      <c r="C204" s="4">
        <f>'2 жастағы Ф'!O89</f>
        <v>0</v>
      </c>
      <c r="D204" s="4">
        <f>'2 жастағы К'!O89</f>
        <v>0</v>
      </c>
      <c r="E204" s="4">
        <f>'2 жастағы Т'!O89</f>
        <v>0</v>
      </c>
      <c r="F204" s="4">
        <f>'2 жастағы Ш'!O89</f>
        <v>0</v>
      </c>
      <c r="G204" s="4">
        <f>'2 жастағы Ә'!O89</f>
        <v>0</v>
      </c>
    </row>
    <row r="205" spans="2:99" x14ac:dyDescent="0.25">
      <c r="B205" s="708"/>
      <c r="C205" s="4">
        <f>'2 жастағы Ф'!N89</f>
        <v>0</v>
      </c>
      <c r="D205" s="4">
        <f>'2 жастағы К'!N89</f>
        <v>0</v>
      </c>
      <c r="E205" s="4">
        <f>'2 жастағы Т'!N89</f>
        <v>0</v>
      </c>
      <c r="F205" s="4">
        <f>'2 жастағы Ш'!N89</f>
        <v>0</v>
      </c>
      <c r="G205" s="4">
        <f>'2 жастағы Ә'!N89</f>
        <v>0</v>
      </c>
    </row>
    <row r="206" spans="2:99" x14ac:dyDescent="0.25">
      <c r="B206" s="712"/>
      <c r="C206" s="4">
        <f>'2 жастағы Ф'!M89</f>
        <v>0</v>
      </c>
      <c r="D206" s="4">
        <f>'2 жастағы К'!M89</f>
        <v>0</v>
      </c>
      <c r="E206" s="4">
        <f>'2 жастағы Т'!M89</f>
        <v>0</v>
      </c>
      <c r="F206" s="4">
        <f>'2 жастағы Ш'!M89</f>
        <v>0</v>
      </c>
      <c r="G206" s="4">
        <f>'2 жастағы Ә'!M89</f>
        <v>0</v>
      </c>
    </row>
    <row r="207" spans="2:99" x14ac:dyDescent="0.25">
      <c r="B207" s="707">
        <v>5</v>
      </c>
      <c r="C207" s="4">
        <f>'2 жастағы Ф'!R89</f>
        <v>0</v>
      </c>
      <c r="D207" s="4">
        <f>'2 жастағы К'!R89</f>
        <v>0</v>
      </c>
      <c r="E207" s="4">
        <f>'2 жастағы Т'!R89</f>
        <v>0</v>
      </c>
      <c r="F207" s="4">
        <f>'2 жастағы Ш'!R89</f>
        <v>0</v>
      </c>
      <c r="G207" s="4">
        <f>'2 жастағы Ә'!R89</f>
        <v>0</v>
      </c>
    </row>
    <row r="208" spans="2:99" x14ac:dyDescent="0.25">
      <c r="B208" s="708"/>
      <c r="C208" s="4">
        <f>'2 жастағы Ф'!Q89</f>
        <v>0</v>
      </c>
      <c r="D208" s="4">
        <f>'2 жастағы К'!Q89</f>
        <v>0</v>
      </c>
      <c r="E208" s="4">
        <f>'2 жастағы Т'!Q89</f>
        <v>0</v>
      </c>
      <c r="F208" s="4">
        <f>'2 жастағы Ш'!Q89</f>
        <v>0</v>
      </c>
      <c r="G208" s="4">
        <f>'2 жастағы Ә'!Q89</f>
        <v>0</v>
      </c>
    </row>
    <row r="209" spans="2:7" x14ac:dyDescent="0.25">
      <c r="B209" s="712"/>
      <c r="C209" s="4">
        <f>'2 жастағы Ф'!P89</f>
        <v>0</v>
      </c>
      <c r="D209" s="4">
        <f>'2 жастағы К'!P89</f>
        <v>0</v>
      </c>
      <c r="E209" s="4">
        <f>'2 жастағы Т'!P89</f>
        <v>0</v>
      </c>
      <c r="F209" s="4">
        <f>'2 жастағы Ш'!P89</f>
        <v>0</v>
      </c>
      <c r="G209" s="4">
        <f>'2 жастағы Ә'!P89</f>
        <v>0</v>
      </c>
    </row>
    <row r="210" spans="2:7" x14ac:dyDescent="0.25">
      <c r="B210" s="707">
        <v>6</v>
      </c>
      <c r="C210" s="4">
        <f>'2 жастағы Ф'!U89</f>
        <v>0</v>
      </c>
      <c r="D210" s="4">
        <f>'2 жастағы К'!U89</f>
        <v>0</v>
      </c>
      <c r="E210" s="4">
        <f>'2 жастағы Т'!U89</f>
        <v>0</v>
      </c>
      <c r="F210" s="4">
        <f>'2 жастағы Ш'!U89</f>
        <v>0</v>
      </c>
      <c r="G210" s="4">
        <f>'2 жастағы Ә'!U89</f>
        <v>0</v>
      </c>
    </row>
    <row r="211" spans="2:7" x14ac:dyDescent="0.25">
      <c r="B211" s="708"/>
      <c r="C211" s="4">
        <f>'2 жастағы Ф'!T89</f>
        <v>0</v>
      </c>
      <c r="D211" s="4">
        <f>'2 жастағы К'!T89</f>
        <v>0</v>
      </c>
      <c r="E211" s="4">
        <f>'2 жастағы Т'!T89</f>
        <v>0</v>
      </c>
      <c r="F211" s="4">
        <f>'2 жастағы Ш'!T89</f>
        <v>0</v>
      </c>
      <c r="G211" s="4">
        <f>'2 жастағы Ә'!T89</f>
        <v>0</v>
      </c>
    </row>
    <row r="212" spans="2:7" x14ac:dyDescent="0.25">
      <c r="B212" s="712"/>
      <c r="C212" s="4">
        <f>'2 жастағы Ф'!S89</f>
        <v>0</v>
      </c>
      <c r="D212" s="4">
        <f>'2 жастағы К'!S89</f>
        <v>0</v>
      </c>
      <c r="E212" s="4">
        <f>'2 жастағы Т'!S89</f>
        <v>0</v>
      </c>
      <c r="F212" s="4">
        <f>'2 жастағы Ш'!S89</f>
        <v>0</v>
      </c>
      <c r="G212" s="4">
        <f>'2 жастағы Ә'!S89</f>
        <v>0</v>
      </c>
    </row>
    <row r="213" spans="2:7" x14ac:dyDescent="0.25">
      <c r="B213" s="707">
        <v>7</v>
      </c>
      <c r="C213" s="4">
        <f>'2 жастағы Ф'!X89</f>
        <v>0</v>
      </c>
      <c r="D213" s="4">
        <f>'2 жастағы К'!X89</f>
        <v>0</v>
      </c>
      <c r="E213" s="4">
        <f>'2 жастағы Т'!X89</f>
        <v>0</v>
      </c>
      <c r="F213" s="4">
        <f>'2 жастағы Ш'!X89</f>
        <v>0</v>
      </c>
      <c r="G213" s="4">
        <f>'2 жастағы Ә'!X89</f>
        <v>0</v>
      </c>
    </row>
    <row r="214" spans="2:7" x14ac:dyDescent="0.25">
      <c r="B214" s="708"/>
      <c r="C214" s="4">
        <f>'2 жастағы Ф'!W89</f>
        <v>0</v>
      </c>
      <c r="D214" s="4">
        <f>'2 жастағы К'!W89</f>
        <v>0</v>
      </c>
      <c r="E214" s="4">
        <f>'2 жастағы Т'!W89</f>
        <v>0</v>
      </c>
      <c r="F214" s="4">
        <f>'2 жастағы Ш'!W89</f>
        <v>0</v>
      </c>
      <c r="G214" s="4">
        <f>'2 жастағы Ә'!W89</f>
        <v>0</v>
      </c>
    </row>
    <row r="215" spans="2:7" x14ac:dyDescent="0.25">
      <c r="B215" s="712"/>
      <c r="C215" s="4">
        <f>'2 жастағы Ф'!V89</f>
        <v>0</v>
      </c>
      <c r="D215" s="4">
        <f>'2 жастағы К'!V89</f>
        <v>0</v>
      </c>
      <c r="E215" s="4">
        <f>'2 жастағы Т'!V89</f>
        <v>0</v>
      </c>
      <c r="F215" s="4">
        <f>'2 жастағы Ш'!V89</f>
        <v>0</v>
      </c>
      <c r="G215" s="4">
        <f>'2 жастағы Ә'!V89</f>
        <v>0</v>
      </c>
    </row>
    <row r="216" spans="2:7" ht="15" customHeight="1" x14ac:dyDescent="0.25">
      <c r="B216" s="707">
        <v>8</v>
      </c>
      <c r="C216" s="4">
        <f>'2 жастағы Ф'!AA89</f>
        <v>0</v>
      </c>
      <c r="D216" s="4">
        <f>'2 жастағы К'!AA89</f>
        <v>0</v>
      </c>
      <c r="E216" s="4">
        <f>'2 жастағы Т'!AA89</f>
        <v>0</v>
      </c>
      <c r="F216" s="4">
        <f>'2 жастағы Ш'!AA89</f>
        <v>0</v>
      </c>
      <c r="G216" s="4">
        <f>'2 жастағы Ә'!AA89</f>
        <v>0</v>
      </c>
    </row>
    <row r="217" spans="2:7" ht="15" customHeight="1" x14ac:dyDescent="0.25">
      <c r="B217" s="708"/>
      <c r="C217" s="4">
        <f>'2 жастағы Ф'!Z89</f>
        <v>0</v>
      </c>
      <c r="D217" s="4">
        <f>'2 жастағы К'!Z89</f>
        <v>0</v>
      </c>
      <c r="E217" s="4">
        <f>'2 жастағы Т'!Z89</f>
        <v>0</v>
      </c>
      <c r="F217" s="4">
        <f>'2 жастағы Ш'!Z89</f>
        <v>0</v>
      </c>
      <c r="G217" s="4">
        <f>'2 жастағы Ә'!Z89</f>
        <v>0</v>
      </c>
    </row>
    <row r="218" spans="2:7" ht="15" customHeight="1" x14ac:dyDescent="0.25">
      <c r="B218" s="712"/>
      <c r="C218" s="4">
        <f>'2 жастағы Ф'!Y89</f>
        <v>0</v>
      </c>
      <c r="D218" s="4">
        <f>'2 жастағы К'!Y89</f>
        <v>0</v>
      </c>
      <c r="E218" s="4">
        <f>'2 жастағы Т'!Y89</f>
        <v>0</v>
      </c>
      <c r="F218" s="4">
        <f>'2 жастағы Ш'!Y89</f>
        <v>0</v>
      </c>
      <c r="G218" s="4">
        <f>'2 жастағы Ә'!Y89</f>
        <v>0</v>
      </c>
    </row>
    <row r="219" spans="2:7" x14ac:dyDescent="0.25">
      <c r="B219" s="707">
        <v>9</v>
      </c>
      <c r="C219" s="4">
        <f>'2 жастағы Ф'!AD89</f>
        <v>0</v>
      </c>
      <c r="D219" s="4">
        <f>'2 жастағы К'!AD89</f>
        <v>0</v>
      </c>
      <c r="E219" s="4">
        <f>'2 жастағы Т'!AD89</f>
        <v>0</v>
      </c>
      <c r="F219" s="4">
        <f>'2 жастағы Ш'!AD89</f>
        <v>0</v>
      </c>
      <c r="G219" s="4">
        <f>'2 жастағы Ә'!AD89</f>
        <v>0</v>
      </c>
    </row>
    <row r="220" spans="2:7" x14ac:dyDescent="0.25">
      <c r="B220" s="708"/>
      <c r="C220" s="4">
        <f>'2 жастағы Ф'!AC89</f>
        <v>0</v>
      </c>
      <c r="D220" s="4">
        <f>'2 жастағы К'!AC89</f>
        <v>0</v>
      </c>
      <c r="E220" s="4">
        <f>'2 жастағы Т'!AC89</f>
        <v>0</v>
      </c>
      <c r="F220" s="4">
        <f>'2 жастағы Ш'!AC89</f>
        <v>0</v>
      </c>
      <c r="G220" s="4">
        <f>'2 жастағы Ә'!AC89</f>
        <v>0</v>
      </c>
    </row>
    <row r="221" spans="2:7" x14ac:dyDescent="0.25">
      <c r="B221" s="712"/>
      <c r="C221" s="4">
        <f>'2 жастағы Ф'!AB89</f>
        <v>0</v>
      </c>
      <c r="D221" s="4">
        <f>'2 жастағы К'!AB89</f>
        <v>0</v>
      </c>
      <c r="E221" s="4">
        <f>'2 жастағы Т'!AB89</f>
        <v>0</v>
      </c>
      <c r="F221" s="4">
        <f>'2 жастағы Ш'!AB89</f>
        <v>0</v>
      </c>
      <c r="G221" s="4">
        <f>'2 жастағы Ә'!AB89</f>
        <v>0</v>
      </c>
    </row>
    <row r="222" spans="2:7" x14ac:dyDescent="0.25">
      <c r="B222" s="707">
        <v>10</v>
      </c>
      <c r="C222" s="4">
        <f>'2 жастағы Ф'!AG89</f>
        <v>0</v>
      </c>
      <c r="D222" s="4">
        <f>'2 жастағы К'!AG89</f>
        <v>0</v>
      </c>
      <c r="E222" s="842"/>
      <c r="F222" s="4">
        <f>'2 жастағы Ш'!AG89</f>
        <v>0</v>
      </c>
      <c r="G222" s="4">
        <f>'2 жастағы Ә'!AG89</f>
        <v>0</v>
      </c>
    </row>
    <row r="223" spans="2:7" x14ac:dyDescent="0.25">
      <c r="B223" s="708"/>
      <c r="C223" s="4">
        <f>'2 жастағы Ф'!AF89</f>
        <v>0</v>
      </c>
      <c r="D223" s="4">
        <f>'2 жастағы К'!AF89</f>
        <v>0</v>
      </c>
      <c r="E223" s="843"/>
      <c r="F223" s="4">
        <f>'2 жастағы Ш'!AF89</f>
        <v>0</v>
      </c>
      <c r="G223" s="4">
        <f>'2 жастағы Ә'!AF89</f>
        <v>0</v>
      </c>
    </row>
    <row r="224" spans="2:7" x14ac:dyDescent="0.25">
      <c r="B224" s="712"/>
      <c r="C224" s="4">
        <f>'2 жастағы Ф'!AE89</f>
        <v>0</v>
      </c>
      <c r="D224" s="4">
        <f>'2 жастағы К'!AE89</f>
        <v>0</v>
      </c>
      <c r="E224" s="843"/>
      <c r="F224" s="4">
        <f>'2 жастағы Ш'!AE89</f>
        <v>0</v>
      </c>
      <c r="G224" s="4">
        <f>'2 жастағы Ә'!AE89</f>
        <v>0</v>
      </c>
    </row>
    <row r="225" spans="2:7" x14ac:dyDescent="0.25">
      <c r="B225" s="707">
        <v>11</v>
      </c>
      <c r="C225" s="4">
        <f>'2 жастағы Ф'!AJ89</f>
        <v>0</v>
      </c>
      <c r="D225" s="4">
        <f>'2 жастағы К'!AJ89</f>
        <v>0</v>
      </c>
      <c r="E225" s="843"/>
      <c r="F225" s="4">
        <f>'2 жастағы Ш'!AJ89</f>
        <v>0</v>
      </c>
      <c r="G225" s="4">
        <f>'2 жастағы Ә'!AJ89</f>
        <v>0</v>
      </c>
    </row>
    <row r="226" spans="2:7" x14ac:dyDescent="0.25">
      <c r="B226" s="708"/>
      <c r="C226" s="4">
        <f>'2 жастағы Ф'!AI89</f>
        <v>0</v>
      </c>
      <c r="D226" s="4">
        <f>'2 жастағы К'!AI89</f>
        <v>0</v>
      </c>
      <c r="E226" s="843"/>
      <c r="F226" s="4">
        <f>'2 жастағы Ш'!AI89</f>
        <v>0</v>
      </c>
      <c r="G226" s="4">
        <f>'2 жастағы Ә'!AI89</f>
        <v>0</v>
      </c>
    </row>
    <row r="227" spans="2:7" x14ac:dyDescent="0.25">
      <c r="B227" s="712"/>
      <c r="C227" s="4">
        <f>'2 жастағы Ф'!AH89</f>
        <v>0</v>
      </c>
      <c r="D227" s="4">
        <f>'2 жастағы К'!AH89</f>
        <v>0</v>
      </c>
      <c r="E227" s="843"/>
      <c r="F227" s="4">
        <f>'2 жастағы Ш'!AH89</f>
        <v>0</v>
      </c>
      <c r="G227" s="4">
        <f>'2 жастағы Ә'!AH89</f>
        <v>0</v>
      </c>
    </row>
    <row r="228" spans="2:7" x14ac:dyDescent="0.25">
      <c r="B228" s="707">
        <v>12</v>
      </c>
      <c r="C228" s="4">
        <f>'2 жастағы Ф'!AM89</f>
        <v>0</v>
      </c>
      <c r="D228" s="4">
        <f>'2 жастағы К'!AM89</f>
        <v>0</v>
      </c>
      <c r="E228" s="843"/>
      <c r="F228" s="4">
        <f>'2 жастағы Ш'!AM89</f>
        <v>0</v>
      </c>
      <c r="G228" s="4">
        <f>'2 жастағы Ә'!AM89</f>
        <v>0</v>
      </c>
    </row>
    <row r="229" spans="2:7" x14ac:dyDescent="0.25">
      <c r="B229" s="708"/>
      <c r="C229" s="4">
        <f>'2 жастағы Ф'!AL89</f>
        <v>0</v>
      </c>
      <c r="D229" s="4">
        <f>'2 жастағы К'!AL89</f>
        <v>0</v>
      </c>
      <c r="E229" s="843"/>
      <c r="F229" s="4">
        <f>'2 жастағы Ш'!AL89</f>
        <v>0</v>
      </c>
      <c r="G229" s="4">
        <f>'2 жастағы Ә'!AL89</f>
        <v>0</v>
      </c>
    </row>
    <row r="230" spans="2:7" x14ac:dyDescent="0.25">
      <c r="B230" s="712"/>
      <c r="C230" s="4">
        <f>'2 жастағы Ф'!AK89</f>
        <v>0</v>
      </c>
      <c r="D230" s="160">
        <f>'2 жастағы К'!AK61</f>
        <v>1</v>
      </c>
      <c r="E230" s="843"/>
      <c r="F230" s="4">
        <f>'2 жастағы Ш'!AK89</f>
        <v>0</v>
      </c>
      <c r="G230" s="4">
        <f>'2 жастағы Ә'!AK89</f>
        <v>0</v>
      </c>
    </row>
    <row r="231" spans="2:7" x14ac:dyDescent="0.25">
      <c r="B231" s="707">
        <v>13</v>
      </c>
      <c r="C231" s="4">
        <f>'2 жастағы Ф'!AP89</f>
        <v>0</v>
      </c>
      <c r="D231" s="4">
        <f>'2 жастағы К'!AP89</f>
        <v>0</v>
      </c>
      <c r="E231" s="843"/>
      <c r="F231" s="4">
        <f>'2 жастағы Ш'!AP89</f>
        <v>0</v>
      </c>
      <c r="G231" s="4">
        <f>'2 жастағы Ә'!AP89</f>
        <v>0</v>
      </c>
    </row>
    <row r="232" spans="2:7" x14ac:dyDescent="0.25">
      <c r="B232" s="708"/>
      <c r="C232" s="4">
        <f>'2 жастағы Ф'!AO89</f>
        <v>0</v>
      </c>
      <c r="D232" s="4">
        <f>'2 жастағы К'!AO89</f>
        <v>0</v>
      </c>
      <c r="E232" s="843"/>
      <c r="F232" s="4">
        <f>'2 жастағы Ш'!AO89</f>
        <v>0</v>
      </c>
      <c r="G232" s="4">
        <f>'2 жастағы Ә'!AO89</f>
        <v>0</v>
      </c>
    </row>
    <row r="233" spans="2:7" x14ac:dyDescent="0.25">
      <c r="B233" s="712"/>
      <c r="C233" s="4">
        <f>'2 жастағы Ф'!AN89</f>
        <v>0</v>
      </c>
      <c r="D233" s="4">
        <f>'2 жастағы К'!AN89</f>
        <v>0</v>
      </c>
      <c r="E233" s="843"/>
      <c r="F233" s="4">
        <f>'2 жастағы Ш'!AN89</f>
        <v>0</v>
      </c>
      <c r="G233" s="4">
        <f>'2 жастағы Ә'!AN89</f>
        <v>0</v>
      </c>
    </row>
    <row r="234" spans="2:7" x14ac:dyDescent="0.25">
      <c r="B234" s="707">
        <v>14</v>
      </c>
      <c r="C234" s="4">
        <f>'2 жастағы Ф'!AS89</f>
        <v>0</v>
      </c>
      <c r="D234" s="4">
        <f>'2 жастағы К'!AS89</f>
        <v>0</v>
      </c>
      <c r="E234" s="843"/>
      <c r="F234" s="4">
        <f>'2 жастағы Ш'!AS89</f>
        <v>0</v>
      </c>
      <c r="G234" s="4">
        <f>'2 жастағы Ә'!AS89</f>
        <v>0</v>
      </c>
    </row>
    <row r="235" spans="2:7" x14ac:dyDescent="0.25">
      <c r="B235" s="708"/>
      <c r="C235" s="4">
        <f>'2 жастағы Ф'!AR89</f>
        <v>0</v>
      </c>
      <c r="D235" s="4">
        <f>'2 жастағы К'!AR89</f>
        <v>0</v>
      </c>
      <c r="E235" s="843"/>
      <c r="F235" s="4">
        <f>'2 жастағы Ш'!AR89</f>
        <v>0</v>
      </c>
      <c r="G235" s="4">
        <f>'2 жастағы Ә'!AR89</f>
        <v>0</v>
      </c>
    </row>
    <row r="236" spans="2:7" x14ac:dyDescent="0.25">
      <c r="B236" s="712"/>
      <c r="C236" s="4">
        <f>'2 жастағы Ф'!AQ89</f>
        <v>0</v>
      </c>
      <c r="D236" s="4">
        <f>'2 жастағы К'!AQ89</f>
        <v>0</v>
      </c>
      <c r="E236" s="843"/>
      <c r="F236" s="4">
        <f>'2 жастағы Ш'!AQ89</f>
        <v>0</v>
      </c>
      <c r="G236" s="4">
        <f>'2 жастағы Ә'!AQ89</f>
        <v>0</v>
      </c>
    </row>
    <row r="237" spans="2:7" x14ac:dyDescent="0.25">
      <c r="B237" s="707">
        <v>15</v>
      </c>
      <c r="C237" s="4">
        <f>'2 жастағы Ф'!AV89</f>
        <v>0</v>
      </c>
      <c r="D237" s="4">
        <f>'2 жастағы К'!AV89</f>
        <v>0</v>
      </c>
      <c r="E237" s="843"/>
      <c r="F237" s="4">
        <f>'2 жастағы Ш'!AV89</f>
        <v>0</v>
      </c>
      <c r="G237" s="4">
        <f>'2 жастағы Ә'!AV89</f>
        <v>0</v>
      </c>
    </row>
    <row r="238" spans="2:7" x14ac:dyDescent="0.25">
      <c r="B238" s="708"/>
      <c r="C238" s="4">
        <f>'2 жастағы Ф'!AU89</f>
        <v>0</v>
      </c>
      <c r="D238" s="4">
        <f>'2 жастағы К'!AU89</f>
        <v>0</v>
      </c>
      <c r="E238" s="843"/>
      <c r="F238" s="4">
        <f>'2 жастағы Ш'!AU89</f>
        <v>0</v>
      </c>
      <c r="G238" s="4">
        <f>'2 жастағы Ә'!AU89</f>
        <v>0</v>
      </c>
    </row>
    <row r="239" spans="2:7" x14ac:dyDescent="0.25">
      <c r="B239" s="712"/>
      <c r="C239" s="4">
        <f>'2 жастағы Ф'!AT89</f>
        <v>0</v>
      </c>
      <c r="D239" s="4">
        <f>'2 жастағы К'!AT89</f>
        <v>0</v>
      </c>
      <c r="E239" s="843"/>
      <c r="F239" s="4">
        <f>'2 жастағы Ш'!AT89</f>
        <v>0</v>
      </c>
      <c r="G239" s="4">
        <f>'2 жастағы Ә'!AT89</f>
        <v>0</v>
      </c>
    </row>
    <row r="240" spans="2:7" x14ac:dyDescent="0.25">
      <c r="B240" s="707">
        <v>16</v>
      </c>
      <c r="C240" s="4">
        <f>'2 жастағы Ф'!AY89</f>
        <v>0</v>
      </c>
      <c r="D240" s="4">
        <f>'2 жастағы К'!AY89</f>
        <v>0</v>
      </c>
      <c r="E240" s="843"/>
      <c r="F240" s="4">
        <f>'2 жастағы Ш'!AY89</f>
        <v>0</v>
      </c>
      <c r="G240" s="4">
        <f>'2 жастағы Ә'!AY89</f>
        <v>0</v>
      </c>
    </row>
    <row r="241" spans="2:7" x14ac:dyDescent="0.25">
      <c r="B241" s="708"/>
      <c r="C241" s="4">
        <f>'2 жастағы Ф'!AX89</f>
        <v>0</v>
      </c>
      <c r="D241" s="4">
        <f>'2 жастағы К'!AX89</f>
        <v>0</v>
      </c>
      <c r="E241" s="843"/>
      <c r="F241" s="4">
        <f>'2 жастағы Ш'!AX89</f>
        <v>0</v>
      </c>
      <c r="G241" s="4">
        <f>'2 жастағы Ә'!AX89</f>
        <v>0</v>
      </c>
    </row>
    <row r="242" spans="2:7" x14ac:dyDescent="0.25">
      <c r="B242" s="712"/>
      <c r="C242" s="4">
        <f>'2 жастағы Ф'!AW89</f>
        <v>0</v>
      </c>
      <c r="D242" s="4">
        <f>'2 жастағы К'!AW89</f>
        <v>0</v>
      </c>
      <c r="E242" s="843"/>
      <c r="F242" s="4">
        <f>'2 жастағы Ш'!AW89</f>
        <v>0</v>
      </c>
      <c r="G242" s="4">
        <f>'2 жастағы Ә'!AW89</f>
        <v>0</v>
      </c>
    </row>
    <row r="243" spans="2:7" x14ac:dyDescent="0.25">
      <c r="B243" s="707">
        <v>17</v>
      </c>
      <c r="C243" s="4">
        <f>'2 жастағы Ф'!BB89</f>
        <v>0</v>
      </c>
      <c r="D243" s="4">
        <f>'2 жастағы К'!BB89</f>
        <v>0</v>
      </c>
      <c r="E243" s="843"/>
      <c r="F243" s="4">
        <f>'2 жастағы Ш'!BB89</f>
        <v>0</v>
      </c>
      <c r="G243" s="4">
        <f>'2 жастағы Ә'!BB89</f>
        <v>0</v>
      </c>
    </row>
    <row r="244" spans="2:7" x14ac:dyDescent="0.25">
      <c r="B244" s="708"/>
      <c r="C244" s="4">
        <f>'2 жастағы Ф'!BA89</f>
        <v>0</v>
      </c>
      <c r="D244" s="4">
        <f>'2 жастағы К'!BA89</f>
        <v>0</v>
      </c>
      <c r="E244" s="843"/>
      <c r="F244" s="4">
        <f>'2 жастағы Ш'!BA89</f>
        <v>0</v>
      </c>
      <c r="G244" s="4">
        <f>'2 жастағы Ә'!BA89</f>
        <v>0</v>
      </c>
    </row>
    <row r="245" spans="2:7" x14ac:dyDescent="0.25">
      <c r="B245" s="712"/>
      <c r="C245" s="4">
        <f>'2 жастағы Ф'!AZ89</f>
        <v>0</v>
      </c>
      <c r="D245" s="4">
        <f>'2 жастағы К'!AZ89</f>
        <v>0</v>
      </c>
      <c r="E245" s="843"/>
      <c r="F245" s="4">
        <f>'2 жастағы Ш'!AZ89</f>
        <v>0</v>
      </c>
      <c r="G245" s="4">
        <f>'2 жастағы Ә'!AZ89</f>
        <v>0</v>
      </c>
    </row>
    <row r="246" spans="2:7" x14ac:dyDescent="0.25">
      <c r="B246" s="707">
        <v>18</v>
      </c>
      <c r="C246" s="4">
        <f>'2 жастағы Ф'!BE89</f>
        <v>0</v>
      </c>
      <c r="D246" s="4">
        <f>'2 жастағы К'!BE89</f>
        <v>0</v>
      </c>
      <c r="E246" s="843"/>
      <c r="F246" s="4">
        <f>'2 жастағы Ш'!BE89</f>
        <v>0</v>
      </c>
      <c r="G246" s="4">
        <f>'2 жастағы Ә'!BE89</f>
        <v>0</v>
      </c>
    </row>
    <row r="247" spans="2:7" x14ac:dyDescent="0.25">
      <c r="B247" s="708"/>
      <c r="C247" s="4">
        <f>'2 жастағы Ф'!BD89</f>
        <v>0</v>
      </c>
      <c r="D247" s="4">
        <f>'2 жастағы К'!BD89</f>
        <v>0</v>
      </c>
      <c r="E247" s="843"/>
      <c r="F247" s="4">
        <f>'2 жастағы Ш'!BD89</f>
        <v>0</v>
      </c>
      <c r="G247" s="4">
        <f>'2 жастағы Ә'!BD89</f>
        <v>0</v>
      </c>
    </row>
    <row r="248" spans="2:7" x14ac:dyDescent="0.25">
      <c r="B248" s="712"/>
      <c r="C248" s="4">
        <f>'2 жастағы Ф'!BC89</f>
        <v>0</v>
      </c>
      <c r="D248" s="4">
        <f>'2 жастағы К'!BC89</f>
        <v>0</v>
      </c>
      <c r="E248" s="843"/>
      <c r="F248" s="4">
        <f>'2 жастағы Ш'!BC89</f>
        <v>0</v>
      </c>
      <c r="G248" s="4">
        <f>'2 жастағы Ә'!BC89</f>
        <v>0</v>
      </c>
    </row>
    <row r="249" spans="2:7" x14ac:dyDescent="0.25">
      <c r="B249" s="707">
        <v>19</v>
      </c>
      <c r="C249" s="4">
        <f>'2 жастағы Ф'!BH89</f>
        <v>0</v>
      </c>
      <c r="D249" s="4">
        <f>'2 жастағы К'!BH89</f>
        <v>0</v>
      </c>
      <c r="E249" s="843"/>
      <c r="F249" s="4">
        <f>'2 жастағы Ш'!BH89</f>
        <v>0</v>
      </c>
      <c r="G249" s="4">
        <f>'2 жастағы Ә'!BH89</f>
        <v>0</v>
      </c>
    </row>
    <row r="250" spans="2:7" x14ac:dyDescent="0.25">
      <c r="B250" s="708"/>
      <c r="C250" s="4">
        <f>'2 жастағы Ф'!BG89</f>
        <v>0</v>
      </c>
      <c r="D250" s="4">
        <f>'2 жастағы К'!BG89</f>
        <v>0</v>
      </c>
      <c r="E250" s="843"/>
      <c r="F250" s="4">
        <f>'2 жастағы Ш'!BG89</f>
        <v>0</v>
      </c>
      <c r="G250" s="4">
        <f>'2 жастағы Ә'!BG89</f>
        <v>0</v>
      </c>
    </row>
    <row r="251" spans="2:7" x14ac:dyDescent="0.25">
      <c r="B251" s="712"/>
      <c r="C251" s="4">
        <f>'2 жастағы Ф'!BF89</f>
        <v>0</v>
      </c>
      <c r="D251" s="4">
        <f>'2 жастағы К'!BF89</f>
        <v>0</v>
      </c>
      <c r="E251" s="843"/>
      <c r="F251" s="4">
        <f>'2 жастағы Ш'!BF89</f>
        <v>0</v>
      </c>
      <c r="G251" s="4">
        <f>'2 жастағы Ә'!BF89</f>
        <v>0</v>
      </c>
    </row>
    <row r="252" spans="2:7" x14ac:dyDescent="0.25">
      <c r="B252" s="707">
        <v>20</v>
      </c>
      <c r="C252" s="842"/>
      <c r="D252" s="4">
        <f>'2 жастағы К'!BK89</f>
        <v>0</v>
      </c>
      <c r="E252" s="843"/>
      <c r="F252" s="4">
        <f>'2 жастағы Ш'!BK89</f>
        <v>0</v>
      </c>
      <c r="G252" s="4">
        <f>'2 жастағы Ә'!BK89</f>
        <v>0</v>
      </c>
    </row>
    <row r="253" spans="2:7" x14ac:dyDescent="0.25">
      <c r="B253" s="708"/>
      <c r="C253" s="843"/>
      <c r="D253" s="4">
        <f>'2 жастағы К'!BJ89</f>
        <v>0</v>
      </c>
      <c r="E253" s="843"/>
      <c r="F253" s="4">
        <f>'2 жастағы Ш'!BJ89</f>
        <v>0</v>
      </c>
      <c r="G253" s="4">
        <f>'2 жастағы Ә'!BJ89</f>
        <v>0</v>
      </c>
    </row>
    <row r="254" spans="2:7" x14ac:dyDescent="0.25">
      <c r="B254" s="712"/>
      <c r="C254" s="843"/>
      <c r="D254" s="4">
        <f>'2 жастағы К'!BI89</f>
        <v>0</v>
      </c>
      <c r="E254" s="843"/>
      <c r="F254" s="4">
        <f>'2 жастағы Ш'!BI89</f>
        <v>0</v>
      </c>
      <c r="G254" s="4">
        <f>'2 жастағы Ә'!BI89</f>
        <v>0</v>
      </c>
    </row>
    <row r="255" spans="2:7" x14ac:dyDescent="0.25">
      <c r="B255" s="707">
        <v>21</v>
      </c>
      <c r="C255" s="843"/>
      <c r="D255" s="842"/>
      <c r="E255" s="843"/>
      <c r="F255" s="4">
        <f>'2 жастағы Ш'!BN89</f>
        <v>0</v>
      </c>
      <c r="G255" s="842"/>
    </row>
    <row r="256" spans="2:7" x14ac:dyDescent="0.25">
      <c r="B256" s="708"/>
      <c r="C256" s="843"/>
      <c r="D256" s="843"/>
      <c r="E256" s="843"/>
      <c r="F256" s="4">
        <f>'2 жастағы Ш'!BM89</f>
        <v>0</v>
      </c>
      <c r="G256" s="843"/>
    </row>
    <row r="257" spans="2:7" x14ac:dyDescent="0.25">
      <c r="B257" s="712"/>
      <c r="C257" s="843"/>
      <c r="D257" s="843"/>
      <c r="E257" s="843"/>
      <c r="F257" s="4">
        <f>'2 жастағы Ш'!BL89</f>
        <v>0</v>
      </c>
      <c r="G257" s="843"/>
    </row>
    <row r="258" spans="2:7" x14ac:dyDescent="0.25">
      <c r="B258" s="707">
        <v>22</v>
      </c>
      <c r="C258" s="843"/>
      <c r="D258" s="843"/>
      <c r="E258" s="843"/>
      <c r="F258" s="4">
        <f>'2 жастағы Ш'!BQ89</f>
        <v>0</v>
      </c>
      <c r="G258" s="843"/>
    </row>
    <row r="259" spans="2:7" x14ac:dyDescent="0.25">
      <c r="B259" s="708"/>
      <c r="C259" s="843"/>
      <c r="D259" s="843"/>
      <c r="E259" s="843"/>
      <c r="F259" s="4">
        <f>'2 жастағы Ш'!BP89</f>
        <v>0</v>
      </c>
      <c r="G259" s="843"/>
    </row>
    <row r="260" spans="2:7" x14ac:dyDescent="0.25">
      <c r="B260" s="712"/>
      <c r="C260" s="843"/>
      <c r="D260" s="843"/>
      <c r="E260" s="843"/>
      <c r="F260" s="4">
        <f>'2 жастағы Ш'!BO89</f>
        <v>0</v>
      </c>
      <c r="G260" s="843"/>
    </row>
    <row r="261" spans="2:7" x14ac:dyDescent="0.25">
      <c r="B261" s="707">
        <v>23</v>
      </c>
      <c r="C261" s="843"/>
      <c r="D261" s="843"/>
      <c r="E261" s="843"/>
      <c r="F261" s="4">
        <f>'2 жастағы Ш'!BT89</f>
        <v>0</v>
      </c>
      <c r="G261" s="843"/>
    </row>
    <row r="262" spans="2:7" x14ac:dyDescent="0.25">
      <c r="B262" s="708"/>
      <c r="C262" s="843"/>
      <c r="D262" s="843"/>
      <c r="E262" s="843"/>
      <c r="F262" s="4">
        <f>'2 жастағы Ш'!BS89</f>
        <v>0</v>
      </c>
      <c r="G262" s="843"/>
    </row>
    <row r="263" spans="2:7" x14ac:dyDescent="0.25">
      <c r="B263" s="712"/>
      <c r="C263" s="843"/>
      <c r="D263" s="843"/>
      <c r="E263" s="843"/>
      <c r="F263" s="4">
        <f>'2 жастағы Ш'!BR89</f>
        <v>0</v>
      </c>
      <c r="G263" s="843"/>
    </row>
    <row r="264" spans="2:7" x14ac:dyDescent="0.25">
      <c r="B264" s="707">
        <v>24</v>
      </c>
      <c r="C264" s="843"/>
      <c r="D264" s="843"/>
      <c r="E264" s="843"/>
      <c r="F264" s="4">
        <f>'2 жастағы Ш'!BW89</f>
        <v>0</v>
      </c>
      <c r="G264" s="843"/>
    </row>
    <row r="265" spans="2:7" x14ac:dyDescent="0.25">
      <c r="B265" s="708"/>
      <c r="C265" s="843"/>
      <c r="D265" s="843"/>
      <c r="E265" s="843"/>
      <c r="F265" s="12">
        <f>'2 жастағы Ш'!BV89</f>
        <v>0</v>
      </c>
      <c r="G265" s="843"/>
    </row>
    <row r="266" spans="2:7" x14ac:dyDescent="0.25">
      <c r="B266" s="712"/>
      <c r="C266" s="843"/>
      <c r="D266" s="843"/>
      <c r="E266" s="843"/>
      <c r="F266" s="12">
        <f>'2 жастағы Ш'!BU89</f>
        <v>0</v>
      </c>
      <c r="G266" s="843"/>
    </row>
    <row r="267" spans="2:7" x14ac:dyDescent="0.25">
      <c r="B267" s="707">
        <v>25</v>
      </c>
      <c r="C267" s="843"/>
      <c r="D267" s="843"/>
      <c r="E267" s="843"/>
      <c r="F267" s="4">
        <f>'2 жастағы Ш'!BZ89</f>
        <v>0</v>
      </c>
      <c r="G267" s="843"/>
    </row>
    <row r="268" spans="2:7" x14ac:dyDescent="0.25">
      <c r="B268" s="708"/>
      <c r="C268" s="843"/>
      <c r="D268" s="843"/>
      <c r="E268" s="843"/>
      <c r="F268" s="4">
        <f>'2 жастағы Ш'!BY89</f>
        <v>0</v>
      </c>
      <c r="G268" s="843"/>
    </row>
    <row r="269" spans="2:7" x14ac:dyDescent="0.25">
      <c r="B269" s="712"/>
      <c r="C269" s="843"/>
      <c r="D269" s="843"/>
      <c r="E269" s="843"/>
      <c r="F269" s="4">
        <f>'2 жастағы Ш'!BX89</f>
        <v>0</v>
      </c>
      <c r="G269" s="843"/>
    </row>
    <row r="270" spans="2:7" x14ac:dyDescent="0.25">
      <c r="B270" s="707">
        <v>26</v>
      </c>
      <c r="C270" s="843"/>
      <c r="D270" s="843"/>
      <c r="E270" s="843"/>
      <c r="F270" s="4">
        <f>'2 жастағы Ш'!CC89</f>
        <v>0</v>
      </c>
      <c r="G270" s="843"/>
    </row>
    <row r="271" spans="2:7" x14ac:dyDescent="0.25">
      <c r="B271" s="708"/>
      <c r="C271" s="843"/>
      <c r="D271" s="843"/>
      <c r="E271" s="843"/>
      <c r="F271" s="4">
        <f>'2 жастағы Ш'!CB89</f>
        <v>0</v>
      </c>
      <c r="G271" s="843"/>
    </row>
    <row r="272" spans="2:7" x14ac:dyDescent="0.25">
      <c r="B272" s="712"/>
      <c r="C272" s="843"/>
      <c r="D272" s="843"/>
      <c r="E272" s="843"/>
      <c r="F272" s="4">
        <f>'2 жастағы Ш'!CA89</f>
        <v>0</v>
      </c>
      <c r="G272" s="843"/>
    </row>
    <row r="273" spans="2:7" x14ac:dyDescent="0.25">
      <c r="B273" s="707">
        <v>27</v>
      </c>
      <c r="C273" s="843"/>
      <c r="D273" s="843"/>
      <c r="E273" s="843"/>
      <c r="F273" s="12">
        <f>'2 жастағы Ш'!CF89</f>
        <v>0</v>
      </c>
      <c r="G273" s="843"/>
    </row>
    <row r="274" spans="2:7" x14ac:dyDescent="0.25">
      <c r="B274" s="708"/>
      <c r="C274" s="843"/>
      <c r="D274" s="843"/>
      <c r="E274" s="843"/>
      <c r="F274" s="12">
        <f>'2 жастағы Ш'!CE89</f>
        <v>0</v>
      </c>
      <c r="G274" s="843"/>
    </row>
    <row r="275" spans="2:7" x14ac:dyDescent="0.25">
      <c r="B275" s="712"/>
      <c r="C275" s="843"/>
      <c r="D275" s="843"/>
      <c r="E275" s="843"/>
      <c r="F275" s="12">
        <f>'2 жастағы Ш'!CD89</f>
        <v>0</v>
      </c>
      <c r="G275" s="843"/>
    </row>
    <row r="276" spans="2:7" x14ac:dyDescent="0.25">
      <c r="B276" s="707">
        <v>28</v>
      </c>
      <c r="C276" s="843"/>
      <c r="D276" s="843"/>
      <c r="E276" s="843"/>
      <c r="F276" s="12">
        <f>'2 жастағы Ш'!CI89</f>
        <v>0</v>
      </c>
      <c r="G276" s="843"/>
    </row>
    <row r="277" spans="2:7" x14ac:dyDescent="0.25">
      <c r="B277" s="708"/>
      <c r="C277" s="843"/>
      <c r="D277" s="843"/>
      <c r="E277" s="843"/>
      <c r="F277" s="12">
        <f>'2 жастағы Ш'!CH89</f>
        <v>0</v>
      </c>
      <c r="G277" s="843"/>
    </row>
    <row r="278" spans="2:7" x14ac:dyDescent="0.25">
      <c r="B278" s="712"/>
      <c r="C278" s="843"/>
      <c r="D278" s="843"/>
      <c r="E278" s="843"/>
      <c r="F278" s="12">
        <f>'2 жастағы Ш'!CG89</f>
        <v>0</v>
      </c>
      <c r="G278" s="843"/>
    </row>
    <row r="279" spans="2:7" x14ac:dyDescent="0.25">
      <c r="B279" s="707">
        <v>29</v>
      </c>
      <c r="C279" s="843"/>
      <c r="D279" s="843"/>
      <c r="E279" s="843"/>
      <c r="F279" s="12">
        <f>'2 жастағы Ш'!CL89</f>
        <v>0</v>
      </c>
      <c r="G279" s="843"/>
    </row>
    <row r="280" spans="2:7" x14ac:dyDescent="0.25">
      <c r="B280" s="708"/>
      <c r="C280" s="843"/>
      <c r="D280" s="843"/>
      <c r="E280" s="843"/>
      <c r="F280" s="12">
        <f>'2 жастағы Ш'!CK89</f>
        <v>0</v>
      </c>
      <c r="G280" s="843"/>
    </row>
    <row r="281" spans="2:7" x14ac:dyDescent="0.25">
      <c r="B281" s="712"/>
      <c r="C281" s="843"/>
      <c r="D281" s="843"/>
      <c r="E281" s="843"/>
      <c r="F281" s="12">
        <f>'2 жастағы Ш'!CJ89</f>
        <v>0</v>
      </c>
      <c r="G281" s="843"/>
    </row>
    <row r="282" spans="2:7" x14ac:dyDescent="0.25">
      <c r="B282" s="707">
        <v>30</v>
      </c>
      <c r="C282" s="843"/>
      <c r="D282" s="843"/>
      <c r="E282" s="843"/>
      <c r="F282" s="12">
        <f>'2 жастағы Ш'!CO89</f>
        <v>0</v>
      </c>
      <c r="G282" s="843"/>
    </row>
    <row r="283" spans="2:7" x14ac:dyDescent="0.25">
      <c r="B283" s="708"/>
      <c r="C283" s="843"/>
      <c r="D283" s="843"/>
      <c r="E283" s="843"/>
      <c r="F283" s="12">
        <f>'2 жастағы Ш'!CN89</f>
        <v>0</v>
      </c>
      <c r="G283" s="843"/>
    </row>
    <row r="284" spans="2:7" x14ac:dyDescent="0.25">
      <c r="B284" s="712"/>
      <c r="C284" s="843"/>
      <c r="D284" s="843"/>
      <c r="E284" s="843"/>
      <c r="F284" s="12">
        <f>'2 жастағы Ш'!CM89</f>
        <v>0</v>
      </c>
      <c r="G284" s="843"/>
    </row>
    <row r="285" spans="2:7" x14ac:dyDescent="0.25">
      <c r="B285" s="707">
        <v>31</v>
      </c>
      <c r="C285" s="843"/>
      <c r="D285" s="843"/>
      <c r="E285" s="843"/>
      <c r="F285" s="12">
        <f>'2 жастағы Ш'!CR89</f>
        <v>0</v>
      </c>
      <c r="G285" s="843"/>
    </row>
    <row r="286" spans="2:7" x14ac:dyDescent="0.25">
      <c r="B286" s="708"/>
      <c r="C286" s="843"/>
      <c r="D286" s="843"/>
      <c r="E286" s="843"/>
      <c r="F286" s="12">
        <f>'2 жастағы Ш'!CQ89</f>
        <v>0</v>
      </c>
      <c r="G286" s="843"/>
    </row>
    <row r="287" spans="2:7" x14ac:dyDescent="0.25">
      <c r="B287" s="712"/>
      <c r="C287" s="843"/>
      <c r="D287" s="843"/>
      <c r="E287" s="843"/>
      <c r="F287" s="12">
        <f>'2 жастағы Ш'!CP89</f>
        <v>0</v>
      </c>
      <c r="G287" s="843"/>
    </row>
    <row r="288" spans="2:7" x14ac:dyDescent="0.25">
      <c r="B288" s="707">
        <v>32</v>
      </c>
      <c r="C288" s="843"/>
      <c r="D288" s="843"/>
      <c r="E288" s="843"/>
      <c r="F288" s="12">
        <f>'2 жастағы Ш'!CU89</f>
        <v>0</v>
      </c>
      <c r="G288" s="843"/>
    </row>
    <row r="289" spans="2:7" x14ac:dyDescent="0.25">
      <c r="B289" s="708"/>
      <c r="C289" s="843"/>
      <c r="D289" s="843"/>
      <c r="E289" s="843"/>
      <c r="F289" s="12">
        <f>'2 жастағы Ш'!CT89</f>
        <v>0</v>
      </c>
      <c r="G289" s="843"/>
    </row>
    <row r="290" spans="2:7" x14ac:dyDescent="0.25">
      <c r="B290" s="712"/>
      <c r="C290" s="843"/>
      <c r="D290" s="843"/>
      <c r="E290" s="843"/>
      <c r="F290" s="12">
        <f>'2 жастағы Ш'!CS89</f>
        <v>0</v>
      </c>
      <c r="G290" s="843"/>
    </row>
    <row r="291" spans="2:7" x14ac:dyDescent="0.25">
      <c r="B291" s="707">
        <v>33</v>
      </c>
      <c r="C291" s="843"/>
      <c r="D291" s="843"/>
      <c r="E291" s="843"/>
      <c r="F291" s="12">
        <f>'2 жастағы Ш'!CX89</f>
        <v>0</v>
      </c>
      <c r="G291" s="843"/>
    </row>
    <row r="292" spans="2:7" x14ac:dyDescent="0.25">
      <c r="B292" s="708"/>
      <c r="C292" s="843"/>
      <c r="D292" s="843"/>
      <c r="E292" s="843"/>
      <c r="F292" s="12">
        <f>'2 жастағы Ш'!CW89</f>
        <v>0</v>
      </c>
      <c r="G292" s="843"/>
    </row>
    <row r="293" spans="2:7" x14ac:dyDescent="0.25">
      <c r="B293" s="712"/>
      <c r="C293" s="843"/>
      <c r="D293" s="843"/>
      <c r="E293" s="843"/>
      <c r="F293" s="12">
        <f>'2 жастағы Ш'!CV89</f>
        <v>0</v>
      </c>
      <c r="G293" s="843"/>
    </row>
    <row r="294" spans="2:7" x14ac:dyDescent="0.25">
      <c r="B294" s="707">
        <v>34</v>
      </c>
      <c r="C294" s="843"/>
      <c r="D294" s="843"/>
      <c r="E294" s="843"/>
      <c r="F294" s="12">
        <f>'2 жастағы Ш'!DA89</f>
        <v>0</v>
      </c>
      <c r="G294" s="843"/>
    </row>
    <row r="295" spans="2:7" x14ac:dyDescent="0.25">
      <c r="B295" s="708"/>
      <c r="C295" s="843"/>
      <c r="D295" s="843"/>
      <c r="E295" s="843"/>
      <c r="F295" s="12">
        <f>'2 жастағы Ш'!CZ89</f>
        <v>0</v>
      </c>
      <c r="G295" s="843"/>
    </row>
    <row r="296" spans="2:7" x14ac:dyDescent="0.25">
      <c r="B296" s="712"/>
      <c r="C296" s="843"/>
      <c r="D296" s="843"/>
      <c r="E296" s="843"/>
      <c r="F296" s="12">
        <f>'2 жастағы Ш'!CY89</f>
        <v>0</v>
      </c>
      <c r="G296" s="843"/>
    </row>
    <row r="297" spans="2:7" x14ac:dyDescent="0.25">
      <c r="B297" s="707">
        <v>35</v>
      </c>
      <c r="C297" s="843"/>
      <c r="D297" s="843"/>
      <c r="E297" s="843"/>
      <c r="F297" s="12">
        <f>'2 жастағы Ш'!DD89</f>
        <v>0</v>
      </c>
      <c r="G297" s="843"/>
    </row>
    <row r="298" spans="2:7" x14ac:dyDescent="0.25">
      <c r="B298" s="708"/>
      <c r="C298" s="843"/>
      <c r="D298" s="843"/>
      <c r="E298" s="843"/>
      <c r="F298" s="12">
        <f>'2 жастағы Ш'!DC89</f>
        <v>0</v>
      </c>
      <c r="G298" s="843"/>
    </row>
    <row r="299" spans="2:7" x14ac:dyDescent="0.25">
      <c r="B299" s="712"/>
      <c r="C299" s="843"/>
      <c r="D299" s="843"/>
      <c r="E299" s="843"/>
      <c r="F299" s="12">
        <f>'2 жастағы Ш'!DB89</f>
        <v>0</v>
      </c>
      <c r="G299" s="843"/>
    </row>
    <row r="300" spans="2:7" x14ac:dyDescent="0.25">
      <c r="B300" s="707">
        <v>36</v>
      </c>
      <c r="C300" s="843"/>
      <c r="D300" s="843"/>
      <c r="E300" s="843"/>
      <c r="F300" s="12">
        <f>'2 жастағы Ш'!DG89</f>
        <v>0</v>
      </c>
      <c r="G300" s="843"/>
    </row>
    <row r="301" spans="2:7" x14ac:dyDescent="0.25">
      <c r="B301" s="708"/>
      <c r="C301" s="843"/>
      <c r="D301" s="843"/>
      <c r="E301" s="843"/>
      <c r="F301" s="12">
        <f>'2 жастағы Ш'!DF89</f>
        <v>0</v>
      </c>
      <c r="G301" s="843"/>
    </row>
    <row r="302" spans="2:7" x14ac:dyDescent="0.25">
      <c r="B302" s="708"/>
      <c r="C302" s="843"/>
      <c r="D302" s="843"/>
      <c r="E302" s="843"/>
      <c r="F302" s="334">
        <f>'2 жастағы Ш'!DE89</f>
        <v>0</v>
      </c>
      <c r="G302" s="843"/>
    </row>
    <row r="303" spans="2:7" x14ac:dyDescent="0.25">
      <c r="B303" s="748">
        <v>37</v>
      </c>
      <c r="C303" s="843"/>
      <c r="D303" s="843"/>
      <c r="E303" s="843"/>
      <c r="F303" s="12">
        <f>'2 жастағы Ш'!DJ89</f>
        <v>0</v>
      </c>
      <c r="G303" s="843"/>
    </row>
    <row r="304" spans="2:7" x14ac:dyDescent="0.25">
      <c r="B304" s="748"/>
      <c r="C304" s="843"/>
      <c r="D304" s="843"/>
      <c r="E304" s="843"/>
      <c r="F304" s="12">
        <f>'2 жастағы Ш'!DI89</f>
        <v>0</v>
      </c>
      <c r="G304" s="843"/>
    </row>
    <row r="305" spans="2:7" x14ac:dyDescent="0.25">
      <c r="B305" s="748"/>
      <c r="C305" s="844"/>
      <c r="D305" s="844"/>
      <c r="E305" s="844"/>
      <c r="F305" s="12">
        <f>'2 жастағы Ш'!DH89</f>
        <v>0</v>
      </c>
      <c r="G305" s="844"/>
    </row>
    <row r="306" spans="2:7" ht="18.75" x14ac:dyDescent="0.25">
      <c r="B306" s="848" t="s">
        <v>824</v>
      </c>
      <c r="C306" s="158">
        <f>'2 жастағы Ф'!BK89</f>
        <v>0</v>
      </c>
      <c r="D306" s="158">
        <f>'2 жастағы К'!BN89</f>
        <v>0</v>
      </c>
      <c r="E306" s="158">
        <f>'2 жастағы Т'!AG89</f>
        <v>0</v>
      </c>
      <c r="F306" s="158">
        <f>'2 жастағы Ш'!DM89</f>
        <v>0</v>
      </c>
      <c r="G306" s="159">
        <f>'2 жастағы Ә'!BN89</f>
        <v>0</v>
      </c>
    </row>
    <row r="307" spans="2:7" ht="18.75" x14ac:dyDescent="0.25">
      <c r="B307" s="847"/>
      <c r="C307" s="40">
        <f>'2 жастағы Ф'!BJ89</f>
        <v>0</v>
      </c>
      <c r="D307" s="40">
        <f>'2 жастағы К'!BM89</f>
        <v>0</v>
      </c>
      <c r="E307" s="40">
        <f>'2 жастағы Т'!AF89</f>
        <v>0</v>
      </c>
      <c r="F307" s="40">
        <f>'2 жастағы Ш'!DL89</f>
        <v>0</v>
      </c>
      <c r="G307" s="68">
        <f>'2 жастағы Ә'!BM89</f>
        <v>0</v>
      </c>
    </row>
    <row r="308" spans="2:7" ht="18.75" x14ac:dyDescent="0.25">
      <c r="B308" s="847"/>
      <c r="C308" s="95">
        <f>'2 жастағы Ф'!BI89</f>
        <v>0</v>
      </c>
      <c r="D308" s="95">
        <f>'2 жастағы К'!BL89</f>
        <v>0</v>
      </c>
      <c r="E308" s="95">
        <f>'2 жастағы Т'!AE89</f>
        <v>0</v>
      </c>
      <c r="F308" s="95">
        <f>'2 жастағы Ш'!DK89</f>
        <v>0</v>
      </c>
      <c r="G308" s="96">
        <f>'2 жастағы Ә'!BL89</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Ф'!F143</f>
        <v>0</v>
      </c>
      <c r="D313" s="4">
        <f>'2 жастағы К'!F143</f>
        <v>0</v>
      </c>
      <c r="E313" s="4">
        <f>'2 жастағы Т'!F143</f>
        <v>0</v>
      </c>
      <c r="F313" s="4">
        <f>'2 жастағы Ш'!F143</f>
        <v>0</v>
      </c>
      <c r="G313" s="4">
        <f>'2 жастағы Ә'!F143</f>
        <v>0</v>
      </c>
    </row>
    <row r="314" spans="2:7" x14ac:dyDescent="0.25">
      <c r="B314" s="708"/>
      <c r="C314" s="4">
        <f>'2 жастағы Ф'!E143</f>
        <v>0</v>
      </c>
      <c r="D314" s="4">
        <f>'2 жастағы К'!E143</f>
        <v>0</v>
      </c>
      <c r="E314" s="4">
        <f>'2 жастағы Т'!E143</f>
        <v>0</v>
      </c>
      <c r="F314" s="4">
        <f>'2 жастағы Ш'!E143</f>
        <v>0</v>
      </c>
      <c r="G314" s="4">
        <f>'2 жастағы Ә'!E143</f>
        <v>0</v>
      </c>
    </row>
    <row r="315" spans="2:7" x14ac:dyDescent="0.25">
      <c r="B315" s="712"/>
      <c r="C315" s="4">
        <f>'2 жастағы Ф'!D143</f>
        <v>0</v>
      </c>
      <c r="D315" s="4">
        <f>'2 жастағы К'!D143</f>
        <v>0</v>
      </c>
      <c r="E315" s="4">
        <f>'2 жастағы Т'!D143</f>
        <v>0</v>
      </c>
      <c r="F315" s="4">
        <f>'2 жастағы Ш'!D143</f>
        <v>0</v>
      </c>
      <c r="G315" s="4">
        <f>'2 жастағы Ә'!D143</f>
        <v>0</v>
      </c>
    </row>
    <row r="316" spans="2:7" x14ac:dyDescent="0.25">
      <c r="B316" s="707">
        <v>2</v>
      </c>
      <c r="C316" s="4">
        <f>'2 жастағы Ф'!I143</f>
        <v>0</v>
      </c>
      <c r="D316" s="4">
        <f>'2 жастағы К'!I143</f>
        <v>0</v>
      </c>
      <c r="E316" s="4">
        <f>'2 жастағы Т'!I143</f>
        <v>0</v>
      </c>
      <c r="F316" s="4">
        <f>'2 жастағы Ш'!I143</f>
        <v>0</v>
      </c>
      <c r="G316" s="4">
        <f>'2 жастағы Ә'!I143</f>
        <v>0</v>
      </c>
    </row>
    <row r="317" spans="2:7" x14ac:dyDescent="0.25">
      <c r="B317" s="708"/>
      <c r="C317" s="4">
        <f>'2 жастағы Ф'!H143</f>
        <v>0</v>
      </c>
      <c r="D317" s="4">
        <f>'2 жастағы К'!H143</f>
        <v>0</v>
      </c>
      <c r="E317" s="4">
        <f>'2 жастағы Т'!H143</f>
        <v>0</v>
      </c>
      <c r="F317" s="4">
        <f>'2 жастағы Ш'!H143</f>
        <v>0</v>
      </c>
      <c r="G317" s="4">
        <f>'2 жастағы Ә'!H143</f>
        <v>0</v>
      </c>
    </row>
    <row r="318" spans="2:7" x14ac:dyDescent="0.25">
      <c r="B318" s="712"/>
      <c r="C318" s="4">
        <f>'2 жастағы Ф'!G143</f>
        <v>0</v>
      </c>
      <c r="D318" s="4">
        <f>'2 жастағы К'!G143</f>
        <v>0</v>
      </c>
      <c r="E318" s="4">
        <f>'2 жастағы Т'!G143</f>
        <v>0</v>
      </c>
      <c r="F318" s="4">
        <f>'2 жастағы Ш'!G143</f>
        <v>0</v>
      </c>
      <c r="G318" s="4">
        <f>'2 жастағы Ә'!G143</f>
        <v>0</v>
      </c>
    </row>
    <row r="319" spans="2:7" x14ac:dyDescent="0.25">
      <c r="B319" s="707">
        <v>3</v>
      </c>
      <c r="C319" s="4">
        <f>'2 жастағы Ф'!L143</f>
        <v>0</v>
      </c>
      <c r="D319" s="4">
        <f>'2 жастағы К'!L143</f>
        <v>0</v>
      </c>
      <c r="E319" s="4">
        <f>'2 жастағы Т'!L143</f>
        <v>0</v>
      </c>
      <c r="F319" s="4">
        <f>'2 жастағы Ш'!L143</f>
        <v>0</v>
      </c>
      <c r="G319" s="4">
        <f>'2 жастағы Ә'!L143</f>
        <v>0</v>
      </c>
    </row>
    <row r="320" spans="2:7" x14ac:dyDescent="0.25">
      <c r="B320" s="708"/>
      <c r="C320" s="4">
        <f>'2 жастағы Ф'!K143</f>
        <v>0</v>
      </c>
      <c r="D320" s="4">
        <f>'2 жастағы К'!K143</f>
        <v>0</v>
      </c>
      <c r="E320" s="4">
        <f>'2 жастағы Т'!K143</f>
        <v>0</v>
      </c>
      <c r="F320" s="4">
        <f>'2 жастағы Ш'!K143</f>
        <v>0</v>
      </c>
      <c r="G320" s="4">
        <f>'2 жастағы Ә'!K143</f>
        <v>0</v>
      </c>
    </row>
    <row r="321" spans="2:7" x14ac:dyDescent="0.25">
      <c r="B321" s="712"/>
      <c r="C321" s="4">
        <f>'2 жастағы Ф'!J143</f>
        <v>0</v>
      </c>
      <c r="D321" s="4">
        <f>'2 жастағы К'!J143</f>
        <v>0</v>
      </c>
      <c r="E321" s="4">
        <f>'2 жастағы Т'!J143</f>
        <v>0</v>
      </c>
      <c r="F321" s="4">
        <f>'2 жастағы Ш'!J143</f>
        <v>0</v>
      </c>
      <c r="G321" s="4">
        <f>'2 жастағы Ә'!J143</f>
        <v>0</v>
      </c>
    </row>
    <row r="322" spans="2:7" x14ac:dyDescent="0.25">
      <c r="B322" s="707">
        <v>4</v>
      </c>
      <c r="C322" s="4">
        <f>'2 жастағы Ф'!O143</f>
        <v>0</v>
      </c>
      <c r="D322" s="4">
        <f>'2 жастағы К'!O143</f>
        <v>0</v>
      </c>
      <c r="E322" s="4">
        <f>'2 жастағы Т'!O143</f>
        <v>0</v>
      </c>
      <c r="F322" s="4">
        <f>'2 жастағы Ш'!O143</f>
        <v>0</v>
      </c>
      <c r="G322" s="4">
        <f>'2 жастағы Ә'!O143</f>
        <v>0</v>
      </c>
    </row>
    <row r="323" spans="2:7" x14ac:dyDescent="0.25">
      <c r="B323" s="708"/>
      <c r="C323" s="4">
        <f>'2 жастағы Ф'!N143</f>
        <v>0</v>
      </c>
      <c r="D323" s="4">
        <f>'2 жастағы К'!N143</f>
        <v>0</v>
      </c>
      <c r="E323" s="4">
        <f>'2 жастағы Т'!N143</f>
        <v>0</v>
      </c>
      <c r="F323" s="4">
        <f>'2 жастағы Ш'!N143</f>
        <v>0</v>
      </c>
      <c r="G323" s="4">
        <f>'2 жастағы Ә'!N143</f>
        <v>0</v>
      </c>
    </row>
    <row r="324" spans="2:7" x14ac:dyDescent="0.25">
      <c r="B324" s="712"/>
      <c r="C324" s="4">
        <f>'2 жастағы Ф'!M143</f>
        <v>0</v>
      </c>
      <c r="D324" s="4">
        <f>'2 жастағы К'!M143</f>
        <v>0</v>
      </c>
      <c r="E324" s="4">
        <f>'2 жастағы Т'!M143</f>
        <v>0</v>
      </c>
      <c r="F324" s="4">
        <f>'2 жастағы Ш'!M143</f>
        <v>0</v>
      </c>
      <c r="G324" s="4">
        <f>'2 жастағы Ә'!M143</f>
        <v>0</v>
      </c>
    </row>
    <row r="325" spans="2:7" x14ac:dyDescent="0.25">
      <c r="B325" s="707">
        <v>5</v>
      </c>
      <c r="C325" s="4">
        <f>'2 жастағы Ф'!R143</f>
        <v>0</v>
      </c>
      <c r="D325" s="4">
        <f>'2 жастағы К'!R143</f>
        <v>0</v>
      </c>
      <c r="E325" s="4">
        <f>'2 жастағы Т'!R143</f>
        <v>0</v>
      </c>
      <c r="F325" s="4">
        <f>'2 жастағы Ш'!R143</f>
        <v>0</v>
      </c>
      <c r="G325" s="4">
        <f>'2 жастағы Ә'!R143</f>
        <v>0</v>
      </c>
    </row>
    <row r="326" spans="2:7" x14ac:dyDescent="0.25">
      <c r="B326" s="708"/>
      <c r="C326" s="4">
        <f>'2 жастағы Ф'!Q143</f>
        <v>0</v>
      </c>
      <c r="D326" s="4">
        <f>'2 жастағы К'!Q143</f>
        <v>0</v>
      </c>
      <c r="E326" s="4">
        <f>'2 жастағы Т'!Q143</f>
        <v>0</v>
      </c>
      <c r="F326" s="4">
        <f>'2 жастағы Ш'!Q143</f>
        <v>0</v>
      </c>
      <c r="G326" s="4">
        <f>'2 жастағы Ә'!Q143</f>
        <v>0</v>
      </c>
    </row>
    <row r="327" spans="2:7" x14ac:dyDescent="0.25">
      <c r="B327" s="712"/>
      <c r="C327" s="4">
        <f>'2 жастағы Ф'!P143</f>
        <v>0</v>
      </c>
      <c r="D327" s="4">
        <f>'2 жастағы К'!P143</f>
        <v>0</v>
      </c>
      <c r="E327" s="4">
        <f>'2 жастағы Т'!P143</f>
        <v>0</v>
      </c>
      <c r="F327" s="4">
        <f>'2 жастағы Ш'!P143</f>
        <v>0</v>
      </c>
      <c r="G327" s="4">
        <f>'2 жастағы Ә'!P143</f>
        <v>0</v>
      </c>
    </row>
    <row r="328" spans="2:7" x14ac:dyDescent="0.25">
      <c r="B328" s="707">
        <v>6</v>
      </c>
      <c r="C328" s="4">
        <f>'2 жастағы Ф'!U143</f>
        <v>0</v>
      </c>
      <c r="D328" s="4">
        <f>'2 жастағы К'!U143</f>
        <v>0</v>
      </c>
      <c r="E328" s="4">
        <f>'2 жастағы Т'!U143</f>
        <v>0</v>
      </c>
      <c r="F328" s="4">
        <f>'2 жастағы Ш'!U143</f>
        <v>0</v>
      </c>
      <c r="G328" s="4">
        <f>'2 жастағы Ә'!U143</f>
        <v>0</v>
      </c>
    </row>
    <row r="329" spans="2:7" x14ac:dyDescent="0.25">
      <c r="B329" s="708"/>
      <c r="C329" s="4">
        <f>'2 жастағы Ф'!T143</f>
        <v>0</v>
      </c>
      <c r="D329" s="4">
        <f>'2 жастағы К'!T143</f>
        <v>0</v>
      </c>
      <c r="E329" s="4">
        <f>'2 жастағы Т'!T143</f>
        <v>0</v>
      </c>
      <c r="F329" s="4">
        <f>'2 жастағы Ш'!T143</f>
        <v>0</v>
      </c>
      <c r="G329" s="4">
        <f>'2 жастағы Ә'!T143</f>
        <v>0</v>
      </c>
    </row>
    <row r="330" spans="2:7" x14ac:dyDescent="0.25">
      <c r="B330" s="712"/>
      <c r="C330" s="4">
        <f>'2 жастағы Ф'!S143</f>
        <v>0</v>
      </c>
      <c r="D330" s="4">
        <f>'2 жастағы К'!S143</f>
        <v>0</v>
      </c>
      <c r="E330" s="4">
        <f>'2 жастағы Т'!S143</f>
        <v>0</v>
      </c>
      <c r="F330" s="4">
        <f>'2 жастағы Ш'!S143</f>
        <v>0</v>
      </c>
      <c r="G330" s="4">
        <f>'2 жастағы Ә'!S143</f>
        <v>0</v>
      </c>
    </row>
    <row r="331" spans="2:7" x14ac:dyDescent="0.25">
      <c r="B331" s="707">
        <v>7</v>
      </c>
      <c r="C331" s="4">
        <f>'2 жастағы Ф'!X143</f>
        <v>0</v>
      </c>
      <c r="D331" s="4">
        <f>'2 жастағы К'!X143</f>
        <v>0</v>
      </c>
      <c r="E331" s="4">
        <f>'2 жастағы Т'!X143</f>
        <v>0</v>
      </c>
      <c r="F331" s="4">
        <f>'2 жастағы Ш'!X143</f>
        <v>0</v>
      </c>
      <c r="G331" s="4">
        <f>'2 жастағы Ә'!X143</f>
        <v>0</v>
      </c>
    </row>
    <row r="332" spans="2:7" x14ac:dyDescent="0.25">
      <c r="B332" s="708"/>
      <c r="C332" s="4">
        <f>'2 жастағы Ф'!W143</f>
        <v>0</v>
      </c>
      <c r="D332" s="4">
        <f>'2 жастағы К'!W143</f>
        <v>0</v>
      </c>
      <c r="E332" s="4">
        <f>'2 жастағы Т'!W143</f>
        <v>0</v>
      </c>
      <c r="F332" s="4">
        <f>'2 жастағы Ш'!W143</f>
        <v>0</v>
      </c>
      <c r="G332" s="4">
        <f>'2 жастағы Ә'!W143</f>
        <v>0</v>
      </c>
    </row>
    <row r="333" spans="2:7" x14ac:dyDescent="0.25">
      <c r="B333" s="712"/>
      <c r="C333" s="4">
        <f>'2 жастағы Ф'!V143</f>
        <v>0</v>
      </c>
      <c r="D333" s="4">
        <f>'2 жастағы К'!V143</f>
        <v>0</v>
      </c>
      <c r="E333" s="4">
        <f>'2 жастағы Т'!V143</f>
        <v>0</v>
      </c>
      <c r="F333" s="4">
        <f>'2 жастағы Ш'!V143</f>
        <v>0</v>
      </c>
      <c r="G333" s="4">
        <f>'2 жастағы Ә'!V143</f>
        <v>0</v>
      </c>
    </row>
    <row r="334" spans="2:7" x14ac:dyDescent="0.25">
      <c r="B334" s="707">
        <v>8</v>
      </c>
      <c r="C334" s="4">
        <f>'2 жастағы Ф'!AA143</f>
        <v>0</v>
      </c>
      <c r="D334" s="4">
        <f>'2 жастағы К'!AA143</f>
        <v>0</v>
      </c>
      <c r="E334" s="4">
        <f>'2 жастағы Т'!AA143</f>
        <v>0</v>
      </c>
      <c r="F334" s="4">
        <f>'2 жастағы Ш'!AA143</f>
        <v>0</v>
      </c>
      <c r="G334" s="4">
        <f>'2 жастағы Ә'!AA143</f>
        <v>0</v>
      </c>
    </row>
    <row r="335" spans="2:7" x14ac:dyDescent="0.25">
      <c r="B335" s="708"/>
      <c r="C335" s="4">
        <f>'2 жастағы Ф'!Z143</f>
        <v>0</v>
      </c>
      <c r="D335" s="4">
        <f>'2 жастағы К'!Z143</f>
        <v>0</v>
      </c>
      <c r="E335" s="4">
        <f>'2 жастағы Т'!Z143</f>
        <v>0</v>
      </c>
      <c r="F335" s="4">
        <f>'2 жастағы Ш'!Z143</f>
        <v>0</v>
      </c>
      <c r="G335" s="4">
        <f>'2 жастағы Ә'!Z143</f>
        <v>0</v>
      </c>
    </row>
    <row r="336" spans="2:7" x14ac:dyDescent="0.25">
      <c r="B336" s="712"/>
      <c r="C336" s="4">
        <f>'2 жастағы Ф'!Y143</f>
        <v>0</v>
      </c>
      <c r="D336" s="4">
        <f>'2 жастағы К'!Y143</f>
        <v>0</v>
      </c>
      <c r="E336" s="4">
        <f>'2 жастағы Т'!Y143</f>
        <v>0</v>
      </c>
      <c r="F336" s="4">
        <f>'2 жастағы Ш'!Y143</f>
        <v>0</v>
      </c>
      <c r="G336" s="4">
        <f>'2 жастағы Ә'!Y143</f>
        <v>0</v>
      </c>
    </row>
    <row r="337" spans="2:7" x14ac:dyDescent="0.25">
      <c r="B337" s="707">
        <v>9</v>
      </c>
      <c r="C337" s="4">
        <f>'2 жастағы Ф'!AD143</f>
        <v>0</v>
      </c>
      <c r="D337" s="4">
        <f>'2 жастағы К'!AD143</f>
        <v>0</v>
      </c>
      <c r="E337" s="4">
        <f>'2 жастағы Т'!AD143</f>
        <v>0</v>
      </c>
      <c r="F337" s="4">
        <f>'2 жастағы Ш'!AD143</f>
        <v>0</v>
      </c>
      <c r="G337" s="4">
        <f>'2 жастағы Ә'!AD143</f>
        <v>0</v>
      </c>
    </row>
    <row r="338" spans="2:7" x14ac:dyDescent="0.25">
      <c r="B338" s="708"/>
      <c r="C338" s="4">
        <f>'2 жастағы Ф'!AC143</f>
        <v>0</v>
      </c>
      <c r="D338" s="4">
        <f>'2 жастағы К'!AC143</f>
        <v>0</v>
      </c>
      <c r="E338" s="4">
        <f>'2 жастағы Т'!AC143</f>
        <v>0</v>
      </c>
      <c r="F338" s="4">
        <f>'2 жастағы Ш'!AC143</f>
        <v>0</v>
      </c>
      <c r="G338" s="4">
        <f>'2 жастағы Ә'!AC143</f>
        <v>0</v>
      </c>
    </row>
    <row r="339" spans="2:7" x14ac:dyDescent="0.25">
      <c r="B339" s="712"/>
      <c r="C339" s="4">
        <f>'2 жастағы Ф'!AB143</f>
        <v>0</v>
      </c>
      <c r="D339" s="4">
        <f>'2 жастағы К'!AB143</f>
        <v>0</v>
      </c>
      <c r="E339" s="4">
        <f>'2 жастағы Т'!AB143</f>
        <v>0</v>
      </c>
      <c r="F339" s="4">
        <f>'2 жастағы Ш'!AB143</f>
        <v>0</v>
      </c>
      <c r="G339" s="4">
        <f>'2 жастағы Ә'!AB143</f>
        <v>0</v>
      </c>
    </row>
    <row r="340" spans="2:7" x14ac:dyDescent="0.25">
      <c r="B340" s="707">
        <v>10</v>
      </c>
      <c r="C340" s="4">
        <f>'2 жастағы Ф'!AG143</f>
        <v>0</v>
      </c>
      <c r="D340" s="4">
        <f>'2 жастағы К'!AG143</f>
        <v>0</v>
      </c>
      <c r="E340" s="842"/>
      <c r="F340" s="4">
        <f>'2 жастағы Ш'!AG143</f>
        <v>0</v>
      </c>
      <c r="G340" s="4">
        <f>'2 жастағы Ә'!AG143</f>
        <v>0</v>
      </c>
    </row>
    <row r="341" spans="2:7" x14ac:dyDescent="0.25">
      <c r="B341" s="708"/>
      <c r="C341" s="4">
        <f>'2 жастағы Ф'!AF143</f>
        <v>0</v>
      </c>
      <c r="D341" s="4">
        <f>'2 жастағы К'!AF143</f>
        <v>0</v>
      </c>
      <c r="E341" s="843"/>
      <c r="F341" s="4">
        <f>'2 жастағы Ш'!AF143</f>
        <v>0</v>
      </c>
      <c r="G341" s="4">
        <f>'2 жастағы Ә'!AF143</f>
        <v>0</v>
      </c>
    </row>
    <row r="342" spans="2:7" x14ac:dyDescent="0.25">
      <c r="B342" s="712"/>
      <c r="C342" s="4">
        <f>'2 жастағы Ф'!AE143</f>
        <v>0</v>
      </c>
      <c r="D342" s="4">
        <f>'2 жастағы К'!AE143</f>
        <v>0</v>
      </c>
      <c r="E342" s="843"/>
      <c r="F342" s="4">
        <f>'2 жастағы Ш'!AE143</f>
        <v>0</v>
      </c>
      <c r="G342" s="4">
        <f>'2 жастағы Ә'!AE143</f>
        <v>0</v>
      </c>
    </row>
    <row r="343" spans="2:7" x14ac:dyDescent="0.25">
      <c r="B343" s="707">
        <v>11</v>
      </c>
      <c r="C343" s="4">
        <f>'2 жастағы Ф'!AJ143</f>
        <v>0</v>
      </c>
      <c r="D343" s="4">
        <f>'2 жастағы К'!AJ143</f>
        <v>0</v>
      </c>
      <c r="E343" s="843"/>
      <c r="F343" s="4">
        <f>'2 жастағы Ш'!AJ143</f>
        <v>0</v>
      </c>
      <c r="G343" s="4">
        <f>'2 жастағы Ә'!AJ143</f>
        <v>0</v>
      </c>
    </row>
    <row r="344" spans="2:7" x14ac:dyDescent="0.25">
      <c r="B344" s="708"/>
      <c r="C344" s="4">
        <f>'2 жастағы Ф'!AI143</f>
        <v>0</v>
      </c>
      <c r="D344" s="4">
        <f>'2 жастағы К'!AI143</f>
        <v>0</v>
      </c>
      <c r="E344" s="843"/>
      <c r="F344" s="4">
        <f>'2 жастағы Ш'!AI143</f>
        <v>0</v>
      </c>
      <c r="G344" s="4">
        <f>'2 жастағы Ә'!AI143</f>
        <v>0</v>
      </c>
    </row>
    <row r="345" spans="2:7" x14ac:dyDescent="0.25">
      <c r="B345" s="712"/>
      <c r="C345" s="4">
        <f>'2 жастағы Ф'!AH143</f>
        <v>0</v>
      </c>
      <c r="D345" s="4">
        <f>'2 жастағы К'!AH143</f>
        <v>0</v>
      </c>
      <c r="E345" s="843"/>
      <c r="F345" s="4">
        <f>'2 жастағы Ш'!AH143</f>
        <v>0</v>
      </c>
      <c r="G345" s="4">
        <f>'2 жастағы Ә'!AH143</f>
        <v>0</v>
      </c>
    </row>
    <row r="346" spans="2:7" x14ac:dyDescent="0.25">
      <c r="B346" s="707">
        <v>12</v>
      </c>
      <c r="C346" s="4">
        <f>'2 жастағы Ф'!AM143</f>
        <v>0</v>
      </c>
      <c r="D346" s="4">
        <f>'2 жастағы К'!AM143</f>
        <v>0</v>
      </c>
      <c r="E346" s="843"/>
      <c r="F346" s="4">
        <f>'2 жастағы Ш'!AM143</f>
        <v>0</v>
      </c>
      <c r="G346" s="4">
        <f>'2 жастағы Ә'!AM143</f>
        <v>0</v>
      </c>
    </row>
    <row r="347" spans="2:7" x14ac:dyDescent="0.25">
      <c r="B347" s="708"/>
      <c r="C347" s="4">
        <f>'2 жастағы Ф'!AL143</f>
        <v>0</v>
      </c>
      <c r="D347" s="4">
        <f>'2 жастағы К'!AL143</f>
        <v>0</v>
      </c>
      <c r="E347" s="843"/>
      <c r="F347" s="4">
        <f>'2 жастағы Ш'!AL143</f>
        <v>0</v>
      </c>
      <c r="G347" s="4">
        <f>'2 жастағы Ә'!AL143</f>
        <v>0</v>
      </c>
    </row>
    <row r="348" spans="2:7" x14ac:dyDescent="0.25">
      <c r="B348" s="712"/>
      <c r="C348" s="4">
        <f>'2 жастағы Ф'!AK143</f>
        <v>0</v>
      </c>
      <c r="D348" s="160">
        <f>'2 жастағы К'!AK176</f>
        <v>0</v>
      </c>
      <c r="E348" s="843"/>
      <c r="F348" s="4">
        <f>'2 жастағы Ш'!AK143</f>
        <v>0</v>
      </c>
      <c r="G348" s="4">
        <f>'2 жастағы Ә'!AK143</f>
        <v>0</v>
      </c>
    </row>
    <row r="349" spans="2:7" x14ac:dyDescent="0.25">
      <c r="B349" s="707">
        <v>13</v>
      </c>
      <c r="C349" s="4">
        <f>'2 жастағы Ф'!AP143</f>
        <v>0</v>
      </c>
      <c r="D349" s="4">
        <f>'2 жастағы К'!AP143</f>
        <v>0</v>
      </c>
      <c r="E349" s="843"/>
      <c r="F349" s="4">
        <f>'2 жастағы Ш'!AP143</f>
        <v>0</v>
      </c>
      <c r="G349" s="4">
        <f>'2 жастағы Ә'!AP143</f>
        <v>0</v>
      </c>
    </row>
    <row r="350" spans="2:7" x14ac:dyDescent="0.25">
      <c r="B350" s="708"/>
      <c r="C350" s="4">
        <f>'2 жастағы Ф'!AO143</f>
        <v>0</v>
      </c>
      <c r="D350" s="4">
        <f>'2 жастағы К'!AO143</f>
        <v>0</v>
      </c>
      <c r="E350" s="843"/>
      <c r="F350" s="4">
        <f>'2 жастағы Ш'!AO143</f>
        <v>0</v>
      </c>
      <c r="G350" s="4">
        <f>'2 жастағы Ә'!AO143</f>
        <v>0</v>
      </c>
    </row>
    <row r="351" spans="2:7" x14ac:dyDescent="0.25">
      <c r="B351" s="712"/>
      <c r="C351" s="4">
        <f>'2 жастағы Ф'!AN143</f>
        <v>0</v>
      </c>
      <c r="D351" s="4">
        <f>'2 жастағы К'!AN143</f>
        <v>0</v>
      </c>
      <c r="E351" s="843"/>
      <c r="F351" s="4">
        <f>'2 жастағы Ш'!AN143</f>
        <v>0</v>
      </c>
      <c r="G351" s="4">
        <f>'2 жастағы Ә'!AN143</f>
        <v>0</v>
      </c>
    </row>
    <row r="352" spans="2:7" x14ac:dyDescent="0.25">
      <c r="B352" s="707">
        <v>14</v>
      </c>
      <c r="C352" s="4">
        <f>'2 жастағы Ф'!AS143</f>
        <v>0</v>
      </c>
      <c r="D352" s="4">
        <f>'2 жастағы К'!AS143</f>
        <v>0</v>
      </c>
      <c r="E352" s="843"/>
      <c r="F352" s="4">
        <f>'2 жастағы Ш'!AS143</f>
        <v>0</v>
      </c>
      <c r="G352" s="4">
        <f>'2 жастағы Ә'!AS143</f>
        <v>0</v>
      </c>
    </row>
    <row r="353" spans="2:7" x14ac:dyDescent="0.25">
      <c r="B353" s="708"/>
      <c r="C353" s="4">
        <f>'2 жастағы Ф'!AR143</f>
        <v>0</v>
      </c>
      <c r="D353" s="4">
        <f>'2 жастағы К'!AR143</f>
        <v>0</v>
      </c>
      <c r="E353" s="843"/>
      <c r="F353" s="4">
        <f>'2 жастағы Ш'!AR143</f>
        <v>0</v>
      </c>
      <c r="G353" s="4">
        <f>'2 жастағы Ә'!AR143</f>
        <v>0</v>
      </c>
    </row>
    <row r="354" spans="2:7" x14ac:dyDescent="0.25">
      <c r="B354" s="712"/>
      <c r="C354" s="4">
        <f>'2 жастағы Ф'!AQ143</f>
        <v>0</v>
      </c>
      <c r="D354" s="4">
        <f>'2 жастағы К'!AQ143</f>
        <v>0</v>
      </c>
      <c r="E354" s="843"/>
      <c r="F354" s="4">
        <f>'2 жастағы Ш'!AQ143</f>
        <v>0</v>
      </c>
      <c r="G354" s="4">
        <f>'2 жастағы Ә'!AQ143</f>
        <v>0</v>
      </c>
    </row>
    <row r="355" spans="2:7" x14ac:dyDescent="0.25">
      <c r="B355" s="707">
        <v>15</v>
      </c>
      <c r="C355" s="4">
        <f>'2 жастағы Ф'!AV143</f>
        <v>0</v>
      </c>
      <c r="D355" s="4">
        <f>'2 жастағы К'!AV143</f>
        <v>0</v>
      </c>
      <c r="E355" s="843"/>
      <c r="F355" s="4">
        <f>'2 жастағы Ш'!AV143</f>
        <v>0</v>
      </c>
      <c r="G355" s="4">
        <f>'2 жастағы Ә'!AV143</f>
        <v>0</v>
      </c>
    </row>
    <row r="356" spans="2:7" x14ac:dyDescent="0.25">
      <c r="B356" s="708"/>
      <c r="C356" s="4">
        <f>'2 жастағы Ф'!AU143</f>
        <v>0</v>
      </c>
      <c r="D356" s="4">
        <f>'2 жастағы К'!AU143</f>
        <v>0</v>
      </c>
      <c r="E356" s="843"/>
      <c r="F356" s="4">
        <f>'2 жастағы Ш'!AU143</f>
        <v>0</v>
      </c>
      <c r="G356" s="4">
        <f>'2 жастағы Ә'!AU143</f>
        <v>0</v>
      </c>
    </row>
    <row r="357" spans="2:7" x14ac:dyDescent="0.25">
      <c r="B357" s="712"/>
      <c r="C357" s="4">
        <f>'2 жастағы Ф'!AT143</f>
        <v>0</v>
      </c>
      <c r="D357" s="4">
        <f>'2 жастағы К'!AT143</f>
        <v>0</v>
      </c>
      <c r="E357" s="843"/>
      <c r="F357" s="4">
        <f>'2 жастағы Ш'!AT143</f>
        <v>0</v>
      </c>
      <c r="G357" s="4">
        <f>'2 жастағы Ә'!AT143</f>
        <v>0</v>
      </c>
    </row>
    <row r="358" spans="2:7" x14ac:dyDescent="0.25">
      <c r="B358" s="707">
        <v>16</v>
      </c>
      <c r="C358" s="4">
        <f>'2 жастағы Ф'!AY143</f>
        <v>0</v>
      </c>
      <c r="D358" s="4">
        <f>'2 жастағы К'!AY143</f>
        <v>0</v>
      </c>
      <c r="E358" s="843"/>
      <c r="F358" s="4">
        <f>'2 жастағы Ш'!AY143</f>
        <v>0</v>
      </c>
      <c r="G358" s="4">
        <f>'2 жастағы Ә'!AY143</f>
        <v>0</v>
      </c>
    </row>
    <row r="359" spans="2:7" x14ac:dyDescent="0.25">
      <c r="B359" s="708"/>
      <c r="C359" s="4">
        <f>'2 жастағы Ф'!AX143</f>
        <v>0</v>
      </c>
      <c r="D359" s="4">
        <f>'2 жастағы К'!AX143</f>
        <v>0</v>
      </c>
      <c r="E359" s="843"/>
      <c r="F359" s="4">
        <f>'2 жастағы Ш'!AX143</f>
        <v>0</v>
      </c>
      <c r="G359" s="4">
        <f>'2 жастағы Ә'!AX143</f>
        <v>0</v>
      </c>
    </row>
    <row r="360" spans="2:7" x14ac:dyDescent="0.25">
      <c r="B360" s="712"/>
      <c r="C360" s="4">
        <f>'2 жастағы Ф'!AW143</f>
        <v>0</v>
      </c>
      <c r="D360" s="4">
        <f>'2 жастағы К'!AW143</f>
        <v>0</v>
      </c>
      <c r="E360" s="843"/>
      <c r="F360" s="4">
        <f>'2 жастағы Ш'!AW143</f>
        <v>0</v>
      </c>
      <c r="G360" s="4">
        <f>'2 жастағы Ә'!AW143</f>
        <v>0</v>
      </c>
    </row>
    <row r="361" spans="2:7" x14ac:dyDescent="0.25">
      <c r="B361" s="707">
        <v>17</v>
      </c>
      <c r="C361" s="4">
        <f>'2 жастағы Ф'!BB143</f>
        <v>0</v>
      </c>
      <c r="D361" s="4">
        <f>'2 жастағы К'!BB143</f>
        <v>0</v>
      </c>
      <c r="E361" s="843"/>
      <c r="F361" s="4">
        <f>'2 жастағы Ш'!BB143</f>
        <v>0</v>
      </c>
      <c r="G361" s="4">
        <f>'2 жастағы Ә'!BB143</f>
        <v>0</v>
      </c>
    </row>
    <row r="362" spans="2:7" x14ac:dyDescent="0.25">
      <c r="B362" s="708"/>
      <c r="C362" s="4">
        <f>'2 жастағы Ф'!BA143</f>
        <v>0</v>
      </c>
      <c r="D362" s="4">
        <f>'2 жастағы К'!BA143</f>
        <v>0</v>
      </c>
      <c r="E362" s="843"/>
      <c r="F362" s="4">
        <f>'2 жастағы Ш'!BA143</f>
        <v>0</v>
      </c>
      <c r="G362" s="4">
        <f>'2 жастағы Ә'!BA143</f>
        <v>0</v>
      </c>
    </row>
    <row r="363" spans="2:7" x14ac:dyDescent="0.25">
      <c r="B363" s="712"/>
      <c r="C363" s="4">
        <f>'2 жастағы Ф'!AZ143</f>
        <v>0</v>
      </c>
      <c r="D363" s="4">
        <f>'2 жастағы К'!AZ143</f>
        <v>0</v>
      </c>
      <c r="E363" s="843"/>
      <c r="F363" s="4">
        <f>'2 жастағы Ш'!AZ143</f>
        <v>0</v>
      </c>
      <c r="G363" s="4">
        <f>'2 жастағы Ә'!AZ143</f>
        <v>0</v>
      </c>
    </row>
    <row r="364" spans="2:7" x14ac:dyDescent="0.25">
      <c r="B364" s="707">
        <v>18</v>
      </c>
      <c r="C364" s="4">
        <f>'2 жастағы Ф'!BE143</f>
        <v>0</v>
      </c>
      <c r="D364" s="4">
        <f>'2 жастағы К'!BE143</f>
        <v>0</v>
      </c>
      <c r="E364" s="843"/>
      <c r="F364" s="4">
        <f>'2 жастағы Ш'!BE143</f>
        <v>0</v>
      </c>
      <c r="G364" s="4">
        <f>'2 жастағы Ә'!BE143</f>
        <v>0</v>
      </c>
    </row>
    <row r="365" spans="2:7" x14ac:dyDescent="0.25">
      <c r="B365" s="708"/>
      <c r="C365" s="4">
        <f>'2 жастағы Ф'!BD143</f>
        <v>0</v>
      </c>
      <c r="D365" s="4">
        <f>'2 жастағы К'!BD143</f>
        <v>0</v>
      </c>
      <c r="E365" s="843"/>
      <c r="F365" s="4">
        <f>'2 жастағы Ш'!BD143</f>
        <v>0</v>
      </c>
      <c r="G365" s="4">
        <f>'2 жастағы Ә'!BD143</f>
        <v>0</v>
      </c>
    </row>
    <row r="366" spans="2:7" x14ac:dyDescent="0.25">
      <c r="B366" s="712"/>
      <c r="C366" s="4">
        <f>'2 жастағы Ф'!BC143</f>
        <v>0</v>
      </c>
      <c r="D366" s="4">
        <f>'2 жастағы К'!BC143</f>
        <v>0</v>
      </c>
      <c r="E366" s="843"/>
      <c r="F366" s="4">
        <f>'2 жастағы Ш'!BC143</f>
        <v>0</v>
      </c>
      <c r="G366" s="4">
        <f>'2 жастағы Ә'!BC143</f>
        <v>0</v>
      </c>
    </row>
    <row r="367" spans="2:7" x14ac:dyDescent="0.25">
      <c r="B367" s="707">
        <v>19</v>
      </c>
      <c r="C367" s="4">
        <f>'2 жастағы Ф'!BH143</f>
        <v>0</v>
      </c>
      <c r="D367" s="4">
        <f>'2 жастағы К'!BH143</f>
        <v>0</v>
      </c>
      <c r="E367" s="843"/>
      <c r="F367" s="4">
        <f>'2 жастағы Ш'!BH143</f>
        <v>0</v>
      </c>
      <c r="G367" s="4">
        <f>'2 жастағы Ә'!BH143</f>
        <v>0</v>
      </c>
    </row>
    <row r="368" spans="2:7" x14ac:dyDescent="0.25">
      <c r="B368" s="708"/>
      <c r="C368" s="4">
        <f>'2 жастағы Ф'!BG143</f>
        <v>0</v>
      </c>
      <c r="D368" s="4">
        <f>'2 жастағы К'!BG143</f>
        <v>0</v>
      </c>
      <c r="E368" s="843"/>
      <c r="F368" s="4">
        <f>'2 жастағы Ш'!BG143</f>
        <v>0</v>
      </c>
      <c r="G368" s="4">
        <f>'2 жастағы Ә'!BG143</f>
        <v>0</v>
      </c>
    </row>
    <row r="369" spans="2:7" x14ac:dyDescent="0.25">
      <c r="B369" s="712"/>
      <c r="C369" s="4">
        <f>'2 жастағы Ф'!BF143</f>
        <v>0</v>
      </c>
      <c r="D369" s="4">
        <f>'2 жастағы К'!BF143</f>
        <v>0</v>
      </c>
      <c r="E369" s="843"/>
      <c r="F369" s="4">
        <f>'2 жастағы Ш'!BF143</f>
        <v>0</v>
      </c>
      <c r="G369" s="4">
        <f>'2 жастағы Ә'!BF143</f>
        <v>0</v>
      </c>
    </row>
    <row r="370" spans="2:7" x14ac:dyDescent="0.25">
      <c r="B370" s="707">
        <v>20</v>
      </c>
      <c r="C370" s="842"/>
      <c r="D370" s="4">
        <f>'2 жастағы К'!BK143</f>
        <v>0</v>
      </c>
      <c r="E370" s="843"/>
      <c r="F370" s="4">
        <f>'2 жастағы Ш'!BK143</f>
        <v>0</v>
      </c>
      <c r="G370" s="4">
        <f>'2 жастағы Ә'!BK143</f>
        <v>0</v>
      </c>
    </row>
    <row r="371" spans="2:7" x14ac:dyDescent="0.25">
      <c r="B371" s="708"/>
      <c r="C371" s="843"/>
      <c r="D371" s="4">
        <f>'2 жастағы К'!BJ143</f>
        <v>0</v>
      </c>
      <c r="E371" s="843"/>
      <c r="F371" s="4">
        <f>'2 жастағы Ш'!BJ143</f>
        <v>0</v>
      </c>
      <c r="G371" s="4">
        <f>'2 жастағы Ә'!BJ143</f>
        <v>0</v>
      </c>
    </row>
    <row r="372" spans="2:7" x14ac:dyDescent="0.25">
      <c r="B372" s="712"/>
      <c r="C372" s="843"/>
      <c r="D372" s="4">
        <f>'2 жастағы К'!BI143</f>
        <v>0</v>
      </c>
      <c r="E372" s="843"/>
      <c r="F372" s="4">
        <f>'2 жастағы Ш'!BI143</f>
        <v>0</v>
      </c>
      <c r="G372" s="4">
        <f>'2 жастағы Ә'!BI143</f>
        <v>0</v>
      </c>
    </row>
    <row r="373" spans="2:7" x14ac:dyDescent="0.25">
      <c r="B373" s="707">
        <v>21</v>
      </c>
      <c r="C373" s="843"/>
      <c r="D373" s="842"/>
      <c r="E373" s="843"/>
      <c r="F373" s="4">
        <f>'2 жастағы Ш'!BN143</f>
        <v>0</v>
      </c>
      <c r="G373" s="842"/>
    </row>
    <row r="374" spans="2:7" x14ac:dyDescent="0.25">
      <c r="B374" s="708"/>
      <c r="C374" s="843"/>
      <c r="D374" s="843"/>
      <c r="E374" s="843"/>
      <c r="F374" s="4">
        <f>'2 жастағы Ш'!BM143</f>
        <v>0</v>
      </c>
      <c r="G374" s="843"/>
    </row>
    <row r="375" spans="2:7" x14ac:dyDescent="0.25">
      <c r="B375" s="712"/>
      <c r="C375" s="843"/>
      <c r="D375" s="843"/>
      <c r="E375" s="843"/>
      <c r="F375" s="4">
        <f>'2 жастағы Ш'!BL143</f>
        <v>0</v>
      </c>
      <c r="G375" s="843"/>
    </row>
    <row r="376" spans="2:7" x14ac:dyDescent="0.25">
      <c r="B376" s="707">
        <v>22</v>
      </c>
      <c r="C376" s="843"/>
      <c r="D376" s="843"/>
      <c r="E376" s="843"/>
      <c r="F376" s="4">
        <f>'2 жастағы Ш'!BQ143</f>
        <v>0</v>
      </c>
      <c r="G376" s="843"/>
    </row>
    <row r="377" spans="2:7" x14ac:dyDescent="0.25">
      <c r="B377" s="708"/>
      <c r="C377" s="843"/>
      <c r="D377" s="843"/>
      <c r="E377" s="843"/>
      <c r="F377" s="4">
        <f>'2 жастағы Ш'!BP143</f>
        <v>0</v>
      </c>
      <c r="G377" s="843"/>
    </row>
    <row r="378" spans="2:7" x14ac:dyDescent="0.25">
      <c r="B378" s="712"/>
      <c r="C378" s="843"/>
      <c r="D378" s="843"/>
      <c r="E378" s="843"/>
      <c r="F378" s="4">
        <f>'2 жастағы Ш'!BO143</f>
        <v>0</v>
      </c>
      <c r="G378" s="843"/>
    </row>
    <row r="379" spans="2:7" x14ac:dyDescent="0.25">
      <c r="B379" s="707">
        <v>23</v>
      </c>
      <c r="C379" s="843"/>
      <c r="D379" s="843"/>
      <c r="E379" s="843"/>
      <c r="F379" s="4">
        <f>'2 жастағы Ш'!BT143</f>
        <v>0</v>
      </c>
      <c r="G379" s="843"/>
    </row>
    <row r="380" spans="2:7" x14ac:dyDescent="0.25">
      <c r="B380" s="708"/>
      <c r="C380" s="843"/>
      <c r="D380" s="843"/>
      <c r="E380" s="843"/>
      <c r="F380" s="4">
        <f>'2 жастағы Ш'!BS143</f>
        <v>0</v>
      </c>
      <c r="G380" s="843"/>
    </row>
    <row r="381" spans="2:7" x14ac:dyDescent="0.25">
      <c r="B381" s="712"/>
      <c r="C381" s="843"/>
      <c r="D381" s="843"/>
      <c r="E381" s="843"/>
      <c r="F381" s="4">
        <f>'2 жастағы Ш'!BR143</f>
        <v>0</v>
      </c>
      <c r="G381" s="843"/>
    </row>
    <row r="382" spans="2:7" x14ac:dyDescent="0.25">
      <c r="B382" s="707">
        <v>24</v>
      </c>
      <c r="C382" s="843"/>
      <c r="D382" s="843"/>
      <c r="E382" s="843"/>
      <c r="F382" s="4">
        <f>'2 жастағы Ш'!BW143</f>
        <v>0</v>
      </c>
      <c r="G382" s="843"/>
    </row>
    <row r="383" spans="2:7" x14ac:dyDescent="0.25">
      <c r="B383" s="708"/>
      <c r="C383" s="843"/>
      <c r="D383" s="843"/>
      <c r="E383" s="843"/>
      <c r="F383" s="12">
        <f>'2 жастағы Ш'!BV143</f>
        <v>0</v>
      </c>
      <c r="G383" s="843"/>
    </row>
    <row r="384" spans="2:7" x14ac:dyDescent="0.25">
      <c r="B384" s="712"/>
      <c r="C384" s="843"/>
      <c r="D384" s="843"/>
      <c r="E384" s="843"/>
      <c r="F384" s="12">
        <f>'2 жастағы Ш'!BU143</f>
        <v>0</v>
      </c>
      <c r="G384" s="843"/>
    </row>
    <row r="385" spans="2:7" x14ac:dyDescent="0.25">
      <c r="B385" s="707">
        <v>25</v>
      </c>
      <c r="C385" s="843"/>
      <c r="D385" s="843"/>
      <c r="E385" s="843"/>
      <c r="F385" s="4">
        <f>'2 жастағы Ш'!BZ143</f>
        <v>0</v>
      </c>
      <c r="G385" s="843"/>
    </row>
    <row r="386" spans="2:7" x14ac:dyDescent="0.25">
      <c r="B386" s="708"/>
      <c r="C386" s="843"/>
      <c r="D386" s="843"/>
      <c r="E386" s="843"/>
      <c r="F386" s="4">
        <f>'2 жастағы Ш'!BY143</f>
        <v>0</v>
      </c>
      <c r="G386" s="843"/>
    </row>
    <row r="387" spans="2:7" x14ac:dyDescent="0.25">
      <c r="B387" s="712"/>
      <c r="C387" s="843"/>
      <c r="D387" s="843"/>
      <c r="E387" s="843"/>
      <c r="F387" s="4">
        <f>'2 жастағы Ш'!BX143</f>
        <v>0</v>
      </c>
      <c r="G387" s="843"/>
    </row>
    <row r="388" spans="2:7" x14ac:dyDescent="0.25">
      <c r="B388" s="707">
        <v>26</v>
      </c>
      <c r="C388" s="843"/>
      <c r="D388" s="843"/>
      <c r="E388" s="843"/>
      <c r="F388" s="4">
        <f>'2 жастағы Ш'!CC143</f>
        <v>0</v>
      </c>
      <c r="G388" s="843"/>
    </row>
    <row r="389" spans="2:7" x14ac:dyDescent="0.25">
      <c r="B389" s="708"/>
      <c r="C389" s="843"/>
      <c r="D389" s="843"/>
      <c r="E389" s="843"/>
      <c r="F389" s="4">
        <f>'2 жастағы Ш'!CB143</f>
        <v>0</v>
      </c>
      <c r="G389" s="843"/>
    </row>
    <row r="390" spans="2:7" x14ac:dyDescent="0.25">
      <c r="B390" s="712"/>
      <c r="C390" s="843"/>
      <c r="D390" s="843"/>
      <c r="E390" s="843"/>
      <c r="F390" s="4">
        <f>'2 жастағы Ш'!CA143</f>
        <v>0</v>
      </c>
      <c r="G390" s="843"/>
    </row>
    <row r="391" spans="2:7" x14ac:dyDescent="0.25">
      <c r="B391" s="707">
        <v>27</v>
      </c>
      <c r="C391" s="843"/>
      <c r="D391" s="843"/>
      <c r="E391" s="843"/>
      <c r="F391" s="12">
        <f>'2 жастағы Ш'!CF143</f>
        <v>0</v>
      </c>
      <c r="G391" s="843"/>
    </row>
    <row r="392" spans="2:7" x14ac:dyDescent="0.25">
      <c r="B392" s="708"/>
      <c r="C392" s="843"/>
      <c r="D392" s="843"/>
      <c r="E392" s="843"/>
      <c r="F392" s="12">
        <f>'2 жастағы Ш'!CE143</f>
        <v>0</v>
      </c>
      <c r="G392" s="843"/>
    </row>
    <row r="393" spans="2:7" x14ac:dyDescent="0.25">
      <c r="B393" s="712"/>
      <c r="C393" s="843"/>
      <c r="D393" s="843"/>
      <c r="E393" s="843"/>
      <c r="F393" s="12">
        <f>'2 жастағы Ш'!CD143</f>
        <v>0</v>
      </c>
      <c r="G393" s="843"/>
    </row>
    <row r="394" spans="2:7" x14ac:dyDescent="0.25">
      <c r="B394" s="707">
        <v>28</v>
      </c>
      <c r="C394" s="843"/>
      <c r="D394" s="843"/>
      <c r="E394" s="843"/>
      <c r="F394" s="12">
        <f>'2 жастағы Ш'!CI143</f>
        <v>0</v>
      </c>
      <c r="G394" s="843"/>
    </row>
    <row r="395" spans="2:7" x14ac:dyDescent="0.25">
      <c r="B395" s="708"/>
      <c r="C395" s="843"/>
      <c r="D395" s="843"/>
      <c r="E395" s="843"/>
      <c r="F395" s="12">
        <f>'2 жастағы Ш'!CH143</f>
        <v>0</v>
      </c>
      <c r="G395" s="843"/>
    </row>
    <row r="396" spans="2:7" x14ac:dyDescent="0.25">
      <c r="B396" s="712"/>
      <c r="C396" s="843"/>
      <c r="D396" s="843"/>
      <c r="E396" s="843"/>
      <c r="F396" s="12">
        <f>'2 жастағы Ш'!CG143</f>
        <v>0</v>
      </c>
      <c r="G396" s="843"/>
    </row>
    <row r="397" spans="2:7" x14ac:dyDescent="0.25">
      <c r="B397" s="707">
        <v>29</v>
      </c>
      <c r="C397" s="843"/>
      <c r="D397" s="843"/>
      <c r="E397" s="843"/>
      <c r="F397" s="12">
        <f>'2 жастағы Ш'!CL143</f>
        <v>0</v>
      </c>
      <c r="G397" s="843"/>
    </row>
    <row r="398" spans="2:7" x14ac:dyDescent="0.25">
      <c r="B398" s="708"/>
      <c r="C398" s="843"/>
      <c r="D398" s="843"/>
      <c r="E398" s="843"/>
      <c r="F398" s="12">
        <f>'2 жастағы Ш'!CK143</f>
        <v>0</v>
      </c>
      <c r="G398" s="843"/>
    </row>
    <row r="399" spans="2:7" x14ac:dyDescent="0.25">
      <c r="B399" s="712"/>
      <c r="C399" s="843"/>
      <c r="D399" s="843"/>
      <c r="E399" s="843"/>
      <c r="F399" s="12">
        <f>'2 жастағы Ш'!CJ143</f>
        <v>0</v>
      </c>
      <c r="G399" s="843"/>
    </row>
    <row r="400" spans="2:7" x14ac:dyDescent="0.25">
      <c r="B400" s="707">
        <v>30</v>
      </c>
      <c r="C400" s="843"/>
      <c r="D400" s="843"/>
      <c r="E400" s="843"/>
      <c r="F400" s="12">
        <f>'2 жастағы Ш'!CO143</f>
        <v>0</v>
      </c>
      <c r="G400" s="843"/>
    </row>
    <row r="401" spans="2:7" x14ac:dyDescent="0.25">
      <c r="B401" s="708"/>
      <c r="C401" s="843"/>
      <c r="D401" s="843"/>
      <c r="E401" s="843"/>
      <c r="F401" s="12">
        <f>'2 жастағы Ш'!CN143</f>
        <v>0</v>
      </c>
      <c r="G401" s="843"/>
    </row>
    <row r="402" spans="2:7" x14ac:dyDescent="0.25">
      <c r="B402" s="712"/>
      <c r="C402" s="843"/>
      <c r="D402" s="843"/>
      <c r="E402" s="843"/>
      <c r="F402" s="12">
        <f>'2 жастағы Ш'!CM143</f>
        <v>0</v>
      </c>
      <c r="G402" s="843"/>
    </row>
    <row r="403" spans="2:7" x14ac:dyDescent="0.25">
      <c r="B403" s="707">
        <v>31</v>
      </c>
      <c r="C403" s="843"/>
      <c r="D403" s="843"/>
      <c r="E403" s="843"/>
      <c r="F403" s="12">
        <f>'2 жастағы Ш'!CR143</f>
        <v>0</v>
      </c>
      <c r="G403" s="843"/>
    </row>
    <row r="404" spans="2:7" x14ac:dyDescent="0.25">
      <c r="B404" s="708"/>
      <c r="C404" s="843"/>
      <c r="D404" s="843"/>
      <c r="E404" s="843"/>
      <c r="F404" s="12">
        <f>'2 жастағы Ш'!CQ143</f>
        <v>0</v>
      </c>
      <c r="G404" s="843"/>
    </row>
    <row r="405" spans="2:7" x14ac:dyDescent="0.25">
      <c r="B405" s="712"/>
      <c r="C405" s="843"/>
      <c r="D405" s="843"/>
      <c r="E405" s="843"/>
      <c r="F405" s="12">
        <f>'2 жастағы Ш'!CP143</f>
        <v>0</v>
      </c>
      <c r="G405" s="843"/>
    </row>
    <row r="406" spans="2:7" x14ac:dyDescent="0.25">
      <c r="B406" s="707">
        <v>32</v>
      </c>
      <c r="C406" s="843"/>
      <c r="D406" s="843"/>
      <c r="E406" s="843"/>
      <c r="F406" s="12">
        <f>'2 жастағы Ш'!CU143</f>
        <v>0</v>
      </c>
      <c r="G406" s="843"/>
    </row>
    <row r="407" spans="2:7" x14ac:dyDescent="0.25">
      <c r="B407" s="708"/>
      <c r="C407" s="843"/>
      <c r="D407" s="843"/>
      <c r="E407" s="843"/>
      <c r="F407" s="12">
        <f>'2 жастағы Ш'!CT143</f>
        <v>0</v>
      </c>
      <c r="G407" s="843"/>
    </row>
    <row r="408" spans="2:7" x14ac:dyDescent="0.25">
      <c r="B408" s="712"/>
      <c r="C408" s="843"/>
      <c r="D408" s="843"/>
      <c r="E408" s="843"/>
      <c r="F408" s="12">
        <f>'2 жастағы Ш'!CS143</f>
        <v>0</v>
      </c>
      <c r="G408" s="843"/>
    </row>
    <row r="409" spans="2:7" x14ac:dyDescent="0.25">
      <c r="B409" s="707">
        <v>33</v>
      </c>
      <c r="C409" s="843"/>
      <c r="D409" s="843"/>
      <c r="E409" s="843"/>
      <c r="F409" s="12">
        <f>'2 жастағы Ш'!CX143</f>
        <v>0</v>
      </c>
      <c r="G409" s="843"/>
    </row>
    <row r="410" spans="2:7" x14ac:dyDescent="0.25">
      <c r="B410" s="708"/>
      <c r="C410" s="843"/>
      <c r="D410" s="843"/>
      <c r="E410" s="843"/>
      <c r="F410" s="12">
        <f>'2 жастағы Ш'!CW143</f>
        <v>0</v>
      </c>
      <c r="G410" s="843"/>
    </row>
    <row r="411" spans="2:7" x14ac:dyDescent="0.25">
      <c r="B411" s="712"/>
      <c r="C411" s="843"/>
      <c r="D411" s="843"/>
      <c r="E411" s="843"/>
      <c r="F411" s="12">
        <f>'2 жастағы Ш'!CV143</f>
        <v>0</v>
      </c>
      <c r="G411" s="843"/>
    </row>
    <row r="412" spans="2:7" x14ac:dyDescent="0.25">
      <c r="B412" s="707">
        <v>34</v>
      </c>
      <c r="C412" s="843"/>
      <c r="D412" s="843"/>
      <c r="E412" s="843"/>
      <c r="F412" s="12">
        <f>'2 жастағы Ш'!DA143</f>
        <v>0</v>
      </c>
      <c r="G412" s="843"/>
    </row>
    <row r="413" spans="2:7" x14ac:dyDescent="0.25">
      <c r="B413" s="708"/>
      <c r="C413" s="843"/>
      <c r="D413" s="843"/>
      <c r="E413" s="843"/>
      <c r="F413" s="12">
        <f>'2 жастағы Ш'!CZ143</f>
        <v>0</v>
      </c>
      <c r="G413" s="843"/>
    </row>
    <row r="414" spans="2:7" x14ac:dyDescent="0.25">
      <c r="B414" s="712"/>
      <c r="C414" s="843"/>
      <c r="D414" s="843"/>
      <c r="E414" s="843"/>
      <c r="F414" s="12">
        <f>'2 жастағы Ш'!CY143</f>
        <v>0</v>
      </c>
      <c r="G414" s="843"/>
    </row>
    <row r="415" spans="2:7" x14ac:dyDescent="0.25">
      <c r="B415" s="707">
        <v>35</v>
      </c>
      <c r="C415" s="843"/>
      <c r="D415" s="843"/>
      <c r="E415" s="843"/>
      <c r="F415" s="12">
        <f>'2 жастағы Ш'!DD143</f>
        <v>0</v>
      </c>
      <c r="G415" s="843"/>
    </row>
    <row r="416" spans="2:7" x14ac:dyDescent="0.25">
      <c r="B416" s="708"/>
      <c r="C416" s="843"/>
      <c r="D416" s="843"/>
      <c r="E416" s="843"/>
      <c r="F416" s="12">
        <f>'2 жастағы Ш'!DC143</f>
        <v>0</v>
      </c>
      <c r="G416" s="843"/>
    </row>
    <row r="417" spans="2:7" x14ac:dyDescent="0.25">
      <c r="B417" s="712"/>
      <c r="C417" s="843"/>
      <c r="D417" s="843"/>
      <c r="E417" s="843"/>
      <c r="F417" s="12">
        <f>'2 жастағы Ш'!DB143</f>
        <v>0</v>
      </c>
      <c r="G417" s="843"/>
    </row>
    <row r="418" spans="2:7" x14ac:dyDescent="0.25">
      <c r="B418" s="707">
        <v>36</v>
      </c>
      <c r="C418" s="843"/>
      <c r="D418" s="843"/>
      <c r="E418" s="843"/>
      <c r="F418" s="12">
        <f>'2 жастағы Ш'!DG143</f>
        <v>0</v>
      </c>
      <c r="G418" s="843"/>
    </row>
    <row r="419" spans="2:7" x14ac:dyDescent="0.25">
      <c r="B419" s="708"/>
      <c r="C419" s="843"/>
      <c r="D419" s="843"/>
      <c r="E419" s="843"/>
      <c r="F419" s="12">
        <f>'2 жастағы Ш'!DF143</f>
        <v>0</v>
      </c>
      <c r="G419" s="843"/>
    </row>
    <row r="420" spans="2:7" x14ac:dyDescent="0.25">
      <c r="B420" s="708"/>
      <c r="C420" s="843"/>
      <c r="D420" s="843"/>
      <c r="E420" s="843"/>
      <c r="F420" s="334">
        <f>'2 жастағы Ш'!DE143</f>
        <v>0</v>
      </c>
      <c r="G420" s="843"/>
    </row>
    <row r="421" spans="2:7" x14ac:dyDescent="0.25">
      <c r="B421" s="748">
        <v>37</v>
      </c>
      <c r="C421" s="843"/>
      <c r="D421" s="843"/>
      <c r="E421" s="843"/>
      <c r="F421" s="12">
        <f>'2 жастағы Ш'!DJ143</f>
        <v>0</v>
      </c>
      <c r="G421" s="843"/>
    </row>
    <row r="422" spans="2:7" x14ac:dyDescent="0.25">
      <c r="B422" s="748"/>
      <c r="C422" s="843"/>
      <c r="D422" s="843"/>
      <c r="E422" s="843"/>
      <c r="F422" s="12">
        <f>'2 жастағы Ш'!DI143</f>
        <v>0</v>
      </c>
      <c r="G422" s="843"/>
    </row>
    <row r="423" spans="2:7" x14ac:dyDescent="0.25">
      <c r="B423" s="748"/>
      <c r="C423" s="844"/>
      <c r="D423" s="844"/>
      <c r="E423" s="844"/>
      <c r="F423" s="12">
        <f>'2 жастағы Ш'!DH143</f>
        <v>0</v>
      </c>
      <c r="G423" s="844"/>
    </row>
    <row r="424" spans="2:7" ht="18.75" x14ac:dyDescent="0.25">
      <c r="B424" s="821" t="s">
        <v>824</v>
      </c>
      <c r="C424" s="158">
        <f>'2 жастағы Ф'!BK143</f>
        <v>0</v>
      </c>
      <c r="D424" s="158">
        <f>'2 жастағы К'!BN143</f>
        <v>0</v>
      </c>
      <c r="E424" s="158">
        <f>'2 жастағы Т'!AG143</f>
        <v>0</v>
      </c>
      <c r="F424" s="158">
        <f>'2 жастағы Ш'!DM143</f>
        <v>0</v>
      </c>
      <c r="G424" s="159">
        <f>'2 жастағы Ә'!BN143</f>
        <v>0</v>
      </c>
    </row>
    <row r="425" spans="2:7" ht="18.75" x14ac:dyDescent="0.25">
      <c r="B425" s="821"/>
      <c r="C425" s="40">
        <f>'2 жастағы Ф'!BJ143</f>
        <v>0</v>
      </c>
      <c r="D425" s="40">
        <f>'2 жастағы К'!BM143</f>
        <v>0</v>
      </c>
      <c r="E425" s="40">
        <f>'2 жастағы Т'!AF143</f>
        <v>0</v>
      </c>
      <c r="F425" s="40">
        <f>'2 жастағы Ш'!DL143</f>
        <v>0</v>
      </c>
      <c r="G425" s="68">
        <f>'2 жастағы Ә'!BM143</f>
        <v>0</v>
      </c>
    </row>
    <row r="426" spans="2:7" ht="18.75" x14ac:dyDescent="0.25">
      <c r="B426" s="821"/>
      <c r="C426" s="95">
        <f>'2 жастағы Ф'!BI143</f>
        <v>0</v>
      </c>
      <c r="D426" s="95">
        <f>'2 жастағы К'!BL143</f>
        <v>0</v>
      </c>
      <c r="E426" s="95">
        <f>'2 жастағы Т'!AE143</f>
        <v>0</v>
      </c>
      <c r="F426" s="95">
        <f>'2 жастағы Ш'!DK143</f>
        <v>0</v>
      </c>
      <c r="G426" s="96">
        <f>'2 жастағы Ә'!BL143</f>
        <v>0</v>
      </c>
    </row>
    <row r="427" spans="2:7" ht="15" customHeight="1" x14ac:dyDescent="0.25">
      <c r="B427" s="157">
        <f>СВОД!V130</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Ф'!C39</f>
        <v>0</v>
      </c>
      <c r="E4" s="27"/>
      <c r="F4" s="27"/>
      <c r="G4" s="23"/>
      <c r="H4" s="23"/>
    </row>
    <row r="5" spans="2:12" ht="18.75" x14ac:dyDescent="0.3">
      <c r="B5" s="833" t="s">
        <v>105</v>
      </c>
      <c r="C5" s="833"/>
      <c r="D5" s="26">
        <f>'2 жастағы Ф'!A39</f>
        <v>0</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e">
        <f>IF(C124="","",VLOOKUP(C124,$AC$794:$AD$796,2,TRUE))</f>
        <v>#N/A</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e">
        <f>IF(C125="","",VLOOKUP(C125,$AE$794:$AF$796,2,TRUE))</f>
        <v>#N/A</v>
      </c>
      <c r="D11" s="281" t="e">
        <f>IF(C126="","",VLOOKUP(C126,$AG$794:$AH$796,2,TRUE))</f>
        <v>#N/A</v>
      </c>
      <c r="E11" s="281" t="e">
        <f>IF(C127="","",VLOOKUP(C127,$AI$794:$AJ$796,2,TRUE))</f>
        <v>#N/A</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e">
        <f>IF(C128="","",VLOOKUP(C128,$AK$794:$AL$796,2,TRUE))</f>
        <v>#N/A</v>
      </c>
      <c r="D12" s="281" t="e">
        <f>IF(C129="","",VLOOKUP(C129,$AM$794:$AN$796,2,TRUE))</f>
        <v>#N/A</v>
      </c>
      <c r="E12" s="281" t="e">
        <f>IF(C130="","",VLOOKUP(C130,$AO$794:$AP$796,2,TRUE))</f>
        <v>#N/A</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e">
        <f>IF(C131="","",VLOOKUP(C131,$Y$798:$Z$800,2,TRUE))</f>
        <v>#N/A</v>
      </c>
      <c r="D13" s="281" t="e">
        <f>IF(C132="","",VLOOKUP(C132,$AA$798:$AB$800,2,TRUE))</f>
        <v>#N/A</v>
      </c>
      <c r="E13" s="281" t="e">
        <f>IF(C133="","",VLOOKUP(C133,$AC$798:$AD$800,2,TRUE))</f>
        <v>#N/A</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e">
        <f>IF(C134="","",VLOOKUP(C134,$AE$798:$AF$800,2,TRUE))</f>
        <v>#N/A</v>
      </c>
      <c r="D14" s="281" t="e">
        <f>IF(C135="","",VLOOKUP(C135,$AG$798:$AH$800,2,TRUE))</f>
        <v>#N/A</v>
      </c>
      <c r="E14" s="281" t="e">
        <f>IF(C136="","",VLOOKUP(C136,$AI$798:$AJ$800,2,TRUE))</f>
        <v>#N/A</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e">
        <f>IF(C137="","",VLOOKUP(C137,$AK$798:$AL$800,2,TRUE))</f>
        <v>#N/A</v>
      </c>
      <c r="D15" s="281" t="e">
        <f>IF(C138="","",VLOOKUP(C138,$AM$798:$AN$800,2,TRUE))</f>
        <v>#N/A</v>
      </c>
      <c r="E15" s="281" t="e">
        <f>IF(C139="","",VLOOKUP(C139,$AO$798:$AP$800,2,TRUE))</f>
        <v>#N/A</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e">
        <f>IF(C140="","",VLOOKUP(C140,$Y$802:$Z$804,2,TRUE))</f>
        <v>#N/A</v>
      </c>
      <c r="D16" s="281" t="e">
        <f>IF(C141="","",VLOOKUP(C141,$AA$802:$AB$804,2,TRUE))</f>
        <v>#N/A</v>
      </c>
      <c r="E16" s="281" t="e">
        <f>IF(C142="","",VLOOKUP(C142,$AC$802:$AD$804,2,TRUE))</f>
        <v>#N/A</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e">
        <f>IF(C143="","",VLOOKUP(C143,$AE$802:$AF$804,2,TRUE))</f>
        <v>#N/A</v>
      </c>
      <c r="D17" s="281" t="e">
        <f>IF(C144="","",VLOOKUP(C144,$AG$802:$AH$804,2,TRUE))</f>
        <v>#N/A</v>
      </c>
      <c r="E17" s="281" t="e">
        <f>IF(C145="","",VLOOKUP(C145,$AI$802:$AJ$804,2,TRUE))</f>
        <v>#N/A</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e">
        <f>IF(C146="","",VLOOKUP(C146,$AK$802:$AL$804,2,TRUE))</f>
        <v>#N/A</v>
      </c>
      <c r="D18" s="281" t="e">
        <f>IF(C147="","",VLOOKUP(C147,$AM$802:$AN$804,2,TRUE))</f>
        <v>#N/A</v>
      </c>
      <c r="E18" s="281" t="e">
        <f>IF(C148="","",VLOOKUP(C148,$AO$802:$AP$804,2,TRUE))</f>
        <v>#N/A</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e">
        <f>IF(C149="","",VLOOKUP(C149,$Y$806:$Z$808,2,TRUE))</f>
        <v>#N/A</v>
      </c>
      <c r="D19" s="281" t="e">
        <f>IF(C150="","",VLOOKUP(C150,$AA$806:$AB$808,2,TRUE))</f>
        <v>#N/A</v>
      </c>
      <c r="E19" s="281" t="e">
        <f>IF(C151="","",VLOOKUP(C151,$AC$806:$AD$808,2,TRUE))</f>
        <v>#N/A</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e">
        <f>IF(C152="","",VLOOKUP(C152,$AE$806:$AF$808,2,TRUE))</f>
        <v>#N/A</v>
      </c>
      <c r="D20" s="281" t="e">
        <f>IF(C153="","",VLOOKUP(C153,$AG$806:$AH$808,2,TRUE))</f>
        <v>#N/A</v>
      </c>
      <c r="E20" s="281" t="e">
        <f>IF(C154="","",VLOOKUP(C154,$AI$806:$AJ$808,2,TRUE))</f>
        <v>#N/A</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e">
        <f>IF(C155="","",VLOOKUP(C155,$AK$806:$AL$808,2,TRUE))</f>
        <v>#N/A</v>
      </c>
      <c r="D21" s="281" t="e">
        <f>IF(C156="","",VLOOKUP(C156,$AM$806:$AN$808,2,TRUE))</f>
        <v>#N/A</v>
      </c>
      <c r="E21" s="281" t="e">
        <f>IF(C157="","",VLOOKUP(C157,$AO$806:$AP$808,2,TRUE))</f>
        <v>#N/A</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e">
        <f>IF(D122="","",VLOOKUP(D122,$Y$810:$Z$812,2,TRUE))</f>
        <v>#N/A</v>
      </c>
      <c r="D29" s="290" t="e">
        <f>IF(D123="","",VLOOKUP(D123,$AA$810:$AB$812,2,TRUE))</f>
        <v>#N/A</v>
      </c>
      <c r="E29" s="290" t="e">
        <f>IF(D124="","",VLOOKUP(D124,$AC$810:$AD$812,2,TRUE))</f>
        <v>#N/A</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e">
        <f>IF(D125="","",VLOOKUP(D125,$AE$810:$AF$812,2,TRUE))</f>
        <v>#N/A</v>
      </c>
      <c r="D30" s="281" t="e">
        <f>IF(D126="","",VLOOKUP(D126,$AG$810:$AH$812,2,TRUE))</f>
        <v>#N/A</v>
      </c>
      <c r="E30" s="281" t="e">
        <f>IF(D127="","",VLOOKUP(D127,$AI$810:$AJ$812,2,TRUE))</f>
        <v>#N/A</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e">
        <f>IF(D128="","",VLOOKUP(D128,$AK$810:$AL$812,2,TRUE))</f>
        <v>#N/A</v>
      </c>
      <c r="D31" s="281" t="e">
        <f>IF(D129="","",VLOOKUP(D129,$AM$810:$AN$812,2,TRUE))</f>
        <v>#N/A</v>
      </c>
      <c r="E31" s="281" t="e">
        <f>IF(D130="","",VLOOKUP(D130,$AO$810:$AP$812,2,TRUE))</f>
        <v>#N/A</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e">
        <f>IF(D131="","",VLOOKUP(D131,$Y$814:$Z$816,2,TRUE))</f>
        <v>#N/A</v>
      </c>
      <c r="D32" s="281" t="e">
        <f>IF(D132="","",VLOOKUP(D132,$AA$814:$AB$816,2,TRUE))</f>
        <v>#N/A</v>
      </c>
      <c r="E32" s="281" t="e">
        <f>IF(D133="","",VLOOKUP(D133,$AC$814:$AD$816,2,TRUE))</f>
        <v>#N/A</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e">
        <f>IF(D134="","",VLOOKUP(D134,$AE$814:$AF$816,2,TRUE))</f>
        <v>#N/A</v>
      </c>
      <c r="D33" s="281" t="e">
        <f>IF(D135="","",VLOOKUP(D135,$AG$814:$AH$816,2,TRUE))</f>
        <v>#N/A</v>
      </c>
      <c r="E33" s="281" t="e">
        <f>IF(D136="","",VLOOKUP(D136,$AI$814:$AJ$816,2,TRUE))</f>
        <v>#N/A</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e">
        <f>IF(D137="","",VLOOKUP(D137,$AK$814:$AL$816,2,TRUE))</f>
        <v>#N/A</v>
      </c>
      <c r="D34" s="281" t="e">
        <f>IF(D138="","",VLOOKUP(D138,$AM$814:$AN$816,2,TRUE))</f>
        <v>#N/A</v>
      </c>
      <c r="E34" s="281" t="e">
        <f>IF(D139="","",VLOOKUP(D139,$AO$814:$AP$816,2,TRUE))</f>
        <v>#N/A</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e">
        <f>IF(D140="","",VLOOKUP(D140,$Y$818:$Z$820,2,TRUE))</f>
        <v>#N/A</v>
      </c>
      <c r="D35" s="281" t="e">
        <f>IF(D141="","",VLOOKUP(D141,$AA$818:$AB$820,2,TRUE))</f>
        <v>#N/A</v>
      </c>
      <c r="E35" s="281" t="e">
        <f>IF(D142="","",VLOOKUP(D142,$AC$818:$AD$820,2,TRUE))</f>
        <v>#N/A</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e">
        <f>IF(D143="","",VLOOKUP(D143,$AE$818:$AF$820,2,TRUE))</f>
        <v>#N/A</v>
      </c>
      <c r="D36" s="281" t="e">
        <f>IF(D144="","",VLOOKUP(D144,$AG$818:$AH$820,2,TRUE))</f>
        <v>#N/A</v>
      </c>
      <c r="E36" s="281" t="e">
        <f>IF(D145="","",VLOOKUP(D145,$AI$818:$AJ$820,2,TRUE))</f>
        <v>#N/A</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e">
        <f>IF(D146="","",VLOOKUP(D146,$AK$818:$AL$820,2,TRUE))</f>
        <v>#N/A</v>
      </c>
      <c r="D37" s="281" t="e">
        <f>IF(D147="","",VLOOKUP(D147,$AM$818:$AN$820,2,TRUE))</f>
        <v>#N/A</v>
      </c>
      <c r="E37" s="281" t="e">
        <f>IF(D148="","",VLOOKUP(D148,$AO$818:$AP$820,2,TRUE))</f>
        <v>#N/A</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e">
        <f>IF(D149="","",VLOOKUP(D149,$Y$822:$Z$824,2,TRUE))</f>
        <v>#N/A</v>
      </c>
      <c r="D38" s="281" t="e">
        <f>IF(D150="","",VLOOKUP(D150,$AA$822:$AB$824,2,TRUE))</f>
        <v>#N/A</v>
      </c>
      <c r="E38" s="281" t="e">
        <f>IF(D151="","",VLOOKUP(D151,$AC$822:$AD$824,2,TRUE))</f>
        <v>#N/A</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e">
        <f>IF(D152="","",VLOOKUP(D152,$AE$822:$AF$824,2,TRUE))</f>
        <v>#N/A</v>
      </c>
      <c r="D39" s="281" t="e">
        <f>IF(D153="","",VLOOKUP(D153,$AG$822:$AH$824,2,TRUE))</f>
        <v>#N/A</v>
      </c>
      <c r="E39" s="281" t="e">
        <f>IF(D154="","",VLOOKUP(D154,$AI$822:$AJ$824,2,TRUE))</f>
        <v>#N/A</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e">
        <f>IF(D155="","",VLOOKUP(D155,$AK$822:$AL$824,2,TRUE))</f>
        <v>#N/A</v>
      </c>
      <c r="D40" s="281" t="e">
        <f>IF(D156="","",VLOOKUP(D156,$AM$822:$AN$824,2,TRUE))</f>
        <v>#N/A</v>
      </c>
      <c r="E40" s="281" t="e">
        <f>IF(D157="","",VLOOKUP(D157,$AO$822:$AP$824,2,TRUE))</f>
        <v>#N/A</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e">
        <f>IF(D160="","",VLOOKUP(D160,$AC$826:$AD$828,2,TRUE))</f>
        <v>#N/A</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e">
        <f>IF(D161="","",VLOOKUP(D161,$AE$826:$AF$828,2,TRUE))</f>
        <v>#N/A</v>
      </c>
      <c r="D42" s="281" t="e">
        <f>IF(D162="","",VLOOKUP(D162,$AG$826:$AH$828,2,TRUE))</f>
        <v>#N/A</v>
      </c>
      <c r="E42" s="281" t="e">
        <f>IF(D163="","",VLOOKUP(D163,$AI$826:$AJ$828,2,TRUE))</f>
        <v>#N/A</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e">
        <f>IF(D164="","",VLOOKUP(D164,$AK$826:$AL$828,2,TRUE))</f>
        <v>#N/A</v>
      </c>
      <c r="D43" s="281" t="e">
        <f>IF(D165="","",VLOOKUP(D165,$AM$826:$AN$828,2,TRUE))</f>
        <v>#N/A</v>
      </c>
      <c r="E43" s="281" t="e">
        <f>IF(D166="","",VLOOKUP(D166,$AO$826:$AP$828,2,TRUE))</f>
        <v>#N/A</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e">
        <f>IF(D170="","",VLOOKUP(D170,$AE$794:$AF$796,2,TRUE))</f>
        <v>#N/A</v>
      </c>
      <c r="D45" s="281" t="e">
        <f>IF(D171="","",VLOOKUP(D171,$AG$794:$AH$796,2,TRUE))</f>
        <v>#N/A</v>
      </c>
      <c r="E45" s="281" t="e">
        <f>IF(D172="","",VLOOKUP(D172,$AI$794:$AJ$796,2,TRUE))</f>
        <v>#N/A</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e">
        <f>IF(D173="","",VLOOKUP(D173,$AK$794:$AL$796,2,TRUE))</f>
        <v>#N/A</v>
      </c>
      <c r="D46" s="281" t="e">
        <f>IF(D174="","",VLOOKUP(D174,$AM$794:$AN$796,2,TRUE))</f>
        <v>#N/A</v>
      </c>
      <c r="E46" s="281" t="e">
        <f>IF(D175="","",VLOOKUP(D175,$AO$794:$AP$796,2,TRUE))</f>
        <v>#N/A</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e">
        <f>IF(D176="","",VLOOKUP(D176,$Y$794:$Z$796,2,TRUE))</f>
        <v>#N/A</v>
      </c>
      <c r="D47" s="281" t="e">
        <f>IF(D177="","",VLOOKUP(D177,$AA$794:$AB$796,2,TRUE))</f>
        <v>#N/A</v>
      </c>
      <c r="E47" s="281" t="e">
        <f>IF(D178="","",VLOOKUP(D178,$AC$794:$AD$796,2,TRUE))</f>
        <v>#N/A</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e">
        <f>IF(D180="","",VLOOKUP(D180,$AG$794:$AH$796,2,TRUE))</f>
        <v>#N/A</v>
      </c>
      <c r="E48" s="281" t="e">
        <f>IF(D181="","",VLOOKUP(D181,$AI$794:$AJ$796,2,TRUE))</f>
        <v>#N/A</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e">
        <f>IF(D182="","",VLOOKUP(D182,$AK$794:$AL$796,2,TRUE))</f>
        <v>#N/A</v>
      </c>
      <c r="D49" s="281" t="e">
        <f>IF(D183="","",VLOOKUP(D183,$AM$794:$AN$796,2,TRUE))</f>
        <v>#N/A</v>
      </c>
      <c r="E49" s="281" t="e">
        <f>IF(D184="","",VLOOKUP(D184,$AO$794:$AP$796,2,TRUE))</f>
        <v>#N/A</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e">
        <f>IF(D187="","",VLOOKUP(D187,$AC$794:$AD$796,2,TRUE))</f>
        <v>#N/A</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e">
        <f>IF(E124="","",VLOOKUP(E124,$AC$842:$AD$844,2,TRUE))</f>
        <v>#N/A</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e">
        <f>IF(E125="","",VLOOKUP(E125,$AE$842:$AF$844,2,TRUE))</f>
        <v>#N/A</v>
      </c>
      <c r="D52" s="281" t="e">
        <f>IF(E126="","",VLOOKUP(E126,$AG$842:$AH$844,2,TRUE))</f>
        <v>#N/A</v>
      </c>
      <c r="E52" s="281" t="e">
        <f>IF(E127="","",VLOOKUP(E127,$AI$842:$AJ$844,2,TRUE))</f>
        <v>#N/A</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e">
        <f>IF(E128="","",VLOOKUP(E128,$AK$842:$AL$844,2,TRUE))</f>
        <v>#N/A</v>
      </c>
      <c r="D53" s="281" t="e">
        <f>IF(E129="","",VLOOKUP(E129,$AM$842:$AN$844,2,TRUE))</f>
        <v>#N/A</v>
      </c>
      <c r="E53" s="281" t="e">
        <f>IF(E130="","",VLOOKUP(E130,$AO$842:$AP$844,2,TRUE))</f>
        <v>#N/A</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e">
        <f>IF(E131="","",VLOOKUP(E131,$Y$846:$Z$848,2,TRUE))</f>
        <v>#N/A</v>
      </c>
      <c r="D54" s="281" t="e">
        <f>IF(E132="","",VLOOKUP(E132,$AA$846:$AB$848,2,TRUE))</f>
        <v>#N/A</v>
      </c>
      <c r="E54" s="281" t="e">
        <f>IF(E133="","",VLOOKUP(E133,$AC$846:$AD$848,2,TRUE))</f>
        <v>#N/A</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e">
        <f>IF(E134="","",VLOOKUP(E134,$AE$846:$AF$848,2,TRUE))</f>
        <v>#N/A</v>
      </c>
      <c r="D55" s="281" t="e">
        <f>IF(E135="","",VLOOKUP(E135,$AG$846:$AH$848,2,TRUE))</f>
        <v>#N/A</v>
      </c>
      <c r="E55" s="281" t="e">
        <f>IF(E136="","",VLOOKUP(E136,$AI$846:$AJ$848,2,TRUE))</f>
        <v>#N/A</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e">
        <f>IF(E137="","",VLOOKUP(E137,$AK$846:$AL$848,2,TRUE))</f>
        <v>#N/A</v>
      </c>
      <c r="D56" s="281" t="e">
        <f>IF(E138="","",VLOOKUP(E138,$AM$846:$AN$848,2,TRUE))</f>
        <v>#N/A</v>
      </c>
      <c r="E56" s="281" t="e">
        <f>IF(E139="","",VLOOKUP(E139,$AO$846:$AP$848,2,TRUE))</f>
        <v>#N/A</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e">
        <f>IF(E140="","",VLOOKUP(E140,$Y$850:$Z$852,2,TRUE))</f>
        <v>#N/A</v>
      </c>
      <c r="D57" s="281" t="e">
        <f>IF(E141="","",VLOOKUP(E141,$AA$850:$AB$852,2,TRUE))</f>
        <v>#N/A</v>
      </c>
      <c r="E57" s="281" t="e">
        <f>IF(E142="","",VLOOKUP(E142,$AC$850:$AD$852,2,TRUE))</f>
        <v>#N/A</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e">
        <f>IF(E143="","",VLOOKUP(E143,$AE$850:$AF$852,2,TRUE))</f>
        <v>#N/A</v>
      </c>
      <c r="D58" s="281" t="e">
        <f>IF(E144="","",VLOOKUP(E144,$AG$850:$AH$852,2,TRUE))</f>
        <v>#N/A</v>
      </c>
      <c r="E58" s="281" t="e">
        <f>IF(E145="","",VLOOKUP(E145,$AI$850:$AJ$852,2,TRUE))</f>
        <v>#N/A</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e">
        <f>IF(E146="","",VLOOKUP(E146,$AK$850:$AL$852,2,TRUE))</f>
        <v>#N/A</v>
      </c>
      <c r="D59" s="281" t="e">
        <f>IF(E147="","",VLOOKUP(E147,$AM$850:$AN$852,2,TRUE))</f>
        <v>#N/A</v>
      </c>
      <c r="E59" s="281" t="e">
        <f>IF(E148="","",VLOOKUP(E148,$AO$850:$AP$852,2,TRUE))</f>
        <v>#N/A</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e">
        <f>IF(E149="","",VLOOKUP(E149,$Y$854:$Z$856,2,TRUE))</f>
        <v>#N/A</v>
      </c>
      <c r="D60" s="291" t="e">
        <f>IF(E150="","",VLOOKUP(E150,$AA$810:$AB$812,2,TRUE))</f>
        <v>#N/A</v>
      </c>
      <c r="E60" s="291" t="e">
        <f>IF(E151="","",VLOOKUP(E151,$AC$810:$AD$812,2,TRUE))</f>
        <v>#N/A</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e">
        <f>IF(F125="","",VLOOKUP(F125,$AE$858:$AF$860,2,TRUE))</f>
        <v>#N/A</v>
      </c>
      <c r="D62" s="281" t="e">
        <f>IF(F126="","",VLOOKUP(F126,$AG$858:$AH$860,2,TRUE))</f>
        <v>#N/A</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e">
        <f>IF(F128="","",VLOOKUP(F128,$AK$858:$AL$860,2,TRUE))</f>
        <v>#N/A</v>
      </c>
      <c r="D63" s="281" t="e">
        <f>IF(F129="","",VLOOKUP(F129,$AM$858:$AN$860,2,TRUE))</f>
        <v>#N/A</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e">
        <f>IF(F131="","",VLOOKUP(F131,$Y$862:$Z$864,2,TRUE))</f>
        <v>#N/A</v>
      </c>
      <c r="D64" s="281" t="e">
        <f>IF(F132="","",VLOOKUP(F132,$AA$862:$AB$864,2,TRUE))</f>
        <v>#N/A</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e">
        <f>IF(F134="","",VLOOKUP(F134,$AE$862:$AF$864,2,TRUE))</f>
        <v>#N/A</v>
      </c>
      <c r="D65" s="281" t="e">
        <f>IF(F135="","",VLOOKUP(F135,$AG$862:$AH$864,2,TRUE))</f>
        <v>#N/A</v>
      </c>
      <c r="E65" s="281" t="e">
        <f>IF(F136="","",VLOOKUP(F136,$AI$862:$AJ$864,2,TRUE))</f>
        <v>#N/A</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e">
        <f>IF(F137="","",VLOOKUP(F137,$AK$862:$AL$864,2,TRUE))</f>
        <v>#N/A</v>
      </c>
      <c r="D66" s="281" t="e">
        <f>IF(F138="","",VLOOKUP(F138,$AM$862:$AN$864,2,TRUE))</f>
        <v>#N/A</v>
      </c>
      <c r="E66" s="281" t="e">
        <f>IF(F139="","",VLOOKUP(F139,$AO$862:$AP$864,2,TRUE))</f>
        <v>#N/A</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e">
        <f>IF(F140="","",VLOOKUP(F140,$Y$866:$Z$868,2,TRUE))</f>
        <v>#N/A</v>
      </c>
      <c r="D67" s="281" t="e">
        <f>IF(F141="","",VLOOKUP(F141,$AA$866:$AB$868,2,TRUE))</f>
        <v>#N/A</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e">
        <f>IF(F143="","",VLOOKUP(F143,$AE$866:$AF$868,2,TRUE))</f>
        <v>#N/A</v>
      </c>
      <c r="D68" s="281" t="e">
        <f>IF(F144="","",VLOOKUP(F144,$AG$866:$AH$868,2,TRUE))</f>
        <v>#N/A</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e">
        <f>IF(F146="","",VLOOKUP(F146,$AK$866:$AL$868,2,TRUE))</f>
        <v>#N/A</v>
      </c>
      <c r="D69" s="281" t="e">
        <f>IF(F147="","",VLOOKUP(F147,$AM$866:$AN$868,2,TRUE))</f>
        <v>#N/A</v>
      </c>
      <c r="E69" s="281" t="e">
        <f>IF(F148="","",VLOOKUP(F148,$AO$866:$AP$868,2,TRUE))</f>
        <v>#N/A</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e">
        <f>IF(F149="","",VLOOKUP(F149,$Y$870:$Z$872,2,TRUE))</f>
        <v>#N/A</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e">
        <f>IF(F152="","",VLOOKUP(F152,$AE$870:$AF$872,2,TRUE))</f>
        <v>#N/A</v>
      </c>
      <c r="D71" s="281" t="e">
        <f>IF(F153="","",VLOOKUP(F153,$AG$870:$AH$872,2,TRUE))</f>
        <v>#N/A</v>
      </c>
      <c r="E71" s="281" t="e">
        <f>IF(F154="","",VLOOKUP(F154,$AI$870:$AJ$872,2,TRUE))</f>
        <v>#N/A</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e">
        <f>IF(F155="","",VLOOKUP(F155,$AK$870:$AL$872,2,TRUE))</f>
        <v>#N/A</v>
      </c>
      <c r="D72" s="281" t="e">
        <f>IF(F156="","",VLOOKUP(F156,$AM$870:$AN$872,2,TRUE))</f>
        <v>#N/A</v>
      </c>
      <c r="E72" s="281" t="e">
        <f>IF(F157="","",VLOOKUP(F157,$AO$870:$AP$872,2,TRUE))</f>
        <v>#N/A</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e">
        <f>IF(F158="","",VLOOKUP(F158,$Y$874:$Z$876,2,TRUE))</f>
        <v>#N/A</v>
      </c>
      <c r="D73" s="281" t="e">
        <f>IF(F159="","",VLOOKUP(F159,$AA$874:$AB$876,2,TRUE))</f>
        <v>#N/A</v>
      </c>
      <c r="E73" s="281" t="e">
        <f>IF(F160="","",VLOOKUP(F160,$AC$874:$AD$876,2,TRUE))</f>
        <v>#N/A</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e">
        <f>IF(F161="","",VLOOKUP(F161,$AE$874:$AF$876,2,TRUE))</f>
        <v>#N/A</v>
      </c>
      <c r="D74" s="281" t="e">
        <f>IF(F162="","",VLOOKUP(F162,$AG$874:$AH$876,2,TRUE))</f>
        <v>#N/A</v>
      </c>
      <c r="E74" s="281" t="e">
        <f>IF(F163="","",VLOOKUP(F163,$AI$874:$AJ$876,2,TRUE))</f>
        <v>#N/A</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e">
        <f>IF(G122="","",VLOOKUP(G122,$Y$878:$Z$880,2,TRUE))</f>
        <v>#N/A</v>
      </c>
      <c r="D98" s="288" t="e">
        <f>IF(G123="","",VLOOKUP(G123,$AA$878:$AB$880,2,TRUE))</f>
        <v>#N/A</v>
      </c>
      <c r="E98" s="288" t="e">
        <f>IF(G124="","",VLOOKUP(G124,$AC$878:$AD$880,2,TRUE))</f>
        <v>#N/A</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e">
        <f>IF(F125="","",VLOOKUP(F125,$AE$878:$AF$880,2,TRUE))</f>
        <v>#N/A</v>
      </c>
      <c r="D99" s="281" t="e">
        <f>IF(F126="","",VLOOKUP(F126,$AG$878:$AH$880,2,TRUE))</f>
        <v>#N/A</v>
      </c>
      <c r="E99" s="281" t="e">
        <f>IF(F127="","",VLOOKUP(F127,$AI$878:$AJ$880,2,TRUE))</f>
        <v>#N/A</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e">
        <f>IF(F128="","",VLOOKUP(F128,$AK$878:$AL$880,2,TRUE))</f>
        <v>#N/A</v>
      </c>
      <c r="D100" s="281" t="e">
        <f>IF(F129="","",VLOOKUP(F129,$AM$878:$AN$880,2,TRUE))</f>
        <v>#N/A</v>
      </c>
      <c r="E100" s="281" t="e">
        <f>IF(F130="","",VLOOKUP(F130,$AO$878:$AP$880,2,TRUE))</f>
        <v>#N/A</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e">
        <f>IF(G131="","",VLOOKUP(G131,$Y$882:$Z$884,2,TRUE))</f>
        <v>#N/A</v>
      </c>
      <c r="D101" s="281" t="e">
        <f>IF(G132="","",VLOOKUP(G132,$AA$882:$AB$884,2,TRUE))</f>
        <v>#N/A</v>
      </c>
      <c r="E101" s="281" t="e">
        <f>IF(G133="","",VLOOKUP(G133,$AC$882:$AD$884,2,TRUE))</f>
        <v>#N/A</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e">
        <f>IF(F134="","",VLOOKUP(F134,$AE$882:$AF$884,2,TRUE))</f>
        <v>#N/A</v>
      </c>
      <c r="D102" s="281" t="e">
        <f>IF(F135="","",VLOOKUP(F135,$AG$882:$AH$884,2,TRUE))</f>
        <v>#N/A</v>
      </c>
      <c r="E102" s="281" t="e">
        <f>IF(F136="","",VLOOKUP(F136,$AI$882:$AJ$884,2,TRUE))</f>
        <v>#N/A</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e">
        <f>IF(F137="","",VLOOKUP(F137,$AK$882:$AL$884,2,TRUE))</f>
        <v>#N/A</v>
      </c>
      <c r="D103" s="281" t="e">
        <f>IF(F138="","",VLOOKUP(F138,$AM$882:$AN$884,2,TRUE))</f>
        <v>#N/A</v>
      </c>
      <c r="E103" s="281" t="e">
        <f>IF(F139="","",VLOOKUP(F139,$AO$882:$AP$884,2,TRUE))</f>
        <v>#N/A</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e">
        <f>IF(G140="","",VLOOKUP(G140,$Y$886:$Z$888,2,TRUE))</f>
        <v>#N/A</v>
      </c>
      <c r="D104" s="281" t="e">
        <f>IF(G141="","",VLOOKUP(G141,$AA$886:$AB$888,2,TRUE))</f>
        <v>#N/A</v>
      </c>
      <c r="E104" s="281" t="e">
        <f>IF(G142="","",VLOOKUP(G142,$AC$886:$AD$888,2,TRUE))</f>
        <v>#N/A</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e">
        <f>IF(F143="","",VLOOKUP(F143,$AE$886:$AF$888,2,TRUE))</f>
        <v>#N/A</v>
      </c>
      <c r="D105" s="281" t="e">
        <f>IF(F144="","",VLOOKUP(F144,$AG$886:$AH$888,2,TRUE))</f>
        <v>#N/A</v>
      </c>
      <c r="E105" s="281" t="e">
        <f>IF(F145="","",VLOOKUP(F145,$AI$886:$AJ$888,2,TRUE))</f>
        <v>#N/A</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e">
        <f>IF(F146="","",VLOOKUP(F146,$AK$886:$AL$888,2,TRUE))</f>
        <v>#N/A</v>
      </c>
      <c r="D106" s="281" t="e">
        <f>IF(F147="","",VLOOKUP(F147,$AM$886:$AN$888,2,TRUE))</f>
        <v>#N/A</v>
      </c>
      <c r="E106" s="281" t="e">
        <f>IF(F148="","",VLOOKUP(F148,$AO$886:$AP$888,2,TRUE))</f>
        <v>#N/A</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e">
        <f>IF(G149="","",VLOOKUP(G149,$Y$890:$Z$892,2,TRUE))</f>
        <v>#N/A</v>
      </c>
      <c r="D107" s="281" t="e">
        <f>IF(G150="","",VLOOKUP(G150,$AA$890:$AB$892,2,TRUE))</f>
        <v>#N/A</v>
      </c>
      <c r="E107" s="281" t="e">
        <f>IF(G151="","",VLOOKUP(G151,$AC$890:$AD$892,2,TRUE))</f>
        <v>#N/A</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e">
        <f>IF(F152="","",VLOOKUP(F152,$AE$890:$AF$892,2,TRUE))</f>
        <v>#N/A</v>
      </c>
      <c r="D108" s="281" t="e">
        <f>IF(F153="","",VLOOKUP(F153,$AG$890:$AH$892,2,TRUE))</f>
        <v>#N/A</v>
      </c>
      <c r="E108" s="281" t="e">
        <f>IF(F154="","",VLOOKUP(F154,$AI$890:$AJ$892,2,TRUE))</f>
        <v>#N/A</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e">
        <f>IF(F155="","",VLOOKUP(F155,$AK$890:$AL$892,2,TRUE))</f>
        <v>#N/A</v>
      </c>
      <c r="D109" s="281" t="e">
        <f>IF(F156="","",VLOOKUP(F156,$AM$890:$AN$892,2,TRUE))</f>
        <v>#N/A</v>
      </c>
      <c r="E109" s="281" t="e">
        <f>IF(F157="","",VLOOKUP(F157,$AO$890:$AP$892,2,TRUE))</f>
        <v>#N/A</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e">
        <f>IF(G158="","",VLOOKUP(G158,$Y$894:$Z$896,2,TRUE))</f>
        <v>#N/A</v>
      </c>
      <c r="D110" s="281" t="e">
        <f>IF(G159="","",VLOOKUP(G159,$AA$894:$AB$896,2,TRUE))</f>
        <v>#N/A</v>
      </c>
      <c r="E110" s="281" t="e">
        <f>IF(G160="","",VLOOKUP(G160,$AC$894:$AD$896,2,TRUE))</f>
        <v>#N/A</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e">
        <f>IF(G161="","",VLOOKUP(G161,$AE$894:$AF$896,2,TRUE))</f>
        <v>#N/A</v>
      </c>
      <c r="D111" s="281" t="e">
        <f>IF(G162="","",VLOOKUP(G162,$AG$894:$AH$896,2,TRUE))</f>
        <v>#N/A</v>
      </c>
      <c r="E111" s="281" t="e">
        <f>IF(G163="","",VLOOKUP(G163,$AI$894:$AJ$896,2,TRUE))</f>
        <v>#N/A</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e">
        <f>IF(G164="","",VLOOKUP(G164,$AK$894:$AL$896,2,TRUE))</f>
        <v>#N/A</v>
      </c>
      <c r="D112" s="281" t="e">
        <f>IF(G165="","",VLOOKUP(G165,$AM$894:$AN$896,2,TRUE))</f>
        <v>#N/A</v>
      </c>
      <c r="E112" s="281" t="e">
        <f>IF(G166="","",VLOOKUP(G166,$AO$894:$AP$896,2,TRUE))</f>
        <v>#N/A</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e">
        <f>IF(G167="","",VLOOKUP(G167,$Y$898:$Z$900,2,TRUE))</f>
        <v>#N/A</v>
      </c>
      <c r="D113" s="281" t="e">
        <f>IF(G168="","",VLOOKUP(G168,$AA$898:$AB$900,2,TRUE))</f>
        <v>#N/A</v>
      </c>
      <c r="E113" s="281" t="e">
        <f>IF(G169="","",VLOOKUP(G169,$AC$898:$AD$900,2,TRUE))</f>
        <v>#N/A</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e">
        <f>IF(G170="","",VLOOKUP(G170,$AE$898:$AF$900,2,TRUE))</f>
        <v>#N/A</v>
      </c>
      <c r="D114" s="281" t="e">
        <f>IF(G171="","",VLOOKUP(G171,$AG$898:$AH$900,2,TRUE))</f>
        <v>#N/A</v>
      </c>
      <c r="E114" s="281" t="e">
        <f>IF(G172="","",VLOOKUP(G172,$AI$898:$AJ$900,2,TRUE))</f>
        <v>#N/A</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Ф'!F39</f>
        <v>0</v>
      </c>
      <c r="D122" s="4">
        <f>'2 жастағы К'!F39</f>
        <v>0</v>
      </c>
      <c r="E122" s="4">
        <f>'2 жастағы Т'!F39</f>
        <v>0</v>
      </c>
      <c r="F122" s="4">
        <f>'2 жастағы Ш'!F39</f>
        <v>0</v>
      </c>
      <c r="G122" s="4">
        <f>'2 жастағы Ә'!F39</f>
        <v>0</v>
      </c>
    </row>
    <row r="123" spans="2:12" x14ac:dyDescent="0.25">
      <c r="B123" s="708"/>
      <c r="C123" s="4">
        <f>'2 жастағы Ф'!E39</f>
        <v>0</v>
      </c>
      <c r="D123" s="4">
        <f>'2 жастағы К'!E39</f>
        <v>0</v>
      </c>
      <c r="E123" s="4">
        <f>'2 жастағы Т'!E39</f>
        <v>0</v>
      </c>
      <c r="F123" s="4">
        <f>'2 жастағы Ш'!E39</f>
        <v>0</v>
      </c>
      <c r="G123" s="4">
        <f>'2 жастағы Ә'!E39</f>
        <v>0</v>
      </c>
    </row>
    <row r="124" spans="2:12" x14ac:dyDescent="0.25">
      <c r="B124" s="712"/>
      <c r="C124" s="4">
        <f>'2 жастағы Ф'!D39</f>
        <v>0</v>
      </c>
      <c r="D124" s="4">
        <f>'2 жастағы К'!D39</f>
        <v>0</v>
      </c>
      <c r="E124" s="4">
        <f>'2 жастағы Т'!D39</f>
        <v>0</v>
      </c>
      <c r="F124" s="4">
        <f>'2 жастағы Ш'!D39</f>
        <v>0</v>
      </c>
      <c r="G124" s="4">
        <f>'2 жастағы Ә'!D39</f>
        <v>0</v>
      </c>
    </row>
    <row r="125" spans="2:12" x14ac:dyDescent="0.25">
      <c r="B125" s="707">
        <v>2</v>
      </c>
      <c r="C125" s="4">
        <f>'2 жастағы Ф'!I39</f>
        <v>0</v>
      </c>
      <c r="D125" s="4">
        <f>'2 жастағы К'!I39</f>
        <v>0</v>
      </c>
      <c r="E125" s="4">
        <f>'2 жастағы Т'!I39</f>
        <v>0</v>
      </c>
      <c r="F125" s="4">
        <f>'2 жастағы Ш'!I39</f>
        <v>0</v>
      </c>
      <c r="G125" s="4">
        <f>'2 жастағы Ә'!I39</f>
        <v>0</v>
      </c>
    </row>
    <row r="126" spans="2:12" x14ac:dyDescent="0.25">
      <c r="B126" s="708"/>
      <c r="C126" s="4">
        <f>'2 жастағы Ф'!H39</f>
        <v>0</v>
      </c>
      <c r="D126" s="4">
        <f>'2 жастағы К'!H39</f>
        <v>0</v>
      </c>
      <c r="E126" s="4">
        <f>'2 жастағы Т'!H39</f>
        <v>0</v>
      </c>
      <c r="F126" s="4">
        <f>'2 жастағы Ш'!H39</f>
        <v>0</v>
      </c>
      <c r="G126" s="4">
        <f>'2 жастағы Ә'!H39</f>
        <v>0</v>
      </c>
    </row>
    <row r="127" spans="2:12" x14ac:dyDescent="0.25">
      <c r="B127" s="712"/>
      <c r="C127" s="4">
        <f>'2 жастағы Ф'!G39</f>
        <v>0</v>
      </c>
      <c r="D127" s="4">
        <f>'2 жастағы К'!G39</f>
        <v>0</v>
      </c>
      <c r="E127" s="4">
        <f>'2 жастағы Т'!G39</f>
        <v>0</v>
      </c>
      <c r="F127" s="4">
        <f>'2 жастағы Ш'!G39</f>
        <v>0</v>
      </c>
      <c r="G127" s="4">
        <f>'2 жастағы Ә'!G39</f>
        <v>0</v>
      </c>
    </row>
    <row r="128" spans="2:12" x14ac:dyDescent="0.25">
      <c r="B128" s="707">
        <v>3</v>
      </c>
      <c r="C128" s="4">
        <f>'2 жастағы Ф'!L39</f>
        <v>0</v>
      </c>
      <c r="D128" s="4">
        <f>'2 жастағы К'!L39</f>
        <v>0</v>
      </c>
      <c r="E128" s="4">
        <f>'2 жастағы Т'!L39</f>
        <v>0</v>
      </c>
      <c r="F128" s="4">
        <f>'2 жастағы Ш'!L39</f>
        <v>0</v>
      </c>
      <c r="G128" s="4">
        <f>'2 жастағы Ә'!L39</f>
        <v>0</v>
      </c>
    </row>
    <row r="129" spans="2:7" x14ac:dyDescent="0.25">
      <c r="B129" s="708"/>
      <c r="C129" s="4">
        <f>'2 жастағы Ф'!K39</f>
        <v>0</v>
      </c>
      <c r="D129" s="4">
        <f>'2 жастағы К'!K39</f>
        <v>0</v>
      </c>
      <c r="E129" s="4">
        <f>'2 жастағы Т'!K39</f>
        <v>0</v>
      </c>
      <c r="F129" s="4">
        <f>'2 жастағы Ш'!K39</f>
        <v>0</v>
      </c>
      <c r="G129" s="4">
        <f>'2 жастағы Ә'!K39</f>
        <v>0</v>
      </c>
    </row>
    <row r="130" spans="2:7" x14ac:dyDescent="0.25">
      <c r="B130" s="712"/>
      <c r="C130" s="4">
        <f>'2 жастағы Ф'!J39</f>
        <v>0</v>
      </c>
      <c r="D130" s="4">
        <f>'2 жастағы К'!J39</f>
        <v>0</v>
      </c>
      <c r="E130" s="4">
        <f>'2 жастағы Т'!J39</f>
        <v>0</v>
      </c>
      <c r="F130" s="4">
        <f>'2 жастағы Ш'!J39</f>
        <v>0</v>
      </c>
      <c r="G130" s="4">
        <f>'2 жастағы Ә'!J39</f>
        <v>0</v>
      </c>
    </row>
    <row r="131" spans="2:7" x14ac:dyDescent="0.25">
      <c r="B131" s="707">
        <v>4</v>
      </c>
      <c r="C131" s="4">
        <f>'2 жастағы Ф'!O39</f>
        <v>0</v>
      </c>
      <c r="D131" s="4">
        <f>'2 жастағы К'!O39</f>
        <v>0</v>
      </c>
      <c r="E131" s="4">
        <f>'2 жастағы Т'!O39</f>
        <v>0</v>
      </c>
      <c r="F131" s="4">
        <f>'2 жастағы Ш'!O39</f>
        <v>0</v>
      </c>
      <c r="G131" s="4">
        <f>'2 жастағы Ә'!O39</f>
        <v>0</v>
      </c>
    </row>
    <row r="132" spans="2:7" x14ac:dyDescent="0.25">
      <c r="B132" s="708"/>
      <c r="C132" s="4">
        <f>'2 жастағы Ф'!N39</f>
        <v>0</v>
      </c>
      <c r="D132" s="4">
        <f>'2 жастағы К'!N39</f>
        <v>0</v>
      </c>
      <c r="E132" s="4">
        <f>'2 жастағы Т'!N39</f>
        <v>0</v>
      </c>
      <c r="F132" s="4">
        <f>'2 жастағы Ш'!N39</f>
        <v>0</v>
      </c>
      <c r="G132" s="4">
        <f>'2 жастағы Ә'!N39</f>
        <v>0</v>
      </c>
    </row>
    <row r="133" spans="2:7" x14ac:dyDescent="0.25">
      <c r="B133" s="712"/>
      <c r="C133" s="4">
        <f>'2 жастағы Ф'!M39</f>
        <v>0</v>
      </c>
      <c r="D133" s="4">
        <f>'2 жастағы К'!M39</f>
        <v>0</v>
      </c>
      <c r="E133" s="4">
        <f>'2 жастағы Т'!M39</f>
        <v>0</v>
      </c>
      <c r="F133" s="4">
        <f>'2 жастағы Ш'!M39</f>
        <v>0</v>
      </c>
      <c r="G133" s="4">
        <f>'2 жастағы Ә'!M39</f>
        <v>0</v>
      </c>
    </row>
    <row r="134" spans="2:7" x14ac:dyDescent="0.25">
      <c r="B134" s="707">
        <v>5</v>
      </c>
      <c r="C134" s="4">
        <f>'2 жастағы Ф'!R39</f>
        <v>0</v>
      </c>
      <c r="D134" s="4">
        <f>'2 жастағы К'!R39</f>
        <v>0</v>
      </c>
      <c r="E134" s="4">
        <f>'2 жастағы Т'!R39</f>
        <v>0</v>
      </c>
      <c r="F134" s="4">
        <f>'2 жастағы Ш'!R39</f>
        <v>0</v>
      </c>
      <c r="G134" s="4">
        <f>'2 жастағы Ә'!R39</f>
        <v>0</v>
      </c>
    </row>
    <row r="135" spans="2:7" x14ac:dyDescent="0.25">
      <c r="B135" s="708"/>
      <c r="C135" s="4">
        <f>'2 жастағы Ф'!Q39</f>
        <v>0</v>
      </c>
      <c r="D135" s="4">
        <f>'2 жастағы К'!Q39</f>
        <v>0</v>
      </c>
      <c r="E135" s="4">
        <f>'2 жастағы Т'!Q39</f>
        <v>0</v>
      </c>
      <c r="F135" s="4">
        <f>'2 жастағы Ш'!Q39</f>
        <v>0</v>
      </c>
      <c r="G135" s="4">
        <f>'2 жастағы Ә'!Q39</f>
        <v>0</v>
      </c>
    </row>
    <row r="136" spans="2:7" x14ac:dyDescent="0.25">
      <c r="B136" s="712"/>
      <c r="C136" s="4">
        <f>'2 жастағы Ф'!P39</f>
        <v>0</v>
      </c>
      <c r="D136" s="4">
        <f>'2 жастағы К'!P39</f>
        <v>0</v>
      </c>
      <c r="E136" s="4">
        <f>'2 жастағы Т'!P39</f>
        <v>0</v>
      </c>
      <c r="F136" s="4">
        <f>'2 жастағы Ш'!P39</f>
        <v>0</v>
      </c>
      <c r="G136" s="4">
        <f>'2 жастағы Ә'!P39</f>
        <v>0</v>
      </c>
    </row>
    <row r="137" spans="2:7" x14ac:dyDescent="0.25">
      <c r="B137" s="707">
        <v>6</v>
      </c>
      <c r="C137" s="4">
        <f>'2 жастағы Ф'!U39</f>
        <v>0</v>
      </c>
      <c r="D137" s="4">
        <f>'2 жастағы К'!U39</f>
        <v>0</v>
      </c>
      <c r="E137" s="4">
        <f>'2 жастағы Т'!U39</f>
        <v>0</v>
      </c>
      <c r="F137" s="4">
        <f>'2 жастағы Ш'!U39</f>
        <v>0</v>
      </c>
      <c r="G137" s="4">
        <f>'2 жастағы Ә'!U39</f>
        <v>0</v>
      </c>
    </row>
    <row r="138" spans="2:7" x14ac:dyDescent="0.25">
      <c r="B138" s="708"/>
      <c r="C138" s="4">
        <f>'2 жастағы Ф'!T39</f>
        <v>0</v>
      </c>
      <c r="D138" s="4">
        <f>'2 жастағы К'!T39</f>
        <v>0</v>
      </c>
      <c r="E138" s="4">
        <f>'2 жастағы Т'!T39</f>
        <v>0</v>
      </c>
      <c r="F138" s="4">
        <f>'2 жастағы Ш'!T39</f>
        <v>0</v>
      </c>
      <c r="G138" s="4">
        <f>'2 жастағы Ә'!T39</f>
        <v>0</v>
      </c>
    </row>
    <row r="139" spans="2:7" x14ac:dyDescent="0.25">
      <c r="B139" s="712"/>
      <c r="C139" s="4">
        <f>'2 жастағы Ф'!S39</f>
        <v>0</v>
      </c>
      <c r="D139" s="4">
        <f>'2 жастағы К'!S39</f>
        <v>0</v>
      </c>
      <c r="E139" s="4">
        <f>'2 жастағы Т'!S39</f>
        <v>0</v>
      </c>
      <c r="F139" s="4">
        <f>'2 жастағы Ш'!S39</f>
        <v>0</v>
      </c>
      <c r="G139" s="4">
        <f>'2 жастағы Ә'!S39</f>
        <v>0</v>
      </c>
    </row>
    <row r="140" spans="2:7" x14ac:dyDescent="0.25">
      <c r="B140" s="707">
        <v>7</v>
      </c>
      <c r="C140" s="4">
        <f>'2 жастағы Ф'!X39</f>
        <v>0</v>
      </c>
      <c r="D140" s="4">
        <f>'2 жастағы К'!X39</f>
        <v>0</v>
      </c>
      <c r="E140" s="4">
        <f>'2 жастағы Т'!X39</f>
        <v>0</v>
      </c>
      <c r="F140" s="4">
        <f>'2 жастағы Ш'!X39</f>
        <v>0</v>
      </c>
      <c r="G140" s="4">
        <f>'2 жастағы Ә'!X39</f>
        <v>0</v>
      </c>
    </row>
    <row r="141" spans="2:7" x14ac:dyDescent="0.25">
      <c r="B141" s="708"/>
      <c r="C141" s="4">
        <f>'2 жастағы Ф'!W39</f>
        <v>0</v>
      </c>
      <c r="D141" s="4">
        <f>'2 жастағы К'!W39</f>
        <v>0</v>
      </c>
      <c r="E141" s="4">
        <f>'2 жастағы Т'!W39</f>
        <v>0</v>
      </c>
      <c r="F141" s="4">
        <f>'2 жастағы Ш'!W39</f>
        <v>0</v>
      </c>
      <c r="G141" s="4">
        <f>'2 жастағы Ә'!W39</f>
        <v>0</v>
      </c>
    </row>
    <row r="142" spans="2:7" x14ac:dyDescent="0.25">
      <c r="B142" s="712"/>
      <c r="C142" s="4">
        <f>'2 жастағы Ф'!V39</f>
        <v>0</v>
      </c>
      <c r="D142" s="4">
        <f>'2 жастағы К'!V39</f>
        <v>0</v>
      </c>
      <c r="E142" s="4">
        <f>'2 жастағы Т'!V39</f>
        <v>0</v>
      </c>
      <c r="F142" s="4">
        <f>'2 жастағы Ш'!V39</f>
        <v>0</v>
      </c>
      <c r="G142" s="4">
        <f>'2 жастағы Ә'!V39</f>
        <v>0</v>
      </c>
    </row>
    <row r="143" spans="2:7" x14ac:dyDescent="0.25">
      <c r="B143" s="707">
        <v>8</v>
      </c>
      <c r="C143" s="4">
        <f>'2 жастағы Ф'!AA39</f>
        <v>0</v>
      </c>
      <c r="D143" s="4">
        <f>'2 жастағы К'!AA39</f>
        <v>0</v>
      </c>
      <c r="E143" s="4">
        <f>'2 жастағы Т'!AA39</f>
        <v>0</v>
      </c>
      <c r="F143" s="4">
        <f>'2 жастағы Ш'!AA39</f>
        <v>0</v>
      </c>
      <c r="G143" s="4">
        <f>'2 жастағы Ә'!AA39</f>
        <v>0</v>
      </c>
    </row>
    <row r="144" spans="2:7" x14ac:dyDescent="0.25">
      <c r="B144" s="708"/>
      <c r="C144" s="4">
        <f>'2 жастағы Ф'!Z39</f>
        <v>0</v>
      </c>
      <c r="D144" s="4">
        <f>'2 жастағы К'!Z39</f>
        <v>0</v>
      </c>
      <c r="E144" s="4">
        <f>'2 жастағы Т'!Z39</f>
        <v>0</v>
      </c>
      <c r="F144" s="4">
        <f>'2 жастағы Ш'!Z39</f>
        <v>0</v>
      </c>
      <c r="G144" s="4">
        <f>'2 жастағы Ә'!Z39</f>
        <v>0</v>
      </c>
    </row>
    <row r="145" spans="2:7" x14ac:dyDescent="0.25">
      <c r="B145" s="712"/>
      <c r="C145" s="4">
        <f>'2 жастағы Ф'!Y39</f>
        <v>0</v>
      </c>
      <c r="D145" s="4">
        <f>'2 жастағы К'!Y39</f>
        <v>0</v>
      </c>
      <c r="E145" s="4">
        <f>'2 жастағы Т'!Y39</f>
        <v>0</v>
      </c>
      <c r="F145" s="4">
        <f>'2 жастағы Ш'!Y39</f>
        <v>0</v>
      </c>
      <c r="G145" s="4">
        <f>'2 жастағы Ә'!Y39</f>
        <v>0</v>
      </c>
    </row>
    <row r="146" spans="2:7" x14ac:dyDescent="0.25">
      <c r="B146" s="707">
        <v>9</v>
      </c>
      <c r="C146" s="4">
        <f>'2 жастағы Ф'!AD39</f>
        <v>0</v>
      </c>
      <c r="D146" s="4">
        <f>'2 жастағы К'!AD39</f>
        <v>0</v>
      </c>
      <c r="E146" s="4">
        <f>'2 жастағы Т'!AD39</f>
        <v>0</v>
      </c>
      <c r="F146" s="4">
        <f>'2 жастағы Ш'!AD39</f>
        <v>0</v>
      </c>
      <c r="G146" s="4">
        <f>'2 жастағы Ә'!AD39</f>
        <v>0</v>
      </c>
    </row>
    <row r="147" spans="2:7" x14ac:dyDescent="0.25">
      <c r="B147" s="708"/>
      <c r="C147" s="4">
        <f>'2 жастағы Ф'!AC39</f>
        <v>0</v>
      </c>
      <c r="D147" s="4">
        <f>'2 жастағы К'!AC39</f>
        <v>0</v>
      </c>
      <c r="E147" s="4">
        <f>'2 жастағы Т'!AC39</f>
        <v>0</v>
      </c>
      <c r="F147" s="4">
        <f>'2 жастағы Ш'!AC39</f>
        <v>0</v>
      </c>
      <c r="G147" s="4">
        <f>'2 жастағы Ә'!AC39</f>
        <v>0</v>
      </c>
    </row>
    <row r="148" spans="2:7" x14ac:dyDescent="0.25">
      <c r="B148" s="712"/>
      <c r="C148" s="4">
        <f>'2 жастағы Ф'!AB39</f>
        <v>0</v>
      </c>
      <c r="D148" s="4">
        <f>'2 жастағы К'!AB39</f>
        <v>0</v>
      </c>
      <c r="E148" s="4">
        <f>'2 жастағы Т'!AB39</f>
        <v>0</v>
      </c>
      <c r="F148" s="4">
        <f>'2 жастағы Ш'!AB39</f>
        <v>0</v>
      </c>
      <c r="G148" s="4">
        <f>'2 жастағы Ә'!AB39</f>
        <v>0</v>
      </c>
    </row>
    <row r="149" spans="2:7" x14ac:dyDescent="0.25">
      <c r="B149" s="707">
        <v>10</v>
      </c>
      <c r="C149" s="4">
        <f>'2 жастағы Ф'!AG39</f>
        <v>0</v>
      </c>
      <c r="D149" s="4">
        <f>'2 жастағы К'!AG39</f>
        <v>0</v>
      </c>
      <c r="E149" s="4">
        <f>'2 жастағы Т'!AG39</f>
        <v>0</v>
      </c>
      <c r="F149" s="4">
        <f>'2 жастағы Ш'!AG39</f>
        <v>0</v>
      </c>
      <c r="G149" s="4">
        <f>'2 жастағы Ә'!AG39</f>
        <v>0</v>
      </c>
    </row>
    <row r="150" spans="2:7" x14ac:dyDescent="0.25">
      <c r="B150" s="708"/>
      <c r="C150" s="4">
        <f>'2 жастағы Ф'!AF39</f>
        <v>0</v>
      </c>
      <c r="D150" s="4">
        <f>'2 жастағы К'!AF39</f>
        <v>0</v>
      </c>
      <c r="E150" s="4">
        <f>'2 жастағы Т'!AF39</f>
        <v>0</v>
      </c>
      <c r="F150" s="4">
        <f>'2 жастағы Ш'!AF39</f>
        <v>0</v>
      </c>
      <c r="G150" s="4">
        <f>'2 жастағы Ә'!AF39</f>
        <v>0</v>
      </c>
    </row>
    <row r="151" spans="2:7" x14ac:dyDescent="0.25">
      <c r="B151" s="712"/>
      <c r="C151" s="4">
        <f>'2 жастағы Ф'!AE39</f>
        <v>0</v>
      </c>
      <c r="D151" s="4">
        <f>'2 жастағы К'!AE39</f>
        <v>0</v>
      </c>
      <c r="E151" s="4">
        <f>'2 жастағы Т'!AE39</f>
        <v>0</v>
      </c>
      <c r="F151" s="4">
        <f>'2 жастағы Ш'!AE39</f>
        <v>0</v>
      </c>
      <c r="G151" s="4">
        <f>'2 жастағы Ә'!AE39</f>
        <v>0</v>
      </c>
    </row>
    <row r="152" spans="2:7" x14ac:dyDescent="0.25">
      <c r="B152" s="707">
        <v>11</v>
      </c>
      <c r="C152" s="4">
        <f>'2 жастағы Ф'!AJ39</f>
        <v>0</v>
      </c>
      <c r="D152" s="4">
        <f>'2 жастағы К'!AJ39</f>
        <v>0</v>
      </c>
      <c r="E152" s="827"/>
      <c r="F152" s="4">
        <f>'2 жастағы Ш'!AJ39</f>
        <v>0</v>
      </c>
      <c r="G152" s="4">
        <f>'2 жастағы Ә'!AJ39</f>
        <v>0</v>
      </c>
    </row>
    <row r="153" spans="2:7" x14ac:dyDescent="0.25">
      <c r="B153" s="708"/>
      <c r="C153" s="4">
        <f>'2 жастағы Ф'!AI39</f>
        <v>0</v>
      </c>
      <c r="D153" s="4">
        <f>'2 жастағы К'!AI39</f>
        <v>0</v>
      </c>
      <c r="E153" s="828"/>
      <c r="F153" s="4">
        <f>'2 жастағы Ш'!AI39</f>
        <v>0</v>
      </c>
      <c r="G153" s="4">
        <f>'2 жастағы Ә'!AI39</f>
        <v>0</v>
      </c>
    </row>
    <row r="154" spans="2:7" x14ac:dyDescent="0.25">
      <c r="B154" s="712"/>
      <c r="C154" s="4">
        <f>'2 жастағы Ф'!AH39</f>
        <v>0</v>
      </c>
      <c r="D154" s="4">
        <f>'2 жастағы К'!AH39</f>
        <v>0</v>
      </c>
      <c r="E154" s="828"/>
      <c r="F154" s="4">
        <f>'2 жастағы Ш'!AH39</f>
        <v>0</v>
      </c>
      <c r="G154" s="4">
        <f>'2 жастағы Ә'!AH39</f>
        <v>0</v>
      </c>
    </row>
    <row r="155" spans="2:7" x14ac:dyDescent="0.25">
      <c r="B155" s="707">
        <v>12</v>
      </c>
      <c r="C155" s="4">
        <f>'2 жастағы Ф'!AM39</f>
        <v>0</v>
      </c>
      <c r="D155" s="4">
        <f>'2 жастағы К'!AM39</f>
        <v>0</v>
      </c>
      <c r="E155" s="828"/>
      <c r="F155" s="4">
        <f>'2 жастағы Ш'!AM39</f>
        <v>0</v>
      </c>
      <c r="G155" s="4">
        <f>'2 жастағы Ә'!AM39</f>
        <v>0</v>
      </c>
    </row>
    <row r="156" spans="2:7" x14ac:dyDescent="0.25">
      <c r="B156" s="708"/>
      <c r="C156" s="12">
        <f>'2 жастағы Ф'!AL39</f>
        <v>0</v>
      </c>
      <c r="D156" s="12">
        <f>'2 жастағы К'!AL39</f>
        <v>0</v>
      </c>
      <c r="E156" s="828"/>
      <c r="F156" s="12">
        <f>'2 жастағы Ш'!AL39</f>
        <v>0</v>
      </c>
      <c r="G156" s="12">
        <f>'2 жастағы Ә'!AL39</f>
        <v>0</v>
      </c>
    </row>
    <row r="157" spans="2:7" x14ac:dyDescent="0.25">
      <c r="B157" s="712"/>
      <c r="C157" s="12">
        <f>'2 жастағы Ф'!AK39</f>
        <v>0</v>
      </c>
      <c r="D157" s="12">
        <f>'2 жастағы К'!AK39</f>
        <v>0</v>
      </c>
      <c r="E157" s="828"/>
      <c r="F157" s="12">
        <f>'2 жастағы Ш'!AK39</f>
        <v>0</v>
      </c>
      <c r="G157" s="12">
        <f>'2 жастағы Ә'!AK39</f>
        <v>0</v>
      </c>
    </row>
    <row r="158" spans="2:7" x14ac:dyDescent="0.25">
      <c r="B158" s="707">
        <v>13</v>
      </c>
      <c r="C158" s="825"/>
      <c r="D158" s="4">
        <f>'2 жастағы К'!AP39</f>
        <v>0</v>
      </c>
      <c r="E158" s="828"/>
      <c r="F158" s="4">
        <f>'2 жастағы Ш'!AP39</f>
        <v>0</v>
      </c>
      <c r="G158" s="4">
        <f>'2 жастағы Ә'!AP39</f>
        <v>0</v>
      </c>
    </row>
    <row r="159" spans="2:7" ht="15" customHeight="1" x14ac:dyDescent="0.25">
      <c r="B159" s="708"/>
      <c r="C159" s="826"/>
      <c r="D159" s="4">
        <f>'2 жастағы К'!AO39</f>
        <v>0</v>
      </c>
      <c r="E159" s="828"/>
      <c r="F159" s="4">
        <f>'2 жастағы Ш'!AO39</f>
        <v>0</v>
      </c>
      <c r="G159" s="4">
        <f>'2 жастағы Ә'!AO39</f>
        <v>0</v>
      </c>
    </row>
    <row r="160" spans="2:7" x14ac:dyDescent="0.25">
      <c r="B160" s="712"/>
      <c r="C160" s="826"/>
      <c r="D160" s="4">
        <f>'2 жастағы К'!AN39</f>
        <v>0</v>
      </c>
      <c r="E160" s="828"/>
      <c r="F160" s="4">
        <f>'2 жастағы Ш'!AN39</f>
        <v>0</v>
      </c>
      <c r="G160" s="4">
        <f>'2 жастағы Ә'!AN39</f>
        <v>0</v>
      </c>
    </row>
    <row r="161" spans="2:7" x14ac:dyDescent="0.25">
      <c r="B161" s="707">
        <v>14</v>
      </c>
      <c r="C161" s="826"/>
      <c r="D161" s="4">
        <f>'2 жастағы К'!AS39</f>
        <v>0</v>
      </c>
      <c r="E161" s="828"/>
      <c r="F161" s="4">
        <f>'2 жастағы Ш'!AS39</f>
        <v>0</v>
      </c>
      <c r="G161" s="4">
        <f>'2 жастағы Ә'!AS39</f>
        <v>0</v>
      </c>
    </row>
    <row r="162" spans="2:7" x14ac:dyDescent="0.25">
      <c r="B162" s="708"/>
      <c r="C162" s="826"/>
      <c r="D162" s="4">
        <f>'2 жастағы К'!AR39</f>
        <v>0</v>
      </c>
      <c r="E162" s="828"/>
      <c r="F162" s="4">
        <f>'2 жастағы Ш'!AR39</f>
        <v>0</v>
      </c>
      <c r="G162" s="4">
        <f>'2 жастағы Ә'!AR39</f>
        <v>0</v>
      </c>
    </row>
    <row r="163" spans="2:7" x14ac:dyDescent="0.25">
      <c r="B163" s="712"/>
      <c r="C163" s="826"/>
      <c r="D163" s="4">
        <f>'2 жастағы К'!AQ39</f>
        <v>0</v>
      </c>
      <c r="E163" s="828"/>
      <c r="F163" s="4">
        <f>'2 жастағы Ш'!AQ39</f>
        <v>0</v>
      </c>
      <c r="G163" s="4">
        <f>'2 жастағы Ә'!AQ39</f>
        <v>0</v>
      </c>
    </row>
    <row r="164" spans="2:7" x14ac:dyDescent="0.25">
      <c r="B164" s="707">
        <v>15</v>
      </c>
      <c r="C164" s="826"/>
      <c r="D164" s="4">
        <f>'2 жастағы К'!AV39</f>
        <v>0</v>
      </c>
      <c r="E164" s="828"/>
      <c r="F164" s="825"/>
      <c r="G164" s="4">
        <f>'2 жастағы Ә'!AV39</f>
        <v>0</v>
      </c>
    </row>
    <row r="165" spans="2:7" x14ac:dyDescent="0.25">
      <c r="B165" s="708"/>
      <c r="C165" s="826"/>
      <c r="D165" s="4">
        <f>'2 жастағы К'!AU39</f>
        <v>0</v>
      </c>
      <c r="E165" s="828"/>
      <c r="F165" s="826"/>
      <c r="G165" s="4">
        <f>'2 жастағы Ә'!AU39</f>
        <v>0</v>
      </c>
    </row>
    <row r="166" spans="2:7" x14ac:dyDescent="0.25">
      <c r="B166" s="712"/>
      <c r="C166" s="826"/>
      <c r="D166" s="4">
        <f>'2 жастағы К'!AT39</f>
        <v>0</v>
      </c>
      <c r="E166" s="828"/>
      <c r="F166" s="826"/>
      <c r="G166" s="4">
        <f>'2 жастағы Ә'!AT39</f>
        <v>0</v>
      </c>
    </row>
    <row r="167" spans="2:7" x14ac:dyDescent="0.25">
      <c r="B167" s="707">
        <v>16</v>
      </c>
      <c r="C167" s="826"/>
      <c r="D167" s="4">
        <f>'2 жастағы К'!AY39</f>
        <v>0</v>
      </c>
      <c r="E167" s="828"/>
      <c r="F167" s="826"/>
      <c r="G167" s="4">
        <f>'2 жастағы Ә'!AY39</f>
        <v>0</v>
      </c>
    </row>
    <row r="168" spans="2:7" x14ac:dyDescent="0.25">
      <c r="B168" s="708"/>
      <c r="C168" s="826"/>
      <c r="D168" s="4">
        <f>'2 жастағы К'!AX39</f>
        <v>0</v>
      </c>
      <c r="E168" s="828"/>
      <c r="F168" s="826"/>
      <c r="G168" s="4">
        <f>'2 жастағы Ә'!AX39</f>
        <v>0</v>
      </c>
    </row>
    <row r="169" spans="2:7" x14ac:dyDescent="0.25">
      <c r="B169" s="712"/>
      <c r="C169" s="826"/>
      <c r="D169" s="4">
        <f>'2 жастағы К'!AW39</f>
        <v>0</v>
      </c>
      <c r="E169" s="828"/>
      <c r="F169" s="826"/>
      <c r="G169" s="4">
        <f>'2 жастағы Ә'!AW39</f>
        <v>0</v>
      </c>
    </row>
    <row r="170" spans="2:7" x14ac:dyDescent="0.25">
      <c r="B170" s="707">
        <v>17</v>
      </c>
      <c r="C170" s="826"/>
      <c r="D170" s="4">
        <f>'2 жастағы К'!BB39</f>
        <v>0</v>
      </c>
      <c r="E170" s="828"/>
      <c r="F170" s="826"/>
      <c r="G170" s="4">
        <f>'2 жастағы Ә'!BB39</f>
        <v>0</v>
      </c>
    </row>
    <row r="171" spans="2:7" x14ac:dyDescent="0.25">
      <c r="B171" s="708"/>
      <c r="C171" s="826"/>
      <c r="D171" s="4">
        <f>'2 жастағы К'!BA39</f>
        <v>0</v>
      </c>
      <c r="E171" s="828"/>
      <c r="F171" s="826"/>
      <c r="G171" s="4">
        <f>'2 жастағы Ә'!BA39</f>
        <v>0</v>
      </c>
    </row>
    <row r="172" spans="2:7" x14ac:dyDescent="0.25">
      <c r="B172" s="712"/>
      <c r="C172" s="826"/>
      <c r="D172" s="4">
        <f>'2 жастағы К'!AZ39</f>
        <v>0</v>
      </c>
      <c r="E172" s="828"/>
      <c r="F172" s="826"/>
      <c r="G172" s="4">
        <f>'2 жастағы Ә'!AZ39</f>
        <v>0</v>
      </c>
    </row>
    <row r="173" spans="2:7" x14ac:dyDescent="0.25">
      <c r="B173" s="707">
        <v>18</v>
      </c>
      <c r="C173" s="826"/>
      <c r="D173" s="4">
        <f>'2 жастағы К'!BE39</f>
        <v>0</v>
      </c>
      <c r="E173" s="828"/>
      <c r="F173" s="826"/>
      <c r="G173" s="825"/>
    </row>
    <row r="174" spans="2:7" x14ac:dyDescent="0.25">
      <c r="B174" s="708"/>
      <c r="C174" s="826"/>
      <c r="D174" s="4">
        <f>'2 жастағы К'!BD39</f>
        <v>0</v>
      </c>
      <c r="E174" s="828"/>
      <c r="F174" s="826"/>
      <c r="G174" s="826"/>
    </row>
    <row r="175" spans="2:7" x14ac:dyDescent="0.25">
      <c r="B175" s="712"/>
      <c r="C175" s="826"/>
      <c r="D175" s="4">
        <f>'2 жастағы К'!BC39</f>
        <v>0</v>
      </c>
      <c r="E175" s="828"/>
      <c r="F175" s="826"/>
      <c r="G175" s="826"/>
    </row>
    <row r="176" spans="2:7" x14ac:dyDescent="0.25">
      <c r="B176" s="707">
        <v>19</v>
      </c>
      <c r="C176" s="826"/>
      <c r="D176" s="4">
        <f>'2 жастағы К'!BH39</f>
        <v>0</v>
      </c>
      <c r="E176" s="828"/>
      <c r="F176" s="826"/>
      <c r="G176" s="826"/>
    </row>
    <row r="177" spans="2:7" x14ac:dyDescent="0.25">
      <c r="B177" s="708"/>
      <c r="C177" s="826"/>
      <c r="D177" s="4">
        <f>'2 жастағы К'!BG39</f>
        <v>0</v>
      </c>
      <c r="E177" s="828"/>
      <c r="F177" s="826"/>
      <c r="G177" s="826"/>
    </row>
    <row r="178" spans="2:7" x14ac:dyDescent="0.25">
      <c r="B178" s="712"/>
      <c r="C178" s="826"/>
      <c r="D178" s="4">
        <f>'2 жастағы К'!BF39</f>
        <v>0</v>
      </c>
      <c r="E178" s="828"/>
      <c r="F178" s="826"/>
      <c r="G178" s="826"/>
    </row>
    <row r="179" spans="2:7" x14ac:dyDescent="0.25">
      <c r="B179" s="707">
        <v>20</v>
      </c>
      <c r="C179" s="826"/>
      <c r="D179" s="4">
        <f>'2 жастағы К'!BK39</f>
        <v>0</v>
      </c>
      <c r="E179" s="828"/>
      <c r="F179" s="826"/>
      <c r="G179" s="826"/>
    </row>
    <row r="180" spans="2:7" x14ac:dyDescent="0.25">
      <c r="B180" s="708"/>
      <c r="C180" s="826"/>
      <c r="D180" s="4">
        <f>'2 жастағы К'!BJ39</f>
        <v>0</v>
      </c>
      <c r="E180" s="828"/>
      <c r="F180" s="826"/>
      <c r="G180" s="826"/>
    </row>
    <row r="181" spans="2:7" x14ac:dyDescent="0.25">
      <c r="B181" s="712"/>
      <c r="C181" s="826"/>
      <c r="D181" s="4">
        <f>'2 жастағы К'!BI39</f>
        <v>0</v>
      </c>
      <c r="E181" s="828"/>
      <c r="F181" s="826"/>
      <c r="G181" s="826"/>
    </row>
    <row r="182" spans="2:7" x14ac:dyDescent="0.25">
      <c r="B182" s="707">
        <v>21</v>
      </c>
      <c r="C182" s="826"/>
      <c r="D182" s="4">
        <f>'2 жастағы К'!BN39</f>
        <v>0</v>
      </c>
      <c r="E182" s="828"/>
      <c r="F182" s="826"/>
      <c r="G182" s="826"/>
    </row>
    <row r="183" spans="2:7" x14ac:dyDescent="0.25">
      <c r="B183" s="708"/>
      <c r="C183" s="826"/>
      <c r="D183" s="4">
        <f>'2 жастағы К'!BM39</f>
        <v>0</v>
      </c>
      <c r="E183" s="828"/>
      <c r="F183" s="826"/>
      <c r="G183" s="826"/>
    </row>
    <row r="184" spans="2:7" x14ac:dyDescent="0.25">
      <c r="B184" s="712"/>
      <c r="C184" s="826"/>
      <c r="D184" s="4">
        <f>'2 жастағы К'!BL39</f>
        <v>0</v>
      </c>
      <c r="E184" s="828"/>
      <c r="F184" s="826"/>
      <c r="G184" s="826"/>
    </row>
    <row r="185" spans="2:7" x14ac:dyDescent="0.25">
      <c r="B185" s="707">
        <v>22</v>
      </c>
      <c r="C185" s="826"/>
      <c r="D185" s="4">
        <f>'2 жастағы К'!BQ39</f>
        <v>0</v>
      </c>
      <c r="E185" s="828"/>
      <c r="F185" s="826"/>
      <c r="G185" s="826"/>
    </row>
    <row r="186" spans="2:7" x14ac:dyDescent="0.25">
      <c r="B186" s="708"/>
      <c r="C186" s="826"/>
      <c r="D186" s="4">
        <f>'2 жастағы К'!BP39</f>
        <v>0</v>
      </c>
      <c r="E186" s="828"/>
      <c r="F186" s="826"/>
      <c r="G186" s="826"/>
    </row>
    <row r="187" spans="2:7" ht="15.75" thickBot="1" x14ac:dyDescent="0.3">
      <c r="B187" s="708"/>
      <c r="C187" s="826"/>
      <c r="D187" s="65">
        <f>'2 жастағы К'!BO39</f>
        <v>0</v>
      </c>
      <c r="E187" s="828"/>
      <c r="F187" s="826"/>
      <c r="G187" s="826"/>
    </row>
    <row r="188" spans="2:7" ht="18.75" x14ac:dyDescent="0.25">
      <c r="B188" s="840" t="s">
        <v>824</v>
      </c>
      <c r="C188" s="66">
        <f>'2 жастағы Ф'!AP39</f>
        <v>0</v>
      </c>
      <c r="D188" s="66">
        <f>'2 жастағы К'!BT39</f>
        <v>0</v>
      </c>
      <c r="E188" s="66">
        <f>'2 жастағы Т'!AJ39</f>
        <v>0</v>
      </c>
      <c r="F188" s="66">
        <f>'2 жастағы Ш'!AV39</f>
        <v>0</v>
      </c>
      <c r="G188" s="67">
        <f>'2 жастағы Ә'!BE39</f>
        <v>0</v>
      </c>
    </row>
    <row r="189" spans="2:7" ht="18.75" x14ac:dyDescent="0.25">
      <c r="B189" s="821"/>
      <c r="C189" s="40">
        <f>'2 жастағы Ф'!AO39</f>
        <v>0</v>
      </c>
      <c r="D189" s="40">
        <f>'2 жастағы К'!BS39</f>
        <v>0</v>
      </c>
      <c r="E189" s="40">
        <f>'2 жастағы Т'!AI39</f>
        <v>0</v>
      </c>
      <c r="F189" s="40">
        <f>'2 жастағы Ш'!AU39</f>
        <v>0</v>
      </c>
      <c r="G189" s="68">
        <f>'2 жастағы Ә'!BD39</f>
        <v>0</v>
      </c>
    </row>
    <row r="190" spans="2:7" ht="19.5" thickBot="1" x14ac:dyDescent="0.3">
      <c r="B190" s="841"/>
      <c r="C190" s="69">
        <f>'2 жастағы Ф'!AN39</f>
        <v>0</v>
      </c>
      <c r="D190" s="69">
        <f>'2 жастағы К'!BR39</f>
        <v>0</v>
      </c>
      <c r="E190" s="69">
        <f>'2 жастағы Т'!AH39</f>
        <v>0</v>
      </c>
      <c r="F190" s="69">
        <f>'2 жастағы Ш'!AT39</f>
        <v>0</v>
      </c>
      <c r="G190" s="70">
        <f>'2 жастағы Ә'!BC39</f>
        <v>0</v>
      </c>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Ф'!F90</f>
        <v>0</v>
      </c>
      <c r="D195" s="4">
        <f>'2 жастағы К'!F90</f>
        <v>0</v>
      </c>
      <c r="E195" s="4">
        <f>'2 жастағы Т'!F90</f>
        <v>0</v>
      </c>
      <c r="F195" s="4">
        <f>'2 жастағы Ш'!F90</f>
        <v>0</v>
      </c>
      <c r="G195" s="4">
        <f>'2 жастағы Ә'!F90</f>
        <v>0</v>
      </c>
      <c r="CO195" s="8"/>
      <c r="CQ195" s="8"/>
      <c r="CS195" s="8"/>
      <c r="CU195" s="8"/>
    </row>
    <row r="196" spans="2:99" x14ac:dyDescent="0.25">
      <c r="B196" s="708"/>
      <c r="C196" s="4">
        <f>'2 жастағы Ф'!E90</f>
        <v>0</v>
      </c>
      <c r="D196" s="4">
        <f>'2 жастағы К'!E90</f>
        <v>0</v>
      </c>
      <c r="E196" s="4">
        <f>'2 жастағы Т'!E90</f>
        <v>0</v>
      </c>
      <c r="F196" s="4">
        <f>'2 жастағы Ш'!E90</f>
        <v>0</v>
      </c>
      <c r="G196" s="4">
        <f>'2 жастағы Ә'!E90</f>
        <v>0</v>
      </c>
      <c r="CO196" s="8"/>
      <c r="CQ196" s="8"/>
      <c r="CS196" s="8"/>
      <c r="CU196" s="8"/>
    </row>
    <row r="197" spans="2:99" x14ac:dyDescent="0.25">
      <c r="B197" s="712"/>
      <c r="C197" s="4">
        <f>'2 жастағы Ф'!D90</f>
        <v>0</v>
      </c>
      <c r="D197" s="4">
        <f>'2 жастағы К'!D90</f>
        <v>0</v>
      </c>
      <c r="E197" s="4">
        <f>'2 жастағы Т'!D90</f>
        <v>0</v>
      </c>
      <c r="F197" s="4">
        <f>'2 жастағы Ш'!D90</f>
        <v>0</v>
      </c>
      <c r="G197" s="4">
        <f>'2 жастағы Ә'!D90</f>
        <v>0</v>
      </c>
    </row>
    <row r="198" spans="2:99" x14ac:dyDescent="0.25">
      <c r="B198" s="707">
        <v>2</v>
      </c>
      <c r="C198" s="4">
        <f>'2 жастағы Ф'!I90</f>
        <v>0</v>
      </c>
      <c r="D198" s="4">
        <f>'2 жастағы К'!I90</f>
        <v>0</v>
      </c>
      <c r="E198" s="4">
        <f>'2 жастағы Т'!I90</f>
        <v>0</v>
      </c>
      <c r="F198" s="4">
        <f>'2 жастағы Ш'!I90</f>
        <v>0</v>
      </c>
      <c r="G198" s="4">
        <f>'2 жастағы Ә'!I90</f>
        <v>0</v>
      </c>
    </row>
    <row r="199" spans="2:99" x14ac:dyDescent="0.25">
      <c r="B199" s="708"/>
      <c r="C199" s="4">
        <f>'2 жастағы Ф'!H90</f>
        <v>0</v>
      </c>
      <c r="D199" s="4">
        <f>'2 жастағы К'!H90</f>
        <v>0</v>
      </c>
      <c r="E199" s="4">
        <f>'2 жастағы Т'!H90</f>
        <v>0</v>
      </c>
      <c r="F199" s="4">
        <f>'2 жастағы Ш'!H90</f>
        <v>0</v>
      </c>
      <c r="G199" s="4">
        <f>'2 жастағы Ә'!H90</f>
        <v>0</v>
      </c>
    </row>
    <row r="200" spans="2:99" x14ac:dyDescent="0.25">
      <c r="B200" s="712"/>
      <c r="C200" s="4">
        <f>'2 жастағы Ф'!G90</f>
        <v>0</v>
      </c>
      <c r="D200" s="4">
        <f>'2 жастағы К'!G90</f>
        <v>0</v>
      </c>
      <c r="E200" s="4">
        <f>'2 жастағы Т'!G90</f>
        <v>0</v>
      </c>
      <c r="F200" s="4">
        <f>'2 жастағы Ш'!G90</f>
        <v>0</v>
      </c>
      <c r="G200" s="4">
        <f>'2 жастағы Ә'!G90</f>
        <v>0</v>
      </c>
    </row>
    <row r="201" spans="2:99" x14ac:dyDescent="0.25">
      <c r="B201" s="707">
        <v>3</v>
      </c>
      <c r="C201" s="4">
        <f>'2 жастағы Ф'!L90</f>
        <v>0</v>
      </c>
      <c r="D201" s="4">
        <f>'2 жастағы К'!L90</f>
        <v>0</v>
      </c>
      <c r="E201" s="4">
        <f>'2 жастағы Т'!L90</f>
        <v>0</v>
      </c>
      <c r="F201" s="4">
        <f>'2 жастағы Ш'!L90</f>
        <v>0</v>
      </c>
      <c r="G201" s="4">
        <f>'2 жастағы Ә'!L90</f>
        <v>0</v>
      </c>
    </row>
    <row r="202" spans="2:99" x14ac:dyDescent="0.25">
      <c r="B202" s="708"/>
      <c r="C202" s="4">
        <f>'2 жастағы Ф'!K90</f>
        <v>0</v>
      </c>
      <c r="D202" s="4">
        <f>'2 жастағы К'!K90</f>
        <v>0</v>
      </c>
      <c r="E202" s="4">
        <f>'2 жастағы Т'!K90</f>
        <v>0</v>
      </c>
      <c r="F202" s="4">
        <f>'2 жастағы Ш'!K90</f>
        <v>0</v>
      </c>
      <c r="G202" s="4">
        <f>'2 жастағы Ә'!K90</f>
        <v>0</v>
      </c>
    </row>
    <row r="203" spans="2:99" x14ac:dyDescent="0.25">
      <c r="B203" s="712"/>
      <c r="C203" s="4">
        <f>'2 жастағы Ф'!J90</f>
        <v>0</v>
      </c>
      <c r="D203" s="4">
        <f>'2 жастағы К'!J90</f>
        <v>0</v>
      </c>
      <c r="E203" s="4">
        <f>'2 жастағы Т'!J90</f>
        <v>0</v>
      </c>
      <c r="F203" s="4">
        <f>'2 жастағы Ш'!J90</f>
        <v>0</v>
      </c>
      <c r="G203" s="4">
        <f>'2 жастағы Ә'!J90</f>
        <v>0</v>
      </c>
    </row>
    <row r="204" spans="2:99" x14ac:dyDescent="0.25">
      <c r="B204" s="707">
        <v>4</v>
      </c>
      <c r="C204" s="4">
        <f>'2 жастағы Ф'!O90</f>
        <v>0</v>
      </c>
      <c r="D204" s="4">
        <f>'2 жастағы К'!O90</f>
        <v>0</v>
      </c>
      <c r="E204" s="4">
        <f>'2 жастағы Т'!O90</f>
        <v>0</v>
      </c>
      <c r="F204" s="4">
        <f>'2 жастағы Ш'!O90</f>
        <v>0</v>
      </c>
      <c r="G204" s="4">
        <f>'2 жастағы Ә'!O90</f>
        <v>0</v>
      </c>
    </row>
    <row r="205" spans="2:99" x14ac:dyDescent="0.25">
      <c r="B205" s="708"/>
      <c r="C205" s="4">
        <f>'2 жастағы Ф'!N90</f>
        <v>0</v>
      </c>
      <c r="D205" s="4">
        <f>'2 жастағы К'!N90</f>
        <v>0</v>
      </c>
      <c r="E205" s="4">
        <f>'2 жастағы Т'!N90</f>
        <v>0</v>
      </c>
      <c r="F205" s="4">
        <f>'2 жастағы Ш'!N90</f>
        <v>0</v>
      </c>
      <c r="G205" s="4">
        <f>'2 жастағы Ә'!N90</f>
        <v>0</v>
      </c>
    </row>
    <row r="206" spans="2:99" x14ac:dyDescent="0.25">
      <c r="B206" s="712"/>
      <c r="C206" s="4">
        <f>'2 жастағы Ф'!M90</f>
        <v>0</v>
      </c>
      <c r="D206" s="4">
        <f>'2 жастағы К'!M90</f>
        <v>0</v>
      </c>
      <c r="E206" s="4">
        <f>'2 жастағы Т'!M90</f>
        <v>0</v>
      </c>
      <c r="F206" s="4">
        <f>'2 жастағы Ш'!M90</f>
        <v>0</v>
      </c>
      <c r="G206" s="4">
        <f>'2 жастағы Ә'!M90</f>
        <v>0</v>
      </c>
    </row>
    <row r="207" spans="2:99" x14ac:dyDescent="0.25">
      <c r="B207" s="707">
        <v>5</v>
      </c>
      <c r="C207" s="4">
        <f>'2 жастағы Ф'!R90</f>
        <v>0</v>
      </c>
      <c r="D207" s="4">
        <f>'2 жастағы К'!R90</f>
        <v>0</v>
      </c>
      <c r="E207" s="4">
        <f>'2 жастағы Т'!R90</f>
        <v>0</v>
      </c>
      <c r="F207" s="4">
        <f>'2 жастағы Ш'!R90</f>
        <v>0</v>
      </c>
      <c r="G207" s="4">
        <f>'2 жастағы Ә'!R90</f>
        <v>0</v>
      </c>
    </row>
    <row r="208" spans="2:99" x14ac:dyDescent="0.25">
      <c r="B208" s="708"/>
      <c r="C208" s="4">
        <f>'2 жастағы Ф'!Q90</f>
        <v>0</v>
      </c>
      <c r="D208" s="4">
        <f>'2 жастағы К'!Q90</f>
        <v>0</v>
      </c>
      <c r="E208" s="4">
        <f>'2 жастағы Т'!Q90</f>
        <v>0</v>
      </c>
      <c r="F208" s="4">
        <f>'2 жастағы Ш'!Q90</f>
        <v>0</v>
      </c>
      <c r="G208" s="4">
        <f>'2 жастағы Ә'!Q90</f>
        <v>0</v>
      </c>
    </row>
    <row r="209" spans="2:7" x14ac:dyDescent="0.25">
      <c r="B209" s="712"/>
      <c r="C209" s="4">
        <f>'2 жастағы Ф'!P90</f>
        <v>0</v>
      </c>
      <c r="D209" s="4">
        <f>'2 жастағы К'!P90</f>
        <v>0</v>
      </c>
      <c r="E209" s="4">
        <f>'2 жастағы Т'!P90</f>
        <v>0</v>
      </c>
      <c r="F209" s="4">
        <f>'2 жастағы Ш'!P90</f>
        <v>0</v>
      </c>
      <c r="G209" s="4">
        <f>'2 жастағы Ә'!P90</f>
        <v>0</v>
      </c>
    </row>
    <row r="210" spans="2:7" x14ac:dyDescent="0.25">
      <c r="B210" s="707">
        <v>6</v>
      </c>
      <c r="C210" s="4">
        <f>'2 жастағы Ф'!U90</f>
        <v>0</v>
      </c>
      <c r="D210" s="4">
        <f>'2 жастағы К'!U90</f>
        <v>0</v>
      </c>
      <c r="E210" s="4">
        <f>'2 жастағы Т'!U90</f>
        <v>0</v>
      </c>
      <c r="F210" s="4">
        <f>'2 жастағы Ш'!U90</f>
        <v>0</v>
      </c>
      <c r="G210" s="4">
        <f>'2 жастағы Ә'!U90</f>
        <v>0</v>
      </c>
    </row>
    <row r="211" spans="2:7" x14ac:dyDescent="0.25">
      <c r="B211" s="708"/>
      <c r="C211" s="4">
        <f>'2 жастағы Ф'!T90</f>
        <v>0</v>
      </c>
      <c r="D211" s="4">
        <f>'2 жастағы К'!T90</f>
        <v>0</v>
      </c>
      <c r="E211" s="4">
        <f>'2 жастағы Т'!T90</f>
        <v>0</v>
      </c>
      <c r="F211" s="4">
        <f>'2 жастағы Ш'!T90</f>
        <v>0</v>
      </c>
      <c r="G211" s="4">
        <f>'2 жастағы Ә'!T90</f>
        <v>0</v>
      </c>
    </row>
    <row r="212" spans="2:7" x14ac:dyDescent="0.25">
      <c r="B212" s="712"/>
      <c r="C212" s="4">
        <f>'2 жастағы Ф'!S90</f>
        <v>0</v>
      </c>
      <c r="D212" s="4">
        <f>'2 жастағы К'!S90</f>
        <v>0</v>
      </c>
      <c r="E212" s="4">
        <f>'2 жастағы Т'!S90</f>
        <v>0</v>
      </c>
      <c r="F212" s="4">
        <f>'2 жастағы Ш'!S90</f>
        <v>0</v>
      </c>
      <c r="G212" s="4">
        <f>'2 жастағы Ә'!S90</f>
        <v>0</v>
      </c>
    </row>
    <row r="213" spans="2:7" x14ac:dyDescent="0.25">
      <c r="B213" s="707">
        <v>7</v>
      </c>
      <c r="C213" s="4">
        <f>'2 жастағы Ф'!X90</f>
        <v>0</v>
      </c>
      <c r="D213" s="4">
        <f>'2 жастағы К'!X90</f>
        <v>0</v>
      </c>
      <c r="E213" s="4">
        <f>'2 жастағы Т'!X90</f>
        <v>0</v>
      </c>
      <c r="F213" s="4">
        <f>'2 жастағы Ш'!X90</f>
        <v>0</v>
      </c>
      <c r="G213" s="4">
        <f>'2 жастағы Ә'!X90</f>
        <v>0</v>
      </c>
    </row>
    <row r="214" spans="2:7" x14ac:dyDescent="0.25">
      <c r="B214" s="708"/>
      <c r="C214" s="4">
        <f>'2 жастағы Ф'!W90</f>
        <v>0</v>
      </c>
      <c r="D214" s="4">
        <f>'2 жастағы К'!W90</f>
        <v>0</v>
      </c>
      <c r="E214" s="4">
        <f>'2 жастағы Т'!W90</f>
        <v>0</v>
      </c>
      <c r="F214" s="4">
        <f>'2 жастағы Ш'!W90</f>
        <v>0</v>
      </c>
      <c r="G214" s="4">
        <f>'2 жастағы Ә'!W90</f>
        <v>0</v>
      </c>
    </row>
    <row r="215" spans="2:7" x14ac:dyDescent="0.25">
      <c r="B215" s="712"/>
      <c r="C215" s="4">
        <f>'2 жастағы Ф'!V90</f>
        <v>0</v>
      </c>
      <c r="D215" s="4">
        <f>'2 жастағы К'!V90</f>
        <v>0</v>
      </c>
      <c r="E215" s="4">
        <f>'2 жастағы Т'!V90</f>
        <v>0</v>
      </c>
      <c r="F215" s="4">
        <f>'2 жастағы Ш'!V90</f>
        <v>0</v>
      </c>
      <c r="G215" s="4">
        <f>'2 жастағы Ә'!V90</f>
        <v>0</v>
      </c>
    </row>
    <row r="216" spans="2:7" ht="15" customHeight="1" x14ac:dyDescent="0.25">
      <c r="B216" s="707">
        <v>8</v>
      </c>
      <c r="C216" s="4">
        <f>'2 жастағы Ф'!AA90</f>
        <v>0</v>
      </c>
      <c r="D216" s="4">
        <f>'2 жастағы К'!AA90</f>
        <v>0</v>
      </c>
      <c r="E216" s="4">
        <f>'2 жастағы Т'!AA90</f>
        <v>0</v>
      </c>
      <c r="F216" s="4">
        <f>'2 жастағы Ш'!AA90</f>
        <v>0</v>
      </c>
      <c r="G216" s="4">
        <f>'2 жастағы Ә'!AA90</f>
        <v>0</v>
      </c>
    </row>
    <row r="217" spans="2:7" ht="15" customHeight="1" x14ac:dyDescent="0.25">
      <c r="B217" s="708"/>
      <c r="C217" s="4">
        <f>'2 жастағы Ф'!Z90</f>
        <v>0</v>
      </c>
      <c r="D217" s="4">
        <f>'2 жастағы К'!Z90</f>
        <v>0</v>
      </c>
      <c r="E217" s="4">
        <f>'2 жастағы Т'!Z90</f>
        <v>0</v>
      </c>
      <c r="F217" s="4">
        <f>'2 жастағы Ш'!Z90</f>
        <v>0</v>
      </c>
      <c r="G217" s="4">
        <f>'2 жастағы Ә'!Z90</f>
        <v>0</v>
      </c>
    </row>
    <row r="218" spans="2:7" ht="15" customHeight="1" x14ac:dyDescent="0.25">
      <c r="B218" s="712"/>
      <c r="C218" s="4">
        <f>'2 жастағы Ф'!Y90</f>
        <v>0</v>
      </c>
      <c r="D218" s="4">
        <f>'2 жастағы К'!Y90</f>
        <v>0</v>
      </c>
      <c r="E218" s="4">
        <f>'2 жастағы Т'!Y90</f>
        <v>0</v>
      </c>
      <c r="F218" s="4">
        <f>'2 жастағы Ш'!Y90</f>
        <v>0</v>
      </c>
      <c r="G218" s="4">
        <f>'2 жастағы Ә'!Y90</f>
        <v>0</v>
      </c>
    </row>
    <row r="219" spans="2:7" x14ac:dyDescent="0.25">
      <c r="B219" s="707">
        <v>9</v>
      </c>
      <c r="C219" s="4">
        <f>'2 жастағы Ф'!AD90</f>
        <v>0</v>
      </c>
      <c r="D219" s="4">
        <f>'2 жастағы К'!AD90</f>
        <v>0</v>
      </c>
      <c r="E219" s="4">
        <f>'2 жастағы Т'!AD90</f>
        <v>0</v>
      </c>
      <c r="F219" s="4">
        <f>'2 жастағы Ш'!AD90</f>
        <v>0</v>
      </c>
      <c r="G219" s="4">
        <f>'2 жастағы Ә'!AD90</f>
        <v>0</v>
      </c>
    </row>
    <row r="220" spans="2:7" x14ac:dyDescent="0.25">
      <c r="B220" s="708"/>
      <c r="C220" s="4">
        <f>'2 жастағы Ф'!AC90</f>
        <v>0</v>
      </c>
      <c r="D220" s="4">
        <f>'2 жастағы К'!AC90</f>
        <v>0</v>
      </c>
      <c r="E220" s="4">
        <f>'2 жастағы Т'!AC90</f>
        <v>0</v>
      </c>
      <c r="F220" s="4">
        <f>'2 жастағы Ш'!AC90</f>
        <v>0</v>
      </c>
      <c r="G220" s="4">
        <f>'2 жастағы Ә'!AC90</f>
        <v>0</v>
      </c>
    </row>
    <row r="221" spans="2:7" x14ac:dyDescent="0.25">
      <c r="B221" s="712"/>
      <c r="C221" s="4">
        <f>'2 жастағы Ф'!AB90</f>
        <v>0</v>
      </c>
      <c r="D221" s="4">
        <f>'2 жастағы К'!AB90</f>
        <v>0</v>
      </c>
      <c r="E221" s="4">
        <f>'2 жастағы Т'!AB90</f>
        <v>0</v>
      </c>
      <c r="F221" s="4">
        <f>'2 жастағы Ш'!AB90</f>
        <v>0</v>
      </c>
      <c r="G221" s="4">
        <f>'2 жастағы Ә'!AB90</f>
        <v>0</v>
      </c>
    </row>
    <row r="222" spans="2:7" x14ac:dyDescent="0.25">
      <c r="B222" s="707">
        <v>10</v>
      </c>
      <c r="C222" s="4">
        <f>'2 жастағы Ф'!AG90</f>
        <v>0</v>
      </c>
      <c r="D222" s="4">
        <f>'2 жастағы К'!AG90</f>
        <v>0</v>
      </c>
      <c r="E222" s="842"/>
      <c r="F222" s="4">
        <f>'2 жастағы Ш'!AG90</f>
        <v>0</v>
      </c>
      <c r="G222" s="4">
        <f>'2 жастағы Ә'!AG90</f>
        <v>0</v>
      </c>
    </row>
    <row r="223" spans="2:7" x14ac:dyDescent="0.25">
      <c r="B223" s="708"/>
      <c r="C223" s="4">
        <f>'2 жастағы Ф'!AF90</f>
        <v>0</v>
      </c>
      <c r="D223" s="4">
        <f>'2 жастағы К'!AF90</f>
        <v>0</v>
      </c>
      <c r="E223" s="843"/>
      <c r="F223" s="4">
        <f>'2 жастағы Ш'!AF90</f>
        <v>0</v>
      </c>
      <c r="G223" s="4">
        <f>'2 жастағы Ә'!AF90</f>
        <v>0</v>
      </c>
    </row>
    <row r="224" spans="2:7" x14ac:dyDescent="0.25">
      <c r="B224" s="712"/>
      <c r="C224" s="4">
        <f>'2 жастағы Ф'!AE90</f>
        <v>0</v>
      </c>
      <c r="D224" s="4">
        <f>'2 жастағы К'!AE90</f>
        <v>0</v>
      </c>
      <c r="E224" s="843"/>
      <c r="F224" s="4">
        <f>'2 жастағы Ш'!AE90</f>
        <v>0</v>
      </c>
      <c r="G224" s="4">
        <f>'2 жастағы Ә'!AE90</f>
        <v>0</v>
      </c>
    </row>
    <row r="225" spans="2:7" x14ac:dyDescent="0.25">
      <c r="B225" s="707">
        <v>11</v>
      </c>
      <c r="C225" s="4">
        <f>'2 жастағы Ф'!AJ90</f>
        <v>0</v>
      </c>
      <c r="D225" s="4">
        <f>'2 жастағы К'!AJ90</f>
        <v>0</v>
      </c>
      <c r="E225" s="843"/>
      <c r="F225" s="4">
        <f>'2 жастағы Ш'!AJ90</f>
        <v>0</v>
      </c>
      <c r="G225" s="4">
        <f>'2 жастағы Ә'!AJ90</f>
        <v>0</v>
      </c>
    </row>
    <row r="226" spans="2:7" x14ac:dyDescent="0.25">
      <c r="B226" s="708"/>
      <c r="C226" s="4">
        <f>'2 жастағы Ф'!AI90</f>
        <v>0</v>
      </c>
      <c r="D226" s="4">
        <f>'2 жастағы К'!AI90</f>
        <v>0</v>
      </c>
      <c r="E226" s="843"/>
      <c r="F226" s="4">
        <f>'2 жастағы Ш'!AI90</f>
        <v>0</v>
      </c>
      <c r="G226" s="4">
        <f>'2 жастағы Ә'!AI90</f>
        <v>0</v>
      </c>
    </row>
    <row r="227" spans="2:7" x14ac:dyDescent="0.25">
      <c r="B227" s="712"/>
      <c r="C227" s="4">
        <f>'2 жастағы Ф'!AH90</f>
        <v>0</v>
      </c>
      <c r="D227" s="4">
        <f>'2 жастағы К'!AH90</f>
        <v>0</v>
      </c>
      <c r="E227" s="843"/>
      <c r="F227" s="4">
        <f>'2 жастағы Ш'!AH90</f>
        <v>0</v>
      </c>
      <c r="G227" s="4">
        <f>'2 жастағы Ә'!AH90</f>
        <v>0</v>
      </c>
    </row>
    <row r="228" spans="2:7" x14ac:dyDescent="0.25">
      <c r="B228" s="707">
        <v>12</v>
      </c>
      <c r="C228" s="4">
        <f>'2 жастағы Ф'!AM90</f>
        <v>0</v>
      </c>
      <c r="D228" s="4">
        <f>'2 жастағы К'!AM90</f>
        <v>0</v>
      </c>
      <c r="E228" s="843"/>
      <c r="F228" s="4">
        <f>'2 жастағы Ш'!AM90</f>
        <v>0</v>
      </c>
      <c r="G228" s="4">
        <f>'2 жастағы Ә'!AM90</f>
        <v>0</v>
      </c>
    </row>
    <row r="229" spans="2:7" x14ac:dyDescent="0.25">
      <c r="B229" s="708"/>
      <c r="C229" s="4">
        <f>'2 жастағы Ф'!AL90</f>
        <v>0</v>
      </c>
      <c r="D229" s="4">
        <f>'2 жастағы К'!AL90</f>
        <v>0</v>
      </c>
      <c r="E229" s="843"/>
      <c r="F229" s="4">
        <f>'2 жастағы Ш'!AL90</f>
        <v>0</v>
      </c>
      <c r="G229" s="4">
        <f>'2 жастағы Ә'!AL90</f>
        <v>0</v>
      </c>
    </row>
    <row r="230" spans="2:7" x14ac:dyDescent="0.25">
      <c r="B230" s="712"/>
      <c r="C230" s="4">
        <f>'2 жастағы Ф'!AK90</f>
        <v>0</v>
      </c>
      <c r="D230" s="160">
        <f>'2 жастағы К'!AK61</f>
        <v>1</v>
      </c>
      <c r="E230" s="843"/>
      <c r="F230" s="4">
        <f>'2 жастағы Ш'!AK90</f>
        <v>0</v>
      </c>
      <c r="G230" s="4">
        <f>'2 жастағы Ә'!AK90</f>
        <v>0</v>
      </c>
    </row>
    <row r="231" spans="2:7" x14ac:dyDescent="0.25">
      <c r="B231" s="707">
        <v>13</v>
      </c>
      <c r="C231" s="4">
        <f>'2 жастағы Ф'!AP90</f>
        <v>0</v>
      </c>
      <c r="D231" s="4">
        <f>'2 жастағы К'!AP90</f>
        <v>0</v>
      </c>
      <c r="E231" s="843"/>
      <c r="F231" s="4">
        <f>'2 жастағы Ш'!AP90</f>
        <v>0</v>
      </c>
      <c r="G231" s="4">
        <f>'2 жастағы Ә'!AP90</f>
        <v>0</v>
      </c>
    </row>
    <row r="232" spans="2:7" x14ac:dyDescent="0.25">
      <c r="B232" s="708"/>
      <c r="C232" s="4">
        <f>'2 жастағы Ф'!AO90</f>
        <v>0</v>
      </c>
      <c r="D232" s="4">
        <f>'2 жастағы К'!AO90</f>
        <v>0</v>
      </c>
      <c r="E232" s="843"/>
      <c r="F232" s="4">
        <f>'2 жастағы Ш'!AO90</f>
        <v>0</v>
      </c>
      <c r="G232" s="4">
        <f>'2 жастағы Ә'!AO90</f>
        <v>0</v>
      </c>
    </row>
    <row r="233" spans="2:7" x14ac:dyDescent="0.25">
      <c r="B233" s="712"/>
      <c r="C233" s="4">
        <f>'2 жастағы Ф'!AN90</f>
        <v>0</v>
      </c>
      <c r="D233" s="4">
        <f>'2 жастағы К'!AN90</f>
        <v>0</v>
      </c>
      <c r="E233" s="843"/>
      <c r="F233" s="4">
        <f>'2 жастағы Ш'!AN90</f>
        <v>0</v>
      </c>
      <c r="G233" s="4">
        <f>'2 жастағы Ә'!AN90</f>
        <v>0</v>
      </c>
    </row>
    <row r="234" spans="2:7" x14ac:dyDescent="0.25">
      <c r="B234" s="707">
        <v>14</v>
      </c>
      <c r="C234" s="4">
        <f>'2 жастағы Ф'!AS90</f>
        <v>0</v>
      </c>
      <c r="D234" s="4">
        <f>'2 жастағы К'!AS90</f>
        <v>0</v>
      </c>
      <c r="E234" s="843"/>
      <c r="F234" s="4">
        <f>'2 жастағы Ш'!AS90</f>
        <v>0</v>
      </c>
      <c r="G234" s="4">
        <f>'2 жастағы Ә'!AS90</f>
        <v>0</v>
      </c>
    </row>
    <row r="235" spans="2:7" x14ac:dyDescent="0.25">
      <c r="B235" s="708"/>
      <c r="C235" s="4">
        <f>'2 жастағы Ф'!AR90</f>
        <v>0</v>
      </c>
      <c r="D235" s="4">
        <f>'2 жастағы К'!AR90</f>
        <v>0</v>
      </c>
      <c r="E235" s="843"/>
      <c r="F235" s="4">
        <f>'2 жастағы Ш'!AR90</f>
        <v>0</v>
      </c>
      <c r="G235" s="4">
        <f>'2 жастағы Ә'!AR90</f>
        <v>0</v>
      </c>
    </row>
    <row r="236" spans="2:7" x14ac:dyDescent="0.25">
      <c r="B236" s="712"/>
      <c r="C236" s="4">
        <f>'2 жастағы Ф'!AQ90</f>
        <v>0</v>
      </c>
      <c r="D236" s="4">
        <f>'2 жастағы К'!AQ90</f>
        <v>0</v>
      </c>
      <c r="E236" s="843"/>
      <c r="F236" s="4">
        <f>'2 жастағы Ш'!AQ90</f>
        <v>0</v>
      </c>
      <c r="G236" s="4">
        <f>'2 жастағы Ә'!AQ90</f>
        <v>0</v>
      </c>
    </row>
    <row r="237" spans="2:7" x14ac:dyDescent="0.25">
      <c r="B237" s="707">
        <v>15</v>
      </c>
      <c r="C237" s="4">
        <f>'2 жастағы Ф'!AV90</f>
        <v>0</v>
      </c>
      <c r="D237" s="4">
        <f>'2 жастағы К'!AV90</f>
        <v>0</v>
      </c>
      <c r="E237" s="843"/>
      <c r="F237" s="4">
        <f>'2 жастағы Ш'!AV90</f>
        <v>0</v>
      </c>
      <c r="G237" s="4">
        <f>'2 жастағы Ә'!AV90</f>
        <v>0</v>
      </c>
    </row>
    <row r="238" spans="2:7" x14ac:dyDescent="0.25">
      <c r="B238" s="708"/>
      <c r="C238" s="4">
        <f>'2 жастағы Ф'!AU90</f>
        <v>0</v>
      </c>
      <c r="D238" s="4">
        <f>'2 жастағы К'!AU90</f>
        <v>0</v>
      </c>
      <c r="E238" s="843"/>
      <c r="F238" s="4">
        <f>'2 жастағы Ш'!AU90</f>
        <v>0</v>
      </c>
      <c r="G238" s="4">
        <f>'2 жастағы Ә'!AU90</f>
        <v>0</v>
      </c>
    </row>
    <row r="239" spans="2:7" x14ac:dyDescent="0.25">
      <c r="B239" s="712"/>
      <c r="C239" s="4">
        <f>'2 жастағы Ф'!AT90</f>
        <v>0</v>
      </c>
      <c r="D239" s="4">
        <f>'2 жастағы К'!AT90</f>
        <v>0</v>
      </c>
      <c r="E239" s="843"/>
      <c r="F239" s="4">
        <f>'2 жастағы Ш'!AT90</f>
        <v>0</v>
      </c>
      <c r="G239" s="4">
        <f>'2 жастағы Ә'!AT90</f>
        <v>0</v>
      </c>
    </row>
    <row r="240" spans="2:7" x14ac:dyDescent="0.25">
      <c r="B240" s="707">
        <v>16</v>
      </c>
      <c r="C240" s="4">
        <f>'2 жастағы Ф'!AY90</f>
        <v>0</v>
      </c>
      <c r="D240" s="4">
        <f>'2 жастағы К'!AY90</f>
        <v>0</v>
      </c>
      <c r="E240" s="843"/>
      <c r="F240" s="4">
        <f>'2 жастағы Ш'!AY90</f>
        <v>0</v>
      </c>
      <c r="G240" s="4">
        <f>'2 жастағы Ә'!AY90</f>
        <v>0</v>
      </c>
    </row>
    <row r="241" spans="2:7" x14ac:dyDescent="0.25">
      <c r="B241" s="708"/>
      <c r="C241" s="4">
        <f>'2 жастағы Ф'!AX90</f>
        <v>0</v>
      </c>
      <c r="D241" s="4">
        <f>'2 жастағы К'!AX90</f>
        <v>0</v>
      </c>
      <c r="E241" s="843"/>
      <c r="F241" s="4">
        <f>'2 жастағы Ш'!AX90</f>
        <v>0</v>
      </c>
      <c r="G241" s="4">
        <f>'2 жастағы Ә'!AX90</f>
        <v>0</v>
      </c>
    </row>
    <row r="242" spans="2:7" x14ac:dyDescent="0.25">
      <c r="B242" s="712"/>
      <c r="C242" s="4">
        <f>'2 жастағы Ф'!AW90</f>
        <v>0</v>
      </c>
      <c r="D242" s="4">
        <f>'2 жастағы К'!AW90</f>
        <v>0</v>
      </c>
      <c r="E242" s="843"/>
      <c r="F242" s="4">
        <f>'2 жастағы Ш'!AW90</f>
        <v>0</v>
      </c>
      <c r="G242" s="4">
        <f>'2 жастағы Ә'!AW90</f>
        <v>0</v>
      </c>
    </row>
    <row r="243" spans="2:7" x14ac:dyDescent="0.25">
      <c r="B243" s="707">
        <v>17</v>
      </c>
      <c r="C243" s="4">
        <f>'2 жастағы Ф'!BB90</f>
        <v>0</v>
      </c>
      <c r="D243" s="4">
        <f>'2 жастағы К'!BB90</f>
        <v>0</v>
      </c>
      <c r="E243" s="843"/>
      <c r="F243" s="4">
        <f>'2 жастағы Ш'!BB90</f>
        <v>0</v>
      </c>
      <c r="G243" s="4">
        <f>'2 жастағы Ә'!BB90</f>
        <v>0</v>
      </c>
    </row>
    <row r="244" spans="2:7" x14ac:dyDescent="0.25">
      <c r="B244" s="708"/>
      <c r="C244" s="4">
        <f>'2 жастағы Ф'!BA90</f>
        <v>0</v>
      </c>
      <c r="D244" s="4">
        <f>'2 жастағы К'!BA90</f>
        <v>0</v>
      </c>
      <c r="E244" s="843"/>
      <c r="F244" s="4">
        <f>'2 жастағы Ш'!BA90</f>
        <v>0</v>
      </c>
      <c r="G244" s="4">
        <f>'2 жастағы Ә'!BA90</f>
        <v>0</v>
      </c>
    </row>
    <row r="245" spans="2:7" x14ac:dyDescent="0.25">
      <c r="B245" s="712"/>
      <c r="C245" s="4">
        <f>'2 жастағы Ф'!AZ90</f>
        <v>0</v>
      </c>
      <c r="D245" s="4">
        <f>'2 жастағы К'!AZ90</f>
        <v>0</v>
      </c>
      <c r="E245" s="843"/>
      <c r="F245" s="4">
        <f>'2 жастағы Ш'!AZ90</f>
        <v>0</v>
      </c>
      <c r="G245" s="4">
        <f>'2 жастағы Ә'!AZ90</f>
        <v>0</v>
      </c>
    </row>
    <row r="246" spans="2:7" x14ac:dyDescent="0.25">
      <c r="B246" s="707">
        <v>18</v>
      </c>
      <c r="C246" s="4">
        <f>'2 жастағы Ф'!BE90</f>
        <v>0</v>
      </c>
      <c r="D246" s="4">
        <f>'2 жастағы К'!BE90</f>
        <v>0</v>
      </c>
      <c r="E246" s="843"/>
      <c r="F246" s="4">
        <f>'2 жастағы Ш'!BE90</f>
        <v>0</v>
      </c>
      <c r="G246" s="4">
        <f>'2 жастағы Ә'!BE90</f>
        <v>0</v>
      </c>
    </row>
    <row r="247" spans="2:7" x14ac:dyDescent="0.25">
      <c r="B247" s="708"/>
      <c r="C247" s="4">
        <f>'2 жастағы Ф'!BD90</f>
        <v>0</v>
      </c>
      <c r="D247" s="4">
        <f>'2 жастағы К'!BD90</f>
        <v>0</v>
      </c>
      <c r="E247" s="843"/>
      <c r="F247" s="4">
        <f>'2 жастағы Ш'!BD90</f>
        <v>0</v>
      </c>
      <c r="G247" s="4">
        <f>'2 жастағы Ә'!BD90</f>
        <v>0</v>
      </c>
    </row>
    <row r="248" spans="2:7" x14ac:dyDescent="0.25">
      <c r="B248" s="712"/>
      <c r="C248" s="4">
        <f>'2 жастағы Ф'!BC90</f>
        <v>0</v>
      </c>
      <c r="D248" s="4">
        <f>'2 жастағы К'!BC90</f>
        <v>0</v>
      </c>
      <c r="E248" s="843"/>
      <c r="F248" s="4">
        <f>'2 жастағы Ш'!BC90</f>
        <v>0</v>
      </c>
      <c r="G248" s="4">
        <f>'2 жастағы Ә'!BC90</f>
        <v>0</v>
      </c>
    </row>
    <row r="249" spans="2:7" x14ac:dyDescent="0.25">
      <c r="B249" s="707">
        <v>19</v>
      </c>
      <c r="C249" s="4">
        <f>'2 жастағы Ф'!BH90</f>
        <v>0</v>
      </c>
      <c r="D249" s="4">
        <f>'2 жастағы К'!BH90</f>
        <v>0</v>
      </c>
      <c r="E249" s="843"/>
      <c r="F249" s="4">
        <f>'2 жастағы Ш'!BH90</f>
        <v>0</v>
      </c>
      <c r="G249" s="4">
        <f>'2 жастағы Ә'!BH90</f>
        <v>0</v>
      </c>
    </row>
    <row r="250" spans="2:7" x14ac:dyDescent="0.25">
      <c r="B250" s="708"/>
      <c r="C250" s="4">
        <f>'2 жастағы Ф'!BG90</f>
        <v>0</v>
      </c>
      <c r="D250" s="4">
        <f>'2 жастағы К'!BG90</f>
        <v>0</v>
      </c>
      <c r="E250" s="843"/>
      <c r="F250" s="4">
        <f>'2 жастағы Ш'!BG90</f>
        <v>0</v>
      </c>
      <c r="G250" s="4">
        <f>'2 жастағы Ә'!BG90</f>
        <v>0</v>
      </c>
    </row>
    <row r="251" spans="2:7" x14ac:dyDescent="0.25">
      <c r="B251" s="712"/>
      <c r="C251" s="4">
        <f>'2 жастағы Ф'!BF90</f>
        <v>0</v>
      </c>
      <c r="D251" s="4">
        <f>'2 жастағы К'!BF90</f>
        <v>0</v>
      </c>
      <c r="E251" s="843"/>
      <c r="F251" s="4">
        <f>'2 жастағы Ш'!BF90</f>
        <v>0</v>
      </c>
      <c r="G251" s="4">
        <f>'2 жастағы Ә'!BF90</f>
        <v>0</v>
      </c>
    </row>
    <row r="252" spans="2:7" x14ac:dyDescent="0.25">
      <c r="B252" s="707">
        <v>20</v>
      </c>
      <c r="C252" s="842"/>
      <c r="D252" s="4">
        <f>'2 жастағы К'!BK90</f>
        <v>0</v>
      </c>
      <c r="E252" s="843"/>
      <c r="F252" s="4">
        <f>'2 жастағы Ш'!BK90</f>
        <v>0</v>
      </c>
      <c r="G252" s="4">
        <f>'2 жастағы Ә'!BK90</f>
        <v>0</v>
      </c>
    </row>
    <row r="253" spans="2:7" x14ac:dyDescent="0.25">
      <c r="B253" s="708"/>
      <c r="C253" s="843"/>
      <c r="D253" s="4">
        <f>'2 жастағы К'!BJ90</f>
        <v>0</v>
      </c>
      <c r="E253" s="843"/>
      <c r="F253" s="4">
        <f>'2 жастағы Ш'!BJ90</f>
        <v>0</v>
      </c>
      <c r="G253" s="4">
        <f>'2 жастағы Ә'!BJ90</f>
        <v>0</v>
      </c>
    </row>
    <row r="254" spans="2:7" x14ac:dyDescent="0.25">
      <c r="B254" s="712"/>
      <c r="C254" s="843"/>
      <c r="D254" s="4">
        <f>'2 жастағы К'!BI90</f>
        <v>0</v>
      </c>
      <c r="E254" s="843"/>
      <c r="F254" s="4">
        <f>'2 жастағы Ш'!BI90</f>
        <v>0</v>
      </c>
      <c r="G254" s="4">
        <f>'2 жастағы Ә'!BI90</f>
        <v>0</v>
      </c>
    </row>
    <row r="255" spans="2:7" x14ac:dyDescent="0.25">
      <c r="B255" s="707">
        <v>21</v>
      </c>
      <c r="C255" s="843"/>
      <c r="D255" s="842"/>
      <c r="E255" s="843"/>
      <c r="F255" s="4">
        <f>'2 жастағы Ш'!BN90</f>
        <v>0</v>
      </c>
      <c r="G255" s="842"/>
    </row>
    <row r="256" spans="2:7" x14ac:dyDescent="0.25">
      <c r="B256" s="708"/>
      <c r="C256" s="843"/>
      <c r="D256" s="843"/>
      <c r="E256" s="843"/>
      <c r="F256" s="4">
        <f>'2 жастағы Ш'!BM90</f>
        <v>0</v>
      </c>
      <c r="G256" s="843"/>
    </row>
    <row r="257" spans="2:7" x14ac:dyDescent="0.25">
      <c r="B257" s="712"/>
      <c r="C257" s="843"/>
      <c r="D257" s="843"/>
      <c r="E257" s="843"/>
      <c r="F257" s="4">
        <f>'2 жастағы Ш'!BL90</f>
        <v>0</v>
      </c>
      <c r="G257" s="843"/>
    </row>
    <row r="258" spans="2:7" x14ac:dyDescent="0.25">
      <c r="B258" s="707">
        <v>22</v>
      </c>
      <c r="C258" s="843"/>
      <c r="D258" s="843"/>
      <c r="E258" s="843"/>
      <c r="F258" s="4">
        <f>'2 жастағы Ш'!BQ90</f>
        <v>0</v>
      </c>
      <c r="G258" s="843"/>
    </row>
    <row r="259" spans="2:7" x14ac:dyDescent="0.25">
      <c r="B259" s="708"/>
      <c r="C259" s="843"/>
      <c r="D259" s="843"/>
      <c r="E259" s="843"/>
      <c r="F259" s="4">
        <f>'2 жастағы Ш'!BP90</f>
        <v>0</v>
      </c>
      <c r="G259" s="843"/>
    </row>
    <row r="260" spans="2:7" x14ac:dyDescent="0.25">
      <c r="B260" s="712"/>
      <c r="C260" s="843"/>
      <c r="D260" s="843"/>
      <c r="E260" s="843"/>
      <c r="F260" s="4">
        <f>'2 жастағы Ш'!BO90</f>
        <v>0</v>
      </c>
      <c r="G260" s="843"/>
    </row>
    <row r="261" spans="2:7" x14ac:dyDescent="0.25">
      <c r="B261" s="707">
        <v>23</v>
      </c>
      <c r="C261" s="843"/>
      <c r="D261" s="843"/>
      <c r="E261" s="843"/>
      <c r="F261" s="4">
        <f>'2 жастағы Ш'!BT90</f>
        <v>0</v>
      </c>
      <c r="G261" s="843"/>
    </row>
    <row r="262" spans="2:7" x14ac:dyDescent="0.25">
      <c r="B262" s="708"/>
      <c r="C262" s="843"/>
      <c r="D262" s="843"/>
      <c r="E262" s="843"/>
      <c r="F262" s="4">
        <f>'2 жастағы Ш'!BS90</f>
        <v>0</v>
      </c>
      <c r="G262" s="843"/>
    </row>
    <row r="263" spans="2:7" x14ac:dyDescent="0.25">
      <c r="B263" s="712"/>
      <c r="C263" s="843"/>
      <c r="D263" s="843"/>
      <c r="E263" s="843"/>
      <c r="F263" s="4">
        <f>'2 жастағы Ш'!BR90</f>
        <v>0</v>
      </c>
      <c r="G263" s="843"/>
    </row>
    <row r="264" spans="2:7" x14ac:dyDescent="0.25">
      <c r="B264" s="707">
        <v>24</v>
      </c>
      <c r="C264" s="843"/>
      <c r="D264" s="843"/>
      <c r="E264" s="843"/>
      <c r="F264" s="4">
        <f>'2 жастағы Ш'!BW90</f>
        <v>0</v>
      </c>
      <c r="G264" s="843"/>
    </row>
    <row r="265" spans="2:7" x14ac:dyDescent="0.25">
      <c r="B265" s="708"/>
      <c r="C265" s="843"/>
      <c r="D265" s="843"/>
      <c r="E265" s="843"/>
      <c r="F265" s="12">
        <f>'2 жастағы Ш'!BV90</f>
        <v>0</v>
      </c>
      <c r="G265" s="843"/>
    </row>
    <row r="266" spans="2:7" x14ac:dyDescent="0.25">
      <c r="B266" s="712"/>
      <c r="C266" s="843"/>
      <c r="D266" s="843"/>
      <c r="E266" s="843"/>
      <c r="F266" s="12">
        <f>'2 жастағы Ш'!BU90</f>
        <v>0</v>
      </c>
      <c r="G266" s="843"/>
    </row>
    <row r="267" spans="2:7" x14ac:dyDescent="0.25">
      <c r="B267" s="707">
        <v>25</v>
      </c>
      <c r="C267" s="843"/>
      <c r="D267" s="843"/>
      <c r="E267" s="843"/>
      <c r="F267" s="4">
        <f>'2 жастағы Ш'!BZ90</f>
        <v>0</v>
      </c>
      <c r="G267" s="843"/>
    </row>
    <row r="268" spans="2:7" x14ac:dyDescent="0.25">
      <c r="B268" s="708"/>
      <c r="C268" s="843"/>
      <c r="D268" s="843"/>
      <c r="E268" s="843"/>
      <c r="F268" s="4">
        <f>'2 жастағы Ш'!BY90</f>
        <v>0</v>
      </c>
      <c r="G268" s="843"/>
    </row>
    <row r="269" spans="2:7" x14ac:dyDescent="0.25">
      <c r="B269" s="712"/>
      <c r="C269" s="843"/>
      <c r="D269" s="843"/>
      <c r="E269" s="843"/>
      <c r="F269" s="4">
        <f>'2 жастағы Ш'!BX90</f>
        <v>0</v>
      </c>
      <c r="G269" s="843"/>
    </row>
    <row r="270" spans="2:7" x14ac:dyDescent="0.25">
      <c r="B270" s="707">
        <v>26</v>
      </c>
      <c r="C270" s="843"/>
      <c r="D270" s="843"/>
      <c r="E270" s="843"/>
      <c r="F270" s="4">
        <f>'2 жастағы Ш'!CC90</f>
        <v>0</v>
      </c>
      <c r="G270" s="843"/>
    </row>
    <row r="271" spans="2:7" x14ac:dyDescent="0.25">
      <c r="B271" s="708"/>
      <c r="C271" s="843"/>
      <c r="D271" s="843"/>
      <c r="E271" s="843"/>
      <c r="F271" s="4">
        <f>'2 жастағы Ш'!CB90</f>
        <v>0</v>
      </c>
      <c r="G271" s="843"/>
    </row>
    <row r="272" spans="2:7" x14ac:dyDescent="0.25">
      <c r="B272" s="712"/>
      <c r="C272" s="843"/>
      <c r="D272" s="843"/>
      <c r="E272" s="843"/>
      <c r="F272" s="4">
        <f>'2 жастағы Ш'!CA90</f>
        <v>0</v>
      </c>
      <c r="G272" s="843"/>
    </row>
    <row r="273" spans="2:7" x14ac:dyDescent="0.25">
      <c r="B273" s="707">
        <v>27</v>
      </c>
      <c r="C273" s="843"/>
      <c r="D273" s="843"/>
      <c r="E273" s="843"/>
      <c r="F273" s="12">
        <f>'2 жастағы Ш'!CF90</f>
        <v>0</v>
      </c>
      <c r="G273" s="843"/>
    </row>
    <row r="274" spans="2:7" x14ac:dyDescent="0.25">
      <c r="B274" s="708"/>
      <c r="C274" s="843"/>
      <c r="D274" s="843"/>
      <c r="E274" s="843"/>
      <c r="F274" s="12">
        <f>'2 жастағы Ш'!CE90</f>
        <v>0</v>
      </c>
      <c r="G274" s="843"/>
    </row>
    <row r="275" spans="2:7" x14ac:dyDescent="0.25">
      <c r="B275" s="712"/>
      <c r="C275" s="843"/>
      <c r="D275" s="843"/>
      <c r="E275" s="843"/>
      <c r="F275" s="12">
        <f>'2 жастағы Ш'!CD90</f>
        <v>0</v>
      </c>
      <c r="G275" s="843"/>
    </row>
    <row r="276" spans="2:7" x14ac:dyDescent="0.25">
      <c r="B276" s="707">
        <v>28</v>
      </c>
      <c r="C276" s="843"/>
      <c r="D276" s="843"/>
      <c r="E276" s="843"/>
      <c r="F276" s="12">
        <f>'2 жастағы Ш'!CI90</f>
        <v>0</v>
      </c>
      <c r="G276" s="843"/>
    </row>
    <row r="277" spans="2:7" x14ac:dyDescent="0.25">
      <c r="B277" s="708"/>
      <c r="C277" s="843"/>
      <c r="D277" s="843"/>
      <c r="E277" s="843"/>
      <c r="F277" s="12">
        <f>'2 жастағы Ш'!CH90</f>
        <v>0</v>
      </c>
      <c r="G277" s="843"/>
    </row>
    <row r="278" spans="2:7" x14ac:dyDescent="0.25">
      <c r="B278" s="712"/>
      <c r="C278" s="843"/>
      <c r="D278" s="843"/>
      <c r="E278" s="843"/>
      <c r="F278" s="12">
        <f>'2 жастағы Ш'!CG90</f>
        <v>0</v>
      </c>
      <c r="G278" s="843"/>
    </row>
    <row r="279" spans="2:7" x14ac:dyDescent="0.25">
      <c r="B279" s="707">
        <v>29</v>
      </c>
      <c r="C279" s="843"/>
      <c r="D279" s="843"/>
      <c r="E279" s="843"/>
      <c r="F279" s="12">
        <f>'2 жастағы Ш'!CL90</f>
        <v>0</v>
      </c>
      <c r="G279" s="843"/>
    </row>
    <row r="280" spans="2:7" x14ac:dyDescent="0.25">
      <c r="B280" s="708"/>
      <c r="C280" s="843"/>
      <c r="D280" s="843"/>
      <c r="E280" s="843"/>
      <c r="F280" s="12">
        <f>'2 жастағы Ш'!CK90</f>
        <v>0</v>
      </c>
      <c r="G280" s="843"/>
    </row>
    <row r="281" spans="2:7" x14ac:dyDescent="0.25">
      <c r="B281" s="712"/>
      <c r="C281" s="843"/>
      <c r="D281" s="843"/>
      <c r="E281" s="843"/>
      <c r="F281" s="12">
        <f>'2 жастағы Ш'!CJ90</f>
        <v>0</v>
      </c>
      <c r="G281" s="843"/>
    </row>
    <row r="282" spans="2:7" x14ac:dyDescent="0.25">
      <c r="B282" s="707">
        <v>30</v>
      </c>
      <c r="C282" s="843"/>
      <c r="D282" s="843"/>
      <c r="E282" s="843"/>
      <c r="F282" s="12">
        <f>'2 жастағы Ш'!CO90</f>
        <v>0</v>
      </c>
      <c r="G282" s="843"/>
    </row>
    <row r="283" spans="2:7" x14ac:dyDescent="0.25">
      <c r="B283" s="708"/>
      <c r="C283" s="843"/>
      <c r="D283" s="843"/>
      <c r="E283" s="843"/>
      <c r="F283" s="12">
        <f>'2 жастағы Ш'!CN90</f>
        <v>0</v>
      </c>
      <c r="G283" s="843"/>
    </row>
    <row r="284" spans="2:7" x14ac:dyDescent="0.25">
      <c r="B284" s="712"/>
      <c r="C284" s="843"/>
      <c r="D284" s="843"/>
      <c r="E284" s="843"/>
      <c r="F284" s="12">
        <f>'2 жастағы Ш'!CM90</f>
        <v>0</v>
      </c>
      <c r="G284" s="843"/>
    </row>
    <row r="285" spans="2:7" x14ac:dyDescent="0.25">
      <c r="B285" s="707">
        <v>31</v>
      </c>
      <c r="C285" s="843"/>
      <c r="D285" s="843"/>
      <c r="E285" s="843"/>
      <c r="F285" s="12">
        <f>'2 жастағы Ш'!CR90</f>
        <v>0</v>
      </c>
      <c r="G285" s="843"/>
    </row>
    <row r="286" spans="2:7" x14ac:dyDescent="0.25">
      <c r="B286" s="708"/>
      <c r="C286" s="843"/>
      <c r="D286" s="843"/>
      <c r="E286" s="843"/>
      <c r="F286" s="12">
        <f>'2 жастағы Ш'!CQ90</f>
        <v>0</v>
      </c>
      <c r="G286" s="843"/>
    </row>
    <row r="287" spans="2:7" x14ac:dyDescent="0.25">
      <c r="B287" s="712"/>
      <c r="C287" s="843"/>
      <c r="D287" s="843"/>
      <c r="E287" s="843"/>
      <c r="F287" s="12">
        <f>'2 жастағы Ш'!CP90</f>
        <v>0</v>
      </c>
      <c r="G287" s="843"/>
    </row>
    <row r="288" spans="2:7" x14ac:dyDescent="0.25">
      <c r="B288" s="707">
        <v>32</v>
      </c>
      <c r="C288" s="843"/>
      <c r="D288" s="843"/>
      <c r="E288" s="843"/>
      <c r="F288" s="12">
        <f>'2 жастағы Ш'!CU90</f>
        <v>0</v>
      </c>
      <c r="G288" s="843"/>
    </row>
    <row r="289" spans="2:7" x14ac:dyDescent="0.25">
      <c r="B289" s="708"/>
      <c r="C289" s="843"/>
      <c r="D289" s="843"/>
      <c r="E289" s="843"/>
      <c r="F289" s="12">
        <f>'2 жастағы Ш'!CT90</f>
        <v>0</v>
      </c>
      <c r="G289" s="843"/>
    </row>
    <row r="290" spans="2:7" x14ac:dyDescent="0.25">
      <c r="B290" s="712"/>
      <c r="C290" s="843"/>
      <c r="D290" s="843"/>
      <c r="E290" s="843"/>
      <c r="F290" s="12">
        <f>'2 жастағы Ш'!CS90</f>
        <v>0</v>
      </c>
      <c r="G290" s="843"/>
    </row>
    <row r="291" spans="2:7" x14ac:dyDescent="0.25">
      <c r="B291" s="707">
        <v>33</v>
      </c>
      <c r="C291" s="843"/>
      <c r="D291" s="843"/>
      <c r="E291" s="843"/>
      <c r="F291" s="12">
        <f>'2 жастағы Ш'!CX90</f>
        <v>0</v>
      </c>
      <c r="G291" s="843"/>
    </row>
    <row r="292" spans="2:7" x14ac:dyDescent="0.25">
      <c r="B292" s="708"/>
      <c r="C292" s="843"/>
      <c r="D292" s="843"/>
      <c r="E292" s="843"/>
      <c r="F292" s="12">
        <f>'2 жастағы Ш'!CW90</f>
        <v>0</v>
      </c>
      <c r="G292" s="843"/>
    </row>
    <row r="293" spans="2:7" x14ac:dyDescent="0.25">
      <c r="B293" s="712"/>
      <c r="C293" s="843"/>
      <c r="D293" s="843"/>
      <c r="E293" s="843"/>
      <c r="F293" s="12">
        <f>'2 жастағы Ш'!CV90</f>
        <v>0</v>
      </c>
      <c r="G293" s="843"/>
    </row>
    <row r="294" spans="2:7" x14ac:dyDescent="0.25">
      <c r="B294" s="707">
        <v>34</v>
      </c>
      <c r="C294" s="843"/>
      <c r="D294" s="843"/>
      <c r="E294" s="843"/>
      <c r="F294" s="12">
        <f>'2 жастағы Ш'!DA90</f>
        <v>0</v>
      </c>
      <c r="G294" s="843"/>
    </row>
    <row r="295" spans="2:7" x14ac:dyDescent="0.25">
      <c r="B295" s="708"/>
      <c r="C295" s="843"/>
      <c r="D295" s="843"/>
      <c r="E295" s="843"/>
      <c r="F295" s="12">
        <f>'2 жастағы Ш'!CZ90</f>
        <v>0</v>
      </c>
      <c r="G295" s="843"/>
    </row>
    <row r="296" spans="2:7" x14ac:dyDescent="0.25">
      <c r="B296" s="712"/>
      <c r="C296" s="843"/>
      <c r="D296" s="843"/>
      <c r="E296" s="843"/>
      <c r="F296" s="12">
        <f>'2 жастағы Ш'!CY90</f>
        <v>0</v>
      </c>
      <c r="G296" s="843"/>
    </row>
    <row r="297" spans="2:7" x14ac:dyDescent="0.25">
      <c r="B297" s="707">
        <v>35</v>
      </c>
      <c r="C297" s="843"/>
      <c r="D297" s="843"/>
      <c r="E297" s="843"/>
      <c r="F297" s="12">
        <f>'2 жастағы Ш'!DD90</f>
        <v>0</v>
      </c>
      <c r="G297" s="843"/>
    </row>
    <row r="298" spans="2:7" x14ac:dyDescent="0.25">
      <c r="B298" s="708"/>
      <c r="C298" s="843"/>
      <c r="D298" s="843"/>
      <c r="E298" s="843"/>
      <c r="F298" s="12">
        <f>'2 жастағы Ш'!DC90</f>
        <v>0</v>
      </c>
      <c r="G298" s="843"/>
    </row>
    <row r="299" spans="2:7" x14ac:dyDescent="0.25">
      <c r="B299" s="712"/>
      <c r="C299" s="843"/>
      <c r="D299" s="843"/>
      <c r="E299" s="843"/>
      <c r="F299" s="12">
        <f>'2 жастағы Ш'!DB90</f>
        <v>0</v>
      </c>
      <c r="G299" s="843"/>
    </row>
    <row r="300" spans="2:7" x14ac:dyDescent="0.25">
      <c r="B300" s="707">
        <v>36</v>
      </c>
      <c r="C300" s="843"/>
      <c r="D300" s="843"/>
      <c r="E300" s="843"/>
      <c r="F300" s="12">
        <f>'2 жастағы Ш'!DG90</f>
        <v>0</v>
      </c>
      <c r="G300" s="843"/>
    </row>
    <row r="301" spans="2:7" x14ac:dyDescent="0.25">
      <c r="B301" s="708"/>
      <c r="C301" s="843"/>
      <c r="D301" s="843"/>
      <c r="E301" s="843"/>
      <c r="F301" s="12">
        <f>'2 жастағы Ш'!DF90</f>
        <v>0</v>
      </c>
      <c r="G301" s="843"/>
    </row>
    <row r="302" spans="2:7" x14ac:dyDescent="0.25">
      <c r="B302" s="708"/>
      <c r="C302" s="843"/>
      <c r="D302" s="843"/>
      <c r="E302" s="843"/>
      <c r="F302" s="334">
        <f>'2 жастағы Ш'!DE90</f>
        <v>0</v>
      </c>
      <c r="G302" s="843"/>
    </row>
    <row r="303" spans="2:7" x14ac:dyDescent="0.25">
      <c r="B303" s="748">
        <v>37</v>
      </c>
      <c r="C303" s="843"/>
      <c r="D303" s="843"/>
      <c r="E303" s="843"/>
      <c r="F303" s="12">
        <f>'2 жастағы Ш'!DJ90</f>
        <v>0</v>
      </c>
      <c r="G303" s="843"/>
    </row>
    <row r="304" spans="2:7" x14ac:dyDescent="0.25">
      <c r="B304" s="748"/>
      <c r="C304" s="843"/>
      <c r="D304" s="843"/>
      <c r="E304" s="843"/>
      <c r="F304" s="12">
        <f>'2 жастағы Ш'!DI90</f>
        <v>0</v>
      </c>
      <c r="G304" s="843"/>
    </row>
    <row r="305" spans="2:7" x14ac:dyDescent="0.25">
      <c r="B305" s="748"/>
      <c r="C305" s="844"/>
      <c r="D305" s="844"/>
      <c r="E305" s="844"/>
      <c r="F305" s="12">
        <f>'2 жастағы Ш'!DH90</f>
        <v>0</v>
      </c>
      <c r="G305" s="844"/>
    </row>
    <row r="306" spans="2:7" ht="18.75" x14ac:dyDescent="0.25">
      <c r="B306" s="848" t="s">
        <v>824</v>
      </c>
      <c r="C306" s="158">
        <f>'2 жастағы Ф'!BK90</f>
        <v>0</v>
      </c>
      <c r="D306" s="158">
        <f>'2 жастағы К'!BN90</f>
        <v>0</v>
      </c>
      <c r="E306" s="158">
        <f>'2 жастағы Т'!AG90</f>
        <v>0</v>
      </c>
      <c r="F306" s="158">
        <f>'2 жастағы Ш'!DM90</f>
        <v>0</v>
      </c>
      <c r="G306" s="159">
        <f>'2 жастағы Ә'!BN90</f>
        <v>0</v>
      </c>
    </row>
    <row r="307" spans="2:7" ht="18.75" x14ac:dyDescent="0.25">
      <c r="B307" s="847"/>
      <c r="C307" s="40">
        <f>'2 жастағы Ф'!BJ90</f>
        <v>0</v>
      </c>
      <c r="D307" s="40">
        <f>'2 жастағы К'!BM90</f>
        <v>0</v>
      </c>
      <c r="E307" s="40">
        <f>'2 жастағы Т'!AF90</f>
        <v>0</v>
      </c>
      <c r="F307" s="40">
        <f>'2 жастағы Ш'!DL90</f>
        <v>0</v>
      </c>
      <c r="G307" s="68">
        <f>'2 жастағы Ә'!BM90</f>
        <v>0</v>
      </c>
    </row>
    <row r="308" spans="2:7" ht="18.75" x14ac:dyDescent="0.25">
      <c r="B308" s="847"/>
      <c r="C308" s="95">
        <f>'2 жастағы Ф'!BI90</f>
        <v>0</v>
      </c>
      <c r="D308" s="95">
        <f>'2 жастағы К'!BL90</f>
        <v>0</v>
      </c>
      <c r="E308" s="95">
        <f>'2 жастағы Т'!AE90</f>
        <v>0</v>
      </c>
      <c r="F308" s="95">
        <f>'2 жастағы Ш'!DK90</f>
        <v>0</v>
      </c>
      <c r="G308" s="96">
        <f>'2 жастағы Ә'!BL90</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Ф'!F144</f>
        <v>0</v>
      </c>
      <c r="D313" s="4">
        <f>'2 жастағы К'!F144</f>
        <v>0</v>
      </c>
      <c r="E313" s="4">
        <f>'2 жастағы Т'!F144</f>
        <v>0</v>
      </c>
      <c r="F313" s="4">
        <f>'2 жастағы Ш'!F144</f>
        <v>0</v>
      </c>
      <c r="G313" s="4">
        <f>'2 жастағы Ә'!F144</f>
        <v>0</v>
      </c>
    </row>
    <row r="314" spans="2:7" x14ac:dyDescent="0.25">
      <c r="B314" s="708"/>
      <c r="C314" s="4">
        <f>'2 жастағы Ф'!E144</f>
        <v>0</v>
      </c>
      <c r="D314" s="4">
        <f>'2 жастағы К'!E144</f>
        <v>0</v>
      </c>
      <c r="E314" s="4">
        <f>'2 жастағы Т'!E144</f>
        <v>0</v>
      </c>
      <c r="F314" s="4">
        <f>'2 жастағы Ш'!E144</f>
        <v>0</v>
      </c>
      <c r="G314" s="4">
        <f>'2 жастағы Ә'!E144</f>
        <v>0</v>
      </c>
    </row>
    <row r="315" spans="2:7" x14ac:dyDescent="0.25">
      <c r="B315" s="712"/>
      <c r="C315" s="4">
        <f>'2 жастағы Ф'!D144</f>
        <v>0</v>
      </c>
      <c r="D315" s="4">
        <f>'2 жастағы К'!D144</f>
        <v>0</v>
      </c>
      <c r="E315" s="4">
        <f>'2 жастағы Т'!D144</f>
        <v>0</v>
      </c>
      <c r="F315" s="4">
        <f>'2 жастағы Ш'!D144</f>
        <v>0</v>
      </c>
      <c r="G315" s="4">
        <f>'2 жастағы Ә'!D144</f>
        <v>0</v>
      </c>
    </row>
    <row r="316" spans="2:7" x14ac:dyDescent="0.25">
      <c r="B316" s="707">
        <v>2</v>
      </c>
      <c r="C316" s="4">
        <f>'2 жастағы Ф'!I144</f>
        <v>0</v>
      </c>
      <c r="D316" s="4">
        <f>'2 жастағы К'!I144</f>
        <v>0</v>
      </c>
      <c r="E316" s="4">
        <f>'2 жастағы Т'!I144</f>
        <v>0</v>
      </c>
      <c r="F316" s="4">
        <f>'2 жастағы Ш'!I144</f>
        <v>0</v>
      </c>
      <c r="G316" s="4">
        <f>'2 жастағы Ә'!I144</f>
        <v>0</v>
      </c>
    </row>
    <row r="317" spans="2:7" x14ac:dyDescent="0.25">
      <c r="B317" s="708"/>
      <c r="C317" s="4">
        <f>'2 жастағы Ф'!H144</f>
        <v>0</v>
      </c>
      <c r="D317" s="4">
        <f>'2 жастағы К'!H144</f>
        <v>0</v>
      </c>
      <c r="E317" s="4">
        <f>'2 жастағы Т'!H144</f>
        <v>0</v>
      </c>
      <c r="F317" s="4">
        <f>'2 жастағы Ш'!H144</f>
        <v>0</v>
      </c>
      <c r="G317" s="4">
        <f>'2 жастағы Ә'!H144</f>
        <v>0</v>
      </c>
    </row>
    <row r="318" spans="2:7" x14ac:dyDescent="0.25">
      <c r="B318" s="712"/>
      <c r="C318" s="4">
        <f>'2 жастағы Ф'!G144</f>
        <v>0</v>
      </c>
      <c r="D318" s="4">
        <f>'2 жастағы К'!G144</f>
        <v>0</v>
      </c>
      <c r="E318" s="4">
        <f>'2 жастағы Т'!G144</f>
        <v>0</v>
      </c>
      <c r="F318" s="4">
        <f>'2 жастағы Ш'!G144</f>
        <v>0</v>
      </c>
      <c r="G318" s="4">
        <f>'2 жастағы Ә'!G144</f>
        <v>0</v>
      </c>
    </row>
    <row r="319" spans="2:7" x14ac:dyDescent="0.25">
      <c r="B319" s="707">
        <v>3</v>
      </c>
      <c r="C319" s="4">
        <f>'2 жастағы Ф'!L144</f>
        <v>0</v>
      </c>
      <c r="D319" s="4">
        <f>'2 жастағы К'!L144</f>
        <v>0</v>
      </c>
      <c r="E319" s="4">
        <f>'2 жастағы Т'!L144</f>
        <v>0</v>
      </c>
      <c r="F319" s="4">
        <f>'2 жастағы Ш'!L144</f>
        <v>0</v>
      </c>
      <c r="G319" s="4">
        <f>'2 жастағы Ә'!L144</f>
        <v>0</v>
      </c>
    </row>
    <row r="320" spans="2:7" x14ac:dyDescent="0.25">
      <c r="B320" s="708"/>
      <c r="C320" s="4">
        <f>'2 жастағы Ф'!K144</f>
        <v>0</v>
      </c>
      <c r="D320" s="4">
        <f>'2 жастағы К'!K144</f>
        <v>0</v>
      </c>
      <c r="E320" s="4">
        <f>'2 жастағы Т'!K144</f>
        <v>0</v>
      </c>
      <c r="F320" s="4">
        <f>'2 жастағы Ш'!K144</f>
        <v>0</v>
      </c>
      <c r="G320" s="4">
        <f>'2 жастағы Ә'!K144</f>
        <v>0</v>
      </c>
    </row>
    <row r="321" spans="2:7" x14ac:dyDescent="0.25">
      <c r="B321" s="712"/>
      <c r="C321" s="4">
        <f>'2 жастағы Ф'!J144</f>
        <v>0</v>
      </c>
      <c r="D321" s="4">
        <f>'2 жастағы К'!J144</f>
        <v>0</v>
      </c>
      <c r="E321" s="4">
        <f>'2 жастағы Т'!J144</f>
        <v>0</v>
      </c>
      <c r="F321" s="4">
        <f>'2 жастағы Ш'!J144</f>
        <v>0</v>
      </c>
      <c r="G321" s="4">
        <f>'2 жастағы Ә'!J144</f>
        <v>0</v>
      </c>
    </row>
    <row r="322" spans="2:7" x14ac:dyDescent="0.25">
      <c r="B322" s="707">
        <v>4</v>
      </c>
      <c r="C322" s="4">
        <f>'2 жастағы Ф'!O144</f>
        <v>0</v>
      </c>
      <c r="D322" s="4">
        <f>'2 жастағы К'!O144</f>
        <v>0</v>
      </c>
      <c r="E322" s="4">
        <f>'2 жастағы Т'!O144</f>
        <v>0</v>
      </c>
      <c r="F322" s="4">
        <f>'2 жастағы Ш'!O144</f>
        <v>0</v>
      </c>
      <c r="G322" s="4">
        <f>'2 жастағы Ә'!O144</f>
        <v>0</v>
      </c>
    </row>
    <row r="323" spans="2:7" x14ac:dyDescent="0.25">
      <c r="B323" s="708"/>
      <c r="C323" s="4">
        <f>'2 жастағы Ф'!N144</f>
        <v>0</v>
      </c>
      <c r="D323" s="4">
        <f>'2 жастағы К'!N144</f>
        <v>0</v>
      </c>
      <c r="E323" s="4">
        <f>'2 жастағы Т'!N144</f>
        <v>0</v>
      </c>
      <c r="F323" s="4">
        <f>'2 жастағы Ш'!N144</f>
        <v>0</v>
      </c>
      <c r="G323" s="4">
        <f>'2 жастағы Ә'!N144</f>
        <v>0</v>
      </c>
    </row>
    <row r="324" spans="2:7" x14ac:dyDescent="0.25">
      <c r="B324" s="712"/>
      <c r="C324" s="4">
        <f>'2 жастағы Ф'!M144</f>
        <v>0</v>
      </c>
      <c r="D324" s="4">
        <f>'2 жастағы К'!M144</f>
        <v>0</v>
      </c>
      <c r="E324" s="4">
        <f>'2 жастағы Т'!M144</f>
        <v>0</v>
      </c>
      <c r="F324" s="4">
        <f>'2 жастағы Ш'!M144</f>
        <v>0</v>
      </c>
      <c r="G324" s="4">
        <f>'2 жастағы Ә'!M144</f>
        <v>0</v>
      </c>
    </row>
    <row r="325" spans="2:7" x14ac:dyDescent="0.25">
      <c r="B325" s="707">
        <v>5</v>
      </c>
      <c r="C325" s="4">
        <f>'2 жастағы Ф'!R144</f>
        <v>0</v>
      </c>
      <c r="D325" s="4">
        <f>'2 жастағы К'!R144</f>
        <v>0</v>
      </c>
      <c r="E325" s="4">
        <f>'2 жастағы Т'!R144</f>
        <v>0</v>
      </c>
      <c r="F325" s="4">
        <f>'2 жастағы Ш'!R144</f>
        <v>0</v>
      </c>
      <c r="G325" s="4">
        <f>'2 жастағы Ә'!R144</f>
        <v>0</v>
      </c>
    </row>
    <row r="326" spans="2:7" x14ac:dyDescent="0.25">
      <c r="B326" s="708"/>
      <c r="C326" s="4">
        <f>'2 жастағы Ф'!Q144</f>
        <v>0</v>
      </c>
      <c r="D326" s="4">
        <f>'2 жастағы К'!Q144</f>
        <v>0</v>
      </c>
      <c r="E326" s="4">
        <f>'2 жастағы Т'!Q144</f>
        <v>0</v>
      </c>
      <c r="F326" s="4">
        <f>'2 жастағы Ш'!Q144</f>
        <v>0</v>
      </c>
      <c r="G326" s="4">
        <f>'2 жастағы Ә'!Q144</f>
        <v>0</v>
      </c>
    </row>
    <row r="327" spans="2:7" x14ac:dyDescent="0.25">
      <c r="B327" s="712"/>
      <c r="C327" s="4">
        <f>'2 жастағы Ф'!P144</f>
        <v>0</v>
      </c>
      <c r="D327" s="4">
        <f>'2 жастағы К'!P144</f>
        <v>0</v>
      </c>
      <c r="E327" s="4">
        <f>'2 жастағы Т'!P144</f>
        <v>0</v>
      </c>
      <c r="F327" s="4">
        <f>'2 жастағы Ш'!P144</f>
        <v>0</v>
      </c>
      <c r="G327" s="4">
        <f>'2 жастағы Ә'!P144</f>
        <v>0</v>
      </c>
    </row>
    <row r="328" spans="2:7" x14ac:dyDescent="0.25">
      <c r="B328" s="707">
        <v>6</v>
      </c>
      <c r="C328" s="4">
        <f>'2 жастағы Ф'!U144</f>
        <v>0</v>
      </c>
      <c r="D328" s="4">
        <f>'2 жастағы К'!U144</f>
        <v>0</v>
      </c>
      <c r="E328" s="4">
        <f>'2 жастағы Т'!U144</f>
        <v>0</v>
      </c>
      <c r="F328" s="4">
        <f>'2 жастағы Ш'!U144</f>
        <v>0</v>
      </c>
      <c r="G328" s="4">
        <f>'2 жастағы Ә'!U144</f>
        <v>0</v>
      </c>
    </row>
    <row r="329" spans="2:7" x14ac:dyDescent="0.25">
      <c r="B329" s="708"/>
      <c r="C329" s="4">
        <f>'2 жастағы Ф'!T144</f>
        <v>0</v>
      </c>
      <c r="D329" s="4">
        <f>'2 жастағы К'!T144</f>
        <v>0</v>
      </c>
      <c r="E329" s="4">
        <f>'2 жастағы Т'!T144</f>
        <v>0</v>
      </c>
      <c r="F329" s="4">
        <f>'2 жастағы Ш'!T144</f>
        <v>0</v>
      </c>
      <c r="G329" s="4">
        <f>'2 жастағы Ә'!T144</f>
        <v>0</v>
      </c>
    </row>
    <row r="330" spans="2:7" x14ac:dyDescent="0.25">
      <c r="B330" s="712"/>
      <c r="C330" s="4">
        <f>'2 жастағы Ф'!S144</f>
        <v>0</v>
      </c>
      <c r="D330" s="4">
        <f>'2 жастағы К'!S144</f>
        <v>0</v>
      </c>
      <c r="E330" s="4">
        <f>'2 жастағы Т'!S144</f>
        <v>0</v>
      </c>
      <c r="F330" s="4">
        <f>'2 жастағы Ш'!S144</f>
        <v>0</v>
      </c>
      <c r="G330" s="4">
        <f>'2 жастағы Ә'!S144</f>
        <v>0</v>
      </c>
    </row>
    <row r="331" spans="2:7" x14ac:dyDescent="0.25">
      <c r="B331" s="707">
        <v>7</v>
      </c>
      <c r="C331" s="4">
        <f>'2 жастағы Ф'!X144</f>
        <v>0</v>
      </c>
      <c r="D331" s="4">
        <f>'2 жастағы К'!X144</f>
        <v>0</v>
      </c>
      <c r="E331" s="4">
        <f>'2 жастағы Т'!X144</f>
        <v>0</v>
      </c>
      <c r="F331" s="4">
        <f>'2 жастағы Ш'!X144</f>
        <v>0</v>
      </c>
      <c r="G331" s="4">
        <f>'2 жастағы Ә'!X144</f>
        <v>0</v>
      </c>
    </row>
    <row r="332" spans="2:7" x14ac:dyDescent="0.25">
      <c r="B332" s="708"/>
      <c r="C332" s="4">
        <f>'2 жастағы Ф'!W144</f>
        <v>0</v>
      </c>
      <c r="D332" s="4">
        <f>'2 жастағы К'!W144</f>
        <v>0</v>
      </c>
      <c r="E332" s="4">
        <f>'2 жастағы Т'!W144</f>
        <v>0</v>
      </c>
      <c r="F332" s="4">
        <f>'2 жастағы Ш'!W144</f>
        <v>0</v>
      </c>
      <c r="G332" s="4">
        <f>'2 жастағы Ә'!W144</f>
        <v>0</v>
      </c>
    </row>
    <row r="333" spans="2:7" x14ac:dyDescent="0.25">
      <c r="B333" s="712"/>
      <c r="C333" s="4">
        <f>'2 жастағы Ф'!V144</f>
        <v>0</v>
      </c>
      <c r="D333" s="4">
        <f>'2 жастағы К'!V144</f>
        <v>0</v>
      </c>
      <c r="E333" s="4">
        <f>'2 жастағы Т'!V144</f>
        <v>0</v>
      </c>
      <c r="F333" s="4">
        <f>'2 жастағы Ш'!V144</f>
        <v>0</v>
      </c>
      <c r="G333" s="4">
        <f>'2 жастағы Ә'!V144</f>
        <v>0</v>
      </c>
    </row>
    <row r="334" spans="2:7" x14ac:dyDescent="0.25">
      <c r="B334" s="707">
        <v>8</v>
      </c>
      <c r="C334" s="4">
        <f>'2 жастағы Ф'!AA144</f>
        <v>0</v>
      </c>
      <c r="D334" s="4">
        <f>'2 жастағы К'!AA144</f>
        <v>0</v>
      </c>
      <c r="E334" s="4">
        <f>'2 жастағы Т'!AA144</f>
        <v>0</v>
      </c>
      <c r="F334" s="4">
        <f>'2 жастағы Ш'!AA144</f>
        <v>0</v>
      </c>
      <c r="G334" s="4">
        <f>'2 жастағы Ә'!AA144</f>
        <v>0</v>
      </c>
    </row>
    <row r="335" spans="2:7" x14ac:dyDescent="0.25">
      <c r="B335" s="708"/>
      <c r="C335" s="4">
        <f>'2 жастағы Ф'!Z144</f>
        <v>0</v>
      </c>
      <c r="D335" s="4">
        <f>'2 жастағы К'!Z144</f>
        <v>0</v>
      </c>
      <c r="E335" s="4">
        <f>'2 жастағы Т'!Z144</f>
        <v>0</v>
      </c>
      <c r="F335" s="4">
        <f>'2 жастағы Ш'!Z144</f>
        <v>0</v>
      </c>
      <c r="G335" s="4">
        <f>'2 жастағы Ә'!Z144</f>
        <v>0</v>
      </c>
    </row>
    <row r="336" spans="2:7" x14ac:dyDescent="0.25">
      <c r="B336" s="712"/>
      <c r="C336" s="4">
        <f>'2 жастағы Ф'!Y144</f>
        <v>0</v>
      </c>
      <c r="D336" s="4">
        <f>'2 жастағы К'!Y144</f>
        <v>0</v>
      </c>
      <c r="E336" s="4">
        <f>'2 жастағы Т'!Y144</f>
        <v>0</v>
      </c>
      <c r="F336" s="4">
        <f>'2 жастағы Ш'!Y144</f>
        <v>0</v>
      </c>
      <c r="G336" s="4">
        <f>'2 жастағы Ә'!Y144</f>
        <v>0</v>
      </c>
    </row>
    <row r="337" spans="2:7" x14ac:dyDescent="0.25">
      <c r="B337" s="707">
        <v>9</v>
      </c>
      <c r="C337" s="4">
        <f>'2 жастағы Ф'!AD144</f>
        <v>0</v>
      </c>
      <c r="D337" s="4">
        <f>'2 жастағы К'!AD144</f>
        <v>0</v>
      </c>
      <c r="E337" s="4">
        <f>'2 жастағы Т'!AD144</f>
        <v>0</v>
      </c>
      <c r="F337" s="4">
        <f>'2 жастағы Ш'!AD144</f>
        <v>0</v>
      </c>
      <c r="G337" s="4">
        <f>'2 жастағы Ә'!AD144</f>
        <v>0</v>
      </c>
    </row>
    <row r="338" spans="2:7" x14ac:dyDescent="0.25">
      <c r="B338" s="708"/>
      <c r="C338" s="4">
        <f>'2 жастағы Ф'!AC144</f>
        <v>0</v>
      </c>
      <c r="D338" s="4">
        <f>'2 жастағы К'!AC144</f>
        <v>0</v>
      </c>
      <c r="E338" s="4">
        <f>'2 жастағы Т'!AC144</f>
        <v>0</v>
      </c>
      <c r="F338" s="4">
        <f>'2 жастағы Ш'!AC144</f>
        <v>0</v>
      </c>
      <c r="G338" s="4">
        <f>'2 жастағы Ә'!AC144</f>
        <v>0</v>
      </c>
    </row>
    <row r="339" spans="2:7" x14ac:dyDescent="0.25">
      <c r="B339" s="712"/>
      <c r="C339" s="4">
        <f>'2 жастағы Ф'!AB144</f>
        <v>0</v>
      </c>
      <c r="D339" s="4">
        <f>'2 жастағы К'!AB144</f>
        <v>0</v>
      </c>
      <c r="E339" s="4">
        <f>'2 жастағы Т'!AB144</f>
        <v>0</v>
      </c>
      <c r="F339" s="4">
        <f>'2 жастағы Ш'!AB144</f>
        <v>0</v>
      </c>
      <c r="G339" s="4">
        <f>'2 жастағы Ә'!AB144</f>
        <v>0</v>
      </c>
    </row>
    <row r="340" spans="2:7" x14ac:dyDescent="0.25">
      <c r="B340" s="707">
        <v>10</v>
      </c>
      <c r="C340" s="4">
        <f>'2 жастағы Ф'!AG144</f>
        <v>0</v>
      </c>
      <c r="D340" s="4">
        <f>'2 жастағы К'!AG144</f>
        <v>0</v>
      </c>
      <c r="E340" s="842"/>
      <c r="F340" s="4">
        <f>'2 жастағы Ш'!AG144</f>
        <v>0</v>
      </c>
      <c r="G340" s="4">
        <f>'2 жастағы Ә'!AG144</f>
        <v>0</v>
      </c>
    </row>
    <row r="341" spans="2:7" x14ac:dyDescent="0.25">
      <c r="B341" s="708"/>
      <c r="C341" s="4">
        <f>'2 жастағы Ф'!AF144</f>
        <v>0</v>
      </c>
      <c r="D341" s="4">
        <f>'2 жастағы К'!AF144</f>
        <v>0</v>
      </c>
      <c r="E341" s="843"/>
      <c r="F341" s="4">
        <f>'2 жастағы Ш'!AF144</f>
        <v>0</v>
      </c>
      <c r="G341" s="4">
        <f>'2 жастағы Ә'!AF144</f>
        <v>0</v>
      </c>
    </row>
    <row r="342" spans="2:7" x14ac:dyDescent="0.25">
      <c r="B342" s="712"/>
      <c r="C342" s="4">
        <f>'2 жастағы Ф'!AE144</f>
        <v>0</v>
      </c>
      <c r="D342" s="4">
        <f>'2 жастағы К'!AE144</f>
        <v>0</v>
      </c>
      <c r="E342" s="843"/>
      <c r="F342" s="4">
        <f>'2 жастағы Ш'!AE144</f>
        <v>0</v>
      </c>
      <c r="G342" s="4">
        <f>'2 жастағы Ә'!AE144</f>
        <v>0</v>
      </c>
    </row>
    <row r="343" spans="2:7" x14ac:dyDescent="0.25">
      <c r="B343" s="707">
        <v>11</v>
      </c>
      <c r="C343" s="4">
        <f>'2 жастағы Ф'!AJ144</f>
        <v>0</v>
      </c>
      <c r="D343" s="4">
        <f>'2 жастағы К'!AJ144</f>
        <v>0</v>
      </c>
      <c r="E343" s="843"/>
      <c r="F343" s="4">
        <f>'2 жастағы Ш'!AJ144</f>
        <v>0</v>
      </c>
      <c r="G343" s="4">
        <f>'2 жастағы Ә'!AJ144</f>
        <v>0</v>
      </c>
    </row>
    <row r="344" spans="2:7" x14ac:dyDescent="0.25">
      <c r="B344" s="708"/>
      <c r="C344" s="4">
        <f>'2 жастағы Ф'!AI144</f>
        <v>0</v>
      </c>
      <c r="D344" s="4">
        <f>'2 жастағы К'!AI144</f>
        <v>0</v>
      </c>
      <c r="E344" s="843"/>
      <c r="F344" s="4">
        <f>'2 жастағы Ш'!AI144</f>
        <v>0</v>
      </c>
      <c r="G344" s="4">
        <f>'2 жастағы Ә'!AI144</f>
        <v>0</v>
      </c>
    </row>
    <row r="345" spans="2:7" x14ac:dyDescent="0.25">
      <c r="B345" s="712"/>
      <c r="C345" s="4">
        <f>'2 жастағы Ф'!AH144</f>
        <v>0</v>
      </c>
      <c r="D345" s="4">
        <f>'2 жастағы К'!AH144</f>
        <v>0</v>
      </c>
      <c r="E345" s="843"/>
      <c r="F345" s="4">
        <f>'2 жастағы Ш'!AH144</f>
        <v>0</v>
      </c>
      <c r="G345" s="4">
        <f>'2 жастағы Ә'!AH144</f>
        <v>0</v>
      </c>
    </row>
    <row r="346" spans="2:7" x14ac:dyDescent="0.25">
      <c r="B346" s="707">
        <v>12</v>
      </c>
      <c r="C346" s="4">
        <f>'2 жастағы Ф'!AM144</f>
        <v>0</v>
      </c>
      <c r="D346" s="4">
        <f>'2 жастағы К'!AM144</f>
        <v>0</v>
      </c>
      <c r="E346" s="843"/>
      <c r="F346" s="4">
        <f>'2 жастағы Ш'!AM144</f>
        <v>0</v>
      </c>
      <c r="G346" s="4">
        <f>'2 жастағы Ә'!AM144</f>
        <v>0</v>
      </c>
    </row>
    <row r="347" spans="2:7" x14ac:dyDescent="0.25">
      <c r="B347" s="708"/>
      <c r="C347" s="4">
        <f>'2 жастағы Ф'!AL144</f>
        <v>0</v>
      </c>
      <c r="D347" s="4">
        <f>'2 жастағы К'!AL144</f>
        <v>0</v>
      </c>
      <c r="E347" s="843"/>
      <c r="F347" s="4">
        <f>'2 жастағы Ш'!AL144</f>
        <v>0</v>
      </c>
      <c r="G347" s="4">
        <f>'2 жастағы Ә'!AL144</f>
        <v>0</v>
      </c>
    </row>
    <row r="348" spans="2:7" x14ac:dyDescent="0.25">
      <c r="B348" s="712"/>
      <c r="C348" s="4">
        <f>'2 жастағы Ф'!AK144</f>
        <v>0</v>
      </c>
      <c r="D348" s="160">
        <f>'2 жастағы К'!AK176</f>
        <v>0</v>
      </c>
      <c r="E348" s="843"/>
      <c r="F348" s="4">
        <f>'2 жастағы Ш'!AK144</f>
        <v>0</v>
      </c>
      <c r="G348" s="4">
        <f>'2 жастағы Ә'!AK144</f>
        <v>0</v>
      </c>
    </row>
    <row r="349" spans="2:7" x14ac:dyDescent="0.25">
      <c r="B349" s="707">
        <v>13</v>
      </c>
      <c r="C349" s="4">
        <f>'2 жастағы Ф'!AP144</f>
        <v>0</v>
      </c>
      <c r="D349" s="4">
        <f>'2 жастағы К'!AP144</f>
        <v>0</v>
      </c>
      <c r="E349" s="843"/>
      <c r="F349" s="4">
        <f>'2 жастағы Ш'!AP144</f>
        <v>0</v>
      </c>
      <c r="G349" s="4">
        <f>'2 жастағы Ә'!AP144</f>
        <v>0</v>
      </c>
    </row>
    <row r="350" spans="2:7" x14ac:dyDescent="0.25">
      <c r="B350" s="708"/>
      <c r="C350" s="4">
        <f>'2 жастағы Ф'!AO144</f>
        <v>0</v>
      </c>
      <c r="D350" s="4">
        <f>'2 жастағы К'!AO144</f>
        <v>0</v>
      </c>
      <c r="E350" s="843"/>
      <c r="F350" s="4">
        <f>'2 жастағы Ш'!AO144</f>
        <v>0</v>
      </c>
      <c r="G350" s="4">
        <f>'2 жастағы Ә'!AO144</f>
        <v>0</v>
      </c>
    </row>
    <row r="351" spans="2:7" x14ac:dyDescent="0.25">
      <c r="B351" s="712"/>
      <c r="C351" s="4">
        <f>'2 жастағы Ф'!AN144</f>
        <v>0</v>
      </c>
      <c r="D351" s="4">
        <f>'2 жастағы К'!AN144</f>
        <v>0</v>
      </c>
      <c r="E351" s="843"/>
      <c r="F351" s="4">
        <f>'2 жастағы Ш'!AN144</f>
        <v>0</v>
      </c>
      <c r="G351" s="4">
        <f>'2 жастағы Ә'!AN144</f>
        <v>0</v>
      </c>
    </row>
    <row r="352" spans="2:7" x14ac:dyDescent="0.25">
      <c r="B352" s="707">
        <v>14</v>
      </c>
      <c r="C352" s="4">
        <f>'2 жастағы Ф'!AS144</f>
        <v>0</v>
      </c>
      <c r="D352" s="4">
        <f>'2 жастағы К'!AS144</f>
        <v>0</v>
      </c>
      <c r="E352" s="843"/>
      <c r="F352" s="4">
        <f>'2 жастағы Ш'!AS144</f>
        <v>0</v>
      </c>
      <c r="G352" s="4">
        <f>'2 жастағы Ә'!AS144</f>
        <v>0</v>
      </c>
    </row>
    <row r="353" spans="2:7" x14ac:dyDescent="0.25">
      <c r="B353" s="708"/>
      <c r="C353" s="4">
        <f>'2 жастағы Ф'!AR144</f>
        <v>0</v>
      </c>
      <c r="D353" s="4">
        <f>'2 жастағы К'!AR144</f>
        <v>0</v>
      </c>
      <c r="E353" s="843"/>
      <c r="F353" s="4">
        <f>'2 жастағы Ш'!AR144</f>
        <v>0</v>
      </c>
      <c r="G353" s="4">
        <f>'2 жастағы Ә'!AR144</f>
        <v>0</v>
      </c>
    </row>
    <row r="354" spans="2:7" x14ac:dyDescent="0.25">
      <c r="B354" s="712"/>
      <c r="C354" s="4">
        <f>'2 жастағы Ф'!AQ144</f>
        <v>0</v>
      </c>
      <c r="D354" s="4">
        <f>'2 жастағы К'!AQ144</f>
        <v>0</v>
      </c>
      <c r="E354" s="843"/>
      <c r="F354" s="4">
        <f>'2 жастағы Ш'!AQ144</f>
        <v>0</v>
      </c>
      <c r="G354" s="4">
        <f>'2 жастағы Ә'!AQ144</f>
        <v>0</v>
      </c>
    </row>
    <row r="355" spans="2:7" x14ac:dyDescent="0.25">
      <c r="B355" s="707">
        <v>15</v>
      </c>
      <c r="C355" s="4">
        <f>'2 жастағы Ф'!AV144</f>
        <v>0</v>
      </c>
      <c r="D355" s="4">
        <f>'2 жастағы К'!AV144</f>
        <v>0</v>
      </c>
      <c r="E355" s="843"/>
      <c r="F355" s="4">
        <f>'2 жастағы Ш'!AV144</f>
        <v>0</v>
      </c>
      <c r="G355" s="4">
        <f>'2 жастағы Ә'!AV144</f>
        <v>0</v>
      </c>
    </row>
    <row r="356" spans="2:7" x14ac:dyDescent="0.25">
      <c r="B356" s="708"/>
      <c r="C356" s="4">
        <f>'2 жастағы Ф'!AU144</f>
        <v>0</v>
      </c>
      <c r="D356" s="4">
        <f>'2 жастағы К'!AU144</f>
        <v>0</v>
      </c>
      <c r="E356" s="843"/>
      <c r="F356" s="4">
        <f>'2 жастағы Ш'!AU144</f>
        <v>0</v>
      </c>
      <c r="G356" s="4">
        <f>'2 жастағы Ә'!AU144</f>
        <v>0</v>
      </c>
    </row>
    <row r="357" spans="2:7" x14ac:dyDescent="0.25">
      <c r="B357" s="712"/>
      <c r="C357" s="4">
        <f>'2 жастағы Ф'!AT144</f>
        <v>0</v>
      </c>
      <c r="D357" s="4">
        <f>'2 жастағы К'!AT144</f>
        <v>0</v>
      </c>
      <c r="E357" s="843"/>
      <c r="F357" s="4">
        <f>'2 жастағы Ш'!AT144</f>
        <v>0</v>
      </c>
      <c r="G357" s="4">
        <f>'2 жастағы Ә'!AT144</f>
        <v>0</v>
      </c>
    </row>
    <row r="358" spans="2:7" x14ac:dyDescent="0.25">
      <c r="B358" s="707">
        <v>16</v>
      </c>
      <c r="C358" s="4">
        <f>'2 жастағы Ф'!AY144</f>
        <v>0</v>
      </c>
      <c r="D358" s="4">
        <f>'2 жастағы К'!AY144</f>
        <v>0</v>
      </c>
      <c r="E358" s="843"/>
      <c r="F358" s="4">
        <f>'2 жастағы Ш'!AY144</f>
        <v>0</v>
      </c>
      <c r="G358" s="4">
        <f>'2 жастағы Ә'!AY144</f>
        <v>0</v>
      </c>
    </row>
    <row r="359" spans="2:7" x14ac:dyDescent="0.25">
      <c r="B359" s="708"/>
      <c r="C359" s="4">
        <f>'2 жастағы Ф'!AX144</f>
        <v>0</v>
      </c>
      <c r="D359" s="4">
        <f>'2 жастағы К'!AX144</f>
        <v>0</v>
      </c>
      <c r="E359" s="843"/>
      <c r="F359" s="4">
        <f>'2 жастағы Ш'!AX144</f>
        <v>0</v>
      </c>
      <c r="G359" s="4">
        <f>'2 жастағы Ә'!AX144</f>
        <v>0</v>
      </c>
    </row>
    <row r="360" spans="2:7" x14ac:dyDescent="0.25">
      <c r="B360" s="712"/>
      <c r="C360" s="4">
        <f>'2 жастағы Ф'!AW144</f>
        <v>0</v>
      </c>
      <c r="D360" s="4">
        <f>'2 жастағы К'!AW144</f>
        <v>0</v>
      </c>
      <c r="E360" s="843"/>
      <c r="F360" s="4">
        <f>'2 жастағы Ш'!AW144</f>
        <v>0</v>
      </c>
      <c r="G360" s="4">
        <f>'2 жастағы Ә'!AW144</f>
        <v>0</v>
      </c>
    </row>
    <row r="361" spans="2:7" x14ac:dyDescent="0.25">
      <c r="B361" s="707">
        <v>17</v>
      </c>
      <c r="C361" s="4">
        <f>'2 жастағы Ф'!BB144</f>
        <v>0</v>
      </c>
      <c r="D361" s="4">
        <f>'2 жастағы К'!BB144</f>
        <v>0</v>
      </c>
      <c r="E361" s="843"/>
      <c r="F361" s="4">
        <f>'2 жастағы Ш'!BB144</f>
        <v>0</v>
      </c>
      <c r="G361" s="4">
        <f>'2 жастағы Ә'!BB144</f>
        <v>0</v>
      </c>
    </row>
    <row r="362" spans="2:7" x14ac:dyDescent="0.25">
      <c r="B362" s="708"/>
      <c r="C362" s="4">
        <f>'2 жастағы Ф'!BA144</f>
        <v>0</v>
      </c>
      <c r="D362" s="4">
        <f>'2 жастағы К'!BA144</f>
        <v>0</v>
      </c>
      <c r="E362" s="843"/>
      <c r="F362" s="4">
        <f>'2 жастағы Ш'!BA144</f>
        <v>0</v>
      </c>
      <c r="G362" s="4">
        <f>'2 жастағы Ә'!BA144</f>
        <v>0</v>
      </c>
    </row>
    <row r="363" spans="2:7" x14ac:dyDescent="0.25">
      <c r="B363" s="712"/>
      <c r="C363" s="4">
        <f>'2 жастағы Ф'!AZ144</f>
        <v>0</v>
      </c>
      <c r="D363" s="4">
        <f>'2 жастағы К'!AZ144</f>
        <v>0</v>
      </c>
      <c r="E363" s="843"/>
      <c r="F363" s="4">
        <f>'2 жастағы Ш'!AZ144</f>
        <v>0</v>
      </c>
      <c r="G363" s="4">
        <f>'2 жастағы Ә'!AZ144</f>
        <v>0</v>
      </c>
    </row>
    <row r="364" spans="2:7" x14ac:dyDescent="0.25">
      <c r="B364" s="707">
        <v>18</v>
      </c>
      <c r="C364" s="4">
        <f>'2 жастағы Ф'!BE144</f>
        <v>0</v>
      </c>
      <c r="D364" s="4">
        <f>'2 жастағы К'!BE144</f>
        <v>0</v>
      </c>
      <c r="E364" s="843"/>
      <c r="F364" s="4">
        <f>'2 жастағы Ш'!BE144</f>
        <v>0</v>
      </c>
      <c r="G364" s="4">
        <f>'2 жастағы Ә'!BE144</f>
        <v>0</v>
      </c>
    </row>
    <row r="365" spans="2:7" x14ac:dyDescent="0.25">
      <c r="B365" s="708"/>
      <c r="C365" s="4">
        <f>'2 жастағы Ф'!BD144</f>
        <v>0</v>
      </c>
      <c r="D365" s="4">
        <f>'2 жастағы К'!BD144</f>
        <v>0</v>
      </c>
      <c r="E365" s="843"/>
      <c r="F365" s="4">
        <f>'2 жастағы Ш'!BD144</f>
        <v>0</v>
      </c>
      <c r="G365" s="4">
        <f>'2 жастағы Ә'!BD144</f>
        <v>0</v>
      </c>
    </row>
    <row r="366" spans="2:7" x14ac:dyDescent="0.25">
      <c r="B366" s="712"/>
      <c r="C366" s="4">
        <f>'2 жастағы Ф'!BC144</f>
        <v>0</v>
      </c>
      <c r="D366" s="4">
        <f>'2 жастағы К'!BC144</f>
        <v>0</v>
      </c>
      <c r="E366" s="843"/>
      <c r="F366" s="4">
        <f>'2 жастағы Ш'!BC144</f>
        <v>0</v>
      </c>
      <c r="G366" s="4">
        <f>'2 жастағы Ә'!BC144</f>
        <v>0</v>
      </c>
    </row>
    <row r="367" spans="2:7" x14ac:dyDescent="0.25">
      <c r="B367" s="707">
        <v>19</v>
      </c>
      <c r="C367" s="4">
        <f>'2 жастағы Ф'!BH144</f>
        <v>0</v>
      </c>
      <c r="D367" s="4">
        <f>'2 жастағы К'!BH144</f>
        <v>0</v>
      </c>
      <c r="E367" s="843"/>
      <c r="F367" s="4">
        <f>'2 жастағы Ш'!BH144</f>
        <v>0</v>
      </c>
      <c r="G367" s="4">
        <f>'2 жастағы Ә'!BH144</f>
        <v>0</v>
      </c>
    </row>
    <row r="368" spans="2:7" x14ac:dyDescent="0.25">
      <c r="B368" s="708"/>
      <c r="C368" s="4">
        <f>'2 жастағы Ф'!BG144</f>
        <v>0</v>
      </c>
      <c r="D368" s="4">
        <f>'2 жастағы К'!BG144</f>
        <v>0</v>
      </c>
      <c r="E368" s="843"/>
      <c r="F368" s="4">
        <f>'2 жастағы Ш'!BG144</f>
        <v>0</v>
      </c>
      <c r="G368" s="4">
        <f>'2 жастағы Ә'!BG144</f>
        <v>0</v>
      </c>
    </row>
    <row r="369" spans="2:7" x14ac:dyDescent="0.25">
      <c r="B369" s="712"/>
      <c r="C369" s="4">
        <f>'2 жастағы Ф'!BF144</f>
        <v>0</v>
      </c>
      <c r="D369" s="4">
        <f>'2 жастағы К'!BF144</f>
        <v>0</v>
      </c>
      <c r="E369" s="843"/>
      <c r="F369" s="4">
        <f>'2 жастағы Ш'!BF144</f>
        <v>0</v>
      </c>
      <c r="G369" s="4">
        <f>'2 жастағы Ә'!BF144</f>
        <v>0</v>
      </c>
    </row>
    <row r="370" spans="2:7" x14ac:dyDescent="0.25">
      <c r="B370" s="707">
        <v>20</v>
      </c>
      <c r="C370" s="842"/>
      <c r="D370" s="4">
        <f>'2 жастағы К'!BK144</f>
        <v>0</v>
      </c>
      <c r="E370" s="843"/>
      <c r="F370" s="4">
        <f>'2 жастағы Ш'!BK144</f>
        <v>0</v>
      </c>
      <c r="G370" s="4">
        <f>'2 жастағы Ә'!BK144</f>
        <v>0</v>
      </c>
    </row>
    <row r="371" spans="2:7" x14ac:dyDescent="0.25">
      <c r="B371" s="708"/>
      <c r="C371" s="843"/>
      <c r="D371" s="4">
        <f>'2 жастағы К'!BJ144</f>
        <v>0</v>
      </c>
      <c r="E371" s="843"/>
      <c r="F371" s="4">
        <f>'2 жастағы Ш'!BJ144</f>
        <v>0</v>
      </c>
      <c r="G371" s="4">
        <f>'2 жастағы Ә'!BJ144</f>
        <v>0</v>
      </c>
    </row>
    <row r="372" spans="2:7" x14ac:dyDescent="0.25">
      <c r="B372" s="712"/>
      <c r="C372" s="843"/>
      <c r="D372" s="4">
        <f>'2 жастағы К'!BI144</f>
        <v>0</v>
      </c>
      <c r="E372" s="843"/>
      <c r="F372" s="4">
        <f>'2 жастағы Ш'!BI144</f>
        <v>0</v>
      </c>
      <c r="G372" s="4">
        <f>'2 жастағы Ә'!BI144</f>
        <v>0</v>
      </c>
    </row>
    <row r="373" spans="2:7" x14ac:dyDescent="0.25">
      <c r="B373" s="707">
        <v>21</v>
      </c>
      <c r="C373" s="843"/>
      <c r="D373" s="842"/>
      <c r="E373" s="843"/>
      <c r="F373" s="4">
        <f>'2 жастағы Ш'!BN144</f>
        <v>0</v>
      </c>
      <c r="G373" s="842"/>
    </row>
    <row r="374" spans="2:7" x14ac:dyDescent="0.25">
      <c r="B374" s="708"/>
      <c r="C374" s="843"/>
      <c r="D374" s="843"/>
      <c r="E374" s="843"/>
      <c r="F374" s="4">
        <f>'2 жастағы Ш'!BM144</f>
        <v>0</v>
      </c>
      <c r="G374" s="843"/>
    </row>
    <row r="375" spans="2:7" x14ac:dyDescent="0.25">
      <c r="B375" s="712"/>
      <c r="C375" s="843"/>
      <c r="D375" s="843"/>
      <c r="E375" s="843"/>
      <c r="F375" s="4">
        <f>'2 жастағы Ш'!BL144</f>
        <v>0</v>
      </c>
      <c r="G375" s="843"/>
    </row>
    <row r="376" spans="2:7" x14ac:dyDescent="0.25">
      <c r="B376" s="707">
        <v>22</v>
      </c>
      <c r="C376" s="843"/>
      <c r="D376" s="843"/>
      <c r="E376" s="843"/>
      <c r="F376" s="4">
        <f>'2 жастағы Ш'!BQ144</f>
        <v>0</v>
      </c>
      <c r="G376" s="843"/>
    </row>
    <row r="377" spans="2:7" x14ac:dyDescent="0.25">
      <c r="B377" s="708"/>
      <c r="C377" s="843"/>
      <c r="D377" s="843"/>
      <c r="E377" s="843"/>
      <c r="F377" s="4">
        <f>'2 жастағы Ш'!BP144</f>
        <v>0</v>
      </c>
      <c r="G377" s="843"/>
    </row>
    <row r="378" spans="2:7" x14ac:dyDescent="0.25">
      <c r="B378" s="712"/>
      <c r="C378" s="843"/>
      <c r="D378" s="843"/>
      <c r="E378" s="843"/>
      <c r="F378" s="4">
        <f>'2 жастағы Ш'!BO144</f>
        <v>0</v>
      </c>
      <c r="G378" s="843"/>
    </row>
    <row r="379" spans="2:7" x14ac:dyDescent="0.25">
      <c r="B379" s="707">
        <v>23</v>
      </c>
      <c r="C379" s="843"/>
      <c r="D379" s="843"/>
      <c r="E379" s="843"/>
      <c r="F379" s="4">
        <f>'2 жастағы Ш'!BT144</f>
        <v>0</v>
      </c>
      <c r="G379" s="843"/>
    </row>
    <row r="380" spans="2:7" x14ac:dyDescent="0.25">
      <c r="B380" s="708"/>
      <c r="C380" s="843"/>
      <c r="D380" s="843"/>
      <c r="E380" s="843"/>
      <c r="F380" s="4">
        <f>'2 жастағы Ш'!BS144</f>
        <v>0</v>
      </c>
      <c r="G380" s="843"/>
    </row>
    <row r="381" spans="2:7" x14ac:dyDescent="0.25">
      <c r="B381" s="712"/>
      <c r="C381" s="843"/>
      <c r="D381" s="843"/>
      <c r="E381" s="843"/>
      <c r="F381" s="4">
        <f>'2 жастағы Ш'!BR144</f>
        <v>0</v>
      </c>
      <c r="G381" s="843"/>
    </row>
    <row r="382" spans="2:7" x14ac:dyDescent="0.25">
      <c r="B382" s="707">
        <v>24</v>
      </c>
      <c r="C382" s="843"/>
      <c r="D382" s="843"/>
      <c r="E382" s="843"/>
      <c r="F382" s="4">
        <f>'2 жастағы Ш'!BW144</f>
        <v>0</v>
      </c>
      <c r="G382" s="843"/>
    </row>
    <row r="383" spans="2:7" x14ac:dyDescent="0.25">
      <c r="B383" s="708"/>
      <c r="C383" s="843"/>
      <c r="D383" s="843"/>
      <c r="E383" s="843"/>
      <c r="F383" s="12">
        <f>'2 жастағы Ш'!BV144</f>
        <v>0</v>
      </c>
      <c r="G383" s="843"/>
    </row>
    <row r="384" spans="2:7" x14ac:dyDescent="0.25">
      <c r="B384" s="712"/>
      <c r="C384" s="843"/>
      <c r="D384" s="843"/>
      <c r="E384" s="843"/>
      <c r="F384" s="12">
        <f>'2 жастағы Ш'!BU144</f>
        <v>0</v>
      </c>
      <c r="G384" s="843"/>
    </row>
    <row r="385" spans="2:7" x14ac:dyDescent="0.25">
      <c r="B385" s="707">
        <v>25</v>
      </c>
      <c r="C385" s="843"/>
      <c r="D385" s="843"/>
      <c r="E385" s="843"/>
      <c r="F385" s="4">
        <f>'2 жастағы Ш'!BZ144</f>
        <v>0</v>
      </c>
      <c r="G385" s="843"/>
    </row>
    <row r="386" spans="2:7" x14ac:dyDescent="0.25">
      <c r="B386" s="708"/>
      <c r="C386" s="843"/>
      <c r="D386" s="843"/>
      <c r="E386" s="843"/>
      <c r="F386" s="4">
        <f>'2 жастағы Ш'!BY144</f>
        <v>0</v>
      </c>
      <c r="G386" s="843"/>
    </row>
    <row r="387" spans="2:7" x14ac:dyDescent="0.25">
      <c r="B387" s="712"/>
      <c r="C387" s="843"/>
      <c r="D387" s="843"/>
      <c r="E387" s="843"/>
      <c r="F387" s="4">
        <f>'2 жастағы Ш'!BX144</f>
        <v>0</v>
      </c>
      <c r="G387" s="843"/>
    </row>
    <row r="388" spans="2:7" x14ac:dyDescent="0.25">
      <c r="B388" s="707">
        <v>26</v>
      </c>
      <c r="C388" s="843"/>
      <c r="D388" s="843"/>
      <c r="E388" s="843"/>
      <c r="F388" s="4">
        <f>'2 жастағы Ш'!CC144</f>
        <v>0</v>
      </c>
      <c r="G388" s="843"/>
    </row>
    <row r="389" spans="2:7" x14ac:dyDescent="0.25">
      <c r="B389" s="708"/>
      <c r="C389" s="843"/>
      <c r="D389" s="843"/>
      <c r="E389" s="843"/>
      <c r="F389" s="4">
        <f>'2 жастағы Ш'!CB144</f>
        <v>0</v>
      </c>
      <c r="G389" s="843"/>
    </row>
    <row r="390" spans="2:7" x14ac:dyDescent="0.25">
      <c r="B390" s="712"/>
      <c r="C390" s="843"/>
      <c r="D390" s="843"/>
      <c r="E390" s="843"/>
      <c r="F390" s="4">
        <f>'2 жастағы Ш'!CA144</f>
        <v>0</v>
      </c>
      <c r="G390" s="843"/>
    </row>
    <row r="391" spans="2:7" x14ac:dyDescent="0.25">
      <c r="B391" s="707">
        <v>27</v>
      </c>
      <c r="C391" s="843"/>
      <c r="D391" s="843"/>
      <c r="E391" s="843"/>
      <c r="F391" s="12">
        <f>'2 жастағы Ш'!CF144</f>
        <v>0</v>
      </c>
      <c r="G391" s="843"/>
    </row>
    <row r="392" spans="2:7" x14ac:dyDescent="0.25">
      <c r="B392" s="708"/>
      <c r="C392" s="843"/>
      <c r="D392" s="843"/>
      <c r="E392" s="843"/>
      <c r="F392" s="12">
        <f>'2 жастағы Ш'!CE144</f>
        <v>0</v>
      </c>
      <c r="G392" s="843"/>
    </row>
    <row r="393" spans="2:7" x14ac:dyDescent="0.25">
      <c r="B393" s="712"/>
      <c r="C393" s="843"/>
      <c r="D393" s="843"/>
      <c r="E393" s="843"/>
      <c r="F393" s="12">
        <f>'2 жастағы Ш'!CD144</f>
        <v>0</v>
      </c>
      <c r="G393" s="843"/>
    </row>
    <row r="394" spans="2:7" x14ac:dyDescent="0.25">
      <c r="B394" s="707">
        <v>28</v>
      </c>
      <c r="C394" s="843"/>
      <c r="D394" s="843"/>
      <c r="E394" s="843"/>
      <c r="F394" s="12">
        <f>'2 жастағы Ш'!CI144</f>
        <v>0</v>
      </c>
      <c r="G394" s="843"/>
    </row>
    <row r="395" spans="2:7" x14ac:dyDescent="0.25">
      <c r="B395" s="708"/>
      <c r="C395" s="843"/>
      <c r="D395" s="843"/>
      <c r="E395" s="843"/>
      <c r="F395" s="12">
        <f>'2 жастағы Ш'!CH144</f>
        <v>0</v>
      </c>
      <c r="G395" s="843"/>
    </row>
    <row r="396" spans="2:7" x14ac:dyDescent="0.25">
      <c r="B396" s="712"/>
      <c r="C396" s="843"/>
      <c r="D396" s="843"/>
      <c r="E396" s="843"/>
      <c r="F396" s="12">
        <f>'2 жастағы Ш'!CG144</f>
        <v>0</v>
      </c>
      <c r="G396" s="843"/>
    </row>
    <row r="397" spans="2:7" x14ac:dyDescent="0.25">
      <c r="B397" s="707">
        <v>29</v>
      </c>
      <c r="C397" s="843"/>
      <c r="D397" s="843"/>
      <c r="E397" s="843"/>
      <c r="F397" s="12">
        <f>'2 жастағы Ш'!CL144</f>
        <v>0</v>
      </c>
      <c r="G397" s="843"/>
    </row>
    <row r="398" spans="2:7" x14ac:dyDescent="0.25">
      <c r="B398" s="708"/>
      <c r="C398" s="843"/>
      <c r="D398" s="843"/>
      <c r="E398" s="843"/>
      <c r="F398" s="12">
        <f>'2 жастағы Ш'!CK144</f>
        <v>0</v>
      </c>
      <c r="G398" s="843"/>
    </row>
    <row r="399" spans="2:7" x14ac:dyDescent="0.25">
      <c r="B399" s="712"/>
      <c r="C399" s="843"/>
      <c r="D399" s="843"/>
      <c r="E399" s="843"/>
      <c r="F399" s="12">
        <f>'2 жастағы Ш'!CJ144</f>
        <v>0</v>
      </c>
      <c r="G399" s="843"/>
    </row>
    <row r="400" spans="2:7" x14ac:dyDescent="0.25">
      <c r="B400" s="707">
        <v>30</v>
      </c>
      <c r="C400" s="843"/>
      <c r="D400" s="843"/>
      <c r="E400" s="843"/>
      <c r="F400" s="12">
        <f>'2 жастағы Ш'!CO144</f>
        <v>0</v>
      </c>
      <c r="G400" s="843"/>
    </row>
    <row r="401" spans="2:7" x14ac:dyDescent="0.25">
      <c r="B401" s="708"/>
      <c r="C401" s="843"/>
      <c r="D401" s="843"/>
      <c r="E401" s="843"/>
      <c r="F401" s="12">
        <f>'2 жастағы Ш'!CN144</f>
        <v>0</v>
      </c>
      <c r="G401" s="843"/>
    </row>
    <row r="402" spans="2:7" x14ac:dyDescent="0.25">
      <c r="B402" s="712"/>
      <c r="C402" s="843"/>
      <c r="D402" s="843"/>
      <c r="E402" s="843"/>
      <c r="F402" s="12">
        <f>'2 жастағы Ш'!CM144</f>
        <v>0</v>
      </c>
      <c r="G402" s="843"/>
    </row>
    <row r="403" spans="2:7" x14ac:dyDescent="0.25">
      <c r="B403" s="707">
        <v>31</v>
      </c>
      <c r="C403" s="843"/>
      <c r="D403" s="843"/>
      <c r="E403" s="843"/>
      <c r="F403" s="12">
        <f>'2 жастағы Ш'!CR144</f>
        <v>0</v>
      </c>
      <c r="G403" s="843"/>
    </row>
    <row r="404" spans="2:7" x14ac:dyDescent="0.25">
      <c r="B404" s="708"/>
      <c r="C404" s="843"/>
      <c r="D404" s="843"/>
      <c r="E404" s="843"/>
      <c r="F404" s="12">
        <f>'2 жастағы Ш'!CQ144</f>
        <v>0</v>
      </c>
      <c r="G404" s="843"/>
    </row>
    <row r="405" spans="2:7" x14ac:dyDescent="0.25">
      <c r="B405" s="712"/>
      <c r="C405" s="843"/>
      <c r="D405" s="843"/>
      <c r="E405" s="843"/>
      <c r="F405" s="12">
        <f>'2 жастағы Ш'!CP144</f>
        <v>0</v>
      </c>
      <c r="G405" s="843"/>
    </row>
    <row r="406" spans="2:7" x14ac:dyDescent="0.25">
      <c r="B406" s="707">
        <v>32</v>
      </c>
      <c r="C406" s="843"/>
      <c r="D406" s="843"/>
      <c r="E406" s="843"/>
      <c r="F406" s="12">
        <f>'2 жастағы Ш'!CU144</f>
        <v>0</v>
      </c>
      <c r="G406" s="843"/>
    </row>
    <row r="407" spans="2:7" x14ac:dyDescent="0.25">
      <c r="B407" s="708"/>
      <c r="C407" s="843"/>
      <c r="D407" s="843"/>
      <c r="E407" s="843"/>
      <c r="F407" s="12">
        <f>'2 жастағы Ш'!CT144</f>
        <v>0</v>
      </c>
      <c r="G407" s="843"/>
    </row>
    <row r="408" spans="2:7" x14ac:dyDescent="0.25">
      <c r="B408" s="712"/>
      <c r="C408" s="843"/>
      <c r="D408" s="843"/>
      <c r="E408" s="843"/>
      <c r="F408" s="12">
        <f>'2 жастағы Ш'!CS144</f>
        <v>0</v>
      </c>
      <c r="G408" s="843"/>
    </row>
    <row r="409" spans="2:7" x14ac:dyDescent="0.25">
      <c r="B409" s="707">
        <v>33</v>
      </c>
      <c r="C409" s="843"/>
      <c r="D409" s="843"/>
      <c r="E409" s="843"/>
      <c r="F409" s="12">
        <f>'2 жастағы Ш'!CX144</f>
        <v>0</v>
      </c>
      <c r="G409" s="843"/>
    </row>
    <row r="410" spans="2:7" x14ac:dyDescent="0.25">
      <c r="B410" s="708"/>
      <c r="C410" s="843"/>
      <c r="D410" s="843"/>
      <c r="E410" s="843"/>
      <c r="F410" s="12">
        <f>'2 жастағы Ш'!CW144</f>
        <v>0</v>
      </c>
      <c r="G410" s="843"/>
    </row>
    <row r="411" spans="2:7" x14ac:dyDescent="0.25">
      <c r="B411" s="712"/>
      <c r="C411" s="843"/>
      <c r="D411" s="843"/>
      <c r="E411" s="843"/>
      <c r="F411" s="12">
        <f>'2 жастағы Ш'!CV144</f>
        <v>0</v>
      </c>
      <c r="G411" s="843"/>
    </row>
    <row r="412" spans="2:7" x14ac:dyDescent="0.25">
      <c r="B412" s="707">
        <v>34</v>
      </c>
      <c r="C412" s="843"/>
      <c r="D412" s="843"/>
      <c r="E412" s="843"/>
      <c r="F412" s="12">
        <f>'2 жастағы Ш'!DA144</f>
        <v>0</v>
      </c>
      <c r="G412" s="843"/>
    </row>
    <row r="413" spans="2:7" x14ac:dyDescent="0.25">
      <c r="B413" s="708"/>
      <c r="C413" s="843"/>
      <c r="D413" s="843"/>
      <c r="E413" s="843"/>
      <c r="F413" s="12">
        <f>'2 жастағы Ш'!CZ144</f>
        <v>0</v>
      </c>
      <c r="G413" s="843"/>
    </row>
    <row r="414" spans="2:7" x14ac:dyDescent="0.25">
      <c r="B414" s="712"/>
      <c r="C414" s="843"/>
      <c r="D414" s="843"/>
      <c r="E414" s="843"/>
      <c r="F414" s="12">
        <f>'2 жастағы Ш'!CY144</f>
        <v>0</v>
      </c>
      <c r="G414" s="843"/>
    </row>
    <row r="415" spans="2:7" x14ac:dyDescent="0.25">
      <c r="B415" s="707">
        <v>35</v>
      </c>
      <c r="C415" s="843"/>
      <c r="D415" s="843"/>
      <c r="E415" s="843"/>
      <c r="F415" s="12">
        <f>'2 жастағы Ш'!DD144</f>
        <v>0</v>
      </c>
      <c r="G415" s="843"/>
    </row>
    <row r="416" spans="2:7" x14ac:dyDescent="0.25">
      <c r="B416" s="708"/>
      <c r="C416" s="843"/>
      <c r="D416" s="843"/>
      <c r="E416" s="843"/>
      <c r="F416" s="12">
        <f>'2 жастағы Ш'!DC144</f>
        <v>0</v>
      </c>
      <c r="G416" s="843"/>
    </row>
    <row r="417" spans="2:7" x14ac:dyDescent="0.25">
      <c r="B417" s="712"/>
      <c r="C417" s="843"/>
      <c r="D417" s="843"/>
      <c r="E417" s="843"/>
      <c r="F417" s="12">
        <f>'2 жастағы Ш'!DB144</f>
        <v>0</v>
      </c>
      <c r="G417" s="843"/>
    </row>
    <row r="418" spans="2:7" x14ac:dyDescent="0.25">
      <c r="B418" s="707">
        <v>36</v>
      </c>
      <c r="C418" s="843"/>
      <c r="D418" s="843"/>
      <c r="E418" s="843"/>
      <c r="F418" s="12">
        <f>'2 жастағы Ш'!DG144</f>
        <v>0</v>
      </c>
      <c r="G418" s="843"/>
    </row>
    <row r="419" spans="2:7" x14ac:dyDescent="0.25">
      <c r="B419" s="708"/>
      <c r="C419" s="843"/>
      <c r="D419" s="843"/>
      <c r="E419" s="843"/>
      <c r="F419" s="12">
        <f>'2 жастағы Ш'!DF144</f>
        <v>0</v>
      </c>
      <c r="G419" s="843"/>
    </row>
    <row r="420" spans="2:7" x14ac:dyDescent="0.25">
      <c r="B420" s="708"/>
      <c r="C420" s="843"/>
      <c r="D420" s="843"/>
      <c r="E420" s="843"/>
      <c r="F420" s="334">
        <f>'2 жастағы Ш'!DE144</f>
        <v>0</v>
      </c>
      <c r="G420" s="843"/>
    </row>
    <row r="421" spans="2:7" x14ac:dyDescent="0.25">
      <c r="B421" s="748">
        <v>37</v>
      </c>
      <c r="C421" s="843"/>
      <c r="D421" s="843"/>
      <c r="E421" s="843"/>
      <c r="F421" s="12">
        <f>'2 жастағы Ш'!DJ144</f>
        <v>0</v>
      </c>
      <c r="G421" s="843"/>
    </row>
    <row r="422" spans="2:7" x14ac:dyDescent="0.25">
      <c r="B422" s="748"/>
      <c r="C422" s="843"/>
      <c r="D422" s="843"/>
      <c r="E422" s="843"/>
      <c r="F422" s="12">
        <f>'2 жастағы Ш'!DI144</f>
        <v>0</v>
      </c>
      <c r="G422" s="843"/>
    </row>
    <row r="423" spans="2:7" x14ac:dyDescent="0.25">
      <c r="B423" s="748"/>
      <c r="C423" s="844"/>
      <c r="D423" s="844"/>
      <c r="E423" s="844"/>
      <c r="F423" s="12">
        <f>'2 жастағы Ш'!DH144</f>
        <v>0</v>
      </c>
      <c r="G423" s="844"/>
    </row>
    <row r="424" spans="2:7" ht="18.75" x14ac:dyDescent="0.25">
      <c r="B424" s="821" t="s">
        <v>824</v>
      </c>
      <c r="C424" s="158">
        <f>'2 жастағы Ф'!BK144</f>
        <v>0</v>
      </c>
      <c r="D424" s="158">
        <f>'2 жастағы К'!BN144</f>
        <v>0</v>
      </c>
      <c r="E424" s="158">
        <f>'2 жастағы Т'!AG144</f>
        <v>0</v>
      </c>
      <c r="F424" s="158">
        <f>'2 жастағы Ш'!DM144</f>
        <v>0</v>
      </c>
      <c r="G424" s="159">
        <f>'2 жастағы Ә'!BN144</f>
        <v>0</v>
      </c>
    </row>
    <row r="425" spans="2:7" ht="18.75" x14ac:dyDescent="0.25">
      <c r="B425" s="821"/>
      <c r="C425" s="40">
        <f>'2 жастағы Ф'!BJ144</f>
        <v>0</v>
      </c>
      <c r="D425" s="40">
        <f>'2 жастағы К'!BM144</f>
        <v>0</v>
      </c>
      <c r="E425" s="40">
        <f>'2 жастағы Т'!AF144</f>
        <v>0</v>
      </c>
      <c r="F425" s="40">
        <f>'2 жастағы Ш'!DL144</f>
        <v>0</v>
      </c>
      <c r="G425" s="68">
        <f>'2 жастағы Ә'!BM144</f>
        <v>0</v>
      </c>
    </row>
    <row r="426" spans="2:7" ht="18.75" x14ac:dyDescent="0.25">
      <c r="B426" s="821"/>
      <c r="C426" s="95">
        <f>'2 жастағы Ф'!BI144</f>
        <v>0</v>
      </c>
      <c r="D426" s="95">
        <f>'2 жастағы К'!BL144</f>
        <v>0</v>
      </c>
      <c r="E426" s="95">
        <f>'2 жастағы Т'!AE144</f>
        <v>0</v>
      </c>
      <c r="F426" s="95">
        <f>'2 жастағы Ш'!DK144</f>
        <v>0</v>
      </c>
      <c r="G426" s="96">
        <f>'2 жастағы Ә'!BL144</f>
        <v>0</v>
      </c>
    </row>
    <row r="427" spans="2:7" x14ac:dyDescent="0.25">
      <c r="B427" s="157">
        <f>СВОД!V131</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sheetPr>
  <dimension ref="B2:CU906"/>
  <sheetViews>
    <sheetView zoomScale="50" zoomScaleNormal="50" workbookViewId="0">
      <selection activeCell="Y794" sqref="Y794:CS906"/>
    </sheetView>
  </sheetViews>
  <sheetFormatPr defaultRowHeight="15" x14ac:dyDescent="0.25"/>
  <cols>
    <col min="2" max="2" width="22.855468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18.75" customHeight="1" x14ac:dyDescent="0.3">
      <c r="B4" s="832" t="s">
        <v>129</v>
      </c>
      <c r="C4" s="832"/>
      <c r="D4" s="25">
        <f>'2 жастағы Ф'!C91</f>
        <v>0</v>
      </c>
      <c r="E4" s="27"/>
      <c r="F4" s="27"/>
      <c r="G4" s="23"/>
      <c r="H4" s="23"/>
    </row>
    <row r="5" spans="2:12" ht="18.75" x14ac:dyDescent="0.3">
      <c r="B5" s="833" t="s">
        <v>105</v>
      </c>
      <c r="C5" s="833"/>
      <c r="D5" s="26">
        <f>'2 жастағы Ф'!A91</f>
        <v>0</v>
      </c>
      <c r="E5" s="26"/>
      <c r="F5" s="26"/>
      <c r="G5" s="23"/>
      <c r="H5" s="23"/>
    </row>
    <row r="6" spans="2:12" ht="78"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IF(C122="","",VLOOKUP(C122,$Y$794:$Z$796,2,TRUE))</f>
        <v/>
      </c>
      <c r="D10" s="288" t="str">
        <f>IF(C123="","",VLOOKUP(C123,$AA$794:$AB$796,2,TRUE))</f>
        <v/>
      </c>
      <c r="E10" s="288" t="str">
        <f>IF(C124="","",VLOOKUP(C124,$AC$794:$AD$796,2,TRUE))</f>
        <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str">
        <f>IF(C125="","",VLOOKUP(C125,$AE$794:$AF$796,2,TRUE))</f>
        <v/>
      </c>
      <c r="D11" s="281" t="str">
        <f>IF(C126="","",VLOOKUP(C126,$AG$794:$AH$796,2,TRUE))</f>
        <v/>
      </c>
      <c r="E11" s="281" t="str">
        <f>IF(C127="","",VLOOKUP(C127,$AI$794:$AJ$796,2,TRUE))</f>
        <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str">
        <f>IF(C128="","",VLOOKUP(C128,$AK$794:$AL$796,2,TRUE))</f>
        <v/>
      </c>
      <c r="D12" s="281" t="str">
        <f>IF(C129="","",VLOOKUP(C129,$AM$794:$AN$796,2,TRUE))</f>
        <v/>
      </c>
      <c r="E12" s="281" t="str">
        <f>IF(C130="","",VLOOKUP(C130,$AO$794:$AP$796,2,TRUE))</f>
        <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str">
        <f>IF(C131="","",VLOOKUP(C131,$Y$798:$Z$800,2,TRUE))</f>
        <v/>
      </c>
      <c r="D13" s="281" t="str">
        <f>IF(C132="","",VLOOKUP(C132,$AA$798:$AB$800,2,TRUE))</f>
        <v/>
      </c>
      <c r="E13" s="281" t="str">
        <f>IF(C133="","",VLOOKUP(C133,$AC$798:$AD$800,2,TRUE))</f>
        <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str">
        <f>IF(C134="","",VLOOKUP(C134,$AE$798:$AF$800,2,TRUE))</f>
        <v/>
      </c>
      <c r="D14" s="281" t="str">
        <f>IF(C135="","",VLOOKUP(C135,$AG$798:$AH$800,2,TRUE))</f>
        <v/>
      </c>
      <c r="E14" s="281" t="str">
        <f>IF(C136="","",VLOOKUP(C136,$AI$798:$AJ$800,2,TRUE))</f>
        <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str">
        <f>IF(C137="","",VLOOKUP(C137,$AK$798:$AL$800,2,TRUE))</f>
        <v/>
      </c>
      <c r="D15" s="281" t="str">
        <f>IF(C138="","",VLOOKUP(C138,$AM$798:$AN$800,2,TRUE))</f>
        <v/>
      </c>
      <c r="E15" s="281" t="str">
        <f>IF(C139="","",VLOOKUP(C139,$AO$798:$AP$800,2,TRUE))</f>
        <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str">
        <f>IF(C140="","",VLOOKUP(C140,$Y$802:$Z$804,2,TRUE))</f>
        <v/>
      </c>
      <c r="D16" s="281" t="str">
        <f>IF(C141="","",VLOOKUP(C141,$AA$802:$AB$804,2,TRUE))</f>
        <v/>
      </c>
      <c r="E16" s="281" t="str">
        <f>IF(C142="","",VLOOKUP(C142,$AC$802:$AD$804,2,TRUE))</f>
        <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str">
        <f>IF(C143="","",VLOOKUP(C143,$AE$802:$AF$804,2,TRUE))</f>
        <v/>
      </c>
      <c r="D17" s="281" t="str">
        <f>IF(C144="","",VLOOKUP(C144,$AG$802:$AH$804,2,TRUE))</f>
        <v/>
      </c>
      <c r="E17" s="281" t="str">
        <f>IF(C145="","",VLOOKUP(C145,$AI$802:$AJ$804,2,TRUE))</f>
        <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str">
        <f>IF(C146="","",VLOOKUP(C146,$AK$802:$AL$804,2,TRUE))</f>
        <v/>
      </c>
      <c r="D18" s="281" t="str">
        <f>IF(C147="","",VLOOKUP(C147,$AM$802:$AN$804,2,TRUE))</f>
        <v/>
      </c>
      <c r="E18" s="281" t="str">
        <f>IF(C148="","",VLOOKUP(C148,$AO$802:$AP$804,2,TRUE))</f>
        <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str">
        <f>IF(C149="","",VLOOKUP(C149,$Y$806:$Z$808,2,TRUE))</f>
        <v/>
      </c>
      <c r="D19" s="281" t="str">
        <f>IF(C150="","",VLOOKUP(C150,$AA$806:$AB$808,2,TRUE))</f>
        <v/>
      </c>
      <c r="E19" s="281" t="str">
        <f>IF(C151="","",VLOOKUP(C151,$AC$806:$AD$808,2,TRUE))</f>
        <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str">
        <f>IF(C152="","",VLOOKUP(C152,$AE$806:$AF$808,2,TRUE))</f>
        <v/>
      </c>
      <c r="D20" s="281" t="str">
        <f>IF(C153="","",VLOOKUP(C153,$AG$806:$AH$808,2,TRUE))</f>
        <v/>
      </c>
      <c r="E20" s="281" t="str">
        <f>IF(C154="","",VLOOKUP(C154,$AI$806:$AJ$808,2,TRUE))</f>
        <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str">
        <f>IF(C155="","",VLOOKUP(C155,$AK$806:$AL$808,2,TRUE))</f>
        <v/>
      </c>
      <c r="D21" s="281" t="str">
        <f>IF(C156="","",VLOOKUP(C156,$AM$806:$AN$808,2,TRUE))</f>
        <v/>
      </c>
      <c r="E21" s="281" t="str">
        <f>IF(C157="","",VLOOKUP(C157,$AO$806:$AP$808,2,TRUE))</f>
        <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str">
        <f>IF(D122="","",VLOOKUP(D122,$Y$810:$Z$812,2,TRUE))</f>
        <v/>
      </c>
      <c r="D29" s="290" t="str">
        <f>IF(D123="","",VLOOKUP(D123,$AA$810:$AB$812,2,TRUE))</f>
        <v/>
      </c>
      <c r="E29" s="290" t="str">
        <f>IF(D124="","",VLOOKUP(D124,$AC$810:$AD$812,2,TRUE))</f>
        <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str">
        <f>IF(D125="","",VLOOKUP(D125,$AE$810:$AF$812,2,TRUE))</f>
        <v/>
      </c>
      <c r="D30" s="281" t="str">
        <f>IF(D126="","",VLOOKUP(D126,$AG$810:$AH$812,2,TRUE))</f>
        <v/>
      </c>
      <c r="E30" s="281" t="str">
        <f>IF(D127="","",VLOOKUP(D127,$AI$810:$AJ$812,2,TRUE))</f>
        <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str">
        <f>IF(D128="","",VLOOKUP(D128,$AK$810:$AL$812,2,TRUE))</f>
        <v/>
      </c>
      <c r="D31" s="281" t="str">
        <f>IF(D129="","",VLOOKUP(D129,$AM$810:$AN$812,2,TRUE))</f>
        <v/>
      </c>
      <c r="E31" s="281" t="str">
        <f>IF(D130="","",VLOOKUP(D130,$AO$810:$AP$812,2,TRUE))</f>
        <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str">
        <f>IF(D131="","",VLOOKUP(D131,$Y$814:$Z$816,2,TRUE))</f>
        <v/>
      </c>
      <c r="D32" s="281" t="str">
        <f>IF(D132="","",VLOOKUP(D132,$AA$814:$AB$816,2,TRUE))</f>
        <v/>
      </c>
      <c r="E32" s="281" t="str">
        <f>IF(D133="","",VLOOKUP(D133,$AC$814:$AD$816,2,TRUE))</f>
        <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str">
        <f>IF(D134="","",VLOOKUP(D134,$AE$814:$AF$816,2,TRUE))</f>
        <v/>
      </c>
      <c r="D33" s="281" t="str">
        <f>IF(D135="","",VLOOKUP(D135,$AG$814:$AH$816,2,TRUE))</f>
        <v/>
      </c>
      <c r="E33" s="281" t="str">
        <f>IF(D136="","",VLOOKUP(D136,$AI$814:$AJ$816,2,TRUE))</f>
        <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str">
        <f>IF(D137="","",VLOOKUP(D137,$AK$814:$AL$816,2,TRUE))</f>
        <v/>
      </c>
      <c r="D34" s="281" t="str">
        <f>IF(D138="","",VLOOKUP(D138,$AM$814:$AN$816,2,TRUE))</f>
        <v/>
      </c>
      <c r="E34" s="281" t="str">
        <f>IF(D139="","",VLOOKUP(D139,$AO$814:$AP$816,2,TRUE))</f>
        <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str">
        <f>IF(D140="","",VLOOKUP(D140,$Y$818:$Z$820,2,TRUE))</f>
        <v/>
      </c>
      <c r="D35" s="281" t="str">
        <f>IF(D141="","",VLOOKUP(D141,$AA$818:$AB$820,2,TRUE))</f>
        <v/>
      </c>
      <c r="E35" s="281" t="str">
        <f>IF(D142="","",VLOOKUP(D142,$AC$818:$AD$820,2,TRUE))</f>
        <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str">
        <f>IF(D143="","",VLOOKUP(D143,$AE$818:$AF$820,2,TRUE))</f>
        <v/>
      </c>
      <c r="D36" s="281" t="str">
        <f>IF(D144="","",VLOOKUP(D144,$AG$818:$AH$820,2,TRUE))</f>
        <v/>
      </c>
      <c r="E36" s="281" t="str">
        <f>IF(D145="","",VLOOKUP(D145,$AI$818:$AJ$820,2,TRUE))</f>
        <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str">
        <f>IF(D146="","",VLOOKUP(D146,$AK$818:$AL$820,2,TRUE))</f>
        <v/>
      </c>
      <c r="D37" s="281" t="str">
        <f>IF(D147="","",VLOOKUP(D147,$AM$818:$AN$820,2,TRUE))</f>
        <v/>
      </c>
      <c r="E37" s="281" t="str">
        <f>IF(D148="","",VLOOKUP(D148,$AO$818:$AP$820,2,TRUE))</f>
        <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str">
        <f>IF(D149="","",VLOOKUP(D149,$Y$822:$Z$824,2,TRUE))</f>
        <v/>
      </c>
      <c r="D38" s="281" t="str">
        <f>IF(D150="","",VLOOKUP(D150,$AA$822:$AB$824,2,TRUE))</f>
        <v/>
      </c>
      <c r="E38" s="281" t="str">
        <f>IF(D151="","",VLOOKUP(D151,$AC$822:$AD$824,2,TRUE))</f>
        <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str">
        <f>IF(D152="","",VLOOKUP(D152,$AE$822:$AF$824,2,TRUE))</f>
        <v/>
      </c>
      <c r="D39" s="281" t="str">
        <f>IF(D153="","",VLOOKUP(D153,$AG$822:$AH$824,2,TRUE))</f>
        <v/>
      </c>
      <c r="E39" s="281" t="str">
        <f>IF(D154="","",VLOOKUP(D154,$AI$822:$AJ$824,2,TRUE))</f>
        <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str">
        <f>IF(D155="","",VLOOKUP(D155,$AK$822:$AL$824,2,TRUE))</f>
        <v/>
      </c>
      <c r="D40" s="281" t="str">
        <f>IF(D156="","",VLOOKUP(D156,$AM$822:$AN$824,2,TRUE))</f>
        <v/>
      </c>
      <c r="E40" s="281" t="str">
        <f>IF(D157="","",VLOOKUP(D157,$AO$822:$AP$824,2,TRUE))</f>
        <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str">
        <f>IF(D158="","",VLOOKUP(D158,$Y$826:$Z$828,2,TRUE))</f>
        <v/>
      </c>
      <c r="D41" s="281" t="str">
        <f>IF(D159="","",VLOOKUP(D159,$AA$826:$AB$828,2,TRUE))</f>
        <v/>
      </c>
      <c r="E41" s="281" t="str">
        <f>IF(D160="","",VLOOKUP(D160,$AC$826:$AD$828,2,TRUE))</f>
        <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str">
        <f>IF(D161="","",VLOOKUP(D161,$AE$826:$AF$828,2,TRUE))</f>
        <v/>
      </c>
      <c r="D42" s="281" t="str">
        <f>IF(D162="","",VLOOKUP(D162,$AG$826:$AH$828,2,TRUE))</f>
        <v/>
      </c>
      <c r="E42" s="281" t="str">
        <f>IF(D163="","",VLOOKUP(D163,$AI$826:$AJ$828,2,TRUE))</f>
        <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str">
        <f>IF(D164="","",VLOOKUP(D164,$AK$826:$AL$828,2,TRUE))</f>
        <v/>
      </c>
      <c r="D43" s="281" t="str">
        <f>IF(D165="","",VLOOKUP(D165,$AM$826:$AN$828,2,TRUE))</f>
        <v/>
      </c>
      <c r="E43" s="281" t="str">
        <f>IF(D166="","",VLOOKUP(D166,$AO$826:$AP$828,2,TRUE))</f>
        <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str">
        <f>IF(D167="","",VLOOKUP(D167,$Y$794:$Z$796,2,TRUE))</f>
        <v/>
      </c>
      <c r="D44" s="281" t="str">
        <f>IF(D168="","",VLOOKUP(D168,$AA$794:$AB$796,2,TRUE))</f>
        <v/>
      </c>
      <c r="E44" s="281" t="str">
        <f>IF(D169="","",VLOOKUP(D169,$AC$794:$AD$796,2,TRUE))</f>
        <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str">
        <f>IF(D170="","",VLOOKUP(D170,$AE$794:$AF$796,2,TRUE))</f>
        <v/>
      </c>
      <c r="D45" s="281" t="str">
        <f>IF(D171="","",VLOOKUP(D171,$AG$794:$AH$796,2,TRUE))</f>
        <v/>
      </c>
      <c r="E45" s="281" t="str">
        <f>IF(D172="","",VLOOKUP(D172,$AI$794:$AJ$796,2,TRUE))</f>
        <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str">
        <f>IF(D173="","",VLOOKUP(D173,$AK$794:$AL$796,2,TRUE))</f>
        <v/>
      </c>
      <c r="D46" s="281" t="str">
        <f>IF(D174="","",VLOOKUP(D174,$AM$794:$AN$796,2,TRUE))</f>
        <v/>
      </c>
      <c r="E46" s="281" t="str">
        <f>IF(D175="","",VLOOKUP(D175,$AO$794:$AP$796,2,TRUE))</f>
        <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str">
        <f>IF(D176="","",VLOOKUP(D176,$Y$794:$Z$796,2,TRUE))</f>
        <v/>
      </c>
      <c r="D47" s="281" t="str">
        <f>IF(D177="","",VLOOKUP(D177,$AA$794:$AB$796,2,TRUE))</f>
        <v/>
      </c>
      <c r="E47" s="281" t="str">
        <f>IF(D178="","",VLOOKUP(D178,$AC$794:$AD$796,2,TRUE))</f>
        <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str">
        <f>IF(D179="","",VLOOKUP(D179,$AE$794:$AF$796,2,TRUE))</f>
        <v/>
      </c>
      <c r="D48" s="281" t="str">
        <f>IF(D180="","",VLOOKUP(D180,$AG$794:$AH$796,2,TRUE))</f>
        <v/>
      </c>
      <c r="E48" s="281" t="str">
        <f>IF(D181="","",VLOOKUP(D181,$AI$794:$AJ$796,2,TRUE))</f>
        <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str">
        <f>IF(D182="","",VLOOKUP(D182,$AK$794:$AL$796,2,TRUE))</f>
        <v/>
      </c>
      <c r="D49" s="281" t="str">
        <f>IF(D183="","",VLOOKUP(D183,$AM$794:$AN$796,2,TRUE))</f>
        <v/>
      </c>
      <c r="E49" s="281" t="str">
        <f>IF(D184="","",VLOOKUP(D184,$AO$794:$AP$796,2,TRUE))</f>
        <v/>
      </c>
      <c r="F49" s="803"/>
      <c r="G49" s="804"/>
      <c r="H49" s="805"/>
      <c r="I49" s="803"/>
      <c r="J49" s="804"/>
      <c r="K49" s="805"/>
      <c r="L49" s="798"/>
    </row>
    <row r="50" spans="2:12" ht="60" customHeight="1" thickBot="1" x14ac:dyDescent="0.3">
      <c r="B50" s="838"/>
      <c r="C50" s="291" t="str">
        <f>IF(D185="","",VLOOKUP(D185,$Y$794:$Z$796,2,TRUE))</f>
        <v/>
      </c>
      <c r="D50" s="291" t="str">
        <f>IF(D186="","",VLOOKUP(D186,$AA$794:$AB$796,2,TRUE))</f>
        <v/>
      </c>
      <c r="E50" s="291" t="str">
        <f>IF(D187="","",VLOOKUP(D187,$AC$794:$AD$796,2,TRUE))</f>
        <v/>
      </c>
      <c r="F50" s="806"/>
      <c r="G50" s="807"/>
      <c r="H50" s="808"/>
      <c r="I50" s="806"/>
      <c r="J50" s="807"/>
      <c r="K50" s="808"/>
      <c r="L50" s="798"/>
    </row>
    <row r="51" spans="2:12" ht="60" customHeight="1" x14ac:dyDescent="0.25">
      <c r="B51" s="839" t="s">
        <v>114</v>
      </c>
      <c r="C51" s="288" t="str">
        <f>IF(E122="","",VLOOKUP(E122,$Y$842:$Z$844,2,TRUE))</f>
        <v/>
      </c>
      <c r="D51" s="288" t="str">
        <f>IF(E123="","",VLOOKUP(E123,$AA$842:$AB$844,2,TRUE))</f>
        <v/>
      </c>
      <c r="E51" s="288" t="str">
        <f>IF(E124="","",VLOOKUP(E124,$AC$842:$AD$844,2,TRUE))</f>
        <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str">
        <f>IF(E125="","",VLOOKUP(E125,$AE$842:$AF$844,2,TRUE))</f>
        <v/>
      </c>
      <c r="D52" s="281" t="str">
        <f>IF(E126="","",VLOOKUP(E126,$AG$842:$AH$844,2,TRUE))</f>
        <v/>
      </c>
      <c r="E52" s="281" t="str">
        <f>IF(E127="","",VLOOKUP(E127,$AI$842:$AJ$844,2,TRUE))</f>
        <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str">
        <f>IF(E128="","",VLOOKUP(E128,$AK$842:$AL$844,2,TRUE))</f>
        <v/>
      </c>
      <c r="D53" s="281" t="str">
        <f>IF(E129="","",VLOOKUP(E129,$AM$842:$AN$844,2,TRUE))</f>
        <v/>
      </c>
      <c r="E53" s="281" t="str">
        <f>IF(E130="","",VLOOKUP(E130,$AO$842:$AP$844,2,TRUE))</f>
        <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str">
        <f>IF(E131="","",VLOOKUP(E131,$Y$846:$Z$848,2,TRUE))</f>
        <v/>
      </c>
      <c r="D54" s="281" t="str">
        <f>IF(E132="","",VLOOKUP(E132,$AA$846:$AB$848,2,TRUE))</f>
        <v/>
      </c>
      <c r="E54" s="281" t="str">
        <f>IF(E133="","",VLOOKUP(E133,$AC$846:$AD$848,2,TRUE))</f>
        <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str">
        <f>IF(E134="","",VLOOKUP(E134,$AE$846:$AF$848,2,TRUE))</f>
        <v/>
      </c>
      <c r="D55" s="281" t="str">
        <f>IF(E135="","",VLOOKUP(E135,$AG$846:$AH$848,2,TRUE))</f>
        <v/>
      </c>
      <c r="E55" s="281" t="str">
        <f>IF(E136="","",VLOOKUP(E136,$AI$846:$AJ$848,2,TRUE))</f>
        <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str">
        <f>IF(E137="","",VLOOKUP(E137,$AK$846:$AL$848,2,TRUE))</f>
        <v/>
      </c>
      <c r="D56" s="281" t="str">
        <f>IF(E138="","",VLOOKUP(E138,$AM$846:$AN$848,2,TRUE))</f>
        <v/>
      </c>
      <c r="E56" s="281" t="str">
        <f>IF(E139="","",VLOOKUP(E139,$AO$846:$AP$848,2,TRUE))</f>
        <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str">
        <f>IF(E140="","",VLOOKUP(E140,$Y$850:$Z$852,2,TRUE))</f>
        <v/>
      </c>
      <c r="D57" s="281" t="str">
        <f>IF(E141="","",VLOOKUP(E141,$AA$850:$AB$852,2,TRUE))</f>
        <v/>
      </c>
      <c r="E57" s="281" t="str">
        <f>IF(E142="","",VLOOKUP(E142,$AC$850:$AD$852,2,TRUE))</f>
        <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str">
        <f>IF(E143="","",VLOOKUP(E143,$AE$850:$AF$852,2,TRUE))</f>
        <v/>
      </c>
      <c r="D58" s="281" t="str">
        <f>IF(E144="","",VLOOKUP(E144,$AG$850:$AH$852,2,TRUE))</f>
        <v/>
      </c>
      <c r="E58" s="281" t="str">
        <f>IF(E145="","",VLOOKUP(E145,$AI$850:$AJ$852,2,TRUE))</f>
        <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str">
        <f>IF(E146="","",VLOOKUP(E146,$AK$850:$AL$852,2,TRUE))</f>
        <v/>
      </c>
      <c r="D59" s="281" t="str">
        <f>IF(E147="","",VLOOKUP(E147,$AM$850:$AN$852,2,TRUE))</f>
        <v/>
      </c>
      <c r="E59" s="281" t="str">
        <f>IF(E148="","",VLOOKUP(E148,$AO$850:$AP$852,2,TRUE))</f>
        <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str">
        <f>IF(E149="","",VLOOKUP(E149,$Y$854:$Z$856,2,TRUE))</f>
        <v/>
      </c>
      <c r="D60" s="291" t="str">
        <f>IF(E150="","",VLOOKUP(E150,$AA$810:$AB$812,2,TRUE))</f>
        <v/>
      </c>
      <c r="E60" s="291" t="str">
        <f>IF(E151="","",VLOOKUP(E151,$AC$810:$AD$812,2,TRUE))</f>
        <v/>
      </c>
      <c r="F60" s="809"/>
      <c r="G60" s="810"/>
      <c r="H60" s="811"/>
      <c r="I60" s="809"/>
      <c r="J60" s="810"/>
      <c r="K60" s="811"/>
      <c r="L60" s="798"/>
    </row>
    <row r="61" spans="2:12" ht="60" customHeight="1" x14ac:dyDescent="0.25">
      <c r="B61" s="829" t="s">
        <v>115</v>
      </c>
      <c r="C61" s="288" t="str">
        <f>IF(F122="","",VLOOKUP(F122,$Y$858:$Z$860,2,TRUE))</f>
        <v/>
      </c>
      <c r="D61" s="288" t="str">
        <f>IF(F123="","",VLOOKUP(F123,$AA$858:$AB$860,2,TRUE))</f>
        <v/>
      </c>
      <c r="E61" s="288" t="str">
        <f>IF(F124="","",VLOOKUP(F124,$AC$858:$AD$860,2,TRUE))</f>
        <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str">
        <f>IF(F125="","",VLOOKUP(F125,$AE$858:$AF$860,2,TRUE))</f>
        <v/>
      </c>
      <c r="D62" s="281" t="str">
        <f>IF(F126="","",VLOOKUP(F126,$AG$858:$AH$860,2,TRUE))</f>
        <v/>
      </c>
      <c r="E62" s="281" t="str">
        <f>IF(F127="","",VLOOKUP(F127,$AI$858:$AJ$860,2,TRUE))</f>
        <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str">
        <f>IF(F128="","",VLOOKUP(F128,$AK$858:$AL$860,2,TRUE))</f>
        <v/>
      </c>
      <c r="D63" s="281" t="str">
        <f>IF(F129="","",VLOOKUP(F129,$AM$858:$AN$860,2,TRUE))</f>
        <v/>
      </c>
      <c r="E63" s="281" t="str">
        <f>IF(F130="","",VLOOKUP(F130,$AO$858:$AP$860,2,TRUE))</f>
        <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str">
        <f>IF(F131="","",VLOOKUP(F131,$Y$862:$Z$864,2,TRUE))</f>
        <v/>
      </c>
      <c r="D64" s="281" t="str">
        <f>IF(F132="","",VLOOKUP(F132,$AA$862:$AB$864,2,TRUE))</f>
        <v/>
      </c>
      <c r="E64" s="281" t="str">
        <f>IF(F133="","",VLOOKUP(F133,$AC$862:$AD$864,2,TRUE))</f>
        <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str">
        <f>IF(F134="","",VLOOKUP(F134,$AE$862:$AF$864,2,TRUE))</f>
        <v/>
      </c>
      <c r="D65" s="281" t="str">
        <f>IF(F135="","",VLOOKUP(F135,$AG$862:$AH$864,2,TRUE))</f>
        <v/>
      </c>
      <c r="E65" s="281" t="str">
        <f>IF(F136="","",VLOOKUP(F136,$AI$862:$AJ$864,2,TRUE))</f>
        <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str">
        <f>IF(F137="","",VLOOKUP(F137,$AK$862:$AL$864,2,TRUE))</f>
        <v/>
      </c>
      <c r="D66" s="281" t="str">
        <f>IF(F138="","",VLOOKUP(F138,$AM$862:$AN$864,2,TRUE))</f>
        <v/>
      </c>
      <c r="E66" s="281" t="str">
        <f>IF(F139="","",VLOOKUP(F139,$AO$862:$AP$864,2,TRUE))</f>
        <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str">
        <f>IF(F140="","",VLOOKUP(F140,$Y$866:$Z$868,2,TRUE))</f>
        <v/>
      </c>
      <c r="D67" s="281" t="str">
        <f>IF(F141="","",VLOOKUP(F141,$AA$866:$AB$868,2,TRUE))</f>
        <v/>
      </c>
      <c r="E67" s="281" t="str">
        <f>IF(F142="","",VLOOKUP(F142,$AC$866:$AD$868,2,TRUE))</f>
        <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str">
        <f>IF(F143="","",VLOOKUP(F143,$AE$866:$AF$868,2,TRUE))</f>
        <v/>
      </c>
      <c r="D68" s="281" t="str">
        <f>IF(F144="","",VLOOKUP(F144,$AG$866:$AH$868,2,TRUE))</f>
        <v/>
      </c>
      <c r="E68" s="281" t="str">
        <f>IF(F145="","",VLOOKUP(F145,$AI$866:$AJ$868,2,TRUE))</f>
        <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str">
        <f>IF(F146="","",VLOOKUP(F146,$AK$866:$AL$868,2,TRUE))</f>
        <v/>
      </c>
      <c r="D69" s="281" t="str">
        <f>IF(F147="","",VLOOKUP(F147,$AM$866:$AN$868,2,TRUE))</f>
        <v/>
      </c>
      <c r="E69" s="281" t="str">
        <f>IF(F148="","",VLOOKUP(F148,$AO$866:$AP$868,2,TRUE))</f>
        <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str">
        <f>IF(F149="","",VLOOKUP(F149,$Y$870:$Z$872,2,TRUE))</f>
        <v/>
      </c>
      <c r="D70" s="281" t="str">
        <f>IF(F150="","",VLOOKUP(F150,$AA$870:$AB$872,2,TRUE))</f>
        <v/>
      </c>
      <c r="E70" s="281" t="str">
        <f>IF(F151="","",VLOOKUP(F151,$AC$870:$AD$872,2,TRUE))</f>
        <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str">
        <f>IF(F152="","",VLOOKUP(F152,$AE$870:$AF$872,2,TRUE))</f>
        <v/>
      </c>
      <c r="D71" s="281" t="str">
        <f>IF(F153="","",VLOOKUP(F153,$AG$870:$AH$872,2,TRUE))</f>
        <v/>
      </c>
      <c r="E71" s="281" t="str">
        <f>IF(F154="","",VLOOKUP(F154,$AI$870:$AJ$872,2,TRUE))</f>
        <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str">
        <f>IF(F155="","",VLOOKUP(F155,$AK$870:$AL$872,2,TRUE))</f>
        <v/>
      </c>
      <c r="D72" s="281" t="str">
        <f>IF(F156="","",VLOOKUP(F156,$AM$870:$AN$872,2,TRUE))</f>
        <v/>
      </c>
      <c r="E72" s="281" t="str">
        <f>IF(F157="","",VLOOKUP(F157,$AO$870:$AP$872,2,TRUE))</f>
        <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str">
        <f>IF(F158="","",VLOOKUP(F158,$Y$874:$Z$876,2,TRUE))</f>
        <v/>
      </c>
      <c r="D73" s="281" t="str">
        <f>IF(F159="","",VLOOKUP(F159,$AA$874:$AB$876,2,TRUE))</f>
        <v/>
      </c>
      <c r="E73" s="281" t="str">
        <f>IF(F160="","",VLOOKUP(F160,$AC$874:$AD$876,2,TRUE))</f>
        <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str">
        <f>IF(F161="","",VLOOKUP(F161,$AE$874:$AF$876,2,TRUE))</f>
        <v/>
      </c>
      <c r="D74" s="281" t="str">
        <f>IF(F162="","",VLOOKUP(F162,$AG$874:$AH$876,2,TRUE))</f>
        <v/>
      </c>
      <c r="E74" s="281" t="str">
        <f>IF(F163="","",VLOOKUP(F163,$AI$874:$AJ$876,2,TRUE))</f>
        <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str">
        <f>IF(G122="","",VLOOKUP(G122,$Y$878:$Z$880,2,TRUE))</f>
        <v/>
      </c>
      <c r="D98" s="288" t="str">
        <f>IF(G123="","",VLOOKUP(G123,$AA$878:$AB$880,2,TRUE))</f>
        <v/>
      </c>
      <c r="E98" s="288" t="str">
        <f>IF(G124="","",VLOOKUP(G124,$AC$878:$AD$880,2,TRUE))</f>
        <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str">
        <f>IF(F125="","",VLOOKUP(F125,$AE$878:$AF$880,2,TRUE))</f>
        <v/>
      </c>
      <c r="D99" s="281" t="str">
        <f>IF(F126="","",VLOOKUP(F126,$AG$878:$AH$880,2,TRUE))</f>
        <v/>
      </c>
      <c r="E99" s="281" t="str">
        <f>IF(F127="","",VLOOKUP(F127,$AI$878:$AJ$880,2,TRUE))</f>
        <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str">
        <f>IF(F128="","",VLOOKUP(F128,$AK$878:$AL$880,2,TRUE))</f>
        <v/>
      </c>
      <c r="D100" s="281" t="str">
        <f>IF(F129="","",VLOOKUP(F129,$AM$878:$AN$880,2,TRUE))</f>
        <v/>
      </c>
      <c r="E100" s="281" t="str">
        <f>IF(F130="","",VLOOKUP(F130,$AO$878:$AP$880,2,TRUE))</f>
        <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str">
        <f>IF(G131="","",VLOOKUP(G131,$Y$882:$Z$884,2,TRUE))</f>
        <v/>
      </c>
      <c r="D101" s="281" t="str">
        <f>IF(G132="","",VLOOKUP(G132,$AA$882:$AB$884,2,TRUE))</f>
        <v/>
      </c>
      <c r="E101" s="281" t="str">
        <f>IF(G133="","",VLOOKUP(G133,$AC$882:$AD$884,2,TRUE))</f>
        <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str">
        <f>IF(F134="","",VLOOKUP(F134,$AE$882:$AF$884,2,TRUE))</f>
        <v/>
      </c>
      <c r="D102" s="281" t="str">
        <f>IF(F135="","",VLOOKUP(F135,$AG$882:$AH$884,2,TRUE))</f>
        <v/>
      </c>
      <c r="E102" s="281" t="str">
        <f>IF(F136="","",VLOOKUP(F136,$AI$882:$AJ$884,2,TRUE))</f>
        <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str">
        <f>IF(F137="","",VLOOKUP(F137,$AK$882:$AL$884,2,TRUE))</f>
        <v/>
      </c>
      <c r="D103" s="281" t="str">
        <f>IF(F138="","",VLOOKUP(F138,$AM$882:$AN$884,2,TRUE))</f>
        <v/>
      </c>
      <c r="E103" s="281" t="str">
        <f>IF(F139="","",VLOOKUP(F139,$AO$882:$AP$884,2,TRUE))</f>
        <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str">
        <f>IF(G140="","",VLOOKUP(G140,$Y$886:$Z$888,2,TRUE))</f>
        <v/>
      </c>
      <c r="D104" s="281" t="str">
        <f>IF(G141="","",VLOOKUP(G141,$AA$886:$AB$888,2,TRUE))</f>
        <v/>
      </c>
      <c r="E104" s="281" t="str">
        <f>IF(G142="","",VLOOKUP(G142,$AC$886:$AD$888,2,TRUE))</f>
        <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str">
        <f>IF(F143="","",VLOOKUP(F143,$AE$886:$AF$888,2,TRUE))</f>
        <v/>
      </c>
      <c r="D105" s="281" t="str">
        <f>IF(F144="","",VLOOKUP(F144,$AG$886:$AH$888,2,TRUE))</f>
        <v/>
      </c>
      <c r="E105" s="281" t="str">
        <f>IF(F145="","",VLOOKUP(F145,$AI$886:$AJ$888,2,TRUE))</f>
        <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str">
        <f>IF(F146="","",VLOOKUP(F146,$AK$886:$AL$888,2,TRUE))</f>
        <v/>
      </c>
      <c r="D106" s="281" t="str">
        <f>IF(F147="","",VLOOKUP(F147,$AM$886:$AN$888,2,TRUE))</f>
        <v/>
      </c>
      <c r="E106" s="281" t="str">
        <f>IF(F148="","",VLOOKUP(F148,$AO$886:$AP$888,2,TRUE))</f>
        <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str">
        <f>IF(G149="","",VLOOKUP(G149,$Y$890:$Z$892,2,TRUE))</f>
        <v/>
      </c>
      <c r="D107" s="281" t="str">
        <f>IF(G150="","",VLOOKUP(G150,$AA$890:$AB$892,2,TRUE))</f>
        <v/>
      </c>
      <c r="E107" s="281" t="str">
        <f>IF(G151="","",VLOOKUP(G151,$AC$890:$AD$892,2,TRUE))</f>
        <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str">
        <f>IF(F152="","",VLOOKUP(F152,$AE$890:$AF$892,2,TRUE))</f>
        <v/>
      </c>
      <c r="D108" s="281" t="str">
        <f>IF(F153="","",VLOOKUP(F153,$AG$890:$AH$892,2,TRUE))</f>
        <v/>
      </c>
      <c r="E108" s="281" t="str">
        <f>IF(F154="","",VLOOKUP(F154,$AI$890:$AJ$892,2,TRUE))</f>
        <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str">
        <f>IF(F155="","",VLOOKUP(F155,$AK$890:$AL$892,2,TRUE))</f>
        <v/>
      </c>
      <c r="D109" s="281" t="str">
        <f>IF(F156="","",VLOOKUP(F156,$AM$890:$AN$892,2,TRUE))</f>
        <v/>
      </c>
      <c r="E109" s="281" t="str">
        <f>IF(F157="","",VLOOKUP(F157,$AO$890:$AP$892,2,TRUE))</f>
        <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str">
        <f>IF(G158="","",VLOOKUP(G158,$Y$894:$Z$896,2,TRUE))</f>
        <v/>
      </c>
      <c r="D110" s="281" t="str">
        <f>IF(G159="","",VLOOKUP(G159,$AA$894:$AB$896,2,TRUE))</f>
        <v/>
      </c>
      <c r="E110" s="281" t="str">
        <f>IF(G160="","",VLOOKUP(G160,$AC$894:$AD$896,2,TRUE))</f>
        <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str">
        <f>IF(G161="","",VLOOKUP(G161,$AE$894:$AF$896,2,TRUE))</f>
        <v/>
      </c>
      <c r="D111" s="281" t="str">
        <f>IF(G162="","",VLOOKUP(G162,$AG$894:$AH$896,2,TRUE))</f>
        <v/>
      </c>
      <c r="E111" s="281" t="str">
        <f>IF(G163="","",VLOOKUP(G163,$AI$894:$AJ$896,2,TRUE))</f>
        <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str">
        <f>IF(G164="","",VLOOKUP(G164,$AK$894:$AL$896,2,TRUE))</f>
        <v/>
      </c>
      <c r="D112" s="281" t="str">
        <f>IF(G165="","",VLOOKUP(G165,$AM$894:$AN$896,2,TRUE))</f>
        <v/>
      </c>
      <c r="E112" s="281" t="str">
        <f>IF(G166="","",VLOOKUP(G166,$AO$894:$AP$896,2,TRUE))</f>
        <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str">
        <f>IF(G167="","",VLOOKUP(G167,$Y$898:$Z$900,2,TRUE))</f>
        <v/>
      </c>
      <c r="D113" s="281" t="str">
        <f>IF(G168="","",VLOOKUP(G168,$AA$898:$AB$900,2,TRUE))</f>
        <v/>
      </c>
      <c r="E113" s="281" t="str">
        <f>IF(G169="","",VLOOKUP(G169,$AC$898:$AD$900,2,TRUE))</f>
        <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str">
        <f>IF(G170="","",VLOOKUP(G170,$AE$898:$AF$900,2,TRUE))</f>
        <v/>
      </c>
      <c r="D114" s="281" t="str">
        <f>IF(G171="","",VLOOKUP(G171,$AG$898:$AH$900,2,TRUE))</f>
        <v/>
      </c>
      <c r="E114" s="281" t="str">
        <f>IF(G172="","",VLOOKUP(G172,$AI$898:$AJ$900,2,TRUE))</f>
        <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Ф'!F91</f>
        <v>0</v>
      </c>
      <c r="D195" s="4">
        <f>'2 жастағы К'!F91</f>
        <v>0</v>
      </c>
      <c r="E195" s="4">
        <f>'2 жастағы Т'!F91</f>
        <v>0</v>
      </c>
      <c r="F195" s="4">
        <f>'2 жастағы Ш'!F91</f>
        <v>0</v>
      </c>
      <c r="G195" s="4">
        <f>'2 жастағы Ә'!F91</f>
        <v>0</v>
      </c>
      <c r="CO195" s="8"/>
      <c r="CQ195" s="8"/>
      <c r="CS195" s="8"/>
      <c r="CU195" s="8"/>
    </row>
    <row r="196" spans="2:99" x14ac:dyDescent="0.25">
      <c r="B196" s="708"/>
      <c r="C196" s="4">
        <f>'2 жастағы Ф'!E91</f>
        <v>0</v>
      </c>
      <c r="D196" s="4">
        <f>'2 жастағы К'!E91</f>
        <v>0</v>
      </c>
      <c r="E196" s="4">
        <f>'2 жастағы Т'!E91</f>
        <v>0</v>
      </c>
      <c r="F196" s="4">
        <f>'2 жастағы Ш'!E91</f>
        <v>0</v>
      </c>
      <c r="G196" s="4">
        <f>'2 жастағы Ә'!E91</f>
        <v>0</v>
      </c>
      <c r="CO196" s="8"/>
      <c r="CQ196" s="8"/>
      <c r="CS196" s="8"/>
      <c r="CU196" s="8"/>
    </row>
    <row r="197" spans="2:99" x14ac:dyDescent="0.25">
      <c r="B197" s="712"/>
      <c r="C197" s="4">
        <f>'2 жастағы Ф'!D91</f>
        <v>0</v>
      </c>
      <c r="D197" s="4">
        <f>'2 жастағы К'!D91</f>
        <v>0</v>
      </c>
      <c r="E197" s="4">
        <f>'2 жастағы Т'!D91</f>
        <v>0</v>
      </c>
      <c r="F197" s="4">
        <f>'2 жастағы Ш'!D91</f>
        <v>0</v>
      </c>
      <c r="G197" s="4">
        <f>'2 жастағы Ә'!D91</f>
        <v>0</v>
      </c>
    </row>
    <row r="198" spans="2:99" x14ac:dyDescent="0.25">
      <c r="B198" s="707">
        <v>2</v>
      </c>
      <c r="C198" s="4">
        <f>'2 жастағы Ф'!I91</f>
        <v>0</v>
      </c>
      <c r="D198" s="4">
        <f>'2 жастағы К'!I91</f>
        <v>0</v>
      </c>
      <c r="E198" s="4">
        <f>'2 жастағы Т'!I91</f>
        <v>0</v>
      </c>
      <c r="F198" s="4">
        <f>'2 жастағы Ш'!I91</f>
        <v>0</v>
      </c>
      <c r="G198" s="4">
        <f>'2 жастағы Ә'!I91</f>
        <v>0</v>
      </c>
    </row>
    <row r="199" spans="2:99" x14ac:dyDescent="0.25">
      <c r="B199" s="708"/>
      <c r="C199" s="4">
        <f>'2 жастағы Ф'!H91</f>
        <v>0</v>
      </c>
      <c r="D199" s="4">
        <f>'2 жастағы К'!H91</f>
        <v>0</v>
      </c>
      <c r="E199" s="4">
        <f>'2 жастағы Т'!H91</f>
        <v>0</v>
      </c>
      <c r="F199" s="4">
        <f>'2 жастағы Ш'!H91</f>
        <v>0</v>
      </c>
      <c r="G199" s="4">
        <f>'2 жастағы Ә'!H91</f>
        <v>0</v>
      </c>
    </row>
    <row r="200" spans="2:99" x14ac:dyDescent="0.25">
      <c r="B200" s="712"/>
      <c r="C200" s="4">
        <f>'2 жастағы Ф'!G91</f>
        <v>0</v>
      </c>
      <c r="D200" s="4">
        <f>'2 жастағы К'!G91</f>
        <v>0</v>
      </c>
      <c r="E200" s="4">
        <f>'2 жастағы Т'!G91</f>
        <v>0</v>
      </c>
      <c r="F200" s="4">
        <f>'2 жастағы Ш'!G91</f>
        <v>0</v>
      </c>
      <c r="G200" s="4">
        <f>'2 жастағы Ә'!G91</f>
        <v>0</v>
      </c>
    </row>
    <row r="201" spans="2:99" x14ac:dyDescent="0.25">
      <c r="B201" s="707">
        <v>3</v>
      </c>
      <c r="C201" s="4">
        <f>'2 жастағы Ф'!L91</f>
        <v>0</v>
      </c>
      <c r="D201" s="4">
        <f>'2 жастағы К'!L91</f>
        <v>0</v>
      </c>
      <c r="E201" s="4">
        <f>'2 жастағы Т'!L91</f>
        <v>0</v>
      </c>
      <c r="F201" s="4">
        <f>'2 жастағы Ш'!L91</f>
        <v>0</v>
      </c>
      <c r="G201" s="4">
        <f>'2 жастағы Ә'!L91</f>
        <v>0</v>
      </c>
    </row>
    <row r="202" spans="2:99" x14ac:dyDescent="0.25">
      <c r="B202" s="708"/>
      <c r="C202" s="4">
        <f>'2 жастағы Ф'!K91</f>
        <v>0</v>
      </c>
      <c r="D202" s="4">
        <f>'2 жастағы К'!K91</f>
        <v>0</v>
      </c>
      <c r="E202" s="4">
        <f>'2 жастағы Т'!K91</f>
        <v>0</v>
      </c>
      <c r="F202" s="4">
        <f>'2 жастағы Ш'!K91</f>
        <v>0</v>
      </c>
      <c r="G202" s="4">
        <f>'2 жастағы Ә'!K91</f>
        <v>0</v>
      </c>
    </row>
    <row r="203" spans="2:99" x14ac:dyDescent="0.25">
      <c r="B203" s="712"/>
      <c r="C203" s="4">
        <f>'2 жастағы Ф'!J91</f>
        <v>0</v>
      </c>
      <c r="D203" s="4">
        <f>'2 жастағы К'!J91</f>
        <v>0</v>
      </c>
      <c r="E203" s="4">
        <f>'2 жастағы Т'!J91</f>
        <v>0</v>
      </c>
      <c r="F203" s="4">
        <f>'2 жастағы Ш'!J91</f>
        <v>0</v>
      </c>
      <c r="G203" s="4">
        <f>'2 жастағы Ә'!J91</f>
        <v>0</v>
      </c>
    </row>
    <row r="204" spans="2:99" x14ac:dyDescent="0.25">
      <c r="B204" s="707">
        <v>4</v>
      </c>
      <c r="C204" s="4">
        <f>'2 жастағы Ф'!O91</f>
        <v>0</v>
      </c>
      <c r="D204" s="4">
        <f>'2 жастағы К'!O91</f>
        <v>0</v>
      </c>
      <c r="E204" s="4">
        <f>'2 жастағы Т'!O91</f>
        <v>0</v>
      </c>
      <c r="F204" s="4">
        <f>'2 жастағы Ш'!O91</f>
        <v>0</v>
      </c>
      <c r="G204" s="4">
        <f>'2 жастағы Ә'!O91</f>
        <v>0</v>
      </c>
    </row>
    <row r="205" spans="2:99" x14ac:dyDescent="0.25">
      <c r="B205" s="708"/>
      <c r="C205" s="4">
        <f>'2 жастағы Ф'!N91</f>
        <v>0</v>
      </c>
      <c r="D205" s="4">
        <f>'2 жастағы К'!N91</f>
        <v>0</v>
      </c>
      <c r="E205" s="4">
        <f>'2 жастағы Т'!N91</f>
        <v>0</v>
      </c>
      <c r="F205" s="4">
        <f>'2 жастағы Ш'!N91</f>
        <v>0</v>
      </c>
      <c r="G205" s="4">
        <f>'2 жастағы Ә'!N91</f>
        <v>0</v>
      </c>
    </row>
    <row r="206" spans="2:99" x14ac:dyDescent="0.25">
      <c r="B206" s="712"/>
      <c r="C206" s="4">
        <f>'2 жастағы Ф'!M91</f>
        <v>0</v>
      </c>
      <c r="D206" s="4">
        <f>'2 жастағы К'!M91</f>
        <v>0</v>
      </c>
      <c r="E206" s="4">
        <f>'2 жастағы Т'!M91</f>
        <v>0</v>
      </c>
      <c r="F206" s="4">
        <f>'2 жастағы Ш'!M91</f>
        <v>0</v>
      </c>
      <c r="G206" s="4">
        <f>'2 жастағы Ә'!M91</f>
        <v>0</v>
      </c>
    </row>
    <row r="207" spans="2:99" x14ac:dyDescent="0.25">
      <c r="B207" s="707">
        <v>5</v>
      </c>
      <c r="C207" s="4">
        <f>'2 жастағы Ф'!R91</f>
        <v>0</v>
      </c>
      <c r="D207" s="4">
        <f>'2 жастағы К'!R91</f>
        <v>0</v>
      </c>
      <c r="E207" s="4">
        <f>'2 жастағы Т'!R91</f>
        <v>0</v>
      </c>
      <c r="F207" s="4">
        <f>'2 жастағы Ш'!R91</f>
        <v>0</v>
      </c>
      <c r="G207" s="4">
        <f>'2 жастағы Ә'!R91</f>
        <v>0</v>
      </c>
    </row>
    <row r="208" spans="2:99" x14ac:dyDescent="0.25">
      <c r="B208" s="708"/>
      <c r="C208" s="4">
        <f>'2 жастағы Ф'!Q91</f>
        <v>0</v>
      </c>
      <c r="D208" s="4">
        <f>'2 жастағы К'!Q91</f>
        <v>0</v>
      </c>
      <c r="E208" s="4">
        <f>'2 жастағы Т'!Q91</f>
        <v>0</v>
      </c>
      <c r="F208" s="4">
        <f>'2 жастағы Ш'!Q91</f>
        <v>0</v>
      </c>
      <c r="G208" s="4">
        <f>'2 жастағы Ә'!Q91</f>
        <v>0</v>
      </c>
    </row>
    <row r="209" spans="2:7" x14ac:dyDescent="0.25">
      <c r="B209" s="712"/>
      <c r="C209" s="4">
        <f>'2 жастағы Ф'!P91</f>
        <v>0</v>
      </c>
      <c r="D209" s="4">
        <f>'2 жастағы К'!P91</f>
        <v>0</v>
      </c>
      <c r="E209" s="4">
        <f>'2 жастағы Т'!P91</f>
        <v>0</v>
      </c>
      <c r="F209" s="4">
        <f>'2 жастағы Ш'!P91</f>
        <v>0</v>
      </c>
      <c r="G209" s="4">
        <f>'2 жастағы Ә'!P91</f>
        <v>0</v>
      </c>
    </row>
    <row r="210" spans="2:7" x14ac:dyDescent="0.25">
      <c r="B210" s="707">
        <v>6</v>
      </c>
      <c r="C210" s="4">
        <f>'2 жастағы Ф'!U91</f>
        <v>0</v>
      </c>
      <c r="D210" s="4">
        <f>'2 жастағы К'!U91</f>
        <v>0</v>
      </c>
      <c r="E210" s="4">
        <f>'2 жастағы Т'!U91</f>
        <v>0</v>
      </c>
      <c r="F210" s="4">
        <f>'2 жастағы Ш'!U91</f>
        <v>0</v>
      </c>
      <c r="G210" s="4">
        <f>'2 жастағы Ә'!U91</f>
        <v>0</v>
      </c>
    </row>
    <row r="211" spans="2:7" x14ac:dyDescent="0.25">
      <c r="B211" s="708"/>
      <c r="C211" s="4">
        <f>'2 жастағы Ф'!T91</f>
        <v>0</v>
      </c>
      <c r="D211" s="4">
        <f>'2 жастағы К'!T91</f>
        <v>0</v>
      </c>
      <c r="E211" s="4">
        <f>'2 жастағы Т'!T91</f>
        <v>0</v>
      </c>
      <c r="F211" s="4">
        <f>'2 жастағы Ш'!T91</f>
        <v>0</v>
      </c>
      <c r="G211" s="4">
        <f>'2 жастағы Ә'!T91</f>
        <v>0</v>
      </c>
    </row>
    <row r="212" spans="2:7" x14ac:dyDescent="0.25">
      <c r="B212" s="712"/>
      <c r="C212" s="4">
        <f>'2 жастағы Ф'!S91</f>
        <v>0</v>
      </c>
      <c r="D212" s="4">
        <f>'2 жастағы К'!S91</f>
        <v>0</v>
      </c>
      <c r="E212" s="4">
        <f>'2 жастағы Т'!S91</f>
        <v>0</v>
      </c>
      <c r="F212" s="4">
        <f>'2 жастағы Ш'!S91</f>
        <v>0</v>
      </c>
      <c r="G212" s="4">
        <f>'2 жастағы Ә'!S91</f>
        <v>0</v>
      </c>
    </row>
    <row r="213" spans="2:7" x14ac:dyDescent="0.25">
      <c r="B213" s="707">
        <v>7</v>
      </c>
      <c r="C213" s="4">
        <f>'2 жастағы Ф'!X91</f>
        <v>0</v>
      </c>
      <c r="D213" s="4">
        <f>'2 жастағы К'!X91</f>
        <v>0</v>
      </c>
      <c r="E213" s="4">
        <f>'2 жастағы Т'!X91</f>
        <v>0</v>
      </c>
      <c r="F213" s="4">
        <f>'2 жастағы Ш'!X91</f>
        <v>0</v>
      </c>
      <c r="G213" s="4">
        <f>'2 жастағы Ә'!X91</f>
        <v>0</v>
      </c>
    </row>
    <row r="214" spans="2:7" x14ac:dyDescent="0.25">
      <c r="B214" s="708"/>
      <c r="C214" s="4">
        <f>'2 жастағы Ф'!W91</f>
        <v>0</v>
      </c>
      <c r="D214" s="4">
        <f>'2 жастағы К'!W91</f>
        <v>0</v>
      </c>
      <c r="E214" s="4">
        <f>'2 жастағы Т'!W91</f>
        <v>0</v>
      </c>
      <c r="F214" s="4">
        <f>'2 жастағы Ш'!W91</f>
        <v>0</v>
      </c>
      <c r="G214" s="4">
        <f>'2 жастағы Ә'!W91</f>
        <v>0</v>
      </c>
    </row>
    <row r="215" spans="2:7" x14ac:dyDescent="0.25">
      <c r="B215" s="712"/>
      <c r="C215" s="4">
        <f>'2 жастағы Ф'!V91</f>
        <v>0</v>
      </c>
      <c r="D215" s="4">
        <f>'2 жастағы К'!V91</f>
        <v>0</v>
      </c>
      <c r="E215" s="4">
        <f>'2 жастағы Т'!V91</f>
        <v>0</v>
      </c>
      <c r="F215" s="4">
        <f>'2 жастағы Ш'!V91</f>
        <v>0</v>
      </c>
      <c r="G215" s="4">
        <f>'2 жастағы Ә'!V91</f>
        <v>0</v>
      </c>
    </row>
    <row r="216" spans="2:7" ht="15" customHeight="1" x14ac:dyDescent="0.25">
      <c r="B216" s="707">
        <v>8</v>
      </c>
      <c r="C216" s="4">
        <f>'2 жастағы Ф'!AA91</f>
        <v>0</v>
      </c>
      <c r="D216" s="4">
        <f>'2 жастағы К'!AA91</f>
        <v>0</v>
      </c>
      <c r="E216" s="4">
        <f>'2 жастағы Т'!AA91</f>
        <v>0</v>
      </c>
      <c r="F216" s="4">
        <f>'2 жастағы Ш'!AA91</f>
        <v>0</v>
      </c>
      <c r="G216" s="4">
        <f>'2 жастағы Ә'!AA91</f>
        <v>0</v>
      </c>
    </row>
    <row r="217" spans="2:7" ht="15" customHeight="1" x14ac:dyDescent="0.25">
      <c r="B217" s="708"/>
      <c r="C217" s="4">
        <f>'2 жастағы Ф'!Z91</f>
        <v>0</v>
      </c>
      <c r="D217" s="4">
        <f>'2 жастағы К'!Z91</f>
        <v>0</v>
      </c>
      <c r="E217" s="4">
        <f>'2 жастағы Т'!Z91</f>
        <v>0</v>
      </c>
      <c r="F217" s="4">
        <f>'2 жастағы Ш'!Z91</f>
        <v>0</v>
      </c>
      <c r="G217" s="4">
        <f>'2 жастағы Ә'!Z91</f>
        <v>0</v>
      </c>
    </row>
    <row r="218" spans="2:7" ht="15" customHeight="1" x14ac:dyDescent="0.25">
      <c r="B218" s="712"/>
      <c r="C218" s="4">
        <f>'2 жастағы Ф'!Y91</f>
        <v>0</v>
      </c>
      <c r="D218" s="4">
        <f>'2 жастағы К'!Y91</f>
        <v>0</v>
      </c>
      <c r="E218" s="4">
        <f>'2 жастағы Т'!Y91</f>
        <v>0</v>
      </c>
      <c r="F218" s="4">
        <f>'2 жастағы Ш'!Y91</f>
        <v>0</v>
      </c>
      <c r="G218" s="4">
        <f>'2 жастағы Ә'!Y91</f>
        <v>0</v>
      </c>
    </row>
    <row r="219" spans="2:7" x14ac:dyDescent="0.25">
      <c r="B219" s="707">
        <v>9</v>
      </c>
      <c r="C219" s="4">
        <f>'2 жастағы Ф'!AD91</f>
        <v>0</v>
      </c>
      <c r="D219" s="4">
        <f>'2 жастағы К'!AD91</f>
        <v>0</v>
      </c>
      <c r="E219" s="4">
        <f>'2 жастағы Т'!AD91</f>
        <v>0</v>
      </c>
      <c r="F219" s="4">
        <f>'2 жастағы Ш'!AD91</f>
        <v>0</v>
      </c>
      <c r="G219" s="4">
        <f>'2 жастағы Ә'!AD91</f>
        <v>0</v>
      </c>
    </row>
    <row r="220" spans="2:7" x14ac:dyDescent="0.25">
      <c r="B220" s="708"/>
      <c r="C220" s="4">
        <f>'2 жастағы Ф'!AC91</f>
        <v>0</v>
      </c>
      <c r="D220" s="4">
        <f>'2 жастағы К'!AC91</f>
        <v>0</v>
      </c>
      <c r="E220" s="4">
        <f>'2 жастағы Т'!AC91</f>
        <v>0</v>
      </c>
      <c r="F220" s="4">
        <f>'2 жастағы Ш'!AC91</f>
        <v>0</v>
      </c>
      <c r="G220" s="4">
        <f>'2 жастағы Ә'!AC91</f>
        <v>0</v>
      </c>
    </row>
    <row r="221" spans="2:7" x14ac:dyDescent="0.25">
      <c r="B221" s="712"/>
      <c r="C221" s="4">
        <f>'2 жастағы Ф'!AB91</f>
        <v>0</v>
      </c>
      <c r="D221" s="4">
        <f>'2 жастағы К'!AB91</f>
        <v>0</v>
      </c>
      <c r="E221" s="4">
        <f>'2 жастағы Т'!AB91</f>
        <v>0</v>
      </c>
      <c r="F221" s="4">
        <f>'2 жастағы Ш'!AB91</f>
        <v>0</v>
      </c>
      <c r="G221" s="4">
        <f>'2 жастағы Ә'!AB91</f>
        <v>0</v>
      </c>
    </row>
    <row r="222" spans="2:7" x14ac:dyDescent="0.25">
      <c r="B222" s="707">
        <v>10</v>
      </c>
      <c r="C222" s="4">
        <f>'2 жастағы Ф'!AG91</f>
        <v>0</v>
      </c>
      <c r="D222" s="4">
        <f>'2 жастағы К'!AG91</f>
        <v>0</v>
      </c>
      <c r="E222" s="842"/>
      <c r="F222" s="4">
        <f>'2 жастағы Ш'!AG91</f>
        <v>0</v>
      </c>
      <c r="G222" s="4">
        <f>'2 жастағы Ә'!AG91</f>
        <v>0</v>
      </c>
    </row>
    <row r="223" spans="2:7" x14ac:dyDescent="0.25">
      <c r="B223" s="708"/>
      <c r="C223" s="4">
        <f>'2 жастағы Ф'!AF91</f>
        <v>0</v>
      </c>
      <c r="D223" s="4">
        <f>'2 жастағы К'!AF91</f>
        <v>0</v>
      </c>
      <c r="E223" s="843"/>
      <c r="F223" s="4">
        <f>'2 жастағы Ш'!AF91</f>
        <v>0</v>
      </c>
      <c r="G223" s="4">
        <f>'2 жастағы Ә'!AF91</f>
        <v>0</v>
      </c>
    </row>
    <row r="224" spans="2:7" x14ac:dyDescent="0.25">
      <c r="B224" s="712"/>
      <c r="C224" s="4">
        <f>'2 жастағы Ф'!AE91</f>
        <v>0</v>
      </c>
      <c r="D224" s="4">
        <f>'2 жастағы К'!AE91</f>
        <v>0</v>
      </c>
      <c r="E224" s="843"/>
      <c r="F224" s="4">
        <f>'2 жастағы Ш'!AE91</f>
        <v>0</v>
      </c>
      <c r="G224" s="4">
        <f>'2 жастағы Ә'!AE91</f>
        <v>0</v>
      </c>
    </row>
    <row r="225" spans="2:7" x14ac:dyDescent="0.25">
      <c r="B225" s="707">
        <v>11</v>
      </c>
      <c r="C225" s="4">
        <f>'2 жастағы Ф'!AJ91</f>
        <v>0</v>
      </c>
      <c r="D225" s="4">
        <f>'2 жастағы К'!AJ91</f>
        <v>0</v>
      </c>
      <c r="E225" s="843"/>
      <c r="F225" s="4">
        <f>'2 жастағы Ш'!AJ91</f>
        <v>0</v>
      </c>
      <c r="G225" s="4">
        <f>'2 жастағы Ә'!AJ91</f>
        <v>0</v>
      </c>
    </row>
    <row r="226" spans="2:7" x14ac:dyDescent="0.25">
      <c r="B226" s="708"/>
      <c r="C226" s="4">
        <f>'2 жастағы Ф'!AI91</f>
        <v>0</v>
      </c>
      <c r="D226" s="4">
        <f>'2 жастағы К'!AI91</f>
        <v>0</v>
      </c>
      <c r="E226" s="843"/>
      <c r="F226" s="4">
        <f>'2 жастағы Ш'!AI91</f>
        <v>0</v>
      </c>
      <c r="G226" s="4">
        <f>'2 жастағы Ә'!AI91</f>
        <v>0</v>
      </c>
    </row>
    <row r="227" spans="2:7" x14ac:dyDescent="0.25">
      <c r="B227" s="712"/>
      <c r="C227" s="4">
        <f>'2 жастағы Ф'!AH91</f>
        <v>0</v>
      </c>
      <c r="D227" s="4">
        <f>'2 жастағы К'!AH91</f>
        <v>0</v>
      </c>
      <c r="E227" s="843"/>
      <c r="F227" s="4">
        <f>'2 жастағы Ш'!AH91</f>
        <v>0</v>
      </c>
      <c r="G227" s="4">
        <f>'2 жастағы Ә'!AH91</f>
        <v>0</v>
      </c>
    </row>
    <row r="228" spans="2:7" x14ac:dyDescent="0.25">
      <c r="B228" s="707">
        <v>12</v>
      </c>
      <c r="C228" s="4">
        <f>'2 жастағы Ф'!AM91</f>
        <v>0</v>
      </c>
      <c r="D228" s="4">
        <f>'2 жастағы К'!AM91</f>
        <v>0</v>
      </c>
      <c r="E228" s="843"/>
      <c r="F228" s="4">
        <f>'2 жастағы Ш'!AM91</f>
        <v>0</v>
      </c>
      <c r="G228" s="4">
        <f>'2 жастағы Ә'!AM91</f>
        <v>0</v>
      </c>
    </row>
    <row r="229" spans="2:7" x14ac:dyDescent="0.25">
      <c r="B229" s="708"/>
      <c r="C229" s="4">
        <f>'2 жастағы Ф'!AL91</f>
        <v>0</v>
      </c>
      <c r="D229" s="4">
        <f>'2 жастағы К'!AL91</f>
        <v>0</v>
      </c>
      <c r="E229" s="843"/>
      <c r="F229" s="4">
        <f>'2 жастағы Ш'!AL91</f>
        <v>0</v>
      </c>
      <c r="G229" s="4">
        <f>'2 жастағы Ә'!AL91</f>
        <v>0</v>
      </c>
    </row>
    <row r="230" spans="2:7" x14ac:dyDescent="0.25">
      <c r="B230" s="712"/>
      <c r="C230" s="4">
        <f>'2 жастағы Ф'!AK91</f>
        <v>0</v>
      </c>
      <c r="D230" s="160">
        <f>'2 жастағы К'!AK61</f>
        <v>1</v>
      </c>
      <c r="E230" s="843"/>
      <c r="F230" s="4">
        <f>'2 жастағы Ш'!AK91</f>
        <v>0</v>
      </c>
      <c r="G230" s="4">
        <f>'2 жастағы Ә'!AK91</f>
        <v>0</v>
      </c>
    </row>
    <row r="231" spans="2:7" x14ac:dyDescent="0.25">
      <c r="B231" s="707">
        <v>13</v>
      </c>
      <c r="C231" s="4">
        <f>'2 жастағы Ф'!AP91</f>
        <v>0</v>
      </c>
      <c r="D231" s="4">
        <f>'2 жастағы К'!AP91</f>
        <v>0</v>
      </c>
      <c r="E231" s="843"/>
      <c r="F231" s="4">
        <f>'2 жастағы Ш'!AP91</f>
        <v>0</v>
      </c>
      <c r="G231" s="4">
        <f>'2 жастағы Ә'!AP91</f>
        <v>0</v>
      </c>
    </row>
    <row r="232" spans="2:7" x14ac:dyDescent="0.25">
      <c r="B232" s="708"/>
      <c r="C232" s="4">
        <f>'2 жастағы Ф'!AO91</f>
        <v>0</v>
      </c>
      <c r="D232" s="4">
        <f>'2 жастағы К'!AO91</f>
        <v>0</v>
      </c>
      <c r="E232" s="843"/>
      <c r="F232" s="4">
        <f>'2 жастағы Ш'!AO91</f>
        <v>0</v>
      </c>
      <c r="G232" s="4">
        <f>'2 жастағы Ә'!AO91</f>
        <v>0</v>
      </c>
    </row>
    <row r="233" spans="2:7" x14ac:dyDescent="0.25">
      <c r="B233" s="712"/>
      <c r="C233" s="4">
        <f>'2 жастағы Ф'!AN91</f>
        <v>0</v>
      </c>
      <c r="D233" s="4">
        <f>'2 жастағы К'!AN91</f>
        <v>0</v>
      </c>
      <c r="E233" s="843"/>
      <c r="F233" s="4">
        <f>'2 жастағы Ш'!AN91</f>
        <v>0</v>
      </c>
      <c r="G233" s="4">
        <f>'2 жастағы Ә'!AN91</f>
        <v>0</v>
      </c>
    </row>
    <row r="234" spans="2:7" x14ac:dyDescent="0.25">
      <c r="B234" s="707">
        <v>14</v>
      </c>
      <c r="C234" s="4">
        <f>'2 жастағы Ф'!AS91</f>
        <v>0</v>
      </c>
      <c r="D234" s="4">
        <f>'2 жастағы К'!AS91</f>
        <v>0</v>
      </c>
      <c r="E234" s="843"/>
      <c r="F234" s="4">
        <f>'2 жастағы Ш'!AS91</f>
        <v>0</v>
      </c>
      <c r="G234" s="4">
        <f>'2 жастағы Ә'!AS91</f>
        <v>0</v>
      </c>
    </row>
    <row r="235" spans="2:7" x14ac:dyDescent="0.25">
      <c r="B235" s="708"/>
      <c r="C235" s="4">
        <f>'2 жастағы Ф'!AR91</f>
        <v>0</v>
      </c>
      <c r="D235" s="4">
        <f>'2 жастағы К'!AR91</f>
        <v>0</v>
      </c>
      <c r="E235" s="843"/>
      <c r="F235" s="4">
        <f>'2 жастағы Ш'!AR91</f>
        <v>0</v>
      </c>
      <c r="G235" s="4">
        <f>'2 жастағы Ә'!AR91</f>
        <v>0</v>
      </c>
    </row>
    <row r="236" spans="2:7" x14ac:dyDescent="0.25">
      <c r="B236" s="712"/>
      <c r="C236" s="4">
        <f>'2 жастағы Ф'!AQ91</f>
        <v>0</v>
      </c>
      <c r="D236" s="4">
        <f>'2 жастағы К'!AQ91</f>
        <v>0</v>
      </c>
      <c r="E236" s="843"/>
      <c r="F236" s="4">
        <f>'2 жастағы Ш'!AQ91</f>
        <v>0</v>
      </c>
      <c r="G236" s="4">
        <f>'2 жастағы Ә'!AQ91</f>
        <v>0</v>
      </c>
    </row>
    <row r="237" spans="2:7" x14ac:dyDescent="0.25">
      <c r="B237" s="707">
        <v>15</v>
      </c>
      <c r="C237" s="4">
        <f>'2 жастағы Ф'!AV91</f>
        <v>0</v>
      </c>
      <c r="D237" s="4">
        <f>'2 жастағы К'!AV91</f>
        <v>0</v>
      </c>
      <c r="E237" s="843"/>
      <c r="F237" s="4">
        <f>'2 жастағы Ш'!AV91</f>
        <v>0</v>
      </c>
      <c r="G237" s="4">
        <f>'2 жастағы Ә'!AV91</f>
        <v>0</v>
      </c>
    </row>
    <row r="238" spans="2:7" x14ac:dyDescent="0.25">
      <c r="B238" s="708"/>
      <c r="C238" s="4">
        <f>'2 жастағы Ф'!AU91</f>
        <v>0</v>
      </c>
      <c r="D238" s="4">
        <f>'2 жастағы К'!AU91</f>
        <v>0</v>
      </c>
      <c r="E238" s="843"/>
      <c r="F238" s="4">
        <f>'2 жастағы Ш'!AU91</f>
        <v>0</v>
      </c>
      <c r="G238" s="4">
        <f>'2 жастағы Ә'!AU91</f>
        <v>0</v>
      </c>
    </row>
    <row r="239" spans="2:7" x14ac:dyDescent="0.25">
      <c r="B239" s="712"/>
      <c r="C239" s="4">
        <f>'2 жастағы Ф'!AT91</f>
        <v>0</v>
      </c>
      <c r="D239" s="4">
        <f>'2 жастағы К'!AT91</f>
        <v>0</v>
      </c>
      <c r="E239" s="843"/>
      <c r="F239" s="4">
        <f>'2 жастағы Ш'!AT91</f>
        <v>0</v>
      </c>
      <c r="G239" s="4">
        <f>'2 жастағы Ә'!AT91</f>
        <v>0</v>
      </c>
    </row>
    <row r="240" spans="2:7" x14ac:dyDescent="0.25">
      <c r="B240" s="707">
        <v>16</v>
      </c>
      <c r="C240" s="4">
        <f>'2 жастағы Ф'!AY91</f>
        <v>0</v>
      </c>
      <c r="D240" s="4">
        <f>'2 жастағы К'!AY91</f>
        <v>0</v>
      </c>
      <c r="E240" s="843"/>
      <c r="F240" s="4">
        <f>'2 жастағы Ш'!AY91</f>
        <v>0</v>
      </c>
      <c r="G240" s="4">
        <f>'2 жастағы Ә'!AY91</f>
        <v>0</v>
      </c>
    </row>
    <row r="241" spans="2:7" x14ac:dyDescent="0.25">
      <c r="B241" s="708"/>
      <c r="C241" s="4">
        <f>'2 жастағы Ф'!AX91</f>
        <v>0</v>
      </c>
      <c r="D241" s="4">
        <f>'2 жастағы К'!AX91</f>
        <v>0</v>
      </c>
      <c r="E241" s="843"/>
      <c r="F241" s="4">
        <f>'2 жастағы Ш'!AX91</f>
        <v>0</v>
      </c>
      <c r="G241" s="4">
        <f>'2 жастағы Ә'!AX91</f>
        <v>0</v>
      </c>
    </row>
    <row r="242" spans="2:7" x14ac:dyDescent="0.25">
      <c r="B242" s="712"/>
      <c r="C242" s="4">
        <f>'2 жастағы Ф'!AW91</f>
        <v>0</v>
      </c>
      <c r="D242" s="4">
        <f>'2 жастағы К'!AW91</f>
        <v>0</v>
      </c>
      <c r="E242" s="843"/>
      <c r="F242" s="4">
        <f>'2 жастағы Ш'!AW91</f>
        <v>0</v>
      </c>
      <c r="G242" s="4">
        <f>'2 жастағы Ә'!AW91</f>
        <v>0</v>
      </c>
    </row>
    <row r="243" spans="2:7" x14ac:dyDescent="0.25">
      <c r="B243" s="707">
        <v>17</v>
      </c>
      <c r="C243" s="4">
        <f>'2 жастағы Ф'!BB91</f>
        <v>0</v>
      </c>
      <c r="D243" s="4">
        <f>'2 жастағы К'!BB91</f>
        <v>0</v>
      </c>
      <c r="E243" s="843"/>
      <c r="F243" s="4">
        <f>'2 жастағы Ш'!BB91</f>
        <v>0</v>
      </c>
      <c r="G243" s="4">
        <f>'2 жастағы Ә'!BB91</f>
        <v>0</v>
      </c>
    </row>
    <row r="244" spans="2:7" x14ac:dyDescent="0.25">
      <c r="B244" s="708"/>
      <c r="C244" s="4">
        <f>'2 жастағы Ф'!BA91</f>
        <v>0</v>
      </c>
      <c r="D244" s="4">
        <f>'2 жастағы К'!BA91</f>
        <v>0</v>
      </c>
      <c r="E244" s="843"/>
      <c r="F244" s="4">
        <f>'2 жастағы Ш'!BA91</f>
        <v>0</v>
      </c>
      <c r="G244" s="4">
        <f>'2 жастағы Ә'!BA91</f>
        <v>0</v>
      </c>
    </row>
    <row r="245" spans="2:7" x14ac:dyDescent="0.25">
      <c r="B245" s="712"/>
      <c r="C245" s="4">
        <f>'2 жастағы Ф'!AZ91</f>
        <v>0</v>
      </c>
      <c r="D245" s="4">
        <f>'2 жастағы К'!AZ91</f>
        <v>0</v>
      </c>
      <c r="E245" s="843"/>
      <c r="F245" s="4">
        <f>'2 жастағы Ш'!AZ91</f>
        <v>0</v>
      </c>
      <c r="G245" s="4">
        <f>'2 жастағы Ә'!AZ91</f>
        <v>0</v>
      </c>
    </row>
    <row r="246" spans="2:7" x14ac:dyDescent="0.25">
      <c r="B246" s="707">
        <v>18</v>
      </c>
      <c r="C246" s="4">
        <f>'2 жастағы Ф'!BE91</f>
        <v>0</v>
      </c>
      <c r="D246" s="4">
        <f>'2 жастағы К'!BE91</f>
        <v>0</v>
      </c>
      <c r="E246" s="843"/>
      <c r="F246" s="4">
        <f>'2 жастағы Ш'!BE91</f>
        <v>0</v>
      </c>
      <c r="G246" s="4">
        <f>'2 жастағы Ә'!BE91</f>
        <v>0</v>
      </c>
    </row>
    <row r="247" spans="2:7" x14ac:dyDescent="0.25">
      <c r="B247" s="708"/>
      <c r="C247" s="4">
        <f>'2 жастағы Ф'!BD91</f>
        <v>0</v>
      </c>
      <c r="D247" s="4">
        <f>'2 жастағы К'!BD91</f>
        <v>0</v>
      </c>
      <c r="E247" s="843"/>
      <c r="F247" s="4">
        <f>'2 жастағы Ш'!BD91</f>
        <v>0</v>
      </c>
      <c r="G247" s="4">
        <f>'2 жастағы Ә'!BD91</f>
        <v>0</v>
      </c>
    </row>
    <row r="248" spans="2:7" x14ac:dyDescent="0.25">
      <c r="B248" s="712"/>
      <c r="C248" s="4">
        <f>'2 жастағы Ф'!BC91</f>
        <v>0</v>
      </c>
      <c r="D248" s="4">
        <f>'2 жастағы К'!BC91</f>
        <v>0</v>
      </c>
      <c r="E248" s="843"/>
      <c r="F248" s="4">
        <f>'2 жастағы Ш'!BC91</f>
        <v>0</v>
      </c>
      <c r="G248" s="4">
        <f>'2 жастағы Ә'!BC91</f>
        <v>0</v>
      </c>
    </row>
    <row r="249" spans="2:7" x14ac:dyDescent="0.25">
      <c r="B249" s="707">
        <v>19</v>
      </c>
      <c r="C249" s="4">
        <f>'2 жастағы Ф'!BH91</f>
        <v>0</v>
      </c>
      <c r="D249" s="4">
        <f>'2 жастағы К'!BH91</f>
        <v>0</v>
      </c>
      <c r="E249" s="843"/>
      <c r="F249" s="4">
        <f>'2 жастағы Ш'!BH91</f>
        <v>0</v>
      </c>
      <c r="G249" s="4">
        <f>'2 жастағы Ә'!BH91</f>
        <v>0</v>
      </c>
    </row>
    <row r="250" spans="2:7" x14ac:dyDescent="0.25">
      <c r="B250" s="708"/>
      <c r="C250" s="4">
        <f>'2 жастағы Ф'!BG91</f>
        <v>0</v>
      </c>
      <c r="D250" s="4">
        <f>'2 жастағы К'!BG91</f>
        <v>0</v>
      </c>
      <c r="E250" s="843"/>
      <c r="F250" s="4">
        <f>'2 жастағы Ш'!BG91</f>
        <v>0</v>
      </c>
      <c r="G250" s="4">
        <f>'2 жастағы Ә'!BG91</f>
        <v>0</v>
      </c>
    </row>
    <row r="251" spans="2:7" x14ac:dyDescent="0.25">
      <c r="B251" s="712"/>
      <c r="C251" s="4">
        <f>'2 жастағы Ф'!BF91</f>
        <v>0</v>
      </c>
      <c r="D251" s="4">
        <f>'2 жастағы К'!BF91</f>
        <v>0</v>
      </c>
      <c r="E251" s="843"/>
      <c r="F251" s="4">
        <f>'2 жастағы Ш'!BF91</f>
        <v>0</v>
      </c>
      <c r="G251" s="4">
        <f>'2 жастағы Ә'!BF91</f>
        <v>0</v>
      </c>
    </row>
    <row r="252" spans="2:7" x14ac:dyDescent="0.25">
      <c r="B252" s="707">
        <v>20</v>
      </c>
      <c r="C252" s="842"/>
      <c r="D252" s="4">
        <f>'2 жастағы К'!BK91</f>
        <v>0</v>
      </c>
      <c r="E252" s="843"/>
      <c r="F252" s="4">
        <f>'2 жастағы Ш'!BK91</f>
        <v>0</v>
      </c>
      <c r="G252" s="4">
        <f>'2 жастағы Ә'!BK91</f>
        <v>0</v>
      </c>
    </row>
    <row r="253" spans="2:7" x14ac:dyDescent="0.25">
      <c r="B253" s="708"/>
      <c r="C253" s="843"/>
      <c r="D253" s="4">
        <f>'2 жастағы К'!BJ91</f>
        <v>0</v>
      </c>
      <c r="E253" s="843"/>
      <c r="F253" s="4">
        <f>'2 жастағы Ш'!BJ91</f>
        <v>0</v>
      </c>
      <c r="G253" s="4">
        <f>'2 жастағы Ә'!BJ91</f>
        <v>0</v>
      </c>
    </row>
    <row r="254" spans="2:7" x14ac:dyDescent="0.25">
      <c r="B254" s="712"/>
      <c r="C254" s="843"/>
      <c r="D254" s="4">
        <f>'2 жастағы К'!BI91</f>
        <v>0</v>
      </c>
      <c r="E254" s="843"/>
      <c r="F254" s="4">
        <f>'2 жастағы Ш'!BI91</f>
        <v>0</v>
      </c>
      <c r="G254" s="4">
        <f>'2 жастағы Ә'!BI91</f>
        <v>0</v>
      </c>
    </row>
    <row r="255" spans="2:7" x14ac:dyDescent="0.25">
      <c r="B255" s="707">
        <v>21</v>
      </c>
      <c r="C255" s="843"/>
      <c r="D255" s="842"/>
      <c r="E255" s="843"/>
      <c r="F255" s="4">
        <f>'2 жастағы Ш'!BN91</f>
        <v>0</v>
      </c>
      <c r="G255" s="842"/>
    </row>
    <row r="256" spans="2:7" x14ac:dyDescent="0.25">
      <c r="B256" s="708"/>
      <c r="C256" s="843"/>
      <c r="D256" s="843"/>
      <c r="E256" s="843"/>
      <c r="F256" s="4">
        <f>'2 жастағы Ш'!BM91</f>
        <v>0</v>
      </c>
      <c r="G256" s="843"/>
    </row>
    <row r="257" spans="2:7" x14ac:dyDescent="0.25">
      <c r="B257" s="712"/>
      <c r="C257" s="843"/>
      <c r="D257" s="843"/>
      <c r="E257" s="843"/>
      <c r="F257" s="4">
        <f>'2 жастағы Ш'!BL91</f>
        <v>0</v>
      </c>
      <c r="G257" s="843"/>
    </row>
    <row r="258" spans="2:7" x14ac:dyDescent="0.25">
      <c r="B258" s="707">
        <v>22</v>
      </c>
      <c r="C258" s="843"/>
      <c r="D258" s="843"/>
      <c r="E258" s="843"/>
      <c r="F258" s="4">
        <f>'2 жастағы Ш'!BQ91</f>
        <v>0</v>
      </c>
      <c r="G258" s="843"/>
    </row>
    <row r="259" spans="2:7" x14ac:dyDescent="0.25">
      <c r="B259" s="708"/>
      <c r="C259" s="843"/>
      <c r="D259" s="843"/>
      <c r="E259" s="843"/>
      <c r="F259" s="4">
        <f>'2 жастағы Ш'!BP91</f>
        <v>0</v>
      </c>
      <c r="G259" s="843"/>
    </row>
    <row r="260" spans="2:7" x14ac:dyDescent="0.25">
      <c r="B260" s="712"/>
      <c r="C260" s="843"/>
      <c r="D260" s="843"/>
      <c r="E260" s="843"/>
      <c r="F260" s="4">
        <f>'2 жастағы Ш'!BO91</f>
        <v>0</v>
      </c>
      <c r="G260" s="843"/>
    </row>
    <row r="261" spans="2:7" x14ac:dyDescent="0.25">
      <c r="B261" s="707">
        <v>23</v>
      </c>
      <c r="C261" s="843"/>
      <c r="D261" s="843"/>
      <c r="E261" s="843"/>
      <c r="F261" s="4">
        <f>'2 жастағы Ш'!BT91</f>
        <v>0</v>
      </c>
      <c r="G261" s="843"/>
    </row>
    <row r="262" spans="2:7" x14ac:dyDescent="0.25">
      <c r="B262" s="708"/>
      <c r="C262" s="843"/>
      <c r="D262" s="843"/>
      <c r="E262" s="843"/>
      <c r="F262" s="4">
        <f>'2 жастағы Ш'!BS91</f>
        <v>0</v>
      </c>
      <c r="G262" s="843"/>
    </row>
    <row r="263" spans="2:7" x14ac:dyDescent="0.25">
      <c r="B263" s="712"/>
      <c r="C263" s="843"/>
      <c r="D263" s="843"/>
      <c r="E263" s="843"/>
      <c r="F263" s="4">
        <f>'2 жастағы Ш'!BR91</f>
        <v>0</v>
      </c>
      <c r="G263" s="843"/>
    </row>
    <row r="264" spans="2:7" x14ac:dyDescent="0.25">
      <c r="B264" s="707">
        <v>24</v>
      </c>
      <c r="C264" s="843"/>
      <c r="D264" s="843"/>
      <c r="E264" s="843"/>
      <c r="F264" s="4">
        <f>'2 жастағы Ш'!BW91</f>
        <v>0</v>
      </c>
      <c r="G264" s="843"/>
    </row>
    <row r="265" spans="2:7" x14ac:dyDescent="0.25">
      <c r="B265" s="708"/>
      <c r="C265" s="843"/>
      <c r="D265" s="843"/>
      <c r="E265" s="843"/>
      <c r="F265" s="12">
        <f>'2 жастағы Ш'!BV91</f>
        <v>0</v>
      </c>
      <c r="G265" s="843"/>
    </row>
    <row r="266" spans="2:7" x14ac:dyDescent="0.25">
      <c r="B266" s="712"/>
      <c r="C266" s="843"/>
      <c r="D266" s="843"/>
      <c r="E266" s="843"/>
      <c r="F266" s="12">
        <f>'2 жастағы Ш'!BU91</f>
        <v>0</v>
      </c>
      <c r="G266" s="843"/>
    </row>
    <row r="267" spans="2:7" x14ac:dyDescent="0.25">
      <c r="B267" s="707">
        <v>25</v>
      </c>
      <c r="C267" s="843"/>
      <c r="D267" s="843"/>
      <c r="E267" s="843"/>
      <c r="F267" s="4">
        <f>'2 жастағы Ш'!BZ91</f>
        <v>0</v>
      </c>
      <c r="G267" s="843"/>
    </row>
    <row r="268" spans="2:7" x14ac:dyDescent="0.25">
      <c r="B268" s="708"/>
      <c r="C268" s="843"/>
      <c r="D268" s="843"/>
      <c r="E268" s="843"/>
      <c r="F268" s="4">
        <f>'2 жастағы Ш'!BY91</f>
        <v>0</v>
      </c>
      <c r="G268" s="843"/>
    </row>
    <row r="269" spans="2:7" x14ac:dyDescent="0.25">
      <c r="B269" s="712"/>
      <c r="C269" s="843"/>
      <c r="D269" s="843"/>
      <c r="E269" s="843"/>
      <c r="F269" s="4">
        <f>'2 жастағы Ш'!BX91</f>
        <v>0</v>
      </c>
      <c r="G269" s="843"/>
    </row>
    <row r="270" spans="2:7" x14ac:dyDescent="0.25">
      <c r="B270" s="707">
        <v>26</v>
      </c>
      <c r="C270" s="843"/>
      <c r="D270" s="843"/>
      <c r="E270" s="843"/>
      <c r="F270" s="4">
        <f>'2 жастағы Ш'!CC91</f>
        <v>0</v>
      </c>
      <c r="G270" s="843"/>
    </row>
    <row r="271" spans="2:7" x14ac:dyDescent="0.25">
      <c r="B271" s="708"/>
      <c r="C271" s="843"/>
      <c r="D271" s="843"/>
      <c r="E271" s="843"/>
      <c r="F271" s="4">
        <f>'2 жастағы Ш'!CB91</f>
        <v>0</v>
      </c>
      <c r="G271" s="843"/>
    </row>
    <row r="272" spans="2:7" x14ac:dyDescent="0.25">
      <c r="B272" s="712"/>
      <c r="C272" s="843"/>
      <c r="D272" s="843"/>
      <c r="E272" s="843"/>
      <c r="F272" s="4">
        <f>'2 жастағы Ш'!CA91</f>
        <v>0</v>
      </c>
      <c r="G272" s="843"/>
    </row>
    <row r="273" spans="2:7" x14ac:dyDescent="0.25">
      <c r="B273" s="707">
        <v>27</v>
      </c>
      <c r="C273" s="843"/>
      <c r="D273" s="843"/>
      <c r="E273" s="843"/>
      <c r="F273" s="12">
        <f>'2 жастағы Ш'!CF91</f>
        <v>0</v>
      </c>
      <c r="G273" s="843"/>
    </row>
    <row r="274" spans="2:7" x14ac:dyDescent="0.25">
      <c r="B274" s="708"/>
      <c r="C274" s="843"/>
      <c r="D274" s="843"/>
      <c r="E274" s="843"/>
      <c r="F274" s="12">
        <f>'2 жастағы Ш'!CE91</f>
        <v>0</v>
      </c>
      <c r="G274" s="843"/>
    </row>
    <row r="275" spans="2:7" x14ac:dyDescent="0.25">
      <c r="B275" s="712"/>
      <c r="C275" s="843"/>
      <c r="D275" s="843"/>
      <c r="E275" s="843"/>
      <c r="F275" s="12">
        <f>'2 жастағы Ш'!CD91</f>
        <v>0</v>
      </c>
      <c r="G275" s="843"/>
    </row>
    <row r="276" spans="2:7" x14ac:dyDescent="0.25">
      <c r="B276" s="707">
        <v>28</v>
      </c>
      <c r="C276" s="843"/>
      <c r="D276" s="843"/>
      <c r="E276" s="843"/>
      <c r="F276" s="12">
        <f>'2 жастағы Ш'!CI91</f>
        <v>0</v>
      </c>
      <c r="G276" s="843"/>
    </row>
    <row r="277" spans="2:7" x14ac:dyDescent="0.25">
      <c r="B277" s="708"/>
      <c r="C277" s="843"/>
      <c r="D277" s="843"/>
      <c r="E277" s="843"/>
      <c r="F277" s="12">
        <f>'2 жастағы Ш'!CH91</f>
        <v>0</v>
      </c>
      <c r="G277" s="843"/>
    </row>
    <row r="278" spans="2:7" x14ac:dyDescent="0.25">
      <c r="B278" s="712"/>
      <c r="C278" s="843"/>
      <c r="D278" s="843"/>
      <c r="E278" s="843"/>
      <c r="F278" s="12">
        <f>'2 жастағы Ш'!CG91</f>
        <v>0</v>
      </c>
      <c r="G278" s="843"/>
    </row>
    <row r="279" spans="2:7" x14ac:dyDescent="0.25">
      <c r="B279" s="707">
        <v>29</v>
      </c>
      <c r="C279" s="843"/>
      <c r="D279" s="843"/>
      <c r="E279" s="843"/>
      <c r="F279" s="12">
        <f>'2 жастағы Ш'!CL91</f>
        <v>0</v>
      </c>
      <c r="G279" s="843"/>
    </row>
    <row r="280" spans="2:7" x14ac:dyDescent="0.25">
      <c r="B280" s="708"/>
      <c r="C280" s="843"/>
      <c r="D280" s="843"/>
      <c r="E280" s="843"/>
      <c r="F280" s="12">
        <f>'2 жастағы Ш'!CK91</f>
        <v>0</v>
      </c>
      <c r="G280" s="843"/>
    </row>
    <row r="281" spans="2:7" x14ac:dyDescent="0.25">
      <c r="B281" s="712"/>
      <c r="C281" s="843"/>
      <c r="D281" s="843"/>
      <c r="E281" s="843"/>
      <c r="F281" s="12">
        <f>'2 жастағы Ш'!CJ91</f>
        <v>0</v>
      </c>
      <c r="G281" s="843"/>
    </row>
    <row r="282" spans="2:7" x14ac:dyDescent="0.25">
      <c r="B282" s="707">
        <v>30</v>
      </c>
      <c r="C282" s="843"/>
      <c r="D282" s="843"/>
      <c r="E282" s="843"/>
      <c r="F282" s="12">
        <f>'2 жастағы Ш'!CO91</f>
        <v>0</v>
      </c>
      <c r="G282" s="843"/>
    </row>
    <row r="283" spans="2:7" x14ac:dyDescent="0.25">
      <c r="B283" s="708"/>
      <c r="C283" s="843"/>
      <c r="D283" s="843"/>
      <c r="E283" s="843"/>
      <c r="F283" s="12">
        <f>'2 жастағы Ш'!CN91</f>
        <v>0</v>
      </c>
      <c r="G283" s="843"/>
    </row>
    <row r="284" spans="2:7" x14ac:dyDescent="0.25">
      <c r="B284" s="712"/>
      <c r="C284" s="843"/>
      <c r="D284" s="843"/>
      <c r="E284" s="843"/>
      <c r="F284" s="12">
        <f>'2 жастағы Ш'!CM91</f>
        <v>0</v>
      </c>
      <c r="G284" s="843"/>
    </row>
    <row r="285" spans="2:7" x14ac:dyDescent="0.25">
      <c r="B285" s="707">
        <v>31</v>
      </c>
      <c r="C285" s="843"/>
      <c r="D285" s="843"/>
      <c r="E285" s="843"/>
      <c r="F285" s="12">
        <f>'2 жастағы Ш'!CR91</f>
        <v>0</v>
      </c>
      <c r="G285" s="843"/>
    </row>
    <row r="286" spans="2:7" x14ac:dyDescent="0.25">
      <c r="B286" s="708"/>
      <c r="C286" s="843"/>
      <c r="D286" s="843"/>
      <c r="E286" s="843"/>
      <c r="F286" s="12">
        <f>'2 жастағы Ш'!CQ91</f>
        <v>0</v>
      </c>
      <c r="G286" s="843"/>
    </row>
    <row r="287" spans="2:7" x14ac:dyDescent="0.25">
      <c r="B287" s="712"/>
      <c r="C287" s="843"/>
      <c r="D287" s="843"/>
      <c r="E287" s="843"/>
      <c r="F287" s="12">
        <f>'2 жастағы Ш'!CP91</f>
        <v>0</v>
      </c>
      <c r="G287" s="843"/>
    </row>
    <row r="288" spans="2:7" x14ac:dyDescent="0.25">
      <c r="B288" s="707">
        <v>32</v>
      </c>
      <c r="C288" s="843"/>
      <c r="D288" s="843"/>
      <c r="E288" s="843"/>
      <c r="F288" s="12">
        <f>'2 жастағы Ш'!CU91</f>
        <v>0</v>
      </c>
      <c r="G288" s="843"/>
    </row>
    <row r="289" spans="2:7" x14ac:dyDescent="0.25">
      <c r="B289" s="708"/>
      <c r="C289" s="843"/>
      <c r="D289" s="843"/>
      <c r="E289" s="843"/>
      <c r="F289" s="12">
        <f>'2 жастағы Ш'!CT91</f>
        <v>0</v>
      </c>
      <c r="G289" s="843"/>
    </row>
    <row r="290" spans="2:7" x14ac:dyDescent="0.25">
      <c r="B290" s="712"/>
      <c r="C290" s="843"/>
      <c r="D290" s="843"/>
      <c r="E290" s="843"/>
      <c r="F290" s="12">
        <f>'2 жастағы Ш'!CS91</f>
        <v>0</v>
      </c>
      <c r="G290" s="843"/>
    </row>
    <row r="291" spans="2:7" x14ac:dyDescent="0.25">
      <c r="B291" s="707">
        <v>33</v>
      </c>
      <c r="C291" s="843"/>
      <c r="D291" s="843"/>
      <c r="E291" s="843"/>
      <c r="F291" s="12">
        <f>'2 жастағы Ш'!CX91</f>
        <v>0</v>
      </c>
      <c r="G291" s="843"/>
    </row>
    <row r="292" spans="2:7" x14ac:dyDescent="0.25">
      <c r="B292" s="708"/>
      <c r="C292" s="843"/>
      <c r="D292" s="843"/>
      <c r="E292" s="843"/>
      <c r="F292" s="12">
        <f>'2 жастағы Ш'!CW91</f>
        <v>0</v>
      </c>
      <c r="G292" s="843"/>
    </row>
    <row r="293" spans="2:7" x14ac:dyDescent="0.25">
      <c r="B293" s="712"/>
      <c r="C293" s="843"/>
      <c r="D293" s="843"/>
      <c r="E293" s="843"/>
      <c r="F293" s="12">
        <f>'2 жастағы Ш'!CV91</f>
        <v>0</v>
      </c>
      <c r="G293" s="843"/>
    </row>
    <row r="294" spans="2:7" x14ac:dyDescent="0.25">
      <c r="B294" s="707">
        <v>34</v>
      </c>
      <c r="C294" s="843"/>
      <c r="D294" s="843"/>
      <c r="E294" s="843"/>
      <c r="F294" s="12">
        <f>'2 жастағы Ш'!DA91</f>
        <v>0</v>
      </c>
      <c r="G294" s="843"/>
    </row>
    <row r="295" spans="2:7" x14ac:dyDescent="0.25">
      <c r="B295" s="708"/>
      <c r="C295" s="843"/>
      <c r="D295" s="843"/>
      <c r="E295" s="843"/>
      <c r="F295" s="12">
        <f>'2 жастағы Ш'!CZ91</f>
        <v>0</v>
      </c>
      <c r="G295" s="843"/>
    </row>
    <row r="296" spans="2:7" x14ac:dyDescent="0.25">
      <c r="B296" s="712"/>
      <c r="C296" s="843"/>
      <c r="D296" s="843"/>
      <c r="E296" s="843"/>
      <c r="F296" s="12">
        <f>'2 жастағы Ш'!CY91</f>
        <v>0</v>
      </c>
      <c r="G296" s="843"/>
    </row>
    <row r="297" spans="2:7" x14ac:dyDescent="0.25">
      <c r="B297" s="707">
        <v>35</v>
      </c>
      <c r="C297" s="843"/>
      <c r="D297" s="843"/>
      <c r="E297" s="843"/>
      <c r="F297" s="12">
        <f>'2 жастағы Ш'!DD91</f>
        <v>0</v>
      </c>
      <c r="G297" s="843"/>
    </row>
    <row r="298" spans="2:7" x14ac:dyDescent="0.25">
      <c r="B298" s="708"/>
      <c r="C298" s="843"/>
      <c r="D298" s="843"/>
      <c r="E298" s="843"/>
      <c r="F298" s="12">
        <f>'2 жастағы Ш'!DC91</f>
        <v>0</v>
      </c>
      <c r="G298" s="843"/>
    </row>
    <row r="299" spans="2:7" x14ac:dyDescent="0.25">
      <c r="B299" s="712"/>
      <c r="C299" s="843"/>
      <c r="D299" s="843"/>
      <c r="E299" s="843"/>
      <c r="F299" s="12">
        <f>'2 жастағы Ш'!DB91</f>
        <v>0</v>
      </c>
      <c r="G299" s="843"/>
    </row>
    <row r="300" spans="2:7" x14ac:dyDescent="0.25">
      <c r="B300" s="707">
        <v>36</v>
      </c>
      <c r="C300" s="843"/>
      <c r="D300" s="843"/>
      <c r="E300" s="843"/>
      <c r="F300" s="12">
        <f>'2 жастағы Ш'!DG91</f>
        <v>0</v>
      </c>
      <c r="G300" s="843"/>
    </row>
    <row r="301" spans="2:7" x14ac:dyDescent="0.25">
      <c r="B301" s="708"/>
      <c r="C301" s="843"/>
      <c r="D301" s="843"/>
      <c r="E301" s="843"/>
      <c r="F301" s="12">
        <f>'2 жастағы Ш'!DF91</f>
        <v>0</v>
      </c>
      <c r="G301" s="843"/>
    </row>
    <row r="302" spans="2:7" x14ac:dyDescent="0.25">
      <c r="B302" s="708"/>
      <c r="C302" s="843"/>
      <c r="D302" s="843"/>
      <c r="E302" s="843"/>
      <c r="F302" s="334">
        <f>'2 жастағы Ш'!DE91</f>
        <v>0</v>
      </c>
      <c r="G302" s="843"/>
    </row>
    <row r="303" spans="2:7" x14ac:dyDescent="0.25">
      <c r="B303" s="748">
        <v>37</v>
      </c>
      <c r="C303" s="843"/>
      <c r="D303" s="843"/>
      <c r="E303" s="843"/>
      <c r="F303" s="12">
        <f>'2 жастағы Ш'!DJ91</f>
        <v>0</v>
      </c>
      <c r="G303" s="843"/>
    </row>
    <row r="304" spans="2:7" x14ac:dyDescent="0.25">
      <c r="B304" s="748"/>
      <c r="C304" s="843"/>
      <c r="D304" s="843"/>
      <c r="E304" s="843"/>
      <c r="F304" s="12">
        <f>'2 жастағы Ш'!DI91</f>
        <v>0</v>
      </c>
      <c r="G304" s="843"/>
    </row>
    <row r="305" spans="2:7" x14ac:dyDescent="0.25">
      <c r="B305" s="748"/>
      <c r="C305" s="844"/>
      <c r="D305" s="844"/>
      <c r="E305" s="844"/>
      <c r="F305" s="12">
        <f>'2 жастағы Ш'!DH91</f>
        <v>0</v>
      </c>
      <c r="G305" s="844"/>
    </row>
    <row r="306" spans="2:7" ht="18.75" x14ac:dyDescent="0.25">
      <c r="B306" s="848" t="s">
        <v>824</v>
      </c>
      <c r="C306" s="158">
        <f>'2 жастағы Ф'!BK91</f>
        <v>0</v>
      </c>
      <c r="D306" s="158">
        <f>'2 жастағы К'!BN91</f>
        <v>0</v>
      </c>
      <c r="E306" s="158">
        <f>'2 жастағы Т'!AG91</f>
        <v>0</v>
      </c>
      <c r="F306" s="158">
        <f>'2 жастағы Ш'!DM91</f>
        <v>0</v>
      </c>
      <c r="G306" s="159">
        <f>'2 жастағы Ә'!BN91</f>
        <v>0</v>
      </c>
    </row>
    <row r="307" spans="2:7" ht="18.75" x14ac:dyDescent="0.25">
      <c r="B307" s="847"/>
      <c r="C307" s="40">
        <f>'2 жастағы Ф'!BJ91</f>
        <v>0</v>
      </c>
      <c r="D307" s="40">
        <f>'2 жастағы К'!BM91</f>
        <v>0</v>
      </c>
      <c r="E307" s="40">
        <f>'2 жастағы Т'!AF91</f>
        <v>0</v>
      </c>
      <c r="F307" s="40">
        <f>'2 жастағы Ш'!DL91</f>
        <v>0</v>
      </c>
      <c r="G307" s="68">
        <f>'2 жастағы Ә'!BM91</f>
        <v>0</v>
      </c>
    </row>
    <row r="308" spans="2:7" ht="18.75" x14ac:dyDescent="0.25">
      <c r="B308" s="847"/>
      <c r="C308" s="95">
        <f>'2 жастағы Ф'!BI91</f>
        <v>0</v>
      </c>
      <c r="D308" s="95">
        <f>'2 жастағы К'!BL91</f>
        <v>0</v>
      </c>
      <c r="E308" s="95">
        <f>'2 жастағы Т'!AE91</f>
        <v>0</v>
      </c>
      <c r="F308" s="95">
        <f>'2 жастағы Ш'!DK91</f>
        <v>0</v>
      </c>
      <c r="G308" s="96">
        <f>'2 жастағы Ә'!BL91</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Ф'!F145</f>
        <v>0</v>
      </c>
      <c r="D313" s="4">
        <f>'2 жастағы К'!F145</f>
        <v>0</v>
      </c>
      <c r="E313" s="4">
        <f>'2 жастағы Т'!F145</f>
        <v>0</v>
      </c>
      <c r="F313" s="4">
        <f>'2 жастағы Ш'!F145</f>
        <v>0</v>
      </c>
      <c r="G313" s="4">
        <f>'2 жастағы Ә'!F145</f>
        <v>0</v>
      </c>
    </row>
    <row r="314" spans="2:7" x14ac:dyDescent="0.25">
      <c r="B314" s="708"/>
      <c r="C314" s="4">
        <f>'2 жастағы Ф'!E145</f>
        <v>0</v>
      </c>
      <c r="D314" s="4">
        <f>'2 жастағы К'!E145</f>
        <v>0</v>
      </c>
      <c r="E314" s="4">
        <f>'2 жастағы Т'!E145</f>
        <v>0</v>
      </c>
      <c r="F314" s="4">
        <f>'2 жастағы Ш'!E145</f>
        <v>0</v>
      </c>
      <c r="G314" s="4">
        <f>'2 жастағы Ә'!E145</f>
        <v>0</v>
      </c>
    </row>
    <row r="315" spans="2:7" x14ac:dyDescent="0.25">
      <c r="B315" s="712"/>
      <c r="C315" s="4">
        <f>'2 жастағы Ф'!D145</f>
        <v>0</v>
      </c>
      <c r="D315" s="4">
        <f>'2 жастағы К'!D145</f>
        <v>0</v>
      </c>
      <c r="E315" s="4">
        <f>'2 жастағы Т'!D145</f>
        <v>0</v>
      </c>
      <c r="F315" s="4">
        <f>'2 жастағы Ш'!D145</f>
        <v>0</v>
      </c>
      <c r="G315" s="4">
        <f>'2 жастағы Ә'!D145</f>
        <v>0</v>
      </c>
    </row>
    <row r="316" spans="2:7" x14ac:dyDescent="0.25">
      <c r="B316" s="707">
        <v>2</v>
      </c>
      <c r="C316" s="4">
        <f>'2 жастағы Ф'!I145</f>
        <v>0</v>
      </c>
      <c r="D316" s="4">
        <f>'2 жастағы К'!I145</f>
        <v>0</v>
      </c>
      <c r="E316" s="4">
        <f>'2 жастағы Т'!I145</f>
        <v>0</v>
      </c>
      <c r="F316" s="4">
        <f>'2 жастағы Ш'!I145</f>
        <v>0</v>
      </c>
      <c r="G316" s="4">
        <f>'2 жастағы Ә'!I145</f>
        <v>0</v>
      </c>
    </row>
    <row r="317" spans="2:7" x14ac:dyDescent="0.25">
      <c r="B317" s="708"/>
      <c r="C317" s="4">
        <f>'2 жастағы Ф'!H145</f>
        <v>0</v>
      </c>
      <c r="D317" s="4">
        <f>'2 жастағы К'!H145</f>
        <v>0</v>
      </c>
      <c r="E317" s="4">
        <f>'2 жастағы Т'!H145</f>
        <v>0</v>
      </c>
      <c r="F317" s="4">
        <f>'2 жастағы Ш'!H145</f>
        <v>0</v>
      </c>
      <c r="G317" s="4">
        <f>'2 жастағы Ә'!H145</f>
        <v>0</v>
      </c>
    </row>
    <row r="318" spans="2:7" x14ac:dyDescent="0.25">
      <c r="B318" s="712"/>
      <c r="C318" s="4">
        <f>'2 жастағы Ф'!G145</f>
        <v>0</v>
      </c>
      <c r="D318" s="4">
        <f>'2 жастағы К'!G145</f>
        <v>0</v>
      </c>
      <c r="E318" s="4">
        <f>'2 жастағы Т'!G145</f>
        <v>0</v>
      </c>
      <c r="F318" s="4">
        <f>'2 жастағы Ш'!G145</f>
        <v>0</v>
      </c>
      <c r="G318" s="4">
        <f>'2 жастағы Ә'!G145</f>
        <v>0</v>
      </c>
    </row>
    <row r="319" spans="2:7" x14ac:dyDescent="0.25">
      <c r="B319" s="707">
        <v>3</v>
      </c>
      <c r="C319" s="4">
        <f>'2 жастағы Ф'!L145</f>
        <v>0</v>
      </c>
      <c r="D319" s="4">
        <f>'2 жастағы К'!L145</f>
        <v>0</v>
      </c>
      <c r="E319" s="4">
        <f>'2 жастағы Т'!L145</f>
        <v>0</v>
      </c>
      <c r="F319" s="4">
        <f>'2 жастағы Ш'!L145</f>
        <v>0</v>
      </c>
      <c r="G319" s="4">
        <f>'2 жастағы Ә'!L145</f>
        <v>0</v>
      </c>
    </row>
    <row r="320" spans="2:7" x14ac:dyDescent="0.25">
      <c r="B320" s="708"/>
      <c r="C320" s="4">
        <f>'2 жастағы Ф'!K145</f>
        <v>0</v>
      </c>
      <c r="D320" s="4">
        <f>'2 жастағы К'!K145</f>
        <v>0</v>
      </c>
      <c r="E320" s="4">
        <f>'2 жастағы Т'!K145</f>
        <v>0</v>
      </c>
      <c r="F320" s="4">
        <f>'2 жастағы Ш'!K145</f>
        <v>0</v>
      </c>
      <c r="G320" s="4">
        <f>'2 жастағы Ә'!K145</f>
        <v>0</v>
      </c>
    </row>
    <row r="321" spans="2:7" x14ac:dyDescent="0.25">
      <c r="B321" s="712"/>
      <c r="C321" s="4">
        <f>'2 жастағы Ф'!J145</f>
        <v>0</v>
      </c>
      <c r="D321" s="4">
        <f>'2 жастағы К'!J145</f>
        <v>0</v>
      </c>
      <c r="E321" s="4">
        <f>'2 жастағы Т'!J145</f>
        <v>0</v>
      </c>
      <c r="F321" s="4">
        <f>'2 жастағы Ш'!J145</f>
        <v>0</v>
      </c>
      <c r="G321" s="4">
        <f>'2 жастағы Ә'!J145</f>
        <v>0</v>
      </c>
    </row>
    <row r="322" spans="2:7" x14ac:dyDescent="0.25">
      <c r="B322" s="707">
        <v>4</v>
      </c>
      <c r="C322" s="4">
        <f>'2 жастағы Ф'!O145</f>
        <v>0</v>
      </c>
      <c r="D322" s="4">
        <f>'2 жастағы К'!O145</f>
        <v>0</v>
      </c>
      <c r="E322" s="4">
        <f>'2 жастағы Т'!O145</f>
        <v>0</v>
      </c>
      <c r="F322" s="4">
        <f>'2 жастағы Ш'!O145</f>
        <v>0</v>
      </c>
      <c r="G322" s="4">
        <f>'2 жастағы Ә'!O145</f>
        <v>0</v>
      </c>
    </row>
    <row r="323" spans="2:7" x14ac:dyDescent="0.25">
      <c r="B323" s="708"/>
      <c r="C323" s="4">
        <f>'2 жастағы Ф'!N145</f>
        <v>0</v>
      </c>
      <c r="D323" s="4">
        <f>'2 жастағы К'!N145</f>
        <v>0</v>
      </c>
      <c r="E323" s="4">
        <f>'2 жастағы Т'!N145</f>
        <v>0</v>
      </c>
      <c r="F323" s="4">
        <f>'2 жастағы Ш'!N145</f>
        <v>0</v>
      </c>
      <c r="G323" s="4">
        <f>'2 жастағы Ә'!N145</f>
        <v>0</v>
      </c>
    </row>
    <row r="324" spans="2:7" x14ac:dyDescent="0.25">
      <c r="B324" s="712"/>
      <c r="C324" s="4">
        <f>'2 жастағы Ф'!M145</f>
        <v>0</v>
      </c>
      <c r="D324" s="4">
        <f>'2 жастағы К'!M145</f>
        <v>0</v>
      </c>
      <c r="E324" s="4">
        <f>'2 жастағы Т'!M145</f>
        <v>0</v>
      </c>
      <c r="F324" s="4">
        <f>'2 жастағы Ш'!M145</f>
        <v>0</v>
      </c>
      <c r="G324" s="4">
        <f>'2 жастағы Ә'!M145</f>
        <v>0</v>
      </c>
    </row>
    <row r="325" spans="2:7" x14ac:dyDescent="0.25">
      <c r="B325" s="707">
        <v>5</v>
      </c>
      <c r="C325" s="4">
        <f>'2 жастағы Ф'!R145</f>
        <v>0</v>
      </c>
      <c r="D325" s="4">
        <f>'2 жастағы К'!R145</f>
        <v>0</v>
      </c>
      <c r="E325" s="4">
        <f>'2 жастағы Т'!R145</f>
        <v>0</v>
      </c>
      <c r="F325" s="4">
        <f>'2 жастағы Ш'!R145</f>
        <v>0</v>
      </c>
      <c r="G325" s="4">
        <f>'2 жастағы Ә'!R145</f>
        <v>0</v>
      </c>
    </row>
    <row r="326" spans="2:7" x14ac:dyDescent="0.25">
      <c r="B326" s="708"/>
      <c r="C326" s="4">
        <f>'2 жастағы Ф'!Q145</f>
        <v>0</v>
      </c>
      <c r="D326" s="4">
        <f>'2 жастағы К'!Q145</f>
        <v>0</v>
      </c>
      <c r="E326" s="4">
        <f>'2 жастағы Т'!Q145</f>
        <v>0</v>
      </c>
      <c r="F326" s="4">
        <f>'2 жастағы Ш'!Q145</f>
        <v>0</v>
      </c>
      <c r="G326" s="4">
        <f>'2 жастағы Ә'!Q145</f>
        <v>0</v>
      </c>
    </row>
    <row r="327" spans="2:7" x14ac:dyDescent="0.25">
      <c r="B327" s="712"/>
      <c r="C327" s="4">
        <f>'2 жастағы Ф'!P145</f>
        <v>0</v>
      </c>
      <c r="D327" s="4">
        <f>'2 жастағы К'!P145</f>
        <v>0</v>
      </c>
      <c r="E327" s="4">
        <f>'2 жастағы Т'!P145</f>
        <v>0</v>
      </c>
      <c r="F327" s="4">
        <f>'2 жастағы Ш'!P145</f>
        <v>0</v>
      </c>
      <c r="G327" s="4">
        <f>'2 жастағы Ә'!P145</f>
        <v>0</v>
      </c>
    </row>
    <row r="328" spans="2:7" x14ac:dyDescent="0.25">
      <c r="B328" s="707">
        <v>6</v>
      </c>
      <c r="C328" s="4">
        <f>'2 жастағы Ф'!U145</f>
        <v>0</v>
      </c>
      <c r="D328" s="4">
        <f>'2 жастағы К'!U145</f>
        <v>0</v>
      </c>
      <c r="E328" s="4">
        <f>'2 жастағы Т'!U145</f>
        <v>0</v>
      </c>
      <c r="F328" s="4">
        <f>'2 жастағы Ш'!U145</f>
        <v>0</v>
      </c>
      <c r="G328" s="4">
        <f>'2 жастағы Ә'!U145</f>
        <v>0</v>
      </c>
    </row>
    <row r="329" spans="2:7" x14ac:dyDescent="0.25">
      <c r="B329" s="708"/>
      <c r="C329" s="4">
        <f>'2 жастағы Ф'!T145</f>
        <v>0</v>
      </c>
      <c r="D329" s="4">
        <f>'2 жастағы К'!T145</f>
        <v>0</v>
      </c>
      <c r="E329" s="4">
        <f>'2 жастағы Т'!T145</f>
        <v>0</v>
      </c>
      <c r="F329" s="4">
        <f>'2 жастағы Ш'!T145</f>
        <v>0</v>
      </c>
      <c r="G329" s="4">
        <f>'2 жастағы Ә'!T145</f>
        <v>0</v>
      </c>
    </row>
    <row r="330" spans="2:7" x14ac:dyDescent="0.25">
      <c r="B330" s="712"/>
      <c r="C330" s="4">
        <f>'2 жастағы Ф'!S145</f>
        <v>0</v>
      </c>
      <c r="D330" s="4">
        <f>'2 жастағы К'!S145</f>
        <v>0</v>
      </c>
      <c r="E330" s="4">
        <f>'2 жастағы Т'!S145</f>
        <v>0</v>
      </c>
      <c r="F330" s="4">
        <f>'2 жастағы Ш'!S145</f>
        <v>0</v>
      </c>
      <c r="G330" s="4">
        <f>'2 жастағы Ә'!S145</f>
        <v>0</v>
      </c>
    </row>
    <row r="331" spans="2:7" x14ac:dyDescent="0.25">
      <c r="B331" s="707">
        <v>7</v>
      </c>
      <c r="C331" s="4">
        <f>'2 жастағы Ф'!X145</f>
        <v>0</v>
      </c>
      <c r="D331" s="4">
        <f>'2 жастағы К'!X145</f>
        <v>0</v>
      </c>
      <c r="E331" s="4">
        <f>'2 жастағы Т'!X145</f>
        <v>0</v>
      </c>
      <c r="F331" s="4">
        <f>'2 жастағы Ш'!X145</f>
        <v>0</v>
      </c>
      <c r="G331" s="4">
        <f>'2 жастағы Ә'!X145</f>
        <v>0</v>
      </c>
    </row>
    <row r="332" spans="2:7" x14ac:dyDescent="0.25">
      <c r="B332" s="708"/>
      <c r="C332" s="4">
        <f>'2 жастағы Ф'!W145</f>
        <v>0</v>
      </c>
      <c r="D332" s="4">
        <f>'2 жастағы К'!W145</f>
        <v>0</v>
      </c>
      <c r="E332" s="4">
        <f>'2 жастағы Т'!W145</f>
        <v>0</v>
      </c>
      <c r="F332" s="4">
        <f>'2 жастағы Ш'!W145</f>
        <v>0</v>
      </c>
      <c r="G332" s="4">
        <f>'2 жастағы Ә'!W145</f>
        <v>0</v>
      </c>
    </row>
    <row r="333" spans="2:7" x14ac:dyDescent="0.25">
      <c r="B333" s="712"/>
      <c r="C333" s="4">
        <f>'2 жастағы Ф'!V145</f>
        <v>0</v>
      </c>
      <c r="D333" s="4">
        <f>'2 жастағы К'!V145</f>
        <v>0</v>
      </c>
      <c r="E333" s="4">
        <f>'2 жастағы Т'!V145</f>
        <v>0</v>
      </c>
      <c r="F333" s="4">
        <f>'2 жастағы Ш'!V145</f>
        <v>0</v>
      </c>
      <c r="G333" s="4">
        <f>'2 жастағы Ә'!V145</f>
        <v>0</v>
      </c>
    </row>
    <row r="334" spans="2:7" x14ac:dyDescent="0.25">
      <c r="B334" s="707">
        <v>8</v>
      </c>
      <c r="C334" s="4">
        <f>'2 жастағы Ф'!AA145</f>
        <v>0</v>
      </c>
      <c r="D334" s="4">
        <f>'2 жастағы К'!AA145</f>
        <v>0</v>
      </c>
      <c r="E334" s="4">
        <f>'2 жастағы Т'!AA145</f>
        <v>0</v>
      </c>
      <c r="F334" s="4">
        <f>'2 жастағы Ш'!AA145</f>
        <v>0</v>
      </c>
      <c r="G334" s="4">
        <f>'2 жастағы Ә'!AA145</f>
        <v>0</v>
      </c>
    </row>
    <row r="335" spans="2:7" x14ac:dyDescent="0.25">
      <c r="B335" s="708"/>
      <c r="C335" s="4">
        <f>'2 жастағы Ф'!Z145</f>
        <v>0</v>
      </c>
      <c r="D335" s="4">
        <f>'2 жастағы К'!Z145</f>
        <v>0</v>
      </c>
      <c r="E335" s="4">
        <f>'2 жастағы Т'!Z145</f>
        <v>0</v>
      </c>
      <c r="F335" s="4">
        <f>'2 жастағы Ш'!Z145</f>
        <v>0</v>
      </c>
      <c r="G335" s="4">
        <f>'2 жастағы Ә'!Z145</f>
        <v>0</v>
      </c>
    </row>
    <row r="336" spans="2:7" x14ac:dyDescent="0.25">
      <c r="B336" s="712"/>
      <c r="C336" s="4">
        <f>'2 жастағы Ф'!Y145</f>
        <v>0</v>
      </c>
      <c r="D336" s="4">
        <f>'2 жастағы К'!Y145</f>
        <v>0</v>
      </c>
      <c r="E336" s="4">
        <f>'2 жастағы Т'!Y145</f>
        <v>0</v>
      </c>
      <c r="F336" s="4">
        <f>'2 жастағы Ш'!Y145</f>
        <v>0</v>
      </c>
      <c r="G336" s="4">
        <f>'2 жастағы Ә'!Y145</f>
        <v>0</v>
      </c>
    </row>
    <row r="337" spans="2:7" x14ac:dyDescent="0.25">
      <c r="B337" s="707">
        <v>9</v>
      </c>
      <c r="C337" s="4">
        <f>'2 жастағы Ф'!AD145</f>
        <v>0</v>
      </c>
      <c r="D337" s="4">
        <f>'2 жастағы К'!AD145</f>
        <v>0</v>
      </c>
      <c r="E337" s="4">
        <f>'2 жастағы Т'!AD145</f>
        <v>0</v>
      </c>
      <c r="F337" s="4">
        <f>'2 жастағы Ш'!AD145</f>
        <v>0</v>
      </c>
      <c r="G337" s="4">
        <f>'2 жастағы Ә'!AD145</f>
        <v>0</v>
      </c>
    </row>
    <row r="338" spans="2:7" x14ac:dyDescent="0.25">
      <c r="B338" s="708"/>
      <c r="C338" s="4">
        <f>'2 жастағы Ф'!AC145</f>
        <v>0</v>
      </c>
      <c r="D338" s="4">
        <f>'2 жастағы К'!AC145</f>
        <v>0</v>
      </c>
      <c r="E338" s="4">
        <f>'2 жастағы Т'!AC145</f>
        <v>0</v>
      </c>
      <c r="F338" s="4">
        <f>'2 жастағы Ш'!AC145</f>
        <v>0</v>
      </c>
      <c r="G338" s="4">
        <f>'2 жастағы Ә'!AC145</f>
        <v>0</v>
      </c>
    </row>
    <row r="339" spans="2:7" x14ac:dyDescent="0.25">
      <c r="B339" s="712"/>
      <c r="C339" s="4">
        <f>'2 жастағы Ф'!AB145</f>
        <v>0</v>
      </c>
      <c r="D339" s="4">
        <f>'2 жастағы К'!AB145</f>
        <v>0</v>
      </c>
      <c r="E339" s="4">
        <f>'2 жастағы Т'!AB145</f>
        <v>0</v>
      </c>
      <c r="F339" s="4">
        <f>'2 жастағы Ш'!AB145</f>
        <v>0</v>
      </c>
      <c r="G339" s="4">
        <f>'2 жастағы Ә'!AB145</f>
        <v>0</v>
      </c>
    </row>
    <row r="340" spans="2:7" x14ac:dyDescent="0.25">
      <c r="B340" s="707">
        <v>10</v>
      </c>
      <c r="C340" s="4">
        <f>'2 жастағы Ф'!AG145</f>
        <v>0</v>
      </c>
      <c r="D340" s="4">
        <f>'2 жастағы К'!AG145</f>
        <v>0</v>
      </c>
      <c r="E340" s="842"/>
      <c r="F340" s="4">
        <f>'2 жастағы Ш'!AG145</f>
        <v>0</v>
      </c>
      <c r="G340" s="4">
        <f>'2 жастағы Ә'!AG145</f>
        <v>0</v>
      </c>
    </row>
    <row r="341" spans="2:7" x14ac:dyDescent="0.25">
      <c r="B341" s="708"/>
      <c r="C341" s="4">
        <f>'2 жастағы Ф'!AF145</f>
        <v>0</v>
      </c>
      <c r="D341" s="4">
        <f>'2 жастағы К'!AF145</f>
        <v>0</v>
      </c>
      <c r="E341" s="843"/>
      <c r="F341" s="4">
        <f>'2 жастағы Ш'!AF145</f>
        <v>0</v>
      </c>
      <c r="G341" s="4">
        <f>'2 жастағы Ә'!AF145</f>
        <v>0</v>
      </c>
    </row>
    <row r="342" spans="2:7" x14ac:dyDescent="0.25">
      <c r="B342" s="712"/>
      <c r="C342" s="4">
        <f>'2 жастағы Ф'!AE145</f>
        <v>0</v>
      </c>
      <c r="D342" s="4">
        <f>'2 жастағы К'!AE145</f>
        <v>0</v>
      </c>
      <c r="E342" s="843"/>
      <c r="F342" s="4">
        <f>'2 жастағы Ш'!AE145</f>
        <v>0</v>
      </c>
      <c r="G342" s="4">
        <f>'2 жастағы Ә'!AE145</f>
        <v>0</v>
      </c>
    </row>
    <row r="343" spans="2:7" x14ac:dyDescent="0.25">
      <c r="B343" s="707">
        <v>11</v>
      </c>
      <c r="C343" s="4">
        <f>'2 жастағы Ф'!AJ145</f>
        <v>0</v>
      </c>
      <c r="D343" s="4">
        <f>'2 жастағы К'!AJ145</f>
        <v>0</v>
      </c>
      <c r="E343" s="843"/>
      <c r="F343" s="4">
        <f>'2 жастағы Ш'!AJ145</f>
        <v>0</v>
      </c>
      <c r="G343" s="4">
        <f>'2 жастағы Ә'!AJ145</f>
        <v>0</v>
      </c>
    </row>
    <row r="344" spans="2:7" x14ac:dyDescent="0.25">
      <c r="B344" s="708"/>
      <c r="C344" s="4">
        <f>'2 жастағы Ф'!AI145</f>
        <v>0</v>
      </c>
      <c r="D344" s="4">
        <f>'2 жастағы К'!AI145</f>
        <v>0</v>
      </c>
      <c r="E344" s="843"/>
      <c r="F344" s="4">
        <f>'2 жастағы Ш'!AI145</f>
        <v>0</v>
      </c>
      <c r="G344" s="4">
        <f>'2 жастағы Ә'!AI145</f>
        <v>0</v>
      </c>
    </row>
    <row r="345" spans="2:7" x14ac:dyDescent="0.25">
      <c r="B345" s="712"/>
      <c r="C345" s="4">
        <f>'2 жастағы Ф'!AH145</f>
        <v>0</v>
      </c>
      <c r="D345" s="4">
        <f>'2 жастағы К'!AH145</f>
        <v>0</v>
      </c>
      <c r="E345" s="843"/>
      <c r="F345" s="4">
        <f>'2 жастағы Ш'!AH145</f>
        <v>0</v>
      </c>
      <c r="G345" s="4">
        <f>'2 жастағы Ә'!AH145</f>
        <v>0</v>
      </c>
    </row>
    <row r="346" spans="2:7" x14ac:dyDescent="0.25">
      <c r="B346" s="707">
        <v>12</v>
      </c>
      <c r="C346" s="4">
        <f>'2 жастағы Ф'!AM145</f>
        <v>0</v>
      </c>
      <c r="D346" s="4">
        <f>'2 жастағы К'!AM145</f>
        <v>0</v>
      </c>
      <c r="E346" s="843"/>
      <c r="F346" s="4">
        <f>'2 жастағы Ш'!AM145</f>
        <v>0</v>
      </c>
      <c r="G346" s="4">
        <f>'2 жастағы Ә'!AM145</f>
        <v>0</v>
      </c>
    </row>
    <row r="347" spans="2:7" x14ac:dyDescent="0.25">
      <c r="B347" s="708"/>
      <c r="C347" s="4">
        <f>'2 жастағы Ф'!AL145</f>
        <v>0</v>
      </c>
      <c r="D347" s="4">
        <f>'2 жастағы К'!AL145</f>
        <v>0</v>
      </c>
      <c r="E347" s="843"/>
      <c r="F347" s="4">
        <f>'2 жастағы Ш'!AL145</f>
        <v>0</v>
      </c>
      <c r="G347" s="4">
        <f>'2 жастағы Ә'!AL145</f>
        <v>0</v>
      </c>
    </row>
    <row r="348" spans="2:7" x14ac:dyDescent="0.25">
      <c r="B348" s="712"/>
      <c r="C348" s="4">
        <f>'2 жастағы Ф'!AK145</f>
        <v>0</v>
      </c>
      <c r="D348" s="160">
        <f>'2 жастағы К'!AK176</f>
        <v>0</v>
      </c>
      <c r="E348" s="843"/>
      <c r="F348" s="4">
        <f>'2 жастағы Ш'!AK145</f>
        <v>0</v>
      </c>
      <c r="G348" s="4">
        <f>'2 жастағы Ә'!AK145</f>
        <v>0</v>
      </c>
    </row>
    <row r="349" spans="2:7" x14ac:dyDescent="0.25">
      <c r="B349" s="707">
        <v>13</v>
      </c>
      <c r="C349" s="4">
        <f>'2 жастағы Ф'!AP145</f>
        <v>0</v>
      </c>
      <c r="D349" s="4">
        <f>'2 жастағы К'!AP145</f>
        <v>0</v>
      </c>
      <c r="E349" s="843"/>
      <c r="F349" s="4">
        <f>'2 жастағы Ш'!AP145</f>
        <v>0</v>
      </c>
      <c r="G349" s="4">
        <f>'2 жастағы Ә'!AP145</f>
        <v>0</v>
      </c>
    </row>
    <row r="350" spans="2:7" x14ac:dyDescent="0.25">
      <c r="B350" s="708"/>
      <c r="C350" s="4">
        <f>'2 жастағы Ф'!AO145</f>
        <v>0</v>
      </c>
      <c r="D350" s="4">
        <f>'2 жастағы К'!AO145</f>
        <v>0</v>
      </c>
      <c r="E350" s="843"/>
      <c r="F350" s="4">
        <f>'2 жастағы Ш'!AO145</f>
        <v>0</v>
      </c>
      <c r="G350" s="4">
        <f>'2 жастағы Ә'!AO145</f>
        <v>0</v>
      </c>
    </row>
    <row r="351" spans="2:7" x14ac:dyDescent="0.25">
      <c r="B351" s="712"/>
      <c r="C351" s="4">
        <f>'2 жастағы Ф'!AN145</f>
        <v>0</v>
      </c>
      <c r="D351" s="4">
        <f>'2 жастағы К'!AN145</f>
        <v>0</v>
      </c>
      <c r="E351" s="843"/>
      <c r="F351" s="4">
        <f>'2 жастағы Ш'!AN145</f>
        <v>0</v>
      </c>
      <c r="G351" s="4">
        <f>'2 жастағы Ә'!AN145</f>
        <v>0</v>
      </c>
    </row>
    <row r="352" spans="2:7" x14ac:dyDescent="0.25">
      <c r="B352" s="707">
        <v>14</v>
      </c>
      <c r="C352" s="4">
        <f>'2 жастағы Ф'!AS145</f>
        <v>0</v>
      </c>
      <c r="D352" s="4">
        <f>'2 жастағы К'!AS145</f>
        <v>0</v>
      </c>
      <c r="E352" s="843"/>
      <c r="F352" s="4">
        <f>'2 жастағы Ш'!AS145</f>
        <v>0</v>
      </c>
      <c r="G352" s="4">
        <f>'2 жастағы Ә'!AS145</f>
        <v>0</v>
      </c>
    </row>
    <row r="353" spans="2:7" x14ac:dyDescent="0.25">
      <c r="B353" s="708"/>
      <c r="C353" s="4">
        <f>'2 жастағы Ф'!AR145</f>
        <v>0</v>
      </c>
      <c r="D353" s="4">
        <f>'2 жастағы К'!AR145</f>
        <v>0</v>
      </c>
      <c r="E353" s="843"/>
      <c r="F353" s="4">
        <f>'2 жастағы Ш'!AR145</f>
        <v>0</v>
      </c>
      <c r="G353" s="4">
        <f>'2 жастағы Ә'!AR145</f>
        <v>0</v>
      </c>
    </row>
    <row r="354" spans="2:7" x14ac:dyDescent="0.25">
      <c r="B354" s="712"/>
      <c r="C354" s="4">
        <f>'2 жастағы Ф'!AQ145</f>
        <v>0</v>
      </c>
      <c r="D354" s="4">
        <f>'2 жастағы К'!AQ145</f>
        <v>0</v>
      </c>
      <c r="E354" s="843"/>
      <c r="F354" s="4">
        <f>'2 жастағы Ш'!AQ145</f>
        <v>0</v>
      </c>
      <c r="G354" s="4">
        <f>'2 жастағы Ә'!AQ145</f>
        <v>0</v>
      </c>
    </row>
    <row r="355" spans="2:7" x14ac:dyDescent="0.25">
      <c r="B355" s="707">
        <v>15</v>
      </c>
      <c r="C355" s="4">
        <f>'2 жастағы Ф'!AV145</f>
        <v>0</v>
      </c>
      <c r="D355" s="4">
        <f>'2 жастағы К'!AV145</f>
        <v>0</v>
      </c>
      <c r="E355" s="843"/>
      <c r="F355" s="4">
        <f>'2 жастағы Ш'!AV145</f>
        <v>0</v>
      </c>
      <c r="G355" s="4">
        <f>'2 жастағы Ә'!AV145</f>
        <v>0</v>
      </c>
    </row>
    <row r="356" spans="2:7" x14ac:dyDescent="0.25">
      <c r="B356" s="708"/>
      <c r="C356" s="4">
        <f>'2 жастағы Ф'!AU145</f>
        <v>0</v>
      </c>
      <c r="D356" s="4">
        <f>'2 жастағы К'!AU145</f>
        <v>0</v>
      </c>
      <c r="E356" s="843"/>
      <c r="F356" s="4">
        <f>'2 жастағы Ш'!AU145</f>
        <v>0</v>
      </c>
      <c r="G356" s="4">
        <f>'2 жастағы Ә'!AU145</f>
        <v>0</v>
      </c>
    </row>
    <row r="357" spans="2:7" x14ac:dyDescent="0.25">
      <c r="B357" s="712"/>
      <c r="C357" s="4">
        <f>'2 жастағы Ф'!AT145</f>
        <v>0</v>
      </c>
      <c r="D357" s="4">
        <f>'2 жастағы К'!AT145</f>
        <v>0</v>
      </c>
      <c r="E357" s="843"/>
      <c r="F357" s="4">
        <f>'2 жастағы Ш'!AT145</f>
        <v>0</v>
      </c>
      <c r="G357" s="4">
        <f>'2 жастағы Ә'!AT145</f>
        <v>0</v>
      </c>
    </row>
    <row r="358" spans="2:7" x14ac:dyDescent="0.25">
      <c r="B358" s="707">
        <v>16</v>
      </c>
      <c r="C358" s="4">
        <f>'2 жастағы Ф'!AY145</f>
        <v>0</v>
      </c>
      <c r="D358" s="4">
        <f>'2 жастағы К'!AY145</f>
        <v>0</v>
      </c>
      <c r="E358" s="843"/>
      <c r="F358" s="4">
        <f>'2 жастағы Ш'!AY145</f>
        <v>0</v>
      </c>
      <c r="G358" s="4">
        <f>'2 жастағы Ә'!AY145</f>
        <v>0</v>
      </c>
    </row>
    <row r="359" spans="2:7" x14ac:dyDescent="0.25">
      <c r="B359" s="708"/>
      <c r="C359" s="4">
        <f>'2 жастағы Ф'!AX145</f>
        <v>0</v>
      </c>
      <c r="D359" s="4">
        <f>'2 жастағы К'!AX145</f>
        <v>0</v>
      </c>
      <c r="E359" s="843"/>
      <c r="F359" s="4">
        <f>'2 жастағы Ш'!AX145</f>
        <v>0</v>
      </c>
      <c r="G359" s="4">
        <f>'2 жастағы Ә'!AX145</f>
        <v>0</v>
      </c>
    </row>
    <row r="360" spans="2:7" x14ac:dyDescent="0.25">
      <c r="B360" s="712"/>
      <c r="C360" s="4">
        <f>'2 жастағы Ф'!AW145</f>
        <v>0</v>
      </c>
      <c r="D360" s="4">
        <f>'2 жастағы К'!AW145</f>
        <v>0</v>
      </c>
      <c r="E360" s="843"/>
      <c r="F360" s="4">
        <f>'2 жастағы Ш'!AW145</f>
        <v>0</v>
      </c>
      <c r="G360" s="4">
        <f>'2 жастағы Ә'!AW145</f>
        <v>0</v>
      </c>
    </row>
    <row r="361" spans="2:7" x14ac:dyDescent="0.25">
      <c r="B361" s="707">
        <v>17</v>
      </c>
      <c r="C361" s="4">
        <f>'2 жастағы Ф'!BB145</f>
        <v>0</v>
      </c>
      <c r="D361" s="4">
        <f>'2 жастағы К'!BB145</f>
        <v>0</v>
      </c>
      <c r="E361" s="843"/>
      <c r="F361" s="4">
        <f>'2 жастағы Ш'!BB145</f>
        <v>0</v>
      </c>
      <c r="G361" s="4">
        <f>'2 жастағы Ә'!BB145</f>
        <v>0</v>
      </c>
    </row>
    <row r="362" spans="2:7" x14ac:dyDescent="0.25">
      <c r="B362" s="708"/>
      <c r="C362" s="4">
        <f>'2 жастағы Ф'!BA145</f>
        <v>0</v>
      </c>
      <c r="D362" s="4">
        <f>'2 жастағы К'!BA145</f>
        <v>0</v>
      </c>
      <c r="E362" s="843"/>
      <c r="F362" s="4">
        <f>'2 жастағы Ш'!BA145</f>
        <v>0</v>
      </c>
      <c r="G362" s="4">
        <f>'2 жастағы Ә'!BA145</f>
        <v>0</v>
      </c>
    </row>
    <row r="363" spans="2:7" x14ac:dyDescent="0.25">
      <c r="B363" s="712"/>
      <c r="C363" s="4">
        <f>'2 жастағы Ф'!AZ145</f>
        <v>0</v>
      </c>
      <c r="D363" s="4">
        <f>'2 жастағы К'!AZ145</f>
        <v>0</v>
      </c>
      <c r="E363" s="843"/>
      <c r="F363" s="4">
        <f>'2 жастағы Ш'!AZ145</f>
        <v>0</v>
      </c>
      <c r="G363" s="4">
        <f>'2 жастағы Ә'!AZ145</f>
        <v>0</v>
      </c>
    </row>
    <row r="364" spans="2:7" x14ac:dyDescent="0.25">
      <c r="B364" s="707">
        <v>18</v>
      </c>
      <c r="C364" s="4">
        <f>'2 жастағы Ф'!BE145</f>
        <v>0</v>
      </c>
      <c r="D364" s="4">
        <f>'2 жастағы К'!BE145</f>
        <v>0</v>
      </c>
      <c r="E364" s="843"/>
      <c r="F364" s="4">
        <f>'2 жастағы Ш'!BE145</f>
        <v>0</v>
      </c>
      <c r="G364" s="4">
        <f>'2 жастағы Ә'!BE145</f>
        <v>0</v>
      </c>
    </row>
    <row r="365" spans="2:7" x14ac:dyDescent="0.25">
      <c r="B365" s="708"/>
      <c r="C365" s="4">
        <f>'2 жастағы Ф'!BD145</f>
        <v>0</v>
      </c>
      <c r="D365" s="4">
        <f>'2 жастағы К'!BD145</f>
        <v>0</v>
      </c>
      <c r="E365" s="843"/>
      <c r="F365" s="4">
        <f>'2 жастағы Ш'!BD145</f>
        <v>0</v>
      </c>
      <c r="G365" s="4">
        <f>'2 жастағы Ә'!BD145</f>
        <v>0</v>
      </c>
    </row>
    <row r="366" spans="2:7" x14ac:dyDescent="0.25">
      <c r="B366" s="712"/>
      <c r="C366" s="4">
        <f>'2 жастағы Ф'!BC145</f>
        <v>0</v>
      </c>
      <c r="D366" s="4">
        <f>'2 жастағы К'!BC145</f>
        <v>0</v>
      </c>
      <c r="E366" s="843"/>
      <c r="F366" s="4">
        <f>'2 жастағы Ш'!BC145</f>
        <v>0</v>
      </c>
      <c r="G366" s="4">
        <f>'2 жастағы Ә'!BC145</f>
        <v>0</v>
      </c>
    </row>
    <row r="367" spans="2:7" x14ac:dyDescent="0.25">
      <c r="B367" s="707">
        <v>19</v>
      </c>
      <c r="C367" s="4">
        <f>'2 жастағы Ф'!BH145</f>
        <v>0</v>
      </c>
      <c r="D367" s="4">
        <f>'2 жастағы К'!BH145</f>
        <v>0</v>
      </c>
      <c r="E367" s="843"/>
      <c r="F367" s="4">
        <f>'2 жастағы Ш'!BH145</f>
        <v>0</v>
      </c>
      <c r="G367" s="4">
        <f>'2 жастағы Ә'!BH145</f>
        <v>0</v>
      </c>
    </row>
    <row r="368" spans="2:7" x14ac:dyDescent="0.25">
      <c r="B368" s="708"/>
      <c r="C368" s="4">
        <f>'2 жастағы Ф'!BG145</f>
        <v>0</v>
      </c>
      <c r="D368" s="4">
        <f>'2 жастағы К'!BG145</f>
        <v>0</v>
      </c>
      <c r="E368" s="843"/>
      <c r="F368" s="4">
        <f>'2 жастағы Ш'!BG145</f>
        <v>0</v>
      </c>
      <c r="G368" s="4">
        <f>'2 жастағы Ә'!BG145</f>
        <v>0</v>
      </c>
    </row>
    <row r="369" spans="2:7" x14ac:dyDescent="0.25">
      <c r="B369" s="712"/>
      <c r="C369" s="4">
        <f>'2 жастағы Ф'!BF145</f>
        <v>0</v>
      </c>
      <c r="D369" s="4">
        <f>'2 жастағы К'!BF145</f>
        <v>0</v>
      </c>
      <c r="E369" s="843"/>
      <c r="F369" s="4">
        <f>'2 жастағы Ш'!BF145</f>
        <v>0</v>
      </c>
      <c r="G369" s="4">
        <f>'2 жастағы Ә'!BF145</f>
        <v>0</v>
      </c>
    </row>
    <row r="370" spans="2:7" x14ac:dyDescent="0.25">
      <c r="B370" s="707">
        <v>20</v>
      </c>
      <c r="C370" s="842"/>
      <c r="D370" s="4">
        <f>'2 жастағы К'!BK145</f>
        <v>0</v>
      </c>
      <c r="E370" s="843"/>
      <c r="F370" s="4">
        <f>'2 жастағы Ш'!BK145</f>
        <v>0</v>
      </c>
      <c r="G370" s="4">
        <f>'2 жастағы Ә'!BK145</f>
        <v>0</v>
      </c>
    </row>
    <row r="371" spans="2:7" x14ac:dyDescent="0.25">
      <c r="B371" s="708"/>
      <c r="C371" s="843"/>
      <c r="D371" s="4">
        <f>'2 жастағы К'!BJ145</f>
        <v>0</v>
      </c>
      <c r="E371" s="843"/>
      <c r="F371" s="4">
        <f>'2 жастағы Ш'!BJ145</f>
        <v>0</v>
      </c>
      <c r="G371" s="4">
        <f>'2 жастағы Ә'!BJ145</f>
        <v>0</v>
      </c>
    </row>
    <row r="372" spans="2:7" x14ac:dyDescent="0.25">
      <c r="B372" s="712"/>
      <c r="C372" s="843"/>
      <c r="D372" s="4">
        <f>'2 жастағы К'!BI145</f>
        <v>0</v>
      </c>
      <c r="E372" s="843"/>
      <c r="F372" s="4">
        <f>'2 жастағы Ш'!BI145</f>
        <v>0</v>
      </c>
      <c r="G372" s="4">
        <f>'2 жастағы Ә'!BI145</f>
        <v>0</v>
      </c>
    </row>
    <row r="373" spans="2:7" x14ac:dyDescent="0.25">
      <c r="B373" s="707">
        <v>21</v>
      </c>
      <c r="C373" s="843"/>
      <c r="D373" s="842"/>
      <c r="E373" s="843"/>
      <c r="F373" s="4">
        <f>'2 жастағы Ш'!BN145</f>
        <v>0</v>
      </c>
      <c r="G373" s="842"/>
    </row>
    <row r="374" spans="2:7" x14ac:dyDescent="0.25">
      <c r="B374" s="708"/>
      <c r="C374" s="843"/>
      <c r="D374" s="843"/>
      <c r="E374" s="843"/>
      <c r="F374" s="4">
        <f>'2 жастағы Ш'!BM145</f>
        <v>0</v>
      </c>
      <c r="G374" s="843"/>
    </row>
    <row r="375" spans="2:7" x14ac:dyDescent="0.25">
      <c r="B375" s="712"/>
      <c r="C375" s="843"/>
      <c r="D375" s="843"/>
      <c r="E375" s="843"/>
      <c r="F375" s="4">
        <f>'2 жастағы Ш'!BL145</f>
        <v>0</v>
      </c>
      <c r="G375" s="843"/>
    </row>
    <row r="376" spans="2:7" x14ac:dyDescent="0.25">
      <c r="B376" s="707">
        <v>22</v>
      </c>
      <c r="C376" s="843"/>
      <c r="D376" s="843"/>
      <c r="E376" s="843"/>
      <c r="F376" s="4">
        <f>'2 жастағы Ш'!BQ145</f>
        <v>0</v>
      </c>
      <c r="G376" s="843"/>
    </row>
    <row r="377" spans="2:7" x14ac:dyDescent="0.25">
      <c r="B377" s="708"/>
      <c r="C377" s="843"/>
      <c r="D377" s="843"/>
      <c r="E377" s="843"/>
      <c r="F377" s="4">
        <f>'2 жастағы Ш'!BP145</f>
        <v>0</v>
      </c>
      <c r="G377" s="843"/>
    </row>
    <row r="378" spans="2:7" x14ac:dyDescent="0.25">
      <c r="B378" s="712"/>
      <c r="C378" s="843"/>
      <c r="D378" s="843"/>
      <c r="E378" s="843"/>
      <c r="F378" s="4">
        <f>'2 жастағы Ш'!BO145</f>
        <v>0</v>
      </c>
      <c r="G378" s="843"/>
    </row>
    <row r="379" spans="2:7" x14ac:dyDescent="0.25">
      <c r="B379" s="707">
        <v>23</v>
      </c>
      <c r="C379" s="843"/>
      <c r="D379" s="843"/>
      <c r="E379" s="843"/>
      <c r="F379" s="4">
        <f>'2 жастағы Ш'!BT145</f>
        <v>0</v>
      </c>
      <c r="G379" s="843"/>
    </row>
    <row r="380" spans="2:7" x14ac:dyDescent="0.25">
      <c r="B380" s="708"/>
      <c r="C380" s="843"/>
      <c r="D380" s="843"/>
      <c r="E380" s="843"/>
      <c r="F380" s="4">
        <f>'2 жастағы Ш'!BS145</f>
        <v>0</v>
      </c>
      <c r="G380" s="843"/>
    </row>
    <row r="381" spans="2:7" x14ac:dyDescent="0.25">
      <c r="B381" s="712"/>
      <c r="C381" s="843"/>
      <c r="D381" s="843"/>
      <c r="E381" s="843"/>
      <c r="F381" s="4">
        <f>'2 жастағы Ш'!BR145</f>
        <v>0</v>
      </c>
      <c r="G381" s="843"/>
    </row>
    <row r="382" spans="2:7" x14ac:dyDescent="0.25">
      <c r="B382" s="707">
        <v>24</v>
      </c>
      <c r="C382" s="843"/>
      <c r="D382" s="843"/>
      <c r="E382" s="843"/>
      <c r="F382" s="4">
        <f>'2 жастағы Ш'!BW145</f>
        <v>0</v>
      </c>
      <c r="G382" s="843"/>
    </row>
    <row r="383" spans="2:7" x14ac:dyDescent="0.25">
      <c r="B383" s="708"/>
      <c r="C383" s="843"/>
      <c r="D383" s="843"/>
      <c r="E383" s="843"/>
      <c r="F383" s="12">
        <f>'2 жастағы Ш'!BV145</f>
        <v>0</v>
      </c>
      <c r="G383" s="843"/>
    </row>
    <row r="384" spans="2:7" x14ac:dyDescent="0.25">
      <c r="B384" s="712"/>
      <c r="C384" s="843"/>
      <c r="D384" s="843"/>
      <c r="E384" s="843"/>
      <c r="F384" s="12">
        <f>'2 жастағы Ш'!BU145</f>
        <v>0</v>
      </c>
      <c r="G384" s="843"/>
    </row>
    <row r="385" spans="2:7" x14ac:dyDescent="0.25">
      <c r="B385" s="707">
        <v>25</v>
      </c>
      <c r="C385" s="843"/>
      <c r="D385" s="843"/>
      <c r="E385" s="843"/>
      <c r="F385" s="4">
        <f>'2 жастағы Ш'!BZ145</f>
        <v>0</v>
      </c>
      <c r="G385" s="843"/>
    </row>
    <row r="386" spans="2:7" x14ac:dyDescent="0.25">
      <c r="B386" s="708"/>
      <c r="C386" s="843"/>
      <c r="D386" s="843"/>
      <c r="E386" s="843"/>
      <c r="F386" s="4">
        <f>'2 жастағы Ш'!BY145</f>
        <v>0</v>
      </c>
      <c r="G386" s="843"/>
    </row>
    <row r="387" spans="2:7" x14ac:dyDescent="0.25">
      <c r="B387" s="712"/>
      <c r="C387" s="843"/>
      <c r="D387" s="843"/>
      <c r="E387" s="843"/>
      <c r="F387" s="4">
        <f>'2 жастағы Ш'!BX145</f>
        <v>0</v>
      </c>
      <c r="G387" s="843"/>
    </row>
    <row r="388" spans="2:7" x14ac:dyDescent="0.25">
      <c r="B388" s="707">
        <v>26</v>
      </c>
      <c r="C388" s="843"/>
      <c r="D388" s="843"/>
      <c r="E388" s="843"/>
      <c r="F388" s="4">
        <f>'2 жастағы Ш'!CC145</f>
        <v>0</v>
      </c>
      <c r="G388" s="843"/>
    </row>
    <row r="389" spans="2:7" x14ac:dyDescent="0.25">
      <c r="B389" s="708"/>
      <c r="C389" s="843"/>
      <c r="D389" s="843"/>
      <c r="E389" s="843"/>
      <c r="F389" s="4">
        <f>'2 жастағы Ш'!CB145</f>
        <v>0</v>
      </c>
      <c r="G389" s="843"/>
    </row>
    <row r="390" spans="2:7" x14ac:dyDescent="0.25">
      <c r="B390" s="712"/>
      <c r="C390" s="843"/>
      <c r="D390" s="843"/>
      <c r="E390" s="843"/>
      <c r="F390" s="4">
        <f>'2 жастағы Ш'!CA145</f>
        <v>0</v>
      </c>
      <c r="G390" s="843"/>
    </row>
    <row r="391" spans="2:7" x14ac:dyDescent="0.25">
      <c r="B391" s="707">
        <v>27</v>
      </c>
      <c r="C391" s="843"/>
      <c r="D391" s="843"/>
      <c r="E391" s="843"/>
      <c r="F391" s="12">
        <f>'2 жастағы Ш'!CF145</f>
        <v>0</v>
      </c>
      <c r="G391" s="843"/>
    </row>
    <row r="392" spans="2:7" x14ac:dyDescent="0.25">
      <c r="B392" s="708"/>
      <c r="C392" s="843"/>
      <c r="D392" s="843"/>
      <c r="E392" s="843"/>
      <c r="F392" s="12">
        <f>'2 жастағы Ш'!CE145</f>
        <v>0</v>
      </c>
      <c r="G392" s="843"/>
    </row>
    <row r="393" spans="2:7" x14ac:dyDescent="0.25">
      <c r="B393" s="712"/>
      <c r="C393" s="843"/>
      <c r="D393" s="843"/>
      <c r="E393" s="843"/>
      <c r="F393" s="12">
        <f>'2 жастағы Ш'!CD145</f>
        <v>0</v>
      </c>
      <c r="G393" s="843"/>
    </row>
    <row r="394" spans="2:7" x14ac:dyDescent="0.25">
      <c r="B394" s="707">
        <v>28</v>
      </c>
      <c r="C394" s="843"/>
      <c r="D394" s="843"/>
      <c r="E394" s="843"/>
      <c r="F394" s="12">
        <f>'2 жастағы Ш'!CI145</f>
        <v>0</v>
      </c>
      <c r="G394" s="843"/>
    </row>
    <row r="395" spans="2:7" x14ac:dyDescent="0.25">
      <c r="B395" s="708"/>
      <c r="C395" s="843"/>
      <c r="D395" s="843"/>
      <c r="E395" s="843"/>
      <c r="F395" s="12">
        <f>'2 жастағы Ш'!CH145</f>
        <v>0</v>
      </c>
      <c r="G395" s="843"/>
    </row>
    <row r="396" spans="2:7" x14ac:dyDescent="0.25">
      <c r="B396" s="712"/>
      <c r="C396" s="843"/>
      <c r="D396" s="843"/>
      <c r="E396" s="843"/>
      <c r="F396" s="12">
        <f>'2 жастағы Ш'!CG145</f>
        <v>0</v>
      </c>
      <c r="G396" s="843"/>
    </row>
    <row r="397" spans="2:7" x14ac:dyDescent="0.25">
      <c r="B397" s="707">
        <v>29</v>
      </c>
      <c r="C397" s="843"/>
      <c r="D397" s="843"/>
      <c r="E397" s="843"/>
      <c r="F397" s="12">
        <f>'2 жастағы Ш'!CL145</f>
        <v>0</v>
      </c>
      <c r="G397" s="843"/>
    </row>
    <row r="398" spans="2:7" x14ac:dyDescent="0.25">
      <c r="B398" s="708"/>
      <c r="C398" s="843"/>
      <c r="D398" s="843"/>
      <c r="E398" s="843"/>
      <c r="F398" s="12">
        <f>'2 жастағы Ш'!CK145</f>
        <v>0</v>
      </c>
      <c r="G398" s="843"/>
    </row>
    <row r="399" spans="2:7" x14ac:dyDescent="0.25">
      <c r="B399" s="712"/>
      <c r="C399" s="843"/>
      <c r="D399" s="843"/>
      <c r="E399" s="843"/>
      <c r="F399" s="12">
        <f>'2 жастағы Ш'!CJ145</f>
        <v>0</v>
      </c>
      <c r="G399" s="843"/>
    </row>
    <row r="400" spans="2:7" x14ac:dyDescent="0.25">
      <c r="B400" s="707">
        <v>30</v>
      </c>
      <c r="C400" s="843"/>
      <c r="D400" s="843"/>
      <c r="E400" s="843"/>
      <c r="F400" s="12">
        <f>'2 жастағы Ш'!CO145</f>
        <v>0</v>
      </c>
      <c r="G400" s="843"/>
    </row>
    <row r="401" spans="2:7" x14ac:dyDescent="0.25">
      <c r="B401" s="708"/>
      <c r="C401" s="843"/>
      <c r="D401" s="843"/>
      <c r="E401" s="843"/>
      <c r="F401" s="12">
        <f>'2 жастағы Ш'!CN145</f>
        <v>0</v>
      </c>
      <c r="G401" s="843"/>
    </row>
    <row r="402" spans="2:7" x14ac:dyDescent="0.25">
      <c r="B402" s="712"/>
      <c r="C402" s="843"/>
      <c r="D402" s="843"/>
      <c r="E402" s="843"/>
      <c r="F402" s="12">
        <f>'2 жастағы Ш'!CM145</f>
        <v>0</v>
      </c>
      <c r="G402" s="843"/>
    </row>
    <row r="403" spans="2:7" x14ac:dyDescent="0.25">
      <c r="B403" s="707">
        <v>31</v>
      </c>
      <c r="C403" s="843"/>
      <c r="D403" s="843"/>
      <c r="E403" s="843"/>
      <c r="F403" s="12">
        <f>'2 жастағы Ш'!CR145</f>
        <v>0</v>
      </c>
      <c r="G403" s="843"/>
    </row>
    <row r="404" spans="2:7" x14ac:dyDescent="0.25">
      <c r="B404" s="708"/>
      <c r="C404" s="843"/>
      <c r="D404" s="843"/>
      <c r="E404" s="843"/>
      <c r="F404" s="12">
        <f>'2 жастағы Ш'!CQ145</f>
        <v>0</v>
      </c>
      <c r="G404" s="843"/>
    </row>
    <row r="405" spans="2:7" x14ac:dyDescent="0.25">
      <c r="B405" s="712"/>
      <c r="C405" s="843"/>
      <c r="D405" s="843"/>
      <c r="E405" s="843"/>
      <c r="F405" s="12">
        <f>'2 жастағы Ш'!CP145</f>
        <v>0</v>
      </c>
      <c r="G405" s="843"/>
    </row>
    <row r="406" spans="2:7" x14ac:dyDescent="0.25">
      <c r="B406" s="707">
        <v>32</v>
      </c>
      <c r="C406" s="843"/>
      <c r="D406" s="843"/>
      <c r="E406" s="843"/>
      <c r="F406" s="12">
        <f>'2 жастағы Ш'!CU145</f>
        <v>0</v>
      </c>
      <c r="G406" s="843"/>
    </row>
    <row r="407" spans="2:7" x14ac:dyDescent="0.25">
      <c r="B407" s="708"/>
      <c r="C407" s="843"/>
      <c r="D407" s="843"/>
      <c r="E407" s="843"/>
      <c r="F407" s="12">
        <f>'2 жастағы Ш'!CT145</f>
        <v>0</v>
      </c>
      <c r="G407" s="843"/>
    </row>
    <row r="408" spans="2:7" x14ac:dyDescent="0.25">
      <c r="B408" s="712"/>
      <c r="C408" s="843"/>
      <c r="D408" s="843"/>
      <c r="E408" s="843"/>
      <c r="F408" s="12">
        <f>'2 жастағы Ш'!CS145</f>
        <v>0</v>
      </c>
      <c r="G408" s="843"/>
    </row>
    <row r="409" spans="2:7" x14ac:dyDescent="0.25">
      <c r="B409" s="707">
        <v>33</v>
      </c>
      <c r="C409" s="843"/>
      <c r="D409" s="843"/>
      <c r="E409" s="843"/>
      <c r="F409" s="12">
        <f>'2 жастағы Ш'!CX145</f>
        <v>0</v>
      </c>
      <c r="G409" s="843"/>
    </row>
    <row r="410" spans="2:7" x14ac:dyDescent="0.25">
      <c r="B410" s="708"/>
      <c r="C410" s="843"/>
      <c r="D410" s="843"/>
      <c r="E410" s="843"/>
      <c r="F410" s="12">
        <f>'2 жастағы Ш'!CW145</f>
        <v>0</v>
      </c>
      <c r="G410" s="843"/>
    </row>
    <row r="411" spans="2:7" x14ac:dyDescent="0.25">
      <c r="B411" s="712"/>
      <c r="C411" s="843"/>
      <c r="D411" s="843"/>
      <c r="E411" s="843"/>
      <c r="F411" s="12">
        <f>'2 жастағы Ш'!CV145</f>
        <v>0</v>
      </c>
      <c r="G411" s="843"/>
    </row>
    <row r="412" spans="2:7" x14ac:dyDescent="0.25">
      <c r="B412" s="707">
        <v>34</v>
      </c>
      <c r="C412" s="843"/>
      <c r="D412" s="843"/>
      <c r="E412" s="843"/>
      <c r="F412" s="12">
        <f>'2 жастағы Ш'!DA145</f>
        <v>0</v>
      </c>
      <c r="G412" s="843"/>
    </row>
    <row r="413" spans="2:7" x14ac:dyDescent="0.25">
      <c r="B413" s="708"/>
      <c r="C413" s="843"/>
      <c r="D413" s="843"/>
      <c r="E413" s="843"/>
      <c r="F413" s="12">
        <f>'2 жастағы Ш'!CZ145</f>
        <v>0</v>
      </c>
      <c r="G413" s="843"/>
    </row>
    <row r="414" spans="2:7" x14ac:dyDescent="0.25">
      <c r="B414" s="712"/>
      <c r="C414" s="843"/>
      <c r="D414" s="843"/>
      <c r="E414" s="843"/>
      <c r="F414" s="12">
        <f>'2 жастағы Ш'!CY145</f>
        <v>0</v>
      </c>
      <c r="G414" s="843"/>
    </row>
    <row r="415" spans="2:7" x14ac:dyDescent="0.25">
      <c r="B415" s="707">
        <v>35</v>
      </c>
      <c r="C415" s="843"/>
      <c r="D415" s="843"/>
      <c r="E415" s="843"/>
      <c r="F415" s="12">
        <f>'2 жастағы Ш'!DD145</f>
        <v>0</v>
      </c>
      <c r="G415" s="843"/>
    </row>
    <row r="416" spans="2:7" x14ac:dyDescent="0.25">
      <c r="B416" s="708"/>
      <c r="C416" s="843"/>
      <c r="D416" s="843"/>
      <c r="E416" s="843"/>
      <c r="F416" s="12">
        <f>'2 жастағы Ш'!DC145</f>
        <v>0</v>
      </c>
      <c r="G416" s="843"/>
    </row>
    <row r="417" spans="2:7" x14ac:dyDescent="0.25">
      <c r="B417" s="712"/>
      <c r="C417" s="843"/>
      <c r="D417" s="843"/>
      <c r="E417" s="843"/>
      <c r="F417" s="12">
        <f>'2 жастағы Ш'!DB145</f>
        <v>0</v>
      </c>
      <c r="G417" s="843"/>
    </row>
    <row r="418" spans="2:7" x14ac:dyDescent="0.25">
      <c r="B418" s="707">
        <v>36</v>
      </c>
      <c r="C418" s="843"/>
      <c r="D418" s="843"/>
      <c r="E418" s="843"/>
      <c r="F418" s="12">
        <f>'2 жастағы Ш'!DG145</f>
        <v>0</v>
      </c>
      <c r="G418" s="843"/>
    </row>
    <row r="419" spans="2:7" x14ac:dyDescent="0.25">
      <c r="B419" s="708"/>
      <c r="C419" s="843"/>
      <c r="D419" s="843"/>
      <c r="E419" s="843"/>
      <c r="F419" s="12">
        <f>'2 жастағы Ш'!DF145</f>
        <v>0</v>
      </c>
      <c r="G419" s="843"/>
    </row>
    <row r="420" spans="2:7" x14ac:dyDescent="0.25">
      <c r="B420" s="708"/>
      <c r="C420" s="843"/>
      <c r="D420" s="843"/>
      <c r="E420" s="843"/>
      <c r="F420" s="334">
        <f>'2 жастағы Ш'!DE145</f>
        <v>0</v>
      </c>
      <c r="G420" s="843"/>
    </row>
    <row r="421" spans="2:7" x14ac:dyDescent="0.25">
      <c r="B421" s="748">
        <v>37</v>
      </c>
      <c r="C421" s="843"/>
      <c r="D421" s="843"/>
      <c r="E421" s="843"/>
      <c r="F421" s="12">
        <f>'2 жастағы Ш'!DJ145</f>
        <v>0</v>
      </c>
      <c r="G421" s="843"/>
    </row>
    <row r="422" spans="2:7" x14ac:dyDescent="0.25">
      <c r="B422" s="748"/>
      <c r="C422" s="843"/>
      <c r="D422" s="843"/>
      <c r="E422" s="843"/>
      <c r="F422" s="12">
        <f>'2 жастағы Ш'!DI145</f>
        <v>0</v>
      </c>
      <c r="G422" s="843"/>
    </row>
    <row r="423" spans="2:7" x14ac:dyDescent="0.25">
      <c r="B423" s="748"/>
      <c r="C423" s="844"/>
      <c r="D423" s="844"/>
      <c r="E423" s="844"/>
      <c r="F423" s="12">
        <f>'2 жастағы Ш'!DH145</f>
        <v>0</v>
      </c>
      <c r="G423" s="844"/>
    </row>
    <row r="424" spans="2:7" ht="18.75" x14ac:dyDescent="0.25">
      <c r="B424" s="821" t="s">
        <v>824</v>
      </c>
      <c r="C424" s="158">
        <f>'2 жастағы Ф'!BK145</f>
        <v>0</v>
      </c>
      <c r="D424" s="158">
        <f>'2 жастағы К'!BN145</f>
        <v>0</v>
      </c>
      <c r="E424" s="158">
        <f>'2 жастағы Т'!AG145</f>
        <v>0</v>
      </c>
      <c r="F424" s="158">
        <f>'2 жастағы Ш'!DM145</f>
        <v>0</v>
      </c>
      <c r="G424" s="159">
        <f>'2 жастағы Ә'!BN145</f>
        <v>0</v>
      </c>
    </row>
    <row r="425" spans="2:7" ht="18.75" x14ac:dyDescent="0.25">
      <c r="B425" s="821"/>
      <c r="C425" s="40">
        <f>'2 жастағы Ф'!BJ145</f>
        <v>0</v>
      </c>
      <c r="D425" s="40">
        <f>'2 жастағы К'!BM145</f>
        <v>0</v>
      </c>
      <c r="E425" s="40">
        <f>'2 жастағы Т'!AF145</f>
        <v>0</v>
      </c>
      <c r="F425" s="40">
        <f>'2 жастағы Ш'!DL145</f>
        <v>0</v>
      </c>
      <c r="G425" s="68">
        <f>'2 жастағы Ә'!BM145</f>
        <v>0</v>
      </c>
    </row>
    <row r="426" spans="2:7" ht="18.75" x14ac:dyDescent="0.25">
      <c r="B426" s="821"/>
      <c r="C426" s="95">
        <f>'2 жастағы Ф'!BI145</f>
        <v>0</v>
      </c>
      <c r="D426" s="95">
        <f>'2 жастағы К'!BL145</f>
        <v>0</v>
      </c>
      <c r="E426" s="95">
        <f>'2 жастағы Т'!AE145</f>
        <v>0</v>
      </c>
      <c r="F426" s="95">
        <f>'2 жастағы Ш'!DK145</f>
        <v>0</v>
      </c>
      <c r="G426" s="96">
        <f>'2 жастағы Ә'!BL145</f>
        <v>0</v>
      </c>
    </row>
    <row r="427" spans="2:7" x14ac:dyDescent="0.25">
      <c r="B427" s="157">
        <f>СВОД!V132</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B2:CU906"/>
  <sheetViews>
    <sheetView zoomScale="50" zoomScaleNormal="50" workbookViewId="0">
      <selection activeCell="Y794" sqref="Y794:CS906"/>
    </sheetView>
  </sheetViews>
  <sheetFormatPr defaultRowHeight="15" x14ac:dyDescent="0.25"/>
  <cols>
    <col min="2" max="2" width="22.855468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Ф'!C92</f>
        <v>0</v>
      </c>
      <c r="E4" s="27"/>
      <c r="F4" s="27"/>
      <c r="G4" s="23"/>
      <c r="H4" s="23"/>
    </row>
    <row r="5" spans="2:12" ht="18.75" x14ac:dyDescent="0.3">
      <c r="B5" s="833" t="s">
        <v>105</v>
      </c>
      <c r="C5" s="833"/>
      <c r="D5" s="26">
        <f>'2 жастағы Ф'!A92</f>
        <v>0</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IF(C122="","",VLOOKUP(C122,$Y$794:$Z$796,2,TRUE))</f>
        <v/>
      </c>
      <c r="D10" s="288" t="str">
        <f>IF(C123="","",VLOOKUP(C123,$AA$794:$AB$796,2,TRUE))</f>
        <v/>
      </c>
      <c r="E10" s="288" t="str">
        <f>IF(C124="","",VLOOKUP(C124,$AC$794:$AD$796,2,TRUE))</f>
        <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str">
        <f>IF(C125="","",VLOOKUP(C125,$AE$794:$AF$796,2,TRUE))</f>
        <v/>
      </c>
      <c r="D11" s="281" t="str">
        <f>IF(C126="","",VLOOKUP(C126,$AG$794:$AH$796,2,TRUE))</f>
        <v/>
      </c>
      <c r="E11" s="281" t="str">
        <f>IF(C127="","",VLOOKUP(C127,$AI$794:$AJ$796,2,TRUE))</f>
        <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str">
        <f>IF(C128="","",VLOOKUP(C128,$AK$794:$AL$796,2,TRUE))</f>
        <v/>
      </c>
      <c r="D12" s="281" t="str">
        <f>IF(C129="","",VLOOKUP(C129,$AM$794:$AN$796,2,TRUE))</f>
        <v/>
      </c>
      <c r="E12" s="281" t="str">
        <f>IF(C130="","",VLOOKUP(C130,$AO$794:$AP$796,2,TRUE))</f>
        <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str">
        <f>IF(C131="","",VLOOKUP(C131,$Y$798:$Z$800,2,TRUE))</f>
        <v/>
      </c>
      <c r="D13" s="281" t="str">
        <f>IF(C132="","",VLOOKUP(C132,$AA$798:$AB$800,2,TRUE))</f>
        <v/>
      </c>
      <c r="E13" s="281" t="str">
        <f>IF(C133="","",VLOOKUP(C133,$AC$798:$AD$800,2,TRUE))</f>
        <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str">
        <f>IF(C134="","",VLOOKUP(C134,$AE$798:$AF$800,2,TRUE))</f>
        <v/>
      </c>
      <c r="D14" s="281" t="str">
        <f>IF(C135="","",VLOOKUP(C135,$AG$798:$AH$800,2,TRUE))</f>
        <v/>
      </c>
      <c r="E14" s="281" t="str">
        <f>IF(C136="","",VLOOKUP(C136,$AI$798:$AJ$800,2,TRUE))</f>
        <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str">
        <f>IF(C137="","",VLOOKUP(C137,$AK$798:$AL$800,2,TRUE))</f>
        <v/>
      </c>
      <c r="D15" s="281" t="str">
        <f>IF(C138="","",VLOOKUP(C138,$AM$798:$AN$800,2,TRUE))</f>
        <v/>
      </c>
      <c r="E15" s="281" t="str">
        <f>IF(C139="","",VLOOKUP(C139,$AO$798:$AP$800,2,TRUE))</f>
        <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str">
        <f>IF(C140="","",VLOOKUP(C140,$Y$802:$Z$804,2,TRUE))</f>
        <v/>
      </c>
      <c r="D16" s="281" t="str">
        <f>IF(C141="","",VLOOKUP(C141,$AA$802:$AB$804,2,TRUE))</f>
        <v/>
      </c>
      <c r="E16" s="281" t="str">
        <f>IF(C142="","",VLOOKUP(C142,$AC$802:$AD$804,2,TRUE))</f>
        <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str">
        <f>IF(C143="","",VLOOKUP(C143,$AE$802:$AF$804,2,TRUE))</f>
        <v/>
      </c>
      <c r="D17" s="281" t="str">
        <f>IF(C144="","",VLOOKUP(C144,$AG$802:$AH$804,2,TRUE))</f>
        <v/>
      </c>
      <c r="E17" s="281" t="str">
        <f>IF(C145="","",VLOOKUP(C145,$AI$802:$AJ$804,2,TRUE))</f>
        <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str">
        <f>IF(C146="","",VLOOKUP(C146,$AK$802:$AL$804,2,TRUE))</f>
        <v/>
      </c>
      <c r="D18" s="281" t="str">
        <f>IF(C147="","",VLOOKUP(C147,$AM$802:$AN$804,2,TRUE))</f>
        <v/>
      </c>
      <c r="E18" s="281" t="str">
        <f>IF(C148="","",VLOOKUP(C148,$AO$802:$AP$804,2,TRUE))</f>
        <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str">
        <f>IF(C149="","",VLOOKUP(C149,$Y$806:$Z$808,2,TRUE))</f>
        <v/>
      </c>
      <c r="D19" s="281" t="str">
        <f>IF(C150="","",VLOOKUP(C150,$AA$806:$AB$808,2,TRUE))</f>
        <v/>
      </c>
      <c r="E19" s="281" t="str">
        <f>IF(C151="","",VLOOKUP(C151,$AC$806:$AD$808,2,TRUE))</f>
        <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str">
        <f>IF(C152="","",VLOOKUP(C152,$AE$806:$AF$808,2,TRUE))</f>
        <v/>
      </c>
      <c r="D20" s="281" t="str">
        <f>IF(C153="","",VLOOKUP(C153,$AG$806:$AH$808,2,TRUE))</f>
        <v/>
      </c>
      <c r="E20" s="281" t="str">
        <f>IF(C154="","",VLOOKUP(C154,$AI$806:$AJ$808,2,TRUE))</f>
        <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str">
        <f>IF(C155="","",VLOOKUP(C155,$AK$806:$AL$808,2,TRUE))</f>
        <v/>
      </c>
      <c r="D21" s="281" t="str">
        <f>IF(C156="","",VLOOKUP(C156,$AM$806:$AN$808,2,TRUE))</f>
        <v/>
      </c>
      <c r="E21" s="281" t="str">
        <f>IF(C157="","",VLOOKUP(C157,$AO$806:$AP$808,2,TRUE))</f>
        <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str">
        <f>IF(D122="","",VLOOKUP(D122,$Y$810:$Z$812,2,TRUE))</f>
        <v/>
      </c>
      <c r="D29" s="290" t="str">
        <f>IF(D123="","",VLOOKUP(D123,$AA$810:$AB$812,2,TRUE))</f>
        <v/>
      </c>
      <c r="E29" s="290" t="str">
        <f>IF(D124="","",VLOOKUP(D124,$AC$810:$AD$812,2,TRUE))</f>
        <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str">
        <f>IF(D125="","",VLOOKUP(D125,$AE$810:$AF$812,2,TRUE))</f>
        <v/>
      </c>
      <c r="D30" s="281" t="str">
        <f>IF(D126="","",VLOOKUP(D126,$AG$810:$AH$812,2,TRUE))</f>
        <v/>
      </c>
      <c r="E30" s="281" t="str">
        <f>IF(D127="","",VLOOKUP(D127,$AI$810:$AJ$812,2,TRUE))</f>
        <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str">
        <f>IF(D128="","",VLOOKUP(D128,$AK$810:$AL$812,2,TRUE))</f>
        <v/>
      </c>
      <c r="D31" s="281" t="str">
        <f>IF(D129="","",VLOOKUP(D129,$AM$810:$AN$812,2,TRUE))</f>
        <v/>
      </c>
      <c r="E31" s="281" t="str">
        <f>IF(D130="","",VLOOKUP(D130,$AO$810:$AP$812,2,TRUE))</f>
        <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str">
        <f>IF(D131="","",VLOOKUP(D131,$Y$814:$Z$816,2,TRUE))</f>
        <v/>
      </c>
      <c r="D32" s="281" t="str">
        <f>IF(D132="","",VLOOKUP(D132,$AA$814:$AB$816,2,TRUE))</f>
        <v/>
      </c>
      <c r="E32" s="281" t="str">
        <f>IF(D133="","",VLOOKUP(D133,$AC$814:$AD$816,2,TRUE))</f>
        <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str">
        <f>IF(D134="","",VLOOKUP(D134,$AE$814:$AF$816,2,TRUE))</f>
        <v/>
      </c>
      <c r="D33" s="281" t="str">
        <f>IF(D135="","",VLOOKUP(D135,$AG$814:$AH$816,2,TRUE))</f>
        <v/>
      </c>
      <c r="E33" s="281" t="str">
        <f>IF(D136="","",VLOOKUP(D136,$AI$814:$AJ$816,2,TRUE))</f>
        <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str">
        <f>IF(D137="","",VLOOKUP(D137,$AK$814:$AL$816,2,TRUE))</f>
        <v/>
      </c>
      <c r="D34" s="281" t="str">
        <f>IF(D138="","",VLOOKUP(D138,$AM$814:$AN$816,2,TRUE))</f>
        <v/>
      </c>
      <c r="E34" s="281" t="str">
        <f>IF(D139="","",VLOOKUP(D139,$AO$814:$AP$816,2,TRUE))</f>
        <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str">
        <f>IF(D140="","",VLOOKUP(D140,$Y$818:$Z$820,2,TRUE))</f>
        <v/>
      </c>
      <c r="D35" s="281" t="str">
        <f>IF(D141="","",VLOOKUP(D141,$AA$818:$AB$820,2,TRUE))</f>
        <v/>
      </c>
      <c r="E35" s="281" t="str">
        <f>IF(D142="","",VLOOKUP(D142,$AC$818:$AD$820,2,TRUE))</f>
        <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str">
        <f>IF(D143="","",VLOOKUP(D143,$AE$818:$AF$820,2,TRUE))</f>
        <v/>
      </c>
      <c r="D36" s="281" t="str">
        <f>IF(D144="","",VLOOKUP(D144,$AG$818:$AH$820,2,TRUE))</f>
        <v/>
      </c>
      <c r="E36" s="281" t="str">
        <f>IF(D145="","",VLOOKUP(D145,$AI$818:$AJ$820,2,TRUE))</f>
        <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str">
        <f>IF(D146="","",VLOOKUP(D146,$AK$818:$AL$820,2,TRUE))</f>
        <v/>
      </c>
      <c r="D37" s="281" t="str">
        <f>IF(D147="","",VLOOKUP(D147,$AM$818:$AN$820,2,TRUE))</f>
        <v/>
      </c>
      <c r="E37" s="281" t="str">
        <f>IF(D148="","",VLOOKUP(D148,$AO$818:$AP$820,2,TRUE))</f>
        <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str">
        <f>IF(D149="","",VLOOKUP(D149,$Y$822:$Z$824,2,TRUE))</f>
        <v/>
      </c>
      <c r="D38" s="281" t="str">
        <f>IF(D150="","",VLOOKUP(D150,$AA$822:$AB$824,2,TRUE))</f>
        <v/>
      </c>
      <c r="E38" s="281" t="str">
        <f>IF(D151="","",VLOOKUP(D151,$AC$822:$AD$824,2,TRUE))</f>
        <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str">
        <f>IF(D152="","",VLOOKUP(D152,$AE$822:$AF$824,2,TRUE))</f>
        <v/>
      </c>
      <c r="D39" s="281" t="str">
        <f>IF(D153="","",VLOOKUP(D153,$AG$822:$AH$824,2,TRUE))</f>
        <v/>
      </c>
      <c r="E39" s="281" t="str">
        <f>IF(D154="","",VLOOKUP(D154,$AI$822:$AJ$824,2,TRUE))</f>
        <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str">
        <f>IF(D155="","",VLOOKUP(D155,$AK$822:$AL$824,2,TRUE))</f>
        <v/>
      </c>
      <c r="D40" s="281" t="str">
        <f>IF(D156="","",VLOOKUP(D156,$AM$822:$AN$824,2,TRUE))</f>
        <v/>
      </c>
      <c r="E40" s="281" t="str">
        <f>IF(D157="","",VLOOKUP(D157,$AO$822:$AP$824,2,TRUE))</f>
        <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str">
        <f>IF(D158="","",VLOOKUP(D158,$Y$826:$Z$828,2,TRUE))</f>
        <v/>
      </c>
      <c r="D41" s="281" t="str">
        <f>IF(D159="","",VLOOKUP(D159,$AA$826:$AB$828,2,TRUE))</f>
        <v/>
      </c>
      <c r="E41" s="281" t="str">
        <f>IF(D160="","",VLOOKUP(D160,$AC$826:$AD$828,2,TRUE))</f>
        <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str">
        <f>IF(D161="","",VLOOKUP(D161,$AE$826:$AF$828,2,TRUE))</f>
        <v/>
      </c>
      <c r="D42" s="281" t="str">
        <f>IF(D162="","",VLOOKUP(D162,$AG$826:$AH$828,2,TRUE))</f>
        <v/>
      </c>
      <c r="E42" s="281" t="str">
        <f>IF(D163="","",VLOOKUP(D163,$AI$826:$AJ$828,2,TRUE))</f>
        <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str">
        <f>IF(D164="","",VLOOKUP(D164,$AK$826:$AL$828,2,TRUE))</f>
        <v/>
      </c>
      <c r="D43" s="281" t="str">
        <f>IF(D165="","",VLOOKUP(D165,$AM$826:$AN$828,2,TRUE))</f>
        <v/>
      </c>
      <c r="E43" s="281" t="str">
        <f>IF(D166="","",VLOOKUP(D166,$AO$826:$AP$828,2,TRUE))</f>
        <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str">
        <f>IF(D167="","",VLOOKUP(D167,$Y$794:$Z$796,2,TRUE))</f>
        <v/>
      </c>
      <c r="D44" s="281" t="str">
        <f>IF(D168="","",VLOOKUP(D168,$AA$794:$AB$796,2,TRUE))</f>
        <v/>
      </c>
      <c r="E44" s="281" t="str">
        <f>IF(D169="","",VLOOKUP(D169,$AC$794:$AD$796,2,TRUE))</f>
        <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str">
        <f>IF(D170="","",VLOOKUP(D170,$AE$794:$AF$796,2,TRUE))</f>
        <v/>
      </c>
      <c r="D45" s="281" t="str">
        <f>IF(D171="","",VLOOKUP(D171,$AG$794:$AH$796,2,TRUE))</f>
        <v/>
      </c>
      <c r="E45" s="281" t="str">
        <f>IF(D172="","",VLOOKUP(D172,$AI$794:$AJ$796,2,TRUE))</f>
        <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str">
        <f>IF(D173="","",VLOOKUP(D173,$AK$794:$AL$796,2,TRUE))</f>
        <v/>
      </c>
      <c r="D46" s="281" t="str">
        <f>IF(D174="","",VLOOKUP(D174,$AM$794:$AN$796,2,TRUE))</f>
        <v/>
      </c>
      <c r="E46" s="281" t="str">
        <f>IF(D175="","",VLOOKUP(D175,$AO$794:$AP$796,2,TRUE))</f>
        <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str">
        <f>IF(D176="","",VLOOKUP(D176,$Y$794:$Z$796,2,TRUE))</f>
        <v/>
      </c>
      <c r="D47" s="281" t="str">
        <f>IF(D177="","",VLOOKUP(D177,$AA$794:$AB$796,2,TRUE))</f>
        <v/>
      </c>
      <c r="E47" s="281" t="str">
        <f>IF(D178="","",VLOOKUP(D178,$AC$794:$AD$796,2,TRUE))</f>
        <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str">
        <f>IF(D179="","",VLOOKUP(D179,$AE$794:$AF$796,2,TRUE))</f>
        <v/>
      </c>
      <c r="D48" s="281" t="str">
        <f>IF(D180="","",VLOOKUP(D180,$AG$794:$AH$796,2,TRUE))</f>
        <v/>
      </c>
      <c r="E48" s="281" t="str">
        <f>IF(D181="","",VLOOKUP(D181,$AI$794:$AJ$796,2,TRUE))</f>
        <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str">
        <f>IF(D182="","",VLOOKUP(D182,$AK$794:$AL$796,2,TRUE))</f>
        <v/>
      </c>
      <c r="D49" s="281" t="str">
        <f>IF(D183="","",VLOOKUP(D183,$AM$794:$AN$796,2,TRUE))</f>
        <v/>
      </c>
      <c r="E49" s="281" t="str">
        <f>IF(D184="","",VLOOKUP(D184,$AO$794:$AP$796,2,TRUE))</f>
        <v/>
      </c>
      <c r="F49" s="803"/>
      <c r="G49" s="804"/>
      <c r="H49" s="805"/>
      <c r="I49" s="803"/>
      <c r="J49" s="804"/>
      <c r="K49" s="805"/>
      <c r="L49" s="798"/>
    </row>
    <row r="50" spans="2:12" ht="60" customHeight="1" thickBot="1" x14ac:dyDescent="0.3">
      <c r="B50" s="838"/>
      <c r="C50" s="291" t="str">
        <f>IF(D185="","",VLOOKUP(D185,$Y$794:$Z$796,2,TRUE))</f>
        <v/>
      </c>
      <c r="D50" s="291" t="str">
        <f>IF(D186="","",VLOOKUP(D186,$AA$794:$AB$796,2,TRUE))</f>
        <v/>
      </c>
      <c r="E50" s="291" t="str">
        <f>IF(D187="","",VLOOKUP(D187,$AC$794:$AD$796,2,TRUE))</f>
        <v/>
      </c>
      <c r="F50" s="806"/>
      <c r="G50" s="807"/>
      <c r="H50" s="808"/>
      <c r="I50" s="806"/>
      <c r="J50" s="807"/>
      <c r="K50" s="808"/>
      <c r="L50" s="798"/>
    </row>
    <row r="51" spans="2:12" ht="60" customHeight="1" x14ac:dyDescent="0.25">
      <c r="B51" s="839" t="s">
        <v>114</v>
      </c>
      <c r="C51" s="288" t="str">
        <f>IF(E122="","",VLOOKUP(E122,$Y$842:$Z$844,2,TRUE))</f>
        <v/>
      </c>
      <c r="D51" s="288" t="str">
        <f>IF(E123="","",VLOOKUP(E123,$AA$842:$AB$844,2,TRUE))</f>
        <v/>
      </c>
      <c r="E51" s="288" t="str">
        <f>IF(E124="","",VLOOKUP(E124,$AC$842:$AD$844,2,TRUE))</f>
        <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str">
        <f>IF(E125="","",VLOOKUP(E125,$AE$842:$AF$844,2,TRUE))</f>
        <v/>
      </c>
      <c r="D52" s="281" t="str">
        <f>IF(E126="","",VLOOKUP(E126,$AG$842:$AH$844,2,TRUE))</f>
        <v/>
      </c>
      <c r="E52" s="281" t="str">
        <f>IF(E127="","",VLOOKUP(E127,$AI$842:$AJ$844,2,TRUE))</f>
        <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str">
        <f>IF(E128="","",VLOOKUP(E128,$AK$842:$AL$844,2,TRUE))</f>
        <v/>
      </c>
      <c r="D53" s="281" t="str">
        <f>IF(E129="","",VLOOKUP(E129,$AM$842:$AN$844,2,TRUE))</f>
        <v/>
      </c>
      <c r="E53" s="281" t="str">
        <f>IF(E130="","",VLOOKUP(E130,$AO$842:$AP$844,2,TRUE))</f>
        <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str">
        <f>IF(E131="","",VLOOKUP(E131,$Y$846:$Z$848,2,TRUE))</f>
        <v/>
      </c>
      <c r="D54" s="281" t="str">
        <f>IF(E132="","",VLOOKUP(E132,$AA$846:$AB$848,2,TRUE))</f>
        <v/>
      </c>
      <c r="E54" s="281" t="str">
        <f>IF(E133="","",VLOOKUP(E133,$AC$846:$AD$848,2,TRUE))</f>
        <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str">
        <f>IF(E134="","",VLOOKUP(E134,$AE$846:$AF$848,2,TRUE))</f>
        <v/>
      </c>
      <c r="D55" s="281" t="str">
        <f>IF(E135="","",VLOOKUP(E135,$AG$846:$AH$848,2,TRUE))</f>
        <v/>
      </c>
      <c r="E55" s="281" t="str">
        <f>IF(E136="","",VLOOKUP(E136,$AI$846:$AJ$848,2,TRUE))</f>
        <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str">
        <f>IF(E137="","",VLOOKUP(E137,$AK$846:$AL$848,2,TRUE))</f>
        <v/>
      </c>
      <c r="D56" s="281" t="str">
        <f>IF(E138="","",VLOOKUP(E138,$AM$846:$AN$848,2,TRUE))</f>
        <v/>
      </c>
      <c r="E56" s="281" t="str">
        <f>IF(E139="","",VLOOKUP(E139,$AO$846:$AP$848,2,TRUE))</f>
        <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str">
        <f>IF(E140="","",VLOOKUP(E140,$Y$850:$Z$852,2,TRUE))</f>
        <v/>
      </c>
      <c r="D57" s="281" t="str">
        <f>IF(E141="","",VLOOKUP(E141,$AA$850:$AB$852,2,TRUE))</f>
        <v/>
      </c>
      <c r="E57" s="281" t="str">
        <f>IF(E142="","",VLOOKUP(E142,$AC$850:$AD$852,2,TRUE))</f>
        <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str">
        <f>IF(E143="","",VLOOKUP(E143,$AE$850:$AF$852,2,TRUE))</f>
        <v/>
      </c>
      <c r="D58" s="281" t="str">
        <f>IF(E144="","",VLOOKUP(E144,$AG$850:$AH$852,2,TRUE))</f>
        <v/>
      </c>
      <c r="E58" s="281" t="str">
        <f>IF(E145="","",VLOOKUP(E145,$AI$850:$AJ$852,2,TRUE))</f>
        <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str">
        <f>IF(E146="","",VLOOKUP(E146,$AK$850:$AL$852,2,TRUE))</f>
        <v/>
      </c>
      <c r="D59" s="281" t="str">
        <f>IF(E147="","",VLOOKUP(E147,$AM$850:$AN$852,2,TRUE))</f>
        <v/>
      </c>
      <c r="E59" s="281" t="str">
        <f>IF(E148="","",VLOOKUP(E148,$AO$850:$AP$852,2,TRUE))</f>
        <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str">
        <f>IF(E149="","",VLOOKUP(E149,$Y$854:$Z$856,2,TRUE))</f>
        <v/>
      </c>
      <c r="D60" s="291" t="str">
        <f>IF(E150="","",VLOOKUP(E150,$AA$810:$AB$812,2,TRUE))</f>
        <v/>
      </c>
      <c r="E60" s="291" t="str">
        <f>IF(E151="","",VLOOKUP(E151,$AC$810:$AD$812,2,TRUE))</f>
        <v/>
      </c>
      <c r="F60" s="809"/>
      <c r="G60" s="810"/>
      <c r="H60" s="811"/>
      <c r="I60" s="809"/>
      <c r="J60" s="810"/>
      <c r="K60" s="811"/>
      <c r="L60" s="798"/>
    </row>
    <row r="61" spans="2:12" ht="60" customHeight="1" x14ac:dyDescent="0.25">
      <c r="B61" s="829" t="s">
        <v>115</v>
      </c>
      <c r="C61" s="288" t="str">
        <f>IF(F122="","",VLOOKUP(F122,$Y$858:$Z$860,2,TRUE))</f>
        <v/>
      </c>
      <c r="D61" s="288" t="str">
        <f>IF(F123="","",VLOOKUP(F123,$AA$858:$AB$860,2,TRUE))</f>
        <v/>
      </c>
      <c r="E61" s="288" t="str">
        <f>IF(F124="","",VLOOKUP(F124,$AC$858:$AD$860,2,TRUE))</f>
        <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str">
        <f>IF(F125="","",VLOOKUP(F125,$AE$858:$AF$860,2,TRUE))</f>
        <v/>
      </c>
      <c r="D62" s="281" t="str">
        <f>IF(F126="","",VLOOKUP(F126,$AG$858:$AH$860,2,TRUE))</f>
        <v/>
      </c>
      <c r="E62" s="281" t="str">
        <f>IF(F127="","",VLOOKUP(F127,$AI$858:$AJ$860,2,TRUE))</f>
        <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str">
        <f>IF(F128="","",VLOOKUP(F128,$AK$858:$AL$860,2,TRUE))</f>
        <v/>
      </c>
      <c r="D63" s="281" t="str">
        <f>IF(F129="","",VLOOKUP(F129,$AM$858:$AN$860,2,TRUE))</f>
        <v/>
      </c>
      <c r="E63" s="281" t="str">
        <f>IF(F130="","",VLOOKUP(F130,$AO$858:$AP$860,2,TRUE))</f>
        <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str">
        <f>IF(F131="","",VLOOKUP(F131,$Y$862:$Z$864,2,TRUE))</f>
        <v/>
      </c>
      <c r="D64" s="281" t="str">
        <f>IF(F132="","",VLOOKUP(F132,$AA$862:$AB$864,2,TRUE))</f>
        <v/>
      </c>
      <c r="E64" s="281" t="str">
        <f>IF(F133="","",VLOOKUP(F133,$AC$862:$AD$864,2,TRUE))</f>
        <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str">
        <f>IF(F134="","",VLOOKUP(F134,$AE$862:$AF$864,2,TRUE))</f>
        <v/>
      </c>
      <c r="D65" s="281" t="str">
        <f>IF(F135="","",VLOOKUP(F135,$AG$862:$AH$864,2,TRUE))</f>
        <v/>
      </c>
      <c r="E65" s="281" t="str">
        <f>IF(F136="","",VLOOKUP(F136,$AI$862:$AJ$864,2,TRUE))</f>
        <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str">
        <f>IF(F137="","",VLOOKUP(F137,$AK$862:$AL$864,2,TRUE))</f>
        <v/>
      </c>
      <c r="D66" s="281" t="str">
        <f>IF(F138="","",VLOOKUP(F138,$AM$862:$AN$864,2,TRUE))</f>
        <v/>
      </c>
      <c r="E66" s="281" t="str">
        <f>IF(F139="","",VLOOKUP(F139,$AO$862:$AP$864,2,TRUE))</f>
        <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str">
        <f>IF(F140="","",VLOOKUP(F140,$Y$866:$Z$868,2,TRUE))</f>
        <v/>
      </c>
      <c r="D67" s="281" t="str">
        <f>IF(F141="","",VLOOKUP(F141,$AA$866:$AB$868,2,TRUE))</f>
        <v/>
      </c>
      <c r="E67" s="281" t="str">
        <f>IF(F142="","",VLOOKUP(F142,$AC$866:$AD$868,2,TRUE))</f>
        <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str">
        <f>IF(F143="","",VLOOKUP(F143,$AE$866:$AF$868,2,TRUE))</f>
        <v/>
      </c>
      <c r="D68" s="281" t="str">
        <f>IF(F144="","",VLOOKUP(F144,$AG$866:$AH$868,2,TRUE))</f>
        <v/>
      </c>
      <c r="E68" s="281" t="str">
        <f>IF(F145="","",VLOOKUP(F145,$AI$866:$AJ$868,2,TRUE))</f>
        <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str">
        <f>IF(F146="","",VLOOKUP(F146,$AK$866:$AL$868,2,TRUE))</f>
        <v/>
      </c>
      <c r="D69" s="281" t="str">
        <f>IF(F147="","",VLOOKUP(F147,$AM$866:$AN$868,2,TRUE))</f>
        <v/>
      </c>
      <c r="E69" s="281" t="str">
        <f>IF(F148="","",VLOOKUP(F148,$AO$866:$AP$868,2,TRUE))</f>
        <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str">
        <f>IF(F149="","",VLOOKUP(F149,$Y$870:$Z$872,2,TRUE))</f>
        <v/>
      </c>
      <c r="D70" s="281" t="str">
        <f>IF(F150="","",VLOOKUP(F150,$AA$870:$AB$872,2,TRUE))</f>
        <v/>
      </c>
      <c r="E70" s="281" t="str">
        <f>IF(F151="","",VLOOKUP(F151,$AC$870:$AD$872,2,TRUE))</f>
        <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str">
        <f>IF(F152="","",VLOOKUP(F152,$AE$870:$AF$872,2,TRUE))</f>
        <v/>
      </c>
      <c r="D71" s="281" t="str">
        <f>IF(F153="","",VLOOKUP(F153,$AG$870:$AH$872,2,TRUE))</f>
        <v/>
      </c>
      <c r="E71" s="281" t="str">
        <f>IF(F154="","",VLOOKUP(F154,$AI$870:$AJ$872,2,TRUE))</f>
        <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str">
        <f>IF(F155="","",VLOOKUP(F155,$AK$870:$AL$872,2,TRUE))</f>
        <v/>
      </c>
      <c r="D72" s="281" t="str">
        <f>IF(F156="","",VLOOKUP(F156,$AM$870:$AN$872,2,TRUE))</f>
        <v/>
      </c>
      <c r="E72" s="281" t="str">
        <f>IF(F157="","",VLOOKUP(F157,$AO$870:$AP$872,2,TRUE))</f>
        <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str">
        <f>IF(F158="","",VLOOKUP(F158,$Y$874:$Z$876,2,TRUE))</f>
        <v/>
      </c>
      <c r="D73" s="281" t="str">
        <f>IF(F159="","",VLOOKUP(F159,$AA$874:$AB$876,2,TRUE))</f>
        <v/>
      </c>
      <c r="E73" s="281" t="str">
        <f>IF(F160="","",VLOOKUP(F160,$AC$874:$AD$876,2,TRUE))</f>
        <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str">
        <f>IF(F161="","",VLOOKUP(F161,$AE$874:$AF$876,2,TRUE))</f>
        <v/>
      </c>
      <c r="D74" s="281" t="str">
        <f>IF(F162="","",VLOOKUP(F162,$AG$874:$AH$876,2,TRUE))</f>
        <v/>
      </c>
      <c r="E74" s="281" t="str">
        <f>IF(F163="","",VLOOKUP(F163,$AI$874:$AJ$876,2,TRUE))</f>
        <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str">
        <f>IF(G122="","",VLOOKUP(G122,$Y$878:$Z$880,2,TRUE))</f>
        <v/>
      </c>
      <c r="D98" s="288" t="str">
        <f>IF(G123="","",VLOOKUP(G123,$AA$878:$AB$880,2,TRUE))</f>
        <v/>
      </c>
      <c r="E98" s="288" t="str">
        <f>IF(G124="","",VLOOKUP(G124,$AC$878:$AD$880,2,TRUE))</f>
        <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str">
        <f>IF(F125="","",VLOOKUP(F125,$AE$878:$AF$880,2,TRUE))</f>
        <v/>
      </c>
      <c r="D99" s="281" t="str">
        <f>IF(F126="","",VLOOKUP(F126,$AG$878:$AH$880,2,TRUE))</f>
        <v/>
      </c>
      <c r="E99" s="281" t="str">
        <f>IF(F127="","",VLOOKUP(F127,$AI$878:$AJ$880,2,TRUE))</f>
        <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str">
        <f>IF(F128="","",VLOOKUP(F128,$AK$878:$AL$880,2,TRUE))</f>
        <v/>
      </c>
      <c r="D100" s="281" t="str">
        <f>IF(F129="","",VLOOKUP(F129,$AM$878:$AN$880,2,TRUE))</f>
        <v/>
      </c>
      <c r="E100" s="281" t="str">
        <f>IF(F130="","",VLOOKUP(F130,$AO$878:$AP$880,2,TRUE))</f>
        <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str">
        <f>IF(G131="","",VLOOKUP(G131,$Y$882:$Z$884,2,TRUE))</f>
        <v/>
      </c>
      <c r="D101" s="281" t="str">
        <f>IF(G132="","",VLOOKUP(G132,$AA$882:$AB$884,2,TRUE))</f>
        <v/>
      </c>
      <c r="E101" s="281" t="str">
        <f>IF(G133="","",VLOOKUP(G133,$AC$882:$AD$884,2,TRUE))</f>
        <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str">
        <f>IF(F134="","",VLOOKUP(F134,$AE$882:$AF$884,2,TRUE))</f>
        <v/>
      </c>
      <c r="D102" s="281" t="str">
        <f>IF(F135="","",VLOOKUP(F135,$AG$882:$AH$884,2,TRUE))</f>
        <v/>
      </c>
      <c r="E102" s="281" t="str">
        <f>IF(F136="","",VLOOKUP(F136,$AI$882:$AJ$884,2,TRUE))</f>
        <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str">
        <f>IF(F137="","",VLOOKUP(F137,$AK$882:$AL$884,2,TRUE))</f>
        <v/>
      </c>
      <c r="D103" s="281" t="str">
        <f>IF(F138="","",VLOOKUP(F138,$AM$882:$AN$884,2,TRUE))</f>
        <v/>
      </c>
      <c r="E103" s="281" t="str">
        <f>IF(F139="","",VLOOKUP(F139,$AO$882:$AP$884,2,TRUE))</f>
        <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str">
        <f>IF(G140="","",VLOOKUP(G140,$Y$886:$Z$888,2,TRUE))</f>
        <v/>
      </c>
      <c r="D104" s="281" t="str">
        <f>IF(G141="","",VLOOKUP(G141,$AA$886:$AB$888,2,TRUE))</f>
        <v/>
      </c>
      <c r="E104" s="281" t="str">
        <f>IF(G142="","",VLOOKUP(G142,$AC$886:$AD$888,2,TRUE))</f>
        <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str">
        <f>IF(F143="","",VLOOKUP(F143,$AE$886:$AF$888,2,TRUE))</f>
        <v/>
      </c>
      <c r="D105" s="281" t="str">
        <f>IF(F144="","",VLOOKUP(F144,$AG$886:$AH$888,2,TRUE))</f>
        <v/>
      </c>
      <c r="E105" s="281" t="str">
        <f>IF(F145="","",VLOOKUP(F145,$AI$886:$AJ$888,2,TRUE))</f>
        <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str">
        <f>IF(F146="","",VLOOKUP(F146,$AK$886:$AL$888,2,TRUE))</f>
        <v/>
      </c>
      <c r="D106" s="281" t="str">
        <f>IF(F147="","",VLOOKUP(F147,$AM$886:$AN$888,2,TRUE))</f>
        <v/>
      </c>
      <c r="E106" s="281" t="str">
        <f>IF(F148="","",VLOOKUP(F148,$AO$886:$AP$888,2,TRUE))</f>
        <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str">
        <f>IF(G149="","",VLOOKUP(G149,$Y$890:$Z$892,2,TRUE))</f>
        <v/>
      </c>
      <c r="D107" s="281" t="str">
        <f>IF(G150="","",VLOOKUP(G150,$AA$890:$AB$892,2,TRUE))</f>
        <v/>
      </c>
      <c r="E107" s="281" t="str">
        <f>IF(G151="","",VLOOKUP(G151,$AC$890:$AD$892,2,TRUE))</f>
        <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str">
        <f>IF(F152="","",VLOOKUP(F152,$AE$890:$AF$892,2,TRUE))</f>
        <v/>
      </c>
      <c r="D108" s="281" t="str">
        <f>IF(F153="","",VLOOKUP(F153,$AG$890:$AH$892,2,TRUE))</f>
        <v/>
      </c>
      <c r="E108" s="281" t="str">
        <f>IF(F154="","",VLOOKUP(F154,$AI$890:$AJ$892,2,TRUE))</f>
        <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str">
        <f>IF(F155="","",VLOOKUP(F155,$AK$890:$AL$892,2,TRUE))</f>
        <v/>
      </c>
      <c r="D109" s="281" t="str">
        <f>IF(F156="","",VLOOKUP(F156,$AM$890:$AN$892,2,TRUE))</f>
        <v/>
      </c>
      <c r="E109" s="281" t="str">
        <f>IF(F157="","",VLOOKUP(F157,$AO$890:$AP$892,2,TRUE))</f>
        <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str">
        <f>IF(G158="","",VLOOKUP(G158,$Y$894:$Z$896,2,TRUE))</f>
        <v/>
      </c>
      <c r="D110" s="281" t="str">
        <f>IF(G159="","",VLOOKUP(G159,$AA$894:$AB$896,2,TRUE))</f>
        <v/>
      </c>
      <c r="E110" s="281" t="str">
        <f>IF(G160="","",VLOOKUP(G160,$AC$894:$AD$896,2,TRUE))</f>
        <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str">
        <f>IF(G161="","",VLOOKUP(G161,$AE$894:$AF$896,2,TRUE))</f>
        <v/>
      </c>
      <c r="D111" s="281" t="str">
        <f>IF(G162="","",VLOOKUP(G162,$AG$894:$AH$896,2,TRUE))</f>
        <v/>
      </c>
      <c r="E111" s="281" t="str">
        <f>IF(G163="","",VLOOKUP(G163,$AI$894:$AJ$896,2,TRUE))</f>
        <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str">
        <f>IF(G164="","",VLOOKUP(G164,$AK$894:$AL$896,2,TRUE))</f>
        <v/>
      </c>
      <c r="D112" s="281" t="str">
        <f>IF(G165="","",VLOOKUP(G165,$AM$894:$AN$896,2,TRUE))</f>
        <v/>
      </c>
      <c r="E112" s="281" t="str">
        <f>IF(G166="","",VLOOKUP(G166,$AO$894:$AP$896,2,TRUE))</f>
        <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str">
        <f>IF(G167="","",VLOOKUP(G167,$Y$898:$Z$900,2,TRUE))</f>
        <v/>
      </c>
      <c r="D113" s="281" t="str">
        <f>IF(G168="","",VLOOKUP(G168,$AA$898:$AB$900,2,TRUE))</f>
        <v/>
      </c>
      <c r="E113" s="281" t="str">
        <f>IF(G169="","",VLOOKUP(G169,$AC$898:$AD$900,2,TRUE))</f>
        <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str">
        <f>IF(G170="","",VLOOKUP(G170,$AE$898:$AF$900,2,TRUE))</f>
        <v/>
      </c>
      <c r="D114" s="281" t="str">
        <f>IF(G171="","",VLOOKUP(G171,$AG$898:$AH$900,2,TRUE))</f>
        <v/>
      </c>
      <c r="E114" s="281" t="str">
        <f>IF(G172="","",VLOOKUP(G172,$AI$898:$AJ$900,2,TRUE))</f>
        <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Ф'!F92</f>
        <v>0</v>
      </c>
      <c r="D195" s="4">
        <f>'2 жастағы К'!F92</f>
        <v>0</v>
      </c>
      <c r="E195" s="4">
        <f>'2 жастағы Т'!F92</f>
        <v>0</v>
      </c>
      <c r="F195" s="4">
        <f>'2 жастағы Ш'!F92</f>
        <v>0</v>
      </c>
      <c r="G195" s="4">
        <f>'2 жастағы Ә'!F92</f>
        <v>0</v>
      </c>
      <c r="CO195" s="8"/>
      <c r="CQ195" s="8"/>
      <c r="CS195" s="8"/>
      <c r="CU195" s="8"/>
    </row>
    <row r="196" spans="2:99" x14ac:dyDescent="0.25">
      <c r="B196" s="708"/>
      <c r="C196" s="4">
        <f>'2 жастағы Ф'!E92</f>
        <v>0</v>
      </c>
      <c r="D196" s="4">
        <f>'2 жастағы К'!E92</f>
        <v>0</v>
      </c>
      <c r="E196" s="4">
        <f>'2 жастағы Т'!E92</f>
        <v>0</v>
      </c>
      <c r="F196" s="4">
        <f>'2 жастағы Ш'!E92</f>
        <v>0</v>
      </c>
      <c r="G196" s="4">
        <f>'2 жастағы Ә'!E92</f>
        <v>0</v>
      </c>
      <c r="CO196" s="8"/>
      <c r="CQ196" s="8"/>
      <c r="CS196" s="8"/>
      <c r="CU196" s="8"/>
    </row>
    <row r="197" spans="2:99" x14ac:dyDescent="0.25">
      <c r="B197" s="712"/>
      <c r="C197" s="4">
        <f>'2 жастағы Ф'!D92</f>
        <v>0</v>
      </c>
      <c r="D197" s="4">
        <f>'2 жастағы К'!D92</f>
        <v>0</v>
      </c>
      <c r="E197" s="4">
        <f>'2 жастағы Т'!D92</f>
        <v>0</v>
      </c>
      <c r="F197" s="4">
        <f>'2 жастағы Ш'!D92</f>
        <v>0</v>
      </c>
      <c r="G197" s="4">
        <f>'2 жастағы Ә'!D92</f>
        <v>0</v>
      </c>
    </row>
    <row r="198" spans="2:99" x14ac:dyDescent="0.25">
      <c r="B198" s="707">
        <v>2</v>
      </c>
      <c r="C198" s="4">
        <f>'2 жастағы Ф'!I92</f>
        <v>0</v>
      </c>
      <c r="D198" s="4">
        <f>'2 жастағы К'!I92</f>
        <v>0</v>
      </c>
      <c r="E198" s="4">
        <f>'2 жастағы Т'!I92</f>
        <v>0</v>
      </c>
      <c r="F198" s="4">
        <f>'2 жастағы Ш'!I92</f>
        <v>0</v>
      </c>
      <c r="G198" s="4">
        <f>'2 жастағы Ә'!I92</f>
        <v>0</v>
      </c>
    </row>
    <row r="199" spans="2:99" x14ac:dyDescent="0.25">
      <c r="B199" s="708"/>
      <c r="C199" s="4">
        <f>'2 жастағы Ф'!H92</f>
        <v>0</v>
      </c>
      <c r="D199" s="4">
        <f>'2 жастағы К'!H92</f>
        <v>0</v>
      </c>
      <c r="E199" s="4">
        <f>'2 жастағы Т'!H92</f>
        <v>0</v>
      </c>
      <c r="F199" s="4">
        <f>'2 жастағы Ш'!H92</f>
        <v>0</v>
      </c>
      <c r="G199" s="4">
        <f>'2 жастағы Ә'!H92</f>
        <v>0</v>
      </c>
    </row>
    <row r="200" spans="2:99" x14ac:dyDescent="0.25">
      <c r="B200" s="712"/>
      <c r="C200" s="4">
        <f>'2 жастағы Ф'!G92</f>
        <v>0</v>
      </c>
      <c r="D200" s="4">
        <f>'2 жастағы К'!G92</f>
        <v>0</v>
      </c>
      <c r="E200" s="4">
        <f>'2 жастағы Т'!G92</f>
        <v>0</v>
      </c>
      <c r="F200" s="4">
        <f>'2 жастағы Ш'!G92</f>
        <v>0</v>
      </c>
      <c r="G200" s="4">
        <f>'2 жастағы Ә'!G92</f>
        <v>0</v>
      </c>
    </row>
    <row r="201" spans="2:99" x14ac:dyDescent="0.25">
      <c r="B201" s="707">
        <v>3</v>
      </c>
      <c r="C201" s="4">
        <f>'2 жастағы Ф'!L92</f>
        <v>0</v>
      </c>
      <c r="D201" s="4">
        <f>'2 жастағы К'!L92</f>
        <v>0</v>
      </c>
      <c r="E201" s="4">
        <f>'2 жастағы Т'!L92</f>
        <v>0</v>
      </c>
      <c r="F201" s="4">
        <f>'2 жастағы Ш'!L92</f>
        <v>0</v>
      </c>
      <c r="G201" s="4">
        <f>'2 жастағы Ә'!L92</f>
        <v>0</v>
      </c>
    </row>
    <row r="202" spans="2:99" x14ac:dyDescent="0.25">
      <c r="B202" s="708"/>
      <c r="C202" s="4">
        <f>'2 жастағы Ф'!K92</f>
        <v>0</v>
      </c>
      <c r="D202" s="4">
        <f>'2 жастағы К'!K92</f>
        <v>0</v>
      </c>
      <c r="E202" s="4">
        <f>'2 жастағы Т'!K92</f>
        <v>0</v>
      </c>
      <c r="F202" s="4">
        <f>'2 жастағы Ш'!K92</f>
        <v>0</v>
      </c>
      <c r="G202" s="4">
        <f>'2 жастағы Ә'!K92</f>
        <v>0</v>
      </c>
    </row>
    <row r="203" spans="2:99" x14ac:dyDescent="0.25">
      <c r="B203" s="712"/>
      <c r="C203" s="4">
        <f>'2 жастағы Ф'!J92</f>
        <v>0</v>
      </c>
      <c r="D203" s="4">
        <f>'2 жастағы К'!J92</f>
        <v>0</v>
      </c>
      <c r="E203" s="4">
        <f>'2 жастағы Т'!J92</f>
        <v>0</v>
      </c>
      <c r="F203" s="4">
        <f>'2 жастағы Ш'!J92</f>
        <v>0</v>
      </c>
      <c r="G203" s="4">
        <f>'2 жастағы Ә'!J92</f>
        <v>0</v>
      </c>
    </row>
    <row r="204" spans="2:99" x14ac:dyDescent="0.25">
      <c r="B204" s="707">
        <v>4</v>
      </c>
      <c r="C204" s="4">
        <f>'2 жастағы Ф'!O92</f>
        <v>0</v>
      </c>
      <c r="D204" s="4">
        <f>'2 жастағы К'!O92</f>
        <v>0</v>
      </c>
      <c r="E204" s="4">
        <f>'2 жастағы Т'!O92</f>
        <v>0</v>
      </c>
      <c r="F204" s="4">
        <f>'2 жастағы Ш'!O92</f>
        <v>0</v>
      </c>
      <c r="G204" s="4">
        <f>'2 жастағы Ә'!O92</f>
        <v>0</v>
      </c>
    </row>
    <row r="205" spans="2:99" x14ac:dyDescent="0.25">
      <c r="B205" s="708"/>
      <c r="C205" s="4">
        <f>'2 жастағы Ф'!N92</f>
        <v>0</v>
      </c>
      <c r="D205" s="4">
        <f>'2 жастағы К'!N92</f>
        <v>0</v>
      </c>
      <c r="E205" s="4">
        <f>'2 жастағы Т'!N92</f>
        <v>0</v>
      </c>
      <c r="F205" s="4">
        <f>'2 жастағы Ш'!N92</f>
        <v>0</v>
      </c>
      <c r="G205" s="4">
        <f>'2 жастағы Ә'!N92</f>
        <v>0</v>
      </c>
    </row>
    <row r="206" spans="2:99" x14ac:dyDescent="0.25">
      <c r="B206" s="712"/>
      <c r="C206" s="4">
        <f>'2 жастағы Ф'!M92</f>
        <v>0</v>
      </c>
      <c r="D206" s="4">
        <f>'2 жастағы К'!M92</f>
        <v>0</v>
      </c>
      <c r="E206" s="4">
        <f>'2 жастағы Т'!M92</f>
        <v>0</v>
      </c>
      <c r="F206" s="4">
        <f>'2 жастағы Ш'!M92</f>
        <v>0</v>
      </c>
      <c r="G206" s="4">
        <f>'2 жастағы Ә'!M92</f>
        <v>0</v>
      </c>
    </row>
    <row r="207" spans="2:99" x14ac:dyDescent="0.25">
      <c r="B207" s="707">
        <v>5</v>
      </c>
      <c r="C207" s="4">
        <f>'2 жастағы Ф'!R92</f>
        <v>0</v>
      </c>
      <c r="D207" s="4">
        <f>'2 жастағы К'!R92</f>
        <v>0</v>
      </c>
      <c r="E207" s="4">
        <f>'2 жастағы Т'!R92</f>
        <v>0</v>
      </c>
      <c r="F207" s="4">
        <f>'2 жастағы Ш'!R92</f>
        <v>0</v>
      </c>
      <c r="G207" s="4">
        <f>'2 жастағы Ә'!R92</f>
        <v>0</v>
      </c>
    </row>
    <row r="208" spans="2:99" x14ac:dyDescent="0.25">
      <c r="B208" s="708"/>
      <c r="C208" s="4">
        <f>'2 жастағы Ф'!Q92</f>
        <v>0</v>
      </c>
      <c r="D208" s="4">
        <f>'2 жастағы К'!Q92</f>
        <v>0</v>
      </c>
      <c r="E208" s="4">
        <f>'2 жастағы Т'!Q92</f>
        <v>0</v>
      </c>
      <c r="F208" s="4">
        <f>'2 жастағы Ш'!Q92</f>
        <v>0</v>
      </c>
      <c r="G208" s="4">
        <f>'2 жастағы Ә'!Q92</f>
        <v>0</v>
      </c>
    </row>
    <row r="209" spans="2:7" x14ac:dyDescent="0.25">
      <c r="B209" s="712"/>
      <c r="C209" s="4">
        <f>'2 жастағы Ф'!P92</f>
        <v>0</v>
      </c>
      <c r="D209" s="4">
        <f>'2 жастағы К'!P92</f>
        <v>0</v>
      </c>
      <c r="E209" s="4">
        <f>'2 жастағы Т'!P92</f>
        <v>0</v>
      </c>
      <c r="F209" s="4">
        <f>'2 жастағы Ш'!P92</f>
        <v>0</v>
      </c>
      <c r="G209" s="4">
        <f>'2 жастағы Ә'!P92</f>
        <v>0</v>
      </c>
    </row>
    <row r="210" spans="2:7" x14ac:dyDescent="0.25">
      <c r="B210" s="707">
        <v>6</v>
      </c>
      <c r="C210" s="4">
        <f>'2 жастағы Ф'!U92</f>
        <v>0</v>
      </c>
      <c r="D210" s="4">
        <f>'2 жастағы К'!U92</f>
        <v>0</v>
      </c>
      <c r="E210" s="4">
        <f>'2 жастағы Т'!U92</f>
        <v>0</v>
      </c>
      <c r="F210" s="4">
        <f>'2 жастағы Ш'!U92</f>
        <v>0</v>
      </c>
      <c r="G210" s="4">
        <f>'2 жастағы Ә'!U92</f>
        <v>0</v>
      </c>
    </row>
    <row r="211" spans="2:7" x14ac:dyDescent="0.25">
      <c r="B211" s="708"/>
      <c r="C211" s="4">
        <f>'2 жастағы Ф'!T92</f>
        <v>0</v>
      </c>
      <c r="D211" s="4">
        <f>'2 жастағы К'!T92</f>
        <v>0</v>
      </c>
      <c r="E211" s="4">
        <f>'2 жастағы Т'!T92</f>
        <v>0</v>
      </c>
      <c r="F211" s="4">
        <f>'2 жастағы Ш'!T92</f>
        <v>0</v>
      </c>
      <c r="G211" s="4">
        <f>'2 жастағы Ә'!T92</f>
        <v>0</v>
      </c>
    </row>
    <row r="212" spans="2:7" x14ac:dyDescent="0.25">
      <c r="B212" s="712"/>
      <c r="C212" s="4">
        <f>'2 жастағы Ф'!S92</f>
        <v>0</v>
      </c>
      <c r="D212" s="4">
        <f>'2 жастағы К'!S92</f>
        <v>0</v>
      </c>
      <c r="E212" s="4">
        <f>'2 жастағы Т'!S92</f>
        <v>0</v>
      </c>
      <c r="F212" s="4">
        <f>'2 жастағы Ш'!S92</f>
        <v>0</v>
      </c>
      <c r="G212" s="4">
        <f>'2 жастағы Ә'!S92</f>
        <v>0</v>
      </c>
    </row>
    <row r="213" spans="2:7" x14ac:dyDescent="0.25">
      <c r="B213" s="707">
        <v>7</v>
      </c>
      <c r="C213" s="4">
        <f>'2 жастағы Ф'!X92</f>
        <v>0</v>
      </c>
      <c r="D213" s="4">
        <f>'2 жастағы К'!X92</f>
        <v>0</v>
      </c>
      <c r="E213" s="4">
        <f>'2 жастағы Т'!X92</f>
        <v>0</v>
      </c>
      <c r="F213" s="4">
        <f>'2 жастағы Ш'!X92</f>
        <v>0</v>
      </c>
      <c r="G213" s="4">
        <f>'2 жастағы Ә'!X92</f>
        <v>0</v>
      </c>
    </row>
    <row r="214" spans="2:7" x14ac:dyDescent="0.25">
      <c r="B214" s="708"/>
      <c r="C214" s="4">
        <f>'2 жастағы Ф'!W92</f>
        <v>0</v>
      </c>
      <c r="D214" s="4">
        <f>'2 жастағы К'!W92</f>
        <v>0</v>
      </c>
      <c r="E214" s="4">
        <f>'2 жастағы Т'!W92</f>
        <v>0</v>
      </c>
      <c r="F214" s="4">
        <f>'2 жастағы Ш'!W92</f>
        <v>0</v>
      </c>
      <c r="G214" s="4">
        <f>'2 жастағы Ә'!W92</f>
        <v>0</v>
      </c>
    </row>
    <row r="215" spans="2:7" x14ac:dyDescent="0.25">
      <c r="B215" s="712"/>
      <c r="C215" s="4">
        <f>'2 жастағы Ф'!V92</f>
        <v>0</v>
      </c>
      <c r="D215" s="4">
        <f>'2 жастағы К'!V92</f>
        <v>0</v>
      </c>
      <c r="E215" s="4">
        <f>'2 жастағы Т'!V92</f>
        <v>0</v>
      </c>
      <c r="F215" s="4">
        <f>'2 жастағы Ш'!V92</f>
        <v>0</v>
      </c>
      <c r="G215" s="4">
        <f>'2 жастағы Ә'!V92</f>
        <v>0</v>
      </c>
    </row>
    <row r="216" spans="2:7" ht="15" customHeight="1" x14ac:dyDescent="0.25">
      <c r="B216" s="707">
        <v>8</v>
      </c>
      <c r="C216" s="4">
        <f>'2 жастағы Ф'!AA92</f>
        <v>0</v>
      </c>
      <c r="D216" s="4">
        <f>'2 жастағы К'!AA92</f>
        <v>0</v>
      </c>
      <c r="E216" s="4">
        <f>'2 жастағы Т'!AA92</f>
        <v>0</v>
      </c>
      <c r="F216" s="4">
        <f>'2 жастағы Ш'!AA92</f>
        <v>0</v>
      </c>
      <c r="G216" s="4">
        <f>'2 жастағы Ә'!AA92</f>
        <v>0</v>
      </c>
    </row>
    <row r="217" spans="2:7" ht="15" customHeight="1" x14ac:dyDescent="0.25">
      <c r="B217" s="708"/>
      <c r="C217" s="4">
        <f>'2 жастағы Ф'!Z92</f>
        <v>0</v>
      </c>
      <c r="D217" s="4">
        <f>'2 жастағы К'!Z92</f>
        <v>0</v>
      </c>
      <c r="E217" s="4">
        <f>'2 жастағы Т'!Z92</f>
        <v>0</v>
      </c>
      <c r="F217" s="4">
        <f>'2 жастағы Ш'!Z92</f>
        <v>0</v>
      </c>
      <c r="G217" s="4">
        <f>'2 жастағы Ә'!Z92</f>
        <v>0</v>
      </c>
    </row>
    <row r="218" spans="2:7" ht="15" customHeight="1" x14ac:dyDescent="0.25">
      <c r="B218" s="712"/>
      <c r="C218" s="4">
        <f>'2 жастағы Ф'!Y92</f>
        <v>0</v>
      </c>
      <c r="D218" s="4">
        <f>'2 жастағы К'!Y92</f>
        <v>0</v>
      </c>
      <c r="E218" s="4">
        <f>'2 жастағы Т'!Y92</f>
        <v>0</v>
      </c>
      <c r="F218" s="4">
        <f>'2 жастағы Ш'!Y92</f>
        <v>0</v>
      </c>
      <c r="G218" s="4">
        <f>'2 жастағы Ә'!Y92</f>
        <v>0</v>
      </c>
    </row>
    <row r="219" spans="2:7" x14ac:dyDescent="0.25">
      <c r="B219" s="707">
        <v>9</v>
      </c>
      <c r="C219" s="4">
        <f>'2 жастағы Ф'!AD92</f>
        <v>0</v>
      </c>
      <c r="D219" s="4">
        <f>'2 жастағы К'!AD92</f>
        <v>0</v>
      </c>
      <c r="E219" s="4">
        <f>'2 жастағы Т'!AD92</f>
        <v>0</v>
      </c>
      <c r="F219" s="4">
        <f>'2 жастағы Ш'!AD92</f>
        <v>0</v>
      </c>
      <c r="G219" s="4">
        <f>'2 жастағы Ә'!AD92</f>
        <v>0</v>
      </c>
    </row>
    <row r="220" spans="2:7" x14ac:dyDescent="0.25">
      <c r="B220" s="708"/>
      <c r="C220" s="4">
        <f>'2 жастағы Ф'!AC92</f>
        <v>0</v>
      </c>
      <c r="D220" s="4">
        <f>'2 жастағы К'!AC92</f>
        <v>0</v>
      </c>
      <c r="E220" s="4">
        <f>'2 жастағы Т'!AC92</f>
        <v>0</v>
      </c>
      <c r="F220" s="4">
        <f>'2 жастағы Ш'!AC92</f>
        <v>0</v>
      </c>
      <c r="G220" s="4">
        <f>'2 жастағы Ә'!AC92</f>
        <v>0</v>
      </c>
    </row>
    <row r="221" spans="2:7" x14ac:dyDescent="0.25">
      <c r="B221" s="712"/>
      <c r="C221" s="4">
        <f>'2 жастағы Ф'!AB92</f>
        <v>0</v>
      </c>
      <c r="D221" s="4">
        <f>'2 жастағы К'!AB92</f>
        <v>0</v>
      </c>
      <c r="E221" s="4">
        <f>'2 жастағы Т'!AB92</f>
        <v>0</v>
      </c>
      <c r="F221" s="4">
        <f>'2 жастағы Ш'!AB92</f>
        <v>0</v>
      </c>
      <c r="G221" s="4">
        <f>'2 жастағы Ә'!AB92</f>
        <v>0</v>
      </c>
    </row>
    <row r="222" spans="2:7" x14ac:dyDescent="0.25">
      <c r="B222" s="707">
        <v>10</v>
      </c>
      <c r="C222" s="4">
        <f>'2 жастағы Ф'!AG92</f>
        <v>0</v>
      </c>
      <c r="D222" s="4">
        <f>'2 жастағы К'!AG92</f>
        <v>0</v>
      </c>
      <c r="E222" s="842"/>
      <c r="F222" s="4">
        <f>'2 жастағы Ш'!AG92</f>
        <v>0</v>
      </c>
      <c r="G222" s="4">
        <f>'2 жастағы Ә'!AG92</f>
        <v>0</v>
      </c>
    </row>
    <row r="223" spans="2:7" x14ac:dyDescent="0.25">
      <c r="B223" s="708"/>
      <c r="C223" s="4">
        <f>'2 жастағы Ф'!AF92</f>
        <v>0</v>
      </c>
      <c r="D223" s="4">
        <f>'2 жастағы К'!AF92</f>
        <v>0</v>
      </c>
      <c r="E223" s="843"/>
      <c r="F223" s="4">
        <f>'2 жастағы Ш'!AF92</f>
        <v>0</v>
      </c>
      <c r="G223" s="4">
        <f>'2 жастағы Ә'!AF92</f>
        <v>0</v>
      </c>
    </row>
    <row r="224" spans="2:7" x14ac:dyDescent="0.25">
      <c r="B224" s="712"/>
      <c r="C224" s="4">
        <f>'2 жастағы Ф'!AE92</f>
        <v>0</v>
      </c>
      <c r="D224" s="4">
        <f>'2 жастағы К'!AE92</f>
        <v>0</v>
      </c>
      <c r="E224" s="843"/>
      <c r="F224" s="4">
        <f>'2 жастағы Ш'!AE92</f>
        <v>0</v>
      </c>
      <c r="G224" s="4">
        <f>'2 жастағы Ә'!AE92</f>
        <v>0</v>
      </c>
    </row>
    <row r="225" spans="2:7" x14ac:dyDescent="0.25">
      <c r="B225" s="707">
        <v>11</v>
      </c>
      <c r="C225" s="4">
        <f>'2 жастағы Ф'!AJ92</f>
        <v>0</v>
      </c>
      <c r="D225" s="4">
        <f>'2 жастағы К'!AJ92</f>
        <v>0</v>
      </c>
      <c r="E225" s="843"/>
      <c r="F225" s="4">
        <f>'2 жастағы Ш'!AJ92</f>
        <v>0</v>
      </c>
      <c r="G225" s="4">
        <f>'2 жастағы Ә'!AJ92</f>
        <v>0</v>
      </c>
    </row>
    <row r="226" spans="2:7" x14ac:dyDescent="0.25">
      <c r="B226" s="708"/>
      <c r="C226" s="4">
        <f>'2 жастағы Ф'!AI92</f>
        <v>0</v>
      </c>
      <c r="D226" s="4">
        <f>'2 жастағы К'!AI92</f>
        <v>0</v>
      </c>
      <c r="E226" s="843"/>
      <c r="F226" s="4">
        <f>'2 жастағы Ш'!AI92</f>
        <v>0</v>
      </c>
      <c r="G226" s="4">
        <f>'2 жастағы Ә'!AI92</f>
        <v>0</v>
      </c>
    </row>
    <row r="227" spans="2:7" x14ac:dyDescent="0.25">
      <c r="B227" s="712"/>
      <c r="C227" s="4">
        <f>'2 жастағы Ф'!AH92</f>
        <v>0</v>
      </c>
      <c r="D227" s="4">
        <f>'2 жастағы К'!AH92</f>
        <v>0</v>
      </c>
      <c r="E227" s="843"/>
      <c r="F227" s="4">
        <f>'2 жастағы Ш'!AH92</f>
        <v>0</v>
      </c>
      <c r="G227" s="4">
        <f>'2 жастағы Ә'!AH92</f>
        <v>0</v>
      </c>
    </row>
    <row r="228" spans="2:7" x14ac:dyDescent="0.25">
      <c r="B228" s="707">
        <v>12</v>
      </c>
      <c r="C228" s="4">
        <f>'2 жастағы Ф'!AM92</f>
        <v>0</v>
      </c>
      <c r="D228" s="4">
        <f>'2 жастағы К'!AM92</f>
        <v>0</v>
      </c>
      <c r="E228" s="843"/>
      <c r="F228" s="4">
        <f>'2 жастағы Ш'!AM92</f>
        <v>0</v>
      </c>
      <c r="G228" s="4">
        <f>'2 жастағы Ә'!AM92</f>
        <v>0</v>
      </c>
    </row>
    <row r="229" spans="2:7" x14ac:dyDescent="0.25">
      <c r="B229" s="708"/>
      <c r="C229" s="4">
        <f>'2 жастағы Ф'!AL92</f>
        <v>0</v>
      </c>
      <c r="D229" s="4">
        <f>'2 жастағы К'!AL92</f>
        <v>0</v>
      </c>
      <c r="E229" s="843"/>
      <c r="F229" s="4">
        <f>'2 жастағы Ш'!AL92</f>
        <v>0</v>
      </c>
      <c r="G229" s="4">
        <f>'2 жастағы Ә'!AL92</f>
        <v>0</v>
      </c>
    </row>
    <row r="230" spans="2:7" x14ac:dyDescent="0.25">
      <c r="B230" s="712"/>
      <c r="C230" s="4">
        <f>'2 жастағы Ф'!AK92</f>
        <v>0</v>
      </c>
      <c r="D230" s="160">
        <f>'2 жастағы К'!AK61</f>
        <v>1</v>
      </c>
      <c r="E230" s="843"/>
      <c r="F230" s="4">
        <f>'2 жастағы Ш'!AK92</f>
        <v>0</v>
      </c>
      <c r="G230" s="4">
        <f>'2 жастағы Ә'!AK92</f>
        <v>0</v>
      </c>
    </row>
    <row r="231" spans="2:7" x14ac:dyDescent="0.25">
      <c r="B231" s="707">
        <v>13</v>
      </c>
      <c r="C231" s="4">
        <f>'2 жастағы Ф'!AP92</f>
        <v>0</v>
      </c>
      <c r="D231" s="4">
        <f>'2 жастағы К'!AP92</f>
        <v>0</v>
      </c>
      <c r="E231" s="843"/>
      <c r="F231" s="4">
        <f>'2 жастағы Ш'!AP92</f>
        <v>0</v>
      </c>
      <c r="G231" s="4">
        <f>'2 жастағы Ә'!AP92</f>
        <v>0</v>
      </c>
    </row>
    <row r="232" spans="2:7" x14ac:dyDescent="0.25">
      <c r="B232" s="708"/>
      <c r="C232" s="4">
        <f>'2 жастағы Ф'!AO92</f>
        <v>0</v>
      </c>
      <c r="D232" s="4">
        <f>'2 жастағы К'!AO92</f>
        <v>0</v>
      </c>
      <c r="E232" s="843"/>
      <c r="F232" s="4">
        <f>'2 жастағы Ш'!AO92</f>
        <v>0</v>
      </c>
      <c r="G232" s="4">
        <f>'2 жастағы Ә'!AO92</f>
        <v>0</v>
      </c>
    </row>
    <row r="233" spans="2:7" x14ac:dyDescent="0.25">
      <c r="B233" s="712"/>
      <c r="C233" s="4">
        <f>'2 жастағы Ф'!AN92</f>
        <v>0</v>
      </c>
      <c r="D233" s="4">
        <f>'2 жастағы К'!AN92</f>
        <v>0</v>
      </c>
      <c r="E233" s="843"/>
      <c r="F233" s="4">
        <f>'2 жастағы Ш'!AN92</f>
        <v>0</v>
      </c>
      <c r="G233" s="4">
        <f>'2 жастағы Ә'!AN92</f>
        <v>0</v>
      </c>
    </row>
    <row r="234" spans="2:7" x14ac:dyDescent="0.25">
      <c r="B234" s="707">
        <v>14</v>
      </c>
      <c r="C234" s="4">
        <f>'2 жастағы Ф'!AS92</f>
        <v>0</v>
      </c>
      <c r="D234" s="4">
        <f>'2 жастағы К'!AS92</f>
        <v>0</v>
      </c>
      <c r="E234" s="843"/>
      <c r="F234" s="4">
        <f>'2 жастағы Ш'!AS92</f>
        <v>0</v>
      </c>
      <c r="G234" s="4">
        <f>'2 жастағы Ә'!AS92</f>
        <v>0</v>
      </c>
    </row>
    <row r="235" spans="2:7" x14ac:dyDescent="0.25">
      <c r="B235" s="708"/>
      <c r="C235" s="4">
        <f>'2 жастағы Ф'!AR92</f>
        <v>0</v>
      </c>
      <c r="D235" s="4">
        <f>'2 жастағы К'!AR92</f>
        <v>0</v>
      </c>
      <c r="E235" s="843"/>
      <c r="F235" s="4">
        <f>'2 жастағы Ш'!AR92</f>
        <v>0</v>
      </c>
      <c r="G235" s="4">
        <f>'2 жастағы Ә'!AR92</f>
        <v>0</v>
      </c>
    </row>
    <row r="236" spans="2:7" x14ac:dyDescent="0.25">
      <c r="B236" s="712"/>
      <c r="C236" s="4">
        <f>'2 жастағы Ф'!AQ92</f>
        <v>0</v>
      </c>
      <c r="D236" s="4">
        <f>'2 жастағы К'!AQ92</f>
        <v>0</v>
      </c>
      <c r="E236" s="843"/>
      <c r="F236" s="4">
        <f>'2 жастағы Ш'!AQ92</f>
        <v>0</v>
      </c>
      <c r="G236" s="4">
        <f>'2 жастағы Ә'!AQ92</f>
        <v>0</v>
      </c>
    </row>
    <row r="237" spans="2:7" x14ac:dyDescent="0.25">
      <c r="B237" s="707">
        <v>15</v>
      </c>
      <c r="C237" s="4">
        <f>'2 жастағы Ф'!AV92</f>
        <v>0</v>
      </c>
      <c r="D237" s="4">
        <f>'2 жастағы К'!AV92</f>
        <v>0</v>
      </c>
      <c r="E237" s="843"/>
      <c r="F237" s="4">
        <f>'2 жастағы Ш'!AV92</f>
        <v>0</v>
      </c>
      <c r="G237" s="4">
        <f>'2 жастағы Ә'!AV92</f>
        <v>0</v>
      </c>
    </row>
    <row r="238" spans="2:7" x14ac:dyDescent="0.25">
      <c r="B238" s="708"/>
      <c r="C238" s="4">
        <f>'2 жастағы Ф'!AU92</f>
        <v>0</v>
      </c>
      <c r="D238" s="4">
        <f>'2 жастағы К'!AU92</f>
        <v>0</v>
      </c>
      <c r="E238" s="843"/>
      <c r="F238" s="4">
        <f>'2 жастағы Ш'!AU92</f>
        <v>0</v>
      </c>
      <c r="G238" s="4">
        <f>'2 жастағы Ә'!AU92</f>
        <v>0</v>
      </c>
    </row>
    <row r="239" spans="2:7" x14ac:dyDescent="0.25">
      <c r="B239" s="712"/>
      <c r="C239" s="4">
        <f>'2 жастағы Ф'!AT92</f>
        <v>0</v>
      </c>
      <c r="D239" s="4">
        <f>'2 жастағы К'!AT92</f>
        <v>0</v>
      </c>
      <c r="E239" s="843"/>
      <c r="F239" s="4">
        <f>'2 жастағы Ш'!AT92</f>
        <v>0</v>
      </c>
      <c r="G239" s="4">
        <f>'2 жастағы Ә'!AT92</f>
        <v>0</v>
      </c>
    </row>
    <row r="240" spans="2:7" x14ac:dyDescent="0.25">
      <c r="B240" s="707">
        <v>16</v>
      </c>
      <c r="C240" s="4">
        <f>'2 жастағы Ф'!AY92</f>
        <v>0</v>
      </c>
      <c r="D240" s="4">
        <f>'2 жастағы К'!AY92</f>
        <v>0</v>
      </c>
      <c r="E240" s="843"/>
      <c r="F240" s="4">
        <f>'2 жастағы Ш'!AY92</f>
        <v>0</v>
      </c>
      <c r="G240" s="4">
        <f>'2 жастағы Ә'!AY92</f>
        <v>0</v>
      </c>
    </row>
    <row r="241" spans="2:7" x14ac:dyDescent="0.25">
      <c r="B241" s="708"/>
      <c r="C241" s="4">
        <f>'2 жастағы Ф'!AX92</f>
        <v>0</v>
      </c>
      <c r="D241" s="4">
        <f>'2 жастағы К'!AX92</f>
        <v>0</v>
      </c>
      <c r="E241" s="843"/>
      <c r="F241" s="4">
        <f>'2 жастағы Ш'!AX92</f>
        <v>0</v>
      </c>
      <c r="G241" s="4">
        <f>'2 жастағы Ә'!AX92</f>
        <v>0</v>
      </c>
    </row>
    <row r="242" spans="2:7" x14ac:dyDescent="0.25">
      <c r="B242" s="712"/>
      <c r="C242" s="4">
        <f>'2 жастағы Ф'!AW92</f>
        <v>0</v>
      </c>
      <c r="D242" s="4">
        <f>'2 жастағы К'!AW92</f>
        <v>0</v>
      </c>
      <c r="E242" s="843"/>
      <c r="F242" s="4">
        <f>'2 жастағы Ш'!AW92</f>
        <v>0</v>
      </c>
      <c r="G242" s="4">
        <f>'2 жастағы Ә'!AW92</f>
        <v>0</v>
      </c>
    </row>
    <row r="243" spans="2:7" x14ac:dyDescent="0.25">
      <c r="B243" s="707">
        <v>17</v>
      </c>
      <c r="C243" s="4">
        <f>'2 жастағы Ф'!BB92</f>
        <v>0</v>
      </c>
      <c r="D243" s="4">
        <f>'2 жастағы К'!BB92</f>
        <v>0</v>
      </c>
      <c r="E243" s="843"/>
      <c r="F243" s="4">
        <f>'2 жастағы Ш'!BB92</f>
        <v>0</v>
      </c>
      <c r="G243" s="4">
        <f>'2 жастағы Ә'!BB92</f>
        <v>0</v>
      </c>
    </row>
    <row r="244" spans="2:7" x14ac:dyDescent="0.25">
      <c r="B244" s="708"/>
      <c r="C244" s="4">
        <f>'2 жастағы Ф'!BA92</f>
        <v>0</v>
      </c>
      <c r="D244" s="4">
        <f>'2 жастағы К'!BA92</f>
        <v>0</v>
      </c>
      <c r="E244" s="843"/>
      <c r="F244" s="4">
        <f>'2 жастағы Ш'!BA92</f>
        <v>0</v>
      </c>
      <c r="G244" s="4">
        <f>'2 жастағы Ә'!BA92</f>
        <v>0</v>
      </c>
    </row>
    <row r="245" spans="2:7" x14ac:dyDescent="0.25">
      <c r="B245" s="712"/>
      <c r="C245" s="4">
        <f>'2 жастағы Ф'!AZ92</f>
        <v>0</v>
      </c>
      <c r="D245" s="4">
        <f>'2 жастағы К'!AZ92</f>
        <v>0</v>
      </c>
      <c r="E245" s="843"/>
      <c r="F245" s="4">
        <f>'2 жастағы Ш'!AZ92</f>
        <v>0</v>
      </c>
      <c r="G245" s="4">
        <f>'2 жастағы Ә'!AZ92</f>
        <v>0</v>
      </c>
    </row>
    <row r="246" spans="2:7" x14ac:dyDescent="0.25">
      <c r="B246" s="707">
        <v>18</v>
      </c>
      <c r="C246" s="4">
        <f>'2 жастағы Ф'!BE92</f>
        <v>0</v>
      </c>
      <c r="D246" s="4">
        <f>'2 жастағы К'!BE92</f>
        <v>0</v>
      </c>
      <c r="E246" s="843"/>
      <c r="F246" s="4">
        <f>'2 жастағы Ш'!BE92</f>
        <v>0</v>
      </c>
      <c r="G246" s="4">
        <f>'2 жастағы Ә'!BE92</f>
        <v>0</v>
      </c>
    </row>
    <row r="247" spans="2:7" x14ac:dyDescent="0.25">
      <c r="B247" s="708"/>
      <c r="C247" s="4">
        <f>'2 жастағы Ф'!BD92</f>
        <v>0</v>
      </c>
      <c r="D247" s="4">
        <f>'2 жастағы К'!BD92</f>
        <v>0</v>
      </c>
      <c r="E247" s="843"/>
      <c r="F247" s="4">
        <f>'2 жастағы Ш'!BD92</f>
        <v>0</v>
      </c>
      <c r="G247" s="4">
        <f>'2 жастағы Ә'!BD92</f>
        <v>0</v>
      </c>
    </row>
    <row r="248" spans="2:7" x14ac:dyDescent="0.25">
      <c r="B248" s="712"/>
      <c r="C248" s="4">
        <f>'2 жастағы Ф'!BC92</f>
        <v>0</v>
      </c>
      <c r="D248" s="4">
        <f>'2 жастағы К'!BC92</f>
        <v>0</v>
      </c>
      <c r="E248" s="843"/>
      <c r="F248" s="4">
        <f>'2 жастағы Ш'!BC92</f>
        <v>0</v>
      </c>
      <c r="G248" s="4">
        <f>'2 жастағы Ә'!BC92</f>
        <v>0</v>
      </c>
    </row>
    <row r="249" spans="2:7" x14ac:dyDescent="0.25">
      <c r="B249" s="707">
        <v>19</v>
      </c>
      <c r="C249" s="4">
        <f>'2 жастағы Ф'!BH92</f>
        <v>0</v>
      </c>
      <c r="D249" s="4">
        <f>'2 жастағы К'!BH92</f>
        <v>0</v>
      </c>
      <c r="E249" s="843"/>
      <c r="F249" s="4">
        <f>'2 жастағы Ш'!BH92</f>
        <v>0</v>
      </c>
      <c r="G249" s="4">
        <f>'2 жастағы Ә'!BH92</f>
        <v>0</v>
      </c>
    </row>
    <row r="250" spans="2:7" x14ac:dyDescent="0.25">
      <c r="B250" s="708"/>
      <c r="C250" s="4">
        <f>'2 жастағы Ф'!BG92</f>
        <v>0</v>
      </c>
      <c r="D250" s="4">
        <f>'2 жастағы К'!BG92</f>
        <v>0</v>
      </c>
      <c r="E250" s="843"/>
      <c r="F250" s="4">
        <f>'2 жастағы Ш'!BG92</f>
        <v>0</v>
      </c>
      <c r="G250" s="4">
        <f>'2 жастағы Ә'!BG92</f>
        <v>0</v>
      </c>
    </row>
    <row r="251" spans="2:7" x14ac:dyDescent="0.25">
      <c r="B251" s="712"/>
      <c r="C251" s="4">
        <f>'2 жастағы Ф'!BF92</f>
        <v>0</v>
      </c>
      <c r="D251" s="4">
        <f>'2 жастағы К'!BF92</f>
        <v>0</v>
      </c>
      <c r="E251" s="843"/>
      <c r="F251" s="4">
        <f>'2 жастағы Ш'!BF92</f>
        <v>0</v>
      </c>
      <c r="G251" s="4">
        <f>'2 жастағы Ә'!BF92</f>
        <v>0</v>
      </c>
    </row>
    <row r="252" spans="2:7" x14ac:dyDescent="0.25">
      <c r="B252" s="707">
        <v>20</v>
      </c>
      <c r="C252" s="842"/>
      <c r="D252" s="4">
        <f>'2 жастағы К'!BK92</f>
        <v>0</v>
      </c>
      <c r="E252" s="843"/>
      <c r="F252" s="4">
        <f>'2 жастағы Ш'!BK92</f>
        <v>0</v>
      </c>
      <c r="G252" s="4">
        <f>'2 жастағы Ә'!BK92</f>
        <v>0</v>
      </c>
    </row>
    <row r="253" spans="2:7" x14ac:dyDescent="0.25">
      <c r="B253" s="708"/>
      <c r="C253" s="843"/>
      <c r="D253" s="4">
        <f>'2 жастағы К'!BJ92</f>
        <v>0</v>
      </c>
      <c r="E253" s="843"/>
      <c r="F253" s="4">
        <f>'2 жастағы Ш'!BJ92</f>
        <v>0</v>
      </c>
      <c r="G253" s="4">
        <f>'2 жастағы Ә'!BJ92</f>
        <v>0</v>
      </c>
    </row>
    <row r="254" spans="2:7" x14ac:dyDescent="0.25">
      <c r="B254" s="712"/>
      <c r="C254" s="843"/>
      <c r="D254" s="4">
        <f>'2 жастағы К'!BI92</f>
        <v>0</v>
      </c>
      <c r="E254" s="843"/>
      <c r="F254" s="4">
        <f>'2 жастағы Ш'!BI92</f>
        <v>0</v>
      </c>
      <c r="G254" s="4">
        <f>'2 жастағы Ә'!BI92</f>
        <v>0</v>
      </c>
    </row>
    <row r="255" spans="2:7" x14ac:dyDescent="0.25">
      <c r="B255" s="707">
        <v>21</v>
      </c>
      <c r="C255" s="843"/>
      <c r="D255" s="842"/>
      <c r="E255" s="843"/>
      <c r="F255" s="4">
        <f>'2 жастағы Ш'!BN92</f>
        <v>0</v>
      </c>
      <c r="G255" s="842"/>
    </row>
    <row r="256" spans="2:7" x14ac:dyDescent="0.25">
      <c r="B256" s="708"/>
      <c r="C256" s="843"/>
      <c r="D256" s="843"/>
      <c r="E256" s="843"/>
      <c r="F256" s="4">
        <f>'2 жастағы Ш'!BM92</f>
        <v>0</v>
      </c>
      <c r="G256" s="843"/>
    </row>
    <row r="257" spans="2:7" x14ac:dyDescent="0.25">
      <c r="B257" s="712"/>
      <c r="C257" s="843"/>
      <c r="D257" s="843"/>
      <c r="E257" s="843"/>
      <c r="F257" s="4">
        <f>'2 жастағы Ш'!BL92</f>
        <v>0</v>
      </c>
      <c r="G257" s="843"/>
    </row>
    <row r="258" spans="2:7" x14ac:dyDescent="0.25">
      <c r="B258" s="707">
        <v>22</v>
      </c>
      <c r="C258" s="843"/>
      <c r="D258" s="843"/>
      <c r="E258" s="843"/>
      <c r="F258" s="4">
        <f>'2 жастағы Ш'!BQ92</f>
        <v>0</v>
      </c>
      <c r="G258" s="843"/>
    </row>
    <row r="259" spans="2:7" x14ac:dyDescent="0.25">
      <c r="B259" s="708"/>
      <c r="C259" s="843"/>
      <c r="D259" s="843"/>
      <c r="E259" s="843"/>
      <c r="F259" s="4">
        <f>'2 жастағы Ш'!BP92</f>
        <v>0</v>
      </c>
      <c r="G259" s="843"/>
    </row>
    <row r="260" spans="2:7" x14ac:dyDescent="0.25">
      <c r="B260" s="712"/>
      <c r="C260" s="843"/>
      <c r="D260" s="843"/>
      <c r="E260" s="843"/>
      <c r="F260" s="4">
        <f>'2 жастағы Ш'!BO92</f>
        <v>0</v>
      </c>
      <c r="G260" s="843"/>
    </row>
    <row r="261" spans="2:7" x14ac:dyDescent="0.25">
      <c r="B261" s="707">
        <v>23</v>
      </c>
      <c r="C261" s="843"/>
      <c r="D261" s="843"/>
      <c r="E261" s="843"/>
      <c r="F261" s="4">
        <f>'2 жастағы Ш'!BT92</f>
        <v>0</v>
      </c>
      <c r="G261" s="843"/>
    </row>
    <row r="262" spans="2:7" x14ac:dyDescent="0.25">
      <c r="B262" s="708"/>
      <c r="C262" s="843"/>
      <c r="D262" s="843"/>
      <c r="E262" s="843"/>
      <c r="F262" s="4">
        <f>'2 жастағы Ш'!BS92</f>
        <v>0</v>
      </c>
      <c r="G262" s="843"/>
    </row>
    <row r="263" spans="2:7" x14ac:dyDescent="0.25">
      <c r="B263" s="712"/>
      <c r="C263" s="843"/>
      <c r="D263" s="843"/>
      <c r="E263" s="843"/>
      <c r="F263" s="4">
        <f>'2 жастағы Ш'!BR92</f>
        <v>0</v>
      </c>
      <c r="G263" s="843"/>
    </row>
    <row r="264" spans="2:7" x14ac:dyDescent="0.25">
      <c r="B264" s="707">
        <v>24</v>
      </c>
      <c r="C264" s="843"/>
      <c r="D264" s="843"/>
      <c r="E264" s="843"/>
      <c r="F264" s="4">
        <f>'2 жастағы Ш'!BW92</f>
        <v>0</v>
      </c>
      <c r="G264" s="843"/>
    </row>
    <row r="265" spans="2:7" x14ac:dyDescent="0.25">
      <c r="B265" s="708"/>
      <c r="C265" s="843"/>
      <c r="D265" s="843"/>
      <c r="E265" s="843"/>
      <c r="F265" s="12">
        <f>'2 жастағы Ш'!BV92</f>
        <v>0</v>
      </c>
      <c r="G265" s="843"/>
    </row>
    <row r="266" spans="2:7" x14ac:dyDescent="0.25">
      <c r="B266" s="712"/>
      <c r="C266" s="843"/>
      <c r="D266" s="843"/>
      <c r="E266" s="843"/>
      <c r="F266" s="12">
        <f>'2 жастағы Ш'!BU92</f>
        <v>0</v>
      </c>
      <c r="G266" s="843"/>
    </row>
    <row r="267" spans="2:7" x14ac:dyDescent="0.25">
      <c r="B267" s="707">
        <v>25</v>
      </c>
      <c r="C267" s="843"/>
      <c r="D267" s="843"/>
      <c r="E267" s="843"/>
      <c r="F267" s="4">
        <f>'2 жастағы Ш'!BZ92</f>
        <v>0</v>
      </c>
      <c r="G267" s="843"/>
    </row>
    <row r="268" spans="2:7" x14ac:dyDescent="0.25">
      <c r="B268" s="708"/>
      <c r="C268" s="843"/>
      <c r="D268" s="843"/>
      <c r="E268" s="843"/>
      <c r="F268" s="4">
        <f>'2 жастағы Ш'!BY92</f>
        <v>0</v>
      </c>
      <c r="G268" s="843"/>
    </row>
    <row r="269" spans="2:7" x14ac:dyDescent="0.25">
      <c r="B269" s="712"/>
      <c r="C269" s="843"/>
      <c r="D269" s="843"/>
      <c r="E269" s="843"/>
      <c r="F269" s="4">
        <f>'2 жастағы Ш'!BX92</f>
        <v>0</v>
      </c>
      <c r="G269" s="843"/>
    </row>
    <row r="270" spans="2:7" x14ac:dyDescent="0.25">
      <c r="B270" s="707">
        <v>26</v>
      </c>
      <c r="C270" s="843"/>
      <c r="D270" s="843"/>
      <c r="E270" s="843"/>
      <c r="F270" s="4">
        <f>'2 жастағы Ш'!CC92</f>
        <v>0</v>
      </c>
      <c r="G270" s="843"/>
    </row>
    <row r="271" spans="2:7" x14ac:dyDescent="0.25">
      <c r="B271" s="708"/>
      <c r="C271" s="843"/>
      <c r="D271" s="843"/>
      <c r="E271" s="843"/>
      <c r="F271" s="4">
        <f>'2 жастағы Ш'!CB92</f>
        <v>0</v>
      </c>
      <c r="G271" s="843"/>
    </row>
    <row r="272" spans="2:7" x14ac:dyDescent="0.25">
      <c r="B272" s="712"/>
      <c r="C272" s="843"/>
      <c r="D272" s="843"/>
      <c r="E272" s="843"/>
      <c r="F272" s="4">
        <f>'2 жастағы Ш'!CA92</f>
        <v>0</v>
      </c>
      <c r="G272" s="843"/>
    </row>
    <row r="273" spans="2:7" x14ac:dyDescent="0.25">
      <c r="B273" s="707">
        <v>27</v>
      </c>
      <c r="C273" s="843"/>
      <c r="D273" s="843"/>
      <c r="E273" s="843"/>
      <c r="F273" s="12">
        <f>'2 жастағы Ш'!CF92</f>
        <v>0</v>
      </c>
      <c r="G273" s="843"/>
    </row>
    <row r="274" spans="2:7" x14ac:dyDescent="0.25">
      <c r="B274" s="708"/>
      <c r="C274" s="843"/>
      <c r="D274" s="843"/>
      <c r="E274" s="843"/>
      <c r="F274" s="12">
        <f>'2 жастағы Ш'!CE92</f>
        <v>0</v>
      </c>
      <c r="G274" s="843"/>
    </row>
    <row r="275" spans="2:7" x14ac:dyDescent="0.25">
      <c r="B275" s="712"/>
      <c r="C275" s="843"/>
      <c r="D275" s="843"/>
      <c r="E275" s="843"/>
      <c r="F275" s="12">
        <f>'2 жастағы Ш'!CD92</f>
        <v>0</v>
      </c>
      <c r="G275" s="843"/>
    </row>
    <row r="276" spans="2:7" x14ac:dyDescent="0.25">
      <c r="B276" s="707">
        <v>28</v>
      </c>
      <c r="C276" s="843"/>
      <c r="D276" s="843"/>
      <c r="E276" s="843"/>
      <c r="F276" s="12">
        <f>'2 жастағы Ш'!CI92</f>
        <v>0</v>
      </c>
      <c r="G276" s="843"/>
    </row>
    <row r="277" spans="2:7" x14ac:dyDescent="0.25">
      <c r="B277" s="708"/>
      <c r="C277" s="843"/>
      <c r="D277" s="843"/>
      <c r="E277" s="843"/>
      <c r="F277" s="12">
        <f>'2 жастағы Ш'!CH92</f>
        <v>0</v>
      </c>
      <c r="G277" s="843"/>
    </row>
    <row r="278" spans="2:7" x14ac:dyDescent="0.25">
      <c r="B278" s="712"/>
      <c r="C278" s="843"/>
      <c r="D278" s="843"/>
      <c r="E278" s="843"/>
      <c r="F278" s="12">
        <f>'2 жастағы Ш'!CG92</f>
        <v>0</v>
      </c>
      <c r="G278" s="843"/>
    </row>
    <row r="279" spans="2:7" x14ac:dyDescent="0.25">
      <c r="B279" s="707">
        <v>29</v>
      </c>
      <c r="C279" s="843"/>
      <c r="D279" s="843"/>
      <c r="E279" s="843"/>
      <c r="F279" s="12">
        <f>'2 жастағы Ш'!CL92</f>
        <v>0</v>
      </c>
      <c r="G279" s="843"/>
    </row>
    <row r="280" spans="2:7" x14ac:dyDescent="0.25">
      <c r="B280" s="708"/>
      <c r="C280" s="843"/>
      <c r="D280" s="843"/>
      <c r="E280" s="843"/>
      <c r="F280" s="12">
        <f>'2 жастағы Ш'!CK92</f>
        <v>0</v>
      </c>
      <c r="G280" s="843"/>
    </row>
    <row r="281" spans="2:7" x14ac:dyDescent="0.25">
      <c r="B281" s="712"/>
      <c r="C281" s="843"/>
      <c r="D281" s="843"/>
      <c r="E281" s="843"/>
      <c r="F281" s="12">
        <f>'2 жастағы Ш'!CJ92</f>
        <v>0</v>
      </c>
      <c r="G281" s="843"/>
    </row>
    <row r="282" spans="2:7" x14ac:dyDescent="0.25">
      <c r="B282" s="707">
        <v>30</v>
      </c>
      <c r="C282" s="843"/>
      <c r="D282" s="843"/>
      <c r="E282" s="843"/>
      <c r="F282" s="12">
        <f>'2 жастағы Ш'!CO92</f>
        <v>0</v>
      </c>
      <c r="G282" s="843"/>
    </row>
    <row r="283" spans="2:7" x14ac:dyDescent="0.25">
      <c r="B283" s="708"/>
      <c r="C283" s="843"/>
      <c r="D283" s="843"/>
      <c r="E283" s="843"/>
      <c r="F283" s="12">
        <f>'2 жастағы Ш'!CN92</f>
        <v>0</v>
      </c>
      <c r="G283" s="843"/>
    </row>
    <row r="284" spans="2:7" x14ac:dyDescent="0.25">
      <c r="B284" s="712"/>
      <c r="C284" s="843"/>
      <c r="D284" s="843"/>
      <c r="E284" s="843"/>
      <c r="F284" s="12">
        <f>'2 жастағы Ш'!CM92</f>
        <v>0</v>
      </c>
      <c r="G284" s="843"/>
    </row>
    <row r="285" spans="2:7" x14ac:dyDescent="0.25">
      <c r="B285" s="707">
        <v>31</v>
      </c>
      <c r="C285" s="843"/>
      <c r="D285" s="843"/>
      <c r="E285" s="843"/>
      <c r="F285" s="12">
        <f>'2 жастағы Ш'!CR92</f>
        <v>0</v>
      </c>
      <c r="G285" s="843"/>
    </row>
    <row r="286" spans="2:7" x14ac:dyDescent="0.25">
      <c r="B286" s="708"/>
      <c r="C286" s="843"/>
      <c r="D286" s="843"/>
      <c r="E286" s="843"/>
      <c r="F286" s="12">
        <f>'2 жастағы Ш'!CQ92</f>
        <v>0</v>
      </c>
      <c r="G286" s="843"/>
    </row>
    <row r="287" spans="2:7" x14ac:dyDescent="0.25">
      <c r="B287" s="712"/>
      <c r="C287" s="843"/>
      <c r="D287" s="843"/>
      <c r="E287" s="843"/>
      <c r="F287" s="12">
        <f>'2 жастағы Ш'!CP92</f>
        <v>0</v>
      </c>
      <c r="G287" s="843"/>
    </row>
    <row r="288" spans="2:7" x14ac:dyDescent="0.25">
      <c r="B288" s="707">
        <v>32</v>
      </c>
      <c r="C288" s="843"/>
      <c r="D288" s="843"/>
      <c r="E288" s="843"/>
      <c r="F288" s="12">
        <f>'2 жастағы Ш'!CU92</f>
        <v>0</v>
      </c>
      <c r="G288" s="843"/>
    </row>
    <row r="289" spans="2:7" x14ac:dyDescent="0.25">
      <c r="B289" s="708"/>
      <c r="C289" s="843"/>
      <c r="D289" s="843"/>
      <c r="E289" s="843"/>
      <c r="F289" s="12">
        <f>'2 жастағы Ш'!CT92</f>
        <v>0</v>
      </c>
      <c r="G289" s="843"/>
    </row>
    <row r="290" spans="2:7" x14ac:dyDescent="0.25">
      <c r="B290" s="712"/>
      <c r="C290" s="843"/>
      <c r="D290" s="843"/>
      <c r="E290" s="843"/>
      <c r="F290" s="12">
        <f>'2 жастағы Ш'!CS92</f>
        <v>0</v>
      </c>
      <c r="G290" s="843"/>
    </row>
    <row r="291" spans="2:7" x14ac:dyDescent="0.25">
      <c r="B291" s="707">
        <v>33</v>
      </c>
      <c r="C291" s="843"/>
      <c r="D291" s="843"/>
      <c r="E291" s="843"/>
      <c r="F291" s="12">
        <f>'2 жастағы Ш'!CX92</f>
        <v>0</v>
      </c>
      <c r="G291" s="843"/>
    </row>
    <row r="292" spans="2:7" x14ac:dyDescent="0.25">
      <c r="B292" s="708"/>
      <c r="C292" s="843"/>
      <c r="D292" s="843"/>
      <c r="E292" s="843"/>
      <c r="F292" s="12">
        <f>'2 жастағы Ш'!CW92</f>
        <v>0</v>
      </c>
      <c r="G292" s="843"/>
    </row>
    <row r="293" spans="2:7" x14ac:dyDescent="0.25">
      <c r="B293" s="712"/>
      <c r="C293" s="843"/>
      <c r="D293" s="843"/>
      <c r="E293" s="843"/>
      <c r="F293" s="12">
        <f>'2 жастағы Ш'!CV92</f>
        <v>0</v>
      </c>
      <c r="G293" s="843"/>
    </row>
    <row r="294" spans="2:7" x14ac:dyDescent="0.25">
      <c r="B294" s="707">
        <v>34</v>
      </c>
      <c r="C294" s="843"/>
      <c r="D294" s="843"/>
      <c r="E294" s="843"/>
      <c r="F294" s="12">
        <f>'2 жастағы Ш'!DA92</f>
        <v>0</v>
      </c>
      <c r="G294" s="843"/>
    </row>
    <row r="295" spans="2:7" x14ac:dyDescent="0.25">
      <c r="B295" s="708"/>
      <c r="C295" s="843"/>
      <c r="D295" s="843"/>
      <c r="E295" s="843"/>
      <c r="F295" s="12">
        <f>'2 жастағы Ш'!CZ92</f>
        <v>0</v>
      </c>
      <c r="G295" s="843"/>
    </row>
    <row r="296" spans="2:7" x14ac:dyDescent="0.25">
      <c r="B296" s="712"/>
      <c r="C296" s="843"/>
      <c r="D296" s="843"/>
      <c r="E296" s="843"/>
      <c r="F296" s="12">
        <f>'2 жастағы Ш'!CY92</f>
        <v>0</v>
      </c>
      <c r="G296" s="843"/>
    </row>
    <row r="297" spans="2:7" x14ac:dyDescent="0.25">
      <c r="B297" s="707">
        <v>35</v>
      </c>
      <c r="C297" s="843"/>
      <c r="D297" s="843"/>
      <c r="E297" s="843"/>
      <c r="F297" s="12">
        <f>'2 жастағы Ш'!DD92</f>
        <v>0</v>
      </c>
      <c r="G297" s="843"/>
    </row>
    <row r="298" spans="2:7" x14ac:dyDescent="0.25">
      <c r="B298" s="708"/>
      <c r="C298" s="843"/>
      <c r="D298" s="843"/>
      <c r="E298" s="843"/>
      <c r="F298" s="12">
        <f>'2 жастағы Ш'!DC92</f>
        <v>0</v>
      </c>
      <c r="G298" s="843"/>
    </row>
    <row r="299" spans="2:7" x14ac:dyDescent="0.25">
      <c r="B299" s="712"/>
      <c r="C299" s="843"/>
      <c r="D299" s="843"/>
      <c r="E299" s="843"/>
      <c r="F299" s="12">
        <f>'2 жастағы Ш'!DB92</f>
        <v>0</v>
      </c>
      <c r="G299" s="843"/>
    </row>
    <row r="300" spans="2:7" x14ac:dyDescent="0.25">
      <c r="B300" s="707">
        <v>36</v>
      </c>
      <c r="C300" s="843"/>
      <c r="D300" s="843"/>
      <c r="E300" s="843"/>
      <c r="F300" s="12">
        <f>'2 жастағы Ш'!DG92</f>
        <v>0</v>
      </c>
      <c r="G300" s="843"/>
    </row>
    <row r="301" spans="2:7" x14ac:dyDescent="0.25">
      <c r="B301" s="708"/>
      <c r="C301" s="843"/>
      <c r="D301" s="843"/>
      <c r="E301" s="843"/>
      <c r="F301" s="12">
        <f>'2 жастағы Ш'!DF92</f>
        <v>0</v>
      </c>
      <c r="G301" s="843"/>
    </row>
    <row r="302" spans="2:7" x14ac:dyDescent="0.25">
      <c r="B302" s="708"/>
      <c r="C302" s="843"/>
      <c r="D302" s="843"/>
      <c r="E302" s="843"/>
      <c r="F302" s="334">
        <f>'2 жастағы Ш'!DE92</f>
        <v>0</v>
      </c>
      <c r="G302" s="843"/>
    </row>
    <row r="303" spans="2:7" x14ac:dyDescent="0.25">
      <c r="B303" s="748">
        <v>37</v>
      </c>
      <c r="C303" s="843"/>
      <c r="D303" s="843"/>
      <c r="E303" s="843"/>
      <c r="F303" s="12">
        <f>'2 жастағы Ш'!DJ92</f>
        <v>0</v>
      </c>
      <c r="G303" s="843"/>
    </row>
    <row r="304" spans="2:7" x14ac:dyDescent="0.25">
      <c r="B304" s="748"/>
      <c r="C304" s="843"/>
      <c r="D304" s="843"/>
      <c r="E304" s="843"/>
      <c r="F304" s="12">
        <f>'2 жастағы Ш'!DI92</f>
        <v>0</v>
      </c>
      <c r="G304" s="843"/>
    </row>
    <row r="305" spans="2:7" x14ac:dyDescent="0.25">
      <c r="B305" s="748"/>
      <c r="C305" s="844"/>
      <c r="D305" s="844"/>
      <c r="E305" s="844"/>
      <c r="F305" s="12">
        <f>'2 жастағы Ш'!DH92</f>
        <v>0</v>
      </c>
      <c r="G305" s="844"/>
    </row>
    <row r="306" spans="2:7" ht="18.75" x14ac:dyDescent="0.25">
      <c r="B306" s="848" t="s">
        <v>824</v>
      </c>
      <c r="C306" s="158">
        <f>'2 жастағы Ф'!BK92</f>
        <v>0</v>
      </c>
      <c r="D306" s="158">
        <f>'2 жастағы К'!BN92</f>
        <v>0</v>
      </c>
      <c r="E306" s="158">
        <f>'2 жастағы Т'!AG92</f>
        <v>0</v>
      </c>
      <c r="F306" s="158">
        <f>'2 жастағы Ш'!DM92</f>
        <v>0</v>
      </c>
      <c r="G306" s="159">
        <f>'2 жастағы Ә'!BN92</f>
        <v>0</v>
      </c>
    </row>
    <row r="307" spans="2:7" ht="18.75" x14ac:dyDescent="0.25">
      <c r="B307" s="847"/>
      <c r="C307" s="40">
        <f>'2 жастағы Ф'!BJ92</f>
        <v>0</v>
      </c>
      <c r="D307" s="40">
        <f>'2 жастағы К'!BM92</f>
        <v>0</v>
      </c>
      <c r="E307" s="40">
        <f>'2 жастағы Т'!AF92</f>
        <v>0</v>
      </c>
      <c r="F307" s="40">
        <f>'2 жастағы Ш'!DL92</f>
        <v>0</v>
      </c>
      <c r="G307" s="68">
        <f>'2 жастағы Ә'!BM92</f>
        <v>0</v>
      </c>
    </row>
    <row r="308" spans="2:7" ht="18.75" x14ac:dyDescent="0.25">
      <c r="B308" s="847"/>
      <c r="C308" s="95">
        <f>'2 жастағы Ф'!BI92</f>
        <v>0</v>
      </c>
      <c r="D308" s="95">
        <f>'2 жастағы К'!BL92</f>
        <v>0</v>
      </c>
      <c r="E308" s="95">
        <f>'2 жастағы Т'!AE92</f>
        <v>0</v>
      </c>
      <c r="F308" s="95">
        <f>'2 жастағы Ш'!DK92</f>
        <v>0</v>
      </c>
      <c r="G308" s="96">
        <f>'2 жастағы Ә'!BL92</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Ф'!F146</f>
        <v>0</v>
      </c>
      <c r="D313" s="4">
        <f>'2 жастағы К'!F146</f>
        <v>0</v>
      </c>
      <c r="E313" s="4">
        <f>'2 жастағы Т'!F146</f>
        <v>0</v>
      </c>
      <c r="F313" s="4">
        <f>'2 жастағы Ш'!F146</f>
        <v>0</v>
      </c>
      <c r="G313" s="4">
        <f>'2 жастағы Ә'!F146</f>
        <v>0</v>
      </c>
    </row>
    <row r="314" spans="2:7" x14ac:dyDescent="0.25">
      <c r="B314" s="708"/>
      <c r="C314" s="4">
        <f>'2 жастағы Ф'!E146</f>
        <v>0</v>
      </c>
      <c r="D314" s="4">
        <f>'2 жастағы К'!E146</f>
        <v>0</v>
      </c>
      <c r="E314" s="4">
        <f>'2 жастағы Т'!E146</f>
        <v>0</v>
      </c>
      <c r="F314" s="4">
        <f>'2 жастағы Ш'!E146</f>
        <v>0</v>
      </c>
      <c r="G314" s="4">
        <f>'2 жастағы Ә'!E146</f>
        <v>0</v>
      </c>
    </row>
    <row r="315" spans="2:7" x14ac:dyDescent="0.25">
      <c r="B315" s="712"/>
      <c r="C315" s="4">
        <f>'2 жастағы Ф'!D146</f>
        <v>0</v>
      </c>
      <c r="D315" s="4">
        <f>'2 жастағы К'!D146</f>
        <v>0</v>
      </c>
      <c r="E315" s="4">
        <f>'2 жастағы Т'!D146</f>
        <v>0</v>
      </c>
      <c r="F315" s="4">
        <f>'2 жастағы Ш'!D146</f>
        <v>0</v>
      </c>
      <c r="G315" s="4">
        <f>'2 жастағы Ә'!D146</f>
        <v>0</v>
      </c>
    </row>
    <row r="316" spans="2:7" x14ac:dyDescent="0.25">
      <c r="B316" s="707">
        <v>2</v>
      </c>
      <c r="C316" s="4">
        <f>'2 жастағы Ф'!I146</f>
        <v>0</v>
      </c>
      <c r="D316" s="4">
        <f>'2 жастағы К'!I146</f>
        <v>0</v>
      </c>
      <c r="E316" s="4">
        <f>'2 жастағы Т'!I146</f>
        <v>0</v>
      </c>
      <c r="F316" s="4">
        <f>'2 жастағы Ш'!I146</f>
        <v>0</v>
      </c>
      <c r="G316" s="4">
        <f>'2 жастағы Ә'!I146</f>
        <v>0</v>
      </c>
    </row>
    <row r="317" spans="2:7" x14ac:dyDescent="0.25">
      <c r="B317" s="708"/>
      <c r="C317" s="4">
        <f>'2 жастағы Ф'!H146</f>
        <v>0</v>
      </c>
      <c r="D317" s="4">
        <f>'2 жастағы К'!H146</f>
        <v>0</v>
      </c>
      <c r="E317" s="4">
        <f>'2 жастағы Т'!H146</f>
        <v>0</v>
      </c>
      <c r="F317" s="4">
        <f>'2 жастағы Ш'!H146</f>
        <v>0</v>
      </c>
      <c r="G317" s="4">
        <f>'2 жастағы Ә'!H146</f>
        <v>0</v>
      </c>
    </row>
    <row r="318" spans="2:7" x14ac:dyDescent="0.25">
      <c r="B318" s="712"/>
      <c r="C318" s="4">
        <f>'2 жастағы Ф'!G146</f>
        <v>0</v>
      </c>
      <c r="D318" s="4">
        <f>'2 жастағы К'!G146</f>
        <v>0</v>
      </c>
      <c r="E318" s="4">
        <f>'2 жастағы Т'!G146</f>
        <v>0</v>
      </c>
      <c r="F318" s="4">
        <f>'2 жастағы Ш'!G146</f>
        <v>0</v>
      </c>
      <c r="G318" s="4">
        <f>'2 жастағы Ә'!G146</f>
        <v>0</v>
      </c>
    </row>
    <row r="319" spans="2:7" x14ac:dyDescent="0.25">
      <c r="B319" s="707">
        <v>3</v>
      </c>
      <c r="C319" s="4">
        <f>'2 жастағы Ф'!L146</f>
        <v>0</v>
      </c>
      <c r="D319" s="4">
        <f>'2 жастағы К'!L146</f>
        <v>0</v>
      </c>
      <c r="E319" s="4">
        <f>'2 жастағы Т'!L146</f>
        <v>0</v>
      </c>
      <c r="F319" s="4">
        <f>'2 жастағы Ш'!L146</f>
        <v>0</v>
      </c>
      <c r="G319" s="4">
        <f>'2 жастағы Ә'!L146</f>
        <v>0</v>
      </c>
    </row>
    <row r="320" spans="2:7" x14ac:dyDescent="0.25">
      <c r="B320" s="708"/>
      <c r="C320" s="4">
        <f>'2 жастағы Ф'!K146</f>
        <v>0</v>
      </c>
      <c r="D320" s="4">
        <f>'2 жастағы К'!K146</f>
        <v>0</v>
      </c>
      <c r="E320" s="4">
        <f>'2 жастағы Т'!K146</f>
        <v>0</v>
      </c>
      <c r="F320" s="4">
        <f>'2 жастағы Ш'!K146</f>
        <v>0</v>
      </c>
      <c r="G320" s="4">
        <f>'2 жастағы Ә'!K146</f>
        <v>0</v>
      </c>
    </row>
    <row r="321" spans="2:7" x14ac:dyDescent="0.25">
      <c r="B321" s="712"/>
      <c r="C321" s="4">
        <f>'2 жастағы Ф'!J146</f>
        <v>0</v>
      </c>
      <c r="D321" s="4">
        <f>'2 жастағы К'!J146</f>
        <v>0</v>
      </c>
      <c r="E321" s="4">
        <f>'2 жастағы Т'!J146</f>
        <v>0</v>
      </c>
      <c r="F321" s="4">
        <f>'2 жастағы Ш'!J146</f>
        <v>0</v>
      </c>
      <c r="G321" s="4">
        <f>'2 жастағы Ә'!J146</f>
        <v>0</v>
      </c>
    </row>
    <row r="322" spans="2:7" x14ac:dyDescent="0.25">
      <c r="B322" s="707">
        <v>4</v>
      </c>
      <c r="C322" s="4">
        <f>'2 жастағы Ф'!O146</f>
        <v>0</v>
      </c>
      <c r="D322" s="4">
        <f>'2 жастағы К'!O146</f>
        <v>0</v>
      </c>
      <c r="E322" s="4">
        <f>'2 жастағы Т'!O146</f>
        <v>0</v>
      </c>
      <c r="F322" s="4">
        <f>'2 жастағы Ш'!O146</f>
        <v>0</v>
      </c>
      <c r="G322" s="4">
        <f>'2 жастағы Ә'!O146</f>
        <v>0</v>
      </c>
    </row>
    <row r="323" spans="2:7" x14ac:dyDescent="0.25">
      <c r="B323" s="708"/>
      <c r="C323" s="4">
        <f>'2 жастағы Ф'!N146</f>
        <v>0</v>
      </c>
      <c r="D323" s="4">
        <f>'2 жастағы К'!N146</f>
        <v>0</v>
      </c>
      <c r="E323" s="4">
        <f>'2 жастағы Т'!N146</f>
        <v>0</v>
      </c>
      <c r="F323" s="4">
        <f>'2 жастағы Ш'!N146</f>
        <v>0</v>
      </c>
      <c r="G323" s="4">
        <f>'2 жастағы Ә'!N146</f>
        <v>0</v>
      </c>
    </row>
    <row r="324" spans="2:7" x14ac:dyDescent="0.25">
      <c r="B324" s="712"/>
      <c r="C324" s="4">
        <f>'2 жастағы Ф'!M146</f>
        <v>0</v>
      </c>
      <c r="D324" s="4">
        <f>'2 жастағы К'!M146</f>
        <v>0</v>
      </c>
      <c r="E324" s="4">
        <f>'2 жастағы Т'!M146</f>
        <v>0</v>
      </c>
      <c r="F324" s="4">
        <f>'2 жастағы Ш'!M146</f>
        <v>0</v>
      </c>
      <c r="G324" s="4">
        <f>'2 жастағы Ә'!M146</f>
        <v>0</v>
      </c>
    </row>
    <row r="325" spans="2:7" x14ac:dyDescent="0.25">
      <c r="B325" s="707">
        <v>5</v>
      </c>
      <c r="C325" s="4">
        <f>'2 жастағы Ф'!R146</f>
        <v>0</v>
      </c>
      <c r="D325" s="4">
        <f>'2 жастағы К'!R146</f>
        <v>0</v>
      </c>
      <c r="E325" s="4">
        <f>'2 жастағы Т'!R146</f>
        <v>0</v>
      </c>
      <c r="F325" s="4">
        <f>'2 жастағы Ш'!R146</f>
        <v>0</v>
      </c>
      <c r="G325" s="4">
        <f>'2 жастағы Ә'!R146</f>
        <v>0</v>
      </c>
    </row>
    <row r="326" spans="2:7" x14ac:dyDescent="0.25">
      <c r="B326" s="708"/>
      <c r="C326" s="4">
        <f>'2 жастағы Ф'!Q146</f>
        <v>0</v>
      </c>
      <c r="D326" s="4">
        <f>'2 жастағы К'!Q146</f>
        <v>0</v>
      </c>
      <c r="E326" s="4">
        <f>'2 жастағы Т'!Q146</f>
        <v>0</v>
      </c>
      <c r="F326" s="4">
        <f>'2 жастағы Ш'!Q146</f>
        <v>0</v>
      </c>
      <c r="G326" s="4">
        <f>'2 жастағы Ә'!Q146</f>
        <v>0</v>
      </c>
    </row>
    <row r="327" spans="2:7" x14ac:dyDescent="0.25">
      <c r="B327" s="712"/>
      <c r="C327" s="4">
        <f>'2 жастағы Ф'!P146</f>
        <v>0</v>
      </c>
      <c r="D327" s="4">
        <f>'2 жастағы К'!P146</f>
        <v>0</v>
      </c>
      <c r="E327" s="4">
        <f>'2 жастағы Т'!P146</f>
        <v>0</v>
      </c>
      <c r="F327" s="4">
        <f>'2 жастағы Ш'!P146</f>
        <v>0</v>
      </c>
      <c r="G327" s="4">
        <f>'2 жастағы Ә'!P146</f>
        <v>0</v>
      </c>
    </row>
    <row r="328" spans="2:7" x14ac:dyDescent="0.25">
      <c r="B328" s="707">
        <v>6</v>
      </c>
      <c r="C328" s="4">
        <f>'2 жастағы Ф'!U146</f>
        <v>0</v>
      </c>
      <c r="D328" s="4">
        <f>'2 жастағы К'!U146</f>
        <v>0</v>
      </c>
      <c r="E328" s="4">
        <f>'2 жастағы Т'!U146</f>
        <v>0</v>
      </c>
      <c r="F328" s="4">
        <f>'2 жастағы Ш'!U146</f>
        <v>0</v>
      </c>
      <c r="G328" s="4">
        <f>'2 жастағы Ә'!U146</f>
        <v>0</v>
      </c>
    </row>
    <row r="329" spans="2:7" x14ac:dyDescent="0.25">
      <c r="B329" s="708"/>
      <c r="C329" s="4">
        <f>'2 жастағы Ф'!T146</f>
        <v>0</v>
      </c>
      <c r="D329" s="4">
        <f>'2 жастағы К'!T146</f>
        <v>0</v>
      </c>
      <c r="E329" s="4">
        <f>'2 жастағы Т'!T146</f>
        <v>0</v>
      </c>
      <c r="F329" s="4">
        <f>'2 жастағы Ш'!T146</f>
        <v>0</v>
      </c>
      <c r="G329" s="4">
        <f>'2 жастағы Ә'!T146</f>
        <v>0</v>
      </c>
    </row>
    <row r="330" spans="2:7" x14ac:dyDescent="0.25">
      <c r="B330" s="712"/>
      <c r="C330" s="4">
        <f>'2 жастағы Ф'!S146</f>
        <v>0</v>
      </c>
      <c r="D330" s="4">
        <f>'2 жастағы К'!S146</f>
        <v>0</v>
      </c>
      <c r="E330" s="4">
        <f>'2 жастағы Т'!S146</f>
        <v>0</v>
      </c>
      <c r="F330" s="4">
        <f>'2 жастағы Ш'!S146</f>
        <v>0</v>
      </c>
      <c r="G330" s="4">
        <f>'2 жастағы Ә'!S146</f>
        <v>0</v>
      </c>
    </row>
    <row r="331" spans="2:7" x14ac:dyDescent="0.25">
      <c r="B331" s="707">
        <v>7</v>
      </c>
      <c r="C331" s="4">
        <f>'2 жастағы Ф'!X146</f>
        <v>0</v>
      </c>
      <c r="D331" s="4">
        <f>'2 жастағы К'!X146</f>
        <v>0</v>
      </c>
      <c r="E331" s="4">
        <f>'2 жастағы Т'!X146</f>
        <v>0</v>
      </c>
      <c r="F331" s="4">
        <f>'2 жастағы Ш'!X146</f>
        <v>0</v>
      </c>
      <c r="G331" s="4">
        <f>'2 жастағы Ә'!X146</f>
        <v>0</v>
      </c>
    </row>
    <row r="332" spans="2:7" x14ac:dyDescent="0.25">
      <c r="B332" s="708"/>
      <c r="C332" s="4">
        <f>'2 жастағы Ф'!W146</f>
        <v>0</v>
      </c>
      <c r="D332" s="4">
        <f>'2 жастағы К'!W146</f>
        <v>0</v>
      </c>
      <c r="E332" s="4">
        <f>'2 жастағы Т'!W146</f>
        <v>0</v>
      </c>
      <c r="F332" s="4">
        <f>'2 жастағы Ш'!W146</f>
        <v>0</v>
      </c>
      <c r="G332" s="4">
        <f>'2 жастағы Ә'!W146</f>
        <v>0</v>
      </c>
    </row>
    <row r="333" spans="2:7" x14ac:dyDescent="0.25">
      <c r="B333" s="712"/>
      <c r="C333" s="4">
        <f>'2 жастағы Ф'!V146</f>
        <v>0</v>
      </c>
      <c r="D333" s="4">
        <f>'2 жастағы К'!V146</f>
        <v>0</v>
      </c>
      <c r="E333" s="4">
        <f>'2 жастағы Т'!V146</f>
        <v>0</v>
      </c>
      <c r="F333" s="4">
        <f>'2 жастағы Ш'!V146</f>
        <v>0</v>
      </c>
      <c r="G333" s="4">
        <f>'2 жастағы Ә'!V146</f>
        <v>0</v>
      </c>
    </row>
    <row r="334" spans="2:7" x14ac:dyDescent="0.25">
      <c r="B334" s="707">
        <v>8</v>
      </c>
      <c r="C334" s="4">
        <f>'2 жастағы Ф'!AA146</f>
        <v>0</v>
      </c>
      <c r="D334" s="4">
        <f>'2 жастағы К'!AA146</f>
        <v>0</v>
      </c>
      <c r="E334" s="4">
        <f>'2 жастағы Т'!AA146</f>
        <v>0</v>
      </c>
      <c r="F334" s="4">
        <f>'2 жастағы Ш'!AA146</f>
        <v>0</v>
      </c>
      <c r="G334" s="4">
        <f>'2 жастағы Ә'!AA146</f>
        <v>0</v>
      </c>
    </row>
    <row r="335" spans="2:7" x14ac:dyDescent="0.25">
      <c r="B335" s="708"/>
      <c r="C335" s="4">
        <f>'2 жастағы Ф'!Z146</f>
        <v>0</v>
      </c>
      <c r="D335" s="4">
        <f>'2 жастағы К'!Z146</f>
        <v>0</v>
      </c>
      <c r="E335" s="4">
        <f>'2 жастағы Т'!Z146</f>
        <v>0</v>
      </c>
      <c r="F335" s="4">
        <f>'2 жастағы Ш'!Z146</f>
        <v>0</v>
      </c>
      <c r="G335" s="4">
        <f>'2 жастағы Ә'!Z146</f>
        <v>0</v>
      </c>
    </row>
    <row r="336" spans="2:7" x14ac:dyDescent="0.25">
      <c r="B336" s="712"/>
      <c r="C336" s="4">
        <f>'2 жастағы Ф'!Y146</f>
        <v>0</v>
      </c>
      <c r="D336" s="4">
        <f>'2 жастағы К'!Y146</f>
        <v>0</v>
      </c>
      <c r="E336" s="4">
        <f>'2 жастағы Т'!Y146</f>
        <v>0</v>
      </c>
      <c r="F336" s="4">
        <f>'2 жастағы Ш'!Y146</f>
        <v>0</v>
      </c>
      <c r="G336" s="4">
        <f>'2 жастағы Ә'!Y146</f>
        <v>0</v>
      </c>
    </row>
    <row r="337" spans="2:7" x14ac:dyDescent="0.25">
      <c r="B337" s="707">
        <v>9</v>
      </c>
      <c r="C337" s="4">
        <f>'2 жастағы Ф'!AD146</f>
        <v>0</v>
      </c>
      <c r="D337" s="4">
        <f>'2 жастағы К'!AD146</f>
        <v>0</v>
      </c>
      <c r="E337" s="4">
        <f>'2 жастағы Т'!AD146</f>
        <v>0</v>
      </c>
      <c r="F337" s="4">
        <f>'2 жастағы Ш'!AD146</f>
        <v>0</v>
      </c>
      <c r="G337" s="4">
        <f>'2 жастағы Ә'!AD146</f>
        <v>0</v>
      </c>
    </row>
    <row r="338" spans="2:7" x14ac:dyDescent="0.25">
      <c r="B338" s="708"/>
      <c r="C338" s="4">
        <f>'2 жастағы Ф'!AC146</f>
        <v>0</v>
      </c>
      <c r="D338" s="4">
        <f>'2 жастағы К'!AC146</f>
        <v>0</v>
      </c>
      <c r="E338" s="4">
        <f>'2 жастағы Т'!AC146</f>
        <v>0</v>
      </c>
      <c r="F338" s="4">
        <f>'2 жастағы Ш'!AC146</f>
        <v>0</v>
      </c>
      <c r="G338" s="4">
        <f>'2 жастағы Ә'!AC146</f>
        <v>0</v>
      </c>
    </row>
    <row r="339" spans="2:7" x14ac:dyDescent="0.25">
      <c r="B339" s="712"/>
      <c r="C339" s="4">
        <f>'2 жастағы Ф'!AB146</f>
        <v>0</v>
      </c>
      <c r="D339" s="4">
        <f>'2 жастағы К'!AB146</f>
        <v>0</v>
      </c>
      <c r="E339" s="4">
        <f>'2 жастағы Т'!AB146</f>
        <v>0</v>
      </c>
      <c r="F339" s="4">
        <f>'2 жастағы Ш'!AB146</f>
        <v>0</v>
      </c>
      <c r="G339" s="4">
        <f>'2 жастағы Ә'!AB146</f>
        <v>0</v>
      </c>
    </row>
    <row r="340" spans="2:7" x14ac:dyDescent="0.25">
      <c r="B340" s="707">
        <v>10</v>
      </c>
      <c r="C340" s="4">
        <f>'2 жастағы Ф'!AG146</f>
        <v>0</v>
      </c>
      <c r="D340" s="4">
        <f>'2 жастағы К'!AG146</f>
        <v>0</v>
      </c>
      <c r="E340" s="842"/>
      <c r="F340" s="4">
        <f>'2 жастағы Ш'!AG146</f>
        <v>0</v>
      </c>
      <c r="G340" s="4">
        <f>'2 жастағы Ә'!AG146</f>
        <v>0</v>
      </c>
    </row>
    <row r="341" spans="2:7" x14ac:dyDescent="0.25">
      <c r="B341" s="708"/>
      <c r="C341" s="4">
        <f>'2 жастағы Ф'!AF146</f>
        <v>0</v>
      </c>
      <c r="D341" s="4">
        <f>'2 жастағы К'!AF146</f>
        <v>0</v>
      </c>
      <c r="E341" s="843"/>
      <c r="F341" s="4">
        <f>'2 жастағы Ш'!AF146</f>
        <v>0</v>
      </c>
      <c r="G341" s="4">
        <f>'2 жастағы Ә'!AF146</f>
        <v>0</v>
      </c>
    </row>
    <row r="342" spans="2:7" x14ac:dyDescent="0.25">
      <c r="B342" s="712"/>
      <c r="C342" s="4">
        <f>'2 жастағы Ф'!AE146</f>
        <v>0</v>
      </c>
      <c r="D342" s="4">
        <f>'2 жастағы К'!AE146</f>
        <v>0</v>
      </c>
      <c r="E342" s="843"/>
      <c r="F342" s="4">
        <f>'2 жастағы Ш'!AE146</f>
        <v>0</v>
      </c>
      <c r="G342" s="4">
        <f>'2 жастағы Ә'!AE146</f>
        <v>0</v>
      </c>
    </row>
    <row r="343" spans="2:7" x14ac:dyDescent="0.25">
      <c r="B343" s="707">
        <v>11</v>
      </c>
      <c r="C343" s="4">
        <f>'2 жастағы Ф'!AJ146</f>
        <v>0</v>
      </c>
      <c r="D343" s="4">
        <f>'2 жастағы К'!AJ146</f>
        <v>0</v>
      </c>
      <c r="E343" s="843"/>
      <c r="F343" s="4">
        <f>'2 жастағы Ш'!AJ146</f>
        <v>0</v>
      </c>
      <c r="G343" s="4">
        <f>'2 жастағы Ә'!AJ146</f>
        <v>0</v>
      </c>
    </row>
    <row r="344" spans="2:7" x14ac:dyDescent="0.25">
      <c r="B344" s="708"/>
      <c r="C344" s="4">
        <f>'2 жастағы Ф'!AI146</f>
        <v>0</v>
      </c>
      <c r="D344" s="4">
        <f>'2 жастағы К'!AI146</f>
        <v>0</v>
      </c>
      <c r="E344" s="843"/>
      <c r="F344" s="4">
        <f>'2 жастағы Ш'!AI146</f>
        <v>0</v>
      </c>
      <c r="G344" s="4">
        <f>'2 жастағы Ә'!AI146</f>
        <v>0</v>
      </c>
    </row>
    <row r="345" spans="2:7" x14ac:dyDescent="0.25">
      <c r="B345" s="712"/>
      <c r="C345" s="4">
        <f>'2 жастағы Ф'!AH146</f>
        <v>0</v>
      </c>
      <c r="D345" s="4">
        <f>'2 жастағы К'!AH146</f>
        <v>0</v>
      </c>
      <c r="E345" s="843"/>
      <c r="F345" s="4">
        <f>'2 жастағы Ш'!AH146</f>
        <v>0</v>
      </c>
      <c r="G345" s="4">
        <f>'2 жастағы Ә'!AH146</f>
        <v>0</v>
      </c>
    </row>
    <row r="346" spans="2:7" x14ac:dyDescent="0.25">
      <c r="B346" s="707">
        <v>12</v>
      </c>
      <c r="C346" s="4">
        <f>'2 жастағы Ф'!AM146</f>
        <v>0</v>
      </c>
      <c r="D346" s="4">
        <f>'2 жастағы К'!AM146</f>
        <v>0</v>
      </c>
      <c r="E346" s="843"/>
      <c r="F346" s="4">
        <f>'2 жастағы Ш'!AM146</f>
        <v>0</v>
      </c>
      <c r="G346" s="4">
        <f>'2 жастағы Ә'!AM146</f>
        <v>0</v>
      </c>
    </row>
    <row r="347" spans="2:7" x14ac:dyDescent="0.25">
      <c r="B347" s="708"/>
      <c r="C347" s="4">
        <f>'2 жастағы Ф'!AL146</f>
        <v>0</v>
      </c>
      <c r="D347" s="4">
        <f>'2 жастағы К'!AL146</f>
        <v>0</v>
      </c>
      <c r="E347" s="843"/>
      <c r="F347" s="4">
        <f>'2 жастағы Ш'!AL146</f>
        <v>0</v>
      </c>
      <c r="G347" s="4">
        <f>'2 жастағы Ә'!AL146</f>
        <v>0</v>
      </c>
    </row>
    <row r="348" spans="2:7" x14ac:dyDescent="0.25">
      <c r="B348" s="712"/>
      <c r="C348" s="4">
        <f>'2 жастағы Ф'!AK146</f>
        <v>0</v>
      </c>
      <c r="D348" s="160">
        <f>'2 жастағы К'!AK176</f>
        <v>0</v>
      </c>
      <c r="E348" s="843"/>
      <c r="F348" s="4">
        <f>'2 жастағы Ш'!AK146</f>
        <v>0</v>
      </c>
      <c r="G348" s="4">
        <f>'2 жастағы Ә'!AK146</f>
        <v>0</v>
      </c>
    </row>
    <row r="349" spans="2:7" x14ac:dyDescent="0.25">
      <c r="B349" s="707">
        <v>13</v>
      </c>
      <c r="C349" s="4">
        <f>'2 жастағы Ф'!AP146</f>
        <v>0</v>
      </c>
      <c r="D349" s="4">
        <f>'2 жастағы К'!AP146</f>
        <v>0</v>
      </c>
      <c r="E349" s="843"/>
      <c r="F349" s="4">
        <f>'2 жастағы Ш'!AP146</f>
        <v>0</v>
      </c>
      <c r="G349" s="4">
        <f>'2 жастағы Ә'!AP146</f>
        <v>0</v>
      </c>
    </row>
    <row r="350" spans="2:7" x14ac:dyDescent="0.25">
      <c r="B350" s="708"/>
      <c r="C350" s="4">
        <f>'2 жастағы Ф'!AO146</f>
        <v>0</v>
      </c>
      <c r="D350" s="4">
        <f>'2 жастағы К'!AO146</f>
        <v>0</v>
      </c>
      <c r="E350" s="843"/>
      <c r="F350" s="4">
        <f>'2 жастағы Ш'!AO146</f>
        <v>0</v>
      </c>
      <c r="G350" s="4">
        <f>'2 жастағы Ә'!AO146</f>
        <v>0</v>
      </c>
    </row>
    <row r="351" spans="2:7" x14ac:dyDescent="0.25">
      <c r="B351" s="712"/>
      <c r="C351" s="4">
        <f>'2 жастағы Ф'!AN146</f>
        <v>0</v>
      </c>
      <c r="D351" s="4">
        <f>'2 жастағы К'!AN146</f>
        <v>0</v>
      </c>
      <c r="E351" s="843"/>
      <c r="F351" s="4">
        <f>'2 жастағы Ш'!AN146</f>
        <v>0</v>
      </c>
      <c r="G351" s="4">
        <f>'2 жастағы Ә'!AN146</f>
        <v>0</v>
      </c>
    </row>
    <row r="352" spans="2:7" x14ac:dyDescent="0.25">
      <c r="B352" s="707">
        <v>14</v>
      </c>
      <c r="C352" s="4">
        <f>'2 жастағы Ф'!AS146</f>
        <v>0</v>
      </c>
      <c r="D352" s="4">
        <f>'2 жастағы К'!AS146</f>
        <v>0</v>
      </c>
      <c r="E352" s="843"/>
      <c r="F352" s="4">
        <f>'2 жастағы Ш'!AS146</f>
        <v>0</v>
      </c>
      <c r="G352" s="4">
        <f>'2 жастағы Ә'!AS146</f>
        <v>0</v>
      </c>
    </row>
    <row r="353" spans="2:7" x14ac:dyDescent="0.25">
      <c r="B353" s="708"/>
      <c r="C353" s="4">
        <f>'2 жастағы Ф'!AR146</f>
        <v>0</v>
      </c>
      <c r="D353" s="4">
        <f>'2 жастағы К'!AR146</f>
        <v>0</v>
      </c>
      <c r="E353" s="843"/>
      <c r="F353" s="4">
        <f>'2 жастағы Ш'!AR146</f>
        <v>0</v>
      </c>
      <c r="G353" s="4">
        <f>'2 жастағы Ә'!AR146</f>
        <v>0</v>
      </c>
    </row>
    <row r="354" spans="2:7" x14ac:dyDescent="0.25">
      <c r="B354" s="712"/>
      <c r="C354" s="4">
        <f>'2 жастағы Ф'!AQ146</f>
        <v>0</v>
      </c>
      <c r="D354" s="4">
        <f>'2 жастағы К'!AQ146</f>
        <v>0</v>
      </c>
      <c r="E354" s="843"/>
      <c r="F354" s="4">
        <f>'2 жастағы Ш'!AQ146</f>
        <v>0</v>
      </c>
      <c r="G354" s="4">
        <f>'2 жастағы Ә'!AQ146</f>
        <v>0</v>
      </c>
    </row>
    <row r="355" spans="2:7" x14ac:dyDescent="0.25">
      <c r="B355" s="707">
        <v>15</v>
      </c>
      <c r="C355" s="4">
        <f>'2 жастағы Ф'!AV146</f>
        <v>0</v>
      </c>
      <c r="D355" s="4">
        <f>'2 жастағы К'!AV146</f>
        <v>0</v>
      </c>
      <c r="E355" s="843"/>
      <c r="F355" s="4">
        <f>'2 жастағы Ш'!AV146</f>
        <v>0</v>
      </c>
      <c r="G355" s="4">
        <f>'2 жастағы Ә'!AV146</f>
        <v>0</v>
      </c>
    </row>
    <row r="356" spans="2:7" x14ac:dyDescent="0.25">
      <c r="B356" s="708"/>
      <c r="C356" s="4">
        <f>'2 жастағы Ф'!AU146</f>
        <v>0</v>
      </c>
      <c r="D356" s="4">
        <f>'2 жастағы К'!AU146</f>
        <v>0</v>
      </c>
      <c r="E356" s="843"/>
      <c r="F356" s="4">
        <f>'2 жастағы Ш'!AU146</f>
        <v>0</v>
      </c>
      <c r="G356" s="4">
        <f>'2 жастағы Ә'!AU146</f>
        <v>0</v>
      </c>
    </row>
    <row r="357" spans="2:7" x14ac:dyDescent="0.25">
      <c r="B357" s="712"/>
      <c r="C357" s="4">
        <f>'2 жастағы Ф'!AT146</f>
        <v>0</v>
      </c>
      <c r="D357" s="4">
        <f>'2 жастағы К'!AT146</f>
        <v>0</v>
      </c>
      <c r="E357" s="843"/>
      <c r="F357" s="4">
        <f>'2 жастағы Ш'!AT146</f>
        <v>0</v>
      </c>
      <c r="G357" s="4">
        <f>'2 жастағы Ә'!AT146</f>
        <v>0</v>
      </c>
    </row>
    <row r="358" spans="2:7" x14ac:dyDescent="0.25">
      <c r="B358" s="707">
        <v>16</v>
      </c>
      <c r="C358" s="4">
        <f>'2 жастағы Ф'!AY146</f>
        <v>0</v>
      </c>
      <c r="D358" s="4">
        <f>'2 жастағы К'!AY146</f>
        <v>0</v>
      </c>
      <c r="E358" s="843"/>
      <c r="F358" s="4">
        <f>'2 жастағы Ш'!AY146</f>
        <v>0</v>
      </c>
      <c r="G358" s="4">
        <f>'2 жастағы Ә'!AY146</f>
        <v>0</v>
      </c>
    </row>
    <row r="359" spans="2:7" x14ac:dyDescent="0.25">
      <c r="B359" s="708"/>
      <c r="C359" s="4">
        <f>'2 жастағы Ф'!AX146</f>
        <v>0</v>
      </c>
      <c r="D359" s="4">
        <f>'2 жастағы К'!AX146</f>
        <v>0</v>
      </c>
      <c r="E359" s="843"/>
      <c r="F359" s="4">
        <f>'2 жастағы Ш'!AX146</f>
        <v>0</v>
      </c>
      <c r="G359" s="4">
        <f>'2 жастағы Ә'!AX146</f>
        <v>0</v>
      </c>
    </row>
    <row r="360" spans="2:7" x14ac:dyDescent="0.25">
      <c r="B360" s="712"/>
      <c r="C360" s="4">
        <f>'2 жастағы Ф'!AW146</f>
        <v>0</v>
      </c>
      <c r="D360" s="4">
        <f>'2 жастағы К'!AW146</f>
        <v>0</v>
      </c>
      <c r="E360" s="843"/>
      <c r="F360" s="4">
        <f>'2 жастағы Ш'!AW146</f>
        <v>0</v>
      </c>
      <c r="G360" s="4">
        <f>'2 жастағы Ә'!AW146</f>
        <v>0</v>
      </c>
    </row>
    <row r="361" spans="2:7" x14ac:dyDescent="0.25">
      <c r="B361" s="707">
        <v>17</v>
      </c>
      <c r="C361" s="4">
        <f>'2 жастағы Ф'!BB146</f>
        <v>0</v>
      </c>
      <c r="D361" s="4">
        <f>'2 жастағы К'!BB146</f>
        <v>0</v>
      </c>
      <c r="E361" s="843"/>
      <c r="F361" s="4">
        <f>'2 жастағы Ш'!BB146</f>
        <v>0</v>
      </c>
      <c r="G361" s="4">
        <f>'2 жастағы Ә'!BB146</f>
        <v>0</v>
      </c>
    </row>
    <row r="362" spans="2:7" x14ac:dyDescent="0.25">
      <c r="B362" s="708"/>
      <c r="C362" s="4">
        <f>'2 жастағы Ф'!BA146</f>
        <v>0</v>
      </c>
      <c r="D362" s="4">
        <f>'2 жастағы К'!BA146</f>
        <v>0</v>
      </c>
      <c r="E362" s="843"/>
      <c r="F362" s="4">
        <f>'2 жастағы Ш'!BA146</f>
        <v>0</v>
      </c>
      <c r="G362" s="4">
        <f>'2 жастағы Ә'!BA146</f>
        <v>0</v>
      </c>
    </row>
    <row r="363" spans="2:7" x14ac:dyDescent="0.25">
      <c r="B363" s="712"/>
      <c r="C363" s="4">
        <f>'2 жастағы Ф'!AZ146</f>
        <v>0</v>
      </c>
      <c r="D363" s="4">
        <f>'2 жастағы К'!AZ146</f>
        <v>0</v>
      </c>
      <c r="E363" s="843"/>
      <c r="F363" s="4">
        <f>'2 жастағы Ш'!AZ146</f>
        <v>0</v>
      </c>
      <c r="G363" s="4">
        <f>'2 жастағы Ә'!AZ146</f>
        <v>0</v>
      </c>
    </row>
    <row r="364" spans="2:7" x14ac:dyDescent="0.25">
      <c r="B364" s="707">
        <v>18</v>
      </c>
      <c r="C364" s="4">
        <f>'2 жастағы Ф'!BE146</f>
        <v>0</v>
      </c>
      <c r="D364" s="4">
        <f>'2 жастағы К'!BE146</f>
        <v>0</v>
      </c>
      <c r="E364" s="843"/>
      <c r="F364" s="4">
        <f>'2 жастағы Ш'!BE146</f>
        <v>0</v>
      </c>
      <c r="G364" s="4">
        <f>'2 жастағы Ә'!BE146</f>
        <v>0</v>
      </c>
    </row>
    <row r="365" spans="2:7" x14ac:dyDescent="0.25">
      <c r="B365" s="708"/>
      <c r="C365" s="4">
        <f>'2 жастағы Ф'!BD146</f>
        <v>0</v>
      </c>
      <c r="D365" s="4">
        <f>'2 жастағы К'!BD146</f>
        <v>0</v>
      </c>
      <c r="E365" s="843"/>
      <c r="F365" s="4">
        <f>'2 жастағы Ш'!BD146</f>
        <v>0</v>
      </c>
      <c r="G365" s="4">
        <f>'2 жастағы Ә'!BD146</f>
        <v>0</v>
      </c>
    </row>
    <row r="366" spans="2:7" x14ac:dyDescent="0.25">
      <c r="B366" s="712"/>
      <c r="C366" s="4">
        <f>'2 жастағы Ф'!BC146</f>
        <v>0</v>
      </c>
      <c r="D366" s="4">
        <f>'2 жастағы К'!BC146</f>
        <v>0</v>
      </c>
      <c r="E366" s="843"/>
      <c r="F366" s="4">
        <f>'2 жастағы Ш'!BC146</f>
        <v>0</v>
      </c>
      <c r="G366" s="4">
        <f>'2 жастағы Ә'!BC146</f>
        <v>0</v>
      </c>
    </row>
    <row r="367" spans="2:7" x14ac:dyDescent="0.25">
      <c r="B367" s="707">
        <v>19</v>
      </c>
      <c r="C367" s="4">
        <f>'2 жастағы Ф'!BH146</f>
        <v>0</v>
      </c>
      <c r="D367" s="4">
        <f>'2 жастағы К'!BH146</f>
        <v>0</v>
      </c>
      <c r="E367" s="843"/>
      <c r="F367" s="4">
        <f>'2 жастағы Ш'!BH146</f>
        <v>0</v>
      </c>
      <c r="G367" s="4">
        <f>'2 жастағы Ә'!BH146</f>
        <v>0</v>
      </c>
    </row>
    <row r="368" spans="2:7" x14ac:dyDescent="0.25">
      <c r="B368" s="708"/>
      <c r="C368" s="4">
        <f>'2 жастағы Ф'!BG146</f>
        <v>0</v>
      </c>
      <c r="D368" s="4">
        <f>'2 жастағы К'!BG146</f>
        <v>0</v>
      </c>
      <c r="E368" s="843"/>
      <c r="F368" s="4">
        <f>'2 жастағы Ш'!BG146</f>
        <v>0</v>
      </c>
      <c r="G368" s="4">
        <f>'2 жастағы Ә'!BG146</f>
        <v>0</v>
      </c>
    </row>
    <row r="369" spans="2:7" x14ac:dyDescent="0.25">
      <c r="B369" s="712"/>
      <c r="C369" s="4">
        <f>'2 жастағы Ф'!BF146</f>
        <v>0</v>
      </c>
      <c r="D369" s="4">
        <f>'2 жастағы К'!BF146</f>
        <v>0</v>
      </c>
      <c r="E369" s="843"/>
      <c r="F369" s="4">
        <f>'2 жастағы Ш'!BF146</f>
        <v>0</v>
      </c>
      <c r="G369" s="4">
        <f>'2 жастағы Ә'!BF146</f>
        <v>0</v>
      </c>
    </row>
    <row r="370" spans="2:7" x14ac:dyDescent="0.25">
      <c r="B370" s="707">
        <v>20</v>
      </c>
      <c r="C370" s="842"/>
      <c r="D370" s="4">
        <f>'2 жастағы К'!BK146</f>
        <v>0</v>
      </c>
      <c r="E370" s="843"/>
      <c r="F370" s="4">
        <f>'2 жастағы Ш'!BK146</f>
        <v>0</v>
      </c>
      <c r="G370" s="4">
        <f>'2 жастағы Ә'!BK146</f>
        <v>0</v>
      </c>
    </row>
    <row r="371" spans="2:7" x14ac:dyDescent="0.25">
      <c r="B371" s="708"/>
      <c r="C371" s="843"/>
      <c r="D371" s="4">
        <f>'2 жастағы К'!BJ146</f>
        <v>0</v>
      </c>
      <c r="E371" s="843"/>
      <c r="F371" s="4">
        <f>'2 жастағы Ш'!BJ146</f>
        <v>0</v>
      </c>
      <c r="G371" s="4">
        <f>'2 жастағы Ә'!BJ146</f>
        <v>0</v>
      </c>
    </row>
    <row r="372" spans="2:7" x14ac:dyDescent="0.25">
      <c r="B372" s="712"/>
      <c r="C372" s="843"/>
      <c r="D372" s="4">
        <f>'2 жастағы К'!BI146</f>
        <v>0</v>
      </c>
      <c r="E372" s="843"/>
      <c r="F372" s="4">
        <f>'2 жастағы Ш'!BI146</f>
        <v>0</v>
      </c>
      <c r="G372" s="4">
        <f>'2 жастағы Ә'!BI146</f>
        <v>0</v>
      </c>
    </row>
    <row r="373" spans="2:7" x14ac:dyDescent="0.25">
      <c r="B373" s="707">
        <v>21</v>
      </c>
      <c r="C373" s="843"/>
      <c r="D373" s="842"/>
      <c r="E373" s="843"/>
      <c r="F373" s="4">
        <f>'2 жастағы Ш'!BN146</f>
        <v>0</v>
      </c>
      <c r="G373" s="842"/>
    </row>
    <row r="374" spans="2:7" x14ac:dyDescent="0.25">
      <c r="B374" s="708"/>
      <c r="C374" s="843"/>
      <c r="D374" s="843"/>
      <c r="E374" s="843"/>
      <c r="F374" s="4">
        <f>'2 жастағы Ш'!BM146</f>
        <v>0</v>
      </c>
      <c r="G374" s="843"/>
    </row>
    <row r="375" spans="2:7" x14ac:dyDescent="0.25">
      <c r="B375" s="712"/>
      <c r="C375" s="843"/>
      <c r="D375" s="843"/>
      <c r="E375" s="843"/>
      <c r="F375" s="4">
        <f>'2 жастағы Ш'!BL146</f>
        <v>0</v>
      </c>
      <c r="G375" s="843"/>
    </row>
    <row r="376" spans="2:7" x14ac:dyDescent="0.25">
      <c r="B376" s="707">
        <v>22</v>
      </c>
      <c r="C376" s="843"/>
      <c r="D376" s="843"/>
      <c r="E376" s="843"/>
      <c r="F376" s="4">
        <f>'2 жастағы Ш'!BQ146</f>
        <v>0</v>
      </c>
      <c r="G376" s="843"/>
    </row>
    <row r="377" spans="2:7" x14ac:dyDescent="0.25">
      <c r="B377" s="708"/>
      <c r="C377" s="843"/>
      <c r="D377" s="843"/>
      <c r="E377" s="843"/>
      <c r="F377" s="4">
        <f>'2 жастағы Ш'!BP146</f>
        <v>0</v>
      </c>
      <c r="G377" s="843"/>
    </row>
    <row r="378" spans="2:7" x14ac:dyDescent="0.25">
      <c r="B378" s="712"/>
      <c r="C378" s="843"/>
      <c r="D378" s="843"/>
      <c r="E378" s="843"/>
      <c r="F378" s="4">
        <f>'2 жастағы Ш'!BO146</f>
        <v>0</v>
      </c>
      <c r="G378" s="843"/>
    </row>
    <row r="379" spans="2:7" x14ac:dyDescent="0.25">
      <c r="B379" s="707">
        <v>23</v>
      </c>
      <c r="C379" s="843"/>
      <c r="D379" s="843"/>
      <c r="E379" s="843"/>
      <c r="F379" s="4">
        <f>'2 жастағы Ш'!BT146</f>
        <v>0</v>
      </c>
      <c r="G379" s="843"/>
    </row>
    <row r="380" spans="2:7" x14ac:dyDescent="0.25">
      <c r="B380" s="708"/>
      <c r="C380" s="843"/>
      <c r="D380" s="843"/>
      <c r="E380" s="843"/>
      <c r="F380" s="4">
        <f>'2 жастағы Ш'!BS146</f>
        <v>0</v>
      </c>
      <c r="G380" s="843"/>
    </row>
    <row r="381" spans="2:7" x14ac:dyDescent="0.25">
      <c r="B381" s="712"/>
      <c r="C381" s="843"/>
      <c r="D381" s="843"/>
      <c r="E381" s="843"/>
      <c r="F381" s="4">
        <f>'2 жастағы Ш'!BR146</f>
        <v>0</v>
      </c>
      <c r="G381" s="843"/>
    </row>
    <row r="382" spans="2:7" x14ac:dyDescent="0.25">
      <c r="B382" s="707">
        <v>24</v>
      </c>
      <c r="C382" s="843"/>
      <c r="D382" s="843"/>
      <c r="E382" s="843"/>
      <c r="F382" s="4">
        <f>'2 жастағы Ш'!BW146</f>
        <v>0</v>
      </c>
      <c r="G382" s="843"/>
    </row>
    <row r="383" spans="2:7" x14ac:dyDescent="0.25">
      <c r="B383" s="708"/>
      <c r="C383" s="843"/>
      <c r="D383" s="843"/>
      <c r="E383" s="843"/>
      <c r="F383" s="12">
        <f>'2 жастағы Ш'!BV146</f>
        <v>0</v>
      </c>
      <c r="G383" s="843"/>
    </row>
    <row r="384" spans="2:7" x14ac:dyDescent="0.25">
      <c r="B384" s="712"/>
      <c r="C384" s="843"/>
      <c r="D384" s="843"/>
      <c r="E384" s="843"/>
      <c r="F384" s="12">
        <f>'2 жастағы Ш'!BU146</f>
        <v>0</v>
      </c>
      <c r="G384" s="843"/>
    </row>
    <row r="385" spans="2:7" x14ac:dyDescent="0.25">
      <c r="B385" s="707">
        <v>25</v>
      </c>
      <c r="C385" s="843"/>
      <c r="D385" s="843"/>
      <c r="E385" s="843"/>
      <c r="F385" s="4">
        <f>'2 жастағы Ш'!BZ146</f>
        <v>0</v>
      </c>
      <c r="G385" s="843"/>
    </row>
    <row r="386" spans="2:7" x14ac:dyDescent="0.25">
      <c r="B386" s="708"/>
      <c r="C386" s="843"/>
      <c r="D386" s="843"/>
      <c r="E386" s="843"/>
      <c r="F386" s="4">
        <f>'2 жастағы Ш'!BY146</f>
        <v>0</v>
      </c>
      <c r="G386" s="843"/>
    </row>
    <row r="387" spans="2:7" x14ac:dyDescent="0.25">
      <c r="B387" s="712"/>
      <c r="C387" s="843"/>
      <c r="D387" s="843"/>
      <c r="E387" s="843"/>
      <c r="F387" s="4">
        <f>'2 жастағы Ш'!BX146</f>
        <v>0</v>
      </c>
      <c r="G387" s="843"/>
    </row>
    <row r="388" spans="2:7" x14ac:dyDescent="0.25">
      <c r="B388" s="707">
        <v>26</v>
      </c>
      <c r="C388" s="843"/>
      <c r="D388" s="843"/>
      <c r="E388" s="843"/>
      <c r="F388" s="4">
        <f>'2 жастағы Ш'!CC146</f>
        <v>0</v>
      </c>
      <c r="G388" s="843"/>
    </row>
    <row r="389" spans="2:7" x14ac:dyDescent="0.25">
      <c r="B389" s="708"/>
      <c r="C389" s="843"/>
      <c r="D389" s="843"/>
      <c r="E389" s="843"/>
      <c r="F389" s="4">
        <f>'2 жастағы Ш'!CB146</f>
        <v>0</v>
      </c>
      <c r="G389" s="843"/>
    </row>
    <row r="390" spans="2:7" x14ac:dyDescent="0.25">
      <c r="B390" s="712"/>
      <c r="C390" s="843"/>
      <c r="D390" s="843"/>
      <c r="E390" s="843"/>
      <c r="F390" s="4">
        <f>'2 жастағы Ш'!CA146</f>
        <v>0</v>
      </c>
      <c r="G390" s="843"/>
    </row>
    <row r="391" spans="2:7" x14ac:dyDescent="0.25">
      <c r="B391" s="707">
        <v>27</v>
      </c>
      <c r="C391" s="843"/>
      <c r="D391" s="843"/>
      <c r="E391" s="843"/>
      <c r="F391" s="12">
        <f>'2 жастағы Ш'!CF146</f>
        <v>0</v>
      </c>
      <c r="G391" s="843"/>
    </row>
    <row r="392" spans="2:7" x14ac:dyDescent="0.25">
      <c r="B392" s="708"/>
      <c r="C392" s="843"/>
      <c r="D392" s="843"/>
      <c r="E392" s="843"/>
      <c r="F392" s="12">
        <f>'2 жастағы Ш'!CE146</f>
        <v>0</v>
      </c>
      <c r="G392" s="843"/>
    </row>
    <row r="393" spans="2:7" x14ac:dyDescent="0.25">
      <c r="B393" s="712"/>
      <c r="C393" s="843"/>
      <c r="D393" s="843"/>
      <c r="E393" s="843"/>
      <c r="F393" s="12">
        <f>'2 жастағы Ш'!CD146</f>
        <v>0</v>
      </c>
      <c r="G393" s="843"/>
    </row>
    <row r="394" spans="2:7" x14ac:dyDescent="0.25">
      <c r="B394" s="707">
        <v>28</v>
      </c>
      <c r="C394" s="843"/>
      <c r="D394" s="843"/>
      <c r="E394" s="843"/>
      <c r="F394" s="12">
        <f>'2 жастағы Ш'!CI146</f>
        <v>0</v>
      </c>
      <c r="G394" s="843"/>
    </row>
    <row r="395" spans="2:7" x14ac:dyDescent="0.25">
      <c r="B395" s="708"/>
      <c r="C395" s="843"/>
      <c r="D395" s="843"/>
      <c r="E395" s="843"/>
      <c r="F395" s="12">
        <f>'2 жастағы Ш'!CH146</f>
        <v>0</v>
      </c>
      <c r="G395" s="843"/>
    </row>
    <row r="396" spans="2:7" x14ac:dyDescent="0.25">
      <c r="B396" s="712"/>
      <c r="C396" s="843"/>
      <c r="D396" s="843"/>
      <c r="E396" s="843"/>
      <c r="F396" s="12">
        <f>'2 жастағы Ш'!CG146</f>
        <v>0</v>
      </c>
      <c r="G396" s="843"/>
    </row>
    <row r="397" spans="2:7" x14ac:dyDescent="0.25">
      <c r="B397" s="707">
        <v>29</v>
      </c>
      <c r="C397" s="843"/>
      <c r="D397" s="843"/>
      <c r="E397" s="843"/>
      <c r="F397" s="12">
        <f>'2 жастағы Ш'!CL146</f>
        <v>0</v>
      </c>
      <c r="G397" s="843"/>
    </row>
    <row r="398" spans="2:7" x14ac:dyDescent="0.25">
      <c r="B398" s="708"/>
      <c r="C398" s="843"/>
      <c r="D398" s="843"/>
      <c r="E398" s="843"/>
      <c r="F398" s="12">
        <f>'2 жастағы Ш'!CK146</f>
        <v>0</v>
      </c>
      <c r="G398" s="843"/>
    </row>
    <row r="399" spans="2:7" x14ac:dyDescent="0.25">
      <c r="B399" s="712"/>
      <c r="C399" s="843"/>
      <c r="D399" s="843"/>
      <c r="E399" s="843"/>
      <c r="F399" s="12">
        <f>'2 жастағы Ш'!CJ146</f>
        <v>0</v>
      </c>
      <c r="G399" s="843"/>
    </row>
    <row r="400" spans="2:7" x14ac:dyDescent="0.25">
      <c r="B400" s="707">
        <v>30</v>
      </c>
      <c r="C400" s="843"/>
      <c r="D400" s="843"/>
      <c r="E400" s="843"/>
      <c r="F400" s="12">
        <f>'2 жастағы Ш'!CO146</f>
        <v>0</v>
      </c>
      <c r="G400" s="843"/>
    </row>
    <row r="401" spans="2:7" x14ac:dyDescent="0.25">
      <c r="B401" s="708"/>
      <c r="C401" s="843"/>
      <c r="D401" s="843"/>
      <c r="E401" s="843"/>
      <c r="F401" s="12">
        <f>'2 жастағы Ш'!CN146</f>
        <v>0</v>
      </c>
      <c r="G401" s="843"/>
    </row>
    <row r="402" spans="2:7" x14ac:dyDescent="0.25">
      <c r="B402" s="712"/>
      <c r="C402" s="843"/>
      <c r="D402" s="843"/>
      <c r="E402" s="843"/>
      <c r="F402" s="12">
        <f>'2 жастағы Ш'!CM146</f>
        <v>0</v>
      </c>
      <c r="G402" s="843"/>
    </row>
    <row r="403" spans="2:7" x14ac:dyDescent="0.25">
      <c r="B403" s="707">
        <v>31</v>
      </c>
      <c r="C403" s="843"/>
      <c r="D403" s="843"/>
      <c r="E403" s="843"/>
      <c r="F403" s="12">
        <f>'2 жастағы Ш'!CR146</f>
        <v>0</v>
      </c>
      <c r="G403" s="843"/>
    </row>
    <row r="404" spans="2:7" x14ac:dyDescent="0.25">
      <c r="B404" s="708"/>
      <c r="C404" s="843"/>
      <c r="D404" s="843"/>
      <c r="E404" s="843"/>
      <c r="F404" s="12">
        <f>'2 жастағы Ш'!CQ146</f>
        <v>0</v>
      </c>
      <c r="G404" s="843"/>
    </row>
    <row r="405" spans="2:7" x14ac:dyDescent="0.25">
      <c r="B405" s="712"/>
      <c r="C405" s="843"/>
      <c r="D405" s="843"/>
      <c r="E405" s="843"/>
      <c r="F405" s="12">
        <f>'2 жастағы Ш'!CP146</f>
        <v>0</v>
      </c>
      <c r="G405" s="843"/>
    </row>
    <row r="406" spans="2:7" x14ac:dyDescent="0.25">
      <c r="B406" s="707">
        <v>32</v>
      </c>
      <c r="C406" s="843"/>
      <c r="D406" s="843"/>
      <c r="E406" s="843"/>
      <c r="F406" s="12">
        <f>'2 жастағы Ш'!CU146</f>
        <v>0</v>
      </c>
      <c r="G406" s="843"/>
    </row>
    <row r="407" spans="2:7" x14ac:dyDescent="0.25">
      <c r="B407" s="708"/>
      <c r="C407" s="843"/>
      <c r="D407" s="843"/>
      <c r="E407" s="843"/>
      <c r="F407" s="12">
        <f>'2 жастағы Ш'!CT146</f>
        <v>0</v>
      </c>
      <c r="G407" s="843"/>
    </row>
    <row r="408" spans="2:7" x14ac:dyDescent="0.25">
      <c r="B408" s="712"/>
      <c r="C408" s="843"/>
      <c r="D408" s="843"/>
      <c r="E408" s="843"/>
      <c r="F408" s="12">
        <f>'2 жастағы Ш'!CS146</f>
        <v>0</v>
      </c>
      <c r="G408" s="843"/>
    </row>
    <row r="409" spans="2:7" x14ac:dyDescent="0.25">
      <c r="B409" s="707">
        <v>33</v>
      </c>
      <c r="C409" s="843"/>
      <c r="D409" s="843"/>
      <c r="E409" s="843"/>
      <c r="F409" s="12">
        <f>'2 жастағы Ш'!CX146</f>
        <v>0</v>
      </c>
      <c r="G409" s="843"/>
    </row>
    <row r="410" spans="2:7" x14ac:dyDescent="0.25">
      <c r="B410" s="708"/>
      <c r="C410" s="843"/>
      <c r="D410" s="843"/>
      <c r="E410" s="843"/>
      <c r="F410" s="12">
        <f>'2 жастағы Ш'!CW146</f>
        <v>0</v>
      </c>
      <c r="G410" s="843"/>
    </row>
    <row r="411" spans="2:7" x14ac:dyDescent="0.25">
      <c r="B411" s="712"/>
      <c r="C411" s="843"/>
      <c r="D411" s="843"/>
      <c r="E411" s="843"/>
      <c r="F411" s="12">
        <f>'2 жастағы Ш'!CV146</f>
        <v>0</v>
      </c>
      <c r="G411" s="843"/>
    </row>
    <row r="412" spans="2:7" x14ac:dyDescent="0.25">
      <c r="B412" s="707">
        <v>34</v>
      </c>
      <c r="C412" s="843"/>
      <c r="D412" s="843"/>
      <c r="E412" s="843"/>
      <c r="F412" s="12">
        <f>'2 жастағы Ш'!DA146</f>
        <v>0</v>
      </c>
      <c r="G412" s="843"/>
    </row>
    <row r="413" spans="2:7" x14ac:dyDescent="0.25">
      <c r="B413" s="708"/>
      <c r="C413" s="843"/>
      <c r="D413" s="843"/>
      <c r="E413" s="843"/>
      <c r="F413" s="12">
        <f>'2 жастағы Ш'!CZ146</f>
        <v>0</v>
      </c>
      <c r="G413" s="843"/>
    </row>
    <row r="414" spans="2:7" x14ac:dyDescent="0.25">
      <c r="B414" s="712"/>
      <c r="C414" s="843"/>
      <c r="D414" s="843"/>
      <c r="E414" s="843"/>
      <c r="F414" s="12">
        <f>'2 жастағы Ш'!CY146</f>
        <v>0</v>
      </c>
      <c r="G414" s="843"/>
    </row>
    <row r="415" spans="2:7" x14ac:dyDescent="0.25">
      <c r="B415" s="707">
        <v>35</v>
      </c>
      <c r="C415" s="843"/>
      <c r="D415" s="843"/>
      <c r="E415" s="843"/>
      <c r="F415" s="12">
        <f>'2 жастағы Ш'!DD146</f>
        <v>0</v>
      </c>
      <c r="G415" s="843"/>
    </row>
    <row r="416" spans="2:7" x14ac:dyDescent="0.25">
      <c r="B416" s="708"/>
      <c r="C416" s="843"/>
      <c r="D416" s="843"/>
      <c r="E416" s="843"/>
      <c r="F416" s="12">
        <f>'2 жастағы Ш'!DC146</f>
        <v>0</v>
      </c>
      <c r="G416" s="843"/>
    </row>
    <row r="417" spans="2:7" x14ac:dyDescent="0.25">
      <c r="B417" s="712"/>
      <c r="C417" s="843"/>
      <c r="D417" s="843"/>
      <c r="E417" s="843"/>
      <c r="F417" s="12">
        <f>'2 жастағы Ш'!DB146</f>
        <v>0</v>
      </c>
      <c r="G417" s="843"/>
    </row>
    <row r="418" spans="2:7" x14ac:dyDescent="0.25">
      <c r="B418" s="707">
        <v>36</v>
      </c>
      <c r="C418" s="843"/>
      <c r="D418" s="843"/>
      <c r="E418" s="843"/>
      <c r="F418" s="12">
        <f>'2 жастағы Ш'!DG146</f>
        <v>0</v>
      </c>
      <c r="G418" s="843"/>
    </row>
    <row r="419" spans="2:7" x14ac:dyDescent="0.25">
      <c r="B419" s="708"/>
      <c r="C419" s="843"/>
      <c r="D419" s="843"/>
      <c r="E419" s="843"/>
      <c r="F419" s="12">
        <f>'2 жастағы Ш'!DF146</f>
        <v>0</v>
      </c>
      <c r="G419" s="843"/>
    </row>
    <row r="420" spans="2:7" x14ac:dyDescent="0.25">
      <c r="B420" s="708"/>
      <c r="C420" s="843"/>
      <c r="D420" s="843"/>
      <c r="E420" s="843"/>
      <c r="F420" s="334">
        <f>'2 жастағы Ш'!DE146</f>
        <v>0</v>
      </c>
      <c r="G420" s="843"/>
    </row>
    <row r="421" spans="2:7" x14ac:dyDescent="0.25">
      <c r="B421" s="748">
        <v>37</v>
      </c>
      <c r="C421" s="843"/>
      <c r="D421" s="843"/>
      <c r="E421" s="843"/>
      <c r="F421" s="12">
        <f>'2 жастағы Ш'!DJ146</f>
        <v>0</v>
      </c>
      <c r="G421" s="843"/>
    </row>
    <row r="422" spans="2:7" x14ac:dyDescent="0.25">
      <c r="B422" s="748"/>
      <c r="C422" s="843"/>
      <c r="D422" s="843"/>
      <c r="E422" s="843"/>
      <c r="F422" s="12">
        <f>'2 жастағы Ш'!DI146</f>
        <v>0</v>
      </c>
      <c r="G422" s="843"/>
    </row>
    <row r="423" spans="2:7" x14ac:dyDescent="0.25">
      <c r="B423" s="748"/>
      <c r="C423" s="844"/>
      <c r="D423" s="844"/>
      <c r="E423" s="844"/>
      <c r="F423" s="12">
        <f>'2 жастағы Ш'!DH146</f>
        <v>0</v>
      </c>
      <c r="G423" s="844"/>
    </row>
    <row r="424" spans="2:7" ht="18.75" x14ac:dyDescent="0.25">
      <c r="B424" s="821" t="s">
        <v>824</v>
      </c>
      <c r="C424" s="158">
        <f>'2 жастағы Ф'!BK146</f>
        <v>0</v>
      </c>
      <c r="D424" s="158">
        <f>'2 жастағы К'!BN146</f>
        <v>0</v>
      </c>
      <c r="E424" s="158">
        <f>'2 жастағы Т'!AG146</f>
        <v>0</v>
      </c>
      <c r="F424" s="158">
        <f>'2 жастағы Ш'!DM146</f>
        <v>0</v>
      </c>
      <c r="G424" s="159">
        <f>'2 жастағы Ә'!BN146</f>
        <v>0</v>
      </c>
    </row>
    <row r="425" spans="2:7" ht="18.75" x14ac:dyDescent="0.25">
      <c r="B425" s="821"/>
      <c r="C425" s="40">
        <f>'2 жастағы Ф'!BJ146</f>
        <v>0</v>
      </c>
      <c r="D425" s="40">
        <f>'2 жастағы К'!BM146</f>
        <v>0</v>
      </c>
      <c r="E425" s="40">
        <f>'2 жастағы Т'!AF146</f>
        <v>0</v>
      </c>
      <c r="F425" s="40">
        <f>'2 жастағы Ш'!DL146</f>
        <v>0</v>
      </c>
      <c r="G425" s="68">
        <f>'2 жастағы Ә'!BM146</f>
        <v>0</v>
      </c>
    </row>
    <row r="426" spans="2:7" ht="18.75" x14ac:dyDescent="0.25">
      <c r="B426" s="821"/>
      <c r="C426" s="95">
        <f>'2 жастағы Ф'!BI146</f>
        <v>0</v>
      </c>
      <c r="D426" s="95">
        <f>'2 жастағы К'!BL146</f>
        <v>0</v>
      </c>
      <c r="E426" s="95">
        <f>'2 жастағы Т'!AE146</f>
        <v>0</v>
      </c>
      <c r="F426" s="95">
        <f>'2 жастағы Ш'!DK146</f>
        <v>0</v>
      </c>
      <c r="G426" s="96">
        <f>'2 жастағы Ә'!BL146</f>
        <v>0</v>
      </c>
    </row>
    <row r="427" spans="2:7" x14ac:dyDescent="0.25">
      <c r="B427" s="157">
        <f>СВОД!V133</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79998168889431442"/>
  </sheetPr>
  <dimension ref="B2:CU906"/>
  <sheetViews>
    <sheetView zoomScale="50" zoomScaleNormal="50" workbookViewId="0">
      <selection activeCell="Y794" sqref="Y794:CS906"/>
    </sheetView>
  </sheetViews>
  <sheetFormatPr defaultRowHeight="15" x14ac:dyDescent="0.25"/>
  <cols>
    <col min="2"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Ф'!C93</f>
        <v>0</v>
      </c>
      <c r="E4" s="27"/>
      <c r="F4" s="27"/>
      <c r="G4" s="23"/>
      <c r="H4" s="23"/>
    </row>
    <row r="5" spans="2:12" ht="18.75" x14ac:dyDescent="0.3">
      <c r="B5" s="833" t="s">
        <v>105</v>
      </c>
      <c r="C5" s="833"/>
      <c r="D5" s="26">
        <f>'2 жастағы Ф'!A93</f>
        <v>0</v>
      </c>
      <c r="E5" s="26"/>
      <c r="F5" s="26"/>
      <c r="G5" s="23"/>
      <c r="H5" s="23"/>
    </row>
    <row r="6" spans="2:12" ht="82.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IF(C122="","",VLOOKUP(C122,$Y$794:$Z$796,2,TRUE))</f>
        <v/>
      </c>
      <c r="D10" s="288" t="str">
        <f>IF(C123="","",VLOOKUP(C123,$AA$794:$AB$796,2,TRUE))</f>
        <v/>
      </c>
      <c r="E10" s="288" t="str">
        <f>IF(C124="","",VLOOKUP(C124,$AC$794:$AD$796,2,TRUE))</f>
        <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str">
        <f>IF(C125="","",VLOOKUP(C125,$AE$794:$AF$796,2,TRUE))</f>
        <v/>
      </c>
      <c r="D11" s="281" t="str">
        <f>IF(C126="","",VLOOKUP(C126,$AG$794:$AH$796,2,TRUE))</f>
        <v/>
      </c>
      <c r="E11" s="281" t="str">
        <f>IF(C127="","",VLOOKUP(C127,$AI$794:$AJ$796,2,TRUE))</f>
        <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str">
        <f>IF(C128="","",VLOOKUP(C128,$AK$794:$AL$796,2,TRUE))</f>
        <v/>
      </c>
      <c r="D12" s="281" t="str">
        <f>IF(C129="","",VLOOKUP(C129,$AM$794:$AN$796,2,TRUE))</f>
        <v/>
      </c>
      <c r="E12" s="281" t="str">
        <f>IF(C130="","",VLOOKUP(C130,$AO$794:$AP$796,2,TRUE))</f>
        <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str">
        <f>IF(C131="","",VLOOKUP(C131,$Y$798:$Z$800,2,TRUE))</f>
        <v/>
      </c>
      <c r="D13" s="281" t="str">
        <f>IF(C132="","",VLOOKUP(C132,$AA$798:$AB$800,2,TRUE))</f>
        <v/>
      </c>
      <c r="E13" s="281" t="str">
        <f>IF(C133="","",VLOOKUP(C133,$AC$798:$AD$800,2,TRUE))</f>
        <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str">
        <f>IF(C134="","",VLOOKUP(C134,$AE$798:$AF$800,2,TRUE))</f>
        <v/>
      </c>
      <c r="D14" s="281" t="str">
        <f>IF(C135="","",VLOOKUP(C135,$AG$798:$AH$800,2,TRUE))</f>
        <v/>
      </c>
      <c r="E14" s="281" t="str">
        <f>IF(C136="","",VLOOKUP(C136,$AI$798:$AJ$800,2,TRUE))</f>
        <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str">
        <f>IF(C137="","",VLOOKUP(C137,$AK$798:$AL$800,2,TRUE))</f>
        <v/>
      </c>
      <c r="D15" s="281" t="str">
        <f>IF(C138="","",VLOOKUP(C138,$AM$798:$AN$800,2,TRUE))</f>
        <v/>
      </c>
      <c r="E15" s="281" t="str">
        <f>IF(C139="","",VLOOKUP(C139,$AO$798:$AP$800,2,TRUE))</f>
        <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str">
        <f>IF(C140="","",VLOOKUP(C140,$Y$802:$Z$804,2,TRUE))</f>
        <v/>
      </c>
      <c r="D16" s="281" t="str">
        <f>IF(C141="","",VLOOKUP(C141,$AA$802:$AB$804,2,TRUE))</f>
        <v/>
      </c>
      <c r="E16" s="281" t="str">
        <f>IF(C142="","",VLOOKUP(C142,$AC$802:$AD$804,2,TRUE))</f>
        <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str">
        <f>IF(C143="","",VLOOKUP(C143,$AE$802:$AF$804,2,TRUE))</f>
        <v/>
      </c>
      <c r="D17" s="281" t="str">
        <f>IF(C144="","",VLOOKUP(C144,$AG$802:$AH$804,2,TRUE))</f>
        <v/>
      </c>
      <c r="E17" s="281" t="str">
        <f>IF(C145="","",VLOOKUP(C145,$AI$802:$AJ$804,2,TRUE))</f>
        <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str">
        <f>IF(C146="","",VLOOKUP(C146,$AK$802:$AL$804,2,TRUE))</f>
        <v/>
      </c>
      <c r="D18" s="281" t="str">
        <f>IF(C147="","",VLOOKUP(C147,$AM$802:$AN$804,2,TRUE))</f>
        <v/>
      </c>
      <c r="E18" s="281" t="str">
        <f>IF(C148="","",VLOOKUP(C148,$AO$802:$AP$804,2,TRUE))</f>
        <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str">
        <f>IF(C149="","",VLOOKUP(C149,$Y$806:$Z$808,2,TRUE))</f>
        <v/>
      </c>
      <c r="D19" s="281" t="str">
        <f>IF(C150="","",VLOOKUP(C150,$AA$806:$AB$808,2,TRUE))</f>
        <v/>
      </c>
      <c r="E19" s="281" t="str">
        <f>IF(C151="","",VLOOKUP(C151,$AC$806:$AD$808,2,TRUE))</f>
        <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str">
        <f>IF(C152="","",VLOOKUP(C152,$AE$806:$AF$808,2,TRUE))</f>
        <v/>
      </c>
      <c r="D20" s="281" t="str">
        <f>IF(C153="","",VLOOKUP(C153,$AG$806:$AH$808,2,TRUE))</f>
        <v/>
      </c>
      <c r="E20" s="281" t="str">
        <f>IF(C154="","",VLOOKUP(C154,$AI$806:$AJ$808,2,TRUE))</f>
        <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str">
        <f>IF(C155="","",VLOOKUP(C155,$AK$806:$AL$808,2,TRUE))</f>
        <v/>
      </c>
      <c r="D21" s="281" t="str">
        <f>IF(C156="","",VLOOKUP(C156,$AM$806:$AN$808,2,TRUE))</f>
        <v/>
      </c>
      <c r="E21" s="281" t="str">
        <f>IF(C157="","",VLOOKUP(C157,$AO$806:$AP$808,2,TRUE))</f>
        <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str">
        <f>IF(D122="","",VLOOKUP(D122,$Y$810:$Z$812,2,TRUE))</f>
        <v/>
      </c>
      <c r="D29" s="290" t="str">
        <f>IF(D123="","",VLOOKUP(D123,$AA$810:$AB$812,2,TRUE))</f>
        <v/>
      </c>
      <c r="E29" s="290" t="str">
        <f>IF(D124="","",VLOOKUP(D124,$AC$810:$AD$812,2,TRUE))</f>
        <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str">
        <f>IF(D125="","",VLOOKUP(D125,$AE$810:$AF$812,2,TRUE))</f>
        <v/>
      </c>
      <c r="D30" s="281" t="str">
        <f>IF(D126="","",VLOOKUP(D126,$AG$810:$AH$812,2,TRUE))</f>
        <v/>
      </c>
      <c r="E30" s="281" t="str">
        <f>IF(D127="","",VLOOKUP(D127,$AI$810:$AJ$812,2,TRUE))</f>
        <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str">
        <f>IF(D128="","",VLOOKUP(D128,$AK$810:$AL$812,2,TRUE))</f>
        <v/>
      </c>
      <c r="D31" s="281" t="str">
        <f>IF(D129="","",VLOOKUP(D129,$AM$810:$AN$812,2,TRUE))</f>
        <v/>
      </c>
      <c r="E31" s="281" t="str">
        <f>IF(D130="","",VLOOKUP(D130,$AO$810:$AP$812,2,TRUE))</f>
        <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str">
        <f>IF(D131="","",VLOOKUP(D131,$Y$814:$Z$816,2,TRUE))</f>
        <v/>
      </c>
      <c r="D32" s="281" t="str">
        <f>IF(D132="","",VLOOKUP(D132,$AA$814:$AB$816,2,TRUE))</f>
        <v/>
      </c>
      <c r="E32" s="281" t="str">
        <f>IF(D133="","",VLOOKUP(D133,$AC$814:$AD$816,2,TRUE))</f>
        <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str">
        <f>IF(D134="","",VLOOKUP(D134,$AE$814:$AF$816,2,TRUE))</f>
        <v/>
      </c>
      <c r="D33" s="281" t="str">
        <f>IF(D135="","",VLOOKUP(D135,$AG$814:$AH$816,2,TRUE))</f>
        <v/>
      </c>
      <c r="E33" s="281" t="str">
        <f>IF(D136="","",VLOOKUP(D136,$AI$814:$AJ$816,2,TRUE))</f>
        <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str">
        <f>IF(D137="","",VLOOKUP(D137,$AK$814:$AL$816,2,TRUE))</f>
        <v/>
      </c>
      <c r="D34" s="281" t="str">
        <f>IF(D138="","",VLOOKUP(D138,$AM$814:$AN$816,2,TRUE))</f>
        <v/>
      </c>
      <c r="E34" s="281" t="str">
        <f>IF(D139="","",VLOOKUP(D139,$AO$814:$AP$816,2,TRUE))</f>
        <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str">
        <f>IF(D140="","",VLOOKUP(D140,$Y$818:$Z$820,2,TRUE))</f>
        <v/>
      </c>
      <c r="D35" s="281" t="str">
        <f>IF(D141="","",VLOOKUP(D141,$AA$818:$AB$820,2,TRUE))</f>
        <v/>
      </c>
      <c r="E35" s="281" t="str">
        <f>IF(D142="","",VLOOKUP(D142,$AC$818:$AD$820,2,TRUE))</f>
        <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str">
        <f>IF(D143="","",VLOOKUP(D143,$AE$818:$AF$820,2,TRUE))</f>
        <v/>
      </c>
      <c r="D36" s="281" t="str">
        <f>IF(D144="","",VLOOKUP(D144,$AG$818:$AH$820,2,TRUE))</f>
        <v/>
      </c>
      <c r="E36" s="281" t="str">
        <f>IF(D145="","",VLOOKUP(D145,$AI$818:$AJ$820,2,TRUE))</f>
        <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str">
        <f>IF(D146="","",VLOOKUP(D146,$AK$818:$AL$820,2,TRUE))</f>
        <v/>
      </c>
      <c r="D37" s="281" t="str">
        <f>IF(D147="","",VLOOKUP(D147,$AM$818:$AN$820,2,TRUE))</f>
        <v/>
      </c>
      <c r="E37" s="281" t="str">
        <f>IF(D148="","",VLOOKUP(D148,$AO$818:$AP$820,2,TRUE))</f>
        <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str">
        <f>IF(D149="","",VLOOKUP(D149,$Y$822:$Z$824,2,TRUE))</f>
        <v/>
      </c>
      <c r="D38" s="281" t="str">
        <f>IF(D150="","",VLOOKUP(D150,$AA$822:$AB$824,2,TRUE))</f>
        <v/>
      </c>
      <c r="E38" s="281" t="str">
        <f>IF(D151="","",VLOOKUP(D151,$AC$822:$AD$824,2,TRUE))</f>
        <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str">
        <f>IF(D152="","",VLOOKUP(D152,$AE$822:$AF$824,2,TRUE))</f>
        <v/>
      </c>
      <c r="D39" s="281" t="str">
        <f>IF(D153="","",VLOOKUP(D153,$AG$822:$AH$824,2,TRUE))</f>
        <v/>
      </c>
      <c r="E39" s="281" t="str">
        <f>IF(D154="","",VLOOKUP(D154,$AI$822:$AJ$824,2,TRUE))</f>
        <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str">
        <f>IF(D155="","",VLOOKUP(D155,$AK$822:$AL$824,2,TRUE))</f>
        <v/>
      </c>
      <c r="D40" s="281" t="str">
        <f>IF(D156="","",VLOOKUP(D156,$AM$822:$AN$824,2,TRUE))</f>
        <v/>
      </c>
      <c r="E40" s="281" t="str">
        <f>IF(D157="","",VLOOKUP(D157,$AO$822:$AP$824,2,TRUE))</f>
        <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str">
        <f>IF(D158="","",VLOOKUP(D158,$Y$826:$Z$828,2,TRUE))</f>
        <v/>
      </c>
      <c r="D41" s="281" t="str">
        <f>IF(D159="","",VLOOKUP(D159,$AA$826:$AB$828,2,TRUE))</f>
        <v/>
      </c>
      <c r="E41" s="281" t="str">
        <f>IF(D160="","",VLOOKUP(D160,$AC$826:$AD$828,2,TRUE))</f>
        <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str">
        <f>IF(D161="","",VLOOKUP(D161,$AE$826:$AF$828,2,TRUE))</f>
        <v/>
      </c>
      <c r="D42" s="281" t="str">
        <f>IF(D162="","",VLOOKUP(D162,$AG$826:$AH$828,2,TRUE))</f>
        <v/>
      </c>
      <c r="E42" s="281" t="str">
        <f>IF(D163="","",VLOOKUP(D163,$AI$826:$AJ$828,2,TRUE))</f>
        <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str">
        <f>IF(D164="","",VLOOKUP(D164,$AK$826:$AL$828,2,TRUE))</f>
        <v/>
      </c>
      <c r="D43" s="281" t="str">
        <f>IF(D165="","",VLOOKUP(D165,$AM$826:$AN$828,2,TRUE))</f>
        <v/>
      </c>
      <c r="E43" s="281" t="str">
        <f>IF(D166="","",VLOOKUP(D166,$AO$826:$AP$828,2,TRUE))</f>
        <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str">
        <f>IF(D167="","",VLOOKUP(D167,$Y$794:$Z$796,2,TRUE))</f>
        <v/>
      </c>
      <c r="D44" s="281" t="str">
        <f>IF(D168="","",VLOOKUP(D168,$AA$794:$AB$796,2,TRUE))</f>
        <v/>
      </c>
      <c r="E44" s="281" t="str">
        <f>IF(D169="","",VLOOKUP(D169,$AC$794:$AD$796,2,TRUE))</f>
        <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str">
        <f>IF(D170="","",VLOOKUP(D170,$AE$794:$AF$796,2,TRUE))</f>
        <v/>
      </c>
      <c r="D45" s="281" t="str">
        <f>IF(D171="","",VLOOKUP(D171,$AG$794:$AH$796,2,TRUE))</f>
        <v/>
      </c>
      <c r="E45" s="281" t="str">
        <f>IF(D172="","",VLOOKUP(D172,$AI$794:$AJ$796,2,TRUE))</f>
        <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str">
        <f>IF(D173="","",VLOOKUP(D173,$AK$794:$AL$796,2,TRUE))</f>
        <v/>
      </c>
      <c r="D46" s="281" t="str">
        <f>IF(D174="","",VLOOKUP(D174,$AM$794:$AN$796,2,TRUE))</f>
        <v/>
      </c>
      <c r="E46" s="281" t="str">
        <f>IF(D175="","",VLOOKUP(D175,$AO$794:$AP$796,2,TRUE))</f>
        <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str">
        <f>IF(D176="","",VLOOKUP(D176,$Y$794:$Z$796,2,TRUE))</f>
        <v/>
      </c>
      <c r="D47" s="281" t="str">
        <f>IF(D177="","",VLOOKUP(D177,$AA$794:$AB$796,2,TRUE))</f>
        <v/>
      </c>
      <c r="E47" s="281" t="str">
        <f>IF(D178="","",VLOOKUP(D178,$AC$794:$AD$796,2,TRUE))</f>
        <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str">
        <f>IF(D179="","",VLOOKUP(D179,$AE$794:$AF$796,2,TRUE))</f>
        <v/>
      </c>
      <c r="D48" s="281" t="str">
        <f>IF(D180="","",VLOOKUP(D180,$AG$794:$AH$796,2,TRUE))</f>
        <v/>
      </c>
      <c r="E48" s="281" t="str">
        <f>IF(D181="","",VLOOKUP(D181,$AI$794:$AJ$796,2,TRUE))</f>
        <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str">
        <f>IF(D182="","",VLOOKUP(D182,$AK$794:$AL$796,2,TRUE))</f>
        <v/>
      </c>
      <c r="D49" s="281" t="str">
        <f>IF(D183="","",VLOOKUP(D183,$AM$794:$AN$796,2,TRUE))</f>
        <v/>
      </c>
      <c r="E49" s="281" t="str">
        <f>IF(D184="","",VLOOKUP(D184,$AO$794:$AP$796,2,TRUE))</f>
        <v/>
      </c>
      <c r="F49" s="803"/>
      <c r="G49" s="804"/>
      <c r="H49" s="805"/>
      <c r="I49" s="803"/>
      <c r="J49" s="804"/>
      <c r="K49" s="805"/>
      <c r="L49" s="798"/>
    </row>
    <row r="50" spans="2:12" ht="60" customHeight="1" thickBot="1" x14ac:dyDescent="0.3">
      <c r="B50" s="838"/>
      <c r="C50" s="291" t="str">
        <f>IF(D185="","",VLOOKUP(D185,$Y$794:$Z$796,2,TRUE))</f>
        <v/>
      </c>
      <c r="D50" s="291" t="str">
        <f>IF(D186="","",VLOOKUP(D186,$AA$794:$AB$796,2,TRUE))</f>
        <v/>
      </c>
      <c r="E50" s="291" t="str">
        <f>IF(D187="","",VLOOKUP(D187,$AC$794:$AD$796,2,TRUE))</f>
        <v/>
      </c>
      <c r="F50" s="806"/>
      <c r="G50" s="807"/>
      <c r="H50" s="808"/>
      <c r="I50" s="806"/>
      <c r="J50" s="807"/>
      <c r="K50" s="808"/>
      <c r="L50" s="798"/>
    </row>
    <row r="51" spans="2:12" ht="60" customHeight="1" x14ac:dyDescent="0.25">
      <c r="B51" s="839" t="s">
        <v>114</v>
      </c>
      <c r="C51" s="288" t="str">
        <f>IF(E122="","",VLOOKUP(E122,$Y$842:$Z$844,2,TRUE))</f>
        <v/>
      </c>
      <c r="D51" s="288" t="str">
        <f>IF(E123="","",VLOOKUP(E123,$AA$842:$AB$844,2,TRUE))</f>
        <v/>
      </c>
      <c r="E51" s="288" t="str">
        <f>IF(E124="","",VLOOKUP(E124,$AC$842:$AD$844,2,TRUE))</f>
        <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str">
        <f>IF(E125="","",VLOOKUP(E125,$AE$842:$AF$844,2,TRUE))</f>
        <v/>
      </c>
      <c r="D52" s="281" t="str">
        <f>IF(E126="","",VLOOKUP(E126,$AG$842:$AH$844,2,TRUE))</f>
        <v/>
      </c>
      <c r="E52" s="281" t="str">
        <f>IF(E127="","",VLOOKUP(E127,$AI$842:$AJ$844,2,TRUE))</f>
        <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str">
        <f>IF(E128="","",VLOOKUP(E128,$AK$842:$AL$844,2,TRUE))</f>
        <v/>
      </c>
      <c r="D53" s="281" t="str">
        <f>IF(E129="","",VLOOKUP(E129,$AM$842:$AN$844,2,TRUE))</f>
        <v/>
      </c>
      <c r="E53" s="281" t="str">
        <f>IF(E130="","",VLOOKUP(E130,$AO$842:$AP$844,2,TRUE))</f>
        <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str">
        <f>IF(E131="","",VLOOKUP(E131,$Y$846:$Z$848,2,TRUE))</f>
        <v/>
      </c>
      <c r="D54" s="281" t="str">
        <f>IF(E132="","",VLOOKUP(E132,$AA$846:$AB$848,2,TRUE))</f>
        <v/>
      </c>
      <c r="E54" s="281" t="str">
        <f>IF(E133="","",VLOOKUP(E133,$AC$846:$AD$848,2,TRUE))</f>
        <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str">
        <f>IF(E134="","",VLOOKUP(E134,$AE$846:$AF$848,2,TRUE))</f>
        <v/>
      </c>
      <c r="D55" s="281" t="str">
        <f>IF(E135="","",VLOOKUP(E135,$AG$846:$AH$848,2,TRUE))</f>
        <v/>
      </c>
      <c r="E55" s="281" t="str">
        <f>IF(E136="","",VLOOKUP(E136,$AI$846:$AJ$848,2,TRUE))</f>
        <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str">
        <f>IF(E137="","",VLOOKUP(E137,$AK$846:$AL$848,2,TRUE))</f>
        <v/>
      </c>
      <c r="D56" s="281" t="str">
        <f>IF(E138="","",VLOOKUP(E138,$AM$846:$AN$848,2,TRUE))</f>
        <v/>
      </c>
      <c r="E56" s="281" t="str">
        <f>IF(E139="","",VLOOKUP(E139,$AO$846:$AP$848,2,TRUE))</f>
        <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str">
        <f>IF(E140="","",VLOOKUP(E140,$Y$850:$Z$852,2,TRUE))</f>
        <v/>
      </c>
      <c r="D57" s="281" t="str">
        <f>IF(E141="","",VLOOKUP(E141,$AA$850:$AB$852,2,TRUE))</f>
        <v/>
      </c>
      <c r="E57" s="281" t="str">
        <f>IF(E142="","",VLOOKUP(E142,$AC$850:$AD$852,2,TRUE))</f>
        <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str">
        <f>IF(E143="","",VLOOKUP(E143,$AE$850:$AF$852,2,TRUE))</f>
        <v/>
      </c>
      <c r="D58" s="281" t="str">
        <f>IF(E144="","",VLOOKUP(E144,$AG$850:$AH$852,2,TRUE))</f>
        <v/>
      </c>
      <c r="E58" s="281" t="str">
        <f>IF(E145="","",VLOOKUP(E145,$AI$850:$AJ$852,2,TRUE))</f>
        <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str">
        <f>IF(E146="","",VLOOKUP(E146,$AK$850:$AL$852,2,TRUE))</f>
        <v/>
      </c>
      <c r="D59" s="281" t="str">
        <f>IF(E147="","",VLOOKUP(E147,$AM$850:$AN$852,2,TRUE))</f>
        <v/>
      </c>
      <c r="E59" s="281" t="str">
        <f>IF(E148="","",VLOOKUP(E148,$AO$850:$AP$852,2,TRUE))</f>
        <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str">
        <f>IF(E149="","",VLOOKUP(E149,$Y$854:$Z$856,2,TRUE))</f>
        <v/>
      </c>
      <c r="D60" s="291" t="str">
        <f>IF(E150="","",VLOOKUP(E150,$AA$810:$AB$812,2,TRUE))</f>
        <v/>
      </c>
      <c r="E60" s="291" t="str">
        <f>IF(E151="","",VLOOKUP(E151,$AC$810:$AD$812,2,TRUE))</f>
        <v/>
      </c>
      <c r="F60" s="809"/>
      <c r="G60" s="810"/>
      <c r="H60" s="811"/>
      <c r="I60" s="809"/>
      <c r="J60" s="810"/>
      <c r="K60" s="811"/>
      <c r="L60" s="798"/>
    </row>
    <row r="61" spans="2:12" ht="60" customHeight="1" x14ac:dyDescent="0.25">
      <c r="B61" s="829" t="s">
        <v>115</v>
      </c>
      <c r="C61" s="288" t="str">
        <f>IF(F122="","",VLOOKUP(F122,$Y$858:$Z$860,2,TRUE))</f>
        <v/>
      </c>
      <c r="D61" s="288" t="str">
        <f>IF(F123="","",VLOOKUP(F123,$AA$858:$AB$860,2,TRUE))</f>
        <v/>
      </c>
      <c r="E61" s="288" t="str">
        <f>IF(F124="","",VLOOKUP(F124,$AC$858:$AD$860,2,TRUE))</f>
        <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str">
        <f>IF(F125="","",VLOOKUP(F125,$AE$858:$AF$860,2,TRUE))</f>
        <v/>
      </c>
      <c r="D62" s="281" t="str">
        <f>IF(F126="","",VLOOKUP(F126,$AG$858:$AH$860,2,TRUE))</f>
        <v/>
      </c>
      <c r="E62" s="281" t="str">
        <f>IF(F127="","",VLOOKUP(F127,$AI$858:$AJ$860,2,TRUE))</f>
        <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str">
        <f>IF(F128="","",VLOOKUP(F128,$AK$858:$AL$860,2,TRUE))</f>
        <v/>
      </c>
      <c r="D63" s="281" t="str">
        <f>IF(F129="","",VLOOKUP(F129,$AM$858:$AN$860,2,TRUE))</f>
        <v/>
      </c>
      <c r="E63" s="281" t="str">
        <f>IF(F130="","",VLOOKUP(F130,$AO$858:$AP$860,2,TRUE))</f>
        <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str">
        <f>IF(F131="","",VLOOKUP(F131,$Y$862:$Z$864,2,TRUE))</f>
        <v/>
      </c>
      <c r="D64" s="281" t="str">
        <f>IF(F132="","",VLOOKUP(F132,$AA$862:$AB$864,2,TRUE))</f>
        <v/>
      </c>
      <c r="E64" s="281" t="str">
        <f>IF(F133="","",VLOOKUP(F133,$AC$862:$AD$864,2,TRUE))</f>
        <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str">
        <f>IF(F134="","",VLOOKUP(F134,$AE$862:$AF$864,2,TRUE))</f>
        <v/>
      </c>
      <c r="D65" s="281" t="str">
        <f>IF(F135="","",VLOOKUP(F135,$AG$862:$AH$864,2,TRUE))</f>
        <v/>
      </c>
      <c r="E65" s="281" t="str">
        <f>IF(F136="","",VLOOKUP(F136,$AI$862:$AJ$864,2,TRUE))</f>
        <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str">
        <f>IF(F137="","",VLOOKUP(F137,$AK$862:$AL$864,2,TRUE))</f>
        <v/>
      </c>
      <c r="D66" s="281" t="str">
        <f>IF(F138="","",VLOOKUP(F138,$AM$862:$AN$864,2,TRUE))</f>
        <v/>
      </c>
      <c r="E66" s="281" t="str">
        <f>IF(F139="","",VLOOKUP(F139,$AO$862:$AP$864,2,TRUE))</f>
        <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str">
        <f>IF(F140="","",VLOOKUP(F140,$Y$866:$Z$868,2,TRUE))</f>
        <v/>
      </c>
      <c r="D67" s="281" t="str">
        <f>IF(F141="","",VLOOKUP(F141,$AA$866:$AB$868,2,TRUE))</f>
        <v/>
      </c>
      <c r="E67" s="281" t="str">
        <f>IF(F142="","",VLOOKUP(F142,$AC$866:$AD$868,2,TRUE))</f>
        <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str">
        <f>IF(F143="","",VLOOKUP(F143,$AE$866:$AF$868,2,TRUE))</f>
        <v/>
      </c>
      <c r="D68" s="281" t="str">
        <f>IF(F144="","",VLOOKUP(F144,$AG$866:$AH$868,2,TRUE))</f>
        <v/>
      </c>
      <c r="E68" s="281" t="str">
        <f>IF(F145="","",VLOOKUP(F145,$AI$866:$AJ$868,2,TRUE))</f>
        <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str">
        <f>IF(F146="","",VLOOKUP(F146,$AK$866:$AL$868,2,TRUE))</f>
        <v/>
      </c>
      <c r="D69" s="281" t="str">
        <f>IF(F147="","",VLOOKUP(F147,$AM$866:$AN$868,2,TRUE))</f>
        <v/>
      </c>
      <c r="E69" s="281" t="str">
        <f>IF(F148="","",VLOOKUP(F148,$AO$866:$AP$868,2,TRUE))</f>
        <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str">
        <f>IF(F149="","",VLOOKUP(F149,$Y$870:$Z$872,2,TRUE))</f>
        <v/>
      </c>
      <c r="D70" s="281" t="str">
        <f>IF(F150="","",VLOOKUP(F150,$AA$870:$AB$872,2,TRUE))</f>
        <v/>
      </c>
      <c r="E70" s="281" t="str">
        <f>IF(F151="","",VLOOKUP(F151,$AC$870:$AD$872,2,TRUE))</f>
        <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str">
        <f>IF(F152="","",VLOOKUP(F152,$AE$870:$AF$872,2,TRUE))</f>
        <v/>
      </c>
      <c r="D71" s="281" t="str">
        <f>IF(F153="","",VLOOKUP(F153,$AG$870:$AH$872,2,TRUE))</f>
        <v/>
      </c>
      <c r="E71" s="281" t="str">
        <f>IF(F154="","",VLOOKUP(F154,$AI$870:$AJ$872,2,TRUE))</f>
        <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str">
        <f>IF(F155="","",VLOOKUP(F155,$AK$870:$AL$872,2,TRUE))</f>
        <v/>
      </c>
      <c r="D72" s="281" t="str">
        <f>IF(F156="","",VLOOKUP(F156,$AM$870:$AN$872,2,TRUE))</f>
        <v/>
      </c>
      <c r="E72" s="281" t="str">
        <f>IF(F157="","",VLOOKUP(F157,$AO$870:$AP$872,2,TRUE))</f>
        <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str">
        <f>IF(F158="","",VLOOKUP(F158,$Y$874:$Z$876,2,TRUE))</f>
        <v/>
      </c>
      <c r="D73" s="281" t="str">
        <f>IF(F159="","",VLOOKUP(F159,$AA$874:$AB$876,2,TRUE))</f>
        <v/>
      </c>
      <c r="E73" s="281" t="str">
        <f>IF(F160="","",VLOOKUP(F160,$AC$874:$AD$876,2,TRUE))</f>
        <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str">
        <f>IF(F161="","",VLOOKUP(F161,$AE$874:$AF$876,2,TRUE))</f>
        <v/>
      </c>
      <c r="D74" s="281" t="str">
        <f>IF(F162="","",VLOOKUP(F162,$AG$874:$AH$876,2,TRUE))</f>
        <v/>
      </c>
      <c r="E74" s="281" t="str">
        <f>IF(F163="","",VLOOKUP(F163,$AI$874:$AJ$876,2,TRUE))</f>
        <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str">
        <f>IF(G122="","",VLOOKUP(G122,$Y$878:$Z$880,2,TRUE))</f>
        <v/>
      </c>
      <c r="D98" s="288" t="str">
        <f>IF(G123="","",VLOOKUP(G123,$AA$878:$AB$880,2,TRUE))</f>
        <v/>
      </c>
      <c r="E98" s="288" t="str">
        <f>IF(G124="","",VLOOKUP(G124,$AC$878:$AD$880,2,TRUE))</f>
        <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str">
        <f>IF(F125="","",VLOOKUP(F125,$AE$878:$AF$880,2,TRUE))</f>
        <v/>
      </c>
      <c r="D99" s="281" t="str">
        <f>IF(F126="","",VLOOKUP(F126,$AG$878:$AH$880,2,TRUE))</f>
        <v/>
      </c>
      <c r="E99" s="281" t="str">
        <f>IF(F127="","",VLOOKUP(F127,$AI$878:$AJ$880,2,TRUE))</f>
        <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str">
        <f>IF(F128="","",VLOOKUP(F128,$AK$878:$AL$880,2,TRUE))</f>
        <v/>
      </c>
      <c r="D100" s="281" t="str">
        <f>IF(F129="","",VLOOKUP(F129,$AM$878:$AN$880,2,TRUE))</f>
        <v/>
      </c>
      <c r="E100" s="281" t="str">
        <f>IF(F130="","",VLOOKUP(F130,$AO$878:$AP$880,2,TRUE))</f>
        <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str">
        <f>IF(G131="","",VLOOKUP(G131,$Y$882:$Z$884,2,TRUE))</f>
        <v/>
      </c>
      <c r="D101" s="281" t="str">
        <f>IF(G132="","",VLOOKUP(G132,$AA$882:$AB$884,2,TRUE))</f>
        <v/>
      </c>
      <c r="E101" s="281" t="str">
        <f>IF(G133="","",VLOOKUP(G133,$AC$882:$AD$884,2,TRUE))</f>
        <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str">
        <f>IF(F134="","",VLOOKUP(F134,$AE$882:$AF$884,2,TRUE))</f>
        <v/>
      </c>
      <c r="D102" s="281" t="str">
        <f>IF(F135="","",VLOOKUP(F135,$AG$882:$AH$884,2,TRUE))</f>
        <v/>
      </c>
      <c r="E102" s="281" t="str">
        <f>IF(F136="","",VLOOKUP(F136,$AI$882:$AJ$884,2,TRUE))</f>
        <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str">
        <f>IF(F137="","",VLOOKUP(F137,$AK$882:$AL$884,2,TRUE))</f>
        <v/>
      </c>
      <c r="D103" s="281" t="str">
        <f>IF(F138="","",VLOOKUP(F138,$AM$882:$AN$884,2,TRUE))</f>
        <v/>
      </c>
      <c r="E103" s="281" t="str">
        <f>IF(F139="","",VLOOKUP(F139,$AO$882:$AP$884,2,TRUE))</f>
        <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str">
        <f>IF(G140="","",VLOOKUP(G140,$Y$886:$Z$888,2,TRUE))</f>
        <v/>
      </c>
      <c r="D104" s="281" t="str">
        <f>IF(G141="","",VLOOKUP(G141,$AA$886:$AB$888,2,TRUE))</f>
        <v/>
      </c>
      <c r="E104" s="281" t="str">
        <f>IF(G142="","",VLOOKUP(G142,$AC$886:$AD$888,2,TRUE))</f>
        <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str">
        <f>IF(F143="","",VLOOKUP(F143,$AE$886:$AF$888,2,TRUE))</f>
        <v/>
      </c>
      <c r="D105" s="281" t="str">
        <f>IF(F144="","",VLOOKUP(F144,$AG$886:$AH$888,2,TRUE))</f>
        <v/>
      </c>
      <c r="E105" s="281" t="str">
        <f>IF(F145="","",VLOOKUP(F145,$AI$886:$AJ$888,2,TRUE))</f>
        <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str">
        <f>IF(F146="","",VLOOKUP(F146,$AK$886:$AL$888,2,TRUE))</f>
        <v/>
      </c>
      <c r="D106" s="281" t="str">
        <f>IF(F147="","",VLOOKUP(F147,$AM$886:$AN$888,2,TRUE))</f>
        <v/>
      </c>
      <c r="E106" s="281" t="str">
        <f>IF(F148="","",VLOOKUP(F148,$AO$886:$AP$888,2,TRUE))</f>
        <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str">
        <f>IF(G149="","",VLOOKUP(G149,$Y$890:$Z$892,2,TRUE))</f>
        <v/>
      </c>
      <c r="D107" s="281" t="str">
        <f>IF(G150="","",VLOOKUP(G150,$AA$890:$AB$892,2,TRUE))</f>
        <v/>
      </c>
      <c r="E107" s="281" t="str">
        <f>IF(G151="","",VLOOKUP(G151,$AC$890:$AD$892,2,TRUE))</f>
        <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str">
        <f>IF(F152="","",VLOOKUP(F152,$AE$890:$AF$892,2,TRUE))</f>
        <v/>
      </c>
      <c r="D108" s="281" t="str">
        <f>IF(F153="","",VLOOKUP(F153,$AG$890:$AH$892,2,TRUE))</f>
        <v/>
      </c>
      <c r="E108" s="281" t="str">
        <f>IF(F154="","",VLOOKUP(F154,$AI$890:$AJ$892,2,TRUE))</f>
        <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str">
        <f>IF(F155="","",VLOOKUP(F155,$AK$890:$AL$892,2,TRUE))</f>
        <v/>
      </c>
      <c r="D109" s="281" t="str">
        <f>IF(F156="","",VLOOKUP(F156,$AM$890:$AN$892,2,TRUE))</f>
        <v/>
      </c>
      <c r="E109" s="281" t="str">
        <f>IF(F157="","",VLOOKUP(F157,$AO$890:$AP$892,2,TRUE))</f>
        <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str">
        <f>IF(G158="","",VLOOKUP(G158,$Y$894:$Z$896,2,TRUE))</f>
        <v/>
      </c>
      <c r="D110" s="281" t="str">
        <f>IF(G159="","",VLOOKUP(G159,$AA$894:$AB$896,2,TRUE))</f>
        <v/>
      </c>
      <c r="E110" s="281" t="str">
        <f>IF(G160="","",VLOOKUP(G160,$AC$894:$AD$896,2,TRUE))</f>
        <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str">
        <f>IF(G161="","",VLOOKUP(G161,$AE$894:$AF$896,2,TRUE))</f>
        <v/>
      </c>
      <c r="D111" s="281" t="str">
        <f>IF(G162="","",VLOOKUP(G162,$AG$894:$AH$896,2,TRUE))</f>
        <v/>
      </c>
      <c r="E111" s="281" t="str">
        <f>IF(G163="","",VLOOKUP(G163,$AI$894:$AJ$896,2,TRUE))</f>
        <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str">
        <f>IF(G164="","",VLOOKUP(G164,$AK$894:$AL$896,2,TRUE))</f>
        <v/>
      </c>
      <c r="D112" s="281" t="str">
        <f>IF(G165="","",VLOOKUP(G165,$AM$894:$AN$896,2,TRUE))</f>
        <v/>
      </c>
      <c r="E112" s="281" t="str">
        <f>IF(G166="","",VLOOKUP(G166,$AO$894:$AP$896,2,TRUE))</f>
        <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str">
        <f>IF(G167="","",VLOOKUP(G167,$Y$898:$Z$900,2,TRUE))</f>
        <v/>
      </c>
      <c r="D113" s="281" t="str">
        <f>IF(G168="","",VLOOKUP(G168,$AA$898:$AB$900,2,TRUE))</f>
        <v/>
      </c>
      <c r="E113" s="281" t="str">
        <f>IF(G169="","",VLOOKUP(G169,$AC$898:$AD$900,2,TRUE))</f>
        <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str">
        <f>IF(G170="","",VLOOKUP(G170,$AE$898:$AF$900,2,TRUE))</f>
        <v/>
      </c>
      <c r="D114" s="281" t="str">
        <f>IF(G171="","",VLOOKUP(G171,$AG$898:$AH$900,2,TRUE))</f>
        <v/>
      </c>
      <c r="E114" s="281" t="str">
        <f>IF(G172="","",VLOOKUP(G172,$AI$898:$AJ$900,2,TRUE))</f>
        <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Ф'!F93</f>
        <v>0</v>
      </c>
      <c r="D195" s="4">
        <f>'2 жастағы К'!F93</f>
        <v>0</v>
      </c>
      <c r="E195" s="4">
        <f>'2 жастағы Т'!F93</f>
        <v>0</v>
      </c>
      <c r="F195" s="4">
        <f>'2 жастағы Ш'!F93</f>
        <v>0</v>
      </c>
      <c r="G195" s="4">
        <f>'2 жастағы Ә'!F93</f>
        <v>0</v>
      </c>
      <c r="CO195" s="8"/>
      <c r="CQ195" s="8"/>
      <c r="CS195" s="8"/>
      <c r="CU195" s="8"/>
    </row>
    <row r="196" spans="2:99" x14ac:dyDescent="0.25">
      <c r="B196" s="708"/>
      <c r="C196" s="4">
        <f>'2 жастағы Ф'!E93</f>
        <v>0</v>
      </c>
      <c r="D196" s="4">
        <f>'2 жастағы К'!E93</f>
        <v>0</v>
      </c>
      <c r="E196" s="4">
        <f>'2 жастағы Т'!E93</f>
        <v>0</v>
      </c>
      <c r="F196" s="4">
        <f>'2 жастағы Ш'!E93</f>
        <v>0</v>
      </c>
      <c r="G196" s="4">
        <f>'2 жастағы Ә'!E93</f>
        <v>0</v>
      </c>
      <c r="CO196" s="8"/>
      <c r="CQ196" s="8"/>
      <c r="CS196" s="8"/>
      <c r="CU196" s="8"/>
    </row>
    <row r="197" spans="2:99" x14ac:dyDescent="0.25">
      <c r="B197" s="712"/>
      <c r="C197" s="4">
        <f>'2 жастағы Ф'!D93</f>
        <v>0</v>
      </c>
      <c r="D197" s="4">
        <f>'2 жастағы К'!D93</f>
        <v>0</v>
      </c>
      <c r="E197" s="4">
        <f>'2 жастағы Т'!D93</f>
        <v>0</v>
      </c>
      <c r="F197" s="4">
        <f>'2 жастағы Ш'!D93</f>
        <v>0</v>
      </c>
      <c r="G197" s="4">
        <f>'2 жастағы Ә'!D93</f>
        <v>0</v>
      </c>
    </row>
    <row r="198" spans="2:99" x14ac:dyDescent="0.25">
      <c r="B198" s="707">
        <v>2</v>
      </c>
      <c r="C198" s="4">
        <f>'2 жастағы Ф'!I93</f>
        <v>0</v>
      </c>
      <c r="D198" s="4">
        <f>'2 жастағы К'!I93</f>
        <v>0</v>
      </c>
      <c r="E198" s="4">
        <f>'2 жастағы Т'!I93</f>
        <v>0</v>
      </c>
      <c r="F198" s="4">
        <f>'2 жастағы Ш'!I93</f>
        <v>0</v>
      </c>
      <c r="G198" s="4">
        <f>'2 жастағы Ә'!I93</f>
        <v>0</v>
      </c>
    </row>
    <row r="199" spans="2:99" x14ac:dyDescent="0.25">
      <c r="B199" s="708"/>
      <c r="C199" s="4">
        <f>'2 жастағы Ф'!H93</f>
        <v>0</v>
      </c>
      <c r="D199" s="4">
        <f>'2 жастағы К'!H93</f>
        <v>0</v>
      </c>
      <c r="E199" s="4">
        <f>'2 жастағы Т'!H93</f>
        <v>0</v>
      </c>
      <c r="F199" s="4">
        <f>'2 жастағы Ш'!H93</f>
        <v>0</v>
      </c>
      <c r="G199" s="4">
        <f>'2 жастағы Ә'!H93</f>
        <v>0</v>
      </c>
    </row>
    <row r="200" spans="2:99" x14ac:dyDescent="0.25">
      <c r="B200" s="712"/>
      <c r="C200" s="4">
        <f>'2 жастағы Ф'!G93</f>
        <v>0</v>
      </c>
      <c r="D200" s="4">
        <f>'2 жастағы К'!G93</f>
        <v>0</v>
      </c>
      <c r="E200" s="4">
        <f>'2 жастағы Т'!G93</f>
        <v>0</v>
      </c>
      <c r="F200" s="4">
        <f>'2 жастағы Ш'!G93</f>
        <v>0</v>
      </c>
      <c r="G200" s="4">
        <f>'2 жастағы Ә'!G93</f>
        <v>0</v>
      </c>
    </row>
    <row r="201" spans="2:99" x14ac:dyDescent="0.25">
      <c r="B201" s="707">
        <v>3</v>
      </c>
      <c r="C201" s="4">
        <f>'2 жастағы Ф'!L93</f>
        <v>0</v>
      </c>
      <c r="D201" s="4">
        <f>'2 жастағы К'!L93</f>
        <v>0</v>
      </c>
      <c r="E201" s="4">
        <f>'2 жастағы Т'!L93</f>
        <v>0</v>
      </c>
      <c r="F201" s="4">
        <f>'2 жастағы Ш'!L93</f>
        <v>0</v>
      </c>
      <c r="G201" s="4">
        <f>'2 жастағы Ә'!L93</f>
        <v>0</v>
      </c>
    </row>
    <row r="202" spans="2:99" x14ac:dyDescent="0.25">
      <c r="B202" s="708"/>
      <c r="C202" s="4">
        <f>'2 жастағы Ф'!K93</f>
        <v>0</v>
      </c>
      <c r="D202" s="4">
        <f>'2 жастағы К'!K93</f>
        <v>0</v>
      </c>
      <c r="E202" s="4">
        <f>'2 жастағы Т'!K93</f>
        <v>0</v>
      </c>
      <c r="F202" s="4">
        <f>'2 жастағы Ш'!K93</f>
        <v>0</v>
      </c>
      <c r="G202" s="4">
        <f>'2 жастағы Ә'!K93</f>
        <v>0</v>
      </c>
    </row>
    <row r="203" spans="2:99" x14ac:dyDescent="0.25">
      <c r="B203" s="712"/>
      <c r="C203" s="4">
        <f>'2 жастағы Ф'!J93</f>
        <v>0</v>
      </c>
      <c r="D203" s="4">
        <f>'2 жастағы К'!J93</f>
        <v>0</v>
      </c>
      <c r="E203" s="4">
        <f>'2 жастағы Т'!J93</f>
        <v>0</v>
      </c>
      <c r="F203" s="4">
        <f>'2 жастағы Ш'!J93</f>
        <v>0</v>
      </c>
      <c r="G203" s="4">
        <f>'2 жастағы Ә'!J93</f>
        <v>0</v>
      </c>
    </row>
    <row r="204" spans="2:99" x14ac:dyDescent="0.25">
      <c r="B204" s="707">
        <v>4</v>
      </c>
      <c r="C204" s="4">
        <f>'2 жастағы Ф'!O93</f>
        <v>0</v>
      </c>
      <c r="D204" s="4">
        <f>'2 жастағы К'!O93</f>
        <v>0</v>
      </c>
      <c r="E204" s="4">
        <f>'2 жастағы Т'!O93</f>
        <v>0</v>
      </c>
      <c r="F204" s="4">
        <f>'2 жастағы Ш'!O93</f>
        <v>0</v>
      </c>
      <c r="G204" s="4">
        <f>'2 жастағы Ә'!O93</f>
        <v>0</v>
      </c>
    </row>
    <row r="205" spans="2:99" x14ac:dyDescent="0.25">
      <c r="B205" s="708"/>
      <c r="C205" s="4">
        <f>'2 жастағы Ф'!N93</f>
        <v>0</v>
      </c>
      <c r="D205" s="4">
        <f>'2 жастағы К'!N93</f>
        <v>0</v>
      </c>
      <c r="E205" s="4">
        <f>'2 жастағы Т'!N93</f>
        <v>0</v>
      </c>
      <c r="F205" s="4">
        <f>'2 жастағы Ш'!N93</f>
        <v>0</v>
      </c>
      <c r="G205" s="4">
        <f>'2 жастағы Ә'!N93</f>
        <v>0</v>
      </c>
    </row>
    <row r="206" spans="2:99" x14ac:dyDescent="0.25">
      <c r="B206" s="712"/>
      <c r="C206" s="4">
        <f>'2 жастағы Ф'!M93</f>
        <v>0</v>
      </c>
      <c r="D206" s="4">
        <f>'2 жастағы К'!M93</f>
        <v>0</v>
      </c>
      <c r="E206" s="4">
        <f>'2 жастағы Т'!M93</f>
        <v>0</v>
      </c>
      <c r="F206" s="4">
        <f>'2 жастағы Ш'!M93</f>
        <v>0</v>
      </c>
      <c r="G206" s="4">
        <f>'2 жастағы Ә'!M93</f>
        <v>0</v>
      </c>
    </row>
    <row r="207" spans="2:99" x14ac:dyDescent="0.25">
      <c r="B207" s="707">
        <v>5</v>
      </c>
      <c r="C207" s="4">
        <f>'2 жастағы Ф'!R93</f>
        <v>0</v>
      </c>
      <c r="D207" s="4">
        <f>'2 жастағы К'!R93</f>
        <v>0</v>
      </c>
      <c r="E207" s="4">
        <f>'2 жастағы Т'!R93</f>
        <v>0</v>
      </c>
      <c r="F207" s="4">
        <f>'2 жастағы Ш'!R93</f>
        <v>0</v>
      </c>
      <c r="G207" s="4">
        <f>'2 жастағы Ә'!R93</f>
        <v>0</v>
      </c>
    </row>
    <row r="208" spans="2:99" x14ac:dyDescent="0.25">
      <c r="B208" s="708"/>
      <c r="C208" s="4">
        <f>'2 жастағы Ф'!Q93</f>
        <v>0</v>
      </c>
      <c r="D208" s="4">
        <f>'2 жастағы К'!Q93</f>
        <v>0</v>
      </c>
      <c r="E208" s="4">
        <f>'2 жастағы Т'!Q93</f>
        <v>0</v>
      </c>
      <c r="F208" s="4">
        <f>'2 жастағы Ш'!Q93</f>
        <v>0</v>
      </c>
      <c r="G208" s="4">
        <f>'2 жастағы Ә'!Q93</f>
        <v>0</v>
      </c>
    </row>
    <row r="209" spans="2:7" x14ac:dyDescent="0.25">
      <c r="B209" s="712"/>
      <c r="C209" s="4">
        <f>'2 жастағы Ф'!P93</f>
        <v>0</v>
      </c>
      <c r="D209" s="4">
        <f>'2 жастағы К'!P93</f>
        <v>0</v>
      </c>
      <c r="E209" s="4">
        <f>'2 жастағы Т'!P93</f>
        <v>0</v>
      </c>
      <c r="F209" s="4">
        <f>'2 жастағы Ш'!P93</f>
        <v>0</v>
      </c>
      <c r="G209" s="4">
        <f>'2 жастағы Ә'!P93</f>
        <v>0</v>
      </c>
    </row>
    <row r="210" spans="2:7" x14ac:dyDescent="0.25">
      <c r="B210" s="707">
        <v>6</v>
      </c>
      <c r="C210" s="4">
        <f>'2 жастағы Ф'!U93</f>
        <v>0</v>
      </c>
      <c r="D210" s="4">
        <f>'2 жастағы К'!U93</f>
        <v>0</v>
      </c>
      <c r="E210" s="4">
        <f>'2 жастағы Т'!U93</f>
        <v>0</v>
      </c>
      <c r="F210" s="4">
        <f>'2 жастағы Ш'!U93</f>
        <v>0</v>
      </c>
      <c r="G210" s="4">
        <f>'2 жастағы Ә'!U93</f>
        <v>0</v>
      </c>
    </row>
    <row r="211" spans="2:7" x14ac:dyDescent="0.25">
      <c r="B211" s="708"/>
      <c r="C211" s="4">
        <f>'2 жастағы Ф'!T93</f>
        <v>0</v>
      </c>
      <c r="D211" s="4">
        <f>'2 жастағы К'!T93</f>
        <v>0</v>
      </c>
      <c r="E211" s="4">
        <f>'2 жастағы Т'!T93</f>
        <v>0</v>
      </c>
      <c r="F211" s="4">
        <f>'2 жастағы Ш'!T93</f>
        <v>0</v>
      </c>
      <c r="G211" s="4">
        <f>'2 жастағы Ә'!T93</f>
        <v>0</v>
      </c>
    </row>
    <row r="212" spans="2:7" x14ac:dyDescent="0.25">
      <c r="B212" s="712"/>
      <c r="C212" s="4">
        <f>'2 жастағы Ф'!S93</f>
        <v>0</v>
      </c>
      <c r="D212" s="4">
        <f>'2 жастағы К'!S93</f>
        <v>0</v>
      </c>
      <c r="E212" s="4">
        <f>'2 жастағы Т'!S93</f>
        <v>0</v>
      </c>
      <c r="F212" s="4">
        <f>'2 жастағы Ш'!S93</f>
        <v>0</v>
      </c>
      <c r="G212" s="4">
        <f>'2 жастағы Ә'!S93</f>
        <v>0</v>
      </c>
    </row>
    <row r="213" spans="2:7" x14ac:dyDescent="0.25">
      <c r="B213" s="707">
        <v>7</v>
      </c>
      <c r="C213" s="4">
        <f>'2 жастағы Ф'!X93</f>
        <v>0</v>
      </c>
      <c r="D213" s="4">
        <f>'2 жастағы К'!X93</f>
        <v>0</v>
      </c>
      <c r="E213" s="4">
        <f>'2 жастағы Т'!X93</f>
        <v>0</v>
      </c>
      <c r="F213" s="4">
        <f>'2 жастағы Ш'!X93</f>
        <v>0</v>
      </c>
      <c r="G213" s="4">
        <f>'2 жастағы Ә'!X93</f>
        <v>0</v>
      </c>
    </row>
    <row r="214" spans="2:7" x14ac:dyDescent="0.25">
      <c r="B214" s="708"/>
      <c r="C214" s="4">
        <f>'2 жастағы Ф'!W93</f>
        <v>0</v>
      </c>
      <c r="D214" s="4">
        <f>'2 жастағы К'!W93</f>
        <v>0</v>
      </c>
      <c r="E214" s="4">
        <f>'2 жастағы Т'!W93</f>
        <v>0</v>
      </c>
      <c r="F214" s="4">
        <f>'2 жастағы Ш'!W93</f>
        <v>0</v>
      </c>
      <c r="G214" s="4">
        <f>'2 жастағы Ә'!W93</f>
        <v>0</v>
      </c>
    </row>
    <row r="215" spans="2:7" x14ac:dyDescent="0.25">
      <c r="B215" s="712"/>
      <c r="C215" s="4">
        <f>'2 жастағы Ф'!V93</f>
        <v>0</v>
      </c>
      <c r="D215" s="4">
        <f>'2 жастағы К'!V93</f>
        <v>0</v>
      </c>
      <c r="E215" s="4">
        <f>'2 жастағы Т'!V93</f>
        <v>0</v>
      </c>
      <c r="F215" s="4">
        <f>'2 жастағы Ш'!V93</f>
        <v>0</v>
      </c>
      <c r="G215" s="4">
        <f>'2 жастағы Ә'!V93</f>
        <v>0</v>
      </c>
    </row>
    <row r="216" spans="2:7" ht="15" customHeight="1" x14ac:dyDescent="0.25">
      <c r="B216" s="707">
        <v>8</v>
      </c>
      <c r="C216" s="4">
        <f>'2 жастағы Ф'!AA93</f>
        <v>0</v>
      </c>
      <c r="D216" s="4">
        <f>'2 жастағы К'!AA93</f>
        <v>0</v>
      </c>
      <c r="E216" s="4">
        <f>'2 жастағы Т'!AA93</f>
        <v>0</v>
      </c>
      <c r="F216" s="4">
        <f>'2 жастағы Ш'!AA93</f>
        <v>0</v>
      </c>
      <c r="G216" s="4">
        <f>'2 жастағы Ә'!AA93</f>
        <v>0</v>
      </c>
    </row>
    <row r="217" spans="2:7" ht="15" customHeight="1" x14ac:dyDescent="0.25">
      <c r="B217" s="708"/>
      <c r="C217" s="4">
        <f>'2 жастағы Ф'!Z93</f>
        <v>0</v>
      </c>
      <c r="D217" s="4">
        <f>'2 жастағы К'!Z93</f>
        <v>0</v>
      </c>
      <c r="E217" s="4">
        <f>'2 жастағы Т'!Z93</f>
        <v>0</v>
      </c>
      <c r="F217" s="4">
        <f>'2 жастағы Ш'!Z93</f>
        <v>0</v>
      </c>
      <c r="G217" s="4">
        <f>'2 жастағы Ә'!Z93</f>
        <v>0</v>
      </c>
    </row>
    <row r="218" spans="2:7" ht="15" customHeight="1" x14ac:dyDescent="0.25">
      <c r="B218" s="712"/>
      <c r="C218" s="4">
        <f>'2 жастағы Ф'!Y93</f>
        <v>0</v>
      </c>
      <c r="D218" s="4">
        <f>'2 жастағы К'!Y93</f>
        <v>0</v>
      </c>
      <c r="E218" s="4">
        <f>'2 жастағы Т'!Y93</f>
        <v>0</v>
      </c>
      <c r="F218" s="4">
        <f>'2 жастағы Ш'!Y93</f>
        <v>0</v>
      </c>
      <c r="G218" s="4">
        <f>'2 жастағы Ә'!Y93</f>
        <v>0</v>
      </c>
    </row>
    <row r="219" spans="2:7" x14ac:dyDescent="0.25">
      <c r="B219" s="707">
        <v>9</v>
      </c>
      <c r="C219" s="4">
        <f>'2 жастағы Ф'!AD93</f>
        <v>0</v>
      </c>
      <c r="D219" s="4">
        <f>'2 жастағы К'!AD93</f>
        <v>0</v>
      </c>
      <c r="E219" s="4">
        <f>'2 жастағы Т'!AD93</f>
        <v>0</v>
      </c>
      <c r="F219" s="4">
        <f>'2 жастағы Ш'!AD93</f>
        <v>0</v>
      </c>
      <c r="G219" s="4">
        <f>'2 жастағы Ә'!AD93</f>
        <v>0</v>
      </c>
    </row>
    <row r="220" spans="2:7" x14ac:dyDescent="0.25">
      <c r="B220" s="708"/>
      <c r="C220" s="4">
        <f>'2 жастағы Ф'!AC93</f>
        <v>0</v>
      </c>
      <c r="D220" s="4">
        <f>'2 жастағы К'!AC93</f>
        <v>0</v>
      </c>
      <c r="E220" s="4">
        <f>'2 жастағы Т'!AC93</f>
        <v>0</v>
      </c>
      <c r="F220" s="4">
        <f>'2 жастағы Ш'!AC93</f>
        <v>0</v>
      </c>
      <c r="G220" s="4">
        <f>'2 жастағы Ә'!AC93</f>
        <v>0</v>
      </c>
    </row>
    <row r="221" spans="2:7" x14ac:dyDescent="0.25">
      <c r="B221" s="712"/>
      <c r="C221" s="4">
        <f>'2 жастағы Ф'!AB93</f>
        <v>0</v>
      </c>
      <c r="D221" s="4">
        <f>'2 жастағы К'!AB93</f>
        <v>0</v>
      </c>
      <c r="E221" s="4">
        <f>'2 жастағы Т'!AB93</f>
        <v>0</v>
      </c>
      <c r="F221" s="4">
        <f>'2 жастағы Ш'!AB93</f>
        <v>0</v>
      </c>
      <c r="G221" s="4">
        <f>'2 жастағы Ә'!AB93</f>
        <v>0</v>
      </c>
    </row>
    <row r="222" spans="2:7" x14ac:dyDescent="0.25">
      <c r="B222" s="707">
        <v>10</v>
      </c>
      <c r="C222" s="4">
        <f>'2 жастағы Ф'!AG93</f>
        <v>0</v>
      </c>
      <c r="D222" s="4">
        <f>'2 жастағы К'!AG93</f>
        <v>0</v>
      </c>
      <c r="E222" s="842"/>
      <c r="F222" s="4">
        <f>'2 жастағы Ш'!AG93</f>
        <v>0</v>
      </c>
      <c r="G222" s="4">
        <f>'2 жастағы Ә'!AG93</f>
        <v>0</v>
      </c>
    </row>
    <row r="223" spans="2:7" x14ac:dyDescent="0.25">
      <c r="B223" s="708"/>
      <c r="C223" s="4">
        <f>'2 жастағы Ф'!AF93</f>
        <v>0</v>
      </c>
      <c r="D223" s="4">
        <f>'2 жастағы К'!AF93</f>
        <v>0</v>
      </c>
      <c r="E223" s="843"/>
      <c r="F223" s="4">
        <f>'2 жастағы Ш'!AF93</f>
        <v>0</v>
      </c>
      <c r="G223" s="4">
        <f>'2 жастағы Ә'!AF93</f>
        <v>0</v>
      </c>
    </row>
    <row r="224" spans="2:7" x14ac:dyDescent="0.25">
      <c r="B224" s="712"/>
      <c r="C224" s="4">
        <f>'2 жастағы Ф'!AE93</f>
        <v>0</v>
      </c>
      <c r="D224" s="4">
        <f>'2 жастағы К'!AE93</f>
        <v>0</v>
      </c>
      <c r="E224" s="843"/>
      <c r="F224" s="4">
        <f>'2 жастағы Ш'!AE93</f>
        <v>0</v>
      </c>
      <c r="G224" s="4">
        <f>'2 жастағы Ә'!AE93</f>
        <v>0</v>
      </c>
    </row>
    <row r="225" spans="2:7" x14ac:dyDescent="0.25">
      <c r="B225" s="707">
        <v>11</v>
      </c>
      <c r="C225" s="4">
        <f>'2 жастағы Ф'!AJ93</f>
        <v>0</v>
      </c>
      <c r="D225" s="4">
        <f>'2 жастағы К'!AJ93</f>
        <v>0</v>
      </c>
      <c r="E225" s="843"/>
      <c r="F225" s="4">
        <f>'2 жастағы Ш'!AJ93</f>
        <v>0</v>
      </c>
      <c r="G225" s="4">
        <f>'2 жастағы Ә'!AJ93</f>
        <v>0</v>
      </c>
    </row>
    <row r="226" spans="2:7" x14ac:dyDescent="0.25">
      <c r="B226" s="708"/>
      <c r="C226" s="4">
        <f>'2 жастағы Ф'!AI93</f>
        <v>0</v>
      </c>
      <c r="D226" s="4">
        <f>'2 жастағы К'!AI93</f>
        <v>0</v>
      </c>
      <c r="E226" s="843"/>
      <c r="F226" s="4">
        <f>'2 жастағы Ш'!AI93</f>
        <v>0</v>
      </c>
      <c r="G226" s="4">
        <f>'2 жастағы Ә'!AI93</f>
        <v>0</v>
      </c>
    </row>
    <row r="227" spans="2:7" x14ac:dyDescent="0.25">
      <c r="B227" s="712"/>
      <c r="C227" s="4">
        <f>'2 жастағы Ф'!AH93</f>
        <v>0</v>
      </c>
      <c r="D227" s="4">
        <f>'2 жастағы К'!AH93</f>
        <v>0</v>
      </c>
      <c r="E227" s="843"/>
      <c r="F227" s="4">
        <f>'2 жастағы Ш'!AH93</f>
        <v>0</v>
      </c>
      <c r="G227" s="4">
        <f>'2 жастағы Ә'!AH93</f>
        <v>0</v>
      </c>
    </row>
    <row r="228" spans="2:7" x14ac:dyDescent="0.25">
      <c r="B228" s="707">
        <v>12</v>
      </c>
      <c r="C228" s="4">
        <f>'2 жастағы Ф'!AM93</f>
        <v>0</v>
      </c>
      <c r="D228" s="4">
        <f>'2 жастағы К'!AM93</f>
        <v>0</v>
      </c>
      <c r="E228" s="843"/>
      <c r="F228" s="4">
        <f>'2 жастағы Ш'!AM93</f>
        <v>0</v>
      </c>
      <c r="G228" s="4">
        <f>'2 жастағы Ә'!AM93</f>
        <v>0</v>
      </c>
    </row>
    <row r="229" spans="2:7" x14ac:dyDescent="0.25">
      <c r="B229" s="708"/>
      <c r="C229" s="4">
        <f>'2 жастағы Ф'!AL93</f>
        <v>0</v>
      </c>
      <c r="D229" s="4">
        <f>'2 жастағы К'!AL93</f>
        <v>0</v>
      </c>
      <c r="E229" s="843"/>
      <c r="F229" s="4">
        <f>'2 жастағы Ш'!AL93</f>
        <v>0</v>
      </c>
      <c r="G229" s="4">
        <f>'2 жастағы Ә'!AL93</f>
        <v>0</v>
      </c>
    </row>
    <row r="230" spans="2:7" x14ac:dyDescent="0.25">
      <c r="B230" s="712"/>
      <c r="C230" s="4">
        <f>'2 жастағы Ф'!AK93</f>
        <v>0</v>
      </c>
      <c r="D230" s="160">
        <f>'2 жастағы К'!AK61</f>
        <v>1</v>
      </c>
      <c r="E230" s="843"/>
      <c r="F230" s="4">
        <f>'2 жастағы Ш'!AK93</f>
        <v>0</v>
      </c>
      <c r="G230" s="4">
        <f>'2 жастағы Ә'!AK93</f>
        <v>0</v>
      </c>
    </row>
    <row r="231" spans="2:7" x14ac:dyDescent="0.25">
      <c r="B231" s="707">
        <v>13</v>
      </c>
      <c r="C231" s="4">
        <f>'2 жастағы Ф'!AP93</f>
        <v>0</v>
      </c>
      <c r="D231" s="4">
        <f>'2 жастағы К'!AP93</f>
        <v>0</v>
      </c>
      <c r="E231" s="843"/>
      <c r="F231" s="4">
        <f>'2 жастағы Ш'!AP93</f>
        <v>0</v>
      </c>
      <c r="G231" s="4">
        <f>'2 жастағы Ә'!AP93</f>
        <v>0</v>
      </c>
    </row>
    <row r="232" spans="2:7" x14ac:dyDescent="0.25">
      <c r="B232" s="708"/>
      <c r="C232" s="4">
        <f>'2 жастағы Ф'!AO93</f>
        <v>0</v>
      </c>
      <c r="D232" s="4">
        <f>'2 жастағы К'!AO93</f>
        <v>0</v>
      </c>
      <c r="E232" s="843"/>
      <c r="F232" s="4">
        <f>'2 жастағы Ш'!AO93</f>
        <v>0</v>
      </c>
      <c r="G232" s="4">
        <f>'2 жастағы Ә'!AO93</f>
        <v>0</v>
      </c>
    </row>
    <row r="233" spans="2:7" x14ac:dyDescent="0.25">
      <c r="B233" s="712"/>
      <c r="C233" s="4">
        <f>'2 жастағы Ф'!AN93</f>
        <v>0</v>
      </c>
      <c r="D233" s="4">
        <f>'2 жастағы К'!AN93</f>
        <v>0</v>
      </c>
      <c r="E233" s="843"/>
      <c r="F233" s="4">
        <f>'2 жастағы Ш'!AN93</f>
        <v>0</v>
      </c>
      <c r="G233" s="4">
        <f>'2 жастағы Ә'!AN93</f>
        <v>0</v>
      </c>
    </row>
    <row r="234" spans="2:7" x14ac:dyDescent="0.25">
      <c r="B234" s="707">
        <v>14</v>
      </c>
      <c r="C234" s="4">
        <f>'2 жастағы Ф'!AS93</f>
        <v>0</v>
      </c>
      <c r="D234" s="4">
        <f>'2 жастағы К'!AS93</f>
        <v>0</v>
      </c>
      <c r="E234" s="843"/>
      <c r="F234" s="4">
        <f>'2 жастағы Ш'!AS93</f>
        <v>0</v>
      </c>
      <c r="G234" s="4">
        <f>'2 жастағы Ә'!AS93</f>
        <v>0</v>
      </c>
    </row>
    <row r="235" spans="2:7" x14ac:dyDescent="0.25">
      <c r="B235" s="708"/>
      <c r="C235" s="4">
        <f>'2 жастағы Ф'!AR93</f>
        <v>0</v>
      </c>
      <c r="D235" s="4">
        <f>'2 жастағы К'!AR93</f>
        <v>0</v>
      </c>
      <c r="E235" s="843"/>
      <c r="F235" s="4">
        <f>'2 жастағы Ш'!AR93</f>
        <v>0</v>
      </c>
      <c r="G235" s="4">
        <f>'2 жастағы Ә'!AR93</f>
        <v>0</v>
      </c>
    </row>
    <row r="236" spans="2:7" x14ac:dyDescent="0.25">
      <c r="B236" s="712"/>
      <c r="C236" s="4">
        <f>'2 жастағы Ф'!AQ93</f>
        <v>0</v>
      </c>
      <c r="D236" s="4">
        <f>'2 жастағы К'!AQ93</f>
        <v>0</v>
      </c>
      <c r="E236" s="843"/>
      <c r="F236" s="4">
        <f>'2 жастағы Ш'!AQ93</f>
        <v>0</v>
      </c>
      <c r="G236" s="4">
        <f>'2 жастағы Ә'!AQ93</f>
        <v>0</v>
      </c>
    </row>
    <row r="237" spans="2:7" x14ac:dyDescent="0.25">
      <c r="B237" s="707">
        <v>15</v>
      </c>
      <c r="C237" s="4">
        <f>'2 жастағы Ф'!AV93</f>
        <v>0</v>
      </c>
      <c r="D237" s="4">
        <f>'2 жастағы К'!AV93</f>
        <v>0</v>
      </c>
      <c r="E237" s="843"/>
      <c r="F237" s="4">
        <f>'2 жастағы Ш'!AV93</f>
        <v>0</v>
      </c>
      <c r="G237" s="4">
        <f>'2 жастағы Ә'!AV93</f>
        <v>0</v>
      </c>
    </row>
    <row r="238" spans="2:7" x14ac:dyDescent="0.25">
      <c r="B238" s="708"/>
      <c r="C238" s="4">
        <f>'2 жастағы Ф'!AU93</f>
        <v>0</v>
      </c>
      <c r="D238" s="4">
        <f>'2 жастағы К'!AU93</f>
        <v>0</v>
      </c>
      <c r="E238" s="843"/>
      <c r="F238" s="4">
        <f>'2 жастағы Ш'!AU93</f>
        <v>0</v>
      </c>
      <c r="G238" s="4">
        <f>'2 жастағы Ә'!AU93</f>
        <v>0</v>
      </c>
    </row>
    <row r="239" spans="2:7" x14ac:dyDescent="0.25">
      <c r="B239" s="712"/>
      <c r="C239" s="4">
        <f>'2 жастағы Ф'!AT93</f>
        <v>0</v>
      </c>
      <c r="D239" s="4">
        <f>'2 жастағы К'!AT93</f>
        <v>0</v>
      </c>
      <c r="E239" s="843"/>
      <c r="F239" s="4">
        <f>'2 жастағы Ш'!AT93</f>
        <v>0</v>
      </c>
      <c r="G239" s="4">
        <f>'2 жастағы Ә'!AT93</f>
        <v>0</v>
      </c>
    </row>
    <row r="240" spans="2:7" x14ac:dyDescent="0.25">
      <c r="B240" s="707">
        <v>16</v>
      </c>
      <c r="C240" s="4">
        <f>'2 жастағы Ф'!AY93</f>
        <v>0</v>
      </c>
      <c r="D240" s="4">
        <f>'2 жастағы К'!AY93</f>
        <v>0</v>
      </c>
      <c r="E240" s="843"/>
      <c r="F240" s="4">
        <f>'2 жастағы Ш'!AY93</f>
        <v>0</v>
      </c>
      <c r="G240" s="4">
        <f>'2 жастағы Ә'!AY93</f>
        <v>0</v>
      </c>
    </row>
    <row r="241" spans="2:7" x14ac:dyDescent="0.25">
      <c r="B241" s="708"/>
      <c r="C241" s="4">
        <f>'2 жастағы Ф'!AX93</f>
        <v>0</v>
      </c>
      <c r="D241" s="4">
        <f>'2 жастағы К'!AX93</f>
        <v>0</v>
      </c>
      <c r="E241" s="843"/>
      <c r="F241" s="4">
        <f>'2 жастағы Ш'!AX93</f>
        <v>0</v>
      </c>
      <c r="G241" s="4">
        <f>'2 жастағы Ә'!AX93</f>
        <v>0</v>
      </c>
    </row>
    <row r="242" spans="2:7" x14ac:dyDescent="0.25">
      <c r="B242" s="712"/>
      <c r="C242" s="4">
        <f>'2 жастағы Ф'!AW93</f>
        <v>0</v>
      </c>
      <c r="D242" s="4">
        <f>'2 жастағы К'!AW93</f>
        <v>0</v>
      </c>
      <c r="E242" s="843"/>
      <c r="F242" s="4">
        <f>'2 жастағы Ш'!AW93</f>
        <v>0</v>
      </c>
      <c r="G242" s="4">
        <f>'2 жастағы Ә'!AW93</f>
        <v>0</v>
      </c>
    </row>
    <row r="243" spans="2:7" x14ac:dyDescent="0.25">
      <c r="B243" s="707">
        <v>17</v>
      </c>
      <c r="C243" s="4">
        <f>'2 жастағы Ф'!BB93</f>
        <v>0</v>
      </c>
      <c r="D243" s="4">
        <f>'2 жастағы К'!BB93</f>
        <v>0</v>
      </c>
      <c r="E243" s="843"/>
      <c r="F243" s="4">
        <f>'2 жастағы Ш'!BB93</f>
        <v>0</v>
      </c>
      <c r="G243" s="4">
        <f>'2 жастағы Ә'!BB93</f>
        <v>0</v>
      </c>
    </row>
    <row r="244" spans="2:7" x14ac:dyDescent="0.25">
      <c r="B244" s="708"/>
      <c r="C244" s="4">
        <f>'2 жастағы Ф'!BA93</f>
        <v>0</v>
      </c>
      <c r="D244" s="4">
        <f>'2 жастағы К'!BA93</f>
        <v>0</v>
      </c>
      <c r="E244" s="843"/>
      <c r="F244" s="4">
        <f>'2 жастағы Ш'!BA93</f>
        <v>0</v>
      </c>
      <c r="G244" s="4">
        <f>'2 жастағы Ә'!BA93</f>
        <v>0</v>
      </c>
    </row>
    <row r="245" spans="2:7" x14ac:dyDescent="0.25">
      <c r="B245" s="712"/>
      <c r="C245" s="4">
        <f>'2 жастағы Ф'!AZ93</f>
        <v>0</v>
      </c>
      <c r="D245" s="4">
        <f>'2 жастағы К'!AZ93</f>
        <v>0</v>
      </c>
      <c r="E245" s="843"/>
      <c r="F245" s="4">
        <f>'2 жастағы Ш'!AZ93</f>
        <v>0</v>
      </c>
      <c r="G245" s="4">
        <f>'2 жастағы Ә'!AZ93</f>
        <v>0</v>
      </c>
    </row>
    <row r="246" spans="2:7" x14ac:dyDescent="0.25">
      <c r="B246" s="707">
        <v>18</v>
      </c>
      <c r="C246" s="4">
        <f>'2 жастағы Ф'!BE93</f>
        <v>0</v>
      </c>
      <c r="D246" s="4">
        <f>'2 жастағы К'!BE93</f>
        <v>0</v>
      </c>
      <c r="E246" s="843"/>
      <c r="F246" s="4">
        <f>'2 жастағы Ш'!BE93</f>
        <v>0</v>
      </c>
      <c r="G246" s="4">
        <f>'2 жастағы Ә'!BE93</f>
        <v>0</v>
      </c>
    </row>
    <row r="247" spans="2:7" x14ac:dyDescent="0.25">
      <c r="B247" s="708"/>
      <c r="C247" s="4">
        <f>'2 жастағы Ф'!BD93</f>
        <v>0</v>
      </c>
      <c r="D247" s="4">
        <f>'2 жастағы К'!BD93</f>
        <v>0</v>
      </c>
      <c r="E247" s="843"/>
      <c r="F247" s="4">
        <f>'2 жастағы Ш'!BD93</f>
        <v>0</v>
      </c>
      <c r="G247" s="4">
        <f>'2 жастағы Ә'!BD93</f>
        <v>0</v>
      </c>
    </row>
    <row r="248" spans="2:7" x14ac:dyDescent="0.25">
      <c r="B248" s="712"/>
      <c r="C248" s="4">
        <f>'2 жастағы Ф'!BC93</f>
        <v>0</v>
      </c>
      <c r="D248" s="4">
        <f>'2 жастағы К'!BC93</f>
        <v>0</v>
      </c>
      <c r="E248" s="843"/>
      <c r="F248" s="4">
        <f>'2 жастағы Ш'!BC93</f>
        <v>0</v>
      </c>
      <c r="G248" s="4">
        <f>'2 жастағы Ә'!BC93</f>
        <v>0</v>
      </c>
    </row>
    <row r="249" spans="2:7" x14ac:dyDescent="0.25">
      <c r="B249" s="707">
        <v>19</v>
      </c>
      <c r="C249" s="4">
        <f>'2 жастағы Ф'!BH93</f>
        <v>0</v>
      </c>
      <c r="D249" s="4">
        <f>'2 жастағы К'!BH93</f>
        <v>0</v>
      </c>
      <c r="E249" s="843"/>
      <c r="F249" s="4">
        <f>'2 жастағы Ш'!BH93</f>
        <v>0</v>
      </c>
      <c r="G249" s="4">
        <f>'2 жастағы Ә'!BH93</f>
        <v>0</v>
      </c>
    </row>
    <row r="250" spans="2:7" x14ac:dyDescent="0.25">
      <c r="B250" s="708"/>
      <c r="C250" s="4">
        <f>'2 жастағы Ф'!BG93</f>
        <v>0</v>
      </c>
      <c r="D250" s="4">
        <f>'2 жастағы К'!BG93</f>
        <v>0</v>
      </c>
      <c r="E250" s="843"/>
      <c r="F250" s="4">
        <f>'2 жастағы Ш'!BG93</f>
        <v>0</v>
      </c>
      <c r="G250" s="4">
        <f>'2 жастағы Ә'!BG93</f>
        <v>0</v>
      </c>
    </row>
    <row r="251" spans="2:7" x14ac:dyDescent="0.25">
      <c r="B251" s="712"/>
      <c r="C251" s="4">
        <f>'2 жастағы Ф'!BF93</f>
        <v>0</v>
      </c>
      <c r="D251" s="4">
        <f>'2 жастағы К'!BF93</f>
        <v>0</v>
      </c>
      <c r="E251" s="843"/>
      <c r="F251" s="4">
        <f>'2 жастағы Ш'!BF93</f>
        <v>0</v>
      </c>
      <c r="G251" s="4">
        <f>'2 жастағы Ә'!BF93</f>
        <v>0</v>
      </c>
    </row>
    <row r="252" spans="2:7" x14ac:dyDescent="0.25">
      <c r="B252" s="707">
        <v>20</v>
      </c>
      <c r="C252" s="842"/>
      <c r="D252" s="4">
        <f>'2 жастағы К'!BK93</f>
        <v>0</v>
      </c>
      <c r="E252" s="843"/>
      <c r="F252" s="4">
        <f>'2 жастағы Ш'!BK93</f>
        <v>0</v>
      </c>
      <c r="G252" s="4">
        <f>'2 жастағы Ә'!BK93</f>
        <v>0</v>
      </c>
    </row>
    <row r="253" spans="2:7" x14ac:dyDescent="0.25">
      <c r="B253" s="708"/>
      <c r="C253" s="843"/>
      <c r="D253" s="4">
        <f>'2 жастағы К'!BJ93</f>
        <v>0</v>
      </c>
      <c r="E253" s="843"/>
      <c r="F253" s="4">
        <f>'2 жастағы Ш'!BJ93</f>
        <v>0</v>
      </c>
      <c r="G253" s="4">
        <f>'2 жастағы Ә'!BJ93</f>
        <v>0</v>
      </c>
    </row>
    <row r="254" spans="2:7" x14ac:dyDescent="0.25">
      <c r="B254" s="712"/>
      <c r="C254" s="843"/>
      <c r="D254" s="4">
        <f>'2 жастағы К'!BI93</f>
        <v>0</v>
      </c>
      <c r="E254" s="843"/>
      <c r="F254" s="4">
        <f>'2 жастағы Ш'!BI93</f>
        <v>0</v>
      </c>
      <c r="G254" s="4">
        <f>'2 жастағы Ә'!BI93</f>
        <v>0</v>
      </c>
    </row>
    <row r="255" spans="2:7" x14ac:dyDescent="0.25">
      <c r="B255" s="707">
        <v>21</v>
      </c>
      <c r="C255" s="843"/>
      <c r="D255" s="842"/>
      <c r="E255" s="843"/>
      <c r="F255" s="4">
        <f>'2 жастағы Ш'!BN93</f>
        <v>0</v>
      </c>
      <c r="G255" s="842"/>
    </row>
    <row r="256" spans="2:7" x14ac:dyDescent="0.25">
      <c r="B256" s="708"/>
      <c r="C256" s="843"/>
      <c r="D256" s="843"/>
      <c r="E256" s="843"/>
      <c r="F256" s="4">
        <f>'2 жастағы Ш'!BM93</f>
        <v>0</v>
      </c>
      <c r="G256" s="843"/>
    </row>
    <row r="257" spans="2:7" x14ac:dyDescent="0.25">
      <c r="B257" s="712"/>
      <c r="C257" s="843"/>
      <c r="D257" s="843"/>
      <c r="E257" s="843"/>
      <c r="F257" s="4">
        <f>'2 жастағы Ш'!BL93</f>
        <v>0</v>
      </c>
      <c r="G257" s="843"/>
    </row>
    <row r="258" spans="2:7" x14ac:dyDescent="0.25">
      <c r="B258" s="707">
        <v>22</v>
      </c>
      <c r="C258" s="843"/>
      <c r="D258" s="843"/>
      <c r="E258" s="843"/>
      <c r="F258" s="4">
        <f>'2 жастағы Ш'!BQ93</f>
        <v>0</v>
      </c>
      <c r="G258" s="843"/>
    </row>
    <row r="259" spans="2:7" x14ac:dyDescent="0.25">
      <c r="B259" s="708"/>
      <c r="C259" s="843"/>
      <c r="D259" s="843"/>
      <c r="E259" s="843"/>
      <c r="F259" s="4">
        <f>'2 жастағы Ш'!BP93</f>
        <v>0</v>
      </c>
      <c r="G259" s="843"/>
    </row>
    <row r="260" spans="2:7" x14ac:dyDescent="0.25">
      <c r="B260" s="712"/>
      <c r="C260" s="843"/>
      <c r="D260" s="843"/>
      <c r="E260" s="843"/>
      <c r="F260" s="4">
        <f>'2 жастағы Ш'!BO93</f>
        <v>0</v>
      </c>
      <c r="G260" s="843"/>
    </row>
    <row r="261" spans="2:7" x14ac:dyDescent="0.25">
      <c r="B261" s="707">
        <v>23</v>
      </c>
      <c r="C261" s="843"/>
      <c r="D261" s="843"/>
      <c r="E261" s="843"/>
      <c r="F261" s="4">
        <f>'2 жастағы Ш'!BT93</f>
        <v>0</v>
      </c>
      <c r="G261" s="843"/>
    </row>
    <row r="262" spans="2:7" x14ac:dyDescent="0.25">
      <c r="B262" s="708"/>
      <c r="C262" s="843"/>
      <c r="D262" s="843"/>
      <c r="E262" s="843"/>
      <c r="F262" s="4">
        <f>'2 жастағы Ш'!BS93</f>
        <v>0</v>
      </c>
      <c r="G262" s="843"/>
    </row>
    <row r="263" spans="2:7" x14ac:dyDescent="0.25">
      <c r="B263" s="712"/>
      <c r="C263" s="843"/>
      <c r="D263" s="843"/>
      <c r="E263" s="843"/>
      <c r="F263" s="4">
        <f>'2 жастағы Ш'!BR93</f>
        <v>0</v>
      </c>
      <c r="G263" s="843"/>
    </row>
    <row r="264" spans="2:7" x14ac:dyDescent="0.25">
      <c r="B264" s="707">
        <v>24</v>
      </c>
      <c r="C264" s="843"/>
      <c r="D264" s="843"/>
      <c r="E264" s="843"/>
      <c r="F264" s="4">
        <f>'2 жастағы Ш'!BW93</f>
        <v>0</v>
      </c>
      <c r="G264" s="843"/>
    </row>
    <row r="265" spans="2:7" x14ac:dyDescent="0.25">
      <c r="B265" s="708"/>
      <c r="C265" s="843"/>
      <c r="D265" s="843"/>
      <c r="E265" s="843"/>
      <c r="F265" s="12">
        <f>'2 жастағы Ш'!BV93</f>
        <v>0</v>
      </c>
      <c r="G265" s="843"/>
    </row>
    <row r="266" spans="2:7" x14ac:dyDescent="0.25">
      <c r="B266" s="712"/>
      <c r="C266" s="843"/>
      <c r="D266" s="843"/>
      <c r="E266" s="843"/>
      <c r="F266" s="12">
        <f>'2 жастағы Ш'!BU93</f>
        <v>0</v>
      </c>
      <c r="G266" s="843"/>
    </row>
    <row r="267" spans="2:7" x14ac:dyDescent="0.25">
      <c r="B267" s="707">
        <v>25</v>
      </c>
      <c r="C267" s="843"/>
      <c r="D267" s="843"/>
      <c r="E267" s="843"/>
      <c r="F267" s="4">
        <f>'2 жастағы Ш'!BZ93</f>
        <v>0</v>
      </c>
      <c r="G267" s="843"/>
    </row>
    <row r="268" spans="2:7" x14ac:dyDescent="0.25">
      <c r="B268" s="708"/>
      <c r="C268" s="843"/>
      <c r="D268" s="843"/>
      <c r="E268" s="843"/>
      <c r="F268" s="4">
        <f>'2 жастағы Ш'!BY93</f>
        <v>0</v>
      </c>
      <c r="G268" s="843"/>
    </row>
    <row r="269" spans="2:7" x14ac:dyDescent="0.25">
      <c r="B269" s="712"/>
      <c r="C269" s="843"/>
      <c r="D269" s="843"/>
      <c r="E269" s="843"/>
      <c r="F269" s="4">
        <f>'2 жастағы Ш'!BX93</f>
        <v>0</v>
      </c>
      <c r="G269" s="843"/>
    </row>
    <row r="270" spans="2:7" x14ac:dyDescent="0.25">
      <c r="B270" s="707">
        <v>26</v>
      </c>
      <c r="C270" s="843"/>
      <c r="D270" s="843"/>
      <c r="E270" s="843"/>
      <c r="F270" s="4">
        <f>'2 жастағы Ш'!CC93</f>
        <v>0</v>
      </c>
      <c r="G270" s="843"/>
    </row>
    <row r="271" spans="2:7" x14ac:dyDescent="0.25">
      <c r="B271" s="708"/>
      <c r="C271" s="843"/>
      <c r="D271" s="843"/>
      <c r="E271" s="843"/>
      <c r="F271" s="4">
        <f>'2 жастағы Ш'!CB93</f>
        <v>0</v>
      </c>
      <c r="G271" s="843"/>
    </row>
    <row r="272" spans="2:7" x14ac:dyDescent="0.25">
      <c r="B272" s="712"/>
      <c r="C272" s="843"/>
      <c r="D272" s="843"/>
      <c r="E272" s="843"/>
      <c r="F272" s="4">
        <f>'2 жастағы Ш'!CA93</f>
        <v>0</v>
      </c>
      <c r="G272" s="843"/>
    </row>
    <row r="273" spans="2:7" x14ac:dyDescent="0.25">
      <c r="B273" s="707">
        <v>27</v>
      </c>
      <c r="C273" s="843"/>
      <c r="D273" s="843"/>
      <c r="E273" s="843"/>
      <c r="F273" s="12">
        <f>'2 жастағы Ш'!CF93</f>
        <v>0</v>
      </c>
      <c r="G273" s="843"/>
    </row>
    <row r="274" spans="2:7" x14ac:dyDescent="0.25">
      <c r="B274" s="708"/>
      <c r="C274" s="843"/>
      <c r="D274" s="843"/>
      <c r="E274" s="843"/>
      <c r="F274" s="12">
        <f>'2 жастағы Ш'!CE93</f>
        <v>0</v>
      </c>
      <c r="G274" s="843"/>
    </row>
    <row r="275" spans="2:7" x14ac:dyDescent="0.25">
      <c r="B275" s="712"/>
      <c r="C275" s="843"/>
      <c r="D275" s="843"/>
      <c r="E275" s="843"/>
      <c r="F275" s="12">
        <f>'2 жастағы Ш'!CD93</f>
        <v>0</v>
      </c>
      <c r="G275" s="843"/>
    </row>
    <row r="276" spans="2:7" x14ac:dyDescent="0.25">
      <c r="B276" s="707">
        <v>28</v>
      </c>
      <c r="C276" s="843"/>
      <c r="D276" s="843"/>
      <c r="E276" s="843"/>
      <c r="F276" s="12">
        <f>'2 жастағы Ш'!CI93</f>
        <v>0</v>
      </c>
      <c r="G276" s="843"/>
    </row>
    <row r="277" spans="2:7" x14ac:dyDescent="0.25">
      <c r="B277" s="708"/>
      <c r="C277" s="843"/>
      <c r="D277" s="843"/>
      <c r="E277" s="843"/>
      <c r="F277" s="12">
        <f>'2 жастағы Ш'!CH93</f>
        <v>0</v>
      </c>
      <c r="G277" s="843"/>
    </row>
    <row r="278" spans="2:7" x14ac:dyDescent="0.25">
      <c r="B278" s="712"/>
      <c r="C278" s="843"/>
      <c r="D278" s="843"/>
      <c r="E278" s="843"/>
      <c r="F278" s="12">
        <f>'2 жастағы Ш'!CG93</f>
        <v>0</v>
      </c>
      <c r="G278" s="843"/>
    </row>
    <row r="279" spans="2:7" x14ac:dyDescent="0.25">
      <c r="B279" s="707">
        <v>29</v>
      </c>
      <c r="C279" s="843"/>
      <c r="D279" s="843"/>
      <c r="E279" s="843"/>
      <c r="F279" s="12">
        <f>'2 жастағы Ш'!CL93</f>
        <v>0</v>
      </c>
      <c r="G279" s="843"/>
    </row>
    <row r="280" spans="2:7" x14ac:dyDescent="0.25">
      <c r="B280" s="708"/>
      <c r="C280" s="843"/>
      <c r="D280" s="843"/>
      <c r="E280" s="843"/>
      <c r="F280" s="12">
        <f>'2 жастағы Ш'!CK93</f>
        <v>0</v>
      </c>
      <c r="G280" s="843"/>
    </row>
    <row r="281" spans="2:7" x14ac:dyDescent="0.25">
      <c r="B281" s="712"/>
      <c r="C281" s="843"/>
      <c r="D281" s="843"/>
      <c r="E281" s="843"/>
      <c r="F281" s="12">
        <f>'2 жастағы Ш'!CJ93</f>
        <v>0</v>
      </c>
      <c r="G281" s="843"/>
    </row>
    <row r="282" spans="2:7" x14ac:dyDescent="0.25">
      <c r="B282" s="707">
        <v>30</v>
      </c>
      <c r="C282" s="843"/>
      <c r="D282" s="843"/>
      <c r="E282" s="843"/>
      <c r="F282" s="12">
        <f>'2 жастағы Ш'!CO93</f>
        <v>0</v>
      </c>
      <c r="G282" s="843"/>
    </row>
    <row r="283" spans="2:7" x14ac:dyDescent="0.25">
      <c r="B283" s="708"/>
      <c r="C283" s="843"/>
      <c r="D283" s="843"/>
      <c r="E283" s="843"/>
      <c r="F283" s="12">
        <f>'2 жастағы Ш'!CN93</f>
        <v>0</v>
      </c>
      <c r="G283" s="843"/>
    </row>
    <row r="284" spans="2:7" x14ac:dyDescent="0.25">
      <c r="B284" s="712"/>
      <c r="C284" s="843"/>
      <c r="D284" s="843"/>
      <c r="E284" s="843"/>
      <c r="F284" s="12">
        <f>'2 жастағы Ш'!CM93</f>
        <v>0</v>
      </c>
      <c r="G284" s="843"/>
    </row>
    <row r="285" spans="2:7" x14ac:dyDescent="0.25">
      <c r="B285" s="707">
        <v>31</v>
      </c>
      <c r="C285" s="843"/>
      <c r="D285" s="843"/>
      <c r="E285" s="843"/>
      <c r="F285" s="12">
        <f>'2 жастағы Ш'!CR93</f>
        <v>0</v>
      </c>
      <c r="G285" s="843"/>
    </row>
    <row r="286" spans="2:7" x14ac:dyDescent="0.25">
      <c r="B286" s="708"/>
      <c r="C286" s="843"/>
      <c r="D286" s="843"/>
      <c r="E286" s="843"/>
      <c r="F286" s="12">
        <f>'2 жастағы Ш'!CQ93</f>
        <v>0</v>
      </c>
      <c r="G286" s="843"/>
    </row>
    <row r="287" spans="2:7" x14ac:dyDescent="0.25">
      <c r="B287" s="712"/>
      <c r="C287" s="843"/>
      <c r="D287" s="843"/>
      <c r="E287" s="843"/>
      <c r="F287" s="12">
        <f>'2 жастағы Ш'!CP93</f>
        <v>0</v>
      </c>
      <c r="G287" s="843"/>
    </row>
    <row r="288" spans="2:7" x14ac:dyDescent="0.25">
      <c r="B288" s="707">
        <v>32</v>
      </c>
      <c r="C288" s="843"/>
      <c r="D288" s="843"/>
      <c r="E288" s="843"/>
      <c r="F288" s="12">
        <f>'2 жастағы Ш'!CU93</f>
        <v>0</v>
      </c>
      <c r="G288" s="843"/>
    </row>
    <row r="289" spans="2:7" x14ac:dyDescent="0.25">
      <c r="B289" s="708"/>
      <c r="C289" s="843"/>
      <c r="D289" s="843"/>
      <c r="E289" s="843"/>
      <c r="F289" s="12">
        <f>'2 жастағы Ш'!CT93</f>
        <v>0</v>
      </c>
      <c r="G289" s="843"/>
    </row>
    <row r="290" spans="2:7" x14ac:dyDescent="0.25">
      <c r="B290" s="712"/>
      <c r="C290" s="843"/>
      <c r="D290" s="843"/>
      <c r="E290" s="843"/>
      <c r="F290" s="12">
        <f>'2 жастағы Ш'!CS93</f>
        <v>0</v>
      </c>
      <c r="G290" s="843"/>
    </row>
    <row r="291" spans="2:7" x14ac:dyDescent="0.25">
      <c r="B291" s="707">
        <v>33</v>
      </c>
      <c r="C291" s="843"/>
      <c r="D291" s="843"/>
      <c r="E291" s="843"/>
      <c r="F291" s="12">
        <f>'2 жастағы Ш'!CX93</f>
        <v>0</v>
      </c>
      <c r="G291" s="843"/>
    </row>
    <row r="292" spans="2:7" x14ac:dyDescent="0.25">
      <c r="B292" s="708"/>
      <c r="C292" s="843"/>
      <c r="D292" s="843"/>
      <c r="E292" s="843"/>
      <c r="F292" s="12">
        <f>'2 жастағы Ш'!CW93</f>
        <v>0</v>
      </c>
      <c r="G292" s="843"/>
    </row>
    <row r="293" spans="2:7" x14ac:dyDescent="0.25">
      <c r="B293" s="712"/>
      <c r="C293" s="843"/>
      <c r="D293" s="843"/>
      <c r="E293" s="843"/>
      <c r="F293" s="12">
        <f>'2 жастағы Ш'!CV93</f>
        <v>0</v>
      </c>
      <c r="G293" s="843"/>
    </row>
    <row r="294" spans="2:7" x14ac:dyDescent="0.25">
      <c r="B294" s="707">
        <v>34</v>
      </c>
      <c r="C294" s="843"/>
      <c r="D294" s="843"/>
      <c r="E294" s="843"/>
      <c r="F294" s="12">
        <f>'2 жастағы Ш'!DA93</f>
        <v>0</v>
      </c>
      <c r="G294" s="843"/>
    </row>
    <row r="295" spans="2:7" x14ac:dyDescent="0.25">
      <c r="B295" s="708"/>
      <c r="C295" s="843"/>
      <c r="D295" s="843"/>
      <c r="E295" s="843"/>
      <c r="F295" s="12">
        <f>'2 жастағы Ш'!CZ93</f>
        <v>0</v>
      </c>
      <c r="G295" s="843"/>
    </row>
    <row r="296" spans="2:7" x14ac:dyDescent="0.25">
      <c r="B296" s="712"/>
      <c r="C296" s="843"/>
      <c r="D296" s="843"/>
      <c r="E296" s="843"/>
      <c r="F296" s="12">
        <f>'2 жастағы Ш'!CY93</f>
        <v>0</v>
      </c>
      <c r="G296" s="843"/>
    </row>
    <row r="297" spans="2:7" x14ac:dyDescent="0.25">
      <c r="B297" s="707">
        <v>35</v>
      </c>
      <c r="C297" s="843"/>
      <c r="D297" s="843"/>
      <c r="E297" s="843"/>
      <c r="F297" s="12">
        <f>'2 жастағы Ш'!DD93</f>
        <v>0</v>
      </c>
      <c r="G297" s="843"/>
    </row>
    <row r="298" spans="2:7" x14ac:dyDescent="0.25">
      <c r="B298" s="708"/>
      <c r="C298" s="843"/>
      <c r="D298" s="843"/>
      <c r="E298" s="843"/>
      <c r="F298" s="12">
        <f>'2 жастағы Ш'!DC93</f>
        <v>0</v>
      </c>
      <c r="G298" s="843"/>
    </row>
    <row r="299" spans="2:7" x14ac:dyDescent="0.25">
      <c r="B299" s="712"/>
      <c r="C299" s="843"/>
      <c r="D299" s="843"/>
      <c r="E299" s="843"/>
      <c r="F299" s="12">
        <f>'2 жастағы Ш'!DB93</f>
        <v>0</v>
      </c>
      <c r="G299" s="843"/>
    </row>
    <row r="300" spans="2:7" x14ac:dyDescent="0.25">
      <c r="B300" s="707">
        <v>36</v>
      </c>
      <c r="C300" s="843"/>
      <c r="D300" s="843"/>
      <c r="E300" s="843"/>
      <c r="F300" s="12">
        <f>'2 жастағы Ш'!DG93</f>
        <v>0</v>
      </c>
      <c r="G300" s="843"/>
    </row>
    <row r="301" spans="2:7" x14ac:dyDescent="0.25">
      <c r="B301" s="708"/>
      <c r="C301" s="843"/>
      <c r="D301" s="843"/>
      <c r="E301" s="843"/>
      <c r="F301" s="12">
        <f>'2 жастағы Ш'!DF93</f>
        <v>0</v>
      </c>
      <c r="G301" s="843"/>
    </row>
    <row r="302" spans="2:7" x14ac:dyDescent="0.25">
      <c r="B302" s="708"/>
      <c r="C302" s="843"/>
      <c r="D302" s="843"/>
      <c r="E302" s="843"/>
      <c r="F302" s="334">
        <f>'2 жастағы Ш'!DE93</f>
        <v>0</v>
      </c>
      <c r="G302" s="843"/>
    </row>
    <row r="303" spans="2:7" x14ac:dyDescent="0.25">
      <c r="B303" s="748">
        <v>37</v>
      </c>
      <c r="C303" s="843"/>
      <c r="D303" s="843"/>
      <c r="E303" s="843"/>
      <c r="F303" s="12">
        <f>'2 жастағы Ш'!DJ93</f>
        <v>0</v>
      </c>
      <c r="G303" s="843"/>
    </row>
    <row r="304" spans="2:7" x14ac:dyDescent="0.25">
      <c r="B304" s="748"/>
      <c r="C304" s="843"/>
      <c r="D304" s="843"/>
      <c r="E304" s="843"/>
      <c r="F304" s="12">
        <f>'2 жастағы Ш'!DI93</f>
        <v>0</v>
      </c>
      <c r="G304" s="843"/>
    </row>
    <row r="305" spans="2:7" x14ac:dyDescent="0.25">
      <c r="B305" s="748"/>
      <c r="C305" s="844"/>
      <c r="D305" s="844"/>
      <c r="E305" s="844"/>
      <c r="F305" s="12">
        <f>'2 жастағы Ш'!DH93</f>
        <v>0</v>
      </c>
      <c r="G305" s="844"/>
    </row>
    <row r="306" spans="2:7" ht="18.75" x14ac:dyDescent="0.25">
      <c r="B306" s="848" t="s">
        <v>824</v>
      </c>
      <c r="C306" s="158">
        <f>'2 жастағы Ф'!BK93</f>
        <v>0</v>
      </c>
      <c r="D306" s="158">
        <f>'2 жастағы К'!BN93</f>
        <v>0</v>
      </c>
      <c r="E306" s="158">
        <f>'2 жастағы Т'!AG93</f>
        <v>0</v>
      </c>
      <c r="F306" s="158">
        <f>'2 жастағы Ш'!DM93</f>
        <v>0</v>
      </c>
      <c r="G306" s="159">
        <f>'2 жастағы Ә'!BN93</f>
        <v>0</v>
      </c>
    </row>
    <row r="307" spans="2:7" ht="18.75" x14ac:dyDescent="0.25">
      <c r="B307" s="847"/>
      <c r="C307" s="40">
        <f>'2 жастағы Ф'!BJ93</f>
        <v>0</v>
      </c>
      <c r="D307" s="40">
        <f>'2 жастағы К'!BM93</f>
        <v>0</v>
      </c>
      <c r="E307" s="40">
        <f>'2 жастағы Т'!AF93</f>
        <v>0</v>
      </c>
      <c r="F307" s="40">
        <f>'2 жастағы Ш'!DL93</f>
        <v>0</v>
      </c>
      <c r="G307" s="68">
        <f>'2 жастағы Ә'!BM93</f>
        <v>0</v>
      </c>
    </row>
    <row r="308" spans="2:7" ht="18.75" x14ac:dyDescent="0.25">
      <c r="B308" s="847"/>
      <c r="C308" s="95">
        <f>'2 жастағы Ф'!BI93</f>
        <v>0</v>
      </c>
      <c r="D308" s="95">
        <f>'2 жастағы К'!BL93</f>
        <v>0</v>
      </c>
      <c r="E308" s="95">
        <f>'2 жастағы Т'!AE93</f>
        <v>0</v>
      </c>
      <c r="F308" s="95">
        <f>'2 жастағы Ш'!DK93</f>
        <v>0</v>
      </c>
      <c r="G308" s="96">
        <f>'2 жастағы Ә'!BL93</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Ф'!F147</f>
        <v>0</v>
      </c>
      <c r="D313" s="4">
        <f>'2 жастағы К'!F147</f>
        <v>0</v>
      </c>
      <c r="E313" s="4">
        <f>'2 жастағы Т'!F147</f>
        <v>0</v>
      </c>
      <c r="F313" s="4">
        <f>'2 жастағы Ш'!F147</f>
        <v>0</v>
      </c>
      <c r="G313" s="4">
        <f>'2 жастағы Ә'!F147</f>
        <v>0</v>
      </c>
    </row>
    <row r="314" spans="2:7" x14ac:dyDescent="0.25">
      <c r="B314" s="708"/>
      <c r="C314" s="4">
        <f>'2 жастағы Ф'!E147</f>
        <v>0</v>
      </c>
      <c r="D314" s="4">
        <f>'2 жастағы К'!E147</f>
        <v>0</v>
      </c>
      <c r="E314" s="4">
        <f>'2 жастағы Т'!E147</f>
        <v>0</v>
      </c>
      <c r="F314" s="4">
        <f>'2 жастағы Ш'!E147</f>
        <v>0</v>
      </c>
      <c r="G314" s="4">
        <f>'2 жастағы Ә'!E147</f>
        <v>0</v>
      </c>
    </row>
    <row r="315" spans="2:7" x14ac:dyDescent="0.25">
      <c r="B315" s="712"/>
      <c r="C315" s="4">
        <f>'2 жастағы Ф'!D147</f>
        <v>0</v>
      </c>
      <c r="D315" s="4">
        <f>'2 жастағы К'!D147</f>
        <v>0</v>
      </c>
      <c r="E315" s="4">
        <f>'2 жастағы Т'!D147</f>
        <v>0</v>
      </c>
      <c r="F315" s="4">
        <f>'2 жастағы Ш'!D147</f>
        <v>0</v>
      </c>
      <c r="G315" s="4">
        <f>'2 жастағы Ә'!D147</f>
        <v>0</v>
      </c>
    </row>
    <row r="316" spans="2:7" x14ac:dyDescent="0.25">
      <c r="B316" s="707">
        <v>2</v>
      </c>
      <c r="C316" s="4">
        <f>'2 жастағы Ф'!I147</f>
        <v>0</v>
      </c>
      <c r="D316" s="4">
        <f>'2 жастағы К'!I147</f>
        <v>0</v>
      </c>
      <c r="E316" s="4">
        <f>'2 жастағы Т'!I147</f>
        <v>0</v>
      </c>
      <c r="F316" s="4">
        <f>'2 жастағы Ш'!I147</f>
        <v>0</v>
      </c>
      <c r="G316" s="4">
        <f>'2 жастағы Ә'!I147</f>
        <v>0</v>
      </c>
    </row>
    <row r="317" spans="2:7" x14ac:dyDescent="0.25">
      <c r="B317" s="708"/>
      <c r="C317" s="4">
        <f>'2 жастағы Ф'!H147</f>
        <v>0</v>
      </c>
      <c r="D317" s="4">
        <f>'2 жастағы К'!H147</f>
        <v>0</v>
      </c>
      <c r="E317" s="4">
        <f>'2 жастағы Т'!H147</f>
        <v>0</v>
      </c>
      <c r="F317" s="4">
        <f>'2 жастағы Ш'!H147</f>
        <v>0</v>
      </c>
      <c r="G317" s="4">
        <f>'2 жастағы Ә'!H147</f>
        <v>0</v>
      </c>
    </row>
    <row r="318" spans="2:7" x14ac:dyDescent="0.25">
      <c r="B318" s="712"/>
      <c r="C318" s="4">
        <f>'2 жастағы Ф'!G147</f>
        <v>0</v>
      </c>
      <c r="D318" s="4">
        <f>'2 жастағы К'!G147</f>
        <v>0</v>
      </c>
      <c r="E318" s="4">
        <f>'2 жастағы Т'!G147</f>
        <v>0</v>
      </c>
      <c r="F318" s="4">
        <f>'2 жастағы Ш'!G147</f>
        <v>0</v>
      </c>
      <c r="G318" s="4">
        <f>'2 жастағы Ә'!G147</f>
        <v>0</v>
      </c>
    </row>
    <row r="319" spans="2:7" x14ac:dyDescent="0.25">
      <c r="B319" s="707">
        <v>3</v>
      </c>
      <c r="C319" s="4">
        <f>'2 жастағы Ф'!L147</f>
        <v>0</v>
      </c>
      <c r="D319" s="4">
        <f>'2 жастағы К'!L147</f>
        <v>0</v>
      </c>
      <c r="E319" s="4">
        <f>'2 жастағы Т'!L147</f>
        <v>0</v>
      </c>
      <c r="F319" s="4">
        <f>'2 жастағы Ш'!L147</f>
        <v>0</v>
      </c>
      <c r="G319" s="4">
        <f>'2 жастағы Ә'!L147</f>
        <v>0</v>
      </c>
    </row>
    <row r="320" spans="2:7" x14ac:dyDescent="0.25">
      <c r="B320" s="708"/>
      <c r="C320" s="4">
        <f>'2 жастағы Ф'!K147</f>
        <v>0</v>
      </c>
      <c r="D320" s="4">
        <f>'2 жастағы К'!K147</f>
        <v>0</v>
      </c>
      <c r="E320" s="4">
        <f>'2 жастағы Т'!K147</f>
        <v>0</v>
      </c>
      <c r="F320" s="4">
        <f>'2 жастағы Ш'!K147</f>
        <v>0</v>
      </c>
      <c r="G320" s="4">
        <f>'2 жастағы Ә'!K147</f>
        <v>0</v>
      </c>
    </row>
    <row r="321" spans="2:7" x14ac:dyDescent="0.25">
      <c r="B321" s="712"/>
      <c r="C321" s="4">
        <f>'2 жастағы Ф'!J147</f>
        <v>0</v>
      </c>
      <c r="D321" s="4">
        <f>'2 жастағы К'!J147</f>
        <v>0</v>
      </c>
      <c r="E321" s="4">
        <f>'2 жастағы Т'!J147</f>
        <v>0</v>
      </c>
      <c r="F321" s="4">
        <f>'2 жастағы Ш'!J147</f>
        <v>0</v>
      </c>
      <c r="G321" s="4">
        <f>'2 жастағы Ә'!J147</f>
        <v>0</v>
      </c>
    </row>
    <row r="322" spans="2:7" x14ac:dyDescent="0.25">
      <c r="B322" s="707">
        <v>4</v>
      </c>
      <c r="C322" s="4">
        <f>'2 жастағы Ф'!O147</f>
        <v>0</v>
      </c>
      <c r="D322" s="4">
        <f>'2 жастағы К'!O147</f>
        <v>0</v>
      </c>
      <c r="E322" s="4">
        <f>'2 жастағы Т'!O147</f>
        <v>0</v>
      </c>
      <c r="F322" s="4">
        <f>'2 жастағы Ш'!O147</f>
        <v>0</v>
      </c>
      <c r="G322" s="4">
        <f>'2 жастағы Ә'!O147</f>
        <v>0</v>
      </c>
    </row>
    <row r="323" spans="2:7" x14ac:dyDescent="0.25">
      <c r="B323" s="708"/>
      <c r="C323" s="4">
        <f>'2 жастағы Ф'!N147</f>
        <v>0</v>
      </c>
      <c r="D323" s="4">
        <f>'2 жастағы К'!N147</f>
        <v>0</v>
      </c>
      <c r="E323" s="4">
        <f>'2 жастағы Т'!N147</f>
        <v>0</v>
      </c>
      <c r="F323" s="4">
        <f>'2 жастағы Ш'!N147</f>
        <v>0</v>
      </c>
      <c r="G323" s="4">
        <f>'2 жастағы Ә'!N147</f>
        <v>0</v>
      </c>
    </row>
    <row r="324" spans="2:7" x14ac:dyDescent="0.25">
      <c r="B324" s="712"/>
      <c r="C324" s="4">
        <f>'2 жастағы Ф'!M147</f>
        <v>0</v>
      </c>
      <c r="D324" s="4">
        <f>'2 жастағы К'!M147</f>
        <v>0</v>
      </c>
      <c r="E324" s="4">
        <f>'2 жастағы Т'!M147</f>
        <v>0</v>
      </c>
      <c r="F324" s="4">
        <f>'2 жастағы Ш'!M147</f>
        <v>0</v>
      </c>
      <c r="G324" s="4">
        <f>'2 жастағы Ә'!M147</f>
        <v>0</v>
      </c>
    </row>
    <row r="325" spans="2:7" x14ac:dyDescent="0.25">
      <c r="B325" s="707">
        <v>5</v>
      </c>
      <c r="C325" s="4">
        <f>'2 жастағы Ф'!R147</f>
        <v>0</v>
      </c>
      <c r="D325" s="4">
        <f>'2 жастағы К'!R147</f>
        <v>0</v>
      </c>
      <c r="E325" s="4">
        <f>'2 жастағы Т'!R147</f>
        <v>0</v>
      </c>
      <c r="F325" s="4">
        <f>'2 жастағы Ш'!R147</f>
        <v>0</v>
      </c>
      <c r="G325" s="4">
        <f>'2 жастағы Ә'!R147</f>
        <v>0</v>
      </c>
    </row>
    <row r="326" spans="2:7" x14ac:dyDescent="0.25">
      <c r="B326" s="708"/>
      <c r="C326" s="4">
        <f>'2 жастағы Ф'!Q147</f>
        <v>0</v>
      </c>
      <c r="D326" s="4">
        <f>'2 жастағы К'!Q147</f>
        <v>0</v>
      </c>
      <c r="E326" s="4">
        <f>'2 жастағы Т'!Q147</f>
        <v>0</v>
      </c>
      <c r="F326" s="4">
        <f>'2 жастағы Ш'!Q147</f>
        <v>0</v>
      </c>
      <c r="G326" s="4">
        <f>'2 жастағы Ә'!Q147</f>
        <v>0</v>
      </c>
    </row>
    <row r="327" spans="2:7" x14ac:dyDescent="0.25">
      <c r="B327" s="712"/>
      <c r="C327" s="4">
        <f>'2 жастағы Ф'!P147</f>
        <v>0</v>
      </c>
      <c r="D327" s="4">
        <f>'2 жастағы К'!P147</f>
        <v>0</v>
      </c>
      <c r="E327" s="4">
        <f>'2 жастағы Т'!P147</f>
        <v>0</v>
      </c>
      <c r="F327" s="4">
        <f>'2 жастағы Ш'!P147</f>
        <v>0</v>
      </c>
      <c r="G327" s="4">
        <f>'2 жастағы Ә'!P147</f>
        <v>0</v>
      </c>
    </row>
    <row r="328" spans="2:7" x14ac:dyDescent="0.25">
      <c r="B328" s="707">
        <v>6</v>
      </c>
      <c r="C328" s="4">
        <f>'2 жастағы Ф'!U147</f>
        <v>0</v>
      </c>
      <c r="D328" s="4">
        <f>'2 жастағы К'!U147</f>
        <v>0</v>
      </c>
      <c r="E328" s="4">
        <f>'2 жастағы Т'!U147</f>
        <v>0</v>
      </c>
      <c r="F328" s="4">
        <f>'2 жастағы Ш'!U147</f>
        <v>0</v>
      </c>
      <c r="G328" s="4">
        <f>'2 жастағы Ә'!U147</f>
        <v>0</v>
      </c>
    </row>
    <row r="329" spans="2:7" x14ac:dyDescent="0.25">
      <c r="B329" s="708"/>
      <c r="C329" s="4">
        <f>'2 жастағы Ф'!T147</f>
        <v>0</v>
      </c>
      <c r="D329" s="4">
        <f>'2 жастағы К'!T147</f>
        <v>0</v>
      </c>
      <c r="E329" s="4">
        <f>'2 жастағы Т'!T147</f>
        <v>0</v>
      </c>
      <c r="F329" s="4">
        <f>'2 жастағы Ш'!T147</f>
        <v>0</v>
      </c>
      <c r="G329" s="4">
        <f>'2 жастағы Ә'!T147</f>
        <v>0</v>
      </c>
    </row>
    <row r="330" spans="2:7" x14ac:dyDescent="0.25">
      <c r="B330" s="712"/>
      <c r="C330" s="4">
        <f>'2 жастағы Ф'!S147</f>
        <v>0</v>
      </c>
      <c r="D330" s="4">
        <f>'2 жастағы К'!S147</f>
        <v>0</v>
      </c>
      <c r="E330" s="4">
        <f>'2 жастағы Т'!S147</f>
        <v>0</v>
      </c>
      <c r="F330" s="4">
        <f>'2 жастағы Ш'!S147</f>
        <v>0</v>
      </c>
      <c r="G330" s="4">
        <f>'2 жастағы Ә'!S147</f>
        <v>0</v>
      </c>
    </row>
    <row r="331" spans="2:7" x14ac:dyDescent="0.25">
      <c r="B331" s="707">
        <v>7</v>
      </c>
      <c r="C331" s="4">
        <f>'2 жастағы Ф'!X147</f>
        <v>0</v>
      </c>
      <c r="D331" s="4">
        <f>'2 жастағы К'!X147</f>
        <v>0</v>
      </c>
      <c r="E331" s="4">
        <f>'2 жастағы Т'!X147</f>
        <v>0</v>
      </c>
      <c r="F331" s="4">
        <f>'2 жастағы Ш'!X147</f>
        <v>0</v>
      </c>
      <c r="G331" s="4">
        <f>'2 жастағы Ә'!X147</f>
        <v>0</v>
      </c>
    </row>
    <row r="332" spans="2:7" x14ac:dyDescent="0.25">
      <c r="B332" s="708"/>
      <c r="C332" s="4">
        <f>'2 жастағы Ф'!W147</f>
        <v>0</v>
      </c>
      <c r="D332" s="4">
        <f>'2 жастағы К'!W147</f>
        <v>0</v>
      </c>
      <c r="E332" s="4">
        <f>'2 жастағы Т'!W147</f>
        <v>0</v>
      </c>
      <c r="F332" s="4">
        <f>'2 жастағы Ш'!W147</f>
        <v>0</v>
      </c>
      <c r="G332" s="4">
        <f>'2 жастағы Ә'!W147</f>
        <v>0</v>
      </c>
    </row>
    <row r="333" spans="2:7" x14ac:dyDescent="0.25">
      <c r="B333" s="712"/>
      <c r="C333" s="4">
        <f>'2 жастағы Ф'!V147</f>
        <v>0</v>
      </c>
      <c r="D333" s="4">
        <f>'2 жастағы К'!V147</f>
        <v>0</v>
      </c>
      <c r="E333" s="4">
        <f>'2 жастағы Т'!V147</f>
        <v>0</v>
      </c>
      <c r="F333" s="4">
        <f>'2 жастағы Ш'!V147</f>
        <v>0</v>
      </c>
      <c r="G333" s="4">
        <f>'2 жастағы Ә'!V147</f>
        <v>0</v>
      </c>
    </row>
    <row r="334" spans="2:7" x14ac:dyDescent="0.25">
      <c r="B334" s="707">
        <v>8</v>
      </c>
      <c r="C334" s="4">
        <f>'2 жастағы Ф'!AA147</f>
        <v>0</v>
      </c>
      <c r="D334" s="4">
        <f>'2 жастағы К'!AA147</f>
        <v>0</v>
      </c>
      <c r="E334" s="4">
        <f>'2 жастағы Т'!AA147</f>
        <v>0</v>
      </c>
      <c r="F334" s="4">
        <f>'2 жастағы Ш'!AA147</f>
        <v>0</v>
      </c>
      <c r="G334" s="4">
        <f>'2 жастағы Ә'!AA147</f>
        <v>0</v>
      </c>
    </row>
    <row r="335" spans="2:7" x14ac:dyDescent="0.25">
      <c r="B335" s="708"/>
      <c r="C335" s="4">
        <f>'2 жастағы Ф'!Z147</f>
        <v>0</v>
      </c>
      <c r="D335" s="4">
        <f>'2 жастағы К'!Z147</f>
        <v>0</v>
      </c>
      <c r="E335" s="4">
        <f>'2 жастағы Т'!Z147</f>
        <v>0</v>
      </c>
      <c r="F335" s="4">
        <f>'2 жастағы Ш'!Z147</f>
        <v>0</v>
      </c>
      <c r="G335" s="4">
        <f>'2 жастағы Ә'!Z147</f>
        <v>0</v>
      </c>
    </row>
    <row r="336" spans="2:7" x14ac:dyDescent="0.25">
      <c r="B336" s="712"/>
      <c r="C336" s="4">
        <f>'2 жастағы Ф'!Y147</f>
        <v>0</v>
      </c>
      <c r="D336" s="4">
        <f>'2 жастағы К'!Y147</f>
        <v>0</v>
      </c>
      <c r="E336" s="4">
        <f>'2 жастағы Т'!Y147</f>
        <v>0</v>
      </c>
      <c r="F336" s="4">
        <f>'2 жастағы Ш'!Y147</f>
        <v>0</v>
      </c>
      <c r="G336" s="4">
        <f>'2 жастағы Ә'!Y147</f>
        <v>0</v>
      </c>
    </row>
    <row r="337" spans="2:7" x14ac:dyDescent="0.25">
      <c r="B337" s="707">
        <v>9</v>
      </c>
      <c r="C337" s="4">
        <f>'2 жастағы Ф'!AD147</f>
        <v>0</v>
      </c>
      <c r="D337" s="4">
        <f>'2 жастағы К'!AD147</f>
        <v>0</v>
      </c>
      <c r="E337" s="4">
        <f>'2 жастағы Т'!AD147</f>
        <v>0</v>
      </c>
      <c r="F337" s="4">
        <f>'2 жастағы Ш'!AD147</f>
        <v>0</v>
      </c>
      <c r="G337" s="4">
        <f>'2 жастағы Ә'!AD147</f>
        <v>0</v>
      </c>
    </row>
    <row r="338" spans="2:7" x14ac:dyDescent="0.25">
      <c r="B338" s="708"/>
      <c r="C338" s="4">
        <f>'2 жастағы Ф'!AC147</f>
        <v>0</v>
      </c>
      <c r="D338" s="4">
        <f>'2 жастағы К'!AC147</f>
        <v>0</v>
      </c>
      <c r="E338" s="4">
        <f>'2 жастағы Т'!AC147</f>
        <v>0</v>
      </c>
      <c r="F338" s="4">
        <f>'2 жастағы Ш'!AC147</f>
        <v>0</v>
      </c>
      <c r="G338" s="4">
        <f>'2 жастағы Ә'!AC147</f>
        <v>0</v>
      </c>
    </row>
    <row r="339" spans="2:7" x14ac:dyDescent="0.25">
      <c r="B339" s="712"/>
      <c r="C339" s="4">
        <f>'2 жастағы Ф'!AB147</f>
        <v>0</v>
      </c>
      <c r="D339" s="4">
        <f>'2 жастағы К'!AB147</f>
        <v>0</v>
      </c>
      <c r="E339" s="4">
        <f>'2 жастағы Т'!AB147</f>
        <v>0</v>
      </c>
      <c r="F339" s="4">
        <f>'2 жастағы Ш'!AB147</f>
        <v>0</v>
      </c>
      <c r="G339" s="4">
        <f>'2 жастағы Ә'!AB147</f>
        <v>0</v>
      </c>
    </row>
    <row r="340" spans="2:7" x14ac:dyDescent="0.25">
      <c r="B340" s="707">
        <v>10</v>
      </c>
      <c r="C340" s="4">
        <f>'2 жастағы Ф'!AG147</f>
        <v>0</v>
      </c>
      <c r="D340" s="4">
        <f>'2 жастағы К'!AG147</f>
        <v>0</v>
      </c>
      <c r="E340" s="842"/>
      <c r="F340" s="4">
        <f>'2 жастағы Ш'!AG147</f>
        <v>0</v>
      </c>
      <c r="G340" s="4">
        <f>'2 жастағы Ә'!AG147</f>
        <v>0</v>
      </c>
    </row>
    <row r="341" spans="2:7" x14ac:dyDescent="0.25">
      <c r="B341" s="708"/>
      <c r="C341" s="4">
        <f>'2 жастағы Ф'!AF147</f>
        <v>0</v>
      </c>
      <c r="D341" s="4">
        <f>'2 жастағы К'!AF147</f>
        <v>0</v>
      </c>
      <c r="E341" s="843"/>
      <c r="F341" s="4">
        <f>'2 жастағы Ш'!AF147</f>
        <v>0</v>
      </c>
      <c r="G341" s="4">
        <f>'2 жастағы Ә'!AF147</f>
        <v>0</v>
      </c>
    </row>
    <row r="342" spans="2:7" x14ac:dyDescent="0.25">
      <c r="B342" s="712"/>
      <c r="C342" s="4">
        <f>'2 жастағы Ф'!AE147</f>
        <v>0</v>
      </c>
      <c r="D342" s="4">
        <f>'2 жастағы К'!AE147</f>
        <v>0</v>
      </c>
      <c r="E342" s="843"/>
      <c r="F342" s="4">
        <f>'2 жастағы Ш'!AE147</f>
        <v>0</v>
      </c>
      <c r="G342" s="4">
        <f>'2 жастағы Ә'!AE147</f>
        <v>0</v>
      </c>
    </row>
    <row r="343" spans="2:7" x14ac:dyDescent="0.25">
      <c r="B343" s="707">
        <v>11</v>
      </c>
      <c r="C343" s="4">
        <f>'2 жастағы Ф'!AJ147</f>
        <v>0</v>
      </c>
      <c r="D343" s="4">
        <f>'2 жастағы К'!AJ147</f>
        <v>0</v>
      </c>
      <c r="E343" s="843"/>
      <c r="F343" s="4">
        <f>'2 жастағы Ш'!AJ147</f>
        <v>0</v>
      </c>
      <c r="G343" s="4">
        <f>'2 жастағы Ә'!AJ147</f>
        <v>0</v>
      </c>
    </row>
    <row r="344" spans="2:7" x14ac:dyDescent="0.25">
      <c r="B344" s="708"/>
      <c r="C344" s="4">
        <f>'2 жастағы Ф'!AI147</f>
        <v>0</v>
      </c>
      <c r="D344" s="4">
        <f>'2 жастағы К'!AI147</f>
        <v>0</v>
      </c>
      <c r="E344" s="843"/>
      <c r="F344" s="4">
        <f>'2 жастағы Ш'!AI147</f>
        <v>0</v>
      </c>
      <c r="G344" s="4">
        <f>'2 жастағы Ә'!AI147</f>
        <v>0</v>
      </c>
    </row>
    <row r="345" spans="2:7" x14ac:dyDescent="0.25">
      <c r="B345" s="712"/>
      <c r="C345" s="4">
        <f>'2 жастағы Ф'!AH147</f>
        <v>0</v>
      </c>
      <c r="D345" s="4">
        <f>'2 жастағы К'!AH147</f>
        <v>0</v>
      </c>
      <c r="E345" s="843"/>
      <c r="F345" s="4">
        <f>'2 жастағы Ш'!AH147</f>
        <v>0</v>
      </c>
      <c r="G345" s="4">
        <f>'2 жастағы Ә'!AH147</f>
        <v>0</v>
      </c>
    </row>
    <row r="346" spans="2:7" x14ac:dyDescent="0.25">
      <c r="B346" s="707">
        <v>12</v>
      </c>
      <c r="C346" s="4">
        <f>'2 жастағы Ф'!AM147</f>
        <v>0</v>
      </c>
      <c r="D346" s="4">
        <f>'2 жастағы К'!AM147</f>
        <v>0</v>
      </c>
      <c r="E346" s="843"/>
      <c r="F346" s="4">
        <f>'2 жастағы Ш'!AM147</f>
        <v>0</v>
      </c>
      <c r="G346" s="4">
        <f>'2 жастағы Ә'!AM147</f>
        <v>0</v>
      </c>
    </row>
    <row r="347" spans="2:7" x14ac:dyDescent="0.25">
      <c r="B347" s="708"/>
      <c r="C347" s="4">
        <f>'2 жастағы Ф'!AL147</f>
        <v>0</v>
      </c>
      <c r="D347" s="4">
        <f>'2 жастағы К'!AL147</f>
        <v>0</v>
      </c>
      <c r="E347" s="843"/>
      <c r="F347" s="4">
        <f>'2 жастағы Ш'!AL147</f>
        <v>0</v>
      </c>
      <c r="G347" s="4">
        <f>'2 жастағы Ә'!AL147</f>
        <v>0</v>
      </c>
    </row>
    <row r="348" spans="2:7" x14ac:dyDescent="0.25">
      <c r="B348" s="712"/>
      <c r="C348" s="4">
        <f>'2 жастағы Ф'!AK147</f>
        <v>0</v>
      </c>
      <c r="D348" s="160">
        <f>'2 жастағы К'!AK176</f>
        <v>0</v>
      </c>
      <c r="E348" s="843"/>
      <c r="F348" s="4">
        <f>'2 жастағы Ш'!AK147</f>
        <v>0</v>
      </c>
      <c r="G348" s="4">
        <f>'2 жастағы Ә'!AK147</f>
        <v>0</v>
      </c>
    </row>
    <row r="349" spans="2:7" x14ac:dyDescent="0.25">
      <c r="B349" s="707">
        <v>13</v>
      </c>
      <c r="C349" s="4">
        <f>'2 жастағы Ф'!AP147</f>
        <v>0</v>
      </c>
      <c r="D349" s="4">
        <f>'2 жастағы К'!AP147</f>
        <v>0</v>
      </c>
      <c r="E349" s="843"/>
      <c r="F349" s="4">
        <f>'2 жастағы Ш'!AP147</f>
        <v>0</v>
      </c>
      <c r="G349" s="4">
        <f>'2 жастағы Ә'!AP147</f>
        <v>0</v>
      </c>
    </row>
    <row r="350" spans="2:7" x14ac:dyDescent="0.25">
      <c r="B350" s="708"/>
      <c r="C350" s="4">
        <f>'2 жастағы Ф'!AO147</f>
        <v>0</v>
      </c>
      <c r="D350" s="4">
        <f>'2 жастағы К'!AO147</f>
        <v>0</v>
      </c>
      <c r="E350" s="843"/>
      <c r="F350" s="4">
        <f>'2 жастағы Ш'!AO147</f>
        <v>0</v>
      </c>
      <c r="G350" s="4">
        <f>'2 жастағы Ә'!AO147</f>
        <v>0</v>
      </c>
    </row>
    <row r="351" spans="2:7" x14ac:dyDescent="0.25">
      <c r="B351" s="712"/>
      <c r="C351" s="4">
        <f>'2 жастағы Ф'!AN147</f>
        <v>0</v>
      </c>
      <c r="D351" s="4">
        <f>'2 жастағы К'!AN147</f>
        <v>0</v>
      </c>
      <c r="E351" s="843"/>
      <c r="F351" s="4">
        <f>'2 жастағы Ш'!AN147</f>
        <v>0</v>
      </c>
      <c r="G351" s="4">
        <f>'2 жастағы Ә'!AN147</f>
        <v>0</v>
      </c>
    </row>
    <row r="352" spans="2:7" x14ac:dyDescent="0.25">
      <c r="B352" s="707">
        <v>14</v>
      </c>
      <c r="C352" s="4">
        <f>'2 жастағы Ф'!AS147</f>
        <v>0</v>
      </c>
      <c r="D352" s="4">
        <f>'2 жастағы К'!AS147</f>
        <v>0</v>
      </c>
      <c r="E352" s="843"/>
      <c r="F352" s="4">
        <f>'2 жастағы Ш'!AS147</f>
        <v>0</v>
      </c>
      <c r="G352" s="4">
        <f>'2 жастағы Ә'!AS147</f>
        <v>0</v>
      </c>
    </row>
    <row r="353" spans="2:7" x14ac:dyDescent="0.25">
      <c r="B353" s="708"/>
      <c r="C353" s="4">
        <f>'2 жастағы Ф'!AR147</f>
        <v>0</v>
      </c>
      <c r="D353" s="4">
        <f>'2 жастағы К'!AR147</f>
        <v>0</v>
      </c>
      <c r="E353" s="843"/>
      <c r="F353" s="4">
        <f>'2 жастағы Ш'!AR147</f>
        <v>0</v>
      </c>
      <c r="G353" s="4">
        <f>'2 жастағы Ә'!AR147</f>
        <v>0</v>
      </c>
    </row>
    <row r="354" spans="2:7" x14ac:dyDescent="0.25">
      <c r="B354" s="712"/>
      <c r="C354" s="4">
        <f>'2 жастағы Ф'!AQ147</f>
        <v>0</v>
      </c>
      <c r="D354" s="4">
        <f>'2 жастағы К'!AQ147</f>
        <v>0</v>
      </c>
      <c r="E354" s="843"/>
      <c r="F354" s="4">
        <f>'2 жастағы Ш'!AQ147</f>
        <v>0</v>
      </c>
      <c r="G354" s="4">
        <f>'2 жастағы Ә'!AQ147</f>
        <v>0</v>
      </c>
    </row>
    <row r="355" spans="2:7" x14ac:dyDescent="0.25">
      <c r="B355" s="707">
        <v>15</v>
      </c>
      <c r="C355" s="4">
        <f>'2 жастағы Ф'!AV147</f>
        <v>0</v>
      </c>
      <c r="D355" s="4">
        <f>'2 жастағы К'!AV147</f>
        <v>0</v>
      </c>
      <c r="E355" s="843"/>
      <c r="F355" s="4">
        <f>'2 жастағы Ш'!AV147</f>
        <v>0</v>
      </c>
      <c r="G355" s="4">
        <f>'2 жастағы Ә'!AV147</f>
        <v>0</v>
      </c>
    </row>
    <row r="356" spans="2:7" x14ac:dyDescent="0.25">
      <c r="B356" s="708"/>
      <c r="C356" s="4">
        <f>'2 жастағы Ф'!AU147</f>
        <v>0</v>
      </c>
      <c r="D356" s="4">
        <f>'2 жастағы К'!AU147</f>
        <v>0</v>
      </c>
      <c r="E356" s="843"/>
      <c r="F356" s="4">
        <f>'2 жастағы Ш'!AU147</f>
        <v>0</v>
      </c>
      <c r="G356" s="4">
        <f>'2 жастағы Ә'!AU147</f>
        <v>0</v>
      </c>
    </row>
    <row r="357" spans="2:7" x14ac:dyDescent="0.25">
      <c r="B357" s="712"/>
      <c r="C357" s="4">
        <f>'2 жастағы Ф'!AT147</f>
        <v>0</v>
      </c>
      <c r="D357" s="4">
        <f>'2 жастағы К'!AT147</f>
        <v>0</v>
      </c>
      <c r="E357" s="843"/>
      <c r="F357" s="4">
        <f>'2 жастағы Ш'!AT147</f>
        <v>0</v>
      </c>
      <c r="G357" s="4">
        <f>'2 жастағы Ә'!AT147</f>
        <v>0</v>
      </c>
    </row>
    <row r="358" spans="2:7" x14ac:dyDescent="0.25">
      <c r="B358" s="707">
        <v>16</v>
      </c>
      <c r="C358" s="4">
        <f>'2 жастағы Ф'!AY147</f>
        <v>0</v>
      </c>
      <c r="D358" s="4">
        <f>'2 жастағы К'!AY147</f>
        <v>0</v>
      </c>
      <c r="E358" s="843"/>
      <c r="F358" s="4">
        <f>'2 жастағы Ш'!AY147</f>
        <v>0</v>
      </c>
      <c r="G358" s="4">
        <f>'2 жастағы Ә'!AY147</f>
        <v>0</v>
      </c>
    </row>
    <row r="359" spans="2:7" x14ac:dyDescent="0.25">
      <c r="B359" s="708"/>
      <c r="C359" s="4">
        <f>'2 жастағы Ф'!AX147</f>
        <v>0</v>
      </c>
      <c r="D359" s="4">
        <f>'2 жастағы К'!AX147</f>
        <v>0</v>
      </c>
      <c r="E359" s="843"/>
      <c r="F359" s="4">
        <f>'2 жастағы Ш'!AX147</f>
        <v>0</v>
      </c>
      <c r="G359" s="4">
        <f>'2 жастағы Ә'!AX147</f>
        <v>0</v>
      </c>
    </row>
    <row r="360" spans="2:7" x14ac:dyDescent="0.25">
      <c r="B360" s="712"/>
      <c r="C360" s="4">
        <f>'2 жастағы Ф'!AW147</f>
        <v>0</v>
      </c>
      <c r="D360" s="4">
        <f>'2 жастағы К'!AW147</f>
        <v>0</v>
      </c>
      <c r="E360" s="843"/>
      <c r="F360" s="4">
        <f>'2 жастағы Ш'!AW147</f>
        <v>0</v>
      </c>
      <c r="G360" s="4">
        <f>'2 жастағы Ә'!AW147</f>
        <v>0</v>
      </c>
    </row>
    <row r="361" spans="2:7" x14ac:dyDescent="0.25">
      <c r="B361" s="707">
        <v>17</v>
      </c>
      <c r="C361" s="4">
        <f>'2 жастағы Ф'!BB147</f>
        <v>0</v>
      </c>
      <c r="D361" s="4">
        <f>'2 жастағы К'!BB147</f>
        <v>0</v>
      </c>
      <c r="E361" s="843"/>
      <c r="F361" s="4">
        <f>'2 жастағы Ш'!BB147</f>
        <v>0</v>
      </c>
      <c r="G361" s="4">
        <f>'2 жастағы Ә'!BB147</f>
        <v>0</v>
      </c>
    </row>
    <row r="362" spans="2:7" x14ac:dyDescent="0.25">
      <c r="B362" s="708"/>
      <c r="C362" s="4">
        <f>'2 жастағы Ф'!BA147</f>
        <v>0</v>
      </c>
      <c r="D362" s="4">
        <f>'2 жастағы К'!BA147</f>
        <v>0</v>
      </c>
      <c r="E362" s="843"/>
      <c r="F362" s="4">
        <f>'2 жастағы Ш'!BA147</f>
        <v>0</v>
      </c>
      <c r="G362" s="4">
        <f>'2 жастағы Ә'!BA147</f>
        <v>0</v>
      </c>
    </row>
    <row r="363" spans="2:7" x14ac:dyDescent="0.25">
      <c r="B363" s="712"/>
      <c r="C363" s="4">
        <f>'2 жастағы Ф'!AZ147</f>
        <v>0</v>
      </c>
      <c r="D363" s="4">
        <f>'2 жастағы К'!AZ147</f>
        <v>0</v>
      </c>
      <c r="E363" s="843"/>
      <c r="F363" s="4">
        <f>'2 жастағы Ш'!AZ147</f>
        <v>0</v>
      </c>
      <c r="G363" s="4">
        <f>'2 жастағы Ә'!AZ147</f>
        <v>0</v>
      </c>
    </row>
    <row r="364" spans="2:7" x14ac:dyDescent="0.25">
      <c r="B364" s="707">
        <v>18</v>
      </c>
      <c r="C364" s="4">
        <f>'2 жастағы Ф'!BE147</f>
        <v>0</v>
      </c>
      <c r="D364" s="4">
        <f>'2 жастағы К'!BE147</f>
        <v>0</v>
      </c>
      <c r="E364" s="843"/>
      <c r="F364" s="4">
        <f>'2 жастағы Ш'!BE147</f>
        <v>0</v>
      </c>
      <c r="G364" s="4">
        <f>'2 жастағы Ә'!BE147</f>
        <v>0</v>
      </c>
    </row>
    <row r="365" spans="2:7" x14ac:dyDescent="0.25">
      <c r="B365" s="708"/>
      <c r="C365" s="4">
        <f>'2 жастағы Ф'!BD147</f>
        <v>0</v>
      </c>
      <c r="D365" s="4">
        <f>'2 жастағы К'!BD147</f>
        <v>0</v>
      </c>
      <c r="E365" s="843"/>
      <c r="F365" s="4">
        <f>'2 жастағы Ш'!BD147</f>
        <v>0</v>
      </c>
      <c r="G365" s="4">
        <f>'2 жастағы Ә'!BD147</f>
        <v>0</v>
      </c>
    </row>
    <row r="366" spans="2:7" x14ac:dyDescent="0.25">
      <c r="B366" s="712"/>
      <c r="C366" s="4">
        <f>'2 жастағы Ф'!BC147</f>
        <v>0</v>
      </c>
      <c r="D366" s="4">
        <f>'2 жастағы К'!BC147</f>
        <v>0</v>
      </c>
      <c r="E366" s="843"/>
      <c r="F366" s="4">
        <f>'2 жастағы Ш'!BC147</f>
        <v>0</v>
      </c>
      <c r="G366" s="4">
        <f>'2 жастағы Ә'!BC147</f>
        <v>0</v>
      </c>
    </row>
    <row r="367" spans="2:7" x14ac:dyDescent="0.25">
      <c r="B367" s="707">
        <v>19</v>
      </c>
      <c r="C367" s="4">
        <f>'2 жастағы Ф'!BH147</f>
        <v>0</v>
      </c>
      <c r="D367" s="4">
        <f>'2 жастағы К'!BH147</f>
        <v>0</v>
      </c>
      <c r="E367" s="843"/>
      <c r="F367" s="4">
        <f>'2 жастағы Ш'!BH147</f>
        <v>0</v>
      </c>
      <c r="G367" s="4">
        <f>'2 жастағы Ә'!BH147</f>
        <v>0</v>
      </c>
    </row>
    <row r="368" spans="2:7" x14ac:dyDescent="0.25">
      <c r="B368" s="708"/>
      <c r="C368" s="4">
        <f>'2 жастағы Ф'!BG147</f>
        <v>0</v>
      </c>
      <c r="D368" s="4">
        <f>'2 жастағы К'!BG147</f>
        <v>0</v>
      </c>
      <c r="E368" s="843"/>
      <c r="F368" s="4">
        <f>'2 жастағы Ш'!BG147</f>
        <v>0</v>
      </c>
      <c r="G368" s="4">
        <f>'2 жастағы Ә'!BG147</f>
        <v>0</v>
      </c>
    </row>
    <row r="369" spans="2:7" x14ac:dyDescent="0.25">
      <c r="B369" s="712"/>
      <c r="C369" s="4">
        <f>'2 жастағы Ф'!BF147</f>
        <v>0</v>
      </c>
      <c r="D369" s="4">
        <f>'2 жастағы К'!BF147</f>
        <v>0</v>
      </c>
      <c r="E369" s="843"/>
      <c r="F369" s="4">
        <f>'2 жастағы Ш'!BF147</f>
        <v>0</v>
      </c>
      <c r="G369" s="4">
        <f>'2 жастағы Ә'!BF147</f>
        <v>0</v>
      </c>
    </row>
    <row r="370" spans="2:7" x14ac:dyDescent="0.25">
      <c r="B370" s="707">
        <v>20</v>
      </c>
      <c r="C370" s="842"/>
      <c r="D370" s="4">
        <f>'2 жастағы К'!BK147</f>
        <v>0</v>
      </c>
      <c r="E370" s="843"/>
      <c r="F370" s="4">
        <f>'2 жастағы Ш'!BK147</f>
        <v>0</v>
      </c>
      <c r="G370" s="4">
        <f>'2 жастағы Ә'!BK147</f>
        <v>0</v>
      </c>
    </row>
    <row r="371" spans="2:7" x14ac:dyDescent="0.25">
      <c r="B371" s="708"/>
      <c r="C371" s="843"/>
      <c r="D371" s="4">
        <f>'2 жастағы К'!BJ147</f>
        <v>0</v>
      </c>
      <c r="E371" s="843"/>
      <c r="F371" s="4">
        <f>'2 жастағы Ш'!BJ147</f>
        <v>0</v>
      </c>
      <c r="G371" s="4">
        <f>'2 жастағы Ә'!BJ147</f>
        <v>0</v>
      </c>
    </row>
    <row r="372" spans="2:7" x14ac:dyDescent="0.25">
      <c r="B372" s="712"/>
      <c r="C372" s="843"/>
      <c r="D372" s="4">
        <f>'2 жастағы К'!BI147</f>
        <v>0</v>
      </c>
      <c r="E372" s="843"/>
      <c r="F372" s="4">
        <f>'2 жастағы Ш'!BI147</f>
        <v>0</v>
      </c>
      <c r="G372" s="4">
        <f>'2 жастағы Ә'!BI147</f>
        <v>0</v>
      </c>
    </row>
    <row r="373" spans="2:7" x14ac:dyDescent="0.25">
      <c r="B373" s="707">
        <v>21</v>
      </c>
      <c r="C373" s="843"/>
      <c r="D373" s="842"/>
      <c r="E373" s="843"/>
      <c r="F373" s="4">
        <f>'2 жастағы Ш'!BN147</f>
        <v>0</v>
      </c>
      <c r="G373" s="842"/>
    </row>
    <row r="374" spans="2:7" x14ac:dyDescent="0.25">
      <c r="B374" s="708"/>
      <c r="C374" s="843"/>
      <c r="D374" s="843"/>
      <c r="E374" s="843"/>
      <c r="F374" s="4">
        <f>'2 жастағы Ш'!BM147</f>
        <v>0</v>
      </c>
      <c r="G374" s="843"/>
    </row>
    <row r="375" spans="2:7" x14ac:dyDescent="0.25">
      <c r="B375" s="712"/>
      <c r="C375" s="843"/>
      <c r="D375" s="843"/>
      <c r="E375" s="843"/>
      <c r="F375" s="4">
        <f>'2 жастағы Ш'!BL147</f>
        <v>0</v>
      </c>
      <c r="G375" s="843"/>
    </row>
    <row r="376" spans="2:7" x14ac:dyDescent="0.25">
      <c r="B376" s="707">
        <v>22</v>
      </c>
      <c r="C376" s="843"/>
      <c r="D376" s="843"/>
      <c r="E376" s="843"/>
      <c r="F376" s="4">
        <f>'2 жастағы Ш'!BQ147</f>
        <v>0</v>
      </c>
      <c r="G376" s="843"/>
    </row>
    <row r="377" spans="2:7" x14ac:dyDescent="0.25">
      <c r="B377" s="708"/>
      <c r="C377" s="843"/>
      <c r="D377" s="843"/>
      <c r="E377" s="843"/>
      <c r="F377" s="4">
        <f>'2 жастағы Ш'!BP147</f>
        <v>0</v>
      </c>
      <c r="G377" s="843"/>
    </row>
    <row r="378" spans="2:7" x14ac:dyDescent="0.25">
      <c r="B378" s="712"/>
      <c r="C378" s="843"/>
      <c r="D378" s="843"/>
      <c r="E378" s="843"/>
      <c r="F378" s="4">
        <f>'2 жастағы Ш'!BO147</f>
        <v>0</v>
      </c>
      <c r="G378" s="843"/>
    </row>
    <row r="379" spans="2:7" x14ac:dyDescent="0.25">
      <c r="B379" s="707">
        <v>23</v>
      </c>
      <c r="C379" s="843"/>
      <c r="D379" s="843"/>
      <c r="E379" s="843"/>
      <c r="F379" s="4">
        <f>'2 жастағы Ш'!BT147</f>
        <v>0</v>
      </c>
      <c r="G379" s="843"/>
    </row>
    <row r="380" spans="2:7" x14ac:dyDescent="0.25">
      <c r="B380" s="708"/>
      <c r="C380" s="843"/>
      <c r="D380" s="843"/>
      <c r="E380" s="843"/>
      <c r="F380" s="4">
        <f>'2 жастағы Ш'!BS147</f>
        <v>0</v>
      </c>
      <c r="G380" s="843"/>
    </row>
    <row r="381" spans="2:7" x14ac:dyDescent="0.25">
      <c r="B381" s="712"/>
      <c r="C381" s="843"/>
      <c r="D381" s="843"/>
      <c r="E381" s="843"/>
      <c r="F381" s="4">
        <f>'2 жастағы Ш'!BR147</f>
        <v>0</v>
      </c>
      <c r="G381" s="843"/>
    </row>
    <row r="382" spans="2:7" x14ac:dyDescent="0.25">
      <c r="B382" s="707">
        <v>24</v>
      </c>
      <c r="C382" s="843"/>
      <c r="D382" s="843"/>
      <c r="E382" s="843"/>
      <c r="F382" s="4">
        <f>'2 жастағы Ш'!BW147</f>
        <v>0</v>
      </c>
      <c r="G382" s="843"/>
    </row>
    <row r="383" spans="2:7" x14ac:dyDescent="0.25">
      <c r="B383" s="708"/>
      <c r="C383" s="843"/>
      <c r="D383" s="843"/>
      <c r="E383" s="843"/>
      <c r="F383" s="12">
        <f>'2 жастағы Ш'!BV147</f>
        <v>0</v>
      </c>
      <c r="G383" s="843"/>
    </row>
    <row r="384" spans="2:7" x14ac:dyDescent="0.25">
      <c r="B384" s="712"/>
      <c r="C384" s="843"/>
      <c r="D384" s="843"/>
      <c r="E384" s="843"/>
      <c r="F384" s="12">
        <f>'2 жастағы Ш'!BU147</f>
        <v>0</v>
      </c>
      <c r="G384" s="843"/>
    </row>
    <row r="385" spans="2:7" x14ac:dyDescent="0.25">
      <c r="B385" s="707">
        <v>25</v>
      </c>
      <c r="C385" s="843"/>
      <c r="D385" s="843"/>
      <c r="E385" s="843"/>
      <c r="F385" s="4">
        <f>'2 жастағы Ш'!BZ147</f>
        <v>0</v>
      </c>
      <c r="G385" s="843"/>
    </row>
    <row r="386" spans="2:7" x14ac:dyDescent="0.25">
      <c r="B386" s="708"/>
      <c r="C386" s="843"/>
      <c r="D386" s="843"/>
      <c r="E386" s="843"/>
      <c r="F386" s="4">
        <f>'2 жастағы Ш'!BY147</f>
        <v>0</v>
      </c>
      <c r="G386" s="843"/>
    </row>
    <row r="387" spans="2:7" x14ac:dyDescent="0.25">
      <c r="B387" s="712"/>
      <c r="C387" s="843"/>
      <c r="D387" s="843"/>
      <c r="E387" s="843"/>
      <c r="F387" s="4">
        <f>'2 жастағы Ш'!BX147</f>
        <v>0</v>
      </c>
      <c r="G387" s="843"/>
    </row>
    <row r="388" spans="2:7" x14ac:dyDescent="0.25">
      <c r="B388" s="707">
        <v>26</v>
      </c>
      <c r="C388" s="843"/>
      <c r="D388" s="843"/>
      <c r="E388" s="843"/>
      <c r="F388" s="4">
        <f>'2 жастағы Ш'!CC147</f>
        <v>0</v>
      </c>
      <c r="G388" s="843"/>
    </row>
    <row r="389" spans="2:7" x14ac:dyDescent="0.25">
      <c r="B389" s="708"/>
      <c r="C389" s="843"/>
      <c r="D389" s="843"/>
      <c r="E389" s="843"/>
      <c r="F389" s="4">
        <f>'2 жастағы Ш'!CB147</f>
        <v>0</v>
      </c>
      <c r="G389" s="843"/>
    </row>
    <row r="390" spans="2:7" x14ac:dyDescent="0.25">
      <c r="B390" s="712"/>
      <c r="C390" s="843"/>
      <c r="D390" s="843"/>
      <c r="E390" s="843"/>
      <c r="F390" s="4">
        <f>'2 жастағы Ш'!CA147</f>
        <v>0</v>
      </c>
      <c r="G390" s="843"/>
    </row>
    <row r="391" spans="2:7" x14ac:dyDescent="0.25">
      <c r="B391" s="707">
        <v>27</v>
      </c>
      <c r="C391" s="843"/>
      <c r="D391" s="843"/>
      <c r="E391" s="843"/>
      <c r="F391" s="12">
        <f>'2 жастағы Ш'!CF147</f>
        <v>0</v>
      </c>
      <c r="G391" s="843"/>
    </row>
    <row r="392" spans="2:7" x14ac:dyDescent="0.25">
      <c r="B392" s="708"/>
      <c r="C392" s="843"/>
      <c r="D392" s="843"/>
      <c r="E392" s="843"/>
      <c r="F392" s="12">
        <f>'2 жастағы Ш'!CE147</f>
        <v>0</v>
      </c>
      <c r="G392" s="843"/>
    </row>
    <row r="393" spans="2:7" x14ac:dyDescent="0.25">
      <c r="B393" s="712"/>
      <c r="C393" s="843"/>
      <c r="D393" s="843"/>
      <c r="E393" s="843"/>
      <c r="F393" s="12">
        <f>'2 жастағы Ш'!CD147</f>
        <v>0</v>
      </c>
      <c r="G393" s="843"/>
    </row>
    <row r="394" spans="2:7" x14ac:dyDescent="0.25">
      <c r="B394" s="707">
        <v>28</v>
      </c>
      <c r="C394" s="843"/>
      <c r="D394" s="843"/>
      <c r="E394" s="843"/>
      <c r="F394" s="12">
        <f>'2 жастағы Ш'!CI147</f>
        <v>0</v>
      </c>
      <c r="G394" s="843"/>
    </row>
    <row r="395" spans="2:7" x14ac:dyDescent="0.25">
      <c r="B395" s="708"/>
      <c r="C395" s="843"/>
      <c r="D395" s="843"/>
      <c r="E395" s="843"/>
      <c r="F395" s="12">
        <f>'2 жастағы Ш'!CH147</f>
        <v>0</v>
      </c>
      <c r="G395" s="843"/>
    </row>
    <row r="396" spans="2:7" x14ac:dyDescent="0.25">
      <c r="B396" s="712"/>
      <c r="C396" s="843"/>
      <c r="D396" s="843"/>
      <c r="E396" s="843"/>
      <c r="F396" s="12">
        <f>'2 жастағы Ш'!CG147</f>
        <v>0</v>
      </c>
      <c r="G396" s="843"/>
    </row>
    <row r="397" spans="2:7" x14ac:dyDescent="0.25">
      <c r="B397" s="707">
        <v>29</v>
      </c>
      <c r="C397" s="843"/>
      <c r="D397" s="843"/>
      <c r="E397" s="843"/>
      <c r="F397" s="12">
        <f>'2 жастағы Ш'!CL147</f>
        <v>0</v>
      </c>
      <c r="G397" s="843"/>
    </row>
    <row r="398" spans="2:7" x14ac:dyDescent="0.25">
      <c r="B398" s="708"/>
      <c r="C398" s="843"/>
      <c r="D398" s="843"/>
      <c r="E398" s="843"/>
      <c r="F398" s="12">
        <f>'2 жастағы Ш'!CK147</f>
        <v>0</v>
      </c>
      <c r="G398" s="843"/>
    </row>
    <row r="399" spans="2:7" x14ac:dyDescent="0.25">
      <c r="B399" s="712"/>
      <c r="C399" s="843"/>
      <c r="D399" s="843"/>
      <c r="E399" s="843"/>
      <c r="F399" s="12">
        <f>'2 жастағы Ш'!CJ147</f>
        <v>0</v>
      </c>
      <c r="G399" s="843"/>
    </row>
    <row r="400" spans="2:7" x14ac:dyDescent="0.25">
      <c r="B400" s="707">
        <v>30</v>
      </c>
      <c r="C400" s="843"/>
      <c r="D400" s="843"/>
      <c r="E400" s="843"/>
      <c r="F400" s="12">
        <f>'2 жастағы Ш'!CO147</f>
        <v>0</v>
      </c>
      <c r="G400" s="843"/>
    </row>
    <row r="401" spans="2:7" x14ac:dyDescent="0.25">
      <c r="B401" s="708"/>
      <c r="C401" s="843"/>
      <c r="D401" s="843"/>
      <c r="E401" s="843"/>
      <c r="F401" s="12">
        <f>'2 жастағы Ш'!CN147</f>
        <v>0</v>
      </c>
      <c r="G401" s="843"/>
    </row>
    <row r="402" spans="2:7" x14ac:dyDescent="0.25">
      <c r="B402" s="712"/>
      <c r="C402" s="843"/>
      <c r="D402" s="843"/>
      <c r="E402" s="843"/>
      <c r="F402" s="12">
        <f>'2 жастағы Ш'!CM147</f>
        <v>0</v>
      </c>
      <c r="G402" s="843"/>
    </row>
    <row r="403" spans="2:7" x14ac:dyDescent="0.25">
      <c r="B403" s="707">
        <v>31</v>
      </c>
      <c r="C403" s="843"/>
      <c r="D403" s="843"/>
      <c r="E403" s="843"/>
      <c r="F403" s="12">
        <f>'2 жастағы Ш'!CR147</f>
        <v>0</v>
      </c>
      <c r="G403" s="843"/>
    </row>
    <row r="404" spans="2:7" x14ac:dyDescent="0.25">
      <c r="B404" s="708"/>
      <c r="C404" s="843"/>
      <c r="D404" s="843"/>
      <c r="E404" s="843"/>
      <c r="F404" s="12">
        <f>'2 жастағы Ш'!CQ147</f>
        <v>0</v>
      </c>
      <c r="G404" s="843"/>
    </row>
    <row r="405" spans="2:7" x14ac:dyDescent="0.25">
      <c r="B405" s="712"/>
      <c r="C405" s="843"/>
      <c r="D405" s="843"/>
      <c r="E405" s="843"/>
      <c r="F405" s="12">
        <f>'2 жастағы Ш'!CP147</f>
        <v>0</v>
      </c>
      <c r="G405" s="843"/>
    </row>
    <row r="406" spans="2:7" x14ac:dyDescent="0.25">
      <c r="B406" s="707">
        <v>32</v>
      </c>
      <c r="C406" s="843"/>
      <c r="D406" s="843"/>
      <c r="E406" s="843"/>
      <c r="F406" s="12">
        <f>'2 жастағы Ш'!CU147</f>
        <v>0</v>
      </c>
      <c r="G406" s="843"/>
    </row>
    <row r="407" spans="2:7" x14ac:dyDescent="0.25">
      <c r="B407" s="708"/>
      <c r="C407" s="843"/>
      <c r="D407" s="843"/>
      <c r="E407" s="843"/>
      <c r="F407" s="12">
        <f>'2 жастағы Ш'!CT147</f>
        <v>0</v>
      </c>
      <c r="G407" s="843"/>
    </row>
    <row r="408" spans="2:7" x14ac:dyDescent="0.25">
      <c r="B408" s="712"/>
      <c r="C408" s="843"/>
      <c r="D408" s="843"/>
      <c r="E408" s="843"/>
      <c r="F408" s="12">
        <f>'2 жастағы Ш'!CS147</f>
        <v>0</v>
      </c>
      <c r="G408" s="843"/>
    </row>
    <row r="409" spans="2:7" x14ac:dyDescent="0.25">
      <c r="B409" s="707">
        <v>33</v>
      </c>
      <c r="C409" s="843"/>
      <c r="D409" s="843"/>
      <c r="E409" s="843"/>
      <c r="F409" s="12">
        <f>'2 жастағы Ш'!CX147</f>
        <v>0</v>
      </c>
      <c r="G409" s="843"/>
    </row>
    <row r="410" spans="2:7" x14ac:dyDescent="0.25">
      <c r="B410" s="708"/>
      <c r="C410" s="843"/>
      <c r="D410" s="843"/>
      <c r="E410" s="843"/>
      <c r="F410" s="12">
        <f>'2 жастағы Ш'!CW147</f>
        <v>0</v>
      </c>
      <c r="G410" s="843"/>
    </row>
    <row r="411" spans="2:7" x14ac:dyDescent="0.25">
      <c r="B411" s="712"/>
      <c r="C411" s="843"/>
      <c r="D411" s="843"/>
      <c r="E411" s="843"/>
      <c r="F411" s="12">
        <f>'2 жастағы Ш'!CV147</f>
        <v>0</v>
      </c>
      <c r="G411" s="843"/>
    </row>
    <row r="412" spans="2:7" x14ac:dyDescent="0.25">
      <c r="B412" s="707">
        <v>34</v>
      </c>
      <c r="C412" s="843"/>
      <c r="D412" s="843"/>
      <c r="E412" s="843"/>
      <c r="F412" s="12">
        <f>'2 жастағы Ш'!DA147</f>
        <v>0</v>
      </c>
      <c r="G412" s="843"/>
    </row>
    <row r="413" spans="2:7" x14ac:dyDescent="0.25">
      <c r="B413" s="708"/>
      <c r="C413" s="843"/>
      <c r="D413" s="843"/>
      <c r="E413" s="843"/>
      <c r="F413" s="12">
        <f>'2 жастағы Ш'!CZ147</f>
        <v>0</v>
      </c>
      <c r="G413" s="843"/>
    </row>
    <row r="414" spans="2:7" x14ac:dyDescent="0.25">
      <c r="B414" s="712"/>
      <c r="C414" s="843"/>
      <c r="D414" s="843"/>
      <c r="E414" s="843"/>
      <c r="F414" s="12">
        <f>'2 жастағы Ш'!CY147</f>
        <v>0</v>
      </c>
      <c r="G414" s="843"/>
    </row>
    <row r="415" spans="2:7" x14ac:dyDescent="0.25">
      <c r="B415" s="707">
        <v>35</v>
      </c>
      <c r="C415" s="843"/>
      <c r="D415" s="843"/>
      <c r="E415" s="843"/>
      <c r="F415" s="12">
        <f>'2 жастағы Ш'!DD147</f>
        <v>0</v>
      </c>
      <c r="G415" s="843"/>
    </row>
    <row r="416" spans="2:7" x14ac:dyDescent="0.25">
      <c r="B416" s="708"/>
      <c r="C416" s="843"/>
      <c r="D416" s="843"/>
      <c r="E416" s="843"/>
      <c r="F416" s="12">
        <f>'2 жастағы Ш'!DC147</f>
        <v>0</v>
      </c>
      <c r="G416" s="843"/>
    </row>
    <row r="417" spans="2:7" x14ac:dyDescent="0.25">
      <c r="B417" s="712"/>
      <c r="C417" s="843"/>
      <c r="D417" s="843"/>
      <c r="E417" s="843"/>
      <c r="F417" s="12">
        <f>'2 жастағы Ш'!DB147</f>
        <v>0</v>
      </c>
      <c r="G417" s="843"/>
    </row>
    <row r="418" spans="2:7" x14ac:dyDescent="0.25">
      <c r="B418" s="707">
        <v>36</v>
      </c>
      <c r="C418" s="843"/>
      <c r="D418" s="843"/>
      <c r="E418" s="843"/>
      <c r="F418" s="12">
        <f>'2 жастағы Ш'!DG147</f>
        <v>0</v>
      </c>
      <c r="G418" s="843"/>
    </row>
    <row r="419" spans="2:7" x14ac:dyDescent="0.25">
      <c r="B419" s="708"/>
      <c r="C419" s="843"/>
      <c r="D419" s="843"/>
      <c r="E419" s="843"/>
      <c r="F419" s="12">
        <f>'2 жастағы Ш'!DF147</f>
        <v>0</v>
      </c>
      <c r="G419" s="843"/>
    </row>
    <row r="420" spans="2:7" x14ac:dyDescent="0.25">
      <c r="B420" s="708"/>
      <c r="C420" s="843"/>
      <c r="D420" s="843"/>
      <c r="E420" s="843"/>
      <c r="F420" s="334">
        <f>'2 жастағы Ш'!DE147</f>
        <v>0</v>
      </c>
      <c r="G420" s="843"/>
    </row>
    <row r="421" spans="2:7" x14ac:dyDescent="0.25">
      <c r="B421" s="748">
        <v>37</v>
      </c>
      <c r="C421" s="843"/>
      <c r="D421" s="843"/>
      <c r="E421" s="843"/>
      <c r="F421" s="12">
        <f>'2 жастағы Ш'!DJ147</f>
        <v>0</v>
      </c>
      <c r="G421" s="843"/>
    </row>
    <row r="422" spans="2:7" x14ac:dyDescent="0.25">
      <c r="B422" s="748"/>
      <c r="C422" s="843"/>
      <c r="D422" s="843"/>
      <c r="E422" s="843"/>
      <c r="F422" s="12">
        <f>'2 жастағы Ш'!DI147</f>
        <v>0</v>
      </c>
      <c r="G422" s="843"/>
    </row>
    <row r="423" spans="2:7" x14ac:dyDescent="0.25">
      <c r="B423" s="748"/>
      <c r="C423" s="844"/>
      <c r="D423" s="844"/>
      <c r="E423" s="844"/>
      <c r="F423" s="12">
        <f>'2 жастағы Ш'!DH147</f>
        <v>0</v>
      </c>
      <c r="G423" s="844"/>
    </row>
    <row r="424" spans="2:7" ht="18.75" x14ac:dyDescent="0.25">
      <c r="B424" s="821" t="s">
        <v>824</v>
      </c>
      <c r="C424" s="158">
        <f>'2 жастағы Ф'!BK147</f>
        <v>0</v>
      </c>
      <c r="D424" s="158">
        <f>'2 жастағы К'!BN147</f>
        <v>0</v>
      </c>
      <c r="E424" s="158">
        <f>'2 жастағы Т'!AG147</f>
        <v>0</v>
      </c>
      <c r="F424" s="158">
        <f>'2 жастағы Ш'!DM147</f>
        <v>0</v>
      </c>
      <c r="G424" s="159">
        <f>'2 жастағы Ә'!BN147</f>
        <v>0</v>
      </c>
    </row>
    <row r="425" spans="2:7" ht="18.75" x14ac:dyDescent="0.25">
      <c r="B425" s="821"/>
      <c r="C425" s="40">
        <f>'2 жастағы Ф'!BJ147</f>
        <v>0</v>
      </c>
      <c r="D425" s="40">
        <f>'2 жастағы К'!BM147</f>
        <v>0</v>
      </c>
      <c r="E425" s="40">
        <f>'2 жастағы Т'!AF147</f>
        <v>0</v>
      </c>
      <c r="F425" s="40">
        <f>'2 жастағы Ш'!DL147</f>
        <v>0</v>
      </c>
      <c r="G425" s="68">
        <f>'2 жастағы Ә'!BM147</f>
        <v>0</v>
      </c>
    </row>
    <row r="426" spans="2:7" ht="18.75" x14ac:dyDescent="0.25">
      <c r="B426" s="821"/>
      <c r="C426" s="95">
        <f>'2 жастағы Ф'!BI147</f>
        <v>0</v>
      </c>
      <c r="D426" s="95">
        <f>'2 жастағы К'!BL147</f>
        <v>0</v>
      </c>
      <c r="E426" s="95">
        <f>'2 жастағы Т'!AE147</f>
        <v>0</v>
      </c>
      <c r="F426" s="95">
        <f>'2 жастағы Ш'!DK147</f>
        <v>0</v>
      </c>
      <c r="G426" s="96">
        <f>'2 жастағы Ә'!BL147</f>
        <v>0</v>
      </c>
    </row>
    <row r="427" spans="2:7" x14ac:dyDescent="0.25">
      <c r="B427" s="157">
        <f>СВОД!V134</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2:BN161"/>
  <sheetViews>
    <sheetView topLeftCell="A141" zoomScale="86" zoomScaleNormal="86" workbookViewId="0">
      <pane xSplit="3" topLeftCell="D1" activePane="topRight" state="frozen"/>
      <selection pane="topRight" activeCell="D116" sqref="D116"/>
    </sheetView>
  </sheetViews>
  <sheetFormatPr defaultRowHeight="15" x14ac:dyDescent="0.25"/>
  <cols>
    <col min="2" max="2" width="4.7109375" customWidth="1"/>
    <col min="3" max="3" width="50.7109375" customWidth="1"/>
    <col min="27" max="27" width="12.7109375" customWidth="1"/>
    <col min="28" max="28" width="16" customWidth="1"/>
    <col min="29" max="29" width="11.7109375" customWidth="1"/>
    <col min="30" max="30" width="11.28515625" customWidth="1"/>
    <col min="37" max="37" width="14.85546875" customWidth="1"/>
    <col min="46" max="46" width="13" customWidth="1"/>
  </cols>
  <sheetData>
    <row r="2" spans="1:58" ht="15.75" x14ac:dyDescent="0.25">
      <c r="A2" s="704" t="s">
        <v>439</v>
      </c>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c r="AX2" s="704"/>
      <c r="AY2" s="704"/>
      <c r="AZ2" s="704"/>
      <c r="BA2" s="704"/>
      <c r="BB2" s="704"/>
      <c r="BC2" s="704"/>
      <c r="BD2" s="704"/>
      <c r="BE2" s="704"/>
      <c r="BF2" s="704"/>
    </row>
    <row r="3" spans="1:58" ht="15.75" x14ac:dyDescent="0.25">
      <c r="A3" s="704" t="str">
        <f>'2 жастағы Ф'!A3:AQ3</f>
        <v>Оқу жылы: 2022-2023                           Топ: "Балапан"               Өткізу кезеңі: бастапқа       Өткізу мерзімі: қыркүйек 2022 жыл</v>
      </c>
      <c r="B3" s="704"/>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c r="AT3" s="704"/>
      <c r="AU3" s="704"/>
      <c r="AV3" s="704"/>
      <c r="AW3" s="704"/>
      <c r="AX3" s="704"/>
      <c r="AY3" s="704"/>
      <c r="AZ3" s="704"/>
      <c r="BA3" s="704"/>
      <c r="BB3" s="704"/>
      <c r="BC3" s="704"/>
      <c r="BD3" s="704"/>
      <c r="BE3" s="704"/>
      <c r="BF3" s="704"/>
    </row>
    <row r="4" spans="1:58" x14ac:dyDescent="0.25">
      <c r="AN4" s="21"/>
    </row>
    <row r="5" spans="1:58" ht="15" customHeight="1" x14ac:dyDescent="0.25">
      <c r="B5" s="748" t="s">
        <v>0</v>
      </c>
      <c r="C5" s="749" t="s">
        <v>104</v>
      </c>
      <c r="D5" s="750" t="s">
        <v>116</v>
      </c>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c r="AR5" s="751"/>
      <c r="AS5" s="751"/>
      <c r="AT5" s="751"/>
      <c r="AU5" s="751"/>
      <c r="AV5" s="751"/>
      <c r="AW5" s="751"/>
      <c r="AX5" s="751"/>
      <c r="AY5" s="751"/>
      <c r="AZ5" s="751"/>
      <c r="BA5" s="751"/>
      <c r="BB5" s="752"/>
      <c r="BC5" s="701" t="s">
        <v>107</v>
      </c>
      <c r="BD5" s="693" t="s">
        <v>108</v>
      </c>
      <c r="BE5" s="696" t="s">
        <v>109</v>
      </c>
    </row>
    <row r="6" spans="1:58" ht="15.75" customHeight="1" x14ac:dyDescent="0.25">
      <c r="B6" s="748"/>
      <c r="C6" s="749"/>
      <c r="D6" s="745" t="s">
        <v>365</v>
      </c>
      <c r="E6" s="746"/>
      <c r="F6" s="746"/>
      <c r="G6" s="746"/>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W6" s="746"/>
      <c r="AX6" s="746"/>
      <c r="AY6" s="746"/>
      <c r="AZ6" s="746"/>
      <c r="BA6" s="746"/>
      <c r="BB6" s="747"/>
      <c r="BC6" s="702"/>
      <c r="BD6" s="694"/>
      <c r="BE6" s="697"/>
    </row>
    <row r="7" spans="1:58" ht="15.75" customHeight="1" x14ac:dyDescent="0.25">
      <c r="B7" s="748"/>
      <c r="C7" s="749"/>
      <c r="D7" s="732" t="s">
        <v>366</v>
      </c>
      <c r="E7" s="732"/>
      <c r="F7" s="732"/>
      <c r="G7" s="732" t="s">
        <v>367</v>
      </c>
      <c r="H7" s="732"/>
      <c r="I7" s="732"/>
      <c r="J7" s="732" t="s">
        <v>368</v>
      </c>
      <c r="K7" s="732"/>
      <c r="L7" s="732"/>
      <c r="M7" s="732" t="s">
        <v>369</v>
      </c>
      <c r="N7" s="732"/>
      <c r="O7" s="732"/>
      <c r="P7" s="732" t="s">
        <v>370</v>
      </c>
      <c r="Q7" s="732"/>
      <c r="R7" s="732"/>
      <c r="S7" s="732" t="s">
        <v>371</v>
      </c>
      <c r="T7" s="732"/>
      <c r="U7" s="732"/>
      <c r="V7" s="732" t="s">
        <v>372</v>
      </c>
      <c r="W7" s="732"/>
      <c r="X7" s="732"/>
      <c r="Y7" s="732" t="s">
        <v>373</v>
      </c>
      <c r="Z7" s="732"/>
      <c r="AA7" s="732"/>
      <c r="AB7" s="732" t="s">
        <v>374</v>
      </c>
      <c r="AC7" s="732"/>
      <c r="AD7" s="732"/>
      <c r="AE7" s="732" t="s">
        <v>375</v>
      </c>
      <c r="AF7" s="732"/>
      <c r="AG7" s="732"/>
      <c r="AH7" s="732" t="s">
        <v>376</v>
      </c>
      <c r="AI7" s="732"/>
      <c r="AJ7" s="732"/>
      <c r="AK7" s="732" t="s">
        <v>377</v>
      </c>
      <c r="AL7" s="732"/>
      <c r="AM7" s="732"/>
      <c r="AN7" s="732" t="s">
        <v>378</v>
      </c>
      <c r="AO7" s="732"/>
      <c r="AP7" s="732"/>
      <c r="AQ7" s="732" t="s">
        <v>379</v>
      </c>
      <c r="AR7" s="732"/>
      <c r="AS7" s="732"/>
      <c r="AT7" s="732" t="s">
        <v>380</v>
      </c>
      <c r="AU7" s="732"/>
      <c r="AV7" s="732"/>
      <c r="AW7" s="732" t="s">
        <v>381</v>
      </c>
      <c r="AX7" s="732"/>
      <c r="AY7" s="732"/>
      <c r="AZ7" s="732" t="s">
        <v>382</v>
      </c>
      <c r="BA7" s="732"/>
      <c r="BB7" s="732"/>
      <c r="BC7" s="702"/>
      <c r="BD7" s="694"/>
      <c r="BE7" s="697"/>
    </row>
    <row r="8" spans="1:58" ht="112.5" customHeight="1" x14ac:dyDescent="0.25">
      <c r="B8" s="748"/>
      <c r="C8" s="749"/>
      <c r="D8" s="667" t="s">
        <v>383</v>
      </c>
      <c r="E8" s="667"/>
      <c r="F8" s="667"/>
      <c r="G8" s="667" t="s">
        <v>384</v>
      </c>
      <c r="H8" s="667"/>
      <c r="I8" s="667"/>
      <c r="J8" s="667" t="s">
        <v>385</v>
      </c>
      <c r="K8" s="667"/>
      <c r="L8" s="667"/>
      <c r="M8" s="667" t="s">
        <v>386</v>
      </c>
      <c r="N8" s="667"/>
      <c r="O8" s="667"/>
      <c r="P8" s="667" t="s">
        <v>387</v>
      </c>
      <c r="Q8" s="667"/>
      <c r="R8" s="667"/>
      <c r="S8" s="667" t="s">
        <v>388</v>
      </c>
      <c r="T8" s="667"/>
      <c r="U8" s="667"/>
      <c r="V8" s="667" t="s">
        <v>389</v>
      </c>
      <c r="W8" s="667"/>
      <c r="X8" s="667"/>
      <c r="Y8" s="667" t="s">
        <v>390</v>
      </c>
      <c r="Z8" s="667"/>
      <c r="AA8" s="667"/>
      <c r="AB8" s="667" t="s">
        <v>391</v>
      </c>
      <c r="AC8" s="667"/>
      <c r="AD8" s="667"/>
      <c r="AE8" s="667" t="s">
        <v>392</v>
      </c>
      <c r="AF8" s="667"/>
      <c r="AG8" s="667"/>
      <c r="AH8" s="667" t="s">
        <v>393</v>
      </c>
      <c r="AI8" s="667"/>
      <c r="AJ8" s="667"/>
      <c r="AK8" s="667" t="s">
        <v>394</v>
      </c>
      <c r="AL8" s="667"/>
      <c r="AM8" s="667"/>
      <c r="AN8" s="667" t="s">
        <v>395</v>
      </c>
      <c r="AO8" s="667"/>
      <c r="AP8" s="667"/>
      <c r="AQ8" s="667" t="s">
        <v>396</v>
      </c>
      <c r="AR8" s="667"/>
      <c r="AS8" s="667"/>
      <c r="AT8" s="667" t="s">
        <v>397</v>
      </c>
      <c r="AU8" s="667"/>
      <c r="AV8" s="667"/>
      <c r="AW8" s="667" t="s">
        <v>398</v>
      </c>
      <c r="AX8" s="667"/>
      <c r="AY8" s="667"/>
      <c r="AZ8" s="667" t="s">
        <v>399</v>
      </c>
      <c r="BA8" s="667"/>
      <c r="BB8" s="667"/>
      <c r="BC8" s="702"/>
      <c r="BD8" s="694"/>
      <c r="BE8" s="697"/>
    </row>
    <row r="9" spans="1:58" ht="125.25" customHeight="1" x14ac:dyDescent="0.25">
      <c r="B9" s="748"/>
      <c r="C9" s="748"/>
      <c r="D9" s="341" t="s">
        <v>400</v>
      </c>
      <c r="E9" s="341" t="s">
        <v>401</v>
      </c>
      <c r="F9" s="341" t="s">
        <v>402</v>
      </c>
      <c r="G9" s="341" t="s">
        <v>403</v>
      </c>
      <c r="H9" s="341" t="s">
        <v>404</v>
      </c>
      <c r="I9" s="341" t="s">
        <v>405</v>
      </c>
      <c r="J9" s="341" t="s">
        <v>166</v>
      </c>
      <c r="K9" s="341" t="s">
        <v>167</v>
      </c>
      <c r="L9" s="341" t="s">
        <v>168</v>
      </c>
      <c r="M9" s="341" t="s">
        <v>406</v>
      </c>
      <c r="N9" s="341" t="s">
        <v>407</v>
      </c>
      <c r="O9" s="341" t="s">
        <v>356</v>
      </c>
      <c r="P9" s="341" t="s">
        <v>408</v>
      </c>
      <c r="Q9" s="341" t="s">
        <v>167</v>
      </c>
      <c r="R9" s="341" t="s">
        <v>168</v>
      </c>
      <c r="S9" s="341" t="s">
        <v>409</v>
      </c>
      <c r="T9" s="341" t="s">
        <v>410</v>
      </c>
      <c r="U9" s="341" t="s">
        <v>411</v>
      </c>
      <c r="V9" s="341" t="s">
        <v>400</v>
      </c>
      <c r="W9" s="341" t="s">
        <v>412</v>
      </c>
      <c r="X9" s="341" t="s">
        <v>402</v>
      </c>
      <c r="Y9" s="341" t="s">
        <v>413</v>
      </c>
      <c r="Z9" s="341" t="s">
        <v>414</v>
      </c>
      <c r="AA9" s="341" t="s">
        <v>415</v>
      </c>
      <c r="AB9" s="341" t="s">
        <v>152</v>
      </c>
      <c r="AC9" s="341" t="s">
        <v>153</v>
      </c>
      <c r="AD9" s="341" t="s">
        <v>416</v>
      </c>
      <c r="AE9" s="341" t="s">
        <v>417</v>
      </c>
      <c r="AF9" s="341" t="s">
        <v>418</v>
      </c>
      <c r="AG9" s="341" t="s">
        <v>419</v>
      </c>
      <c r="AH9" s="341" t="s">
        <v>420</v>
      </c>
      <c r="AI9" s="341" t="s">
        <v>421</v>
      </c>
      <c r="AJ9" s="341" t="s">
        <v>422</v>
      </c>
      <c r="AK9" s="341" t="s">
        <v>423</v>
      </c>
      <c r="AL9" s="341" t="s">
        <v>424</v>
      </c>
      <c r="AM9" s="341" t="s">
        <v>425</v>
      </c>
      <c r="AN9" s="341" t="s">
        <v>426</v>
      </c>
      <c r="AO9" s="341" t="s">
        <v>427</v>
      </c>
      <c r="AP9" s="341" t="s">
        <v>428</v>
      </c>
      <c r="AQ9" s="341" t="s">
        <v>429</v>
      </c>
      <c r="AR9" s="341" t="s">
        <v>430</v>
      </c>
      <c r="AS9" s="341" t="s">
        <v>431</v>
      </c>
      <c r="AT9" s="341" t="s">
        <v>432</v>
      </c>
      <c r="AU9" s="341" t="s">
        <v>167</v>
      </c>
      <c r="AV9" s="341" t="s">
        <v>433</v>
      </c>
      <c r="AW9" s="341" t="s">
        <v>434</v>
      </c>
      <c r="AX9" s="341" t="s">
        <v>245</v>
      </c>
      <c r="AY9" s="341" t="s">
        <v>435</v>
      </c>
      <c r="AZ9" s="341" t="s">
        <v>436</v>
      </c>
      <c r="BA9" s="341" t="s">
        <v>437</v>
      </c>
      <c r="BB9" s="341" t="s">
        <v>438</v>
      </c>
      <c r="BC9" s="703"/>
      <c r="BD9" s="695"/>
      <c r="BE9" s="698"/>
    </row>
    <row r="10" spans="1:58" x14ac:dyDescent="0.25">
      <c r="B10" s="11">
        <v>1</v>
      </c>
      <c r="C10" s="6" t="str">
        <f>'2 жастағы Ф'!C10</f>
        <v>Айтмұхамбет Асылжан</v>
      </c>
      <c r="D10" s="305">
        <v>1</v>
      </c>
      <c r="E10" s="305"/>
      <c r="F10" s="306"/>
      <c r="G10" s="307"/>
      <c r="H10" s="305">
        <v>1</v>
      </c>
      <c r="I10" s="306"/>
      <c r="J10" s="307">
        <v>1</v>
      </c>
      <c r="K10" s="305"/>
      <c r="L10" s="306"/>
      <c r="M10" s="307">
        <v>1</v>
      </c>
      <c r="N10" s="305"/>
      <c r="O10" s="306"/>
      <c r="P10" s="307">
        <v>1</v>
      </c>
      <c r="Q10" s="305"/>
      <c r="R10" s="306"/>
      <c r="S10" s="307"/>
      <c r="T10" s="305">
        <v>1</v>
      </c>
      <c r="U10" s="306"/>
      <c r="V10" s="307">
        <v>1</v>
      </c>
      <c r="W10" s="305"/>
      <c r="X10" s="306"/>
      <c r="Y10" s="307"/>
      <c r="Z10" s="305"/>
      <c r="AA10" s="306"/>
      <c r="AB10" s="307"/>
      <c r="AC10" s="305">
        <v>1</v>
      </c>
      <c r="AD10" s="306"/>
      <c r="AE10" s="307"/>
      <c r="AF10" s="305">
        <v>1</v>
      </c>
      <c r="AG10" s="306"/>
      <c r="AH10" s="307"/>
      <c r="AI10" s="305"/>
      <c r="AJ10" s="306">
        <v>1</v>
      </c>
      <c r="AK10" s="307"/>
      <c r="AL10" s="305">
        <v>1</v>
      </c>
      <c r="AM10" s="306"/>
      <c r="AN10" s="307">
        <v>1</v>
      </c>
      <c r="AO10" s="305"/>
      <c r="AP10" s="306"/>
      <c r="AQ10" s="307"/>
      <c r="AR10" s="305">
        <v>1</v>
      </c>
      <c r="AS10" s="306"/>
      <c r="AT10" s="307"/>
      <c r="AU10" s="305">
        <v>1</v>
      </c>
      <c r="AV10" s="306"/>
      <c r="AW10" s="307"/>
      <c r="AX10" s="305">
        <v>1</v>
      </c>
      <c r="AY10" s="306"/>
      <c r="AZ10" s="307"/>
      <c r="BA10" s="305">
        <v>1</v>
      </c>
      <c r="BB10" s="305"/>
      <c r="BC10" s="87">
        <f>COUNTA(D10,G10,J10,M10,P10,S10,V10,Y10,AB10,AE10,AH10,AK10,AN10,AQ10,AT10,AW10,AZ10)</f>
        <v>6</v>
      </c>
      <c r="BD10" s="3">
        <f>COUNTA(E10,H10,K10,N10,Q10,T10,W10,Z10,AC10,AF10,AI10,AL10,AO10,AR10,AU10,AX10,BA10)</f>
        <v>9</v>
      </c>
      <c r="BE10" s="31">
        <f>COUNTA(F10,I10,L10,O10,R10,U10,X10,AA10,AD10,AG10,AJ10,AM10,AP10,AS10,AV10,AY10,BB10)</f>
        <v>1</v>
      </c>
    </row>
    <row r="11" spans="1:58" x14ac:dyDescent="0.25">
      <c r="B11" s="11">
        <v>2</v>
      </c>
      <c r="C11" s="6" t="str">
        <f>'2 жастағы Ф'!C11</f>
        <v>Даулет Ерназ</v>
      </c>
      <c r="D11" s="305">
        <v>1</v>
      </c>
      <c r="E11" s="305"/>
      <c r="F11" s="306"/>
      <c r="G11" s="307"/>
      <c r="H11" s="305">
        <v>1</v>
      </c>
      <c r="I11" s="306"/>
      <c r="J11" s="307">
        <v>1</v>
      </c>
      <c r="K11" s="305"/>
      <c r="L11" s="306"/>
      <c r="M11" s="307">
        <v>1</v>
      </c>
      <c r="N11" s="305"/>
      <c r="O11" s="306"/>
      <c r="P11" s="307">
        <v>1</v>
      </c>
      <c r="Q11" s="305"/>
      <c r="R11" s="306"/>
      <c r="S11" s="307"/>
      <c r="T11" s="305">
        <v>1</v>
      </c>
      <c r="U11" s="306"/>
      <c r="V11" s="307">
        <v>1</v>
      </c>
      <c r="W11" s="305"/>
      <c r="X11" s="306"/>
      <c r="Y11" s="307">
        <v>1</v>
      </c>
      <c r="Z11" s="305"/>
      <c r="AA11" s="306"/>
      <c r="AB11" s="307"/>
      <c r="AC11" s="305">
        <v>1</v>
      </c>
      <c r="AD11" s="306"/>
      <c r="AE11" s="307">
        <v>1</v>
      </c>
      <c r="AF11" s="305"/>
      <c r="AG11" s="306"/>
      <c r="AH11" s="307"/>
      <c r="AI11" s="305"/>
      <c r="AJ11" s="306">
        <v>1</v>
      </c>
      <c r="AK11" s="307"/>
      <c r="AL11" s="305">
        <v>1</v>
      </c>
      <c r="AM11" s="306"/>
      <c r="AN11" s="307">
        <v>1</v>
      </c>
      <c r="AO11" s="305"/>
      <c r="AP11" s="306"/>
      <c r="AQ11" s="307"/>
      <c r="AR11" s="305">
        <v>1</v>
      </c>
      <c r="AS11" s="306"/>
      <c r="AT11" s="307"/>
      <c r="AU11" s="305">
        <v>1</v>
      </c>
      <c r="AV11" s="306"/>
      <c r="AW11" s="307"/>
      <c r="AX11" s="305">
        <v>1</v>
      </c>
      <c r="AY11" s="306"/>
      <c r="AZ11" s="307"/>
      <c r="BA11" s="305">
        <v>1</v>
      </c>
      <c r="BB11" s="305"/>
      <c r="BC11" s="87">
        <f t="shared" ref="BC11:BC39" si="0">COUNTA(D11,G11,J11,M11,P11,S11,V11,Y11,AB11,AE11,AH11,AK11,AN11,AQ11,AT11,AW11,AZ11)</f>
        <v>8</v>
      </c>
      <c r="BD11" s="3">
        <f t="shared" ref="BD11:BD39" si="1">COUNTA(E11,H11,K11,N11,Q11,T11,W11,Z11,AC11,AF11,AI11,AL11,AO11,AR11,AU11,AX11,BA11)</f>
        <v>8</v>
      </c>
      <c r="BE11" s="31">
        <f t="shared" ref="BE11:BE39" si="2">COUNTA(F11,I11,L11,O11,R11,U11,X11,AA11,AD11,AG11,AJ11,AM11,AP11,AS11,AV11,AY11,BB11)</f>
        <v>1</v>
      </c>
    </row>
    <row r="12" spans="1:58" x14ac:dyDescent="0.25">
      <c r="B12" s="11">
        <v>3</v>
      </c>
      <c r="C12" s="6" t="str">
        <f>'2 жастағы Ф'!C12</f>
        <v>Самархан Жасмин</v>
      </c>
      <c r="D12" s="305">
        <v>1</v>
      </c>
      <c r="E12" s="305"/>
      <c r="F12" s="306"/>
      <c r="G12" s="307"/>
      <c r="H12" s="305">
        <v>1</v>
      </c>
      <c r="I12" s="306"/>
      <c r="J12" s="307">
        <v>1</v>
      </c>
      <c r="K12" s="305"/>
      <c r="L12" s="306"/>
      <c r="M12" s="307">
        <v>1</v>
      </c>
      <c r="N12" s="305"/>
      <c r="O12" s="306"/>
      <c r="P12" s="307">
        <v>1</v>
      </c>
      <c r="Q12" s="305"/>
      <c r="R12" s="306"/>
      <c r="S12" s="307"/>
      <c r="T12" s="305">
        <v>1</v>
      </c>
      <c r="U12" s="306"/>
      <c r="V12" s="307">
        <v>1</v>
      </c>
      <c r="W12" s="305"/>
      <c r="X12" s="306"/>
      <c r="Y12" s="307">
        <v>1</v>
      </c>
      <c r="Z12" s="305"/>
      <c r="AA12" s="306"/>
      <c r="AB12" s="307"/>
      <c r="AC12" s="305">
        <v>1</v>
      </c>
      <c r="AD12" s="306"/>
      <c r="AE12" s="307">
        <v>1</v>
      </c>
      <c r="AF12" s="305"/>
      <c r="AG12" s="306"/>
      <c r="AH12" s="307"/>
      <c r="AI12" s="305"/>
      <c r="AJ12" s="306">
        <v>1</v>
      </c>
      <c r="AK12" s="307"/>
      <c r="AL12" s="305">
        <v>1</v>
      </c>
      <c r="AM12" s="306"/>
      <c r="AN12" s="307">
        <v>1</v>
      </c>
      <c r="AO12" s="305"/>
      <c r="AP12" s="306"/>
      <c r="AQ12" s="307"/>
      <c r="AR12" s="305">
        <v>1</v>
      </c>
      <c r="AS12" s="306"/>
      <c r="AT12" s="307"/>
      <c r="AU12" s="305">
        <v>1</v>
      </c>
      <c r="AV12" s="306"/>
      <c r="AW12" s="307"/>
      <c r="AX12" s="305">
        <v>1</v>
      </c>
      <c r="AY12" s="306"/>
      <c r="AZ12" s="307"/>
      <c r="BA12" s="305">
        <v>1</v>
      </c>
      <c r="BB12" s="305"/>
      <c r="BC12" s="87">
        <f t="shared" si="0"/>
        <v>8</v>
      </c>
      <c r="BD12" s="3">
        <f t="shared" si="1"/>
        <v>8</v>
      </c>
      <c r="BE12" s="31">
        <f t="shared" si="2"/>
        <v>1</v>
      </c>
    </row>
    <row r="13" spans="1:58" x14ac:dyDescent="0.25">
      <c r="B13" s="11">
        <v>4</v>
      </c>
      <c r="C13" s="6" t="str">
        <f>'2 жастағы Ф'!C13</f>
        <v>Вельмов Макар</v>
      </c>
      <c r="D13" s="305">
        <v>1</v>
      </c>
      <c r="E13" s="305"/>
      <c r="F13" s="306"/>
      <c r="G13" s="307"/>
      <c r="H13" s="305">
        <v>1</v>
      </c>
      <c r="I13" s="306"/>
      <c r="J13" s="307">
        <v>1</v>
      </c>
      <c r="K13" s="305"/>
      <c r="L13" s="306"/>
      <c r="M13" s="307"/>
      <c r="N13" s="305">
        <v>1</v>
      </c>
      <c r="O13" s="306"/>
      <c r="P13" s="307">
        <v>1</v>
      </c>
      <c r="Q13" s="305"/>
      <c r="R13" s="306"/>
      <c r="S13" s="307"/>
      <c r="T13" s="305">
        <v>1</v>
      </c>
      <c r="U13" s="306"/>
      <c r="V13" s="307">
        <v>1</v>
      </c>
      <c r="W13" s="305"/>
      <c r="X13" s="306"/>
      <c r="Y13" s="307">
        <v>1</v>
      </c>
      <c r="Z13" s="305"/>
      <c r="AA13" s="306"/>
      <c r="AB13" s="307"/>
      <c r="AC13" s="305">
        <v>1</v>
      </c>
      <c r="AD13" s="306"/>
      <c r="AE13" s="307">
        <v>1</v>
      </c>
      <c r="AF13" s="305"/>
      <c r="AG13" s="306"/>
      <c r="AH13" s="307"/>
      <c r="AI13" s="305"/>
      <c r="AJ13" s="306">
        <v>1</v>
      </c>
      <c r="AK13" s="307"/>
      <c r="AL13" s="305">
        <v>1</v>
      </c>
      <c r="AM13" s="306"/>
      <c r="AN13" s="307">
        <v>1</v>
      </c>
      <c r="AO13" s="305"/>
      <c r="AP13" s="306"/>
      <c r="AQ13" s="307"/>
      <c r="AR13" s="305">
        <v>1</v>
      </c>
      <c r="AS13" s="306"/>
      <c r="AT13" s="307"/>
      <c r="AU13" s="305">
        <v>1</v>
      </c>
      <c r="AV13" s="306"/>
      <c r="AW13" s="307"/>
      <c r="AX13" s="305">
        <v>1</v>
      </c>
      <c r="AY13" s="306"/>
      <c r="AZ13" s="307"/>
      <c r="BA13" s="305">
        <v>1</v>
      </c>
      <c r="BB13" s="305"/>
      <c r="BC13" s="87">
        <f t="shared" si="0"/>
        <v>7</v>
      </c>
      <c r="BD13" s="3">
        <f t="shared" si="1"/>
        <v>9</v>
      </c>
      <c r="BE13" s="31">
        <f t="shared" si="2"/>
        <v>1</v>
      </c>
    </row>
    <row r="14" spans="1:58" x14ac:dyDescent="0.25">
      <c r="B14" s="11">
        <v>5</v>
      </c>
      <c r="C14" s="6" t="str">
        <f>'2 жастағы Ф'!C14</f>
        <v>Жақсытай Айдын</v>
      </c>
      <c r="D14" s="305">
        <v>1</v>
      </c>
      <c r="E14" s="305"/>
      <c r="F14" s="306"/>
      <c r="G14" s="307"/>
      <c r="H14" s="305">
        <v>1</v>
      </c>
      <c r="I14" s="306"/>
      <c r="J14" s="307">
        <v>1</v>
      </c>
      <c r="K14" s="305"/>
      <c r="L14" s="306"/>
      <c r="M14" s="307"/>
      <c r="N14" s="305">
        <v>1</v>
      </c>
      <c r="O14" s="306"/>
      <c r="P14" s="307">
        <v>1</v>
      </c>
      <c r="Q14" s="305"/>
      <c r="R14" s="306"/>
      <c r="S14" s="307"/>
      <c r="T14" s="305">
        <v>1</v>
      </c>
      <c r="U14" s="306"/>
      <c r="V14" s="307">
        <v>1</v>
      </c>
      <c r="W14" s="305"/>
      <c r="X14" s="306"/>
      <c r="Y14" s="307">
        <v>1</v>
      </c>
      <c r="Z14" s="305"/>
      <c r="AA14" s="306"/>
      <c r="AB14" s="307"/>
      <c r="AC14" s="305">
        <v>1</v>
      </c>
      <c r="AD14" s="306"/>
      <c r="AE14" s="307">
        <v>1</v>
      </c>
      <c r="AF14" s="305"/>
      <c r="AG14" s="306"/>
      <c r="AH14" s="307"/>
      <c r="AI14" s="305"/>
      <c r="AJ14" s="306">
        <v>1</v>
      </c>
      <c r="AK14" s="307"/>
      <c r="AL14" s="305">
        <v>1</v>
      </c>
      <c r="AM14" s="306"/>
      <c r="AN14" s="307"/>
      <c r="AO14" s="305"/>
      <c r="AP14" s="306">
        <v>1</v>
      </c>
      <c r="AQ14" s="307"/>
      <c r="AR14" s="305">
        <v>1</v>
      </c>
      <c r="AS14" s="306"/>
      <c r="AT14" s="307"/>
      <c r="AU14" s="305">
        <v>1</v>
      </c>
      <c r="AV14" s="306"/>
      <c r="AW14" s="307"/>
      <c r="AX14" s="305">
        <v>1</v>
      </c>
      <c r="AY14" s="306"/>
      <c r="AZ14" s="307"/>
      <c r="BA14" s="305">
        <v>1</v>
      </c>
      <c r="BB14" s="305"/>
      <c r="BC14" s="87">
        <f t="shared" si="0"/>
        <v>6</v>
      </c>
      <c r="BD14" s="3">
        <f t="shared" si="1"/>
        <v>9</v>
      </c>
      <c r="BE14" s="31">
        <f t="shared" si="2"/>
        <v>2</v>
      </c>
    </row>
    <row r="15" spans="1:58" x14ac:dyDescent="0.25">
      <c r="B15" s="11">
        <v>6</v>
      </c>
      <c r="C15" s="6" t="str">
        <f>'2 жастағы Ф'!C15</f>
        <v>Рахатжан Айбибі</v>
      </c>
      <c r="D15" s="305">
        <v>1</v>
      </c>
      <c r="E15" s="305"/>
      <c r="F15" s="306"/>
      <c r="G15" s="307"/>
      <c r="H15" s="305">
        <v>1</v>
      </c>
      <c r="I15" s="306"/>
      <c r="J15" s="307">
        <v>1</v>
      </c>
      <c r="K15" s="305"/>
      <c r="L15" s="306"/>
      <c r="M15" s="307"/>
      <c r="N15" s="305">
        <v>1</v>
      </c>
      <c r="O15" s="306"/>
      <c r="P15" s="307">
        <v>1</v>
      </c>
      <c r="Q15" s="305"/>
      <c r="R15" s="306"/>
      <c r="S15" s="307"/>
      <c r="T15" s="305">
        <v>1</v>
      </c>
      <c r="U15" s="306"/>
      <c r="V15" s="307">
        <v>1</v>
      </c>
      <c r="W15" s="305"/>
      <c r="X15" s="306"/>
      <c r="Y15" s="307">
        <v>1</v>
      </c>
      <c r="Z15" s="305"/>
      <c r="AA15" s="306"/>
      <c r="AB15" s="307"/>
      <c r="AC15" s="305">
        <v>1</v>
      </c>
      <c r="AD15" s="306"/>
      <c r="AE15" s="307">
        <v>1</v>
      </c>
      <c r="AF15" s="305"/>
      <c r="AG15" s="306"/>
      <c r="AH15" s="307"/>
      <c r="AI15" s="305"/>
      <c r="AJ15" s="306">
        <v>1</v>
      </c>
      <c r="AK15" s="307"/>
      <c r="AL15" s="305">
        <v>1</v>
      </c>
      <c r="AM15" s="306"/>
      <c r="AN15" s="307"/>
      <c r="AO15" s="305">
        <v>1</v>
      </c>
      <c r="AP15" s="306"/>
      <c r="AQ15" s="307"/>
      <c r="AR15" s="305">
        <v>1</v>
      </c>
      <c r="AS15" s="306"/>
      <c r="AT15" s="307"/>
      <c r="AU15" s="305">
        <v>1</v>
      </c>
      <c r="AV15" s="306"/>
      <c r="AW15" s="307"/>
      <c r="AX15" s="305">
        <v>1</v>
      </c>
      <c r="AY15" s="306"/>
      <c r="AZ15" s="307"/>
      <c r="BA15" s="305">
        <v>1</v>
      </c>
      <c r="BB15" s="305"/>
      <c r="BC15" s="87">
        <f t="shared" si="0"/>
        <v>6</v>
      </c>
      <c r="BD15" s="3">
        <f t="shared" si="1"/>
        <v>10</v>
      </c>
      <c r="BE15" s="31">
        <f t="shared" si="2"/>
        <v>1</v>
      </c>
    </row>
    <row r="16" spans="1:58" x14ac:dyDescent="0.25">
      <c r="B16" s="11">
        <v>7</v>
      </c>
      <c r="C16" s="6" t="str">
        <f>'2 жастағы Ф'!C16</f>
        <v>Серік Айша</v>
      </c>
      <c r="D16" s="305">
        <v>1</v>
      </c>
      <c r="E16" s="305"/>
      <c r="F16" s="306"/>
      <c r="G16" s="307"/>
      <c r="H16" s="305">
        <v>1</v>
      </c>
      <c r="I16" s="306"/>
      <c r="J16" s="307">
        <v>1</v>
      </c>
      <c r="K16" s="305">
        <v>1</v>
      </c>
      <c r="L16" s="306"/>
      <c r="M16" s="307">
        <v>1</v>
      </c>
      <c r="N16" s="305"/>
      <c r="O16" s="306"/>
      <c r="P16" s="307">
        <v>1</v>
      </c>
      <c r="Q16" s="305"/>
      <c r="R16" s="306"/>
      <c r="S16" s="307"/>
      <c r="T16" s="305">
        <v>1</v>
      </c>
      <c r="U16" s="306"/>
      <c r="V16" s="307">
        <v>1</v>
      </c>
      <c r="W16" s="305"/>
      <c r="X16" s="306"/>
      <c r="Y16" s="307">
        <v>1</v>
      </c>
      <c r="Z16" s="305"/>
      <c r="AA16" s="306"/>
      <c r="AB16" s="307"/>
      <c r="AC16" s="305">
        <v>1</v>
      </c>
      <c r="AD16" s="306"/>
      <c r="AE16" s="307"/>
      <c r="AF16" s="305">
        <v>1</v>
      </c>
      <c r="AG16" s="306"/>
      <c r="AH16" s="307"/>
      <c r="AI16" s="305"/>
      <c r="AJ16" s="306">
        <v>1</v>
      </c>
      <c r="AK16" s="307"/>
      <c r="AL16" s="305">
        <v>1</v>
      </c>
      <c r="AM16" s="306"/>
      <c r="AN16" s="307"/>
      <c r="AO16" s="305">
        <v>1</v>
      </c>
      <c r="AP16" s="306"/>
      <c r="AQ16" s="307"/>
      <c r="AR16" s="305">
        <v>1</v>
      </c>
      <c r="AS16" s="306"/>
      <c r="AT16" s="307"/>
      <c r="AU16" s="305">
        <v>1</v>
      </c>
      <c r="AV16" s="306"/>
      <c r="AW16" s="307"/>
      <c r="AX16" s="305">
        <v>1</v>
      </c>
      <c r="AY16" s="306"/>
      <c r="AZ16" s="307"/>
      <c r="BA16" s="305">
        <v>1</v>
      </c>
      <c r="BB16" s="305"/>
      <c r="BC16" s="87">
        <f t="shared" si="0"/>
        <v>6</v>
      </c>
      <c r="BD16" s="3">
        <f t="shared" si="1"/>
        <v>11</v>
      </c>
      <c r="BE16" s="31">
        <f t="shared" si="2"/>
        <v>1</v>
      </c>
    </row>
    <row r="17" spans="2:57" x14ac:dyDescent="0.25">
      <c r="B17" s="11">
        <v>8</v>
      </c>
      <c r="C17" s="6" t="str">
        <f>'2 жастағы Ф'!C17</f>
        <v>Бутаев Мирон</v>
      </c>
      <c r="D17" s="305">
        <v>1</v>
      </c>
      <c r="E17" s="305"/>
      <c r="F17" s="306"/>
      <c r="G17" s="307"/>
      <c r="H17" s="305">
        <v>1</v>
      </c>
      <c r="I17" s="306"/>
      <c r="J17" s="307"/>
      <c r="K17" s="305">
        <v>1</v>
      </c>
      <c r="L17" s="306"/>
      <c r="M17" s="307"/>
      <c r="N17" s="305">
        <v>1</v>
      </c>
      <c r="O17" s="306"/>
      <c r="P17" s="307">
        <v>1</v>
      </c>
      <c r="Q17" s="305"/>
      <c r="R17" s="306"/>
      <c r="S17" s="307"/>
      <c r="T17" s="305">
        <v>1</v>
      </c>
      <c r="U17" s="306"/>
      <c r="V17" s="307">
        <v>1</v>
      </c>
      <c r="W17" s="305"/>
      <c r="X17" s="306"/>
      <c r="Y17" s="307"/>
      <c r="Z17" s="305">
        <v>1</v>
      </c>
      <c r="AA17" s="306"/>
      <c r="AB17" s="307"/>
      <c r="AC17" s="305">
        <v>1</v>
      </c>
      <c r="AD17" s="306"/>
      <c r="AE17" s="307"/>
      <c r="AF17" s="305">
        <v>1</v>
      </c>
      <c r="AG17" s="306"/>
      <c r="AH17" s="307"/>
      <c r="AI17" s="305"/>
      <c r="AJ17" s="306">
        <v>1</v>
      </c>
      <c r="AK17" s="307"/>
      <c r="AL17" s="305">
        <v>1</v>
      </c>
      <c r="AM17" s="306"/>
      <c r="AN17" s="307"/>
      <c r="AO17" s="305">
        <v>1</v>
      </c>
      <c r="AP17" s="306"/>
      <c r="AQ17" s="307"/>
      <c r="AR17" s="305">
        <v>1</v>
      </c>
      <c r="AS17" s="306"/>
      <c r="AT17" s="307"/>
      <c r="AU17" s="305">
        <v>1</v>
      </c>
      <c r="AV17" s="306"/>
      <c r="AW17" s="307"/>
      <c r="AX17" s="305">
        <v>1</v>
      </c>
      <c r="AY17" s="306"/>
      <c r="AZ17" s="307"/>
      <c r="BA17" s="305">
        <v>1</v>
      </c>
      <c r="BB17" s="305"/>
      <c r="BC17" s="87">
        <f t="shared" si="0"/>
        <v>3</v>
      </c>
      <c r="BD17" s="3">
        <f t="shared" si="1"/>
        <v>13</v>
      </c>
      <c r="BE17" s="31">
        <f t="shared" si="2"/>
        <v>1</v>
      </c>
    </row>
    <row r="18" spans="2:57" x14ac:dyDescent="0.25">
      <c r="B18" s="11">
        <v>9</v>
      </c>
      <c r="C18" s="6" t="str">
        <f>'2 жастағы Ф'!C18</f>
        <v>Литвинов Иван</v>
      </c>
      <c r="D18" s="305">
        <v>1</v>
      </c>
      <c r="E18" s="305"/>
      <c r="F18" s="306"/>
      <c r="G18" s="307"/>
      <c r="H18" s="305">
        <v>1</v>
      </c>
      <c r="I18" s="306"/>
      <c r="J18" s="307"/>
      <c r="K18" s="305">
        <v>1</v>
      </c>
      <c r="L18" s="306"/>
      <c r="M18" s="307"/>
      <c r="N18" s="305">
        <v>1</v>
      </c>
      <c r="O18" s="306"/>
      <c r="P18" s="307"/>
      <c r="Q18" s="305">
        <v>1</v>
      </c>
      <c r="R18" s="306"/>
      <c r="S18" s="307">
        <v>1</v>
      </c>
      <c r="T18" s="305"/>
      <c r="U18" s="306"/>
      <c r="V18" s="307">
        <v>1</v>
      </c>
      <c r="W18" s="305"/>
      <c r="X18" s="306"/>
      <c r="Y18" s="307"/>
      <c r="Z18" s="305">
        <v>1</v>
      </c>
      <c r="AA18" s="306"/>
      <c r="AB18" s="307"/>
      <c r="AC18" s="305">
        <v>1</v>
      </c>
      <c r="AD18" s="306"/>
      <c r="AE18" s="307"/>
      <c r="AF18" s="305">
        <v>1</v>
      </c>
      <c r="AG18" s="306"/>
      <c r="AH18" s="307"/>
      <c r="AI18" s="305"/>
      <c r="AJ18" s="306">
        <v>1</v>
      </c>
      <c r="AK18" s="307"/>
      <c r="AL18" s="305">
        <v>1</v>
      </c>
      <c r="AM18" s="306"/>
      <c r="AN18" s="307"/>
      <c r="AO18" s="305">
        <v>1</v>
      </c>
      <c r="AP18" s="306"/>
      <c r="AQ18" s="307">
        <v>1</v>
      </c>
      <c r="AR18" s="305"/>
      <c r="AS18" s="306"/>
      <c r="AT18" s="307"/>
      <c r="AU18" s="305">
        <v>1</v>
      </c>
      <c r="AV18" s="306"/>
      <c r="AW18" s="307"/>
      <c r="AX18" s="305">
        <v>1</v>
      </c>
      <c r="AY18" s="306"/>
      <c r="AZ18" s="307"/>
      <c r="BA18" s="305">
        <v>1</v>
      </c>
      <c r="BB18" s="305"/>
      <c r="BC18" s="87">
        <f t="shared" si="0"/>
        <v>4</v>
      </c>
      <c r="BD18" s="3">
        <f t="shared" si="1"/>
        <v>12</v>
      </c>
      <c r="BE18" s="31">
        <f t="shared" si="2"/>
        <v>1</v>
      </c>
    </row>
    <row r="19" spans="2:57" x14ac:dyDescent="0.25">
      <c r="B19" s="11">
        <v>10</v>
      </c>
      <c r="C19" s="6">
        <f>'2 жастағы Ф'!C19</f>
        <v>0</v>
      </c>
      <c r="D19" s="305"/>
      <c r="E19" s="305"/>
      <c r="F19" s="306"/>
      <c r="G19" s="307"/>
      <c r="H19" s="305"/>
      <c r="I19" s="306"/>
      <c r="J19" s="307"/>
      <c r="K19" s="305"/>
      <c r="L19" s="306"/>
      <c r="M19" s="307"/>
      <c r="N19" s="305"/>
      <c r="O19" s="306"/>
      <c r="P19" s="307"/>
      <c r="Q19" s="305"/>
      <c r="R19" s="306"/>
      <c r="S19" s="307"/>
      <c r="T19" s="305"/>
      <c r="U19" s="306"/>
      <c r="V19" s="307">
        <v>1</v>
      </c>
      <c r="W19" s="305"/>
      <c r="X19" s="306"/>
      <c r="Y19" s="307"/>
      <c r="Z19" s="305">
        <v>1</v>
      </c>
      <c r="AA19" s="306"/>
      <c r="AB19" s="307"/>
      <c r="AC19" s="305">
        <v>1</v>
      </c>
      <c r="AD19" s="306"/>
      <c r="AE19" s="307"/>
      <c r="AF19" s="305"/>
      <c r="AG19" s="306"/>
      <c r="AH19" s="307"/>
      <c r="AI19" s="305"/>
      <c r="AJ19" s="306"/>
      <c r="AK19" s="307"/>
      <c r="AL19" s="305"/>
      <c r="AM19" s="306"/>
      <c r="AN19" s="307"/>
      <c r="AO19" s="305"/>
      <c r="AP19" s="306"/>
      <c r="AQ19" s="307"/>
      <c r="AR19" s="305"/>
      <c r="AS19" s="306"/>
      <c r="AT19" s="307"/>
      <c r="AU19" s="305"/>
      <c r="AV19" s="306"/>
      <c r="AW19" s="307"/>
      <c r="AX19" s="305"/>
      <c r="AY19" s="306"/>
      <c r="AZ19" s="307"/>
      <c r="BA19" s="305"/>
      <c r="BB19" s="305"/>
      <c r="BC19" s="87">
        <f t="shared" si="0"/>
        <v>1</v>
      </c>
      <c r="BD19" s="3">
        <f t="shared" si="1"/>
        <v>2</v>
      </c>
      <c r="BE19" s="31">
        <f t="shared" si="2"/>
        <v>0</v>
      </c>
    </row>
    <row r="20" spans="2:57" x14ac:dyDescent="0.25">
      <c r="B20" s="11">
        <v>11</v>
      </c>
      <c r="C20" s="6">
        <f>'2 жастағы Ф'!C20</f>
        <v>0</v>
      </c>
      <c r="D20" s="305"/>
      <c r="E20" s="305"/>
      <c r="F20" s="306"/>
      <c r="G20" s="307"/>
      <c r="H20" s="305"/>
      <c r="I20" s="306"/>
      <c r="J20" s="307"/>
      <c r="K20" s="305"/>
      <c r="L20" s="306"/>
      <c r="M20" s="307"/>
      <c r="N20" s="305"/>
      <c r="O20" s="306"/>
      <c r="P20" s="307"/>
      <c r="Q20" s="305"/>
      <c r="R20" s="306"/>
      <c r="S20" s="307"/>
      <c r="T20" s="305"/>
      <c r="U20" s="306"/>
      <c r="V20" s="307"/>
      <c r="W20" s="305"/>
      <c r="X20" s="306"/>
      <c r="Y20" s="307"/>
      <c r="Z20" s="305"/>
      <c r="AA20" s="306"/>
      <c r="AB20" s="307"/>
      <c r="AC20" s="305"/>
      <c r="AD20" s="306"/>
      <c r="AE20" s="307"/>
      <c r="AF20" s="305"/>
      <c r="AG20" s="306"/>
      <c r="AH20" s="307"/>
      <c r="AI20" s="305"/>
      <c r="AJ20" s="306"/>
      <c r="AK20" s="307"/>
      <c r="AL20" s="305"/>
      <c r="AM20" s="306"/>
      <c r="AN20" s="307"/>
      <c r="AO20" s="305"/>
      <c r="AP20" s="306"/>
      <c r="AQ20" s="307"/>
      <c r="AR20" s="305"/>
      <c r="AS20" s="306"/>
      <c r="AT20" s="307"/>
      <c r="AU20" s="305"/>
      <c r="AV20" s="306"/>
      <c r="AW20" s="307"/>
      <c r="AX20" s="305"/>
      <c r="AY20" s="306"/>
      <c r="AZ20" s="307"/>
      <c r="BA20" s="305"/>
      <c r="BB20" s="305"/>
      <c r="BC20" s="87">
        <f t="shared" si="0"/>
        <v>0</v>
      </c>
      <c r="BD20" s="3">
        <f t="shared" si="1"/>
        <v>0</v>
      </c>
      <c r="BE20" s="31">
        <f t="shared" si="2"/>
        <v>0</v>
      </c>
    </row>
    <row r="21" spans="2:57" x14ac:dyDescent="0.25">
      <c r="B21" s="11">
        <v>12</v>
      </c>
      <c r="C21" s="6">
        <f>'2 жастағы Ф'!C21</f>
        <v>0</v>
      </c>
      <c r="D21" s="305"/>
      <c r="E21" s="305"/>
      <c r="F21" s="306"/>
      <c r="G21" s="307"/>
      <c r="H21" s="305"/>
      <c r="I21" s="306"/>
      <c r="J21" s="307"/>
      <c r="K21" s="305"/>
      <c r="L21" s="306"/>
      <c r="M21" s="307"/>
      <c r="N21" s="305"/>
      <c r="O21" s="306"/>
      <c r="P21" s="307"/>
      <c r="Q21" s="305"/>
      <c r="R21" s="306"/>
      <c r="S21" s="307"/>
      <c r="T21" s="305"/>
      <c r="U21" s="306"/>
      <c r="V21" s="307"/>
      <c r="W21" s="305"/>
      <c r="X21" s="306"/>
      <c r="Y21" s="307"/>
      <c r="Z21" s="305"/>
      <c r="AA21" s="306"/>
      <c r="AB21" s="307"/>
      <c r="AC21" s="305"/>
      <c r="AD21" s="306"/>
      <c r="AE21" s="307"/>
      <c r="AF21" s="305"/>
      <c r="AG21" s="306"/>
      <c r="AH21" s="307"/>
      <c r="AI21" s="305"/>
      <c r="AJ21" s="306"/>
      <c r="AK21" s="307"/>
      <c r="AL21" s="305"/>
      <c r="AM21" s="306"/>
      <c r="AN21" s="307"/>
      <c r="AO21" s="305"/>
      <c r="AP21" s="306"/>
      <c r="AQ21" s="307"/>
      <c r="AR21" s="305"/>
      <c r="AS21" s="306"/>
      <c r="AT21" s="307"/>
      <c r="AU21" s="305"/>
      <c r="AV21" s="306"/>
      <c r="AW21" s="307"/>
      <c r="AX21" s="305"/>
      <c r="AY21" s="306"/>
      <c r="AZ21" s="307"/>
      <c r="BA21" s="305"/>
      <c r="BB21" s="305"/>
      <c r="BC21" s="87">
        <f t="shared" si="0"/>
        <v>0</v>
      </c>
      <c r="BD21" s="3">
        <f t="shared" si="1"/>
        <v>0</v>
      </c>
      <c r="BE21" s="31">
        <f t="shared" si="2"/>
        <v>0</v>
      </c>
    </row>
    <row r="22" spans="2:57" x14ac:dyDescent="0.25">
      <c r="B22" s="11">
        <v>13</v>
      </c>
      <c r="C22" s="6">
        <f>'2 жастағы Ф'!C22</f>
        <v>0</v>
      </c>
      <c r="D22" s="305"/>
      <c r="E22" s="305"/>
      <c r="F22" s="306"/>
      <c r="G22" s="307"/>
      <c r="H22" s="305"/>
      <c r="I22" s="306"/>
      <c r="J22" s="307"/>
      <c r="K22" s="305"/>
      <c r="L22" s="306"/>
      <c r="M22" s="307"/>
      <c r="N22" s="305"/>
      <c r="O22" s="306"/>
      <c r="P22" s="307"/>
      <c r="Q22" s="305"/>
      <c r="R22" s="306"/>
      <c r="S22" s="307"/>
      <c r="T22" s="305"/>
      <c r="U22" s="306"/>
      <c r="V22" s="307"/>
      <c r="W22" s="305"/>
      <c r="X22" s="306"/>
      <c r="Y22" s="307"/>
      <c r="Z22" s="305"/>
      <c r="AA22" s="306"/>
      <c r="AB22" s="307"/>
      <c r="AC22" s="305"/>
      <c r="AD22" s="306"/>
      <c r="AE22" s="307"/>
      <c r="AF22" s="305"/>
      <c r="AG22" s="306"/>
      <c r="AH22" s="307"/>
      <c r="AI22" s="305"/>
      <c r="AJ22" s="306"/>
      <c r="AK22" s="307"/>
      <c r="AL22" s="305"/>
      <c r="AM22" s="306"/>
      <c r="AN22" s="307"/>
      <c r="AO22" s="305"/>
      <c r="AP22" s="306"/>
      <c r="AQ22" s="307"/>
      <c r="AR22" s="305"/>
      <c r="AS22" s="306"/>
      <c r="AT22" s="307"/>
      <c r="AU22" s="305"/>
      <c r="AV22" s="306"/>
      <c r="AW22" s="307"/>
      <c r="AX22" s="305"/>
      <c r="AY22" s="306"/>
      <c r="AZ22" s="307"/>
      <c r="BA22" s="305"/>
      <c r="BB22" s="305"/>
      <c r="BC22" s="87">
        <f t="shared" si="0"/>
        <v>0</v>
      </c>
      <c r="BD22" s="3">
        <f t="shared" si="1"/>
        <v>0</v>
      </c>
      <c r="BE22" s="31">
        <f t="shared" si="2"/>
        <v>0</v>
      </c>
    </row>
    <row r="23" spans="2:57" x14ac:dyDescent="0.25">
      <c r="B23" s="11">
        <v>14</v>
      </c>
      <c r="C23" s="6">
        <f>'2 жастағы Ф'!C23</f>
        <v>0</v>
      </c>
      <c r="D23" s="305"/>
      <c r="E23" s="305"/>
      <c r="F23" s="306"/>
      <c r="G23" s="307"/>
      <c r="H23" s="305"/>
      <c r="I23" s="306"/>
      <c r="J23" s="307"/>
      <c r="K23" s="305"/>
      <c r="L23" s="306"/>
      <c r="M23" s="307"/>
      <c r="N23" s="305"/>
      <c r="O23" s="306"/>
      <c r="P23" s="307"/>
      <c r="Q23" s="305"/>
      <c r="R23" s="306"/>
      <c r="S23" s="307"/>
      <c r="T23" s="305"/>
      <c r="U23" s="306"/>
      <c r="V23" s="307"/>
      <c r="W23" s="305"/>
      <c r="X23" s="306"/>
      <c r="Y23" s="307"/>
      <c r="Z23" s="305"/>
      <c r="AA23" s="306"/>
      <c r="AB23" s="307"/>
      <c r="AC23" s="305"/>
      <c r="AD23" s="306"/>
      <c r="AE23" s="307"/>
      <c r="AF23" s="305"/>
      <c r="AG23" s="306"/>
      <c r="AH23" s="307"/>
      <c r="AI23" s="305"/>
      <c r="AJ23" s="306"/>
      <c r="AK23" s="307"/>
      <c r="AL23" s="305"/>
      <c r="AM23" s="306"/>
      <c r="AN23" s="307"/>
      <c r="AO23" s="305"/>
      <c r="AP23" s="306"/>
      <c r="AQ23" s="307"/>
      <c r="AR23" s="305"/>
      <c r="AS23" s="306"/>
      <c r="AT23" s="307"/>
      <c r="AU23" s="305"/>
      <c r="AV23" s="306"/>
      <c r="AW23" s="307"/>
      <c r="AX23" s="305"/>
      <c r="AY23" s="306"/>
      <c r="AZ23" s="307"/>
      <c r="BA23" s="305"/>
      <c r="BB23" s="305"/>
      <c r="BC23" s="87">
        <f t="shared" si="0"/>
        <v>0</v>
      </c>
      <c r="BD23" s="3">
        <f t="shared" si="1"/>
        <v>0</v>
      </c>
      <c r="BE23" s="31">
        <f t="shared" si="2"/>
        <v>0</v>
      </c>
    </row>
    <row r="24" spans="2:57" x14ac:dyDescent="0.25">
      <c r="B24" s="11">
        <v>15</v>
      </c>
      <c r="C24" s="6">
        <f>'2 жастағы Ф'!C24</f>
        <v>0</v>
      </c>
      <c r="D24" s="305"/>
      <c r="E24" s="305"/>
      <c r="F24" s="306"/>
      <c r="G24" s="307"/>
      <c r="H24" s="305"/>
      <c r="I24" s="306"/>
      <c r="J24" s="307"/>
      <c r="K24" s="305"/>
      <c r="L24" s="306"/>
      <c r="M24" s="307"/>
      <c r="N24" s="305"/>
      <c r="O24" s="306"/>
      <c r="P24" s="307"/>
      <c r="Q24" s="305"/>
      <c r="R24" s="306"/>
      <c r="S24" s="307"/>
      <c r="T24" s="305"/>
      <c r="U24" s="306"/>
      <c r="V24" s="307"/>
      <c r="W24" s="305"/>
      <c r="X24" s="306"/>
      <c r="Y24" s="307"/>
      <c r="Z24" s="305"/>
      <c r="AA24" s="306"/>
      <c r="AB24" s="307"/>
      <c r="AC24" s="305"/>
      <c r="AD24" s="306"/>
      <c r="AE24" s="307"/>
      <c r="AF24" s="305"/>
      <c r="AG24" s="306"/>
      <c r="AH24" s="307"/>
      <c r="AI24" s="305"/>
      <c r="AJ24" s="306"/>
      <c r="AK24" s="307"/>
      <c r="AL24" s="305"/>
      <c r="AM24" s="306"/>
      <c r="AN24" s="307"/>
      <c r="AO24" s="305"/>
      <c r="AP24" s="306"/>
      <c r="AQ24" s="307"/>
      <c r="AR24" s="305"/>
      <c r="AS24" s="306"/>
      <c r="AT24" s="307"/>
      <c r="AU24" s="305"/>
      <c r="AV24" s="306"/>
      <c r="AW24" s="307"/>
      <c r="AX24" s="305"/>
      <c r="AY24" s="306"/>
      <c r="AZ24" s="307"/>
      <c r="BA24" s="305"/>
      <c r="BB24" s="305"/>
      <c r="BC24" s="87">
        <f t="shared" si="0"/>
        <v>0</v>
      </c>
      <c r="BD24" s="3">
        <f t="shared" si="1"/>
        <v>0</v>
      </c>
      <c r="BE24" s="31">
        <f t="shared" si="2"/>
        <v>0</v>
      </c>
    </row>
    <row r="25" spans="2:57" x14ac:dyDescent="0.25">
      <c r="B25" s="11">
        <v>16</v>
      </c>
      <c r="C25" s="6">
        <f>'2 жастағы Ф'!C25</f>
        <v>0</v>
      </c>
      <c r="D25" s="305"/>
      <c r="E25" s="305"/>
      <c r="F25" s="306"/>
      <c r="G25" s="307"/>
      <c r="H25" s="305"/>
      <c r="I25" s="306"/>
      <c r="J25" s="307"/>
      <c r="K25" s="305"/>
      <c r="L25" s="306"/>
      <c r="M25" s="307"/>
      <c r="N25" s="305"/>
      <c r="O25" s="306"/>
      <c r="P25" s="307"/>
      <c r="Q25" s="305"/>
      <c r="R25" s="306"/>
      <c r="S25" s="307"/>
      <c r="T25" s="305"/>
      <c r="U25" s="306"/>
      <c r="V25" s="307"/>
      <c r="W25" s="305"/>
      <c r="X25" s="306"/>
      <c r="Y25" s="307"/>
      <c r="Z25" s="305"/>
      <c r="AA25" s="306"/>
      <c r="AB25" s="307"/>
      <c r="AC25" s="305"/>
      <c r="AD25" s="306"/>
      <c r="AE25" s="307"/>
      <c r="AF25" s="305"/>
      <c r="AG25" s="306"/>
      <c r="AH25" s="307"/>
      <c r="AI25" s="305"/>
      <c r="AJ25" s="306"/>
      <c r="AK25" s="307"/>
      <c r="AL25" s="305"/>
      <c r="AM25" s="306"/>
      <c r="AN25" s="307"/>
      <c r="AO25" s="305"/>
      <c r="AP25" s="306"/>
      <c r="AQ25" s="307"/>
      <c r="AR25" s="305"/>
      <c r="AS25" s="306"/>
      <c r="AT25" s="307"/>
      <c r="AU25" s="305"/>
      <c r="AV25" s="306"/>
      <c r="AW25" s="307"/>
      <c r="AX25" s="305"/>
      <c r="AY25" s="306"/>
      <c r="AZ25" s="307"/>
      <c r="BA25" s="305"/>
      <c r="BB25" s="305"/>
      <c r="BC25" s="87">
        <f t="shared" si="0"/>
        <v>0</v>
      </c>
      <c r="BD25" s="3">
        <f t="shared" si="1"/>
        <v>0</v>
      </c>
      <c r="BE25" s="31">
        <f t="shared" si="2"/>
        <v>0</v>
      </c>
    </row>
    <row r="26" spans="2:57" x14ac:dyDescent="0.25">
      <c r="B26" s="11">
        <v>17</v>
      </c>
      <c r="C26" s="6">
        <f>'2 жастағы Ф'!C26</f>
        <v>0</v>
      </c>
      <c r="D26" s="305"/>
      <c r="E26" s="305"/>
      <c r="F26" s="306"/>
      <c r="G26" s="307"/>
      <c r="H26" s="305"/>
      <c r="I26" s="306"/>
      <c r="J26" s="307"/>
      <c r="K26" s="305"/>
      <c r="L26" s="306"/>
      <c r="M26" s="307"/>
      <c r="N26" s="305"/>
      <c r="O26" s="306"/>
      <c r="P26" s="307"/>
      <c r="Q26" s="305"/>
      <c r="R26" s="306"/>
      <c r="S26" s="307"/>
      <c r="T26" s="305"/>
      <c r="U26" s="306"/>
      <c r="V26" s="307"/>
      <c r="W26" s="305"/>
      <c r="X26" s="306"/>
      <c r="Y26" s="307"/>
      <c r="Z26" s="305"/>
      <c r="AA26" s="306"/>
      <c r="AB26" s="307"/>
      <c r="AC26" s="305"/>
      <c r="AD26" s="306"/>
      <c r="AE26" s="307"/>
      <c r="AF26" s="305"/>
      <c r="AG26" s="306"/>
      <c r="AH26" s="307"/>
      <c r="AI26" s="305"/>
      <c r="AJ26" s="306"/>
      <c r="AK26" s="307"/>
      <c r="AL26" s="305"/>
      <c r="AM26" s="306"/>
      <c r="AN26" s="307"/>
      <c r="AO26" s="305"/>
      <c r="AP26" s="306"/>
      <c r="AQ26" s="307"/>
      <c r="AR26" s="305"/>
      <c r="AS26" s="306"/>
      <c r="AT26" s="307"/>
      <c r="AU26" s="305"/>
      <c r="AV26" s="306"/>
      <c r="AW26" s="307"/>
      <c r="AX26" s="305"/>
      <c r="AY26" s="306"/>
      <c r="AZ26" s="307"/>
      <c r="BA26" s="305"/>
      <c r="BB26" s="305"/>
      <c r="BC26" s="87">
        <f t="shared" si="0"/>
        <v>0</v>
      </c>
      <c r="BD26" s="3">
        <f t="shared" si="1"/>
        <v>0</v>
      </c>
      <c r="BE26" s="31">
        <f t="shared" si="2"/>
        <v>0</v>
      </c>
    </row>
    <row r="27" spans="2:57" x14ac:dyDescent="0.25">
      <c r="B27" s="11">
        <v>18</v>
      </c>
      <c r="C27" s="6">
        <f>'2 жастағы Ф'!C27</f>
        <v>0</v>
      </c>
      <c r="D27" s="305"/>
      <c r="E27" s="305"/>
      <c r="F27" s="306"/>
      <c r="G27" s="307"/>
      <c r="H27" s="305"/>
      <c r="I27" s="306"/>
      <c r="J27" s="307"/>
      <c r="K27" s="305"/>
      <c r="L27" s="306"/>
      <c r="M27" s="307"/>
      <c r="N27" s="305"/>
      <c r="O27" s="306"/>
      <c r="P27" s="307"/>
      <c r="Q27" s="305"/>
      <c r="R27" s="306"/>
      <c r="S27" s="307"/>
      <c r="T27" s="305"/>
      <c r="U27" s="306"/>
      <c r="V27" s="307"/>
      <c r="W27" s="305"/>
      <c r="X27" s="306"/>
      <c r="Y27" s="307"/>
      <c r="Z27" s="305"/>
      <c r="AA27" s="306"/>
      <c r="AB27" s="307"/>
      <c r="AC27" s="305"/>
      <c r="AD27" s="306"/>
      <c r="AE27" s="307"/>
      <c r="AF27" s="305"/>
      <c r="AG27" s="306"/>
      <c r="AH27" s="307"/>
      <c r="AI27" s="305"/>
      <c r="AJ27" s="306"/>
      <c r="AK27" s="307"/>
      <c r="AL27" s="305"/>
      <c r="AM27" s="306"/>
      <c r="AN27" s="307"/>
      <c r="AO27" s="305"/>
      <c r="AP27" s="306"/>
      <c r="AQ27" s="307"/>
      <c r="AR27" s="305"/>
      <c r="AS27" s="306"/>
      <c r="AT27" s="307"/>
      <c r="AU27" s="305"/>
      <c r="AV27" s="306"/>
      <c r="AW27" s="307"/>
      <c r="AX27" s="305"/>
      <c r="AY27" s="306"/>
      <c r="AZ27" s="307"/>
      <c r="BA27" s="305"/>
      <c r="BB27" s="305"/>
      <c r="BC27" s="87">
        <f t="shared" si="0"/>
        <v>0</v>
      </c>
      <c r="BD27" s="3">
        <f t="shared" si="1"/>
        <v>0</v>
      </c>
      <c r="BE27" s="31">
        <f t="shared" si="2"/>
        <v>0</v>
      </c>
    </row>
    <row r="28" spans="2:57" x14ac:dyDescent="0.25">
      <c r="B28" s="11">
        <v>19</v>
      </c>
      <c r="C28" s="6">
        <f>'2 жастағы Ф'!C28</f>
        <v>0</v>
      </c>
      <c r="D28" s="305"/>
      <c r="E28" s="305"/>
      <c r="F28" s="306"/>
      <c r="G28" s="307"/>
      <c r="H28" s="305"/>
      <c r="I28" s="306"/>
      <c r="J28" s="307"/>
      <c r="K28" s="305"/>
      <c r="L28" s="306"/>
      <c r="M28" s="307"/>
      <c r="N28" s="305"/>
      <c r="O28" s="306"/>
      <c r="P28" s="307"/>
      <c r="Q28" s="305"/>
      <c r="R28" s="306"/>
      <c r="S28" s="307"/>
      <c r="T28" s="305"/>
      <c r="U28" s="306"/>
      <c r="V28" s="307"/>
      <c r="W28" s="305"/>
      <c r="X28" s="306"/>
      <c r="Y28" s="307"/>
      <c r="Z28" s="305"/>
      <c r="AA28" s="306"/>
      <c r="AB28" s="307"/>
      <c r="AC28" s="305"/>
      <c r="AD28" s="306"/>
      <c r="AE28" s="307"/>
      <c r="AF28" s="305"/>
      <c r="AG28" s="306"/>
      <c r="AH28" s="307"/>
      <c r="AI28" s="305"/>
      <c r="AJ28" s="306"/>
      <c r="AK28" s="307"/>
      <c r="AL28" s="305"/>
      <c r="AM28" s="306"/>
      <c r="AN28" s="307"/>
      <c r="AO28" s="305"/>
      <c r="AP28" s="306"/>
      <c r="AQ28" s="307"/>
      <c r="AR28" s="305"/>
      <c r="AS28" s="306"/>
      <c r="AT28" s="307"/>
      <c r="AU28" s="305"/>
      <c r="AV28" s="306"/>
      <c r="AW28" s="307"/>
      <c r="AX28" s="305"/>
      <c r="AY28" s="306"/>
      <c r="AZ28" s="307"/>
      <c r="BA28" s="305"/>
      <c r="BB28" s="305"/>
      <c r="BC28" s="87">
        <f t="shared" si="0"/>
        <v>0</v>
      </c>
      <c r="BD28" s="3">
        <f t="shared" si="1"/>
        <v>0</v>
      </c>
      <c r="BE28" s="31">
        <f t="shared" si="2"/>
        <v>0</v>
      </c>
    </row>
    <row r="29" spans="2:57" x14ac:dyDescent="0.25">
      <c r="B29" s="11">
        <v>20</v>
      </c>
      <c r="C29" s="6">
        <f>'2 жастағы Ф'!C29</f>
        <v>0</v>
      </c>
      <c r="D29" s="305"/>
      <c r="E29" s="305"/>
      <c r="F29" s="306"/>
      <c r="G29" s="307"/>
      <c r="H29" s="305"/>
      <c r="I29" s="306"/>
      <c r="J29" s="307"/>
      <c r="K29" s="305"/>
      <c r="L29" s="306"/>
      <c r="M29" s="307"/>
      <c r="N29" s="305"/>
      <c r="O29" s="306"/>
      <c r="P29" s="307"/>
      <c r="Q29" s="305"/>
      <c r="R29" s="306"/>
      <c r="S29" s="307"/>
      <c r="T29" s="305"/>
      <c r="U29" s="306"/>
      <c r="V29" s="307"/>
      <c r="W29" s="305"/>
      <c r="X29" s="306"/>
      <c r="Y29" s="307"/>
      <c r="Z29" s="305"/>
      <c r="AA29" s="306"/>
      <c r="AB29" s="307"/>
      <c r="AC29" s="305"/>
      <c r="AD29" s="306"/>
      <c r="AE29" s="307"/>
      <c r="AF29" s="305"/>
      <c r="AG29" s="306"/>
      <c r="AH29" s="307"/>
      <c r="AI29" s="305"/>
      <c r="AJ29" s="306"/>
      <c r="AK29" s="307"/>
      <c r="AL29" s="305"/>
      <c r="AM29" s="306"/>
      <c r="AN29" s="307"/>
      <c r="AO29" s="305"/>
      <c r="AP29" s="306"/>
      <c r="AQ29" s="307"/>
      <c r="AR29" s="305"/>
      <c r="AS29" s="306"/>
      <c r="AT29" s="307"/>
      <c r="AU29" s="305"/>
      <c r="AV29" s="306"/>
      <c r="AW29" s="307"/>
      <c r="AX29" s="305"/>
      <c r="AY29" s="306"/>
      <c r="AZ29" s="307"/>
      <c r="BA29" s="305"/>
      <c r="BB29" s="305"/>
      <c r="BC29" s="87">
        <f t="shared" si="0"/>
        <v>0</v>
      </c>
      <c r="BD29" s="3">
        <f t="shared" si="1"/>
        <v>0</v>
      </c>
      <c r="BE29" s="31">
        <f t="shared" si="2"/>
        <v>0</v>
      </c>
    </row>
    <row r="30" spans="2:57" x14ac:dyDescent="0.25">
      <c r="B30" s="11">
        <v>21</v>
      </c>
      <c r="C30" s="6">
        <f>'2 жастағы Ф'!C30</f>
        <v>0</v>
      </c>
      <c r="D30" s="305"/>
      <c r="E30" s="305"/>
      <c r="F30" s="306"/>
      <c r="G30" s="307"/>
      <c r="H30" s="305"/>
      <c r="I30" s="306"/>
      <c r="J30" s="307"/>
      <c r="K30" s="305"/>
      <c r="L30" s="306"/>
      <c r="M30" s="307"/>
      <c r="N30" s="305"/>
      <c r="O30" s="306"/>
      <c r="P30" s="307"/>
      <c r="Q30" s="305"/>
      <c r="R30" s="306"/>
      <c r="S30" s="307"/>
      <c r="T30" s="305"/>
      <c r="U30" s="306"/>
      <c r="V30" s="307"/>
      <c r="W30" s="305"/>
      <c r="X30" s="306"/>
      <c r="Y30" s="307"/>
      <c r="Z30" s="305"/>
      <c r="AA30" s="306"/>
      <c r="AB30" s="307"/>
      <c r="AC30" s="305"/>
      <c r="AD30" s="306"/>
      <c r="AE30" s="307"/>
      <c r="AF30" s="305"/>
      <c r="AG30" s="306"/>
      <c r="AH30" s="307"/>
      <c r="AI30" s="305"/>
      <c r="AJ30" s="306"/>
      <c r="AK30" s="307"/>
      <c r="AL30" s="305"/>
      <c r="AM30" s="306"/>
      <c r="AN30" s="307"/>
      <c r="AO30" s="305"/>
      <c r="AP30" s="306"/>
      <c r="AQ30" s="307"/>
      <c r="AR30" s="305"/>
      <c r="AS30" s="306"/>
      <c r="AT30" s="307"/>
      <c r="AU30" s="305"/>
      <c r="AV30" s="306"/>
      <c r="AW30" s="307"/>
      <c r="AX30" s="305"/>
      <c r="AY30" s="306"/>
      <c r="AZ30" s="307"/>
      <c r="BA30" s="305"/>
      <c r="BB30" s="305"/>
      <c r="BC30" s="87">
        <f t="shared" si="0"/>
        <v>0</v>
      </c>
      <c r="BD30" s="3">
        <f t="shared" si="1"/>
        <v>0</v>
      </c>
      <c r="BE30" s="31">
        <f t="shared" si="2"/>
        <v>0</v>
      </c>
    </row>
    <row r="31" spans="2:57" x14ac:dyDescent="0.25">
      <c r="B31" s="11">
        <v>22</v>
      </c>
      <c r="C31" s="6">
        <f>'2 жастағы Ф'!C31</f>
        <v>0</v>
      </c>
      <c r="D31" s="305"/>
      <c r="E31" s="305"/>
      <c r="F31" s="306"/>
      <c r="G31" s="307"/>
      <c r="H31" s="305"/>
      <c r="I31" s="306"/>
      <c r="J31" s="307"/>
      <c r="K31" s="305"/>
      <c r="L31" s="306"/>
      <c r="M31" s="307"/>
      <c r="N31" s="305"/>
      <c r="O31" s="306"/>
      <c r="P31" s="307"/>
      <c r="Q31" s="305"/>
      <c r="R31" s="306"/>
      <c r="S31" s="307"/>
      <c r="T31" s="305"/>
      <c r="U31" s="306"/>
      <c r="V31" s="307"/>
      <c r="W31" s="305"/>
      <c r="X31" s="306"/>
      <c r="Y31" s="307"/>
      <c r="Z31" s="305"/>
      <c r="AA31" s="306"/>
      <c r="AB31" s="307"/>
      <c r="AC31" s="305"/>
      <c r="AD31" s="306"/>
      <c r="AE31" s="307"/>
      <c r="AF31" s="305"/>
      <c r="AG31" s="306"/>
      <c r="AH31" s="307"/>
      <c r="AI31" s="305"/>
      <c r="AJ31" s="306"/>
      <c r="AK31" s="307"/>
      <c r="AL31" s="305"/>
      <c r="AM31" s="306"/>
      <c r="AN31" s="307"/>
      <c r="AO31" s="305"/>
      <c r="AP31" s="306"/>
      <c r="AQ31" s="307"/>
      <c r="AR31" s="305"/>
      <c r="AS31" s="306"/>
      <c r="AT31" s="307"/>
      <c r="AU31" s="305"/>
      <c r="AV31" s="306"/>
      <c r="AW31" s="307"/>
      <c r="AX31" s="305"/>
      <c r="AY31" s="306"/>
      <c r="AZ31" s="307"/>
      <c r="BA31" s="305"/>
      <c r="BB31" s="305"/>
      <c r="BC31" s="87">
        <f t="shared" si="0"/>
        <v>0</v>
      </c>
      <c r="BD31" s="3">
        <f t="shared" si="1"/>
        <v>0</v>
      </c>
      <c r="BE31" s="31">
        <f t="shared" si="2"/>
        <v>0</v>
      </c>
    </row>
    <row r="32" spans="2:57" x14ac:dyDescent="0.25">
      <c r="B32" s="11">
        <v>23</v>
      </c>
      <c r="C32" s="6">
        <f>'2 жастағы Ф'!C32</f>
        <v>0</v>
      </c>
      <c r="D32" s="305"/>
      <c r="E32" s="305"/>
      <c r="F32" s="306"/>
      <c r="G32" s="307"/>
      <c r="H32" s="305"/>
      <c r="I32" s="306"/>
      <c r="J32" s="307"/>
      <c r="K32" s="305"/>
      <c r="L32" s="306"/>
      <c r="M32" s="307"/>
      <c r="N32" s="305"/>
      <c r="O32" s="306"/>
      <c r="P32" s="307"/>
      <c r="Q32" s="305"/>
      <c r="R32" s="306"/>
      <c r="S32" s="307"/>
      <c r="T32" s="305"/>
      <c r="U32" s="306"/>
      <c r="V32" s="307"/>
      <c r="W32" s="305"/>
      <c r="X32" s="306"/>
      <c r="Y32" s="307"/>
      <c r="Z32" s="305"/>
      <c r="AA32" s="306"/>
      <c r="AB32" s="307"/>
      <c r="AC32" s="305"/>
      <c r="AD32" s="306"/>
      <c r="AE32" s="307"/>
      <c r="AF32" s="305"/>
      <c r="AG32" s="306"/>
      <c r="AH32" s="307"/>
      <c r="AI32" s="305"/>
      <c r="AJ32" s="306"/>
      <c r="AK32" s="307"/>
      <c r="AL32" s="305"/>
      <c r="AM32" s="306"/>
      <c r="AN32" s="307"/>
      <c r="AO32" s="305"/>
      <c r="AP32" s="306"/>
      <c r="AQ32" s="307"/>
      <c r="AR32" s="305"/>
      <c r="AS32" s="306"/>
      <c r="AT32" s="307"/>
      <c r="AU32" s="305"/>
      <c r="AV32" s="306"/>
      <c r="AW32" s="307"/>
      <c r="AX32" s="305"/>
      <c r="AY32" s="306"/>
      <c r="AZ32" s="307"/>
      <c r="BA32" s="305"/>
      <c r="BB32" s="305"/>
      <c r="BC32" s="87">
        <f t="shared" si="0"/>
        <v>0</v>
      </c>
      <c r="BD32" s="3">
        <f t="shared" si="1"/>
        <v>0</v>
      </c>
      <c r="BE32" s="31">
        <f t="shared" si="2"/>
        <v>0</v>
      </c>
    </row>
    <row r="33" spans="2:57" x14ac:dyDescent="0.25">
      <c r="B33" s="11">
        <v>24</v>
      </c>
      <c r="C33" s="6">
        <f>'2 жастағы Ф'!C33</f>
        <v>0</v>
      </c>
      <c r="D33" s="305"/>
      <c r="E33" s="305"/>
      <c r="F33" s="306"/>
      <c r="G33" s="307"/>
      <c r="H33" s="305"/>
      <c r="I33" s="306"/>
      <c r="J33" s="307"/>
      <c r="K33" s="305"/>
      <c r="L33" s="306"/>
      <c r="M33" s="307"/>
      <c r="N33" s="305"/>
      <c r="O33" s="306"/>
      <c r="P33" s="307"/>
      <c r="Q33" s="305"/>
      <c r="R33" s="306"/>
      <c r="S33" s="307"/>
      <c r="T33" s="305"/>
      <c r="U33" s="306"/>
      <c r="V33" s="307"/>
      <c r="W33" s="305"/>
      <c r="X33" s="306"/>
      <c r="Y33" s="307"/>
      <c r="Z33" s="305"/>
      <c r="AA33" s="306"/>
      <c r="AB33" s="307"/>
      <c r="AC33" s="305"/>
      <c r="AD33" s="306"/>
      <c r="AE33" s="307"/>
      <c r="AF33" s="305"/>
      <c r="AG33" s="306"/>
      <c r="AH33" s="307"/>
      <c r="AI33" s="305"/>
      <c r="AJ33" s="306"/>
      <c r="AK33" s="307"/>
      <c r="AL33" s="305"/>
      <c r="AM33" s="306"/>
      <c r="AN33" s="307"/>
      <c r="AO33" s="305"/>
      <c r="AP33" s="306"/>
      <c r="AQ33" s="307"/>
      <c r="AR33" s="305"/>
      <c r="AS33" s="306"/>
      <c r="AT33" s="307"/>
      <c r="AU33" s="305"/>
      <c r="AV33" s="306"/>
      <c r="AW33" s="307"/>
      <c r="AX33" s="305"/>
      <c r="AY33" s="306"/>
      <c r="AZ33" s="307"/>
      <c r="BA33" s="305"/>
      <c r="BB33" s="305"/>
      <c r="BC33" s="87">
        <f t="shared" si="0"/>
        <v>0</v>
      </c>
      <c r="BD33" s="3">
        <f t="shared" si="1"/>
        <v>0</v>
      </c>
      <c r="BE33" s="31">
        <f t="shared" si="2"/>
        <v>0</v>
      </c>
    </row>
    <row r="34" spans="2:57" x14ac:dyDescent="0.25">
      <c r="B34" s="11">
        <v>25</v>
      </c>
      <c r="C34" s="6">
        <f>'2 жастағы Ф'!C34</f>
        <v>0</v>
      </c>
      <c r="D34" s="305"/>
      <c r="E34" s="305"/>
      <c r="F34" s="306"/>
      <c r="G34" s="307"/>
      <c r="H34" s="305"/>
      <c r="I34" s="306"/>
      <c r="J34" s="307"/>
      <c r="K34" s="305"/>
      <c r="L34" s="306"/>
      <c r="M34" s="307"/>
      <c r="N34" s="305"/>
      <c r="O34" s="306"/>
      <c r="P34" s="307"/>
      <c r="Q34" s="305"/>
      <c r="R34" s="306"/>
      <c r="S34" s="307"/>
      <c r="T34" s="305"/>
      <c r="U34" s="306"/>
      <c r="V34" s="307"/>
      <c r="W34" s="305"/>
      <c r="X34" s="306"/>
      <c r="Y34" s="307"/>
      <c r="Z34" s="305"/>
      <c r="AA34" s="306"/>
      <c r="AB34" s="307"/>
      <c r="AC34" s="305"/>
      <c r="AD34" s="306"/>
      <c r="AE34" s="307"/>
      <c r="AF34" s="305"/>
      <c r="AG34" s="306"/>
      <c r="AH34" s="307"/>
      <c r="AI34" s="305"/>
      <c r="AJ34" s="306"/>
      <c r="AK34" s="307"/>
      <c r="AL34" s="305"/>
      <c r="AM34" s="306"/>
      <c r="AN34" s="307"/>
      <c r="AO34" s="305"/>
      <c r="AP34" s="306"/>
      <c r="AQ34" s="307"/>
      <c r="AR34" s="305"/>
      <c r="AS34" s="306"/>
      <c r="AT34" s="307"/>
      <c r="AU34" s="305"/>
      <c r="AV34" s="306"/>
      <c r="AW34" s="307"/>
      <c r="AX34" s="305"/>
      <c r="AY34" s="306"/>
      <c r="AZ34" s="307"/>
      <c r="BA34" s="305"/>
      <c r="BB34" s="305"/>
      <c r="BC34" s="87">
        <f t="shared" si="0"/>
        <v>0</v>
      </c>
      <c r="BD34" s="3">
        <f t="shared" si="1"/>
        <v>0</v>
      </c>
      <c r="BE34" s="31">
        <f t="shared" si="2"/>
        <v>0</v>
      </c>
    </row>
    <row r="35" spans="2:57" x14ac:dyDescent="0.25">
      <c r="B35" s="11">
        <v>26</v>
      </c>
      <c r="C35" s="6">
        <f>'2 жастағы Ф'!C35</f>
        <v>0</v>
      </c>
      <c r="D35" s="305"/>
      <c r="E35" s="305"/>
      <c r="F35" s="306"/>
      <c r="G35" s="307"/>
      <c r="H35" s="305"/>
      <c r="I35" s="306"/>
      <c r="J35" s="307"/>
      <c r="K35" s="305"/>
      <c r="L35" s="306"/>
      <c r="M35" s="307"/>
      <c r="N35" s="305"/>
      <c r="O35" s="306"/>
      <c r="P35" s="307"/>
      <c r="Q35" s="305"/>
      <c r="R35" s="306"/>
      <c r="S35" s="307"/>
      <c r="T35" s="305"/>
      <c r="U35" s="306"/>
      <c r="V35" s="307"/>
      <c r="W35" s="305"/>
      <c r="X35" s="306"/>
      <c r="Y35" s="307"/>
      <c r="Z35" s="305"/>
      <c r="AA35" s="306"/>
      <c r="AB35" s="307"/>
      <c r="AC35" s="305"/>
      <c r="AD35" s="306"/>
      <c r="AE35" s="307"/>
      <c r="AF35" s="305"/>
      <c r="AG35" s="306"/>
      <c r="AH35" s="307"/>
      <c r="AI35" s="305"/>
      <c r="AJ35" s="306"/>
      <c r="AK35" s="307"/>
      <c r="AL35" s="305"/>
      <c r="AM35" s="306"/>
      <c r="AN35" s="307"/>
      <c r="AO35" s="305"/>
      <c r="AP35" s="306"/>
      <c r="AQ35" s="307"/>
      <c r="AR35" s="305"/>
      <c r="AS35" s="306"/>
      <c r="AT35" s="307"/>
      <c r="AU35" s="305"/>
      <c r="AV35" s="306"/>
      <c r="AW35" s="307"/>
      <c r="AX35" s="305"/>
      <c r="AY35" s="306"/>
      <c r="AZ35" s="307"/>
      <c r="BA35" s="305"/>
      <c r="BB35" s="305"/>
      <c r="BC35" s="87">
        <f t="shared" si="0"/>
        <v>0</v>
      </c>
      <c r="BD35" s="3">
        <f t="shared" si="1"/>
        <v>0</v>
      </c>
      <c r="BE35" s="31">
        <f t="shared" si="2"/>
        <v>0</v>
      </c>
    </row>
    <row r="36" spans="2:57" x14ac:dyDescent="0.25">
      <c r="B36" s="11">
        <v>27</v>
      </c>
      <c r="C36" s="6">
        <f>'2 жастағы Ф'!C36</f>
        <v>0</v>
      </c>
      <c r="D36" s="305"/>
      <c r="E36" s="305"/>
      <c r="F36" s="306"/>
      <c r="G36" s="307"/>
      <c r="H36" s="305"/>
      <c r="I36" s="306"/>
      <c r="J36" s="307"/>
      <c r="K36" s="305"/>
      <c r="L36" s="306"/>
      <c r="M36" s="307"/>
      <c r="N36" s="305"/>
      <c r="O36" s="306"/>
      <c r="P36" s="307"/>
      <c r="Q36" s="305"/>
      <c r="R36" s="306"/>
      <c r="S36" s="307"/>
      <c r="T36" s="305"/>
      <c r="U36" s="306"/>
      <c r="V36" s="307"/>
      <c r="W36" s="305"/>
      <c r="X36" s="306"/>
      <c r="Y36" s="307"/>
      <c r="Z36" s="305"/>
      <c r="AA36" s="306"/>
      <c r="AB36" s="307"/>
      <c r="AC36" s="305"/>
      <c r="AD36" s="306"/>
      <c r="AE36" s="307"/>
      <c r="AF36" s="305"/>
      <c r="AG36" s="306"/>
      <c r="AH36" s="307"/>
      <c r="AI36" s="305"/>
      <c r="AJ36" s="306"/>
      <c r="AK36" s="307"/>
      <c r="AL36" s="305"/>
      <c r="AM36" s="306"/>
      <c r="AN36" s="307"/>
      <c r="AO36" s="305"/>
      <c r="AP36" s="306"/>
      <c r="AQ36" s="307"/>
      <c r="AR36" s="305"/>
      <c r="AS36" s="306"/>
      <c r="AT36" s="307"/>
      <c r="AU36" s="305"/>
      <c r="AV36" s="306"/>
      <c r="AW36" s="307"/>
      <c r="AX36" s="305"/>
      <c r="AY36" s="306"/>
      <c r="AZ36" s="307"/>
      <c r="BA36" s="305"/>
      <c r="BB36" s="305"/>
      <c r="BC36" s="87">
        <f t="shared" si="0"/>
        <v>0</v>
      </c>
      <c r="BD36" s="3">
        <f t="shared" si="1"/>
        <v>0</v>
      </c>
      <c r="BE36" s="31">
        <f t="shared" si="2"/>
        <v>0</v>
      </c>
    </row>
    <row r="37" spans="2:57" x14ac:dyDescent="0.25">
      <c r="B37" s="11">
        <v>28</v>
      </c>
      <c r="C37" s="6">
        <f>'2 жастағы Ф'!C37</f>
        <v>0</v>
      </c>
      <c r="D37" s="305"/>
      <c r="E37" s="305"/>
      <c r="F37" s="306"/>
      <c r="G37" s="307"/>
      <c r="H37" s="305"/>
      <c r="I37" s="306"/>
      <c r="J37" s="307"/>
      <c r="K37" s="305"/>
      <c r="L37" s="306"/>
      <c r="M37" s="307"/>
      <c r="N37" s="305"/>
      <c r="O37" s="306"/>
      <c r="P37" s="307"/>
      <c r="Q37" s="305"/>
      <c r="R37" s="306"/>
      <c r="S37" s="307"/>
      <c r="T37" s="305"/>
      <c r="U37" s="306"/>
      <c r="V37" s="307"/>
      <c r="W37" s="305"/>
      <c r="X37" s="306"/>
      <c r="Y37" s="307"/>
      <c r="Z37" s="305"/>
      <c r="AA37" s="306"/>
      <c r="AB37" s="307"/>
      <c r="AC37" s="305"/>
      <c r="AD37" s="306"/>
      <c r="AE37" s="307"/>
      <c r="AF37" s="305"/>
      <c r="AG37" s="306"/>
      <c r="AH37" s="307"/>
      <c r="AI37" s="305"/>
      <c r="AJ37" s="306"/>
      <c r="AK37" s="307"/>
      <c r="AL37" s="305"/>
      <c r="AM37" s="306"/>
      <c r="AN37" s="307"/>
      <c r="AO37" s="305"/>
      <c r="AP37" s="306"/>
      <c r="AQ37" s="307"/>
      <c r="AR37" s="305"/>
      <c r="AS37" s="306"/>
      <c r="AT37" s="307"/>
      <c r="AU37" s="305"/>
      <c r="AV37" s="306"/>
      <c r="AW37" s="307"/>
      <c r="AX37" s="305"/>
      <c r="AY37" s="306"/>
      <c r="AZ37" s="307"/>
      <c r="BA37" s="305"/>
      <c r="BB37" s="305"/>
      <c r="BC37" s="87">
        <f t="shared" si="0"/>
        <v>0</v>
      </c>
      <c r="BD37" s="3">
        <f t="shared" si="1"/>
        <v>0</v>
      </c>
      <c r="BE37" s="31">
        <f t="shared" si="2"/>
        <v>0</v>
      </c>
    </row>
    <row r="38" spans="2:57" x14ac:dyDescent="0.25">
      <c r="B38" s="11">
        <v>29</v>
      </c>
      <c r="C38" s="6">
        <f>'2 жастағы Ф'!C38</f>
        <v>0</v>
      </c>
      <c r="D38" s="305"/>
      <c r="E38" s="305"/>
      <c r="F38" s="306"/>
      <c r="G38" s="307"/>
      <c r="H38" s="305"/>
      <c r="I38" s="306"/>
      <c r="J38" s="307"/>
      <c r="K38" s="305"/>
      <c r="L38" s="306"/>
      <c r="M38" s="307"/>
      <c r="N38" s="305"/>
      <c r="O38" s="306"/>
      <c r="P38" s="307"/>
      <c r="Q38" s="305"/>
      <c r="R38" s="306"/>
      <c r="S38" s="307"/>
      <c r="T38" s="305"/>
      <c r="U38" s="306"/>
      <c r="V38" s="307"/>
      <c r="W38" s="305"/>
      <c r="X38" s="306"/>
      <c r="Y38" s="307"/>
      <c r="Z38" s="305"/>
      <c r="AA38" s="306"/>
      <c r="AB38" s="307"/>
      <c r="AC38" s="305"/>
      <c r="AD38" s="306"/>
      <c r="AE38" s="307"/>
      <c r="AF38" s="305"/>
      <c r="AG38" s="306"/>
      <c r="AH38" s="307"/>
      <c r="AI38" s="305"/>
      <c r="AJ38" s="306"/>
      <c r="AK38" s="307"/>
      <c r="AL38" s="305"/>
      <c r="AM38" s="306"/>
      <c r="AN38" s="307"/>
      <c r="AO38" s="305"/>
      <c r="AP38" s="306"/>
      <c r="AQ38" s="307"/>
      <c r="AR38" s="305"/>
      <c r="AS38" s="306"/>
      <c r="AT38" s="307"/>
      <c r="AU38" s="305"/>
      <c r="AV38" s="306"/>
      <c r="AW38" s="307"/>
      <c r="AX38" s="305"/>
      <c r="AY38" s="306"/>
      <c r="AZ38" s="307"/>
      <c r="BA38" s="305"/>
      <c r="BB38" s="305"/>
      <c r="BC38" s="87">
        <f t="shared" si="0"/>
        <v>0</v>
      </c>
      <c r="BD38" s="3">
        <f t="shared" si="1"/>
        <v>0</v>
      </c>
      <c r="BE38" s="31">
        <f t="shared" si="2"/>
        <v>0</v>
      </c>
    </row>
    <row r="39" spans="2:57" x14ac:dyDescent="0.25">
      <c r="B39" s="11">
        <v>30</v>
      </c>
      <c r="C39" s="6">
        <f>'2 жастағы Ф'!C39</f>
        <v>0</v>
      </c>
      <c r="D39" s="305"/>
      <c r="E39" s="305"/>
      <c r="F39" s="306"/>
      <c r="G39" s="307"/>
      <c r="H39" s="305"/>
      <c r="I39" s="306"/>
      <c r="J39" s="307"/>
      <c r="K39" s="305"/>
      <c r="L39" s="306"/>
      <c r="M39" s="307"/>
      <c r="N39" s="305"/>
      <c r="O39" s="306"/>
      <c r="P39" s="307"/>
      <c r="Q39" s="305"/>
      <c r="R39" s="306"/>
      <c r="S39" s="307"/>
      <c r="T39" s="305"/>
      <c r="U39" s="306"/>
      <c r="V39" s="307"/>
      <c r="W39" s="305"/>
      <c r="X39" s="306"/>
      <c r="Y39" s="307"/>
      <c r="Z39" s="305"/>
      <c r="AA39" s="306"/>
      <c r="AB39" s="307"/>
      <c r="AC39" s="305"/>
      <c r="AD39" s="306"/>
      <c r="AE39" s="307"/>
      <c r="AF39" s="305"/>
      <c r="AG39" s="306"/>
      <c r="AH39" s="307"/>
      <c r="AI39" s="305"/>
      <c r="AJ39" s="306"/>
      <c r="AK39" s="307"/>
      <c r="AL39" s="305"/>
      <c r="AM39" s="306"/>
      <c r="AN39" s="307"/>
      <c r="AO39" s="305"/>
      <c r="AP39" s="306"/>
      <c r="AQ39" s="307"/>
      <c r="AR39" s="305"/>
      <c r="AS39" s="306"/>
      <c r="AT39" s="307"/>
      <c r="AU39" s="305"/>
      <c r="AV39" s="306"/>
      <c r="AW39" s="307"/>
      <c r="AX39" s="305"/>
      <c r="AY39" s="306"/>
      <c r="AZ39" s="307"/>
      <c r="BA39" s="305"/>
      <c r="BB39" s="305"/>
      <c r="BC39" s="87">
        <f t="shared" si="0"/>
        <v>0</v>
      </c>
      <c r="BD39" s="3">
        <f t="shared" si="1"/>
        <v>0</v>
      </c>
      <c r="BE39" s="31">
        <f t="shared" si="2"/>
        <v>0</v>
      </c>
    </row>
    <row r="40" spans="2:57" ht="15" customHeight="1" x14ac:dyDescent="0.25">
      <c r="B40" s="668" t="s">
        <v>106</v>
      </c>
      <c r="C40" s="669"/>
      <c r="D40" s="62">
        <f>SUM(D10:D39)</f>
        <v>9</v>
      </c>
      <c r="E40" s="62">
        <f t="shared" ref="E40:BB40" si="3">SUM(E10:E39)</f>
        <v>0</v>
      </c>
      <c r="F40" s="80">
        <f t="shared" si="3"/>
        <v>0</v>
      </c>
      <c r="G40" s="79">
        <f t="shared" si="3"/>
        <v>0</v>
      </c>
      <c r="H40" s="62">
        <f t="shared" si="3"/>
        <v>9</v>
      </c>
      <c r="I40" s="80">
        <f t="shared" si="3"/>
        <v>0</v>
      </c>
      <c r="J40" s="79">
        <f t="shared" si="3"/>
        <v>7</v>
      </c>
      <c r="K40" s="62">
        <f t="shared" si="3"/>
        <v>3</v>
      </c>
      <c r="L40" s="80">
        <f t="shared" si="3"/>
        <v>0</v>
      </c>
      <c r="M40" s="79">
        <f t="shared" si="3"/>
        <v>4</v>
      </c>
      <c r="N40" s="62">
        <f t="shared" si="3"/>
        <v>5</v>
      </c>
      <c r="O40" s="80">
        <f t="shared" si="3"/>
        <v>0</v>
      </c>
      <c r="P40" s="79">
        <f t="shared" si="3"/>
        <v>8</v>
      </c>
      <c r="Q40" s="62">
        <f t="shared" si="3"/>
        <v>1</v>
      </c>
      <c r="R40" s="80">
        <f t="shared" si="3"/>
        <v>0</v>
      </c>
      <c r="S40" s="79">
        <f t="shared" si="3"/>
        <v>1</v>
      </c>
      <c r="T40" s="62">
        <f t="shared" si="3"/>
        <v>8</v>
      </c>
      <c r="U40" s="80">
        <f t="shared" si="3"/>
        <v>0</v>
      </c>
      <c r="V40" s="79">
        <f t="shared" si="3"/>
        <v>10</v>
      </c>
      <c r="W40" s="62">
        <f t="shared" si="3"/>
        <v>0</v>
      </c>
      <c r="X40" s="80">
        <f t="shared" si="3"/>
        <v>0</v>
      </c>
      <c r="Y40" s="79">
        <f t="shared" si="3"/>
        <v>6</v>
      </c>
      <c r="Z40" s="62">
        <f t="shared" si="3"/>
        <v>3</v>
      </c>
      <c r="AA40" s="80">
        <f t="shared" si="3"/>
        <v>0</v>
      </c>
      <c r="AB40" s="79">
        <f t="shared" si="3"/>
        <v>0</v>
      </c>
      <c r="AC40" s="62">
        <f t="shared" si="3"/>
        <v>10</v>
      </c>
      <c r="AD40" s="80">
        <f t="shared" si="3"/>
        <v>0</v>
      </c>
      <c r="AE40" s="79">
        <f t="shared" si="3"/>
        <v>5</v>
      </c>
      <c r="AF40" s="62">
        <f t="shared" si="3"/>
        <v>4</v>
      </c>
      <c r="AG40" s="80">
        <f t="shared" si="3"/>
        <v>0</v>
      </c>
      <c r="AH40" s="79">
        <f t="shared" si="3"/>
        <v>0</v>
      </c>
      <c r="AI40" s="62">
        <f t="shared" si="3"/>
        <v>0</v>
      </c>
      <c r="AJ40" s="80">
        <f t="shared" si="3"/>
        <v>9</v>
      </c>
      <c r="AK40" s="79">
        <f t="shared" si="3"/>
        <v>0</v>
      </c>
      <c r="AL40" s="62">
        <f t="shared" si="3"/>
        <v>9</v>
      </c>
      <c r="AM40" s="80">
        <f t="shared" si="3"/>
        <v>0</v>
      </c>
      <c r="AN40" s="79">
        <f t="shared" si="3"/>
        <v>4</v>
      </c>
      <c r="AO40" s="62">
        <f t="shared" si="3"/>
        <v>4</v>
      </c>
      <c r="AP40" s="80">
        <f t="shared" si="3"/>
        <v>1</v>
      </c>
      <c r="AQ40" s="79">
        <f t="shared" si="3"/>
        <v>1</v>
      </c>
      <c r="AR40" s="62">
        <f t="shared" si="3"/>
        <v>8</v>
      </c>
      <c r="AS40" s="80">
        <f t="shared" si="3"/>
        <v>0</v>
      </c>
      <c r="AT40" s="79">
        <f t="shared" si="3"/>
        <v>0</v>
      </c>
      <c r="AU40" s="62">
        <f t="shared" si="3"/>
        <v>9</v>
      </c>
      <c r="AV40" s="80">
        <f t="shared" si="3"/>
        <v>0</v>
      </c>
      <c r="AW40" s="79">
        <f t="shared" si="3"/>
        <v>0</v>
      </c>
      <c r="AX40" s="62">
        <f t="shared" si="3"/>
        <v>9</v>
      </c>
      <c r="AY40" s="80">
        <f t="shared" si="3"/>
        <v>0</v>
      </c>
      <c r="AZ40" s="79">
        <f t="shared" si="3"/>
        <v>0</v>
      </c>
      <c r="BA40" s="62">
        <f t="shared" si="3"/>
        <v>9</v>
      </c>
      <c r="BB40" s="62">
        <f t="shared" si="3"/>
        <v>0</v>
      </c>
      <c r="BC40" s="54"/>
      <c r="BD40" s="4"/>
      <c r="BE40" s="4"/>
    </row>
    <row r="41" spans="2:57" ht="54.75" customHeight="1" x14ac:dyDescent="0.25">
      <c r="B41" s="670" t="s">
        <v>110</v>
      </c>
      <c r="C41" s="671"/>
      <c r="D41" s="62">
        <f>D40*100/BD43</f>
        <v>100</v>
      </c>
      <c r="E41" s="62">
        <f>E40*100/BD43</f>
        <v>0</v>
      </c>
      <c r="F41" s="80">
        <f>F40*100/BD43</f>
        <v>0</v>
      </c>
      <c r="G41" s="79">
        <f>G40*100/BD43</f>
        <v>0</v>
      </c>
      <c r="H41" s="62">
        <f>H40*100/BD43</f>
        <v>100</v>
      </c>
      <c r="I41" s="80">
        <f>I40*100/BD43</f>
        <v>0</v>
      </c>
      <c r="J41" s="79">
        <f>J40*100/BD43</f>
        <v>77.777777777777771</v>
      </c>
      <c r="K41" s="62">
        <f>K40*100/BD43</f>
        <v>33.333333333333336</v>
      </c>
      <c r="L41" s="80">
        <f>L40*100/BD43</f>
        <v>0</v>
      </c>
      <c r="M41" s="79">
        <f>M40*100/BD43</f>
        <v>44.444444444444443</v>
      </c>
      <c r="N41" s="62">
        <f>N40*100/BD43</f>
        <v>55.555555555555557</v>
      </c>
      <c r="O41" s="80">
        <f>O40*100/BD43</f>
        <v>0</v>
      </c>
      <c r="P41" s="79">
        <f>P40*100/BD43</f>
        <v>88.888888888888886</v>
      </c>
      <c r="Q41" s="62">
        <f>Q40*100/BD43</f>
        <v>11.111111111111111</v>
      </c>
      <c r="R41" s="80">
        <f>R40*100/BD43</f>
        <v>0</v>
      </c>
      <c r="S41" s="79">
        <f>S40*100/BD43</f>
        <v>11.111111111111111</v>
      </c>
      <c r="T41" s="62">
        <f>T40*100/BD43</f>
        <v>88.888888888888886</v>
      </c>
      <c r="U41" s="80">
        <f>U40*100/BD43</f>
        <v>0</v>
      </c>
      <c r="V41" s="79">
        <f>V40*100/BD43</f>
        <v>111.11111111111111</v>
      </c>
      <c r="W41" s="62">
        <f>W40*100/BD43</f>
        <v>0</v>
      </c>
      <c r="X41" s="80">
        <f>X40*100/BD43</f>
        <v>0</v>
      </c>
      <c r="Y41" s="79">
        <f>Y40*100/BD43</f>
        <v>66.666666666666671</v>
      </c>
      <c r="Z41" s="62">
        <f>Z40*100/BD43</f>
        <v>33.333333333333336</v>
      </c>
      <c r="AA41" s="80">
        <f>AA40*100/BD43</f>
        <v>0</v>
      </c>
      <c r="AB41" s="79">
        <f>AB40*100/BD43</f>
        <v>0</v>
      </c>
      <c r="AC41" s="62">
        <f>AC40*100/BD43</f>
        <v>111.11111111111111</v>
      </c>
      <c r="AD41" s="80">
        <f>AD40*100/BD43</f>
        <v>0</v>
      </c>
      <c r="AE41" s="79">
        <f>AE40*100/BD43</f>
        <v>55.555555555555557</v>
      </c>
      <c r="AF41" s="62">
        <f>AF40*100/BD43</f>
        <v>44.444444444444443</v>
      </c>
      <c r="AG41" s="80">
        <f>AG40*100/BD43</f>
        <v>0</v>
      </c>
      <c r="AH41" s="79">
        <f>AH40*100/BD43</f>
        <v>0</v>
      </c>
      <c r="AI41" s="62">
        <f>AI40*100/BD43</f>
        <v>0</v>
      </c>
      <c r="AJ41" s="80">
        <f>AJ40*100/BD43</f>
        <v>100</v>
      </c>
      <c r="AK41" s="79">
        <f>AK40*100/BD43</f>
        <v>0</v>
      </c>
      <c r="AL41" s="62">
        <f>AL40*100/BD43</f>
        <v>100</v>
      </c>
      <c r="AM41" s="80">
        <f>AM40*100/BD43</f>
        <v>0</v>
      </c>
      <c r="AN41" s="79">
        <f>AN40*100/BD43</f>
        <v>44.444444444444443</v>
      </c>
      <c r="AO41" s="62">
        <f>AO40*100/BD43</f>
        <v>44.444444444444443</v>
      </c>
      <c r="AP41" s="80">
        <f>AP40*100/BD43</f>
        <v>11.111111111111111</v>
      </c>
      <c r="AQ41" s="79">
        <f>AQ40*100/BD43</f>
        <v>11.111111111111111</v>
      </c>
      <c r="AR41" s="62">
        <f>AR40*100/BD43</f>
        <v>88.888888888888886</v>
      </c>
      <c r="AS41" s="80">
        <f>AS40*100/BD43</f>
        <v>0</v>
      </c>
      <c r="AT41" s="79">
        <f>AT40*100/BD43</f>
        <v>0</v>
      </c>
      <c r="AU41" s="62">
        <f>AU40*100/BD43</f>
        <v>100</v>
      </c>
      <c r="AV41" s="80">
        <f>AV40*100/BD43</f>
        <v>0</v>
      </c>
      <c r="AW41" s="79">
        <f>AW40*100/BD43</f>
        <v>0</v>
      </c>
      <c r="AX41" s="62">
        <f>AX40*100/BD43</f>
        <v>100</v>
      </c>
      <c r="AY41" s="80">
        <f>AY40*100/BD43</f>
        <v>0</v>
      </c>
      <c r="AZ41" s="79">
        <f>AZ40*100/BD43</f>
        <v>0</v>
      </c>
      <c r="BA41" s="62">
        <f>BA40*100/BD43</f>
        <v>100</v>
      </c>
      <c r="BB41" s="62">
        <f>BB40*100/BD43</f>
        <v>0</v>
      </c>
      <c r="BC41" s="54"/>
      <c r="BD41" s="4"/>
      <c r="BE41" s="4"/>
    </row>
    <row r="42" spans="2:57" x14ac:dyDescent="0.25">
      <c r="B42" s="672"/>
      <c r="C42" s="673"/>
      <c r="D42" s="673"/>
      <c r="E42" s="673"/>
      <c r="F42" s="673"/>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81"/>
      <c r="AU42" s="682"/>
      <c r="AV42" s="682"/>
      <c r="AW42" s="682"/>
      <c r="AX42" s="682"/>
      <c r="AY42" s="682"/>
      <c r="AZ42" s="682"/>
      <c r="BA42" s="682"/>
      <c r="BB42" s="682"/>
      <c r="BC42" s="683"/>
      <c r="BD42" s="1" t="s">
        <v>822</v>
      </c>
      <c r="BE42" s="1" t="s">
        <v>1</v>
      </c>
    </row>
    <row r="43" spans="2:57" x14ac:dyDescent="0.25">
      <c r="B43" s="675"/>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84" t="s">
        <v>106</v>
      </c>
      <c r="AU43" s="685"/>
      <c r="AV43" s="685"/>
      <c r="AW43" s="685"/>
      <c r="AX43" s="685"/>
      <c r="AY43" s="685"/>
      <c r="AZ43" s="685"/>
      <c r="BA43" s="685"/>
      <c r="BB43" s="685"/>
      <c r="BC43" s="686"/>
      <c r="BD43" s="9">
        <f>'2 жастағы Ф'!AO43</f>
        <v>9</v>
      </c>
      <c r="BE43" s="9">
        <v>100</v>
      </c>
    </row>
    <row r="44" spans="2:57" x14ac:dyDescent="0.25">
      <c r="B44" s="675"/>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87" t="s">
        <v>107</v>
      </c>
      <c r="AU44" s="688"/>
      <c r="AV44" s="688"/>
      <c r="AW44" s="688"/>
      <c r="AX44" s="688"/>
      <c r="AY44" s="688"/>
      <c r="AZ44" s="688"/>
      <c r="BA44" s="688"/>
      <c r="BB44" s="688"/>
      <c r="BC44" s="689"/>
      <c r="BD44" s="12">
        <f>COUNTIF(BC10:BC39,"&gt;0")</f>
        <v>10</v>
      </c>
      <c r="BE44" s="34">
        <f>(P41+M41+J41+G41+D41+S41+V41+Y41+AB41+AE41+AH41+AK41+AN41+AQ41+AT41+AW41+AZ41)/17</f>
        <v>35.947712418300654</v>
      </c>
    </row>
    <row r="45" spans="2:57" x14ac:dyDescent="0.25">
      <c r="B45" s="675"/>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c r="AL45" s="676"/>
      <c r="AM45" s="676"/>
      <c r="AN45" s="676"/>
      <c r="AO45" s="676"/>
      <c r="AP45" s="676"/>
      <c r="AQ45" s="676"/>
      <c r="AR45" s="676"/>
      <c r="AS45" s="676"/>
      <c r="AT45" s="690" t="s">
        <v>108</v>
      </c>
      <c r="AU45" s="691"/>
      <c r="AV45" s="691"/>
      <c r="AW45" s="691"/>
      <c r="AX45" s="691"/>
      <c r="AY45" s="691"/>
      <c r="AZ45" s="691"/>
      <c r="BA45" s="691"/>
      <c r="BB45" s="691"/>
      <c r="BC45" s="692"/>
      <c r="BD45" s="12">
        <f>COUNTIF(BD10:BD39,"&gt;0")</f>
        <v>10</v>
      </c>
      <c r="BE45" s="34">
        <f>(Q41+N41+K41+H41+E41+T41+W41+Z41+AC41+AF41+AI41+AL41+AO41+AR41+AU41+AX41+BA41)/17</f>
        <v>59.477124183006538</v>
      </c>
    </row>
    <row r="46" spans="2:57" x14ac:dyDescent="0.25">
      <c r="B46" s="678"/>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64" t="s">
        <v>109</v>
      </c>
      <c r="AU46" s="665"/>
      <c r="AV46" s="665"/>
      <c r="AW46" s="665"/>
      <c r="AX46" s="665"/>
      <c r="AY46" s="665"/>
      <c r="AZ46" s="665"/>
      <c r="BA46" s="665"/>
      <c r="BB46" s="665"/>
      <c r="BC46" s="666"/>
      <c r="BD46" s="12">
        <f>COUNTIF(BE10:BE39,"&gt;0")</f>
        <v>9</v>
      </c>
      <c r="BE46" s="34">
        <f>(R41+O41+L41+I41+F41+U41+X41+AA41+AD41+AG41+AJ41+AM41+AP41+AS41+AV41+AY41+BB41)/17</f>
        <v>6.5359477124183005</v>
      </c>
    </row>
    <row r="53" spans="1:66" ht="15.75" x14ac:dyDescent="0.25">
      <c r="A53" s="704" t="s">
        <v>439</v>
      </c>
      <c r="B53" s="704"/>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704"/>
      <c r="AQ53" s="704"/>
      <c r="AR53" s="704"/>
      <c r="AS53" s="704"/>
      <c r="AT53" s="704"/>
      <c r="AU53" s="704"/>
      <c r="AV53" s="704"/>
      <c r="AW53" s="704"/>
      <c r="AX53" s="704"/>
      <c r="AY53" s="704"/>
      <c r="AZ53" s="704"/>
      <c r="BA53" s="704"/>
      <c r="BB53" s="704"/>
      <c r="BC53" s="704"/>
      <c r="BD53" s="704"/>
      <c r="BE53" s="704"/>
      <c r="BF53" s="704"/>
    </row>
    <row r="54" spans="1:66" ht="15.75" x14ac:dyDescent="0.25">
      <c r="A54" s="704" t="str">
        <f>'2 жастағы Ф'!A54:AQ54</f>
        <v>Оқу жылы:2022-2023                          Топ: "Балапан*"               Өткізу кезеңі: аралық       Өткізу мерзімі: қаңтар2023жыл</v>
      </c>
      <c r="B54" s="704"/>
      <c r="C54" s="704"/>
      <c r="D54" s="704"/>
      <c r="E54" s="704"/>
      <c r="F54" s="704"/>
      <c r="G54" s="704"/>
      <c r="H54" s="704"/>
      <c r="I54" s="704"/>
      <c r="J54" s="704"/>
      <c r="K54" s="704"/>
      <c r="L54" s="704"/>
      <c r="M54" s="704"/>
      <c r="N54" s="704"/>
      <c r="O54" s="704"/>
      <c r="P54" s="704"/>
      <c r="Q54" s="704"/>
      <c r="R54" s="704"/>
      <c r="S54" s="704"/>
      <c r="T54" s="704"/>
      <c r="U54" s="704"/>
      <c r="V54" s="704"/>
      <c r="W54" s="704"/>
      <c r="X54" s="704"/>
      <c r="Y54" s="704"/>
      <c r="Z54" s="704"/>
      <c r="AA54" s="704"/>
      <c r="AB54" s="704"/>
      <c r="AC54" s="704"/>
      <c r="AD54" s="704"/>
      <c r="AE54" s="704"/>
      <c r="AF54" s="704"/>
      <c r="AG54" s="704"/>
      <c r="AH54" s="704"/>
      <c r="AI54" s="704"/>
      <c r="AJ54" s="704"/>
      <c r="AK54" s="704"/>
      <c r="AL54" s="704"/>
      <c r="AM54" s="704"/>
      <c r="AN54" s="704"/>
      <c r="AO54" s="704"/>
      <c r="AP54" s="704"/>
      <c r="AQ54" s="704"/>
      <c r="AR54" s="704"/>
      <c r="AS54" s="704"/>
      <c r="AT54" s="704"/>
      <c r="AU54" s="704"/>
      <c r="AV54" s="704"/>
      <c r="AW54" s="704"/>
      <c r="AX54" s="704"/>
      <c r="AY54" s="704"/>
      <c r="AZ54" s="704"/>
      <c r="BA54" s="704"/>
      <c r="BB54" s="704"/>
      <c r="BC54" s="704"/>
      <c r="BD54" s="704"/>
      <c r="BE54" s="704"/>
      <c r="BF54" s="704"/>
    </row>
    <row r="55" spans="1:66" x14ac:dyDescent="0.25">
      <c r="AN55" s="21"/>
    </row>
    <row r="56" spans="1:66" ht="15.75" customHeight="1" x14ac:dyDescent="0.25">
      <c r="B56" s="748" t="s">
        <v>0</v>
      </c>
      <c r="C56" s="749" t="s">
        <v>104</v>
      </c>
      <c r="D56" s="753" t="s">
        <v>116</v>
      </c>
      <c r="E56" s="754"/>
      <c r="F56" s="754"/>
      <c r="G56" s="754"/>
      <c r="H56" s="754"/>
      <c r="I56" s="754"/>
      <c r="J56" s="754"/>
      <c r="K56" s="754"/>
      <c r="L56" s="754"/>
      <c r="M56" s="754"/>
      <c r="N56" s="754"/>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5"/>
      <c r="BL56" s="701" t="s">
        <v>107</v>
      </c>
      <c r="BM56" s="693" t="s">
        <v>108</v>
      </c>
      <c r="BN56" s="696" t="s">
        <v>109</v>
      </c>
    </row>
    <row r="57" spans="1:66" ht="15" customHeight="1" x14ac:dyDescent="0.25">
      <c r="B57" s="748"/>
      <c r="C57" s="749"/>
      <c r="D57" s="756" t="s">
        <v>365</v>
      </c>
      <c r="E57" s="756"/>
      <c r="F57" s="756"/>
      <c r="G57" s="756"/>
      <c r="H57" s="756"/>
      <c r="I57" s="756"/>
      <c r="J57" s="756"/>
      <c r="K57" s="756"/>
      <c r="L57" s="756"/>
      <c r="M57" s="756"/>
      <c r="N57" s="756"/>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02"/>
      <c r="BM57" s="694"/>
      <c r="BN57" s="697"/>
    </row>
    <row r="58" spans="1:66" ht="15" customHeight="1" x14ac:dyDescent="0.25">
      <c r="B58" s="748"/>
      <c r="C58" s="749"/>
      <c r="D58" s="732" t="s">
        <v>741</v>
      </c>
      <c r="E58" s="732"/>
      <c r="F58" s="732"/>
      <c r="G58" s="732" t="s">
        <v>742</v>
      </c>
      <c r="H58" s="732"/>
      <c r="I58" s="732"/>
      <c r="J58" s="732" t="s">
        <v>743</v>
      </c>
      <c r="K58" s="732"/>
      <c r="L58" s="732"/>
      <c r="M58" s="732" t="s">
        <v>744</v>
      </c>
      <c r="N58" s="732"/>
      <c r="O58" s="732"/>
      <c r="P58" s="732" t="s">
        <v>745</v>
      </c>
      <c r="Q58" s="732"/>
      <c r="R58" s="732"/>
      <c r="S58" s="732" t="s">
        <v>746</v>
      </c>
      <c r="T58" s="732"/>
      <c r="U58" s="732"/>
      <c r="V58" s="732" t="s">
        <v>747</v>
      </c>
      <c r="W58" s="732"/>
      <c r="X58" s="732"/>
      <c r="Y58" s="732" t="s">
        <v>748</v>
      </c>
      <c r="Z58" s="732"/>
      <c r="AA58" s="732"/>
      <c r="AB58" s="732" t="s">
        <v>749</v>
      </c>
      <c r="AC58" s="732"/>
      <c r="AD58" s="732"/>
      <c r="AE58" s="732" t="s">
        <v>750</v>
      </c>
      <c r="AF58" s="732"/>
      <c r="AG58" s="732"/>
      <c r="AH58" s="732" t="s">
        <v>751</v>
      </c>
      <c r="AI58" s="732"/>
      <c r="AJ58" s="732"/>
      <c r="AK58" s="732" t="s">
        <v>752</v>
      </c>
      <c r="AL58" s="732"/>
      <c r="AM58" s="732"/>
      <c r="AN58" s="732" t="s">
        <v>753</v>
      </c>
      <c r="AO58" s="732"/>
      <c r="AP58" s="732"/>
      <c r="AQ58" s="732" t="s">
        <v>754</v>
      </c>
      <c r="AR58" s="732"/>
      <c r="AS58" s="732"/>
      <c r="AT58" s="732" t="s">
        <v>755</v>
      </c>
      <c r="AU58" s="732"/>
      <c r="AV58" s="732"/>
      <c r="AW58" s="732" t="s">
        <v>756</v>
      </c>
      <c r="AX58" s="732"/>
      <c r="AY58" s="732"/>
      <c r="AZ58" s="732" t="s">
        <v>757</v>
      </c>
      <c r="BA58" s="732"/>
      <c r="BB58" s="732"/>
      <c r="BC58" s="732" t="s">
        <v>758</v>
      </c>
      <c r="BD58" s="732"/>
      <c r="BE58" s="732"/>
      <c r="BF58" s="732" t="s">
        <v>759</v>
      </c>
      <c r="BG58" s="732"/>
      <c r="BH58" s="732"/>
      <c r="BI58" s="732" t="s">
        <v>760</v>
      </c>
      <c r="BJ58" s="732"/>
      <c r="BK58" s="732"/>
      <c r="BL58" s="705"/>
      <c r="BM58" s="694"/>
      <c r="BN58" s="697"/>
    </row>
    <row r="59" spans="1:66" ht="89.25" customHeight="1" x14ac:dyDescent="0.25">
      <c r="B59" s="748"/>
      <c r="C59" s="749"/>
      <c r="D59" s="667" t="s">
        <v>761</v>
      </c>
      <c r="E59" s="667"/>
      <c r="F59" s="667"/>
      <c r="G59" s="667" t="s">
        <v>762</v>
      </c>
      <c r="H59" s="667"/>
      <c r="I59" s="667"/>
      <c r="J59" s="667" t="s">
        <v>763</v>
      </c>
      <c r="K59" s="667"/>
      <c r="L59" s="667"/>
      <c r="M59" s="667" t="s">
        <v>764</v>
      </c>
      <c r="N59" s="667"/>
      <c r="O59" s="667"/>
      <c r="P59" s="667" t="s">
        <v>765</v>
      </c>
      <c r="Q59" s="667"/>
      <c r="R59" s="667"/>
      <c r="S59" s="667" t="s">
        <v>766</v>
      </c>
      <c r="T59" s="667"/>
      <c r="U59" s="667"/>
      <c r="V59" s="667" t="s">
        <v>767</v>
      </c>
      <c r="W59" s="667"/>
      <c r="X59" s="667"/>
      <c r="Y59" s="667" t="s">
        <v>768</v>
      </c>
      <c r="Z59" s="667"/>
      <c r="AA59" s="667"/>
      <c r="AB59" s="667" t="s">
        <v>769</v>
      </c>
      <c r="AC59" s="667"/>
      <c r="AD59" s="667"/>
      <c r="AE59" s="667" t="s">
        <v>770</v>
      </c>
      <c r="AF59" s="667"/>
      <c r="AG59" s="667"/>
      <c r="AH59" s="667" t="s">
        <v>771</v>
      </c>
      <c r="AI59" s="667"/>
      <c r="AJ59" s="667"/>
      <c r="AK59" s="667" t="s">
        <v>772</v>
      </c>
      <c r="AL59" s="667"/>
      <c r="AM59" s="667"/>
      <c r="AN59" s="667" t="s">
        <v>773</v>
      </c>
      <c r="AO59" s="667"/>
      <c r="AP59" s="667"/>
      <c r="AQ59" s="667" t="s">
        <v>774</v>
      </c>
      <c r="AR59" s="667"/>
      <c r="AS59" s="667"/>
      <c r="AT59" s="667" t="s">
        <v>775</v>
      </c>
      <c r="AU59" s="667"/>
      <c r="AV59" s="667"/>
      <c r="AW59" s="667" t="s">
        <v>776</v>
      </c>
      <c r="AX59" s="667"/>
      <c r="AY59" s="667"/>
      <c r="AZ59" s="667" t="s">
        <v>777</v>
      </c>
      <c r="BA59" s="667"/>
      <c r="BB59" s="667"/>
      <c r="BC59" s="667" t="s">
        <v>778</v>
      </c>
      <c r="BD59" s="667"/>
      <c r="BE59" s="667"/>
      <c r="BF59" s="667" t="s">
        <v>779</v>
      </c>
      <c r="BG59" s="667"/>
      <c r="BH59" s="667"/>
      <c r="BI59" s="667" t="s">
        <v>780</v>
      </c>
      <c r="BJ59" s="667"/>
      <c r="BK59" s="667"/>
      <c r="BL59" s="705"/>
      <c r="BM59" s="694"/>
      <c r="BN59" s="697"/>
    </row>
    <row r="60" spans="1:66" ht="117.75" customHeight="1" x14ac:dyDescent="0.25">
      <c r="B60" s="748"/>
      <c r="C60" s="749"/>
      <c r="D60" s="341" t="s">
        <v>781</v>
      </c>
      <c r="E60" s="341" t="s">
        <v>782</v>
      </c>
      <c r="F60" s="341" t="s">
        <v>783</v>
      </c>
      <c r="G60" s="341" t="s">
        <v>784</v>
      </c>
      <c r="H60" s="341" t="s">
        <v>785</v>
      </c>
      <c r="I60" s="341" t="s">
        <v>786</v>
      </c>
      <c r="J60" s="341" t="s">
        <v>400</v>
      </c>
      <c r="K60" s="341" t="s">
        <v>787</v>
      </c>
      <c r="L60" s="341" t="s">
        <v>402</v>
      </c>
      <c r="M60" s="341" t="s">
        <v>788</v>
      </c>
      <c r="N60" s="341" t="s">
        <v>789</v>
      </c>
      <c r="O60" s="341" t="s">
        <v>790</v>
      </c>
      <c r="P60" s="341" t="s">
        <v>215</v>
      </c>
      <c r="Q60" s="341" t="s">
        <v>791</v>
      </c>
      <c r="R60" s="341" t="s">
        <v>792</v>
      </c>
      <c r="S60" s="341" t="s">
        <v>793</v>
      </c>
      <c r="T60" s="341" t="s">
        <v>794</v>
      </c>
      <c r="U60" s="341" t="s">
        <v>795</v>
      </c>
      <c r="V60" s="341" t="s">
        <v>166</v>
      </c>
      <c r="W60" s="341" t="s">
        <v>167</v>
      </c>
      <c r="X60" s="341" t="s">
        <v>731</v>
      </c>
      <c r="Y60" s="341" t="s">
        <v>796</v>
      </c>
      <c r="Z60" s="341" t="s">
        <v>797</v>
      </c>
      <c r="AA60" s="341" t="s">
        <v>798</v>
      </c>
      <c r="AB60" s="341" t="s">
        <v>799</v>
      </c>
      <c r="AC60" s="341" t="s">
        <v>800</v>
      </c>
      <c r="AD60" s="341" t="s">
        <v>801</v>
      </c>
      <c r="AE60" s="341" t="s">
        <v>802</v>
      </c>
      <c r="AF60" s="341" t="s">
        <v>803</v>
      </c>
      <c r="AG60" s="341" t="s">
        <v>804</v>
      </c>
      <c r="AH60" s="341" t="s">
        <v>805</v>
      </c>
      <c r="AI60" s="341" t="s">
        <v>806</v>
      </c>
      <c r="AJ60" s="341" t="s">
        <v>807</v>
      </c>
      <c r="AK60" s="341" t="s">
        <v>808</v>
      </c>
      <c r="AL60" s="341" t="s">
        <v>809</v>
      </c>
      <c r="AM60" s="341" t="s">
        <v>810</v>
      </c>
      <c r="AN60" s="341" t="s">
        <v>533</v>
      </c>
      <c r="AO60" s="341" t="s">
        <v>811</v>
      </c>
      <c r="AP60" s="341" t="s">
        <v>812</v>
      </c>
      <c r="AQ60" s="341" t="s">
        <v>813</v>
      </c>
      <c r="AR60" s="341" t="s">
        <v>245</v>
      </c>
      <c r="AS60" s="341" t="s">
        <v>814</v>
      </c>
      <c r="AT60" s="341" t="s">
        <v>815</v>
      </c>
      <c r="AU60" s="341" t="s">
        <v>816</v>
      </c>
      <c r="AV60" s="341" t="s">
        <v>433</v>
      </c>
      <c r="AW60" s="341" t="s">
        <v>817</v>
      </c>
      <c r="AX60" s="341" t="s">
        <v>818</v>
      </c>
      <c r="AY60" s="341" t="s">
        <v>819</v>
      </c>
      <c r="AZ60" s="341" t="s">
        <v>434</v>
      </c>
      <c r="BA60" s="341" t="s">
        <v>820</v>
      </c>
      <c r="BB60" s="341" t="s">
        <v>435</v>
      </c>
      <c r="BC60" s="341" t="s">
        <v>420</v>
      </c>
      <c r="BD60" s="341" t="s">
        <v>821</v>
      </c>
      <c r="BE60" s="341" t="s">
        <v>537</v>
      </c>
      <c r="BF60" s="341" t="s">
        <v>420</v>
      </c>
      <c r="BG60" s="341" t="s">
        <v>687</v>
      </c>
      <c r="BH60" s="341" t="s">
        <v>537</v>
      </c>
      <c r="BI60" s="341" t="s">
        <v>420</v>
      </c>
      <c r="BJ60" s="341" t="s">
        <v>422</v>
      </c>
      <c r="BK60" s="341" t="s">
        <v>537</v>
      </c>
      <c r="BL60" s="706"/>
      <c r="BM60" s="695"/>
      <c r="BN60" s="698"/>
    </row>
    <row r="61" spans="1:66" x14ac:dyDescent="0.25">
      <c r="B61" s="11">
        <v>1</v>
      </c>
      <c r="C61" s="6" t="str">
        <f>'2 жастағы Ф'!C61</f>
        <v>Айтмұхамбет Асылжан</v>
      </c>
      <c r="D61" s="349">
        <v>1</v>
      </c>
      <c r="E61" s="349"/>
      <c r="F61" s="350"/>
      <c r="G61" s="351">
        <v>1</v>
      </c>
      <c r="H61" s="349"/>
      <c r="I61" s="350"/>
      <c r="J61" s="351">
        <v>1</v>
      </c>
      <c r="K61" s="349"/>
      <c r="L61" s="350"/>
      <c r="M61" s="351">
        <v>1</v>
      </c>
      <c r="N61" s="349"/>
      <c r="O61" s="350"/>
      <c r="P61" s="351">
        <v>1</v>
      </c>
      <c r="Q61" s="349"/>
      <c r="R61" s="350"/>
      <c r="S61" s="351">
        <v>1</v>
      </c>
      <c r="T61" s="349"/>
      <c r="U61" s="350"/>
      <c r="V61" s="351">
        <v>1</v>
      </c>
      <c r="W61" s="349"/>
      <c r="X61" s="350"/>
      <c r="Y61" s="351">
        <v>1</v>
      </c>
      <c r="Z61" s="349"/>
      <c r="AA61" s="350"/>
      <c r="AB61" s="351">
        <v>1</v>
      </c>
      <c r="AC61" s="349"/>
      <c r="AD61" s="350"/>
      <c r="AE61" s="351">
        <v>1</v>
      </c>
      <c r="AF61" s="349"/>
      <c r="AG61" s="350"/>
      <c r="AH61" s="351">
        <v>1</v>
      </c>
      <c r="AI61" s="349"/>
      <c r="AJ61" s="350"/>
      <c r="AK61" s="351">
        <v>1</v>
      </c>
      <c r="AL61" s="349"/>
      <c r="AM61" s="350"/>
      <c r="AN61" s="351">
        <v>1</v>
      </c>
      <c r="AO61" s="349"/>
      <c r="AP61" s="350"/>
      <c r="AQ61" s="351">
        <v>1</v>
      </c>
      <c r="AR61" s="349"/>
      <c r="AS61" s="350"/>
      <c r="AT61" s="351">
        <v>1</v>
      </c>
      <c r="AU61" s="349"/>
      <c r="AV61" s="350"/>
      <c r="AW61" s="351">
        <v>1</v>
      </c>
      <c r="AX61" s="349"/>
      <c r="AY61" s="350"/>
      <c r="AZ61" s="351">
        <v>1</v>
      </c>
      <c r="BA61" s="349"/>
      <c r="BB61" s="350"/>
      <c r="BC61" s="351">
        <v>1</v>
      </c>
      <c r="BD61" s="349"/>
      <c r="BE61" s="350"/>
      <c r="BF61" s="349">
        <v>1</v>
      </c>
      <c r="BG61" s="349"/>
      <c r="BH61" s="350"/>
      <c r="BI61" s="351">
        <v>1</v>
      </c>
      <c r="BJ61" s="349"/>
      <c r="BK61" s="350"/>
      <c r="BL61" s="87">
        <f>COUNTA(D61,G61,J61,M61,P61,S61,V61,Y61,AB61,AE61,AH61,AK61,AN61,AQ61,AT61,AW61,AZ61,BC61,BF61,BI61)</f>
        <v>20</v>
      </c>
      <c r="BM61" s="3">
        <f>COUNTA(E61,H61,K61,N61,Q61,T61,W61,Z61,AC61,AF61,AI61,AL61,AO61,AR61,AU61,AX61,BA61,BD61,BG61,BJ61)</f>
        <v>0</v>
      </c>
      <c r="BN61" s="31">
        <f>COUNTA(F61,I61,L61,O61,R61,U61,X61,AA61,AD61,AG61,AJ61,AM61,AP61,AS61,AV61,AY61,BB61,BE61,BH61,BK61)</f>
        <v>0</v>
      </c>
    </row>
    <row r="62" spans="1:66" x14ac:dyDescent="0.25">
      <c r="B62" s="11">
        <v>2</v>
      </c>
      <c r="C62" s="6" t="str">
        <f>'2 жастағы Ф'!C62</f>
        <v>Даулет Ерназ</v>
      </c>
      <c r="D62" s="305">
        <v>1</v>
      </c>
      <c r="E62" s="305"/>
      <c r="F62" s="306"/>
      <c r="G62" s="307">
        <v>1</v>
      </c>
      <c r="H62" s="305"/>
      <c r="I62" s="306"/>
      <c r="J62" s="307">
        <v>1</v>
      </c>
      <c r="K62" s="305"/>
      <c r="L62" s="306"/>
      <c r="M62" s="307">
        <v>1</v>
      </c>
      <c r="N62" s="305"/>
      <c r="O62" s="306"/>
      <c r="P62" s="307">
        <v>1</v>
      </c>
      <c r="Q62" s="305"/>
      <c r="R62" s="306"/>
      <c r="S62" s="307">
        <v>1</v>
      </c>
      <c r="T62" s="305"/>
      <c r="U62" s="306"/>
      <c r="V62" s="307">
        <v>1</v>
      </c>
      <c r="W62" s="305"/>
      <c r="X62" s="306"/>
      <c r="Y62" s="307">
        <v>1</v>
      </c>
      <c r="Z62" s="305"/>
      <c r="AA62" s="306"/>
      <c r="AB62" s="307">
        <v>1</v>
      </c>
      <c r="AC62" s="305"/>
      <c r="AD62" s="306"/>
      <c r="AE62" s="307">
        <v>1</v>
      </c>
      <c r="AF62" s="305"/>
      <c r="AG62" s="306"/>
      <c r="AH62" s="307">
        <v>1</v>
      </c>
      <c r="AI62" s="305"/>
      <c r="AJ62" s="306"/>
      <c r="AK62" s="307">
        <v>1</v>
      </c>
      <c r="AL62" s="305"/>
      <c r="AM62" s="306"/>
      <c r="AN62" s="307">
        <v>1</v>
      </c>
      <c r="AO62" s="305"/>
      <c r="AP62" s="306"/>
      <c r="AQ62" s="307">
        <v>1</v>
      </c>
      <c r="AR62" s="305"/>
      <c r="AS62" s="306"/>
      <c r="AT62" s="307">
        <v>1</v>
      </c>
      <c r="AU62" s="305"/>
      <c r="AV62" s="306"/>
      <c r="AW62" s="307">
        <v>1</v>
      </c>
      <c r="AX62" s="305"/>
      <c r="AY62" s="306"/>
      <c r="AZ62" s="307">
        <v>1</v>
      </c>
      <c r="BA62" s="305"/>
      <c r="BB62" s="306"/>
      <c r="BC62" s="307">
        <v>1</v>
      </c>
      <c r="BD62" s="305"/>
      <c r="BE62" s="306"/>
      <c r="BF62" s="307">
        <v>1</v>
      </c>
      <c r="BG62" s="305"/>
      <c r="BH62" s="306"/>
      <c r="BI62" s="307">
        <v>1</v>
      </c>
      <c r="BJ62" s="305"/>
      <c r="BK62" s="306"/>
      <c r="BL62" s="87">
        <f t="shared" ref="BL62:BL95" si="4">COUNTA(D62,G62,J62,M62,P62,S62,V62,Y62,AB62,AE62,AH62,AK62,AN62,AQ62,AT62,AW62,AZ62,BC62,BF62,BI62)</f>
        <v>20</v>
      </c>
      <c r="BM62" s="3">
        <f t="shared" ref="BM62:BM95" si="5">COUNTA(E62,H62,K62,N62,Q62,T62,W62,Z62,AC62,AF62,AI62,AL62,AO62,AR62,AU62,AX62,BA62,BD62,BG62,BJ62)</f>
        <v>0</v>
      </c>
      <c r="BN62" s="31">
        <f t="shared" ref="BN62:BN95" si="6">COUNTA(F62,I62,L62,O62,R62,U62,X62,AA62,AD62,AG62,AJ62,AM62,AP62,AS62,AV62,AY62,BB62,BE62,BH62,BK62)</f>
        <v>0</v>
      </c>
    </row>
    <row r="63" spans="1:66" x14ac:dyDescent="0.25">
      <c r="B63" s="11">
        <v>3</v>
      </c>
      <c r="C63" s="6" t="str">
        <f>'2 жастағы Ф'!C63</f>
        <v>Самархан Жасмин</v>
      </c>
      <c r="D63" s="305">
        <v>1</v>
      </c>
      <c r="E63" s="305"/>
      <c r="F63" s="306"/>
      <c r="G63" s="307">
        <v>1</v>
      </c>
      <c r="H63" s="305"/>
      <c r="I63" s="306"/>
      <c r="J63" s="307">
        <v>1</v>
      </c>
      <c r="K63" s="305"/>
      <c r="L63" s="306"/>
      <c r="M63" s="307">
        <v>1</v>
      </c>
      <c r="N63" s="305"/>
      <c r="O63" s="306"/>
      <c r="P63" s="307">
        <v>1</v>
      </c>
      <c r="Q63" s="305"/>
      <c r="R63" s="306"/>
      <c r="S63" s="307">
        <v>1</v>
      </c>
      <c r="T63" s="305"/>
      <c r="U63" s="306"/>
      <c r="V63" s="307">
        <v>1</v>
      </c>
      <c r="W63" s="305"/>
      <c r="X63" s="306"/>
      <c r="Y63" s="307">
        <v>1</v>
      </c>
      <c r="Z63" s="305"/>
      <c r="AA63" s="306"/>
      <c r="AB63" s="307">
        <v>1</v>
      </c>
      <c r="AC63" s="305"/>
      <c r="AD63" s="306"/>
      <c r="AE63" s="307">
        <v>1</v>
      </c>
      <c r="AF63" s="305"/>
      <c r="AG63" s="306"/>
      <c r="AH63" s="307">
        <v>1</v>
      </c>
      <c r="AI63" s="305"/>
      <c r="AJ63" s="306"/>
      <c r="AK63" s="307">
        <v>1</v>
      </c>
      <c r="AL63" s="305"/>
      <c r="AM63" s="306"/>
      <c r="AN63" s="307">
        <v>1</v>
      </c>
      <c r="AO63" s="305"/>
      <c r="AP63" s="306"/>
      <c r="AQ63" s="307">
        <v>1</v>
      </c>
      <c r="AR63" s="305"/>
      <c r="AS63" s="306"/>
      <c r="AT63" s="307">
        <v>1</v>
      </c>
      <c r="AU63" s="305"/>
      <c r="AV63" s="306"/>
      <c r="AW63" s="307">
        <v>1</v>
      </c>
      <c r="AX63" s="305"/>
      <c r="AY63" s="306"/>
      <c r="AZ63" s="307">
        <v>1</v>
      </c>
      <c r="BA63" s="305"/>
      <c r="BB63" s="306"/>
      <c r="BC63" s="307">
        <v>1</v>
      </c>
      <c r="BD63" s="305"/>
      <c r="BE63" s="306"/>
      <c r="BF63" s="307">
        <v>1</v>
      </c>
      <c r="BG63" s="305"/>
      <c r="BH63" s="306"/>
      <c r="BI63" s="307">
        <v>1</v>
      </c>
      <c r="BJ63" s="305"/>
      <c r="BK63" s="306"/>
      <c r="BL63" s="87">
        <f t="shared" si="4"/>
        <v>20</v>
      </c>
      <c r="BM63" s="3">
        <f t="shared" si="5"/>
        <v>0</v>
      </c>
      <c r="BN63" s="31">
        <f t="shared" si="6"/>
        <v>0</v>
      </c>
    </row>
    <row r="64" spans="1:66" x14ac:dyDescent="0.25">
      <c r="B64" s="11">
        <v>4</v>
      </c>
      <c r="C64" s="6" t="str">
        <f>'2 жастағы Ф'!C64</f>
        <v>Вельмов Макар</v>
      </c>
      <c r="D64" s="305"/>
      <c r="E64" s="305">
        <v>1</v>
      </c>
      <c r="F64" s="306"/>
      <c r="G64" s="307"/>
      <c r="H64" s="305">
        <v>1</v>
      </c>
      <c r="I64" s="306"/>
      <c r="J64" s="307"/>
      <c r="K64" s="305">
        <v>1</v>
      </c>
      <c r="L64" s="306"/>
      <c r="M64" s="307"/>
      <c r="N64" s="305">
        <v>1</v>
      </c>
      <c r="O64" s="306"/>
      <c r="P64" s="307"/>
      <c r="Q64" s="305">
        <v>1</v>
      </c>
      <c r="R64" s="306"/>
      <c r="S64" s="307"/>
      <c r="T64" s="305">
        <v>1</v>
      </c>
      <c r="U64" s="306"/>
      <c r="V64" s="307"/>
      <c r="W64" s="305">
        <v>1</v>
      </c>
      <c r="X64" s="306"/>
      <c r="Y64" s="307"/>
      <c r="Z64" s="305">
        <v>1</v>
      </c>
      <c r="AA64" s="306"/>
      <c r="AB64" s="307"/>
      <c r="AC64" s="305">
        <v>1</v>
      </c>
      <c r="AD64" s="306"/>
      <c r="AE64" s="307"/>
      <c r="AF64" s="305">
        <v>1</v>
      </c>
      <c r="AG64" s="306"/>
      <c r="AH64" s="307"/>
      <c r="AI64" s="305">
        <v>1</v>
      </c>
      <c r="AJ64" s="306"/>
      <c r="AK64" s="307"/>
      <c r="AL64" s="305">
        <v>1</v>
      </c>
      <c r="AM64" s="306"/>
      <c r="AN64" s="307"/>
      <c r="AO64" s="305">
        <v>1</v>
      </c>
      <c r="AP64" s="306"/>
      <c r="AQ64" s="307"/>
      <c r="AR64" s="305">
        <v>1</v>
      </c>
      <c r="AS64" s="306"/>
      <c r="AT64" s="307"/>
      <c r="AU64" s="305">
        <v>1</v>
      </c>
      <c r="AV64" s="306"/>
      <c r="AW64" s="307"/>
      <c r="AX64" s="305">
        <v>1</v>
      </c>
      <c r="AY64" s="306"/>
      <c r="AZ64" s="307"/>
      <c r="BA64" s="305">
        <v>1</v>
      </c>
      <c r="BB64" s="306"/>
      <c r="BC64" s="307"/>
      <c r="BD64" s="305">
        <v>1</v>
      </c>
      <c r="BE64" s="306"/>
      <c r="BF64" s="307"/>
      <c r="BG64" s="305">
        <v>1</v>
      </c>
      <c r="BH64" s="306"/>
      <c r="BI64" s="307"/>
      <c r="BJ64" s="305">
        <v>1</v>
      </c>
      <c r="BK64" s="306"/>
      <c r="BL64" s="87">
        <f t="shared" si="4"/>
        <v>0</v>
      </c>
      <c r="BM64" s="3">
        <f t="shared" si="5"/>
        <v>20</v>
      </c>
      <c r="BN64" s="31">
        <f t="shared" si="6"/>
        <v>0</v>
      </c>
    </row>
    <row r="65" spans="2:66" x14ac:dyDescent="0.25">
      <c r="B65" s="11">
        <v>5</v>
      </c>
      <c r="C65" s="6" t="str">
        <f>'2 жастағы Ф'!C65</f>
        <v>Жақсытай Айдын</v>
      </c>
      <c r="D65" s="305"/>
      <c r="E65" s="305">
        <v>1</v>
      </c>
      <c r="F65" s="306"/>
      <c r="G65" s="307"/>
      <c r="H65" s="305">
        <v>1</v>
      </c>
      <c r="I65" s="306"/>
      <c r="J65" s="307"/>
      <c r="K65" s="305">
        <v>1</v>
      </c>
      <c r="L65" s="306"/>
      <c r="M65" s="307"/>
      <c r="N65" s="305">
        <v>1</v>
      </c>
      <c r="O65" s="306"/>
      <c r="P65" s="307"/>
      <c r="Q65" s="305">
        <v>1</v>
      </c>
      <c r="R65" s="306"/>
      <c r="S65" s="307"/>
      <c r="T65" s="305">
        <v>1</v>
      </c>
      <c r="U65" s="306"/>
      <c r="V65" s="307"/>
      <c r="W65" s="305">
        <v>1</v>
      </c>
      <c r="X65" s="306"/>
      <c r="Y65" s="307"/>
      <c r="Z65" s="305">
        <v>1</v>
      </c>
      <c r="AA65" s="306"/>
      <c r="AB65" s="307"/>
      <c r="AC65" s="305">
        <v>1</v>
      </c>
      <c r="AD65" s="306"/>
      <c r="AE65" s="307"/>
      <c r="AF65" s="305">
        <v>1</v>
      </c>
      <c r="AG65" s="306"/>
      <c r="AH65" s="307"/>
      <c r="AI65" s="305">
        <v>1</v>
      </c>
      <c r="AJ65" s="306"/>
      <c r="AK65" s="307"/>
      <c r="AL65" s="305">
        <v>1</v>
      </c>
      <c r="AM65" s="306"/>
      <c r="AN65" s="307"/>
      <c r="AO65" s="305">
        <v>1</v>
      </c>
      <c r="AP65" s="306"/>
      <c r="AQ65" s="307"/>
      <c r="AR65" s="305">
        <v>1</v>
      </c>
      <c r="AS65" s="306"/>
      <c r="AT65" s="307"/>
      <c r="AU65" s="305">
        <v>1</v>
      </c>
      <c r="AV65" s="306"/>
      <c r="AW65" s="307"/>
      <c r="AX65" s="305">
        <v>1</v>
      </c>
      <c r="AY65" s="306"/>
      <c r="AZ65" s="307"/>
      <c r="BA65" s="305">
        <v>1</v>
      </c>
      <c r="BB65" s="306"/>
      <c r="BC65" s="307"/>
      <c r="BD65" s="305">
        <v>1</v>
      </c>
      <c r="BE65" s="306"/>
      <c r="BF65" s="307"/>
      <c r="BG65" s="305">
        <v>1</v>
      </c>
      <c r="BH65" s="306"/>
      <c r="BI65" s="307"/>
      <c r="BJ65" s="305">
        <v>1</v>
      </c>
      <c r="BK65" s="306"/>
      <c r="BL65" s="87">
        <f t="shared" si="4"/>
        <v>0</v>
      </c>
      <c r="BM65" s="3">
        <f t="shared" si="5"/>
        <v>20</v>
      </c>
      <c r="BN65" s="31">
        <f t="shared" si="6"/>
        <v>0</v>
      </c>
    </row>
    <row r="66" spans="2:66" x14ac:dyDescent="0.25">
      <c r="B66" s="11">
        <v>6</v>
      </c>
      <c r="C66" s="6" t="str">
        <f>'2 жастағы Ф'!C66</f>
        <v>Рахатжан Айбибі</v>
      </c>
      <c r="D66" s="305"/>
      <c r="E66" s="305">
        <v>1</v>
      </c>
      <c r="F66" s="306"/>
      <c r="G66" s="307"/>
      <c r="H66" s="305">
        <v>1</v>
      </c>
      <c r="I66" s="306"/>
      <c r="J66" s="307"/>
      <c r="K66" s="305">
        <v>1</v>
      </c>
      <c r="L66" s="306"/>
      <c r="M66" s="307"/>
      <c r="N66" s="305">
        <v>1</v>
      </c>
      <c r="O66" s="306"/>
      <c r="P66" s="307"/>
      <c r="Q66" s="305">
        <v>1</v>
      </c>
      <c r="R66" s="306"/>
      <c r="S66" s="307"/>
      <c r="T66" s="305">
        <v>1</v>
      </c>
      <c r="U66" s="306"/>
      <c r="V66" s="307"/>
      <c r="W66" s="305">
        <v>1</v>
      </c>
      <c r="X66" s="306"/>
      <c r="Y66" s="307"/>
      <c r="Z66" s="305">
        <v>1</v>
      </c>
      <c r="AA66" s="306"/>
      <c r="AB66" s="307"/>
      <c r="AC66" s="305">
        <v>1</v>
      </c>
      <c r="AD66" s="306"/>
      <c r="AE66" s="307"/>
      <c r="AF66" s="305">
        <v>1</v>
      </c>
      <c r="AG66" s="306"/>
      <c r="AH66" s="307"/>
      <c r="AI66" s="305">
        <v>1</v>
      </c>
      <c r="AJ66" s="306"/>
      <c r="AK66" s="307"/>
      <c r="AL66" s="305">
        <v>1</v>
      </c>
      <c r="AM66" s="306"/>
      <c r="AN66" s="307"/>
      <c r="AO66" s="305">
        <v>1</v>
      </c>
      <c r="AP66" s="306"/>
      <c r="AQ66" s="307"/>
      <c r="AR66" s="305">
        <v>1</v>
      </c>
      <c r="AS66" s="306"/>
      <c r="AT66" s="307"/>
      <c r="AU66" s="305">
        <v>1</v>
      </c>
      <c r="AV66" s="306"/>
      <c r="AW66" s="307"/>
      <c r="AX66" s="305">
        <v>1</v>
      </c>
      <c r="AY66" s="306"/>
      <c r="AZ66" s="307"/>
      <c r="BA66" s="305">
        <v>1</v>
      </c>
      <c r="BB66" s="306"/>
      <c r="BC66" s="308"/>
      <c r="BD66" s="309">
        <v>1</v>
      </c>
      <c r="BE66" s="310"/>
      <c r="BF66" s="311"/>
      <c r="BG66" s="312">
        <v>1</v>
      </c>
      <c r="BH66" s="313"/>
      <c r="BI66" s="311"/>
      <c r="BJ66" s="312">
        <v>1</v>
      </c>
      <c r="BK66" s="312"/>
      <c r="BL66" s="87">
        <f t="shared" si="4"/>
        <v>0</v>
      </c>
      <c r="BM66" s="3">
        <f t="shared" si="5"/>
        <v>20</v>
      </c>
      <c r="BN66" s="31">
        <f t="shared" si="6"/>
        <v>0</v>
      </c>
    </row>
    <row r="67" spans="2:66" x14ac:dyDescent="0.25">
      <c r="B67" s="11">
        <v>7</v>
      </c>
      <c r="C67" s="6" t="str">
        <f>'2 жастағы Ф'!C67</f>
        <v>Серік Айша</v>
      </c>
      <c r="D67" s="305"/>
      <c r="E67" s="305">
        <v>1</v>
      </c>
      <c r="F67" s="306"/>
      <c r="G67" s="307"/>
      <c r="H67" s="305">
        <v>1</v>
      </c>
      <c r="I67" s="306"/>
      <c r="J67" s="307"/>
      <c r="K67" s="305">
        <v>1</v>
      </c>
      <c r="L67" s="306"/>
      <c r="M67" s="307"/>
      <c r="N67" s="305">
        <v>1</v>
      </c>
      <c r="O67" s="306"/>
      <c r="P67" s="307"/>
      <c r="Q67" s="305">
        <v>1</v>
      </c>
      <c r="R67" s="306"/>
      <c r="S67" s="307"/>
      <c r="T67" s="305">
        <v>1</v>
      </c>
      <c r="U67" s="306"/>
      <c r="V67" s="307"/>
      <c r="W67" s="305">
        <v>1</v>
      </c>
      <c r="X67" s="306"/>
      <c r="Y67" s="307"/>
      <c r="Z67" s="305">
        <v>1</v>
      </c>
      <c r="AA67" s="306"/>
      <c r="AB67" s="307"/>
      <c r="AC67" s="305">
        <v>1</v>
      </c>
      <c r="AD67" s="306"/>
      <c r="AE67" s="307"/>
      <c r="AF67" s="305">
        <v>1</v>
      </c>
      <c r="AG67" s="306"/>
      <c r="AH67" s="307"/>
      <c r="AI67" s="305">
        <v>1</v>
      </c>
      <c r="AJ67" s="306"/>
      <c r="AK67" s="307"/>
      <c r="AL67" s="305">
        <v>1</v>
      </c>
      <c r="AM67" s="306"/>
      <c r="AN67" s="307"/>
      <c r="AO67" s="305">
        <v>1</v>
      </c>
      <c r="AP67" s="306"/>
      <c r="AQ67" s="307"/>
      <c r="AR67" s="305">
        <v>1</v>
      </c>
      <c r="AS67" s="306"/>
      <c r="AT67" s="307"/>
      <c r="AU67" s="305">
        <v>1</v>
      </c>
      <c r="AV67" s="306"/>
      <c r="AW67" s="307"/>
      <c r="AX67" s="305">
        <v>1</v>
      </c>
      <c r="AY67" s="306"/>
      <c r="AZ67" s="307"/>
      <c r="BA67" s="305">
        <v>1</v>
      </c>
      <c r="BB67" s="306"/>
      <c r="BC67" s="308"/>
      <c r="BD67" s="309">
        <v>1</v>
      </c>
      <c r="BE67" s="310"/>
      <c r="BF67" s="311"/>
      <c r="BG67" s="312">
        <v>1</v>
      </c>
      <c r="BH67" s="313"/>
      <c r="BI67" s="311"/>
      <c r="BJ67" s="312">
        <v>1</v>
      </c>
      <c r="BK67" s="312"/>
      <c r="BL67" s="87">
        <f t="shared" si="4"/>
        <v>0</v>
      </c>
      <c r="BM67" s="3">
        <f t="shared" si="5"/>
        <v>20</v>
      </c>
      <c r="BN67" s="31">
        <f t="shared" si="6"/>
        <v>0</v>
      </c>
    </row>
    <row r="68" spans="2:66" x14ac:dyDescent="0.25">
      <c r="B68" s="11">
        <v>8</v>
      </c>
      <c r="C68" s="6" t="str">
        <f>'2 жастағы Ф'!C68</f>
        <v>Бутаев Мирон</v>
      </c>
      <c r="D68" s="305"/>
      <c r="E68" s="305">
        <v>1</v>
      </c>
      <c r="F68" s="306"/>
      <c r="G68" s="307"/>
      <c r="H68" s="305">
        <v>1</v>
      </c>
      <c r="I68" s="306"/>
      <c r="J68" s="307"/>
      <c r="K68" s="305">
        <v>1</v>
      </c>
      <c r="L68" s="306"/>
      <c r="M68" s="307"/>
      <c r="N68" s="305">
        <v>1</v>
      </c>
      <c r="O68" s="306"/>
      <c r="P68" s="307"/>
      <c r="Q68" s="305">
        <v>1</v>
      </c>
      <c r="R68" s="306"/>
      <c r="S68" s="307"/>
      <c r="T68" s="305">
        <v>1</v>
      </c>
      <c r="U68" s="306"/>
      <c r="V68" s="307"/>
      <c r="W68" s="305">
        <v>1</v>
      </c>
      <c r="X68" s="306"/>
      <c r="Y68" s="307"/>
      <c r="Z68" s="305">
        <v>1</v>
      </c>
      <c r="AA68" s="306"/>
      <c r="AB68" s="307"/>
      <c r="AC68" s="305">
        <v>1</v>
      </c>
      <c r="AD68" s="306"/>
      <c r="AE68" s="307"/>
      <c r="AF68" s="305">
        <v>1</v>
      </c>
      <c r="AG68" s="306"/>
      <c r="AH68" s="307"/>
      <c r="AI68" s="305">
        <v>1</v>
      </c>
      <c r="AJ68" s="306"/>
      <c r="AK68" s="307"/>
      <c r="AL68" s="305">
        <v>1</v>
      </c>
      <c r="AM68" s="306"/>
      <c r="AN68" s="307"/>
      <c r="AO68" s="305">
        <v>1</v>
      </c>
      <c r="AP68" s="306"/>
      <c r="AQ68" s="307"/>
      <c r="AR68" s="305">
        <v>1</v>
      </c>
      <c r="AS68" s="306"/>
      <c r="AT68" s="307"/>
      <c r="AU68" s="305">
        <v>1</v>
      </c>
      <c r="AV68" s="306"/>
      <c r="AW68" s="307"/>
      <c r="AX68" s="305">
        <v>1</v>
      </c>
      <c r="AY68" s="306"/>
      <c r="AZ68" s="307"/>
      <c r="BA68" s="305">
        <v>1</v>
      </c>
      <c r="BB68" s="306"/>
      <c r="BC68" s="308"/>
      <c r="BD68" s="309">
        <v>1</v>
      </c>
      <c r="BE68" s="310"/>
      <c r="BF68" s="311"/>
      <c r="BG68" s="312">
        <v>1</v>
      </c>
      <c r="BH68" s="313"/>
      <c r="BI68" s="311"/>
      <c r="BJ68" s="312">
        <v>1</v>
      </c>
      <c r="BK68" s="312"/>
      <c r="BL68" s="87">
        <f t="shared" si="4"/>
        <v>0</v>
      </c>
      <c r="BM68" s="3">
        <f t="shared" si="5"/>
        <v>20</v>
      </c>
      <c r="BN68" s="31">
        <f t="shared" si="6"/>
        <v>0</v>
      </c>
    </row>
    <row r="69" spans="2:66" x14ac:dyDescent="0.25">
      <c r="B69" s="11">
        <v>9</v>
      </c>
      <c r="C69" s="6" t="str">
        <f>'2 жастағы Ф'!C69</f>
        <v>Литвинов Иван</v>
      </c>
      <c r="D69" s="305"/>
      <c r="E69" s="305">
        <v>1</v>
      </c>
      <c r="F69" s="306"/>
      <c r="G69" s="307"/>
      <c r="H69" s="305">
        <v>1</v>
      </c>
      <c r="I69" s="306"/>
      <c r="J69" s="307"/>
      <c r="K69" s="305">
        <v>1</v>
      </c>
      <c r="L69" s="306"/>
      <c r="M69" s="307"/>
      <c r="N69" s="305">
        <v>1</v>
      </c>
      <c r="O69" s="306"/>
      <c r="P69" s="307"/>
      <c r="Q69" s="305">
        <v>1</v>
      </c>
      <c r="R69" s="306"/>
      <c r="S69" s="307"/>
      <c r="T69" s="305">
        <v>1</v>
      </c>
      <c r="U69" s="306"/>
      <c r="V69" s="307"/>
      <c r="W69" s="305">
        <v>1</v>
      </c>
      <c r="X69" s="306"/>
      <c r="Y69" s="307"/>
      <c r="Z69" s="305">
        <v>1</v>
      </c>
      <c r="AA69" s="306"/>
      <c r="AB69" s="307"/>
      <c r="AC69" s="305">
        <v>1</v>
      </c>
      <c r="AD69" s="306"/>
      <c r="AE69" s="307"/>
      <c r="AF69" s="305">
        <v>1</v>
      </c>
      <c r="AG69" s="306"/>
      <c r="AH69" s="307"/>
      <c r="AI69" s="305">
        <v>1</v>
      </c>
      <c r="AJ69" s="306"/>
      <c r="AK69" s="307"/>
      <c r="AL69" s="305">
        <v>1</v>
      </c>
      <c r="AM69" s="306"/>
      <c r="AN69" s="307"/>
      <c r="AO69" s="305">
        <v>1</v>
      </c>
      <c r="AP69" s="306"/>
      <c r="AQ69" s="307"/>
      <c r="AR69" s="305">
        <v>1</v>
      </c>
      <c r="AS69" s="306"/>
      <c r="AT69" s="307"/>
      <c r="AU69" s="305">
        <v>1</v>
      </c>
      <c r="AV69" s="306"/>
      <c r="AW69" s="307"/>
      <c r="AX69" s="305">
        <v>1</v>
      </c>
      <c r="AY69" s="306"/>
      <c r="AZ69" s="307"/>
      <c r="BA69" s="305">
        <v>1</v>
      </c>
      <c r="BB69" s="306"/>
      <c r="BC69" s="308"/>
      <c r="BD69" s="309">
        <v>1</v>
      </c>
      <c r="BE69" s="310"/>
      <c r="BF69" s="311"/>
      <c r="BG69" s="312">
        <v>1</v>
      </c>
      <c r="BH69" s="313"/>
      <c r="BI69" s="311"/>
      <c r="BJ69" s="312">
        <v>1</v>
      </c>
      <c r="BK69" s="312"/>
      <c r="BL69" s="87">
        <f t="shared" si="4"/>
        <v>0</v>
      </c>
      <c r="BM69" s="3">
        <f t="shared" si="5"/>
        <v>20</v>
      </c>
      <c r="BN69" s="31">
        <f t="shared" si="6"/>
        <v>0</v>
      </c>
    </row>
    <row r="70" spans="2:66" x14ac:dyDescent="0.25">
      <c r="B70" s="11">
        <v>10</v>
      </c>
      <c r="C70" s="6">
        <f>'2 жастағы Ф'!C70</f>
        <v>0</v>
      </c>
      <c r="D70" s="305"/>
      <c r="E70" s="305"/>
      <c r="F70" s="306"/>
      <c r="G70" s="307"/>
      <c r="H70" s="305"/>
      <c r="I70" s="306"/>
      <c r="J70" s="307"/>
      <c r="K70" s="305"/>
      <c r="L70" s="306"/>
      <c r="M70" s="307"/>
      <c r="N70" s="305"/>
      <c r="O70" s="306"/>
      <c r="P70" s="307"/>
      <c r="Q70" s="305"/>
      <c r="R70" s="306"/>
      <c r="S70" s="307"/>
      <c r="T70" s="305"/>
      <c r="U70" s="306"/>
      <c r="V70" s="307"/>
      <c r="W70" s="305"/>
      <c r="X70" s="306"/>
      <c r="Y70" s="307"/>
      <c r="Z70" s="305"/>
      <c r="AA70" s="306"/>
      <c r="AB70" s="307"/>
      <c r="AC70" s="305"/>
      <c r="AD70" s="306"/>
      <c r="AE70" s="307"/>
      <c r="AF70" s="305"/>
      <c r="AG70" s="306"/>
      <c r="AH70" s="307"/>
      <c r="AI70" s="305"/>
      <c r="AJ70" s="306"/>
      <c r="AK70" s="307"/>
      <c r="AL70" s="305"/>
      <c r="AM70" s="306"/>
      <c r="AN70" s="307"/>
      <c r="AO70" s="305"/>
      <c r="AP70" s="306"/>
      <c r="AQ70" s="307"/>
      <c r="AR70" s="305"/>
      <c r="AS70" s="306"/>
      <c r="AT70" s="307"/>
      <c r="AU70" s="305"/>
      <c r="AV70" s="306"/>
      <c r="AW70" s="307"/>
      <c r="AX70" s="305"/>
      <c r="AY70" s="306"/>
      <c r="AZ70" s="307"/>
      <c r="BA70" s="305"/>
      <c r="BB70" s="306"/>
      <c r="BC70" s="308"/>
      <c r="BD70" s="309"/>
      <c r="BE70" s="310"/>
      <c r="BF70" s="311"/>
      <c r="BG70" s="312"/>
      <c r="BH70" s="313"/>
      <c r="BI70" s="311"/>
      <c r="BJ70" s="312"/>
      <c r="BK70" s="312"/>
      <c r="BL70" s="87">
        <f t="shared" si="4"/>
        <v>0</v>
      </c>
      <c r="BM70" s="3">
        <f t="shared" si="5"/>
        <v>0</v>
      </c>
      <c r="BN70" s="31">
        <f t="shared" si="6"/>
        <v>0</v>
      </c>
    </row>
    <row r="71" spans="2:66" x14ac:dyDescent="0.25">
      <c r="B71" s="11">
        <v>11</v>
      </c>
      <c r="C71" s="6">
        <f>'2 жастағы Ф'!C71</f>
        <v>0</v>
      </c>
      <c r="D71" s="305"/>
      <c r="E71" s="305"/>
      <c r="F71" s="306"/>
      <c r="G71" s="307"/>
      <c r="H71" s="305"/>
      <c r="I71" s="306"/>
      <c r="J71" s="307"/>
      <c r="K71" s="305"/>
      <c r="L71" s="306"/>
      <c r="M71" s="307"/>
      <c r="N71" s="305"/>
      <c r="O71" s="306"/>
      <c r="P71" s="307"/>
      <c r="Q71" s="305"/>
      <c r="R71" s="306"/>
      <c r="S71" s="307"/>
      <c r="T71" s="305"/>
      <c r="U71" s="306"/>
      <c r="V71" s="307"/>
      <c r="W71" s="305"/>
      <c r="X71" s="306"/>
      <c r="Y71" s="307"/>
      <c r="Z71" s="305"/>
      <c r="AA71" s="306"/>
      <c r="AB71" s="307"/>
      <c r="AC71" s="305"/>
      <c r="AD71" s="306"/>
      <c r="AE71" s="307"/>
      <c r="AF71" s="305"/>
      <c r="AG71" s="306"/>
      <c r="AH71" s="307"/>
      <c r="AI71" s="305"/>
      <c r="AJ71" s="306"/>
      <c r="AK71" s="307"/>
      <c r="AL71" s="305"/>
      <c r="AM71" s="306"/>
      <c r="AN71" s="307"/>
      <c r="AO71" s="305"/>
      <c r="AP71" s="306"/>
      <c r="AQ71" s="307"/>
      <c r="AR71" s="305"/>
      <c r="AS71" s="306"/>
      <c r="AT71" s="307"/>
      <c r="AU71" s="305"/>
      <c r="AV71" s="306"/>
      <c r="AW71" s="307"/>
      <c r="AX71" s="305"/>
      <c r="AY71" s="306"/>
      <c r="AZ71" s="307"/>
      <c r="BA71" s="305"/>
      <c r="BB71" s="306"/>
      <c r="BC71" s="308"/>
      <c r="BD71" s="309"/>
      <c r="BE71" s="310"/>
      <c r="BF71" s="311"/>
      <c r="BG71" s="312"/>
      <c r="BH71" s="313"/>
      <c r="BI71" s="311"/>
      <c r="BJ71" s="312"/>
      <c r="BK71" s="312"/>
      <c r="BL71" s="87">
        <f t="shared" si="4"/>
        <v>0</v>
      </c>
      <c r="BM71" s="3">
        <f t="shared" si="5"/>
        <v>0</v>
      </c>
      <c r="BN71" s="31">
        <f t="shared" si="6"/>
        <v>0</v>
      </c>
    </row>
    <row r="72" spans="2:66" x14ac:dyDescent="0.25">
      <c r="B72" s="11">
        <v>12</v>
      </c>
      <c r="C72" s="6">
        <f>'2 жастағы Ф'!C72</f>
        <v>0</v>
      </c>
      <c r="D72" s="305"/>
      <c r="E72" s="305"/>
      <c r="F72" s="306"/>
      <c r="G72" s="307"/>
      <c r="H72" s="305"/>
      <c r="I72" s="306"/>
      <c r="J72" s="307"/>
      <c r="K72" s="305"/>
      <c r="L72" s="306"/>
      <c r="M72" s="307"/>
      <c r="N72" s="305"/>
      <c r="O72" s="306"/>
      <c r="P72" s="307"/>
      <c r="Q72" s="305"/>
      <c r="R72" s="306"/>
      <c r="S72" s="307"/>
      <c r="T72" s="305"/>
      <c r="U72" s="306"/>
      <c r="V72" s="307"/>
      <c r="W72" s="305"/>
      <c r="X72" s="306"/>
      <c r="Y72" s="307"/>
      <c r="Z72" s="305"/>
      <c r="AA72" s="306"/>
      <c r="AB72" s="307"/>
      <c r="AC72" s="305"/>
      <c r="AD72" s="306"/>
      <c r="AE72" s="307"/>
      <c r="AF72" s="305"/>
      <c r="AG72" s="306"/>
      <c r="AH72" s="307"/>
      <c r="AI72" s="305"/>
      <c r="AJ72" s="306"/>
      <c r="AK72" s="307"/>
      <c r="AL72" s="305"/>
      <c r="AM72" s="306"/>
      <c r="AN72" s="307"/>
      <c r="AO72" s="305"/>
      <c r="AP72" s="306"/>
      <c r="AQ72" s="307"/>
      <c r="AR72" s="305"/>
      <c r="AS72" s="306"/>
      <c r="AT72" s="307"/>
      <c r="AU72" s="305"/>
      <c r="AV72" s="306"/>
      <c r="AW72" s="307"/>
      <c r="AX72" s="305"/>
      <c r="AY72" s="306"/>
      <c r="AZ72" s="307"/>
      <c r="BA72" s="305"/>
      <c r="BB72" s="306"/>
      <c r="BC72" s="308"/>
      <c r="BD72" s="309"/>
      <c r="BE72" s="310"/>
      <c r="BF72" s="311"/>
      <c r="BG72" s="312"/>
      <c r="BH72" s="313"/>
      <c r="BI72" s="311"/>
      <c r="BJ72" s="312"/>
      <c r="BK72" s="312"/>
      <c r="BL72" s="87">
        <f t="shared" si="4"/>
        <v>0</v>
      </c>
      <c r="BM72" s="3">
        <f t="shared" si="5"/>
        <v>0</v>
      </c>
      <c r="BN72" s="31">
        <f t="shared" si="6"/>
        <v>0</v>
      </c>
    </row>
    <row r="73" spans="2:66" x14ac:dyDescent="0.25">
      <c r="B73" s="11">
        <v>13</v>
      </c>
      <c r="C73" s="6">
        <f>'2 жастағы Ф'!C73</f>
        <v>0</v>
      </c>
      <c r="D73" s="305"/>
      <c r="E73" s="305"/>
      <c r="F73" s="306"/>
      <c r="G73" s="307"/>
      <c r="H73" s="305"/>
      <c r="I73" s="306"/>
      <c r="J73" s="307"/>
      <c r="K73" s="305"/>
      <c r="L73" s="306"/>
      <c r="M73" s="307"/>
      <c r="N73" s="305"/>
      <c r="O73" s="306"/>
      <c r="P73" s="307"/>
      <c r="Q73" s="305"/>
      <c r="R73" s="306"/>
      <c r="S73" s="307"/>
      <c r="T73" s="305"/>
      <c r="U73" s="306"/>
      <c r="V73" s="307"/>
      <c r="W73" s="305"/>
      <c r="X73" s="306"/>
      <c r="Y73" s="307"/>
      <c r="Z73" s="305"/>
      <c r="AA73" s="306"/>
      <c r="AB73" s="307"/>
      <c r="AC73" s="305"/>
      <c r="AD73" s="306"/>
      <c r="AE73" s="307"/>
      <c r="AF73" s="305"/>
      <c r="AG73" s="306"/>
      <c r="AH73" s="307"/>
      <c r="AI73" s="305"/>
      <c r="AJ73" s="306"/>
      <c r="AK73" s="307"/>
      <c r="AL73" s="305"/>
      <c r="AM73" s="306"/>
      <c r="AN73" s="307"/>
      <c r="AO73" s="305"/>
      <c r="AP73" s="306"/>
      <c r="AQ73" s="307"/>
      <c r="AR73" s="305"/>
      <c r="AS73" s="306"/>
      <c r="AT73" s="307"/>
      <c r="AU73" s="305"/>
      <c r="AV73" s="306"/>
      <c r="AW73" s="307"/>
      <c r="AX73" s="305"/>
      <c r="AY73" s="306"/>
      <c r="AZ73" s="307"/>
      <c r="BA73" s="305"/>
      <c r="BB73" s="306"/>
      <c r="BC73" s="308"/>
      <c r="BD73" s="309"/>
      <c r="BE73" s="310"/>
      <c r="BF73" s="311"/>
      <c r="BG73" s="312"/>
      <c r="BH73" s="313"/>
      <c r="BI73" s="311"/>
      <c r="BJ73" s="312"/>
      <c r="BK73" s="312"/>
      <c r="BL73" s="87">
        <f t="shared" si="4"/>
        <v>0</v>
      </c>
      <c r="BM73" s="3">
        <f t="shared" si="5"/>
        <v>0</v>
      </c>
      <c r="BN73" s="31">
        <f t="shared" si="6"/>
        <v>0</v>
      </c>
    </row>
    <row r="74" spans="2:66" x14ac:dyDescent="0.25">
      <c r="B74" s="11">
        <v>14</v>
      </c>
      <c r="C74" s="6">
        <f>'2 жастағы Ф'!C74</f>
        <v>0</v>
      </c>
      <c r="D74" s="305"/>
      <c r="E74" s="305"/>
      <c r="F74" s="306"/>
      <c r="G74" s="307"/>
      <c r="H74" s="305"/>
      <c r="I74" s="306"/>
      <c r="J74" s="307"/>
      <c r="K74" s="305"/>
      <c r="L74" s="306"/>
      <c r="M74" s="307"/>
      <c r="N74" s="305"/>
      <c r="O74" s="306"/>
      <c r="P74" s="307"/>
      <c r="Q74" s="305"/>
      <c r="R74" s="306"/>
      <c r="S74" s="307"/>
      <c r="T74" s="305"/>
      <c r="U74" s="306"/>
      <c r="V74" s="307"/>
      <c r="W74" s="305"/>
      <c r="X74" s="306"/>
      <c r="Y74" s="307"/>
      <c r="Z74" s="305"/>
      <c r="AA74" s="306"/>
      <c r="AB74" s="307"/>
      <c r="AC74" s="305"/>
      <c r="AD74" s="306"/>
      <c r="AE74" s="307"/>
      <c r="AF74" s="305"/>
      <c r="AG74" s="306"/>
      <c r="AH74" s="307"/>
      <c r="AI74" s="305"/>
      <c r="AJ74" s="306"/>
      <c r="AK74" s="307"/>
      <c r="AL74" s="305"/>
      <c r="AM74" s="306"/>
      <c r="AN74" s="307"/>
      <c r="AO74" s="305"/>
      <c r="AP74" s="306"/>
      <c r="AQ74" s="307"/>
      <c r="AR74" s="305"/>
      <c r="AS74" s="306"/>
      <c r="AT74" s="307"/>
      <c r="AU74" s="305"/>
      <c r="AV74" s="306"/>
      <c r="AW74" s="307"/>
      <c r="AX74" s="305"/>
      <c r="AY74" s="306"/>
      <c r="AZ74" s="307"/>
      <c r="BA74" s="305"/>
      <c r="BB74" s="306"/>
      <c r="BC74" s="308"/>
      <c r="BD74" s="309"/>
      <c r="BE74" s="310"/>
      <c r="BF74" s="311"/>
      <c r="BG74" s="312"/>
      <c r="BH74" s="313"/>
      <c r="BI74" s="311"/>
      <c r="BJ74" s="312"/>
      <c r="BK74" s="312"/>
      <c r="BL74" s="87">
        <f t="shared" si="4"/>
        <v>0</v>
      </c>
      <c r="BM74" s="3">
        <f t="shared" si="5"/>
        <v>0</v>
      </c>
      <c r="BN74" s="31">
        <f t="shared" si="6"/>
        <v>0</v>
      </c>
    </row>
    <row r="75" spans="2:66" x14ac:dyDescent="0.25">
      <c r="B75" s="11">
        <v>15</v>
      </c>
      <c r="C75" s="6">
        <f>'2 жастағы Ф'!C75</f>
        <v>0</v>
      </c>
      <c r="D75" s="305"/>
      <c r="E75" s="305"/>
      <c r="F75" s="306"/>
      <c r="G75" s="307"/>
      <c r="H75" s="305"/>
      <c r="I75" s="306"/>
      <c r="J75" s="307"/>
      <c r="K75" s="305"/>
      <c r="L75" s="306"/>
      <c r="M75" s="307"/>
      <c r="N75" s="305"/>
      <c r="O75" s="306"/>
      <c r="P75" s="307"/>
      <c r="Q75" s="305"/>
      <c r="R75" s="306"/>
      <c r="S75" s="307"/>
      <c r="T75" s="305"/>
      <c r="U75" s="306"/>
      <c r="V75" s="307"/>
      <c r="W75" s="305"/>
      <c r="X75" s="306"/>
      <c r="Y75" s="307"/>
      <c r="Z75" s="305"/>
      <c r="AA75" s="306"/>
      <c r="AB75" s="307"/>
      <c r="AC75" s="305"/>
      <c r="AD75" s="306"/>
      <c r="AE75" s="307"/>
      <c r="AF75" s="305"/>
      <c r="AG75" s="306"/>
      <c r="AH75" s="307"/>
      <c r="AI75" s="305"/>
      <c r="AJ75" s="306"/>
      <c r="AK75" s="307"/>
      <c r="AL75" s="305"/>
      <c r="AM75" s="306"/>
      <c r="AN75" s="307"/>
      <c r="AO75" s="305"/>
      <c r="AP75" s="306"/>
      <c r="AQ75" s="307"/>
      <c r="AR75" s="305"/>
      <c r="AS75" s="306"/>
      <c r="AT75" s="307"/>
      <c r="AU75" s="305"/>
      <c r="AV75" s="306"/>
      <c r="AW75" s="307"/>
      <c r="AX75" s="305"/>
      <c r="AY75" s="306"/>
      <c r="AZ75" s="307"/>
      <c r="BA75" s="305"/>
      <c r="BB75" s="306"/>
      <c r="BC75" s="308"/>
      <c r="BD75" s="309"/>
      <c r="BE75" s="310"/>
      <c r="BF75" s="311"/>
      <c r="BG75" s="312"/>
      <c r="BH75" s="313"/>
      <c r="BI75" s="311"/>
      <c r="BJ75" s="312"/>
      <c r="BK75" s="312"/>
      <c r="BL75" s="87">
        <f t="shared" si="4"/>
        <v>0</v>
      </c>
      <c r="BM75" s="3">
        <f t="shared" si="5"/>
        <v>0</v>
      </c>
      <c r="BN75" s="31">
        <f t="shared" si="6"/>
        <v>0</v>
      </c>
    </row>
    <row r="76" spans="2:66" x14ac:dyDescent="0.25">
      <c r="B76" s="11">
        <v>16</v>
      </c>
      <c r="C76" s="6">
        <f>'2 жастағы Ф'!C76</f>
        <v>0</v>
      </c>
      <c r="D76" s="305"/>
      <c r="E76" s="305"/>
      <c r="F76" s="306"/>
      <c r="G76" s="307"/>
      <c r="H76" s="305"/>
      <c r="I76" s="306"/>
      <c r="J76" s="307"/>
      <c r="K76" s="305"/>
      <c r="L76" s="306"/>
      <c r="M76" s="307"/>
      <c r="N76" s="305"/>
      <c r="O76" s="306"/>
      <c r="P76" s="307"/>
      <c r="Q76" s="305"/>
      <c r="R76" s="306"/>
      <c r="S76" s="307"/>
      <c r="T76" s="305"/>
      <c r="U76" s="306"/>
      <c r="V76" s="307"/>
      <c r="W76" s="305"/>
      <c r="X76" s="306"/>
      <c r="Y76" s="307"/>
      <c r="Z76" s="305"/>
      <c r="AA76" s="306"/>
      <c r="AB76" s="307"/>
      <c r="AC76" s="305"/>
      <c r="AD76" s="306"/>
      <c r="AE76" s="307"/>
      <c r="AF76" s="305"/>
      <c r="AG76" s="306"/>
      <c r="AH76" s="307"/>
      <c r="AI76" s="305"/>
      <c r="AJ76" s="306"/>
      <c r="AK76" s="307"/>
      <c r="AL76" s="305"/>
      <c r="AM76" s="306"/>
      <c r="AN76" s="307"/>
      <c r="AO76" s="305"/>
      <c r="AP76" s="306"/>
      <c r="AQ76" s="307"/>
      <c r="AR76" s="305"/>
      <c r="AS76" s="306"/>
      <c r="AT76" s="307"/>
      <c r="AU76" s="305"/>
      <c r="AV76" s="306"/>
      <c r="AW76" s="307"/>
      <c r="AX76" s="305"/>
      <c r="AY76" s="306"/>
      <c r="AZ76" s="307"/>
      <c r="BA76" s="305"/>
      <c r="BB76" s="306"/>
      <c r="BC76" s="308"/>
      <c r="BD76" s="309"/>
      <c r="BE76" s="310"/>
      <c r="BF76" s="311"/>
      <c r="BG76" s="312"/>
      <c r="BH76" s="313"/>
      <c r="BI76" s="311"/>
      <c r="BJ76" s="312"/>
      <c r="BK76" s="312"/>
      <c r="BL76" s="87">
        <f t="shared" si="4"/>
        <v>0</v>
      </c>
      <c r="BM76" s="3">
        <f t="shared" si="5"/>
        <v>0</v>
      </c>
      <c r="BN76" s="31">
        <f t="shared" si="6"/>
        <v>0</v>
      </c>
    </row>
    <row r="77" spans="2:66" x14ac:dyDescent="0.25">
      <c r="B77" s="11">
        <v>17</v>
      </c>
      <c r="C77" s="6">
        <f>'2 жастағы Ф'!C77</f>
        <v>0</v>
      </c>
      <c r="D77" s="305"/>
      <c r="E77" s="305"/>
      <c r="F77" s="306"/>
      <c r="G77" s="307"/>
      <c r="H77" s="305"/>
      <c r="I77" s="306"/>
      <c r="J77" s="307"/>
      <c r="K77" s="305"/>
      <c r="L77" s="306"/>
      <c r="M77" s="307"/>
      <c r="N77" s="305"/>
      <c r="O77" s="306"/>
      <c r="P77" s="307"/>
      <c r="Q77" s="305"/>
      <c r="R77" s="306"/>
      <c r="S77" s="307"/>
      <c r="T77" s="305"/>
      <c r="U77" s="306"/>
      <c r="V77" s="307"/>
      <c r="W77" s="305"/>
      <c r="X77" s="306"/>
      <c r="Y77" s="307"/>
      <c r="Z77" s="305"/>
      <c r="AA77" s="306"/>
      <c r="AB77" s="307"/>
      <c r="AC77" s="305"/>
      <c r="AD77" s="306"/>
      <c r="AE77" s="307"/>
      <c r="AF77" s="305"/>
      <c r="AG77" s="306"/>
      <c r="AH77" s="307"/>
      <c r="AI77" s="305"/>
      <c r="AJ77" s="306"/>
      <c r="AK77" s="307"/>
      <c r="AL77" s="305"/>
      <c r="AM77" s="306"/>
      <c r="AN77" s="307"/>
      <c r="AO77" s="305"/>
      <c r="AP77" s="306"/>
      <c r="AQ77" s="307"/>
      <c r="AR77" s="305"/>
      <c r="AS77" s="306"/>
      <c r="AT77" s="307"/>
      <c r="AU77" s="305"/>
      <c r="AV77" s="306"/>
      <c r="AW77" s="307"/>
      <c r="AX77" s="305"/>
      <c r="AY77" s="306"/>
      <c r="AZ77" s="307"/>
      <c r="BA77" s="305"/>
      <c r="BB77" s="306"/>
      <c r="BC77" s="308"/>
      <c r="BD77" s="309"/>
      <c r="BE77" s="310"/>
      <c r="BF77" s="311"/>
      <c r="BG77" s="312"/>
      <c r="BH77" s="313"/>
      <c r="BI77" s="311"/>
      <c r="BJ77" s="312"/>
      <c r="BK77" s="312"/>
      <c r="BL77" s="87">
        <f t="shared" si="4"/>
        <v>0</v>
      </c>
      <c r="BM77" s="3">
        <f t="shared" si="5"/>
        <v>0</v>
      </c>
      <c r="BN77" s="31">
        <f t="shared" si="6"/>
        <v>0</v>
      </c>
    </row>
    <row r="78" spans="2:66" x14ac:dyDescent="0.25">
      <c r="B78" s="11">
        <v>18</v>
      </c>
      <c r="C78" s="6">
        <f>'2 жастағы Ф'!C78</f>
        <v>0</v>
      </c>
      <c r="D78" s="305"/>
      <c r="E78" s="305"/>
      <c r="F78" s="306"/>
      <c r="G78" s="307"/>
      <c r="H78" s="305"/>
      <c r="I78" s="306"/>
      <c r="J78" s="307"/>
      <c r="K78" s="305"/>
      <c r="L78" s="306"/>
      <c r="M78" s="307"/>
      <c r="N78" s="305"/>
      <c r="O78" s="306"/>
      <c r="P78" s="307"/>
      <c r="Q78" s="305"/>
      <c r="R78" s="306"/>
      <c r="S78" s="307"/>
      <c r="T78" s="305"/>
      <c r="U78" s="306"/>
      <c r="V78" s="307"/>
      <c r="W78" s="305"/>
      <c r="X78" s="306"/>
      <c r="Y78" s="307"/>
      <c r="Z78" s="305"/>
      <c r="AA78" s="306"/>
      <c r="AB78" s="307"/>
      <c r="AC78" s="305"/>
      <c r="AD78" s="306"/>
      <c r="AE78" s="307"/>
      <c r="AF78" s="305"/>
      <c r="AG78" s="306"/>
      <c r="AH78" s="307"/>
      <c r="AI78" s="305"/>
      <c r="AJ78" s="306"/>
      <c r="AK78" s="307"/>
      <c r="AL78" s="305"/>
      <c r="AM78" s="306"/>
      <c r="AN78" s="307"/>
      <c r="AO78" s="305"/>
      <c r="AP78" s="306"/>
      <c r="AQ78" s="307"/>
      <c r="AR78" s="305"/>
      <c r="AS78" s="306"/>
      <c r="AT78" s="307"/>
      <c r="AU78" s="305"/>
      <c r="AV78" s="306"/>
      <c r="AW78" s="307"/>
      <c r="AX78" s="305"/>
      <c r="AY78" s="306"/>
      <c r="AZ78" s="307"/>
      <c r="BA78" s="305"/>
      <c r="BB78" s="306"/>
      <c r="BC78" s="308"/>
      <c r="BD78" s="309"/>
      <c r="BE78" s="310"/>
      <c r="BF78" s="311"/>
      <c r="BG78" s="312"/>
      <c r="BH78" s="313"/>
      <c r="BI78" s="311"/>
      <c r="BJ78" s="312"/>
      <c r="BK78" s="312"/>
      <c r="BL78" s="87">
        <f t="shared" si="4"/>
        <v>0</v>
      </c>
      <c r="BM78" s="3">
        <f t="shared" si="5"/>
        <v>0</v>
      </c>
      <c r="BN78" s="31">
        <f t="shared" si="6"/>
        <v>0</v>
      </c>
    </row>
    <row r="79" spans="2:66" x14ac:dyDescent="0.25">
      <c r="B79" s="11">
        <v>19</v>
      </c>
      <c r="C79" s="6">
        <f>'2 жастағы Ф'!C79</f>
        <v>0</v>
      </c>
      <c r="D79" s="305"/>
      <c r="E79" s="305"/>
      <c r="F79" s="306"/>
      <c r="G79" s="307"/>
      <c r="H79" s="305"/>
      <c r="I79" s="306"/>
      <c r="J79" s="307"/>
      <c r="K79" s="305"/>
      <c r="L79" s="306"/>
      <c r="M79" s="307"/>
      <c r="N79" s="305"/>
      <c r="O79" s="306"/>
      <c r="P79" s="307"/>
      <c r="Q79" s="305"/>
      <c r="R79" s="306"/>
      <c r="S79" s="307"/>
      <c r="T79" s="305"/>
      <c r="U79" s="306"/>
      <c r="V79" s="307"/>
      <c r="W79" s="305"/>
      <c r="X79" s="306"/>
      <c r="Y79" s="307"/>
      <c r="Z79" s="305"/>
      <c r="AA79" s="306"/>
      <c r="AB79" s="307"/>
      <c r="AC79" s="305"/>
      <c r="AD79" s="306"/>
      <c r="AE79" s="307"/>
      <c r="AF79" s="305"/>
      <c r="AG79" s="306"/>
      <c r="AH79" s="307"/>
      <c r="AI79" s="305"/>
      <c r="AJ79" s="306"/>
      <c r="AK79" s="307"/>
      <c r="AL79" s="305"/>
      <c r="AM79" s="306"/>
      <c r="AN79" s="307"/>
      <c r="AO79" s="305"/>
      <c r="AP79" s="306"/>
      <c r="AQ79" s="307"/>
      <c r="AR79" s="305"/>
      <c r="AS79" s="306"/>
      <c r="AT79" s="307"/>
      <c r="AU79" s="305"/>
      <c r="AV79" s="306"/>
      <c r="AW79" s="307"/>
      <c r="AX79" s="305"/>
      <c r="AY79" s="306"/>
      <c r="AZ79" s="307"/>
      <c r="BA79" s="305"/>
      <c r="BB79" s="306"/>
      <c r="BC79" s="308"/>
      <c r="BD79" s="309"/>
      <c r="BE79" s="310"/>
      <c r="BF79" s="311"/>
      <c r="BG79" s="312"/>
      <c r="BH79" s="313"/>
      <c r="BI79" s="311"/>
      <c r="BJ79" s="312"/>
      <c r="BK79" s="312"/>
      <c r="BL79" s="87">
        <f t="shared" si="4"/>
        <v>0</v>
      </c>
      <c r="BM79" s="3">
        <f t="shared" si="5"/>
        <v>0</v>
      </c>
      <c r="BN79" s="31">
        <f t="shared" si="6"/>
        <v>0</v>
      </c>
    </row>
    <row r="80" spans="2:66" x14ac:dyDescent="0.25">
      <c r="B80" s="11">
        <v>20</v>
      </c>
      <c r="C80" s="6">
        <f>'2 жастағы Ф'!C80</f>
        <v>0</v>
      </c>
      <c r="D80" s="305"/>
      <c r="E80" s="305"/>
      <c r="F80" s="306"/>
      <c r="G80" s="307"/>
      <c r="H80" s="305"/>
      <c r="I80" s="306"/>
      <c r="J80" s="307"/>
      <c r="K80" s="305"/>
      <c r="L80" s="306"/>
      <c r="M80" s="307"/>
      <c r="N80" s="305"/>
      <c r="O80" s="306"/>
      <c r="P80" s="307"/>
      <c r="Q80" s="305"/>
      <c r="R80" s="306"/>
      <c r="S80" s="307"/>
      <c r="T80" s="305"/>
      <c r="U80" s="306"/>
      <c r="V80" s="307"/>
      <c r="W80" s="305"/>
      <c r="X80" s="306"/>
      <c r="Y80" s="307"/>
      <c r="Z80" s="305"/>
      <c r="AA80" s="306"/>
      <c r="AB80" s="307"/>
      <c r="AC80" s="305"/>
      <c r="AD80" s="306"/>
      <c r="AE80" s="307"/>
      <c r="AF80" s="305"/>
      <c r="AG80" s="306"/>
      <c r="AH80" s="307"/>
      <c r="AI80" s="305"/>
      <c r="AJ80" s="306"/>
      <c r="AK80" s="307"/>
      <c r="AL80" s="305"/>
      <c r="AM80" s="306"/>
      <c r="AN80" s="307"/>
      <c r="AO80" s="305"/>
      <c r="AP80" s="306"/>
      <c r="AQ80" s="307"/>
      <c r="AR80" s="305"/>
      <c r="AS80" s="306"/>
      <c r="AT80" s="307"/>
      <c r="AU80" s="305"/>
      <c r="AV80" s="306"/>
      <c r="AW80" s="307"/>
      <c r="AX80" s="305"/>
      <c r="AY80" s="306"/>
      <c r="AZ80" s="307"/>
      <c r="BA80" s="305"/>
      <c r="BB80" s="306"/>
      <c r="BC80" s="308"/>
      <c r="BD80" s="309"/>
      <c r="BE80" s="310"/>
      <c r="BF80" s="311"/>
      <c r="BG80" s="312"/>
      <c r="BH80" s="313"/>
      <c r="BI80" s="311"/>
      <c r="BJ80" s="312"/>
      <c r="BK80" s="312"/>
      <c r="BL80" s="87">
        <f t="shared" si="4"/>
        <v>0</v>
      </c>
      <c r="BM80" s="3">
        <f t="shared" si="5"/>
        <v>0</v>
      </c>
      <c r="BN80" s="31">
        <f t="shared" si="6"/>
        <v>0</v>
      </c>
    </row>
    <row r="81" spans="2:66" x14ac:dyDescent="0.25">
      <c r="B81" s="11">
        <v>21</v>
      </c>
      <c r="C81" s="6">
        <f>'2 жастағы Ф'!C81</f>
        <v>0</v>
      </c>
      <c r="D81" s="305"/>
      <c r="E81" s="305"/>
      <c r="F81" s="306"/>
      <c r="G81" s="307"/>
      <c r="H81" s="305"/>
      <c r="I81" s="306"/>
      <c r="J81" s="307"/>
      <c r="K81" s="305"/>
      <c r="L81" s="306"/>
      <c r="M81" s="307"/>
      <c r="N81" s="305"/>
      <c r="O81" s="306"/>
      <c r="P81" s="307"/>
      <c r="Q81" s="305"/>
      <c r="R81" s="306"/>
      <c r="S81" s="307"/>
      <c r="T81" s="305"/>
      <c r="U81" s="306"/>
      <c r="V81" s="307"/>
      <c r="W81" s="305"/>
      <c r="X81" s="306"/>
      <c r="Y81" s="307"/>
      <c r="Z81" s="305"/>
      <c r="AA81" s="306"/>
      <c r="AB81" s="307"/>
      <c r="AC81" s="305"/>
      <c r="AD81" s="306"/>
      <c r="AE81" s="307"/>
      <c r="AF81" s="305"/>
      <c r="AG81" s="306"/>
      <c r="AH81" s="307"/>
      <c r="AI81" s="305"/>
      <c r="AJ81" s="306"/>
      <c r="AK81" s="307"/>
      <c r="AL81" s="305"/>
      <c r="AM81" s="306"/>
      <c r="AN81" s="307"/>
      <c r="AO81" s="305"/>
      <c r="AP81" s="306"/>
      <c r="AQ81" s="307"/>
      <c r="AR81" s="305"/>
      <c r="AS81" s="306"/>
      <c r="AT81" s="307"/>
      <c r="AU81" s="305"/>
      <c r="AV81" s="306"/>
      <c r="AW81" s="307"/>
      <c r="AX81" s="305"/>
      <c r="AY81" s="306"/>
      <c r="AZ81" s="307"/>
      <c r="BA81" s="305"/>
      <c r="BB81" s="306"/>
      <c r="BC81" s="308"/>
      <c r="BD81" s="309"/>
      <c r="BE81" s="310"/>
      <c r="BF81" s="311"/>
      <c r="BG81" s="312"/>
      <c r="BH81" s="313"/>
      <c r="BI81" s="311"/>
      <c r="BJ81" s="312"/>
      <c r="BK81" s="312"/>
      <c r="BL81" s="87">
        <f t="shared" si="4"/>
        <v>0</v>
      </c>
      <c r="BM81" s="3">
        <f t="shared" si="5"/>
        <v>0</v>
      </c>
      <c r="BN81" s="31">
        <f t="shared" si="6"/>
        <v>0</v>
      </c>
    </row>
    <row r="82" spans="2:66" x14ac:dyDescent="0.25">
      <c r="B82" s="11">
        <v>22</v>
      </c>
      <c r="C82" s="6">
        <f>'2 жастағы Ф'!C82</f>
        <v>0</v>
      </c>
      <c r="D82" s="305"/>
      <c r="E82" s="305"/>
      <c r="F82" s="306"/>
      <c r="G82" s="307"/>
      <c r="H82" s="305"/>
      <c r="I82" s="306"/>
      <c r="J82" s="307"/>
      <c r="K82" s="305"/>
      <c r="L82" s="306"/>
      <c r="M82" s="307"/>
      <c r="N82" s="305"/>
      <c r="O82" s="306"/>
      <c r="P82" s="307"/>
      <c r="Q82" s="305"/>
      <c r="R82" s="306"/>
      <c r="S82" s="307"/>
      <c r="T82" s="305"/>
      <c r="U82" s="306"/>
      <c r="V82" s="307"/>
      <c r="W82" s="305"/>
      <c r="X82" s="306"/>
      <c r="Y82" s="307"/>
      <c r="Z82" s="305"/>
      <c r="AA82" s="306"/>
      <c r="AB82" s="307"/>
      <c r="AC82" s="305"/>
      <c r="AD82" s="306"/>
      <c r="AE82" s="307"/>
      <c r="AF82" s="305"/>
      <c r="AG82" s="306"/>
      <c r="AH82" s="307"/>
      <c r="AI82" s="305"/>
      <c r="AJ82" s="306"/>
      <c r="AK82" s="307"/>
      <c r="AL82" s="305"/>
      <c r="AM82" s="306"/>
      <c r="AN82" s="307"/>
      <c r="AO82" s="305"/>
      <c r="AP82" s="306"/>
      <c r="AQ82" s="307"/>
      <c r="AR82" s="305"/>
      <c r="AS82" s="306"/>
      <c r="AT82" s="307"/>
      <c r="AU82" s="305"/>
      <c r="AV82" s="306"/>
      <c r="AW82" s="307"/>
      <c r="AX82" s="305"/>
      <c r="AY82" s="306"/>
      <c r="AZ82" s="307"/>
      <c r="BA82" s="305"/>
      <c r="BB82" s="306"/>
      <c r="BC82" s="308"/>
      <c r="BD82" s="309"/>
      <c r="BE82" s="310"/>
      <c r="BF82" s="311"/>
      <c r="BG82" s="312"/>
      <c r="BH82" s="313"/>
      <c r="BI82" s="311"/>
      <c r="BJ82" s="312"/>
      <c r="BK82" s="312"/>
      <c r="BL82" s="87">
        <f t="shared" si="4"/>
        <v>0</v>
      </c>
      <c r="BM82" s="3">
        <f t="shared" si="5"/>
        <v>0</v>
      </c>
      <c r="BN82" s="31">
        <f t="shared" si="6"/>
        <v>0</v>
      </c>
    </row>
    <row r="83" spans="2:66" x14ac:dyDescent="0.25">
      <c r="B83" s="11">
        <v>23</v>
      </c>
      <c r="C83" s="6">
        <f>'2 жастағы Ф'!C83</f>
        <v>0</v>
      </c>
      <c r="D83" s="305"/>
      <c r="E83" s="305"/>
      <c r="F83" s="306"/>
      <c r="G83" s="307"/>
      <c r="H83" s="305"/>
      <c r="I83" s="306"/>
      <c r="J83" s="307"/>
      <c r="K83" s="305"/>
      <c r="L83" s="306"/>
      <c r="M83" s="307"/>
      <c r="N83" s="305"/>
      <c r="O83" s="306"/>
      <c r="P83" s="307"/>
      <c r="Q83" s="305"/>
      <c r="R83" s="306"/>
      <c r="S83" s="307"/>
      <c r="T83" s="305"/>
      <c r="U83" s="306"/>
      <c r="V83" s="307"/>
      <c r="W83" s="305"/>
      <c r="X83" s="306"/>
      <c r="Y83" s="307"/>
      <c r="Z83" s="305"/>
      <c r="AA83" s="306"/>
      <c r="AB83" s="307"/>
      <c r="AC83" s="305"/>
      <c r="AD83" s="306"/>
      <c r="AE83" s="307"/>
      <c r="AF83" s="305"/>
      <c r="AG83" s="306"/>
      <c r="AH83" s="307"/>
      <c r="AI83" s="305"/>
      <c r="AJ83" s="306"/>
      <c r="AK83" s="307"/>
      <c r="AL83" s="305"/>
      <c r="AM83" s="306"/>
      <c r="AN83" s="307"/>
      <c r="AO83" s="305"/>
      <c r="AP83" s="306"/>
      <c r="AQ83" s="307"/>
      <c r="AR83" s="305"/>
      <c r="AS83" s="306"/>
      <c r="AT83" s="307"/>
      <c r="AU83" s="305"/>
      <c r="AV83" s="306"/>
      <c r="AW83" s="307"/>
      <c r="AX83" s="305"/>
      <c r="AY83" s="306"/>
      <c r="AZ83" s="307"/>
      <c r="BA83" s="305"/>
      <c r="BB83" s="306"/>
      <c r="BC83" s="308"/>
      <c r="BD83" s="309"/>
      <c r="BE83" s="310"/>
      <c r="BF83" s="311"/>
      <c r="BG83" s="312"/>
      <c r="BH83" s="313"/>
      <c r="BI83" s="311"/>
      <c r="BJ83" s="312"/>
      <c r="BK83" s="312"/>
      <c r="BL83" s="87">
        <f t="shared" si="4"/>
        <v>0</v>
      </c>
      <c r="BM83" s="3">
        <f t="shared" si="5"/>
        <v>0</v>
      </c>
      <c r="BN83" s="31">
        <f t="shared" si="6"/>
        <v>0</v>
      </c>
    </row>
    <row r="84" spans="2:66" x14ac:dyDescent="0.25">
      <c r="B84" s="11">
        <v>24</v>
      </c>
      <c r="C84" s="6">
        <f>'2 жастағы Ф'!C84</f>
        <v>0</v>
      </c>
      <c r="D84" s="305"/>
      <c r="E84" s="305"/>
      <c r="F84" s="306"/>
      <c r="G84" s="307"/>
      <c r="H84" s="305"/>
      <c r="I84" s="306"/>
      <c r="J84" s="307"/>
      <c r="K84" s="305"/>
      <c r="L84" s="306"/>
      <c r="M84" s="307"/>
      <c r="N84" s="305"/>
      <c r="O84" s="306"/>
      <c r="P84" s="307"/>
      <c r="Q84" s="305"/>
      <c r="R84" s="306"/>
      <c r="S84" s="307"/>
      <c r="T84" s="305"/>
      <c r="U84" s="306"/>
      <c r="V84" s="307"/>
      <c r="W84" s="305"/>
      <c r="X84" s="306"/>
      <c r="Y84" s="307"/>
      <c r="Z84" s="305"/>
      <c r="AA84" s="306"/>
      <c r="AB84" s="307"/>
      <c r="AC84" s="305"/>
      <c r="AD84" s="306"/>
      <c r="AE84" s="307"/>
      <c r="AF84" s="305"/>
      <c r="AG84" s="306"/>
      <c r="AH84" s="307"/>
      <c r="AI84" s="305"/>
      <c r="AJ84" s="306"/>
      <c r="AK84" s="307"/>
      <c r="AL84" s="305"/>
      <c r="AM84" s="306"/>
      <c r="AN84" s="307"/>
      <c r="AO84" s="305"/>
      <c r="AP84" s="306"/>
      <c r="AQ84" s="307"/>
      <c r="AR84" s="305"/>
      <c r="AS84" s="306"/>
      <c r="AT84" s="307"/>
      <c r="AU84" s="305"/>
      <c r="AV84" s="306"/>
      <c r="AW84" s="307"/>
      <c r="AX84" s="305"/>
      <c r="AY84" s="306"/>
      <c r="AZ84" s="307"/>
      <c r="BA84" s="305"/>
      <c r="BB84" s="306"/>
      <c r="BC84" s="308"/>
      <c r="BD84" s="309"/>
      <c r="BE84" s="310"/>
      <c r="BF84" s="311"/>
      <c r="BG84" s="312"/>
      <c r="BH84" s="313"/>
      <c r="BI84" s="311"/>
      <c r="BJ84" s="312"/>
      <c r="BK84" s="312"/>
      <c r="BL84" s="87">
        <f t="shared" si="4"/>
        <v>0</v>
      </c>
      <c r="BM84" s="3">
        <f t="shared" si="5"/>
        <v>0</v>
      </c>
      <c r="BN84" s="31">
        <f t="shared" si="6"/>
        <v>0</v>
      </c>
    </row>
    <row r="85" spans="2:66" x14ac:dyDescent="0.25">
      <c r="B85" s="11">
        <v>25</v>
      </c>
      <c r="C85" s="6">
        <f>'2 жастағы Ф'!C85</f>
        <v>0</v>
      </c>
      <c r="D85" s="305"/>
      <c r="E85" s="305"/>
      <c r="F85" s="306"/>
      <c r="G85" s="307"/>
      <c r="H85" s="305"/>
      <c r="I85" s="306"/>
      <c r="J85" s="307"/>
      <c r="K85" s="305"/>
      <c r="L85" s="306"/>
      <c r="M85" s="307"/>
      <c r="N85" s="305"/>
      <c r="O85" s="306"/>
      <c r="P85" s="307"/>
      <c r="Q85" s="305"/>
      <c r="R85" s="306"/>
      <c r="S85" s="307"/>
      <c r="T85" s="305"/>
      <c r="U85" s="306"/>
      <c r="V85" s="307"/>
      <c r="W85" s="305"/>
      <c r="X85" s="306"/>
      <c r="Y85" s="307"/>
      <c r="Z85" s="305"/>
      <c r="AA85" s="306"/>
      <c r="AB85" s="307"/>
      <c r="AC85" s="305"/>
      <c r="AD85" s="306"/>
      <c r="AE85" s="307"/>
      <c r="AF85" s="305"/>
      <c r="AG85" s="306"/>
      <c r="AH85" s="307"/>
      <c r="AI85" s="305"/>
      <c r="AJ85" s="306"/>
      <c r="AK85" s="307"/>
      <c r="AL85" s="305"/>
      <c r="AM85" s="306"/>
      <c r="AN85" s="307"/>
      <c r="AO85" s="305"/>
      <c r="AP85" s="306"/>
      <c r="AQ85" s="307"/>
      <c r="AR85" s="305"/>
      <c r="AS85" s="306"/>
      <c r="AT85" s="307"/>
      <c r="AU85" s="305"/>
      <c r="AV85" s="306"/>
      <c r="AW85" s="307"/>
      <c r="AX85" s="305"/>
      <c r="AY85" s="306"/>
      <c r="AZ85" s="307"/>
      <c r="BA85" s="305"/>
      <c r="BB85" s="306"/>
      <c r="BC85" s="308"/>
      <c r="BD85" s="309"/>
      <c r="BE85" s="310"/>
      <c r="BF85" s="311"/>
      <c r="BG85" s="312"/>
      <c r="BH85" s="313"/>
      <c r="BI85" s="311"/>
      <c r="BJ85" s="312"/>
      <c r="BK85" s="312"/>
      <c r="BL85" s="87">
        <f t="shared" si="4"/>
        <v>0</v>
      </c>
      <c r="BM85" s="3">
        <f t="shared" si="5"/>
        <v>0</v>
      </c>
      <c r="BN85" s="31">
        <f t="shared" si="6"/>
        <v>0</v>
      </c>
    </row>
    <row r="86" spans="2:66" x14ac:dyDescent="0.25">
      <c r="B86" s="11">
        <v>26</v>
      </c>
      <c r="C86" s="6">
        <f>'2 жастағы Ф'!C86</f>
        <v>0</v>
      </c>
      <c r="D86" s="305"/>
      <c r="E86" s="305"/>
      <c r="F86" s="306"/>
      <c r="G86" s="307"/>
      <c r="H86" s="305"/>
      <c r="I86" s="306"/>
      <c r="J86" s="307"/>
      <c r="K86" s="305"/>
      <c r="L86" s="306"/>
      <c r="M86" s="307"/>
      <c r="N86" s="305"/>
      <c r="O86" s="306"/>
      <c r="P86" s="307"/>
      <c r="Q86" s="305"/>
      <c r="R86" s="306"/>
      <c r="S86" s="307"/>
      <c r="T86" s="305"/>
      <c r="U86" s="306"/>
      <c r="V86" s="307"/>
      <c r="W86" s="305"/>
      <c r="X86" s="306"/>
      <c r="Y86" s="307"/>
      <c r="Z86" s="305"/>
      <c r="AA86" s="306"/>
      <c r="AB86" s="307"/>
      <c r="AC86" s="305"/>
      <c r="AD86" s="306"/>
      <c r="AE86" s="307"/>
      <c r="AF86" s="305"/>
      <c r="AG86" s="306"/>
      <c r="AH86" s="307"/>
      <c r="AI86" s="305"/>
      <c r="AJ86" s="306"/>
      <c r="AK86" s="307"/>
      <c r="AL86" s="305"/>
      <c r="AM86" s="306"/>
      <c r="AN86" s="307"/>
      <c r="AO86" s="305"/>
      <c r="AP86" s="306"/>
      <c r="AQ86" s="307"/>
      <c r="AR86" s="305"/>
      <c r="AS86" s="306"/>
      <c r="AT86" s="307"/>
      <c r="AU86" s="305"/>
      <c r="AV86" s="306"/>
      <c r="AW86" s="307"/>
      <c r="AX86" s="305"/>
      <c r="AY86" s="306"/>
      <c r="AZ86" s="307"/>
      <c r="BA86" s="305"/>
      <c r="BB86" s="306"/>
      <c r="BC86" s="308"/>
      <c r="BD86" s="309"/>
      <c r="BE86" s="310"/>
      <c r="BF86" s="311"/>
      <c r="BG86" s="312"/>
      <c r="BH86" s="313"/>
      <c r="BI86" s="311"/>
      <c r="BJ86" s="312"/>
      <c r="BK86" s="312"/>
      <c r="BL86" s="87">
        <f t="shared" si="4"/>
        <v>0</v>
      </c>
      <c r="BM86" s="3">
        <f t="shared" si="5"/>
        <v>0</v>
      </c>
      <c r="BN86" s="31">
        <f t="shared" si="6"/>
        <v>0</v>
      </c>
    </row>
    <row r="87" spans="2:66" x14ac:dyDescent="0.25">
      <c r="B87" s="11">
        <v>27</v>
      </c>
      <c r="C87" s="6">
        <f>'2 жастағы Ф'!C87</f>
        <v>0</v>
      </c>
      <c r="D87" s="305"/>
      <c r="E87" s="305"/>
      <c r="F87" s="306"/>
      <c r="G87" s="307"/>
      <c r="H87" s="305"/>
      <c r="I87" s="306"/>
      <c r="J87" s="307"/>
      <c r="K87" s="305"/>
      <c r="L87" s="306"/>
      <c r="M87" s="307"/>
      <c r="N87" s="305"/>
      <c r="O87" s="306"/>
      <c r="P87" s="307"/>
      <c r="Q87" s="305"/>
      <c r="R87" s="306"/>
      <c r="S87" s="307"/>
      <c r="T87" s="305"/>
      <c r="U87" s="306"/>
      <c r="V87" s="307"/>
      <c r="W87" s="305"/>
      <c r="X87" s="306"/>
      <c r="Y87" s="307"/>
      <c r="Z87" s="305"/>
      <c r="AA87" s="306"/>
      <c r="AB87" s="307"/>
      <c r="AC87" s="305"/>
      <c r="AD87" s="306"/>
      <c r="AE87" s="307"/>
      <c r="AF87" s="305"/>
      <c r="AG87" s="306"/>
      <c r="AH87" s="307"/>
      <c r="AI87" s="305"/>
      <c r="AJ87" s="306"/>
      <c r="AK87" s="307"/>
      <c r="AL87" s="305"/>
      <c r="AM87" s="306"/>
      <c r="AN87" s="307"/>
      <c r="AO87" s="305"/>
      <c r="AP87" s="306"/>
      <c r="AQ87" s="307"/>
      <c r="AR87" s="305"/>
      <c r="AS87" s="306"/>
      <c r="AT87" s="307"/>
      <c r="AU87" s="305"/>
      <c r="AV87" s="306"/>
      <c r="AW87" s="307"/>
      <c r="AX87" s="305"/>
      <c r="AY87" s="306"/>
      <c r="AZ87" s="307"/>
      <c r="BA87" s="305"/>
      <c r="BB87" s="306"/>
      <c r="BC87" s="308"/>
      <c r="BD87" s="309"/>
      <c r="BE87" s="310"/>
      <c r="BF87" s="311"/>
      <c r="BG87" s="312"/>
      <c r="BH87" s="313"/>
      <c r="BI87" s="311"/>
      <c r="BJ87" s="312"/>
      <c r="BK87" s="312"/>
      <c r="BL87" s="87">
        <f t="shared" si="4"/>
        <v>0</v>
      </c>
      <c r="BM87" s="3">
        <f t="shared" si="5"/>
        <v>0</v>
      </c>
      <c r="BN87" s="31">
        <f t="shared" si="6"/>
        <v>0</v>
      </c>
    </row>
    <row r="88" spans="2:66" x14ac:dyDescent="0.25">
      <c r="B88" s="11">
        <v>28</v>
      </c>
      <c r="C88" s="6">
        <f>'2 жастағы Ф'!C88</f>
        <v>0</v>
      </c>
      <c r="D88" s="305"/>
      <c r="E88" s="305"/>
      <c r="F88" s="306"/>
      <c r="G88" s="307"/>
      <c r="H88" s="305"/>
      <c r="I88" s="306"/>
      <c r="J88" s="307"/>
      <c r="K88" s="305"/>
      <c r="L88" s="306"/>
      <c r="M88" s="307"/>
      <c r="N88" s="305"/>
      <c r="O88" s="306"/>
      <c r="P88" s="307"/>
      <c r="Q88" s="305"/>
      <c r="R88" s="306"/>
      <c r="S88" s="307"/>
      <c r="T88" s="305"/>
      <c r="U88" s="306"/>
      <c r="V88" s="307"/>
      <c r="W88" s="305"/>
      <c r="X88" s="306"/>
      <c r="Y88" s="307"/>
      <c r="Z88" s="305"/>
      <c r="AA88" s="306"/>
      <c r="AB88" s="307"/>
      <c r="AC88" s="305"/>
      <c r="AD88" s="306"/>
      <c r="AE88" s="307"/>
      <c r="AF88" s="305"/>
      <c r="AG88" s="306"/>
      <c r="AH88" s="307"/>
      <c r="AI88" s="305"/>
      <c r="AJ88" s="306"/>
      <c r="AK88" s="307"/>
      <c r="AL88" s="305"/>
      <c r="AM88" s="306"/>
      <c r="AN88" s="307"/>
      <c r="AO88" s="305"/>
      <c r="AP88" s="306"/>
      <c r="AQ88" s="307"/>
      <c r="AR88" s="305"/>
      <c r="AS88" s="306"/>
      <c r="AT88" s="307"/>
      <c r="AU88" s="305"/>
      <c r="AV88" s="306"/>
      <c r="AW88" s="307"/>
      <c r="AX88" s="305"/>
      <c r="AY88" s="306"/>
      <c r="AZ88" s="307"/>
      <c r="BA88" s="305"/>
      <c r="BB88" s="306"/>
      <c r="BC88" s="308"/>
      <c r="BD88" s="309"/>
      <c r="BE88" s="310"/>
      <c r="BF88" s="311"/>
      <c r="BG88" s="312"/>
      <c r="BH88" s="313"/>
      <c r="BI88" s="311"/>
      <c r="BJ88" s="312"/>
      <c r="BK88" s="312"/>
      <c r="BL88" s="87">
        <f t="shared" si="4"/>
        <v>0</v>
      </c>
      <c r="BM88" s="3">
        <f t="shared" si="5"/>
        <v>0</v>
      </c>
      <c r="BN88" s="31">
        <f t="shared" si="6"/>
        <v>0</v>
      </c>
    </row>
    <row r="89" spans="2:66" x14ac:dyDescent="0.25">
      <c r="B89" s="11">
        <v>29</v>
      </c>
      <c r="C89" s="6">
        <f>'2 жастағы Ф'!C89</f>
        <v>0</v>
      </c>
      <c r="D89" s="305"/>
      <c r="E89" s="305"/>
      <c r="F89" s="306"/>
      <c r="G89" s="307"/>
      <c r="H89" s="305"/>
      <c r="I89" s="306"/>
      <c r="J89" s="307"/>
      <c r="K89" s="305"/>
      <c r="L89" s="306"/>
      <c r="M89" s="307"/>
      <c r="N89" s="305"/>
      <c r="O89" s="306"/>
      <c r="P89" s="307"/>
      <c r="Q89" s="305"/>
      <c r="R89" s="306"/>
      <c r="S89" s="307"/>
      <c r="T89" s="305"/>
      <c r="U89" s="306"/>
      <c r="V89" s="307"/>
      <c r="W89" s="305"/>
      <c r="X89" s="306"/>
      <c r="Y89" s="307"/>
      <c r="Z89" s="305"/>
      <c r="AA89" s="306"/>
      <c r="AB89" s="307"/>
      <c r="AC89" s="305"/>
      <c r="AD89" s="306"/>
      <c r="AE89" s="307"/>
      <c r="AF89" s="305"/>
      <c r="AG89" s="306"/>
      <c r="AH89" s="307"/>
      <c r="AI89" s="305"/>
      <c r="AJ89" s="306"/>
      <c r="AK89" s="307"/>
      <c r="AL89" s="305"/>
      <c r="AM89" s="306"/>
      <c r="AN89" s="307"/>
      <c r="AO89" s="305"/>
      <c r="AP89" s="306"/>
      <c r="AQ89" s="307"/>
      <c r="AR89" s="305"/>
      <c r="AS89" s="306"/>
      <c r="AT89" s="307"/>
      <c r="AU89" s="305"/>
      <c r="AV89" s="306"/>
      <c r="AW89" s="307"/>
      <c r="AX89" s="305"/>
      <c r="AY89" s="306"/>
      <c r="AZ89" s="307"/>
      <c r="BA89" s="305"/>
      <c r="BB89" s="306"/>
      <c r="BC89" s="308"/>
      <c r="BD89" s="309"/>
      <c r="BE89" s="310"/>
      <c r="BF89" s="311"/>
      <c r="BG89" s="312"/>
      <c r="BH89" s="313"/>
      <c r="BI89" s="311"/>
      <c r="BJ89" s="312"/>
      <c r="BK89" s="312"/>
      <c r="BL89" s="87">
        <f t="shared" si="4"/>
        <v>0</v>
      </c>
      <c r="BM89" s="3">
        <f t="shared" si="5"/>
        <v>0</v>
      </c>
      <c r="BN89" s="31">
        <f t="shared" si="6"/>
        <v>0</v>
      </c>
    </row>
    <row r="90" spans="2:66" x14ac:dyDescent="0.25">
      <c r="B90" s="11">
        <v>30</v>
      </c>
      <c r="C90" s="6">
        <f>'2 жастағы Ф'!C90</f>
        <v>0</v>
      </c>
      <c r="D90" s="305"/>
      <c r="E90" s="305"/>
      <c r="F90" s="306"/>
      <c r="G90" s="307"/>
      <c r="H90" s="305"/>
      <c r="I90" s="306"/>
      <c r="J90" s="307"/>
      <c r="K90" s="305"/>
      <c r="L90" s="306"/>
      <c r="M90" s="307"/>
      <c r="N90" s="305"/>
      <c r="O90" s="306"/>
      <c r="P90" s="307"/>
      <c r="Q90" s="305"/>
      <c r="R90" s="306"/>
      <c r="S90" s="307"/>
      <c r="T90" s="305"/>
      <c r="U90" s="306"/>
      <c r="V90" s="307"/>
      <c r="W90" s="305"/>
      <c r="X90" s="306"/>
      <c r="Y90" s="307"/>
      <c r="Z90" s="305"/>
      <c r="AA90" s="306"/>
      <c r="AB90" s="307"/>
      <c r="AC90" s="305"/>
      <c r="AD90" s="306"/>
      <c r="AE90" s="307"/>
      <c r="AF90" s="305"/>
      <c r="AG90" s="306"/>
      <c r="AH90" s="307"/>
      <c r="AI90" s="305"/>
      <c r="AJ90" s="306"/>
      <c r="AK90" s="307"/>
      <c r="AL90" s="305"/>
      <c r="AM90" s="306"/>
      <c r="AN90" s="307"/>
      <c r="AO90" s="305"/>
      <c r="AP90" s="306"/>
      <c r="AQ90" s="307"/>
      <c r="AR90" s="305"/>
      <c r="AS90" s="306"/>
      <c r="AT90" s="307"/>
      <c r="AU90" s="305"/>
      <c r="AV90" s="306"/>
      <c r="AW90" s="307"/>
      <c r="AX90" s="305"/>
      <c r="AY90" s="306"/>
      <c r="AZ90" s="307"/>
      <c r="BA90" s="305"/>
      <c r="BB90" s="306"/>
      <c r="BC90" s="308"/>
      <c r="BD90" s="309"/>
      <c r="BE90" s="310"/>
      <c r="BF90" s="311"/>
      <c r="BG90" s="312"/>
      <c r="BH90" s="313"/>
      <c r="BI90" s="311"/>
      <c r="BJ90" s="312"/>
      <c r="BK90" s="312"/>
      <c r="BL90" s="87">
        <f t="shared" si="4"/>
        <v>0</v>
      </c>
      <c r="BM90" s="3">
        <f t="shared" si="5"/>
        <v>0</v>
      </c>
      <c r="BN90" s="31">
        <f t="shared" si="6"/>
        <v>0</v>
      </c>
    </row>
    <row r="91" spans="2:66" x14ac:dyDescent="0.25">
      <c r="B91" s="32">
        <v>31</v>
      </c>
      <c r="C91" s="33">
        <f>'2 жастағы Ф'!C91</f>
        <v>0</v>
      </c>
      <c r="D91" s="305"/>
      <c r="E91" s="305"/>
      <c r="F91" s="306"/>
      <c r="G91" s="307"/>
      <c r="H91" s="305"/>
      <c r="I91" s="306"/>
      <c r="J91" s="307"/>
      <c r="K91" s="305"/>
      <c r="L91" s="306"/>
      <c r="M91" s="307"/>
      <c r="N91" s="305"/>
      <c r="O91" s="306"/>
      <c r="P91" s="307"/>
      <c r="Q91" s="305"/>
      <c r="R91" s="306"/>
      <c r="S91" s="307"/>
      <c r="T91" s="305"/>
      <c r="U91" s="306"/>
      <c r="V91" s="307"/>
      <c r="W91" s="305"/>
      <c r="X91" s="306"/>
      <c r="Y91" s="307"/>
      <c r="Z91" s="305"/>
      <c r="AA91" s="306"/>
      <c r="AB91" s="307"/>
      <c r="AC91" s="305"/>
      <c r="AD91" s="306"/>
      <c r="AE91" s="307"/>
      <c r="AF91" s="305"/>
      <c r="AG91" s="306"/>
      <c r="AH91" s="307"/>
      <c r="AI91" s="305"/>
      <c r="AJ91" s="306"/>
      <c r="AK91" s="307"/>
      <c r="AL91" s="305"/>
      <c r="AM91" s="306"/>
      <c r="AN91" s="307"/>
      <c r="AO91" s="305"/>
      <c r="AP91" s="306"/>
      <c r="AQ91" s="307"/>
      <c r="AR91" s="305"/>
      <c r="AS91" s="306"/>
      <c r="AT91" s="307"/>
      <c r="AU91" s="305"/>
      <c r="AV91" s="306"/>
      <c r="AW91" s="307"/>
      <c r="AX91" s="305"/>
      <c r="AY91" s="306"/>
      <c r="AZ91" s="307"/>
      <c r="BA91" s="305"/>
      <c r="BB91" s="306"/>
      <c r="BC91" s="307"/>
      <c r="BD91" s="305"/>
      <c r="BE91" s="306"/>
      <c r="BF91" s="307"/>
      <c r="BG91" s="305"/>
      <c r="BH91" s="306"/>
      <c r="BI91" s="307"/>
      <c r="BJ91" s="305"/>
      <c r="BK91" s="306"/>
      <c r="BL91" s="87">
        <f t="shared" si="4"/>
        <v>0</v>
      </c>
      <c r="BM91" s="3">
        <f t="shared" si="5"/>
        <v>0</v>
      </c>
      <c r="BN91" s="31">
        <f t="shared" si="6"/>
        <v>0</v>
      </c>
    </row>
    <row r="92" spans="2:66" x14ac:dyDescent="0.25">
      <c r="B92" s="32">
        <v>32</v>
      </c>
      <c r="C92" s="33">
        <f>'2 жастағы Ф'!C92</f>
        <v>0</v>
      </c>
      <c r="D92" s="305"/>
      <c r="E92" s="305"/>
      <c r="F92" s="306"/>
      <c r="G92" s="307"/>
      <c r="H92" s="305"/>
      <c r="I92" s="306"/>
      <c r="J92" s="307"/>
      <c r="K92" s="305"/>
      <c r="L92" s="306"/>
      <c r="M92" s="307"/>
      <c r="N92" s="305"/>
      <c r="O92" s="306"/>
      <c r="P92" s="307"/>
      <c r="Q92" s="305"/>
      <c r="R92" s="306"/>
      <c r="S92" s="307"/>
      <c r="T92" s="305"/>
      <c r="U92" s="306"/>
      <c r="V92" s="307"/>
      <c r="W92" s="305"/>
      <c r="X92" s="306"/>
      <c r="Y92" s="307"/>
      <c r="Z92" s="305"/>
      <c r="AA92" s="306"/>
      <c r="AB92" s="307"/>
      <c r="AC92" s="305"/>
      <c r="AD92" s="306"/>
      <c r="AE92" s="307"/>
      <c r="AF92" s="305"/>
      <c r="AG92" s="306"/>
      <c r="AH92" s="307"/>
      <c r="AI92" s="305"/>
      <c r="AJ92" s="306"/>
      <c r="AK92" s="307"/>
      <c r="AL92" s="305"/>
      <c r="AM92" s="306"/>
      <c r="AN92" s="307"/>
      <c r="AO92" s="305"/>
      <c r="AP92" s="306"/>
      <c r="AQ92" s="307"/>
      <c r="AR92" s="305"/>
      <c r="AS92" s="306"/>
      <c r="AT92" s="307"/>
      <c r="AU92" s="305"/>
      <c r="AV92" s="306"/>
      <c r="AW92" s="307"/>
      <c r="AX92" s="305"/>
      <c r="AY92" s="306"/>
      <c r="AZ92" s="307"/>
      <c r="BA92" s="305"/>
      <c r="BB92" s="306"/>
      <c r="BC92" s="307"/>
      <c r="BD92" s="305"/>
      <c r="BE92" s="306"/>
      <c r="BF92" s="307"/>
      <c r="BG92" s="305"/>
      <c r="BH92" s="306"/>
      <c r="BI92" s="307"/>
      <c r="BJ92" s="305"/>
      <c r="BK92" s="306"/>
      <c r="BL92" s="87">
        <f t="shared" si="4"/>
        <v>0</v>
      </c>
      <c r="BM92" s="3">
        <f t="shared" si="5"/>
        <v>0</v>
      </c>
      <c r="BN92" s="31">
        <f t="shared" si="6"/>
        <v>0</v>
      </c>
    </row>
    <row r="93" spans="2:66" x14ac:dyDescent="0.25">
      <c r="B93" s="32">
        <v>33</v>
      </c>
      <c r="C93" s="33">
        <f>'2 жастағы Ф'!C93</f>
        <v>0</v>
      </c>
      <c r="D93" s="305"/>
      <c r="E93" s="305"/>
      <c r="F93" s="306"/>
      <c r="G93" s="307"/>
      <c r="H93" s="305"/>
      <c r="I93" s="306"/>
      <c r="J93" s="307"/>
      <c r="K93" s="305"/>
      <c r="L93" s="306"/>
      <c r="M93" s="307"/>
      <c r="N93" s="305"/>
      <c r="O93" s="306"/>
      <c r="P93" s="307"/>
      <c r="Q93" s="305"/>
      <c r="R93" s="306"/>
      <c r="S93" s="307"/>
      <c r="T93" s="305"/>
      <c r="U93" s="306"/>
      <c r="V93" s="307"/>
      <c r="W93" s="305"/>
      <c r="X93" s="306"/>
      <c r="Y93" s="307"/>
      <c r="Z93" s="305"/>
      <c r="AA93" s="306"/>
      <c r="AB93" s="307"/>
      <c r="AC93" s="305"/>
      <c r="AD93" s="306"/>
      <c r="AE93" s="307"/>
      <c r="AF93" s="305"/>
      <c r="AG93" s="306"/>
      <c r="AH93" s="307"/>
      <c r="AI93" s="305"/>
      <c r="AJ93" s="306"/>
      <c r="AK93" s="307"/>
      <c r="AL93" s="305"/>
      <c r="AM93" s="306"/>
      <c r="AN93" s="307"/>
      <c r="AO93" s="305"/>
      <c r="AP93" s="306"/>
      <c r="AQ93" s="307"/>
      <c r="AR93" s="305"/>
      <c r="AS93" s="306"/>
      <c r="AT93" s="307"/>
      <c r="AU93" s="305"/>
      <c r="AV93" s="306"/>
      <c r="AW93" s="307"/>
      <c r="AX93" s="305"/>
      <c r="AY93" s="306"/>
      <c r="AZ93" s="307"/>
      <c r="BA93" s="305"/>
      <c r="BB93" s="306"/>
      <c r="BC93" s="307"/>
      <c r="BD93" s="305"/>
      <c r="BE93" s="306"/>
      <c r="BF93" s="307"/>
      <c r="BG93" s="305"/>
      <c r="BH93" s="306"/>
      <c r="BI93" s="307"/>
      <c r="BJ93" s="305"/>
      <c r="BK93" s="306"/>
      <c r="BL93" s="87">
        <f t="shared" si="4"/>
        <v>0</v>
      </c>
      <c r="BM93" s="3">
        <f t="shared" si="5"/>
        <v>0</v>
      </c>
      <c r="BN93" s="31">
        <f t="shared" si="6"/>
        <v>0</v>
      </c>
    </row>
    <row r="94" spans="2:66" x14ac:dyDescent="0.25">
      <c r="B94" s="32">
        <v>34</v>
      </c>
      <c r="C94" s="33">
        <f>'2 жастағы Ф'!C94</f>
        <v>0</v>
      </c>
      <c r="D94" s="305"/>
      <c r="E94" s="305"/>
      <c r="F94" s="306"/>
      <c r="G94" s="307"/>
      <c r="H94" s="305"/>
      <c r="I94" s="306"/>
      <c r="J94" s="307"/>
      <c r="K94" s="305"/>
      <c r="L94" s="306"/>
      <c r="M94" s="307"/>
      <c r="N94" s="305"/>
      <c r="O94" s="306"/>
      <c r="P94" s="307"/>
      <c r="Q94" s="305"/>
      <c r="R94" s="306"/>
      <c r="S94" s="307"/>
      <c r="T94" s="305"/>
      <c r="U94" s="306"/>
      <c r="V94" s="307"/>
      <c r="W94" s="305"/>
      <c r="X94" s="306"/>
      <c r="Y94" s="307"/>
      <c r="Z94" s="305"/>
      <c r="AA94" s="306"/>
      <c r="AB94" s="307"/>
      <c r="AC94" s="305"/>
      <c r="AD94" s="306"/>
      <c r="AE94" s="307"/>
      <c r="AF94" s="305"/>
      <c r="AG94" s="306"/>
      <c r="AH94" s="307"/>
      <c r="AI94" s="305"/>
      <c r="AJ94" s="306"/>
      <c r="AK94" s="307"/>
      <c r="AL94" s="305"/>
      <c r="AM94" s="306"/>
      <c r="AN94" s="307"/>
      <c r="AO94" s="305"/>
      <c r="AP94" s="306"/>
      <c r="AQ94" s="307"/>
      <c r="AR94" s="305"/>
      <c r="AS94" s="306"/>
      <c r="AT94" s="307"/>
      <c r="AU94" s="305"/>
      <c r="AV94" s="306"/>
      <c r="AW94" s="307"/>
      <c r="AX94" s="305"/>
      <c r="AY94" s="306"/>
      <c r="AZ94" s="307"/>
      <c r="BA94" s="305"/>
      <c r="BB94" s="306"/>
      <c r="BC94" s="307"/>
      <c r="BD94" s="305"/>
      <c r="BE94" s="306"/>
      <c r="BF94" s="307"/>
      <c r="BG94" s="305"/>
      <c r="BH94" s="306"/>
      <c r="BI94" s="307"/>
      <c r="BJ94" s="305"/>
      <c r="BK94" s="306"/>
      <c r="BL94" s="87">
        <f t="shared" si="4"/>
        <v>0</v>
      </c>
      <c r="BM94" s="3">
        <f t="shared" si="5"/>
        <v>0</v>
      </c>
      <c r="BN94" s="31">
        <f t="shared" si="6"/>
        <v>0</v>
      </c>
    </row>
    <row r="95" spans="2:66" x14ac:dyDescent="0.25">
      <c r="B95" s="32">
        <v>35</v>
      </c>
      <c r="C95" s="33">
        <f>'2 жастағы Ф'!C95</f>
        <v>0</v>
      </c>
      <c r="D95" s="305"/>
      <c r="E95" s="305"/>
      <c r="F95" s="306"/>
      <c r="G95" s="307"/>
      <c r="H95" s="305"/>
      <c r="I95" s="306"/>
      <c r="J95" s="307"/>
      <c r="K95" s="305"/>
      <c r="L95" s="306"/>
      <c r="M95" s="307"/>
      <c r="N95" s="305"/>
      <c r="O95" s="306"/>
      <c r="P95" s="307"/>
      <c r="Q95" s="305"/>
      <c r="R95" s="306"/>
      <c r="S95" s="307"/>
      <c r="T95" s="305"/>
      <c r="U95" s="306"/>
      <c r="V95" s="307"/>
      <c r="W95" s="305"/>
      <c r="X95" s="306"/>
      <c r="Y95" s="307"/>
      <c r="Z95" s="305"/>
      <c r="AA95" s="306"/>
      <c r="AB95" s="307"/>
      <c r="AC95" s="305"/>
      <c r="AD95" s="306"/>
      <c r="AE95" s="307"/>
      <c r="AF95" s="305"/>
      <c r="AG95" s="306"/>
      <c r="AH95" s="307"/>
      <c r="AI95" s="305"/>
      <c r="AJ95" s="306"/>
      <c r="AK95" s="307"/>
      <c r="AL95" s="305"/>
      <c r="AM95" s="306"/>
      <c r="AN95" s="307"/>
      <c r="AO95" s="305"/>
      <c r="AP95" s="306"/>
      <c r="AQ95" s="307"/>
      <c r="AR95" s="305"/>
      <c r="AS95" s="306"/>
      <c r="AT95" s="307"/>
      <c r="AU95" s="305"/>
      <c r="AV95" s="306"/>
      <c r="AW95" s="307"/>
      <c r="AX95" s="305"/>
      <c r="AY95" s="306"/>
      <c r="AZ95" s="307"/>
      <c r="BA95" s="305"/>
      <c r="BB95" s="306"/>
      <c r="BC95" s="307"/>
      <c r="BD95" s="305"/>
      <c r="BE95" s="306"/>
      <c r="BF95" s="307"/>
      <c r="BG95" s="305"/>
      <c r="BH95" s="306"/>
      <c r="BI95" s="307"/>
      <c r="BJ95" s="305"/>
      <c r="BK95" s="306"/>
      <c r="BL95" s="87">
        <f t="shared" si="4"/>
        <v>0</v>
      </c>
      <c r="BM95" s="3">
        <f t="shared" si="5"/>
        <v>0</v>
      </c>
      <c r="BN95" s="31">
        <f t="shared" si="6"/>
        <v>0</v>
      </c>
    </row>
    <row r="96" spans="2:66" ht="15" customHeight="1" x14ac:dyDescent="0.25">
      <c r="B96" s="668" t="s">
        <v>106</v>
      </c>
      <c r="C96" s="669"/>
      <c r="D96" s="62">
        <f>SUM(D61:D95)</f>
        <v>3</v>
      </c>
      <c r="E96" s="62">
        <f t="shared" ref="E96:BK96" si="7">SUM(E61:E95)</f>
        <v>6</v>
      </c>
      <c r="F96" s="80">
        <f t="shared" si="7"/>
        <v>0</v>
      </c>
      <c r="G96" s="79">
        <f t="shared" si="7"/>
        <v>3</v>
      </c>
      <c r="H96" s="62">
        <f t="shared" si="7"/>
        <v>6</v>
      </c>
      <c r="I96" s="80">
        <f t="shared" si="7"/>
        <v>0</v>
      </c>
      <c r="J96" s="79">
        <f t="shared" si="7"/>
        <v>3</v>
      </c>
      <c r="K96" s="62">
        <f t="shared" si="7"/>
        <v>6</v>
      </c>
      <c r="L96" s="80">
        <f t="shared" si="7"/>
        <v>0</v>
      </c>
      <c r="M96" s="79">
        <f t="shared" si="7"/>
        <v>3</v>
      </c>
      <c r="N96" s="62">
        <f t="shared" si="7"/>
        <v>6</v>
      </c>
      <c r="O96" s="80">
        <f t="shared" si="7"/>
        <v>0</v>
      </c>
      <c r="P96" s="79">
        <f t="shared" si="7"/>
        <v>3</v>
      </c>
      <c r="Q96" s="62">
        <f t="shared" si="7"/>
        <v>6</v>
      </c>
      <c r="R96" s="80">
        <f t="shared" si="7"/>
        <v>0</v>
      </c>
      <c r="S96" s="79">
        <f t="shared" si="7"/>
        <v>3</v>
      </c>
      <c r="T96" s="62">
        <f t="shared" si="7"/>
        <v>6</v>
      </c>
      <c r="U96" s="80">
        <f t="shared" si="7"/>
        <v>0</v>
      </c>
      <c r="V96" s="79">
        <f t="shared" si="7"/>
        <v>3</v>
      </c>
      <c r="W96" s="62">
        <f t="shared" si="7"/>
        <v>6</v>
      </c>
      <c r="X96" s="80">
        <f t="shared" si="7"/>
        <v>0</v>
      </c>
      <c r="Y96" s="79">
        <f t="shared" si="7"/>
        <v>3</v>
      </c>
      <c r="Z96" s="62">
        <f t="shared" si="7"/>
        <v>6</v>
      </c>
      <c r="AA96" s="80">
        <f t="shared" si="7"/>
        <v>0</v>
      </c>
      <c r="AB96" s="79">
        <f t="shared" si="7"/>
        <v>3</v>
      </c>
      <c r="AC96" s="62">
        <f t="shared" si="7"/>
        <v>6</v>
      </c>
      <c r="AD96" s="80">
        <f t="shared" si="7"/>
        <v>0</v>
      </c>
      <c r="AE96" s="79">
        <f t="shared" si="7"/>
        <v>3</v>
      </c>
      <c r="AF96" s="62">
        <f t="shared" si="7"/>
        <v>6</v>
      </c>
      <c r="AG96" s="80">
        <f t="shared" si="7"/>
        <v>0</v>
      </c>
      <c r="AH96" s="79">
        <f t="shared" si="7"/>
        <v>3</v>
      </c>
      <c r="AI96" s="62">
        <f t="shared" si="7"/>
        <v>6</v>
      </c>
      <c r="AJ96" s="80">
        <f t="shared" si="7"/>
        <v>0</v>
      </c>
      <c r="AK96" s="79">
        <f t="shared" si="7"/>
        <v>3</v>
      </c>
      <c r="AL96" s="62">
        <f t="shared" si="7"/>
        <v>6</v>
      </c>
      <c r="AM96" s="80">
        <f t="shared" si="7"/>
        <v>0</v>
      </c>
      <c r="AN96" s="79">
        <f t="shared" si="7"/>
        <v>3</v>
      </c>
      <c r="AO96" s="62">
        <f t="shared" si="7"/>
        <v>6</v>
      </c>
      <c r="AP96" s="80">
        <f t="shared" si="7"/>
        <v>0</v>
      </c>
      <c r="AQ96" s="79">
        <f t="shared" si="7"/>
        <v>3</v>
      </c>
      <c r="AR96" s="62">
        <f t="shared" si="7"/>
        <v>6</v>
      </c>
      <c r="AS96" s="80">
        <f t="shared" si="7"/>
        <v>0</v>
      </c>
      <c r="AT96" s="79">
        <f t="shared" si="7"/>
        <v>3</v>
      </c>
      <c r="AU96" s="62">
        <f t="shared" si="7"/>
        <v>6</v>
      </c>
      <c r="AV96" s="80">
        <f t="shared" si="7"/>
        <v>0</v>
      </c>
      <c r="AW96" s="79">
        <f t="shared" si="7"/>
        <v>3</v>
      </c>
      <c r="AX96" s="62">
        <f t="shared" si="7"/>
        <v>6</v>
      </c>
      <c r="AY96" s="80">
        <f t="shared" si="7"/>
        <v>0</v>
      </c>
      <c r="AZ96" s="79">
        <f t="shared" si="7"/>
        <v>3</v>
      </c>
      <c r="BA96" s="62">
        <f t="shared" si="7"/>
        <v>6</v>
      </c>
      <c r="BB96" s="80">
        <f t="shared" si="7"/>
        <v>0</v>
      </c>
      <c r="BC96" s="79">
        <f t="shared" si="7"/>
        <v>3</v>
      </c>
      <c r="BD96" s="62">
        <f t="shared" si="7"/>
        <v>6</v>
      </c>
      <c r="BE96" s="80">
        <f t="shared" si="7"/>
        <v>0</v>
      </c>
      <c r="BF96" s="79">
        <f t="shared" si="7"/>
        <v>3</v>
      </c>
      <c r="BG96" s="62">
        <f t="shared" si="7"/>
        <v>6</v>
      </c>
      <c r="BH96" s="80">
        <f t="shared" si="7"/>
        <v>0</v>
      </c>
      <c r="BI96" s="79">
        <f t="shared" si="7"/>
        <v>3</v>
      </c>
      <c r="BJ96" s="62">
        <f t="shared" si="7"/>
        <v>6</v>
      </c>
      <c r="BK96" s="62">
        <f t="shared" si="7"/>
        <v>0</v>
      </c>
      <c r="BL96" s="10"/>
      <c r="BM96" s="10"/>
      <c r="BN96" s="10"/>
    </row>
    <row r="97" spans="1:66" ht="57" customHeight="1" x14ac:dyDescent="0.25">
      <c r="B97" s="670" t="s">
        <v>110</v>
      </c>
      <c r="C97" s="671"/>
      <c r="D97" s="83">
        <f>D96*100/BM99</f>
        <v>33.333333333333336</v>
      </c>
      <c r="E97" s="83">
        <f>E96*100/BM99</f>
        <v>66.666666666666671</v>
      </c>
      <c r="F97" s="84">
        <f>F96*100/BM99</f>
        <v>0</v>
      </c>
      <c r="G97" s="85">
        <f>G96*100/BM99</f>
        <v>33.333333333333336</v>
      </c>
      <c r="H97" s="83">
        <f>H96*100/BM99</f>
        <v>66.666666666666671</v>
      </c>
      <c r="I97" s="84">
        <f>I96*100/BM99</f>
        <v>0</v>
      </c>
      <c r="J97" s="85">
        <f>J96*100/BM99</f>
        <v>33.333333333333336</v>
      </c>
      <c r="K97" s="83">
        <f>K96*100/BM99</f>
        <v>66.666666666666671</v>
      </c>
      <c r="L97" s="84">
        <f>L96*100/BM99</f>
        <v>0</v>
      </c>
      <c r="M97" s="85">
        <f>M96*100/BM99</f>
        <v>33.333333333333336</v>
      </c>
      <c r="N97" s="83">
        <f>N96*100/BM99</f>
        <v>66.666666666666671</v>
      </c>
      <c r="O97" s="84">
        <f>O96*100/BM99</f>
        <v>0</v>
      </c>
      <c r="P97" s="85">
        <f>P96*100/BM99</f>
        <v>33.333333333333336</v>
      </c>
      <c r="Q97" s="83">
        <f>Q96*100/BM99</f>
        <v>66.666666666666671</v>
      </c>
      <c r="R97" s="84">
        <f>R96*100/BM99</f>
        <v>0</v>
      </c>
      <c r="S97" s="85">
        <f>S96*100/BM99</f>
        <v>33.333333333333336</v>
      </c>
      <c r="T97" s="83">
        <f>T96*100/BM99</f>
        <v>66.666666666666671</v>
      </c>
      <c r="U97" s="84">
        <f>U96*100/BM99</f>
        <v>0</v>
      </c>
      <c r="V97" s="85">
        <f>V96*100/BM99</f>
        <v>33.333333333333336</v>
      </c>
      <c r="W97" s="83">
        <f>W96*100/BM99</f>
        <v>66.666666666666671</v>
      </c>
      <c r="X97" s="84">
        <f>X96*100/BM99</f>
        <v>0</v>
      </c>
      <c r="Y97" s="85">
        <f>Y96*100/BM99</f>
        <v>33.333333333333336</v>
      </c>
      <c r="Z97" s="83">
        <f>Z96*100/BM99</f>
        <v>66.666666666666671</v>
      </c>
      <c r="AA97" s="84">
        <f>AA96*100/BM99</f>
        <v>0</v>
      </c>
      <c r="AB97" s="85">
        <f>AB96*100/BM99</f>
        <v>33.333333333333336</v>
      </c>
      <c r="AC97" s="83">
        <f>AC96*100/BM99</f>
        <v>66.666666666666671</v>
      </c>
      <c r="AD97" s="84">
        <f>AD96*100/BM99</f>
        <v>0</v>
      </c>
      <c r="AE97" s="85">
        <f>AE96*100/BM99</f>
        <v>33.333333333333336</v>
      </c>
      <c r="AF97" s="83">
        <f>AF96*100/BM99</f>
        <v>66.666666666666671</v>
      </c>
      <c r="AG97" s="84">
        <f>AG96*100/BM99</f>
        <v>0</v>
      </c>
      <c r="AH97" s="85">
        <f>AH96*100/BM99</f>
        <v>33.333333333333336</v>
      </c>
      <c r="AI97" s="83">
        <f>AI96*100/BM99</f>
        <v>66.666666666666671</v>
      </c>
      <c r="AJ97" s="84">
        <f>AJ96*100/BM99</f>
        <v>0</v>
      </c>
      <c r="AK97" s="85">
        <f>AK96*100/BM99</f>
        <v>33.333333333333336</v>
      </c>
      <c r="AL97" s="83">
        <f>AL96*100/BM99</f>
        <v>66.666666666666671</v>
      </c>
      <c r="AM97" s="84">
        <f>AM96*100/BM99</f>
        <v>0</v>
      </c>
      <c r="AN97" s="85">
        <f>AN96*100/BM99</f>
        <v>33.333333333333336</v>
      </c>
      <c r="AO97" s="83">
        <f>AO96*100/BM99</f>
        <v>66.666666666666671</v>
      </c>
      <c r="AP97" s="84">
        <f>AP96*100/BM99</f>
        <v>0</v>
      </c>
      <c r="AQ97" s="85">
        <f>AQ96*100/BM99</f>
        <v>33.333333333333336</v>
      </c>
      <c r="AR97" s="83">
        <f>AR96*100/BM99</f>
        <v>66.666666666666671</v>
      </c>
      <c r="AS97" s="84">
        <f>AS96*100/BM99</f>
        <v>0</v>
      </c>
      <c r="AT97" s="85">
        <f>AT96*100/BM99</f>
        <v>33.333333333333336</v>
      </c>
      <c r="AU97" s="83">
        <f>AU96*100/BM99</f>
        <v>66.666666666666671</v>
      </c>
      <c r="AV97" s="84">
        <f>AV96*100/BM99</f>
        <v>0</v>
      </c>
      <c r="AW97" s="85">
        <f>AW96*100/BM99</f>
        <v>33.333333333333336</v>
      </c>
      <c r="AX97" s="83">
        <f>AX96*100/BM99</f>
        <v>66.666666666666671</v>
      </c>
      <c r="AY97" s="84">
        <f>AY96*100/BM99</f>
        <v>0</v>
      </c>
      <c r="AZ97" s="85">
        <f>AZ96*100/BM99</f>
        <v>33.333333333333336</v>
      </c>
      <c r="BA97" s="83">
        <f>BA96*100/BM99</f>
        <v>66.666666666666671</v>
      </c>
      <c r="BB97" s="84">
        <f>BB96*100/BM99</f>
        <v>0</v>
      </c>
      <c r="BC97" s="79">
        <f>BC96*100/BM99</f>
        <v>33.333333333333336</v>
      </c>
      <c r="BD97" s="62">
        <f>BD96*100/BM99</f>
        <v>66.666666666666671</v>
      </c>
      <c r="BE97" s="80">
        <f>BE96*100/BM99</f>
        <v>0</v>
      </c>
      <c r="BF97" s="79">
        <f>BF96*100/BM99</f>
        <v>33.333333333333336</v>
      </c>
      <c r="BG97" s="62">
        <f>BG96*100/BM99</f>
        <v>66.666666666666671</v>
      </c>
      <c r="BH97" s="80">
        <f>BH96*100/BM99</f>
        <v>0</v>
      </c>
      <c r="BI97" s="79">
        <f>BI96*100/BM99</f>
        <v>33.333333333333336</v>
      </c>
      <c r="BJ97" s="62">
        <f>BJ96*100/BM99</f>
        <v>66.666666666666671</v>
      </c>
      <c r="BK97" s="62">
        <f>BK96*100/BM99</f>
        <v>0</v>
      </c>
      <c r="BL97" s="10"/>
      <c r="BM97" s="10"/>
      <c r="BN97" s="10"/>
    </row>
    <row r="98" spans="1:66" x14ac:dyDescent="0.25">
      <c r="B98" s="672"/>
      <c r="C98" s="673"/>
      <c r="D98" s="673"/>
      <c r="E98" s="673"/>
      <c r="F98" s="673"/>
      <c r="G98" s="673"/>
      <c r="H98" s="673"/>
      <c r="I98" s="673"/>
      <c r="J98" s="673"/>
      <c r="K98" s="673"/>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4"/>
      <c r="BC98" s="101"/>
      <c r="BD98" s="102"/>
      <c r="BE98" s="102"/>
      <c r="BF98" s="102"/>
      <c r="BG98" s="102"/>
      <c r="BH98" s="102"/>
      <c r="BI98" s="102"/>
      <c r="BJ98" s="102"/>
      <c r="BK98" s="102"/>
      <c r="BL98" s="103"/>
      <c r="BM98" s="1" t="s">
        <v>822</v>
      </c>
      <c r="BN98" s="1" t="s">
        <v>1</v>
      </c>
    </row>
    <row r="99" spans="1:66" x14ac:dyDescent="0.25">
      <c r="B99" s="675"/>
      <c r="C99" s="676"/>
      <c r="D99" s="676"/>
      <c r="E99" s="676"/>
      <c r="F99" s="676"/>
      <c r="G99" s="676"/>
      <c r="H99" s="676"/>
      <c r="I99" s="676"/>
      <c r="J99" s="676"/>
      <c r="K99" s="676"/>
      <c r="L99" s="676"/>
      <c r="M99" s="676"/>
      <c r="N99" s="676"/>
      <c r="O99" s="676"/>
      <c r="P99" s="676"/>
      <c r="Q99" s="676"/>
      <c r="R99" s="676"/>
      <c r="S99" s="676"/>
      <c r="T99" s="676"/>
      <c r="U99" s="676"/>
      <c r="V99" s="676"/>
      <c r="W99" s="676"/>
      <c r="X99" s="676"/>
      <c r="Y99" s="676"/>
      <c r="Z99" s="676"/>
      <c r="AA99" s="676"/>
      <c r="AB99" s="676"/>
      <c r="AC99" s="676"/>
      <c r="AD99" s="676"/>
      <c r="AE99" s="676"/>
      <c r="AF99" s="676"/>
      <c r="AG99" s="676"/>
      <c r="AH99" s="676"/>
      <c r="AI99" s="676"/>
      <c r="AJ99" s="676"/>
      <c r="AK99" s="676"/>
      <c r="AL99" s="676"/>
      <c r="AM99" s="676"/>
      <c r="AN99" s="676"/>
      <c r="AO99" s="676"/>
      <c r="AP99" s="676"/>
      <c r="AQ99" s="676"/>
      <c r="AR99" s="676"/>
      <c r="AS99" s="676"/>
      <c r="AT99" s="676"/>
      <c r="AU99" s="676"/>
      <c r="AV99" s="676"/>
      <c r="AW99" s="676"/>
      <c r="AX99" s="676"/>
      <c r="AY99" s="676"/>
      <c r="AZ99" s="676"/>
      <c r="BA99" s="676"/>
      <c r="BB99" s="677"/>
      <c r="BC99" s="684" t="s">
        <v>106</v>
      </c>
      <c r="BD99" s="685"/>
      <c r="BE99" s="685"/>
      <c r="BF99" s="685"/>
      <c r="BG99" s="685"/>
      <c r="BH99" s="685"/>
      <c r="BI99" s="685"/>
      <c r="BJ99" s="685"/>
      <c r="BK99" s="685"/>
      <c r="BL99" s="686"/>
      <c r="BM99" s="9">
        <f>'2 жастағы Ф'!BJ99</f>
        <v>9</v>
      </c>
      <c r="BN99" s="9">
        <v>100</v>
      </c>
    </row>
    <row r="100" spans="1:66" x14ac:dyDescent="0.25">
      <c r="B100" s="675"/>
      <c r="C100" s="676"/>
      <c r="D100" s="676"/>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6"/>
      <c r="AP100" s="676"/>
      <c r="AQ100" s="676"/>
      <c r="AR100" s="676"/>
      <c r="AS100" s="676"/>
      <c r="AT100" s="676"/>
      <c r="AU100" s="676"/>
      <c r="AV100" s="676"/>
      <c r="AW100" s="676"/>
      <c r="AX100" s="676"/>
      <c r="AY100" s="676"/>
      <c r="AZ100" s="676"/>
      <c r="BA100" s="676"/>
      <c r="BB100" s="677"/>
      <c r="BC100" s="687" t="s">
        <v>107</v>
      </c>
      <c r="BD100" s="688"/>
      <c r="BE100" s="688"/>
      <c r="BF100" s="688"/>
      <c r="BG100" s="688"/>
      <c r="BH100" s="688"/>
      <c r="BI100" s="688"/>
      <c r="BJ100" s="688"/>
      <c r="BK100" s="688"/>
      <c r="BL100" s="689"/>
      <c r="BM100" s="12">
        <f>COUNTIF(BL61:BL95,"&gt;0")</f>
        <v>3</v>
      </c>
      <c r="BN100" s="34">
        <f>(BC97+BF97+BI97+P97+M97+J97+G97+D97+S97+V97+Y97+AB97+AE97+AH97+AK97+AN97+AQ97+AT97+AW97+AZ97)/20</f>
        <v>33.333333333333336</v>
      </c>
    </row>
    <row r="101" spans="1:66" x14ac:dyDescent="0.25">
      <c r="B101" s="675"/>
      <c r="C101" s="676"/>
      <c r="D101" s="676"/>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676"/>
      <c r="AL101" s="676"/>
      <c r="AM101" s="676"/>
      <c r="AN101" s="676"/>
      <c r="AO101" s="676"/>
      <c r="AP101" s="676"/>
      <c r="AQ101" s="676"/>
      <c r="AR101" s="676"/>
      <c r="AS101" s="676"/>
      <c r="AT101" s="676"/>
      <c r="AU101" s="676"/>
      <c r="AV101" s="676"/>
      <c r="AW101" s="676"/>
      <c r="AX101" s="676"/>
      <c r="AY101" s="676"/>
      <c r="AZ101" s="676"/>
      <c r="BA101" s="676"/>
      <c r="BB101" s="677"/>
      <c r="BC101" s="690" t="s">
        <v>108</v>
      </c>
      <c r="BD101" s="691"/>
      <c r="BE101" s="691"/>
      <c r="BF101" s="691"/>
      <c r="BG101" s="691"/>
      <c r="BH101" s="691"/>
      <c r="BI101" s="691"/>
      <c r="BJ101" s="691"/>
      <c r="BK101" s="691"/>
      <c r="BL101" s="692"/>
      <c r="BM101" s="12">
        <f>COUNTIF(BM61:BM95,"&gt;0")</f>
        <v>6</v>
      </c>
      <c r="BN101" s="34">
        <f>(BD97+BJ97+BG97+Q97+N97+K97+H97+E97+T97+W97+Z97+AC97+AF97+AI97+AL97+AO97+AR97+AU97+AX97+BA97)/20</f>
        <v>66.666666666666671</v>
      </c>
    </row>
    <row r="102" spans="1:66" x14ac:dyDescent="0.25">
      <c r="B102" s="678"/>
      <c r="C102" s="679"/>
      <c r="D102" s="679"/>
      <c r="E102" s="679"/>
      <c r="F102" s="679"/>
      <c r="G102" s="679"/>
      <c r="H102" s="679"/>
      <c r="I102" s="679"/>
      <c r="J102" s="679"/>
      <c r="K102" s="679"/>
      <c r="L102" s="679"/>
      <c r="M102" s="679"/>
      <c r="N102" s="679"/>
      <c r="O102" s="679"/>
      <c r="P102" s="679"/>
      <c r="Q102" s="679"/>
      <c r="R102" s="679"/>
      <c r="S102" s="679"/>
      <c r="T102" s="679"/>
      <c r="U102" s="679"/>
      <c r="V102" s="679"/>
      <c r="W102" s="679"/>
      <c r="X102" s="679"/>
      <c r="Y102" s="679"/>
      <c r="Z102" s="679"/>
      <c r="AA102" s="679"/>
      <c r="AB102" s="679"/>
      <c r="AC102" s="679"/>
      <c r="AD102" s="679"/>
      <c r="AE102" s="679"/>
      <c r="AF102" s="679"/>
      <c r="AG102" s="679"/>
      <c r="AH102" s="679"/>
      <c r="AI102" s="679"/>
      <c r="AJ102" s="679"/>
      <c r="AK102" s="679"/>
      <c r="AL102" s="679"/>
      <c r="AM102" s="679"/>
      <c r="AN102" s="679"/>
      <c r="AO102" s="679"/>
      <c r="AP102" s="679"/>
      <c r="AQ102" s="679"/>
      <c r="AR102" s="679"/>
      <c r="AS102" s="679"/>
      <c r="AT102" s="679"/>
      <c r="AU102" s="679"/>
      <c r="AV102" s="679"/>
      <c r="AW102" s="679"/>
      <c r="AX102" s="679"/>
      <c r="AY102" s="679"/>
      <c r="AZ102" s="679"/>
      <c r="BA102" s="679"/>
      <c r="BB102" s="680"/>
      <c r="BC102" s="664" t="s">
        <v>109</v>
      </c>
      <c r="BD102" s="665"/>
      <c r="BE102" s="665"/>
      <c r="BF102" s="665"/>
      <c r="BG102" s="665"/>
      <c r="BH102" s="665"/>
      <c r="BI102" s="665"/>
      <c r="BJ102" s="665"/>
      <c r="BK102" s="665"/>
      <c r="BL102" s="666"/>
      <c r="BM102" s="12">
        <f>COUNTIF(BN61:BN95,"&gt;0")</f>
        <v>0</v>
      </c>
      <c r="BN102" s="34">
        <f>(BE97+BH97+BK97+R97+O97+L97+I97+F97+U97+X97+AA97+AD97+AG97+AJ97+AM97+AP97+AS97+AV97+AY97+BB97)/20</f>
        <v>0</v>
      </c>
    </row>
    <row r="107" spans="1:66" ht="15.75" x14ac:dyDescent="0.25">
      <c r="A107" s="704" t="s">
        <v>439</v>
      </c>
      <c r="B107" s="704"/>
      <c r="C107" s="704"/>
      <c r="D107" s="704"/>
      <c r="E107" s="704"/>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4"/>
      <c r="AC107" s="704"/>
      <c r="AD107" s="704"/>
      <c r="AE107" s="704"/>
      <c r="AF107" s="704"/>
      <c r="AG107" s="704"/>
      <c r="AH107" s="704"/>
      <c r="AI107" s="704"/>
      <c r="AJ107" s="704"/>
      <c r="AK107" s="704"/>
      <c r="AL107" s="704"/>
      <c r="AM107" s="704"/>
      <c r="AN107" s="704"/>
      <c r="AO107" s="704"/>
      <c r="AP107" s="704"/>
      <c r="AQ107" s="704"/>
      <c r="AR107" s="704"/>
      <c r="AS107" s="704"/>
      <c r="AT107" s="704"/>
      <c r="AU107" s="704"/>
      <c r="AV107" s="704"/>
      <c r="AW107" s="704"/>
      <c r="AX107" s="704"/>
      <c r="AY107" s="704"/>
      <c r="AZ107" s="704"/>
      <c r="BA107" s="704"/>
      <c r="BB107" s="704"/>
      <c r="BC107" s="704"/>
      <c r="BD107" s="704"/>
      <c r="BE107" s="704"/>
      <c r="BF107" s="704"/>
    </row>
    <row r="108" spans="1:66" ht="15.75" x14ac:dyDescent="0.25">
      <c r="A108" s="704" t="str">
        <f>'2 жастағы Ф'!A108:AQ108</f>
        <v>Оқу жылы: 2022-2023                            Топ: "Балапан"               Өткізу кезеңі: қорытынды       Өткізу мерзімі: мамыр 2023 жыл</v>
      </c>
      <c r="B108" s="704"/>
      <c r="C108" s="704"/>
      <c r="D108" s="704"/>
      <c r="E108" s="704"/>
      <c r="F108" s="704"/>
      <c r="G108" s="704"/>
      <c r="H108" s="704"/>
      <c r="I108" s="704"/>
      <c r="J108" s="704"/>
      <c r="K108" s="704"/>
      <c r="L108" s="704"/>
      <c r="M108" s="704"/>
      <c r="N108" s="704"/>
      <c r="O108" s="704"/>
      <c r="P108" s="704"/>
      <c r="Q108" s="704"/>
      <c r="R108" s="704"/>
      <c r="S108" s="704"/>
      <c r="T108" s="704"/>
      <c r="U108" s="704"/>
      <c r="V108" s="704"/>
      <c r="W108" s="704"/>
      <c r="X108" s="704"/>
      <c r="Y108" s="704"/>
      <c r="Z108" s="704"/>
      <c r="AA108" s="704"/>
      <c r="AB108" s="704"/>
      <c r="AC108" s="704"/>
      <c r="AD108" s="704"/>
      <c r="AE108" s="704"/>
      <c r="AF108" s="704"/>
      <c r="AG108" s="704"/>
      <c r="AH108" s="704"/>
      <c r="AI108" s="704"/>
      <c r="AJ108" s="704"/>
      <c r="AK108" s="704"/>
      <c r="AL108" s="704"/>
      <c r="AM108" s="704"/>
      <c r="AN108" s="704"/>
      <c r="AO108" s="704"/>
      <c r="AP108" s="704"/>
      <c r="AQ108" s="704"/>
      <c r="AR108" s="704"/>
      <c r="AS108" s="704"/>
      <c r="AT108" s="704"/>
      <c r="AU108" s="704"/>
      <c r="AV108" s="704"/>
      <c r="AW108" s="704"/>
      <c r="AX108" s="704"/>
      <c r="AY108" s="704"/>
      <c r="AZ108" s="704"/>
      <c r="BA108" s="704"/>
      <c r="BB108" s="704"/>
      <c r="BC108" s="704"/>
      <c r="BD108" s="704"/>
      <c r="BE108" s="704"/>
      <c r="BF108" s="704"/>
    </row>
    <row r="109" spans="1:66" x14ac:dyDescent="0.25">
      <c r="AN109" s="21"/>
    </row>
    <row r="110" spans="1:66" ht="15.75" customHeight="1" x14ac:dyDescent="0.25">
      <c r="B110" s="748" t="s">
        <v>0</v>
      </c>
      <c r="C110" s="749" t="s">
        <v>104</v>
      </c>
      <c r="D110" s="753" t="s">
        <v>116</v>
      </c>
      <c r="E110" s="754"/>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5"/>
      <c r="BL110" s="701" t="s">
        <v>107</v>
      </c>
      <c r="BM110" s="693" t="s">
        <v>108</v>
      </c>
      <c r="BN110" s="696" t="s">
        <v>109</v>
      </c>
    </row>
    <row r="111" spans="1:66" ht="15.75" customHeight="1" x14ac:dyDescent="0.25">
      <c r="B111" s="748"/>
      <c r="C111" s="749"/>
      <c r="D111" s="756" t="s">
        <v>365</v>
      </c>
      <c r="E111" s="756"/>
      <c r="F111" s="756"/>
      <c r="G111" s="756"/>
      <c r="H111" s="756"/>
      <c r="I111" s="756"/>
      <c r="J111" s="756"/>
      <c r="K111" s="756"/>
      <c r="L111" s="756"/>
      <c r="M111" s="756"/>
      <c r="N111" s="756"/>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02"/>
      <c r="BM111" s="694"/>
      <c r="BN111" s="697"/>
    </row>
    <row r="112" spans="1:66" ht="15.75" x14ac:dyDescent="0.25">
      <c r="B112" s="748"/>
      <c r="C112" s="749"/>
      <c r="D112" s="732" t="s">
        <v>741</v>
      </c>
      <c r="E112" s="732"/>
      <c r="F112" s="732"/>
      <c r="G112" s="732" t="s">
        <v>742</v>
      </c>
      <c r="H112" s="732"/>
      <c r="I112" s="732"/>
      <c r="J112" s="732" t="s">
        <v>743</v>
      </c>
      <c r="K112" s="732"/>
      <c r="L112" s="732"/>
      <c r="M112" s="732" t="s">
        <v>744</v>
      </c>
      <c r="N112" s="732"/>
      <c r="O112" s="732"/>
      <c r="P112" s="732" t="s">
        <v>745</v>
      </c>
      <c r="Q112" s="732"/>
      <c r="R112" s="732"/>
      <c r="S112" s="732" t="s">
        <v>746</v>
      </c>
      <c r="T112" s="732"/>
      <c r="U112" s="732"/>
      <c r="V112" s="732" t="s">
        <v>747</v>
      </c>
      <c r="W112" s="732"/>
      <c r="X112" s="732"/>
      <c r="Y112" s="732" t="s">
        <v>748</v>
      </c>
      <c r="Z112" s="732"/>
      <c r="AA112" s="732"/>
      <c r="AB112" s="732" t="s">
        <v>749</v>
      </c>
      <c r="AC112" s="732"/>
      <c r="AD112" s="732"/>
      <c r="AE112" s="732" t="s">
        <v>750</v>
      </c>
      <c r="AF112" s="732"/>
      <c r="AG112" s="732"/>
      <c r="AH112" s="732" t="s">
        <v>751</v>
      </c>
      <c r="AI112" s="732"/>
      <c r="AJ112" s="732"/>
      <c r="AK112" s="732" t="s">
        <v>752</v>
      </c>
      <c r="AL112" s="732"/>
      <c r="AM112" s="732"/>
      <c r="AN112" s="732" t="s">
        <v>753</v>
      </c>
      <c r="AO112" s="732"/>
      <c r="AP112" s="732"/>
      <c r="AQ112" s="732" t="s">
        <v>754</v>
      </c>
      <c r="AR112" s="732"/>
      <c r="AS112" s="732"/>
      <c r="AT112" s="732" t="s">
        <v>755</v>
      </c>
      <c r="AU112" s="732"/>
      <c r="AV112" s="732"/>
      <c r="AW112" s="732" t="s">
        <v>756</v>
      </c>
      <c r="AX112" s="732"/>
      <c r="AY112" s="732"/>
      <c r="AZ112" s="732" t="s">
        <v>757</v>
      </c>
      <c r="BA112" s="732"/>
      <c r="BB112" s="732"/>
      <c r="BC112" s="732" t="s">
        <v>758</v>
      </c>
      <c r="BD112" s="732"/>
      <c r="BE112" s="732"/>
      <c r="BF112" s="732" t="s">
        <v>759</v>
      </c>
      <c r="BG112" s="732"/>
      <c r="BH112" s="732"/>
      <c r="BI112" s="732" t="s">
        <v>760</v>
      </c>
      <c r="BJ112" s="732"/>
      <c r="BK112" s="732"/>
      <c r="BL112" s="702"/>
      <c r="BM112" s="694"/>
      <c r="BN112" s="697"/>
    </row>
    <row r="113" spans="2:66" ht="78" customHeight="1" x14ac:dyDescent="0.25">
      <c r="B113" s="748"/>
      <c r="C113" s="749"/>
      <c r="D113" s="667" t="s">
        <v>761</v>
      </c>
      <c r="E113" s="667"/>
      <c r="F113" s="667"/>
      <c r="G113" s="667" t="s">
        <v>762</v>
      </c>
      <c r="H113" s="667"/>
      <c r="I113" s="667"/>
      <c r="J113" s="667" t="s">
        <v>763</v>
      </c>
      <c r="K113" s="667"/>
      <c r="L113" s="667"/>
      <c r="M113" s="667" t="s">
        <v>764</v>
      </c>
      <c r="N113" s="667"/>
      <c r="O113" s="667"/>
      <c r="P113" s="667" t="s">
        <v>765</v>
      </c>
      <c r="Q113" s="667"/>
      <c r="R113" s="667"/>
      <c r="S113" s="667" t="s">
        <v>766</v>
      </c>
      <c r="T113" s="667"/>
      <c r="U113" s="667"/>
      <c r="V113" s="667" t="s">
        <v>767</v>
      </c>
      <c r="W113" s="667"/>
      <c r="X113" s="667"/>
      <c r="Y113" s="667" t="s">
        <v>768</v>
      </c>
      <c r="Z113" s="667"/>
      <c r="AA113" s="667"/>
      <c r="AB113" s="667" t="s">
        <v>769</v>
      </c>
      <c r="AC113" s="667"/>
      <c r="AD113" s="667"/>
      <c r="AE113" s="667" t="s">
        <v>770</v>
      </c>
      <c r="AF113" s="667"/>
      <c r="AG113" s="667"/>
      <c r="AH113" s="667" t="s">
        <v>771</v>
      </c>
      <c r="AI113" s="667"/>
      <c r="AJ113" s="667"/>
      <c r="AK113" s="667" t="s">
        <v>772</v>
      </c>
      <c r="AL113" s="667"/>
      <c r="AM113" s="667"/>
      <c r="AN113" s="667" t="s">
        <v>773</v>
      </c>
      <c r="AO113" s="667"/>
      <c r="AP113" s="667"/>
      <c r="AQ113" s="667" t="s">
        <v>774</v>
      </c>
      <c r="AR113" s="667"/>
      <c r="AS113" s="667"/>
      <c r="AT113" s="667" t="s">
        <v>775</v>
      </c>
      <c r="AU113" s="667"/>
      <c r="AV113" s="667"/>
      <c r="AW113" s="667" t="s">
        <v>776</v>
      </c>
      <c r="AX113" s="667"/>
      <c r="AY113" s="667"/>
      <c r="AZ113" s="667" t="s">
        <v>777</v>
      </c>
      <c r="BA113" s="667"/>
      <c r="BB113" s="667"/>
      <c r="BC113" s="667" t="s">
        <v>778</v>
      </c>
      <c r="BD113" s="667"/>
      <c r="BE113" s="667"/>
      <c r="BF113" s="667" t="s">
        <v>779</v>
      </c>
      <c r="BG113" s="667"/>
      <c r="BH113" s="667"/>
      <c r="BI113" s="667" t="s">
        <v>780</v>
      </c>
      <c r="BJ113" s="667"/>
      <c r="BK113" s="667"/>
      <c r="BL113" s="702"/>
      <c r="BM113" s="694"/>
      <c r="BN113" s="697"/>
    </row>
    <row r="114" spans="2:66" ht="119.25" customHeight="1" x14ac:dyDescent="0.25">
      <c r="B114" s="748"/>
      <c r="C114" s="748"/>
      <c r="D114" s="341" t="s">
        <v>781</v>
      </c>
      <c r="E114" s="341" t="s">
        <v>782</v>
      </c>
      <c r="F114" s="341" t="s">
        <v>783</v>
      </c>
      <c r="G114" s="341" t="s">
        <v>784</v>
      </c>
      <c r="H114" s="341" t="s">
        <v>785</v>
      </c>
      <c r="I114" s="341" t="s">
        <v>786</v>
      </c>
      <c r="J114" s="341" t="s">
        <v>400</v>
      </c>
      <c r="K114" s="341" t="s">
        <v>787</v>
      </c>
      <c r="L114" s="341" t="s">
        <v>402</v>
      </c>
      <c r="M114" s="341" t="s">
        <v>788</v>
      </c>
      <c r="N114" s="341" t="s">
        <v>789</v>
      </c>
      <c r="O114" s="341" t="s">
        <v>790</v>
      </c>
      <c r="P114" s="341" t="s">
        <v>215</v>
      </c>
      <c r="Q114" s="341" t="s">
        <v>791</v>
      </c>
      <c r="R114" s="341" t="s">
        <v>792</v>
      </c>
      <c r="S114" s="341" t="s">
        <v>793</v>
      </c>
      <c r="T114" s="341" t="s">
        <v>794</v>
      </c>
      <c r="U114" s="341" t="s">
        <v>795</v>
      </c>
      <c r="V114" s="341" t="s">
        <v>166</v>
      </c>
      <c r="W114" s="341" t="s">
        <v>167</v>
      </c>
      <c r="X114" s="341" t="s">
        <v>731</v>
      </c>
      <c r="Y114" s="341" t="s">
        <v>796</v>
      </c>
      <c r="Z114" s="341" t="s">
        <v>797</v>
      </c>
      <c r="AA114" s="341" t="s">
        <v>798</v>
      </c>
      <c r="AB114" s="341" t="s">
        <v>799</v>
      </c>
      <c r="AC114" s="341" t="s">
        <v>800</v>
      </c>
      <c r="AD114" s="341" t="s">
        <v>801</v>
      </c>
      <c r="AE114" s="341" t="s">
        <v>802</v>
      </c>
      <c r="AF114" s="341" t="s">
        <v>803</v>
      </c>
      <c r="AG114" s="341" t="s">
        <v>804</v>
      </c>
      <c r="AH114" s="341" t="s">
        <v>805</v>
      </c>
      <c r="AI114" s="341" t="s">
        <v>806</v>
      </c>
      <c r="AJ114" s="341" t="s">
        <v>807</v>
      </c>
      <c r="AK114" s="341" t="s">
        <v>808</v>
      </c>
      <c r="AL114" s="341" t="s">
        <v>809</v>
      </c>
      <c r="AM114" s="341" t="s">
        <v>810</v>
      </c>
      <c r="AN114" s="341" t="s">
        <v>533</v>
      </c>
      <c r="AO114" s="341" t="s">
        <v>811</v>
      </c>
      <c r="AP114" s="341" t="s">
        <v>812</v>
      </c>
      <c r="AQ114" s="341" t="s">
        <v>813</v>
      </c>
      <c r="AR114" s="341" t="s">
        <v>245</v>
      </c>
      <c r="AS114" s="341" t="s">
        <v>814</v>
      </c>
      <c r="AT114" s="341" t="s">
        <v>815</v>
      </c>
      <c r="AU114" s="341" t="s">
        <v>816</v>
      </c>
      <c r="AV114" s="341" t="s">
        <v>433</v>
      </c>
      <c r="AW114" s="341" t="s">
        <v>817</v>
      </c>
      <c r="AX114" s="341" t="s">
        <v>818</v>
      </c>
      <c r="AY114" s="341" t="s">
        <v>819</v>
      </c>
      <c r="AZ114" s="341" t="s">
        <v>434</v>
      </c>
      <c r="BA114" s="341" t="s">
        <v>820</v>
      </c>
      <c r="BB114" s="341" t="s">
        <v>435</v>
      </c>
      <c r="BC114" s="341" t="s">
        <v>420</v>
      </c>
      <c r="BD114" s="341" t="s">
        <v>821</v>
      </c>
      <c r="BE114" s="341" t="s">
        <v>537</v>
      </c>
      <c r="BF114" s="341" t="s">
        <v>420</v>
      </c>
      <c r="BG114" s="341" t="s">
        <v>687</v>
      </c>
      <c r="BH114" s="341" t="s">
        <v>537</v>
      </c>
      <c r="BI114" s="341" t="s">
        <v>420</v>
      </c>
      <c r="BJ114" s="341" t="s">
        <v>422</v>
      </c>
      <c r="BK114" s="341" t="s">
        <v>537</v>
      </c>
      <c r="BL114" s="703"/>
      <c r="BM114" s="695"/>
      <c r="BN114" s="698"/>
    </row>
    <row r="115" spans="2:66" x14ac:dyDescent="0.25">
      <c r="B115" s="11">
        <v>1</v>
      </c>
      <c r="C115" s="6" t="str">
        <f>'2 жастағы Ф'!C115</f>
        <v>Айтмұхамбет Асылжан</v>
      </c>
      <c r="D115" s="305">
        <v>1</v>
      </c>
      <c r="E115" s="305"/>
      <c r="F115" s="306"/>
      <c r="G115" s="307">
        <v>1</v>
      </c>
      <c r="H115" s="305"/>
      <c r="I115" s="306"/>
      <c r="J115" s="307">
        <v>1</v>
      </c>
      <c r="K115" s="305"/>
      <c r="L115" s="306"/>
      <c r="M115" s="307">
        <v>1</v>
      </c>
      <c r="N115" s="305"/>
      <c r="O115" s="306"/>
      <c r="P115" s="307">
        <v>1</v>
      </c>
      <c r="Q115" s="305"/>
      <c r="R115" s="306"/>
      <c r="S115" s="307">
        <v>1</v>
      </c>
      <c r="T115" s="305"/>
      <c r="U115" s="306"/>
      <c r="V115" s="307">
        <v>1</v>
      </c>
      <c r="W115" s="305"/>
      <c r="X115" s="306"/>
      <c r="Y115" s="307">
        <v>1</v>
      </c>
      <c r="Z115" s="305"/>
      <c r="AA115" s="306"/>
      <c r="AB115" s="307">
        <v>1</v>
      </c>
      <c r="AC115" s="305"/>
      <c r="AD115" s="306"/>
      <c r="AE115" s="307">
        <v>1</v>
      </c>
      <c r="AF115" s="305"/>
      <c r="AG115" s="306"/>
      <c r="AH115" s="307">
        <v>1</v>
      </c>
      <c r="AI115" s="305"/>
      <c r="AJ115" s="306"/>
      <c r="AK115" s="307">
        <v>1</v>
      </c>
      <c r="AL115" s="305"/>
      <c r="AM115" s="306"/>
      <c r="AN115" s="307">
        <v>1</v>
      </c>
      <c r="AO115" s="305"/>
      <c r="AP115" s="306"/>
      <c r="AQ115" s="307">
        <v>1</v>
      </c>
      <c r="AR115" s="305"/>
      <c r="AS115" s="306"/>
      <c r="AT115" s="307">
        <v>1</v>
      </c>
      <c r="AU115" s="305"/>
      <c r="AV115" s="306"/>
      <c r="AW115" s="307">
        <v>1</v>
      </c>
      <c r="AX115" s="305"/>
      <c r="AY115" s="306"/>
      <c r="AZ115" s="307">
        <v>1</v>
      </c>
      <c r="BA115" s="305"/>
      <c r="BB115" s="306"/>
      <c r="BC115" s="307">
        <v>1</v>
      </c>
      <c r="BD115" s="305"/>
      <c r="BE115" s="306"/>
      <c r="BF115" s="307">
        <v>1</v>
      </c>
      <c r="BG115" s="305"/>
      <c r="BH115" s="306"/>
      <c r="BI115" s="307">
        <v>1</v>
      </c>
      <c r="BJ115" s="305"/>
      <c r="BK115" s="306"/>
      <c r="BL115" s="87">
        <f>COUNTA(D115,G115,J115,M115,P115,S115,V115,Y115,AB115,AE115,AH115,AK115,AN115,AQ115,AT115,AW115,AZ115,BC115,BF115,BI115)</f>
        <v>20</v>
      </c>
      <c r="BM115" s="3">
        <f>COUNTA(E115,H115,K115,N115,Q115,T115,W115,Z115,AC115,AF115,AI115,AL115,AO115,AR115,AU115,AX115,BA115,BD115,BG115,BJ115)</f>
        <v>0</v>
      </c>
      <c r="BN115" s="31">
        <f>COUNTA(F115,I115,L115,O115,R115,U115,X115,AA115,AD115,AG115,AJ115,AM115,AP115,AS115,AV115,AY115,BB115,BE115,BH115,BK115)</f>
        <v>0</v>
      </c>
    </row>
    <row r="116" spans="2:66" x14ac:dyDescent="0.25">
      <c r="B116" s="11">
        <v>2</v>
      </c>
      <c r="C116" s="6" t="str">
        <f>'2 жастағы Ф'!C116</f>
        <v>Даулет Ерназ</v>
      </c>
      <c r="D116" s="305">
        <v>1</v>
      </c>
      <c r="E116" s="305"/>
      <c r="F116" s="306"/>
      <c r="G116" s="307">
        <v>1</v>
      </c>
      <c r="H116" s="305"/>
      <c r="I116" s="306"/>
      <c r="J116" s="307">
        <v>1</v>
      </c>
      <c r="K116" s="305"/>
      <c r="L116" s="306"/>
      <c r="M116" s="307">
        <v>1</v>
      </c>
      <c r="N116" s="305"/>
      <c r="O116" s="306"/>
      <c r="P116" s="307">
        <v>1</v>
      </c>
      <c r="Q116" s="305"/>
      <c r="R116" s="306"/>
      <c r="S116" s="307">
        <v>1</v>
      </c>
      <c r="T116" s="305"/>
      <c r="U116" s="306"/>
      <c r="V116" s="307">
        <v>1</v>
      </c>
      <c r="W116" s="305"/>
      <c r="X116" s="306"/>
      <c r="Y116" s="307">
        <v>1</v>
      </c>
      <c r="Z116" s="305"/>
      <c r="AA116" s="306"/>
      <c r="AB116" s="307">
        <v>1</v>
      </c>
      <c r="AC116" s="305"/>
      <c r="AD116" s="306"/>
      <c r="AE116" s="307">
        <v>1</v>
      </c>
      <c r="AF116" s="305"/>
      <c r="AG116" s="306"/>
      <c r="AH116" s="307">
        <v>1</v>
      </c>
      <c r="AI116" s="305"/>
      <c r="AJ116" s="306"/>
      <c r="AK116" s="307">
        <v>1</v>
      </c>
      <c r="AL116" s="305"/>
      <c r="AM116" s="306"/>
      <c r="AN116" s="307">
        <v>1</v>
      </c>
      <c r="AO116" s="305"/>
      <c r="AP116" s="306"/>
      <c r="AQ116" s="307">
        <v>1</v>
      </c>
      <c r="AR116" s="305"/>
      <c r="AS116" s="306"/>
      <c r="AT116" s="307">
        <v>1</v>
      </c>
      <c r="AU116" s="305"/>
      <c r="AV116" s="306"/>
      <c r="AW116" s="307">
        <v>1</v>
      </c>
      <c r="AX116" s="305"/>
      <c r="AY116" s="306"/>
      <c r="AZ116" s="307">
        <v>1</v>
      </c>
      <c r="BA116" s="305"/>
      <c r="BB116" s="306"/>
      <c r="BC116" s="307">
        <v>1</v>
      </c>
      <c r="BD116" s="305"/>
      <c r="BE116" s="306"/>
      <c r="BF116" s="307">
        <v>1</v>
      </c>
      <c r="BG116" s="305"/>
      <c r="BH116" s="306"/>
      <c r="BI116" s="307">
        <v>1</v>
      </c>
      <c r="BJ116" s="305"/>
      <c r="BK116" s="306"/>
      <c r="BL116" s="87">
        <f t="shared" ref="BL116:BL154" si="8">COUNTA(D116,G116,J116,M116,P116,S116,V116,Y116,AB116,AE116,AH116,AK116,AN116,AQ116,AT116,AW116,AZ116,BC116,BF116,BI116)</f>
        <v>20</v>
      </c>
      <c r="BM116" s="3">
        <f t="shared" ref="BM116:BM154" si="9">COUNTA(E116,H116,K116,N116,Q116,T116,W116,Z116,AC116,AF116,AI116,AL116,AO116,AR116,AU116,AX116,BA116,BD116,BG116,BJ116)</f>
        <v>0</v>
      </c>
      <c r="BN116" s="31">
        <f t="shared" ref="BN116:BN154" si="10">COUNTA(F116,I116,L116,O116,R116,U116,X116,AA116,AD116,AG116,AJ116,AM116,AP116,AS116,AV116,AY116,BB116,BE116,BH116,BK116)</f>
        <v>0</v>
      </c>
    </row>
    <row r="117" spans="2:66" x14ac:dyDescent="0.25">
      <c r="B117" s="11">
        <v>3</v>
      </c>
      <c r="C117" s="6" t="str">
        <f>'2 жастағы Ф'!C117</f>
        <v>Дәлел Ақарыс</v>
      </c>
      <c r="D117" s="305">
        <v>1</v>
      </c>
      <c r="E117" s="305"/>
      <c r="F117" s="306"/>
      <c r="G117" s="307">
        <v>1</v>
      </c>
      <c r="H117" s="305"/>
      <c r="I117" s="306"/>
      <c r="J117" s="307">
        <v>1</v>
      </c>
      <c r="K117" s="305"/>
      <c r="L117" s="306"/>
      <c r="M117" s="307">
        <v>1</v>
      </c>
      <c r="N117" s="305"/>
      <c r="O117" s="306"/>
      <c r="P117" s="307">
        <v>1</v>
      </c>
      <c r="Q117" s="305"/>
      <c r="R117" s="306"/>
      <c r="S117" s="307">
        <v>1</v>
      </c>
      <c r="T117" s="305"/>
      <c r="U117" s="306"/>
      <c r="V117" s="307">
        <v>1</v>
      </c>
      <c r="W117" s="305"/>
      <c r="X117" s="306"/>
      <c r="Y117" s="307">
        <v>1</v>
      </c>
      <c r="Z117" s="305"/>
      <c r="AA117" s="306"/>
      <c r="AB117" s="307">
        <v>1</v>
      </c>
      <c r="AC117" s="305"/>
      <c r="AD117" s="306"/>
      <c r="AE117" s="307">
        <v>1</v>
      </c>
      <c r="AF117" s="305"/>
      <c r="AG117" s="306"/>
      <c r="AH117" s="307">
        <v>1</v>
      </c>
      <c r="AI117" s="305"/>
      <c r="AJ117" s="306"/>
      <c r="AK117" s="307">
        <v>1</v>
      </c>
      <c r="AL117" s="305"/>
      <c r="AM117" s="306"/>
      <c r="AN117" s="307">
        <v>1</v>
      </c>
      <c r="AO117" s="305"/>
      <c r="AP117" s="306"/>
      <c r="AQ117" s="307">
        <v>1</v>
      </c>
      <c r="AR117" s="305"/>
      <c r="AS117" s="306"/>
      <c r="AT117" s="307">
        <v>1</v>
      </c>
      <c r="AU117" s="305"/>
      <c r="AV117" s="306"/>
      <c r="AW117" s="307">
        <v>1</v>
      </c>
      <c r="AX117" s="305"/>
      <c r="AY117" s="306"/>
      <c r="AZ117" s="307">
        <v>1</v>
      </c>
      <c r="BA117" s="305"/>
      <c r="BB117" s="306"/>
      <c r="BC117" s="307">
        <v>1</v>
      </c>
      <c r="BD117" s="305"/>
      <c r="BE117" s="306"/>
      <c r="BF117" s="307">
        <v>1</v>
      </c>
      <c r="BG117" s="305"/>
      <c r="BH117" s="306"/>
      <c r="BI117" s="307">
        <v>1</v>
      </c>
      <c r="BJ117" s="305"/>
      <c r="BK117" s="306"/>
      <c r="BL117" s="87">
        <f t="shared" si="8"/>
        <v>20</v>
      </c>
      <c r="BM117" s="3">
        <f t="shared" si="9"/>
        <v>0</v>
      </c>
      <c r="BN117" s="31">
        <f t="shared" si="10"/>
        <v>0</v>
      </c>
    </row>
    <row r="118" spans="2:66" x14ac:dyDescent="0.25">
      <c r="B118" s="11">
        <v>4</v>
      </c>
      <c r="C118" s="6" t="str">
        <f>'2 жастағы Ф'!C118</f>
        <v>Вельмов Макар</v>
      </c>
      <c r="D118" s="305"/>
      <c r="E118" s="305">
        <v>1</v>
      </c>
      <c r="F118" s="306"/>
      <c r="G118" s="307"/>
      <c r="H118" s="305">
        <v>1</v>
      </c>
      <c r="I118" s="306"/>
      <c r="J118" s="307"/>
      <c r="K118" s="305">
        <v>1</v>
      </c>
      <c r="L118" s="306"/>
      <c r="M118" s="307"/>
      <c r="N118" s="305">
        <v>1</v>
      </c>
      <c r="O118" s="306"/>
      <c r="P118" s="307"/>
      <c r="Q118" s="305">
        <v>1</v>
      </c>
      <c r="R118" s="306"/>
      <c r="S118" s="307"/>
      <c r="T118" s="305">
        <v>1</v>
      </c>
      <c r="U118" s="306"/>
      <c r="V118" s="307"/>
      <c r="W118" s="305">
        <v>1</v>
      </c>
      <c r="X118" s="306"/>
      <c r="Y118" s="307"/>
      <c r="Z118" s="305">
        <v>1</v>
      </c>
      <c r="AA118" s="306"/>
      <c r="AB118" s="307"/>
      <c r="AC118" s="305">
        <v>1</v>
      </c>
      <c r="AD118" s="306"/>
      <c r="AE118" s="307"/>
      <c r="AF118" s="305">
        <v>1</v>
      </c>
      <c r="AG118" s="306"/>
      <c r="AH118" s="307"/>
      <c r="AI118" s="305">
        <v>1</v>
      </c>
      <c r="AJ118" s="306"/>
      <c r="AK118" s="307"/>
      <c r="AL118" s="305">
        <v>1</v>
      </c>
      <c r="AM118" s="306"/>
      <c r="AN118" s="307"/>
      <c r="AO118" s="305">
        <v>1</v>
      </c>
      <c r="AP118" s="306"/>
      <c r="AQ118" s="307"/>
      <c r="AR118" s="305">
        <v>1</v>
      </c>
      <c r="AS118" s="306"/>
      <c r="AT118" s="307"/>
      <c r="AU118" s="305">
        <v>1</v>
      </c>
      <c r="AV118" s="306"/>
      <c r="AW118" s="307"/>
      <c r="AX118" s="305">
        <v>1</v>
      </c>
      <c r="AY118" s="306"/>
      <c r="AZ118" s="307"/>
      <c r="BA118" s="305">
        <v>1</v>
      </c>
      <c r="BB118" s="306"/>
      <c r="BC118" s="307"/>
      <c r="BD118" s="305">
        <v>1</v>
      </c>
      <c r="BE118" s="306"/>
      <c r="BF118" s="307"/>
      <c r="BG118" s="305">
        <v>1</v>
      </c>
      <c r="BH118" s="306"/>
      <c r="BI118" s="307"/>
      <c r="BJ118" s="305">
        <v>1</v>
      </c>
      <c r="BK118" s="306"/>
      <c r="BL118" s="87">
        <f t="shared" si="8"/>
        <v>0</v>
      </c>
      <c r="BM118" s="3">
        <f t="shared" si="9"/>
        <v>20</v>
      </c>
      <c r="BN118" s="31">
        <f t="shared" si="10"/>
        <v>0</v>
      </c>
    </row>
    <row r="119" spans="2:66" x14ac:dyDescent="0.25">
      <c r="B119" s="11">
        <v>5</v>
      </c>
      <c r="C119" s="6" t="str">
        <f>'2 жастағы Ф'!C119</f>
        <v>Жақсытай Айдын</v>
      </c>
      <c r="D119" s="305"/>
      <c r="E119" s="305">
        <v>1</v>
      </c>
      <c r="F119" s="306"/>
      <c r="G119" s="307"/>
      <c r="H119" s="305">
        <v>1</v>
      </c>
      <c r="I119" s="306"/>
      <c r="J119" s="307"/>
      <c r="K119" s="305">
        <v>1</v>
      </c>
      <c r="L119" s="306"/>
      <c r="M119" s="307"/>
      <c r="N119" s="305">
        <v>1</v>
      </c>
      <c r="O119" s="306"/>
      <c r="P119" s="307"/>
      <c r="Q119" s="305">
        <v>1</v>
      </c>
      <c r="R119" s="306"/>
      <c r="S119" s="307"/>
      <c r="T119" s="305">
        <v>1</v>
      </c>
      <c r="U119" s="306"/>
      <c r="V119" s="307"/>
      <c r="W119" s="305">
        <v>1</v>
      </c>
      <c r="X119" s="306"/>
      <c r="Y119" s="307"/>
      <c r="Z119" s="305">
        <v>1</v>
      </c>
      <c r="AA119" s="306"/>
      <c r="AB119" s="307"/>
      <c r="AC119" s="305">
        <v>1</v>
      </c>
      <c r="AD119" s="306"/>
      <c r="AE119" s="307"/>
      <c r="AF119" s="305">
        <v>1</v>
      </c>
      <c r="AG119" s="306"/>
      <c r="AH119" s="307"/>
      <c r="AI119" s="305">
        <v>1</v>
      </c>
      <c r="AJ119" s="306"/>
      <c r="AK119" s="307"/>
      <c r="AL119" s="305">
        <v>1</v>
      </c>
      <c r="AM119" s="306"/>
      <c r="AN119" s="307"/>
      <c r="AO119" s="305">
        <v>1</v>
      </c>
      <c r="AP119" s="306"/>
      <c r="AQ119" s="307"/>
      <c r="AR119" s="305">
        <v>1</v>
      </c>
      <c r="AS119" s="306"/>
      <c r="AT119" s="307"/>
      <c r="AU119" s="305">
        <v>1</v>
      </c>
      <c r="AV119" s="306"/>
      <c r="AW119" s="307"/>
      <c r="AX119" s="305">
        <v>1</v>
      </c>
      <c r="AY119" s="306"/>
      <c r="AZ119" s="307"/>
      <c r="BA119" s="305">
        <v>1</v>
      </c>
      <c r="BB119" s="306"/>
      <c r="BC119" s="307"/>
      <c r="BD119" s="305">
        <v>1</v>
      </c>
      <c r="BE119" s="306"/>
      <c r="BF119" s="307"/>
      <c r="BG119" s="305">
        <v>1</v>
      </c>
      <c r="BH119" s="306"/>
      <c r="BI119" s="307"/>
      <c r="BJ119" s="305">
        <v>1</v>
      </c>
      <c r="BK119" s="306"/>
      <c r="BL119" s="87">
        <f t="shared" si="8"/>
        <v>0</v>
      </c>
      <c r="BM119" s="3">
        <f t="shared" si="9"/>
        <v>20</v>
      </c>
      <c r="BN119" s="31">
        <f t="shared" si="10"/>
        <v>0</v>
      </c>
    </row>
    <row r="120" spans="2:66" x14ac:dyDescent="0.25">
      <c r="B120" s="11">
        <v>6</v>
      </c>
      <c r="C120" s="6" t="str">
        <f>'2 жастағы Ф'!C120</f>
        <v>Рахатжан Айбибі</v>
      </c>
      <c r="D120" s="305"/>
      <c r="E120" s="305">
        <v>1</v>
      </c>
      <c r="F120" s="306"/>
      <c r="G120" s="307"/>
      <c r="H120" s="305">
        <v>1</v>
      </c>
      <c r="I120" s="306"/>
      <c r="J120" s="307"/>
      <c r="K120" s="305">
        <v>1</v>
      </c>
      <c r="L120" s="306"/>
      <c r="M120" s="307"/>
      <c r="N120" s="305">
        <v>1</v>
      </c>
      <c r="O120" s="306"/>
      <c r="P120" s="307"/>
      <c r="Q120" s="305">
        <v>1</v>
      </c>
      <c r="R120" s="306"/>
      <c r="S120" s="307"/>
      <c r="T120" s="305">
        <v>1</v>
      </c>
      <c r="U120" s="306"/>
      <c r="V120" s="307"/>
      <c r="W120" s="305">
        <v>1</v>
      </c>
      <c r="X120" s="306"/>
      <c r="Y120" s="307"/>
      <c r="Z120" s="305">
        <v>1</v>
      </c>
      <c r="AA120" s="306"/>
      <c r="AB120" s="307"/>
      <c r="AC120" s="305">
        <v>1</v>
      </c>
      <c r="AD120" s="306"/>
      <c r="AE120" s="307"/>
      <c r="AF120" s="305">
        <v>1</v>
      </c>
      <c r="AG120" s="306"/>
      <c r="AH120" s="307"/>
      <c r="AI120" s="305">
        <v>1</v>
      </c>
      <c r="AJ120" s="306"/>
      <c r="AK120" s="307"/>
      <c r="AL120" s="305">
        <v>1</v>
      </c>
      <c r="AM120" s="306"/>
      <c r="AN120" s="307"/>
      <c r="AO120" s="305">
        <v>1</v>
      </c>
      <c r="AP120" s="306"/>
      <c r="AQ120" s="307"/>
      <c r="AR120" s="305">
        <v>1</v>
      </c>
      <c r="AS120" s="306"/>
      <c r="AT120" s="307"/>
      <c r="AU120" s="305">
        <v>1</v>
      </c>
      <c r="AV120" s="306"/>
      <c r="AW120" s="307"/>
      <c r="AX120" s="305">
        <v>1</v>
      </c>
      <c r="AY120" s="306"/>
      <c r="AZ120" s="307"/>
      <c r="BA120" s="305">
        <v>1</v>
      </c>
      <c r="BB120" s="306"/>
      <c r="BC120" s="308"/>
      <c r="BD120" s="309">
        <v>1</v>
      </c>
      <c r="BE120" s="310"/>
      <c r="BF120" s="311"/>
      <c r="BG120" s="312">
        <v>1</v>
      </c>
      <c r="BH120" s="313"/>
      <c r="BI120" s="311"/>
      <c r="BJ120" s="312">
        <v>1</v>
      </c>
      <c r="BK120" s="312"/>
      <c r="BL120" s="87">
        <f t="shared" si="8"/>
        <v>0</v>
      </c>
      <c r="BM120" s="3">
        <f t="shared" si="9"/>
        <v>20</v>
      </c>
      <c r="BN120" s="31">
        <f t="shared" si="10"/>
        <v>0</v>
      </c>
    </row>
    <row r="121" spans="2:66" x14ac:dyDescent="0.25">
      <c r="B121" s="11">
        <v>7</v>
      </c>
      <c r="C121" s="6" t="str">
        <f>'2 жастағы Ф'!C121</f>
        <v>Серік Айша</v>
      </c>
      <c r="D121" s="305"/>
      <c r="E121" s="305">
        <v>1</v>
      </c>
      <c r="F121" s="306"/>
      <c r="G121" s="307"/>
      <c r="H121" s="305">
        <v>1</v>
      </c>
      <c r="I121" s="306"/>
      <c r="J121" s="307"/>
      <c r="K121" s="305">
        <v>1</v>
      </c>
      <c r="L121" s="306"/>
      <c r="M121" s="307"/>
      <c r="N121" s="305">
        <v>1</v>
      </c>
      <c r="O121" s="306"/>
      <c r="P121" s="307"/>
      <c r="Q121" s="305">
        <v>1</v>
      </c>
      <c r="R121" s="306"/>
      <c r="S121" s="307"/>
      <c r="T121" s="305">
        <v>1</v>
      </c>
      <c r="U121" s="306"/>
      <c r="V121" s="307"/>
      <c r="W121" s="305">
        <v>1</v>
      </c>
      <c r="X121" s="306"/>
      <c r="Y121" s="307"/>
      <c r="Z121" s="305">
        <v>1</v>
      </c>
      <c r="AA121" s="306"/>
      <c r="AB121" s="307"/>
      <c r="AC121" s="305">
        <v>1</v>
      </c>
      <c r="AD121" s="306"/>
      <c r="AE121" s="307"/>
      <c r="AF121" s="305">
        <v>1</v>
      </c>
      <c r="AG121" s="306"/>
      <c r="AH121" s="307"/>
      <c r="AI121" s="305">
        <v>1</v>
      </c>
      <c r="AJ121" s="306"/>
      <c r="AK121" s="307"/>
      <c r="AL121" s="305">
        <v>1</v>
      </c>
      <c r="AM121" s="306"/>
      <c r="AN121" s="307"/>
      <c r="AO121" s="305">
        <v>1</v>
      </c>
      <c r="AP121" s="306"/>
      <c r="AQ121" s="307"/>
      <c r="AR121" s="305">
        <v>1</v>
      </c>
      <c r="AS121" s="306"/>
      <c r="AT121" s="307"/>
      <c r="AU121" s="305">
        <v>1</v>
      </c>
      <c r="AV121" s="306"/>
      <c r="AW121" s="307"/>
      <c r="AX121" s="305">
        <v>1</v>
      </c>
      <c r="AY121" s="306"/>
      <c r="AZ121" s="307"/>
      <c r="BA121" s="305">
        <v>1</v>
      </c>
      <c r="BB121" s="306"/>
      <c r="BC121" s="308"/>
      <c r="BD121" s="309">
        <v>1</v>
      </c>
      <c r="BE121" s="310"/>
      <c r="BF121" s="311"/>
      <c r="BG121" s="312">
        <v>1</v>
      </c>
      <c r="BH121" s="313"/>
      <c r="BI121" s="311"/>
      <c r="BJ121" s="312">
        <v>1</v>
      </c>
      <c r="BK121" s="312"/>
      <c r="BL121" s="87">
        <f t="shared" si="8"/>
        <v>0</v>
      </c>
      <c r="BM121" s="3">
        <f t="shared" si="9"/>
        <v>20</v>
      </c>
      <c r="BN121" s="31">
        <f t="shared" si="10"/>
        <v>0</v>
      </c>
    </row>
    <row r="122" spans="2:66" x14ac:dyDescent="0.25">
      <c r="B122" s="11">
        <v>8</v>
      </c>
      <c r="C122" s="6" t="str">
        <f>'2 жастағы Ф'!C122</f>
        <v>Бутаев Мирон</v>
      </c>
      <c r="D122" s="305"/>
      <c r="E122" s="305">
        <v>1</v>
      </c>
      <c r="F122" s="306"/>
      <c r="G122" s="307"/>
      <c r="H122" s="305">
        <v>1</v>
      </c>
      <c r="I122" s="306"/>
      <c r="J122" s="307"/>
      <c r="K122" s="305">
        <v>1</v>
      </c>
      <c r="L122" s="306"/>
      <c r="M122" s="307"/>
      <c r="N122" s="305">
        <v>1</v>
      </c>
      <c r="O122" s="306"/>
      <c r="P122" s="307"/>
      <c r="Q122" s="305">
        <v>1</v>
      </c>
      <c r="R122" s="306"/>
      <c r="S122" s="307"/>
      <c r="T122" s="305">
        <v>1</v>
      </c>
      <c r="U122" s="306"/>
      <c r="V122" s="307"/>
      <c r="W122" s="305">
        <v>1</v>
      </c>
      <c r="X122" s="306"/>
      <c r="Y122" s="307"/>
      <c r="Z122" s="305">
        <v>1</v>
      </c>
      <c r="AA122" s="306"/>
      <c r="AB122" s="307"/>
      <c r="AC122" s="305">
        <v>1</v>
      </c>
      <c r="AD122" s="306"/>
      <c r="AE122" s="307"/>
      <c r="AF122" s="305">
        <v>1</v>
      </c>
      <c r="AG122" s="306"/>
      <c r="AH122" s="307"/>
      <c r="AI122" s="305">
        <v>1</v>
      </c>
      <c r="AJ122" s="306"/>
      <c r="AK122" s="307"/>
      <c r="AL122" s="305">
        <v>1</v>
      </c>
      <c r="AM122" s="306"/>
      <c r="AN122" s="307"/>
      <c r="AO122" s="305">
        <v>1</v>
      </c>
      <c r="AP122" s="306"/>
      <c r="AQ122" s="307"/>
      <c r="AR122" s="305">
        <v>1</v>
      </c>
      <c r="AS122" s="306"/>
      <c r="AT122" s="307"/>
      <c r="AU122" s="305">
        <v>1</v>
      </c>
      <c r="AV122" s="306"/>
      <c r="AW122" s="307"/>
      <c r="AX122" s="305">
        <v>1</v>
      </c>
      <c r="AY122" s="306"/>
      <c r="AZ122" s="307"/>
      <c r="BA122" s="305">
        <v>1</v>
      </c>
      <c r="BB122" s="306"/>
      <c r="BC122" s="308"/>
      <c r="BD122" s="309">
        <v>1</v>
      </c>
      <c r="BE122" s="310"/>
      <c r="BF122" s="311"/>
      <c r="BG122" s="312">
        <v>1</v>
      </c>
      <c r="BH122" s="313"/>
      <c r="BI122" s="311"/>
      <c r="BJ122" s="312">
        <v>1</v>
      </c>
      <c r="BK122" s="312"/>
      <c r="BL122" s="87">
        <f t="shared" si="8"/>
        <v>0</v>
      </c>
      <c r="BM122" s="3">
        <f t="shared" si="9"/>
        <v>20</v>
      </c>
      <c r="BN122" s="31">
        <f t="shared" si="10"/>
        <v>0</v>
      </c>
    </row>
    <row r="123" spans="2:66" x14ac:dyDescent="0.25">
      <c r="B123" s="11">
        <v>9</v>
      </c>
      <c r="C123" s="6" t="str">
        <f>'2 жастағы Ф'!C123</f>
        <v>Литвинов Иван</v>
      </c>
      <c r="D123" s="305"/>
      <c r="E123" s="305">
        <v>1</v>
      </c>
      <c r="F123" s="306"/>
      <c r="G123" s="307"/>
      <c r="H123" s="305">
        <v>1</v>
      </c>
      <c r="I123" s="306"/>
      <c r="J123" s="307"/>
      <c r="K123" s="305">
        <v>1</v>
      </c>
      <c r="L123" s="306"/>
      <c r="M123" s="307"/>
      <c r="N123" s="305">
        <v>1</v>
      </c>
      <c r="O123" s="306"/>
      <c r="P123" s="307"/>
      <c r="Q123" s="305">
        <v>1</v>
      </c>
      <c r="R123" s="306"/>
      <c r="S123" s="307"/>
      <c r="T123" s="305">
        <v>1</v>
      </c>
      <c r="U123" s="306"/>
      <c r="V123" s="307"/>
      <c r="W123" s="305">
        <v>1</v>
      </c>
      <c r="X123" s="306"/>
      <c r="Y123" s="307"/>
      <c r="Z123" s="305">
        <v>1</v>
      </c>
      <c r="AA123" s="306"/>
      <c r="AB123" s="307"/>
      <c r="AC123" s="305">
        <v>1</v>
      </c>
      <c r="AD123" s="306"/>
      <c r="AE123" s="307"/>
      <c r="AF123" s="305">
        <v>1</v>
      </c>
      <c r="AG123" s="306"/>
      <c r="AH123" s="307"/>
      <c r="AI123" s="305">
        <v>1</v>
      </c>
      <c r="AJ123" s="306"/>
      <c r="AK123" s="307"/>
      <c r="AL123" s="305">
        <v>1</v>
      </c>
      <c r="AM123" s="306"/>
      <c r="AN123" s="307"/>
      <c r="AO123" s="305">
        <v>1</v>
      </c>
      <c r="AP123" s="306"/>
      <c r="AQ123" s="307"/>
      <c r="AR123" s="305">
        <v>1</v>
      </c>
      <c r="AS123" s="306"/>
      <c r="AT123" s="307"/>
      <c r="AU123" s="305">
        <v>1</v>
      </c>
      <c r="AV123" s="306"/>
      <c r="AW123" s="307"/>
      <c r="AX123" s="305">
        <v>1</v>
      </c>
      <c r="AY123" s="306"/>
      <c r="AZ123" s="307"/>
      <c r="BA123" s="305">
        <v>1</v>
      </c>
      <c r="BB123" s="306"/>
      <c r="BC123" s="308"/>
      <c r="BD123" s="309">
        <v>1</v>
      </c>
      <c r="BE123" s="310"/>
      <c r="BF123" s="311"/>
      <c r="BG123" s="312">
        <v>1</v>
      </c>
      <c r="BH123" s="313"/>
      <c r="BI123" s="311"/>
      <c r="BJ123" s="312">
        <v>1</v>
      </c>
      <c r="BK123" s="312"/>
      <c r="BL123" s="87">
        <f t="shared" si="8"/>
        <v>0</v>
      </c>
      <c r="BM123" s="3">
        <f t="shared" si="9"/>
        <v>20</v>
      </c>
      <c r="BN123" s="31">
        <f t="shared" si="10"/>
        <v>0</v>
      </c>
    </row>
    <row r="124" spans="2:66" x14ac:dyDescent="0.25">
      <c r="B124" s="11">
        <v>10</v>
      </c>
      <c r="C124" s="6">
        <f>'2 жастағы Ф'!C124</f>
        <v>0</v>
      </c>
      <c r="D124" s="305"/>
      <c r="E124" s="305"/>
      <c r="F124" s="306"/>
      <c r="G124" s="307"/>
      <c r="H124" s="305"/>
      <c r="I124" s="306"/>
      <c r="J124" s="307"/>
      <c r="K124" s="305"/>
      <c r="L124" s="306"/>
      <c r="M124" s="307"/>
      <c r="N124" s="305"/>
      <c r="O124" s="306"/>
      <c r="P124" s="307"/>
      <c r="Q124" s="305"/>
      <c r="R124" s="306"/>
      <c r="S124" s="307"/>
      <c r="T124" s="305"/>
      <c r="U124" s="306"/>
      <c r="V124" s="307"/>
      <c r="W124" s="305"/>
      <c r="X124" s="306"/>
      <c r="Y124" s="307"/>
      <c r="Z124" s="305"/>
      <c r="AA124" s="306"/>
      <c r="AB124" s="307"/>
      <c r="AC124" s="305"/>
      <c r="AD124" s="306"/>
      <c r="AE124" s="307"/>
      <c r="AF124" s="305"/>
      <c r="AG124" s="306"/>
      <c r="AH124" s="307"/>
      <c r="AI124" s="305"/>
      <c r="AJ124" s="306"/>
      <c r="AK124" s="307"/>
      <c r="AL124" s="305"/>
      <c r="AM124" s="306"/>
      <c r="AN124" s="307"/>
      <c r="AO124" s="305"/>
      <c r="AP124" s="306"/>
      <c r="AQ124" s="307"/>
      <c r="AR124" s="305"/>
      <c r="AS124" s="306"/>
      <c r="AT124" s="307"/>
      <c r="AU124" s="305"/>
      <c r="AV124" s="306"/>
      <c r="AW124" s="307"/>
      <c r="AX124" s="305"/>
      <c r="AY124" s="306"/>
      <c r="AZ124" s="307"/>
      <c r="BA124" s="305"/>
      <c r="BB124" s="306"/>
      <c r="BC124" s="308"/>
      <c r="BD124" s="309"/>
      <c r="BE124" s="310"/>
      <c r="BF124" s="311"/>
      <c r="BG124" s="312"/>
      <c r="BH124" s="313"/>
      <c r="BI124" s="311"/>
      <c r="BJ124" s="312"/>
      <c r="BK124" s="312"/>
      <c r="BL124" s="87">
        <f t="shared" si="8"/>
        <v>0</v>
      </c>
      <c r="BM124" s="3">
        <f t="shared" si="9"/>
        <v>0</v>
      </c>
      <c r="BN124" s="31">
        <f t="shared" si="10"/>
        <v>0</v>
      </c>
    </row>
    <row r="125" spans="2:66" x14ac:dyDescent="0.25">
      <c r="B125" s="11">
        <v>11</v>
      </c>
      <c r="C125" s="6">
        <f>'2 жастағы Ф'!C125</f>
        <v>0</v>
      </c>
      <c r="D125" s="305"/>
      <c r="E125" s="305"/>
      <c r="F125" s="306"/>
      <c r="G125" s="307"/>
      <c r="H125" s="305"/>
      <c r="I125" s="306"/>
      <c r="J125" s="307"/>
      <c r="K125" s="305"/>
      <c r="L125" s="306"/>
      <c r="M125" s="307"/>
      <c r="N125" s="305"/>
      <c r="O125" s="306"/>
      <c r="P125" s="307"/>
      <c r="Q125" s="305"/>
      <c r="R125" s="306"/>
      <c r="S125" s="307"/>
      <c r="T125" s="305"/>
      <c r="U125" s="306"/>
      <c r="V125" s="307"/>
      <c r="W125" s="305"/>
      <c r="X125" s="306"/>
      <c r="Y125" s="307"/>
      <c r="Z125" s="305"/>
      <c r="AA125" s="306"/>
      <c r="AB125" s="307"/>
      <c r="AC125" s="305"/>
      <c r="AD125" s="306"/>
      <c r="AE125" s="307"/>
      <c r="AF125" s="305"/>
      <c r="AG125" s="306"/>
      <c r="AH125" s="307"/>
      <c r="AI125" s="305"/>
      <c r="AJ125" s="306"/>
      <c r="AK125" s="307"/>
      <c r="AL125" s="305"/>
      <c r="AM125" s="306"/>
      <c r="AN125" s="307"/>
      <c r="AO125" s="305"/>
      <c r="AP125" s="306"/>
      <c r="AQ125" s="307"/>
      <c r="AR125" s="305"/>
      <c r="AS125" s="306"/>
      <c r="AT125" s="307"/>
      <c r="AU125" s="305"/>
      <c r="AV125" s="306"/>
      <c r="AW125" s="307"/>
      <c r="AX125" s="305"/>
      <c r="AY125" s="306"/>
      <c r="AZ125" s="307"/>
      <c r="BA125" s="305"/>
      <c r="BB125" s="306"/>
      <c r="BC125" s="308"/>
      <c r="BD125" s="309"/>
      <c r="BE125" s="310"/>
      <c r="BF125" s="311"/>
      <c r="BG125" s="312"/>
      <c r="BH125" s="313"/>
      <c r="BI125" s="311"/>
      <c r="BJ125" s="312"/>
      <c r="BK125" s="312"/>
      <c r="BL125" s="87">
        <f t="shared" si="8"/>
        <v>0</v>
      </c>
      <c r="BM125" s="3">
        <f t="shared" si="9"/>
        <v>0</v>
      </c>
      <c r="BN125" s="31">
        <f t="shared" si="10"/>
        <v>0</v>
      </c>
    </row>
    <row r="126" spans="2:66" x14ac:dyDescent="0.25">
      <c r="B126" s="11">
        <v>12</v>
      </c>
      <c r="C126" s="6">
        <f>'2 жастағы Ф'!C126</f>
        <v>0</v>
      </c>
      <c r="D126" s="305"/>
      <c r="E126" s="305"/>
      <c r="F126" s="306"/>
      <c r="G126" s="307"/>
      <c r="H126" s="305"/>
      <c r="I126" s="306"/>
      <c r="J126" s="307"/>
      <c r="K126" s="305"/>
      <c r="L126" s="306"/>
      <c r="M126" s="307"/>
      <c r="N126" s="305"/>
      <c r="O126" s="306"/>
      <c r="P126" s="307"/>
      <c r="Q126" s="305"/>
      <c r="R126" s="306"/>
      <c r="S126" s="307"/>
      <c r="T126" s="305"/>
      <c r="U126" s="306"/>
      <c r="V126" s="307"/>
      <c r="W126" s="305"/>
      <c r="X126" s="306"/>
      <c r="Y126" s="307"/>
      <c r="Z126" s="305"/>
      <c r="AA126" s="306"/>
      <c r="AB126" s="307"/>
      <c r="AC126" s="305"/>
      <c r="AD126" s="306"/>
      <c r="AE126" s="307"/>
      <c r="AF126" s="305"/>
      <c r="AG126" s="306"/>
      <c r="AH126" s="307"/>
      <c r="AI126" s="305"/>
      <c r="AJ126" s="306"/>
      <c r="AK126" s="307"/>
      <c r="AL126" s="305"/>
      <c r="AM126" s="306"/>
      <c r="AN126" s="307"/>
      <c r="AO126" s="305"/>
      <c r="AP126" s="306"/>
      <c r="AQ126" s="307"/>
      <c r="AR126" s="305"/>
      <c r="AS126" s="306"/>
      <c r="AT126" s="307"/>
      <c r="AU126" s="305"/>
      <c r="AV126" s="306"/>
      <c r="AW126" s="307"/>
      <c r="AX126" s="305"/>
      <c r="AY126" s="306"/>
      <c r="AZ126" s="307"/>
      <c r="BA126" s="305"/>
      <c r="BB126" s="306"/>
      <c r="BC126" s="308"/>
      <c r="BD126" s="309"/>
      <c r="BE126" s="310"/>
      <c r="BF126" s="311"/>
      <c r="BG126" s="312"/>
      <c r="BH126" s="313"/>
      <c r="BI126" s="311"/>
      <c r="BJ126" s="312"/>
      <c r="BK126" s="312"/>
      <c r="BL126" s="87">
        <f t="shared" si="8"/>
        <v>0</v>
      </c>
      <c r="BM126" s="3">
        <f t="shared" si="9"/>
        <v>0</v>
      </c>
      <c r="BN126" s="31">
        <f t="shared" si="10"/>
        <v>0</v>
      </c>
    </row>
    <row r="127" spans="2:66" x14ac:dyDescent="0.25">
      <c r="B127" s="11">
        <v>13</v>
      </c>
      <c r="C127" s="6">
        <f>'2 жастағы Ф'!C127</f>
        <v>0</v>
      </c>
      <c r="D127" s="305"/>
      <c r="E127" s="305"/>
      <c r="F127" s="306"/>
      <c r="G127" s="307"/>
      <c r="H127" s="305"/>
      <c r="I127" s="306"/>
      <c r="J127" s="307"/>
      <c r="K127" s="305"/>
      <c r="L127" s="306"/>
      <c r="M127" s="307"/>
      <c r="N127" s="305"/>
      <c r="O127" s="306"/>
      <c r="P127" s="307"/>
      <c r="Q127" s="305"/>
      <c r="R127" s="306"/>
      <c r="S127" s="307"/>
      <c r="T127" s="305"/>
      <c r="U127" s="306"/>
      <c r="V127" s="307"/>
      <c r="W127" s="305"/>
      <c r="X127" s="306"/>
      <c r="Y127" s="307"/>
      <c r="Z127" s="305"/>
      <c r="AA127" s="306"/>
      <c r="AB127" s="307"/>
      <c r="AC127" s="305"/>
      <c r="AD127" s="306"/>
      <c r="AE127" s="307"/>
      <c r="AF127" s="305"/>
      <c r="AG127" s="306"/>
      <c r="AH127" s="307"/>
      <c r="AI127" s="305"/>
      <c r="AJ127" s="306"/>
      <c r="AK127" s="307"/>
      <c r="AL127" s="305"/>
      <c r="AM127" s="306"/>
      <c r="AN127" s="307"/>
      <c r="AO127" s="305"/>
      <c r="AP127" s="306"/>
      <c r="AQ127" s="307"/>
      <c r="AR127" s="305"/>
      <c r="AS127" s="306"/>
      <c r="AT127" s="307"/>
      <c r="AU127" s="305"/>
      <c r="AV127" s="306"/>
      <c r="AW127" s="307"/>
      <c r="AX127" s="305"/>
      <c r="AY127" s="306"/>
      <c r="AZ127" s="307"/>
      <c r="BA127" s="305"/>
      <c r="BB127" s="306"/>
      <c r="BC127" s="308"/>
      <c r="BD127" s="309"/>
      <c r="BE127" s="310"/>
      <c r="BF127" s="311"/>
      <c r="BG127" s="312"/>
      <c r="BH127" s="313"/>
      <c r="BI127" s="311"/>
      <c r="BJ127" s="312"/>
      <c r="BK127" s="312"/>
      <c r="BL127" s="87">
        <f t="shared" si="8"/>
        <v>0</v>
      </c>
      <c r="BM127" s="3">
        <f t="shared" si="9"/>
        <v>0</v>
      </c>
      <c r="BN127" s="31">
        <f t="shared" si="10"/>
        <v>0</v>
      </c>
    </row>
    <row r="128" spans="2:66" x14ac:dyDescent="0.25">
      <c r="B128" s="11">
        <v>14</v>
      </c>
      <c r="C128" s="6">
        <f>'2 жастағы Ф'!C128</f>
        <v>0</v>
      </c>
      <c r="D128" s="305"/>
      <c r="E128" s="305"/>
      <c r="F128" s="306"/>
      <c r="G128" s="307"/>
      <c r="H128" s="305"/>
      <c r="I128" s="306"/>
      <c r="J128" s="307"/>
      <c r="K128" s="305"/>
      <c r="L128" s="306"/>
      <c r="M128" s="307"/>
      <c r="N128" s="305"/>
      <c r="O128" s="306"/>
      <c r="P128" s="307"/>
      <c r="Q128" s="305"/>
      <c r="R128" s="306"/>
      <c r="S128" s="307"/>
      <c r="T128" s="305"/>
      <c r="U128" s="306"/>
      <c r="V128" s="307"/>
      <c r="W128" s="305"/>
      <c r="X128" s="306"/>
      <c r="Y128" s="307"/>
      <c r="Z128" s="305"/>
      <c r="AA128" s="306"/>
      <c r="AB128" s="307"/>
      <c r="AC128" s="305"/>
      <c r="AD128" s="306"/>
      <c r="AE128" s="307"/>
      <c r="AF128" s="305"/>
      <c r="AG128" s="306"/>
      <c r="AH128" s="307"/>
      <c r="AI128" s="305"/>
      <c r="AJ128" s="306"/>
      <c r="AK128" s="307"/>
      <c r="AL128" s="305"/>
      <c r="AM128" s="306"/>
      <c r="AN128" s="307"/>
      <c r="AO128" s="305"/>
      <c r="AP128" s="306"/>
      <c r="AQ128" s="307"/>
      <c r="AR128" s="305"/>
      <c r="AS128" s="306"/>
      <c r="AT128" s="307"/>
      <c r="AU128" s="305"/>
      <c r="AV128" s="306"/>
      <c r="AW128" s="307"/>
      <c r="AX128" s="305"/>
      <c r="AY128" s="306"/>
      <c r="AZ128" s="307"/>
      <c r="BA128" s="305"/>
      <c r="BB128" s="306"/>
      <c r="BC128" s="308"/>
      <c r="BD128" s="309"/>
      <c r="BE128" s="310"/>
      <c r="BF128" s="311"/>
      <c r="BG128" s="312"/>
      <c r="BH128" s="313"/>
      <c r="BI128" s="311"/>
      <c r="BJ128" s="312"/>
      <c r="BK128" s="312"/>
      <c r="BL128" s="87">
        <f t="shared" si="8"/>
        <v>0</v>
      </c>
      <c r="BM128" s="3">
        <f t="shared" si="9"/>
        <v>0</v>
      </c>
      <c r="BN128" s="31">
        <f t="shared" si="10"/>
        <v>0</v>
      </c>
    </row>
    <row r="129" spans="2:66" x14ac:dyDescent="0.25">
      <c r="B129" s="11">
        <v>15</v>
      </c>
      <c r="C129" s="6">
        <f>'2 жастағы Ф'!C129</f>
        <v>0</v>
      </c>
      <c r="D129" s="305"/>
      <c r="E129" s="305"/>
      <c r="F129" s="306"/>
      <c r="G129" s="307"/>
      <c r="H129" s="305"/>
      <c r="I129" s="306"/>
      <c r="J129" s="307"/>
      <c r="K129" s="305"/>
      <c r="L129" s="306"/>
      <c r="M129" s="307"/>
      <c r="N129" s="305"/>
      <c r="O129" s="306"/>
      <c r="P129" s="307"/>
      <c r="Q129" s="305"/>
      <c r="R129" s="306"/>
      <c r="S129" s="307"/>
      <c r="T129" s="305"/>
      <c r="U129" s="306"/>
      <c r="V129" s="307"/>
      <c r="W129" s="305"/>
      <c r="X129" s="306"/>
      <c r="Y129" s="307"/>
      <c r="Z129" s="305"/>
      <c r="AA129" s="306"/>
      <c r="AB129" s="307"/>
      <c r="AC129" s="305"/>
      <c r="AD129" s="306"/>
      <c r="AE129" s="307"/>
      <c r="AF129" s="305"/>
      <c r="AG129" s="306"/>
      <c r="AH129" s="307"/>
      <c r="AI129" s="305"/>
      <c r="AJ129" s="306"/>
      <c r="AK129" s="307"/>
      <c r="AL129" s="305"/>
      <c r="AM129" s="306"/>
      <c r="AN129" s="307"/>
      <c r="AO129" s="305"/>
      <c r="AP129" s="306"/>
      <c r="AQ129" s="307"/>
      <c r="AR129" s="305"/>
      <c r="AS129" s="306"/>
      <c r="AT129" s="307"/>
      <c r="AU129" s="305"/>
      <c r="AV129" s="306"/>
      <c r="AW129" s="307"/>
      <c r="AX129" s="305"/>
      <c r="AY129" s="306"/>
      <c r="AZ129" s="307"/>
      <c r="BA129" s="305"/>
      <c r="BB129" s="306"/>
      <c r="BC129" s="308"/>
      <c r="BD129" s="309"/>
      <c r="BE129" s="310"/>
      <c r="BF129" s="311"/>
      <c r="BG129" s="312"/>
      <c r="BH129" s="313"/>
      <c r="BI129" s="311"/>
      <c r="BJ129" s="312"/>
      <c r="BK129" s="312"/>
      <c r="BL129" s="87">
        <f t="shared" si="8"/>
        <v>0</v>
      </c>
      <c r="BM129" s="3">
        <f t="shared" si="9"/>
        <v>0</v>
      </c>
      <c r="BN129" s="31">
        <f t="shared" si="10"/>
        <v>0</v>
      </c>
    </row>
    <row r="130" spans="2:66" x14ac:dyDescent="0.25">
      <c r="B130" s="11">
        <v>16</v>
      </c>
      <c r="C130" s="6">
        <f>'2 жастағы Ф'!C130</f>
        <v>0</v>
      </c>
      <c r="D130" s="305"/>
      <c r="E130" s="305"/>
      <c r="F130" s="306"/>
      <c r="G130" s="307"/>
      <c r="H130" s="305"/>
      <c r="I130" s="306"/>
      <c r="J130" s="307"/>
      <c r="K130" s="305"/>
      <c r="L130" s="306"/>
      <c r="M130" s="307"/>
      <c r="N130" s="305"/>
      <c r="O130" s="306"/>
      <c r="P130" s="307"/>
      <c r="Q130" s="305"/>
      <c r="R130" s="306"/>
      <c r="S130" s="307"/>
      <c r="T130" s="305"/>
      <c r="U130" s="306"/>
      <c r="V130" s="307"/>
      <c r="W130" s="305"/>
      <c r="X130" s="306"/>
      <c r="Y130" s="307"/>
      <c r="Z130" s="305"/>
      <c r="AA130" s="306"/>
      <c r="AB130" s="307"/>
      <c r="AC130" s="305"/>
      <c r="AD130" s="306"/>
      <c r="AE130" s="307"/>
      <c r="AF130" s="305"/>
      <c r="AG130" s="306"/>
      <c r="AH130" s="307"/>
      <c r="AI130" s="305"/>
      <c r="AJ130" s="306"/>
      <c r="AK130" s="307"/>
      <c r="AL130" s="305"/>
      <c r="AM130" s="306"/>
      <c r="AN130" s="307"/>
      <c r="AO130" s="305"/>
      <c r="AP130" s="306"/>
      <c r="AQ130" s="307"/>
      <c r="AR130" s="305"/>
      <c r="AS130" s="306"/>
      <c r="AT130" s="307"/>
      <c r="AU130" s="305"/>
      <c r="AV130" s="306"/>
      <c r="AW130" s="307"/>
      <c r="AX130" s="305"/>
      <c r="AY130" s="306"/>
      <c r="AZ130" s="307"/>
      <c r="BA130" s="305"/>
      <c r="BB130" s="306"/>
      <c r="BC130" s="308"/>
      <c r="BD130" s="309"/>
      <c r="BE130" s="310"/>
      <c r="BF130" s="311"/>
      <c r="BG130" s="312"/>
      <c r="BH130" s="313"/>
      <c r="BI130" s="311"/>
      <c r="BJ130" s="312"/>
      <c r="BK130" s="312"/>
      <c r="BL130" s="87">
        <f t="shared" si="8"/>
        <v>0</v>
      </c>
      <c r="BM130" s="3">
        <f t="shared" si="9"/>
        <v>0</v>
      </c>
      <c r="BN130" s="31">
        <f t="shared" si="10"/>
        <v>0</v>
      </c>
    </row>
    <row r="131" spans="2:66" x14ac:dyDescent="0.25">
      <c r="B131" s="11">
        <v>17</v>
      </c>
      <c r="C131" s="6">
        <f>'2 жастағы Ф'!C131</f>
        <v>0</v>
      </c>
      <c r="D131" s="305"/>
      <c r="E131" s="305"/>
      <c r="F131" s="306"/>
      <c r="G131" s="307"/>
      <c r="H131" s="305"/>
      <c r="I131" s="306"/>
      <c r="J131" s="307"/>
      <c r="K131" s="305"/>
      <c r="L131" s="306"/>
      <c r="M131" s="307"/>
      <c r="N131" s="305"/>
      <c r="O131" s="306"/>
      <c r="P131" s="307"/>
      <c r="Q131" s="305"/>
      <c r="R131" s="306"/>
      <c r="S131" s="307"/>
      <c r="T131" s="305"/>
      <c r="U131" s="306"/>
      <c r="V131" s="307"/>
      <c r="W131" s="305"/>
      <c r="X131" s="306"/>
      <c r="Y131" s="307"/>
      <c r="Z131" s="305"/>
      <c r="AA131" s="306"/>
      <c r="AB131" s="307"/>
      <c r="AC131" s="305"/>
      <c r="AD131" s="306"/>
      <c r="AE131" s="307"/>
      <c r="AF131" s="305"/>
      <c r="AG131" s="306"/>
      <c r="AH131" s="307"/>
      <c r="AI131" s="305"/>
      <c r="AJ131" s="306"/>
      <c r="AK131" s="307"/>
      <c r="AL131" s="305"/>
      <c r="AM131" s="306"/>
      <c r="AN131" s="307"/>
      <c r="AO131" s="305"/>
      <c r="AP131" s="306"/>
      <c r="AQ131" s="307"/>
      <c r="AR131" s="305"/>
      <c r="AS131" s="306"/>
      <c r="AT131" s="307"/>
      <c r="AU131" s="305"/>
      <c r="AV131" s="306"/>
      <c r="AW131" s="307"/>
      <c r="AX131" s="305"/>
      <c r="AY131" s="306"/>
      <c r="AZ131" s="307"/>
      <c r="BA131" s="305"/>
      <c r="BB131" s="306"/>
      <c r="BC131" s="308"/>
      <c r="BD131" s="309"/>
      <c r="BE131" s="310"/>
      <c r="BF131" s="311"/>
      <c r="BG131" s="312"/>
      <c r="BH131" s="313"/>
      <c r="BI131" s="311"/>
      <c r="BJ131" s="312"/>
      <c r="BK131" s="312"/>
      <c r="BL131" s="87">
        <f t="shared" si="8"/>
        <v>0</v>
      </c>
      <c r="BM131" s="3">
        <f t="shared" si="9"/>
        <v>0</v>
      </c>
      <c r="BN131" s="31">
        <f t="shared" si="10"/>
        <v>0</v>
      </c>
    </row>
    <row r="132" spans="2:66" x14ac:dyDescent="0.25">
      <c r="B132" s="11">
        <v>18</v>
      </c>
      <c r="C132" s="6">
        <f>'2 жастағы Ф'!C132</f>
        <v>0</v>
      </c>
      <c r="D132" s="305"/>
      <c r="E132" s="305"/>
      <c r="F132" s="306"/>
      <c r="G132" s="307"/>
      <c r="H132" s="305"/>
      <c r="I132" s="306"/>
      <c r="J132" s="307"/>
      <c r="K132" s="305"/>
      <c r="L132" s="306"/>
      <c r="M132" s="307"/>
      <c r="N132" s="305"/>
      <c r="O132" s="306"/>
      <c r="P132" s="307"/>
      <c r="Q132" s="305"/>
      <c r="R132" s="306"/>
      <c r="S132" s="307"/>
      <c r="T132" s="305"/>
      <c r="U132" s="306"/>
      <c r="V132" s="307"/>
      <c r="W132" s="305"/>
      <c r="X132" s="306"/>
      <c r="Y132" s="307"/>
      <c r="Z132" s="305"/>
      <c r="AA132" s="306"/>
      <c r="AB132" s="307"/>
      <c r="AC132" s="305"/>
      <c r="AD132" s="306"/>
      <c r="AE132" s="307"/>
      <c r="AF132" s="305"/>
      <c r="AG132" s="306"/>
      <c r="AH132" s="307"/>
      <c r="AI132" s="305"/>
      <c r="AJ132" s="306"/>
      <c r="AK132" s="307"/>
      <c r="AL132" s="305"/>
      <c r="AM132" s="306"/>
      <c r="AN132" s="307"/>
      <c r="AO132" s="305"/>
      <c r="AP132" s="306"/>
      <c r="AQ132" s="307"/>
      <c r="AR132" s="305"/>
      <c r="AS132" s="306"/>
      <c r="AT132" s="307"/>
      <c r="AU132" s="305"/>
      <c r="AV132" s="306"/>
      <c r="AW132" s="307"/>
      <c r="AX132" s="305"/>
      <c r="AY132" s="306"/>
      <c r="AZ132" s="307"/>
      <c r="BA132" s="305"/>
      <c r="BB132" s="306"/>
      <c r="BC132" s="308"/>
      <c r="BD132" s="309"/>
      <c r="BE132" s="310"/>
      <c r="BF132" s="311"/>
      <c r="BG132" s="312"/>
      <c r="BH132" s="313"/>
      <c r="BI132" s="311"/>
      <c r="BJ132" s="312"/>
      <c r="BK132" s="312"/>
      <c r="BL132" s="87">
        <f t="shared" si="8"/>
        <v>0</v>
      </c>
      <c r="BM132" s="3">
        <f t="shared" si="9"/>
        <v>0</v>
      </c>
      <c r="BN132" s="31">
        <f t="shared" si="10"/>
        <v>0</v>
      </c>
    </row>
    <row r="133" spans="2:66" x14ac:dyDescent="0.25">
      <c r="B133" s="11">
        <v>19</v>
      </c>
      <c r="C133" s="6">
        <f>'2 жастағы Ф'!C133</f>
        <v>0</v>
      </c>
      <c r="D133" s="305"/>
      <c r="E133" s="305"/>
      <c r="F133" s="306"/>
      <c r="G133" s="307"/>
      <c r="H133" s="305"/>
      <c r="I133" s="306"/>
      <c r="J133" s="307"/>
      <c r="K133" s="305"/>
      <c r="L133" s="306"/>
      <c r="M133" s="307"/>
      <c r="N133" s="305"/>
      <c r="O133" s="306"/>
      <c r="P133" s="307"/>
      <c r="Q133" s="305"/>
      <c r="R133" s="306"/>
      <c r="S133" s="307"/>
      <c r="T133" s="305"/>
      <c r="U133" s="306"/>
      <c r="V133" s="307"/>
      <c r="W133" s="305"/>
      <c r="X133" s="306"/>
      <c r="Y133" s="307"/>
      <c r="Z133" s="305"/>
      <c r="AA133" s="306"/>
      <c r="AB133" s="307"/>
      <c r="AC133" s="305"/>
      <c r="AD133" s="306"/>
      <c r="AE133" s="307"/>
      <c r="AF133" s="305"/>
      <c r="AG133" s="306"/>
      <c r="AH133" s="307"/>
      <c r="AI133" s="305"/>
      <c r="AJ133" s="306"/>
      <c r="AK133" s="307"/>
      <c r="AL133" s="305"/>
      <c r="AM133" s="306"/>
      <c r="AN133" s="307"/>
      <c r="AO133" s="305"/>
      <c r="AP133" s="306"/>
      <c r="AQ133" s="307"/>
      <c r="AR133" s="305"/>
      <c r="AS133" s="306"/>
      <c r="AT133" s="307"/>
      <c r="AU133" s="305"/>
      <c r="AV133" s="306"/>
      <c r="AW133" s="307"/>
      <c r="AX133" s="305"/>
      <c r="AY133" s="306"/>
      <c r="AZ133" s="307"/>
      <c r="BA133" s="305"/>
      <c r="BB133" s="306"/>
      <c r="BC133" s="308"/>
      <c r="BD133" s="309"/>
      <c r="BE133" s="310"/>
      <c r="BF133" s="311"/>
      <c r="BG133" s="312"/>
      <c r="BH133" s="313"/>
      <c r="BI133" s="311"/>
      <c r="BJ133" s="312"/>
      <c r="BK133" s="312"/>
      <c r="BL133" s="87">
        <f t="shared" si="8"/>
        <v>0</v>
      </c>
      <c r="BM133" s="3">
        <f t="shared" si="9"/>
        <v>0</v>
      </c>
      <c r="BN133" s="31">
        <f t="shared" si="10"/>
        <v>0</v>
      </c>
    </row>
    <row r="134" spans="2:66" x14ac:dyDescent="0.25">
      <c r="B134" s="11">
        <v>20</v>
      </c>
      <c r="C134" s="6">
        <f>'2 жастағы Ф'!C134</f>
        <v>0</v>
      </c>
      <c r="D134" s="305"/>
      <c r="E134" s="305"/>
      <c r="F134" s="306"/>
      <c r="G134" s="307"/>
      <c r="H134" s="305"/>
      <c r="I134" s="306"/>
      <c r="J134" s="307"/>
      <c r="K134" s="305"/>
      <c r="L134" s="306"/>
      <c r="M134" s="307"/>
      <c r="N134" s="305"/>
      <c r="O134" s="306"/>
      <c r="P134" s="307"/>
      <c r="Q134" s="305"/>
      <c r="R134" s="306"/>
      <c r="S134" s="307"/>
      <c r="T134" s="305"/>
      <c r="U134" s="306"/>
      <c r="V134" s="307"/>
      <c r="W134" s="305"/>
      <c r="X134" s="306"/>
      <c r="Y134" s="307"/>
      <c r="Z134" s="305"/>
      <c r="AA134" s="306"/>
      <c r="AB134" s="307"/>
      <c r="AC134" s="305"/>
      <c r="AD134" s="306"/>
      <c r="AE134" s="307"/>
      <c r="AF134" s="305"/>
      <c r="AG134" s="306"/>
      <c r="AH134" s="307"/>
      <c r="AI134" s="305"/>
      <c r="AJ134" s="306"/>
      <c r="AK134" s="307"/>
      <c r="AL134" s="305"/>
      <c r="AM134" s="306"/>
      <c r="AN134" s="307"/>
      <c r="AO134" s="305"/>
      <c r="AP134" s="306"/>
      <c r="AQ134" s="307"/>
      <c r="AR134" s="305"/>
      <c r="AS134" s="306"/>
      <c r="AT134" s="307"/>
      <c r="AU134" s="305"/>
      <c r="AV134" s="306"/>
      <c r="AW134" s="307"/>
      <c r="AX134" s="305"/>
      <c r="AY134" s="306"/>
      <c r="AZ134" s="307"/>
      <c r="BA134" s="305"/>
      <c r="BB134" s="306"/>
      <c r="BC134" s="308"/>
      <c r="BD134" s="309"/>
      <c r="BE134" s="310"/>
      <c r="BF134" s="311"/>
      <c r="BG134" s="312"/>
      <c r="BH134" s="313"/>
      <c r="BI134" s="311"/>
      <c r="BJ134" s="312"/>
      <c r="BK134" s="312"/>
      <c r="BL134" s="87">
        <f t="shared" si="8"/>
        <v>0</v>
      </c>
      <c r="BM134" s="3">
        <f t="shared" si="9"/>
        <v>0</v>
      </c>
      <c r="BN134" s="31">
        <f t="shared" si="10"/>
        <v>0</v>
      </c>
    </row>
    <row r="135" spans="2:66" x14ac:dyDescent="0.25">
      <c r="B135" s="11">
        <v>21</v>
      </c>
      <c r="C135" s="6">
        <f>'2 жастағы Ф'!C135</f>
        <v>0</v>
      </c>
      <c r="D135" s="305"/>
      <c r="E135" s="305"/>
      <c r="F135" s="306"/>
      <c r="G135" s="307"/>
      <c r="H135" s="305"/>
      <c r="I135" s="306"/>
      <c r="J135" s="307"/>
      <c r="K135" s="305"/>
      <c r="L135" s="306"/>
      <c r="M135" s="307"/>
      <c r="N135" s="305"/>
      <c r="O135" s="306"/>
      <c r="P135" s="307"/>
      <c r="Q135" s="305"/>
      <c r="R135" s="306"/>
      <c r="S135" s="307"/>
      <c r="T135" s="305"/>
      <c r="U135" s="306"/>
      <c r="V135" s="307"/>
      <c r="W135" s="305"/>
      <c r="X135" s="306"/>
      <c r="Y135" s="307"/>
      <c r="Z135" s="305"/>
      <c r="AA135" s="306"/>
      <c r="AB135" s="307"/>
      <c r="AC135" s="305"/>
      <c r="AD135" s="306"/>
      <c r="AE135" s="307"/>
      <c r="AF135" s="305"/>
      <c r="AG135" s="306"/>
      <c r="AH135" s="307"/>
      <c r="AI135" s="305"/>
      <c r="AJ135" s="306"/>
      <c r="AK135" s="307"/>
      <c r="AL135" s="305"/>
      <c r="AM135" s="306"/>
      <c r="AN135" s="307"/>
      <c r="AO135" s="305"/>
      <c r="AP135" s="306"/>
      <c r="AQ135" s="307"/>
      <c r="AR135" s="305"/>
      <c r="AS135" s="306"/>
      <c r="AT135" s="307"/>
      <c r="AU135" s="305"/>
      <c r="AV135" s="306"/>
      <c r="AW135" s="307"/>
      <c r="AX135" s="305"/>
      <c r="AY135" s="306"/>
      <c r="AZ135" s="307"/>
      <c r="BA135" s="305"/>
      <c r="BB135" s="306"/>
      <c r="BC135" s="308"/>
      <c r="BD135" s="309"/>
      <c r="BE135" s="310"/>
      <c r="BF135" s="311"/>
      <c r="BG135" s="312"/>
      <c r="BH135" s="313"/>
      <c r="BI135" s="311"/>
      <c r="BJ135" s="312"/>
      <c r="BK135" s="312"/>
      <c r="BL135" s="87">
        <f t="shared" si="8"/>
        <v>0</v>
      </c>
      <c r="BM135" s="3">
        <f t="shared" si="9"/>
        <v>0</v>
      </c>
      <c r="BN135" s="31">
        <f t="shared" si="10"/>
        <v>0</v>
      </c>
    </row>
    <row r="136" spans="2:66" x14ac:dyDescent="0.25">
      <c r="B136" s="11">
        <v>22</v>
      </c>
      <c r="C136" s="6">
        <f>'2 жастағы Ф'!C136</f>
        <v>0</v>
      </c>
      <c r="D136" s="305"/>
      <c r="E136" s="305"/>
      <c r="F136" s="306"/>
      <c r="G136" s="307"/>
      <c r="H136" s="305"/>
      <c r="I136" s="306"/>
      <c r="J136" s="307"/>
      <c r="K136" s="305"/>
      <c r="L136" s="306"/>
      <c r="M136" s="307"/>
      <c r="N136" s="305"/>
      <c r="O136" s="306"/>
      <c r="P136" s="307"/>
      <c r="Q136" s="305"/>
      <c r="R136" s="306"/>
      <c r="S136" s="307"/>
      <c r="T136" s="305"/>
      <c r="U136" s="306"/>
      <c r="V136" s="307"/>
      <c r="W136" s="305"/>
      <c r="X136" s="306"/>
      <c r="Y136" s="307"/>
      <c r="Z136" s="305"/>
      <c r="AA136" s="306"/>
      <c r="AB136" s="307"/>
      <c r="AC136" s="305"/>
      <c r="AD136" s="306"/>
      <c r="AE136" s="307"/>
      <c r="AF136" s="305"/>
      <c r="AG136" s="306"/>
      <c r="AH136" s="307"/>
      <c r="AI136" s="305"/>
      <c r="AJ136" s="306"/>
      <c r="AK136" s="307"/>
      <c r="AL136" s="305"/>
      <c r="AM136" s="306"/>
      <c r="AN136" s="307"/>
      <c r="AO136" s="305"/>
      <c r="AP136" s="306"/>
      <c r="AQ136" s="307"/>
      <c r="AR136" s="305"/>
      <c r="AS136" s="306"/>
      <c r="AT136" s="307"/>
      <c r="AU136" s="305"/>
      <c r="AV136" s="306"/>
      <c r="AW136" s="307"/>
      <c r="AX136" s="305"/>
      <c r="AY136" s="306"/>
      <c r="AZ136" s="307"/>
      <c r="BA136" s="305"/>
      <c r="BB136" s="306"/>
      <c r="BC136" s="308"/>
      <c r="BD136" s="309"/>
      <c r="BE136" s="310"/>
      <c r="BF136" s="311"/>
      <c r="BG136" s="312"/>
      <c r="BH136" s="313"/>
      <c r="BI136" s="311"/>
      <c r="BJ136" s="312"/>
      <c r="BK136" s="312"/>
      <c r="BL136" s="87">
        <f t="shared" si="8"/>
        <v>0</v>
      </c>
      <c r="BM136" s="3">
        <f t="shared" si="9"/>
        <v>0</v>
      </c>
      <c r="BN136" s="31">
        <f t="shared" si="10"/>
        <v>0</v>
      </c>
    </row>
    <row r="137" spans="2:66" x14ac:dyDescent="0.25">
      <c r="B137" s="11">
        <v>23</v>
      </c>
      <c r="C137" s="6">
        <f>'2 жастағы Ф'!C137</f>
        <v>0</v>
      </c>
      <c r="D137" s="305"/>
      <c r="E137" s="305"/>
      <c r="F137" s="306"/>
      <c r="G137" s="307"/>
      <c r="H137" s="305"/>
      <c r="I137" s="306"/>
      <c r="J137" s="307"/>
      <c r="K137" s="305"/>
      <c r="L137" s="306"/>
      <c r="M137" s="307"/>
      <c r="N137" s="305"/>
      <c r="O137" s="306"/>
      <c r="P137" s="307"/>
      <c r="Q137" s="305"/>
      <c r="R137" s="306"/>
      <c r="S137" s="307"/>
      <c r="T137" s="305"/>
      <c r="U137" s="306"/>
      <c r="V137" s="307"/>
      <c r="W137" s="305"/>
      <c r="X137" s="306"/>
      <c r="Y137" s="307"/>
      <c r="Z137" s="305"/>
      <c r="AA137" s="306"/>
      <c r="AB137" s="307"/>
      <c r="AC137" s="305"/>
      <c r="AD137" s="306"/>
      <c r="AE137" s="307"/>
      <c r="AF137" s="305"/>
      <c r="AG137" s="306"/>
      <c r="AH137" s="307"/>
      <c r="AI137" s="305"/>
      <c r="AJ137" s="306"/>
      <c r="AK137" s="307"/>
      <c r="AL137" s="305"/>
      <c r="AM137" s="306"/>
      <c r="AN137" s="307"/>
      <c r="AO137" s="305"/>
      <c r="AP137" s="306"/>
      <c r="AQ137" s="307"/>
      <c r="AR137" s="305"/>
      <c r="AS137" s="306"/>
      <c r="AT137" s="307"/>
      <c r="AU137" s="305"/>
      <c r="AV137" s="306"/>
      <c r="AW137" s="307"/>
      <c r="AX137" s="305"/>
      <c r="AY137" s="306"/>
      <c r="AZ137" s="307"/>
      <c r="BA137" s="305"/>
      <c r="BB137" s="306"/>
      <c r="BC137" s="308"/>
      <c r="BD137" s="309"/>
      <c r="BE137" s="310"/>
      <c r="BF137" s="311"/>
      <c r="BG137" s="312"/>
      <c r="BH137" s="313"/>
      <c r="BI137" s="311"/>
      <c r="BJ137" s="312"/>
      <c r="BK137" s="312"/>
      <c r="BL137" s="87">
        <f t="shared" si="8"/>
        <v>0</v>
      </c>
      <c r="BM137" s="3">
        <f t="shared" si="9"/>
        <v>0</v>
      </c>
      <c r="BN137" s="31">
        <f t="shared" si="10"/>
        <v>0</v>
      </c>
    </row>
    <row r="138" spans="2:66" x14ac:dyDescent="0.25">
      <c r="B138" s="11">
        <v>24</v>
      </c>
      <c r="C138" s="6">
        <f>'2 жастағы Ф'!C138</f>
        <v>0</v>
      </c>
      <c r="D138" s="305"/>
      <c r="E138" s="305"/>
      <c r="F138" s="306"/>
      <c r="G138" s="307"/>
      <c r="H138" s="305"/>
      <c r="I138" s="306"/>
      <c r="J138" s="307"/>
      <c r="K138" s="305"/>
      <c r="L138" s="306"/>
      <c r="M138" s="307"/>
      <c r="N138" s="305"/>
      <c r="O138" s="306"/>
      <c r="P138" s="307"/>
      <c r="Q138" s="305"/>
      <c r="R138" s="306"/>
      <c r="S138" s="307"/>
      <c r="T138" s="305"/>
      <c r="U138" s="306"/>
      <c r="V138" s="307"/>
      <c r="W138" s="305"/>
      <c r="X138" s="306"/>
      <c r="Y138" s="307"/>
      <c r="Z138" s="305"/>
      <c r="AA138" s="306"/>
      <c r="AB138" s="307"/>
      <c r="AC138" s="305"/>
      <c r="AD138" s="306"/>
      <c r="AE138" s="307"/>
      <c r="AF138" s="305"/>
      <c r="AG138" s="306"/>
      <c r="AH138" s="307"/>
      <c r="AI138" s="305"/>
      <c r="AJ138" s="306"/>
      <c r="AK138" s="307"/>
      <c r="AL138" s="305"/>
      <c r="AM138" s="306"/>
      <c r="AN138" s="307"/>
      <c r="AO138" s="305"/>
      <c r="AP138" s="306"/>
      <c r="AQ138" s="307"/>
      <c r="AR138" s="305"/>
      <c r="AS138" s="306"/>
      <c r="AT138" s="307"/>
      <c r="AU138" s="305"/>
      <c r="AV138" s="306"/>
      <c r="AW138" s="307"/>
      <c r="AX138" s="305"/>
      <c r="AY138" s="306"/>
      <c r="AZ138" s="307"/>
      <c r="BA138" s="305"/>
      <c r="BB138" s="306"/>
      <c r="BC138" s="308"/>
      <c r="BD138" s="309"/>
      <c r="BE138" s="310"/>
      <c r="BF138" s="311"/>
      <c r="BG138" s="312"/>
      <c r="BH138" s="313"/>
      <c r="BI138" s="311"/>
      <c r="BJ138" s="312"/>
      <c r="BK138" s="312"/>
      <c r="BL138" s="87">
        <f t="shared" si="8"/>
        <v>0</v>
      </c>
      <c r="BM138" s="3">
        <f t="shared" si="9"/>
        <v>0</v>
      </c>
      <c r="BN138" s="31">
        <f t="shared" si="10"/>
        <v>0</v>
      </c>
    </row>
    <row r="139" spans="2:66" x14ac:dyDescent="0.25">
      <c r="B139" s="11">
        <v>25</v>
      </c>
      <c r="C139" s="6">
        <f>'2 жастағы Ф'!C139</f>
        <v>0</v>
      </c>
      <c r="D139" s="305"/>
      <c r="E139" s="305"/>
      <c r="F139" s="306"/>
      <c r="G139" s="307"/>
      <c r="H139" s="305"/>
      <c r="I139" s="306"/>
      <c r="J139" s="307"/>
      <c r="K139" s="305"/>
      <c r="L139" s="306"/>
      <c r="M139" s="307"/>
      <c r="N139" s="305"/>
      <c r="O139" s="306"/>
      <c r="P139" s="307"/>
      <c r="Q139" s="305"/>
      <c r="R139" s="306"/>
      <c r="S139" s="307"/>
      <c r="T139" s="305"/>
      <c r="U139" s="306"/>
      <c r="V139" s="307"/>
      <c r="W139" s="305"/>
      <c r="X139" s="306"/>
      <c r="Y139" s="307"/>
      <c r="Z139" s="305"/>
      <c r="AA139" s="306"/>
      <c r="AB139" s="307"/>
      <c r="AC139" s="305"/>
      <c r="AD139" s="306"/>
      <c r="AE139" s="307"/>
      <c r="AF139" s="305"/>
      <c r="AG139" s="306"/>
      <c r="AH139" s="307"/>
      <c r="AI139" s="305"/>
      <c r="AJ139" s="306"/>
      <c r="AK139" s="307"/>
      <c r="AL139" s="305"/>
      <c r="AM139" s="306"/>
      <c r="AN139" s="307"/>
      <c r="AO139" s="305"/>
      <c r="AP139" s="306"/>
      <c r="AQ139" s="307"/>
      <c r="AR139" s="305"/>
      <c r="AS139" s="306"/>
      <c r="AT139" s="307"/>
      <c r="AU139" s="305"/>
      <c r="AV139" s="306"/>
      <c r="AW139" s="307"/>
      <c r="AX139" s="305"/>
      <c r="AY139" s="306"/>
      <c r="AZ139" s="307"/>
      <c r="BA139" s="305"/>
      <c r="BB139" s="306"/>
      <c r="BC139" s="308"/>
      <c r="BD139" s="309"/>
      <c r="BE139" s="310"/>
      <c r="BF139" s="311"/>
      <c r="BG139" s="312"/>
      <c r="BH139" s="313"/>
      <c r="BI139" s="311"/>
      <c r="BJ139" s="312"/>
      <c r="BK139" s="312"/>
      <c r="BL139" s="87">
        <f t="shared" si="8"/>
        <v>0</v>
      </c>
      <c r="BM139" s="3">
        <f t="shared" si="9"/>
        <v>0</v>
      </c>
      <c r="BN139" s="31">
        <f t="shared" si="10"/>
        <v>0</v>
      </c>
    </row>
    <row r="140" spans="2:66" x14ac:dyDescent="0.25">
      <c r="B140" s="11">
        <v>26</v>
      </c>
      <c r="C140" s="6">
        <f>'2 жастағы Ф'!C140</f>
        <v>0</v>
      </c>
      <c r="D140" s="305"/>
      <c r="E140" s="305"/>
      <c r="F140" s="306"/>
      <c r="G140" s="307"/>
      <c r="H140" s="305"/>
      <c r="I140" s="306"/>
      <c r="J140" s="307"/>
      <c r="K140" s="305"/>
      <c r="L140" s="306"/>
      <c r="M140" s="307"/>
      <c r="N140" s="305"/>
      <c r="O140" s="306"/>
      <c r="P140" s="307"/>
      <c r="Q140" s="305"/>
      <c r="R140" s="306"/>
      <c r="S140" s="307"/>
      <c r="T140" s="305"/>
      <c r="U140" s="306"/>
      <c r="V140" s="307"/>
      <c r="W140" s="305"/>
      <c r="X140" s="306"/>
      <c r="Y140" s="307"/>
      <c r="Z140" s="305"/>
      <c r="AA140" s="306"/>
      <c r="AB140" s="307"/>
      <c r="AC140" s="305"/>
      <c r="AD140" s="306"/>
      <c r="AE140" s="307"/>
      <c r="AF140" s="305"/>
      <c r="AG140" s="306"/>
      <c r="AH140" s="307"/>
      <c r="AI140" s="305"/>
      <c r="AJ140" s="306"/>
      <c r="AK140" s="307"/>
      <c r="AL140" s="305"/>
      <c r="AM140" s="306"/>
      <c r="AN140" s="307"/>
      <c r="AO140" s="305"/>
      <c r="AP140" s="306"/>
      <c r="AQ140" s="307"/>
      <c r="AR140" s="305"/>
      <c r="AS140" s="306"/>
      <c r="AT140" s="307"/>
      <c r="AU140" s="305"/>
      <c r="AV140" s="306"/>
      <c r="AW140" s="307"/>
      <c r="AX140" s="305"/>
      <c r="AY140" s="306"/>
      <c r="AZ140" s="307"/>
      <c r="BA140" s="305"/>
      <c r="BB140" s="306"/>
      <c r="BC140" s="308"/>
      <c r="BD140" s="309"/>
      <c r="BE140" s="310"/>
      <c r="BF140" s="311"/>
      <c r="BG140" s="312"/>
      <c r="BH140" s="313"/>
      <c r="BI140" s="311"/>
      <c r="BJ140" s="312"/>
      <c r="BK140" s="312"/>
      <c r="BL140" s="87">
        <f t="shared" si="8"/>
        <v>0</v>
      </c>
      <c r="BM140" s="3">
        <f t="shared" si="9"/>
        <v>0</v>
      </c>
      <c r="BN140" s="31">
        <f t="shared" si="10"/>
        <v>0</v>
      </c>
    </row>
    <row r="141" spans="2:66" x14ac:dyDescent="0.25">
      <c r="B141" s="11">
        <v>27</v>
      </c>
      <c r="C141" s="6">
        <f>'2 жастағы Ф'!C141</f>
        <v>0</v>
      </c>
      <c r="D141" s="305"/>
      <c r="E141" s="305"/>
      <c r="F141" s="306"/>
      <c r="G141" s="307"/>
      <c r="H141" s="305"/>
      <c r="I141" s="306"/>
      <c r="J141" s="307"/>
      <c r="K141" s="305"/>
      <c r="L141" s="306"/>
      <c r="M141" s="307"/>
      <c r="N141" s="305"/>
      <c r="O141" s="306"/>
      <c r="P141" s="307"/>
      <c r="Q141" s="305"/>
      <c r="R141" s="306"/>
      <c r="S141" s="307"/>
      <c r="T141" s="305"/>
      <c r="U141" s="306"/>
      <c r="V141" s="307"/>
      <c r="W141" s="305"/>
      <c r="X141" s="306"/>
      <c r="Y141" s="307"/>
      <c r="Z141" s="305"/>
      <c r="AA141" s="306"/>
      <c r="AB141" s="307"/>
      <c r="AC141" s="305"/>
      <c r="AD141" s="306"/>
      <c r="AE141" s="307"/>
      <c r="AF141" s="305"/>
      <c r="AG141" s="306"/>
      <c r="AH141" s="307"/>
      <c r="AI141" s="305"/>
      <c r="AJ141" s="306"/>
      <c r="AK141" s="307"/>
      <c r="AL141" s="305"/>
      <c r="AM141" s="306"/>
      <c r="AN141" s="307"/>
      <c r="AO141" s="305"/>
      <c r="AP141" s="306"/>
      <c r="AQ141" s="307"/>
      <c r="AR141" s="305"/>
      <c r="AS141" s="306"/>
      <c r="AT141" s="307"/>
      <c r="AU141" s="305"/>
      <c r="AV141" s="306"/>
      <c r="AW141" s="307"/>
      <c r="AX141" s="305"/>
      <c r="AY141" s="306"/>
      <c r="AZ141" s="307"/>
      <c r="BA141" s="305"/>
      <c r="BB141" s="306"/>
      <c r="BC141" s="308"/>
      <c r="BD141" s="309"/>
      <c r="BE141" s="310"/>
      <c r="BF141" s="311"/>
      <c r="BG141" s="312"/>
      <c r="BH141" s="313"/>
      <c r="BI141" s="311"/>
      <c r="BJ141" s="312"/>
      <c r="BK141" s="312"/>
      <c r="BL141" s="87">
        <f t="shared" si="8"/>
        <v>0</v>
      </c>
      <c r="BM141" s="3">
        <f t="shared" si="9"/>
        <v>0</v>
      </c>
      <c r="BN141" s="31">
        <f t="shared" si="10"/>
        <v>0</v>
      </c>
    </row>
    <row r="142" spans="2:66" x14ac:dyDescent="0.25">
      <c r="B142" s="11">
        <v>28</v>
      </c>
      <c r="C142" s="6">
        <f>'2 жастағы Ф'!C142</f>
        <v>0</v>
      </c>
      <c r="D142" s="305"/>
      <c r="E142" s="305"/>
      <c r="F142" s="306"/>
      <c r="G142" s="307"/>
      <c r="H142" s="305"/>
      <c r="I142" s="306"/>
      <c r="J142" s="307"/>
      <c r="K142" s="305"/>
      <c r="L142" s="306"/>
      <c r="M142" s="307"/>
      <c r="N142" s="305"/>
      <c r="O142" s="306"/>
      <c r="P142" s="307"/>
      <c r="Q142" s="305"/>
      <c r="R142" s="306"/>
      <c r="S142" s="307"/>
      <c r="T142" s="305"/>
      <c r="U142" s="306"/>
      <c r="V142" s="307"/>
      <c r="W142" s="305"/>
      <c r="X142" s="306"/>
      <c r="Y142" s="307"/>
      <c r="Z142" s="305"/>
      <c r="AA142" s="306"/>
      <c r="AB142" s="307"/>
      <c r="AC142" s="305"/>
      <c r="AD142" s="306"/>
      <c r="AE142" s="307"/>
      <c r="AF142" s="305"/>
      <c r="AG142" s="306"/>
      <c r="AH142" s="307"/>
      <c r="AI142" s="305"/>
      <c r="AJ142" s="306"/>
      <c r="AK142" s="307"/>
      <c r="AL142" s="305"/>
      <c r="AM142" s="306"/>
      <c r="AN142" s="307"/>
      <c r="AO142" s="305"/>
      <c r="AP142" s="306"/>
      <c r="AQ142" s="307"/>
      <c r="AR142" s="305"/>
      <c r="AS142" s="306"/>
      <c r="AT142" s="307"/>
      <c r="AU142" s="305"/>
      <c r="AV142" s="306"/>
      <c r="AW142" s="307"/>
      <c r="AX142" s="305"/>
      <c r="AY142" s="306"/>
      <c r="AZ142" s="307"/>
      <c r="BA142" s="305"/>
      <c r="BB142" s="306"/>
      <c r="BC142" s="308"/>
      <c r="BD142" s="309"/>
      <c r="BE142" s="310"/>
      <c r="BF142" s="311"/>
      <c r="BG142" s="312"/>
      <c r="BH142" s="313"/>
      <c r="BI142" s="311"/>
      <c r="BJ142" s="312"/>
      <c r="BK142" s="312"/>
      <c r="BL142" s="87">
        <f t="shared" si="8"/>
        <v>0</v>
      </c>
      <c r="BM142" s="3">
        <f t="shared" si="9"/>
        <v>0</v>
      </c>
      <c r="BN142" s="31">
        <f t="shared" si="10"/>
        <v>0</v>
      </c>
    </row>
    <row r="143" spans="2:66" x14ac:dyDescent="0.25">
      <c r="B143" s="11">
        <v>29</v>
      </c>
      <c r="C143" s="6">
        <f>'2 жастағы Ф'!C143</f>
        <v>0</v>
      </c>
      <c r="D143" s="305"/>
      <c r="E143" s="305"/>
      <c r="F143" s="306"/>
      <c r="G143" s="307"/>
      <c r="H143" s="305"/>
      <c r="I143" s="306"/>
      <c r="J143" s="307"/>
      <c r="K143" s="305"/>
      <c r="L143" s="306"/>
      <c r="M143" s="307"/>
      <c r="N143" s="305"/>
      <c r="O143" s="306"/>
      <c r="P143" s="307"/>
      <c r="Q143" s="305"/>
      <c r="R143" s="306"/>
      <c r="S143" s="307"/>
      <c r="T143" s="305"/>
      <c r="U143" s="306"/>
      <c r="V143" s="307"/>
      <c r="W143" s="305"/>
      <c r="X143" s="306"/>
      <c r="Y143" s="307"/>
      <c r="Z143" s="305"/>
      <c r="AA143" s="306"/>
      <c r="AB143" s="307"/>
      <c r="AC143" s="305"/>
      <c r="AD143" s="306"/>
      <c r="AE143" s="307"/>
      <c r="AF143" s="305"/>
      <c r="AG143" s="306"/>
      <c r="AH143" s="307"/>
      <c r="AI143" s="305"/>
      <c r="AJ143" s="306"/>
      <c r="AK143" s="307"/>
      <c r="AL143" s="305"/>
      <c r="AM143" s="306"/>
      <c r="AN143" s="307"/>
      <c r="AO143" s="305"/>
      <c r="AP143" s="306"/>
      <c r="AQ143" s="307"/>
      <c r="AR143" s="305"/>
      <c r="AS143" s="306"/>
      <c r="AT143" s="307"/>
      <c r="AU143" s="305"/>
      <c r="AV143" s="306"/>
      <c r="AW143" s="307"/>
      <c r="AX143" s="305"/>
      <c r="AY143" s="306"/>
      <c r="AZ143" s="307"/>
      <c r="BA143" s="305"/>
      <c r="BB143" s="306"/>
      <c r="BC143" s="308"/>
      <c r="BD143" s="309"/>
      <c r="BE143" s="310"/>
      <c r="BF143" s="311"/>
      <c r="BG143" s="312"/>
      <c r="BH143" s="313"/>
      <c r="BI143" s="311"/>
      <c r="BJ143" s="312"/>
      <c r="BK143" s="312"/>
      <c r="BL143" s="87">
        <f t="shared" si="8"/>
        <v>0</v>
      </c>
      <c r="BM143" s="3">
        <f t="shared" si="9"/>
        <v>0</v>
      </c>
      <c r="BN143" s="31">
        <f t="shared" si="10"/>
        <v>0</v>
      </c>
    </row>
    <row r="144" spans="2:66" x14ac:dyDescent="0.25">
      <c r="B144" s="11">
        <v>30</v>
      </c>
      <c r="C144" s="6">
        <f>'2 жастағы Ф'!C144</f>
        <v>0</v>
      </c>
      <c r="D144" s="305"/>
      <c r="E144" s="305"/>
      <c r="F144" s="306"/>
      <c r="G144" s="307"/>
      <c r="H144" s="305"/>
      <c r="I144" s="306"/>
      <c r="J144" s="307"/>
      <c r="K144" s="305"/>
      <c r="L144" s="306"/>
      <c r="M144" s="307"/>
      <c r="N144" s="305"/>
      <c r="O144" s="306"/>
      <c r="P144" s="307"/>
      <c r="Q144" s="305"/>
      <c r="R144" s="306"/>
      <c r="S144" s="307"/>
      <c r="T144" s="305"/>
      <c r="U144" s="306"/>
      <c r="V144" s="307"/>
      <c r="W144" s="305"/>
      <c r="X144" s="306"/>
      <c r="Y144" s="307"/>
      <c r="Z144" s="305"/>
      <c r="AA144" s="306"/>
      <c r="AB144" s="307"/>
      <c r="AC144" s="305"/>
      <c r="AD144" s="306"/>
      <c r="AE144" s="307"/>
      <c r="AF144" s="305"/>
      <c r="AG144" s="306"/>
      <c r="AH144" s="307"/>
      <c r="AI144" s="305"/>
      <c r="AJ144" s="306"/>
      <c r="AK144" s="307"/>
      <c r="AL144" s="305"/>
      <c r="AM144" s="306"/>
      <c r="AN144" s="307"/>
      <c r="AO144" s="305"/>
      <c r="AP144" s="306"/>
      <c r="AQ144" s="307"/>
      <c r="AR144" s="305"/>
      <c r="AS144" s="306"/>
      <c r="AT144" s="307"/>
      <c r="AU144" s="305"/>
      <c r="AV144" s="306"/>
      <c r="AW144" s="307"/>
      <c r="AX144" s="305"/>
      <c r="AY144" s="306"/>
      <c r="AZ144" s="307"/>
      <c r="BA144" s="305"/>
      <c r="BB144" s="306"/>
      <c r="BC144" s="308"/>
      <c r="BD144" s="309"/>
      <c r="BE144" s="310"/>
      <c r="BF144" s="311"/>
      <c r="BG144" s="312"/>
      <c r="BH144" s="313"/>
      <c r="BI144" s="311"/>
      <c r="BJ144" s="312"/>
      <c r="BK144" s="312"/>
      <c r="BL144" s="87">
        <f t="shared" si="8"/>
        <v>0</v>
      </c>
      <c r="BM144" s="3">
        <f t="shared" si="9"/>
        <v>0</v>
      </c>
      <c r="BN144" s="31">
        <f t="shared" si="10"/>
        <v>0</v>
      </c>
    </row>
    <row r="145" spans="2:66" x14ac:dyDescent="0.25">
      <c r="B145" s="32">
        <v>31</v>
      </c>
      <c r="C145" s="33">
        <f>'2 жастағы Ф'!C145</f>
        <v>0</v>
      </c>
      <c r="D145" s="305"/>
      <c r="E145" s="305"/>
      <c r="F145" s="306"/>
      <c r="G145" s="307"/>
      <c r="H145" s="305"/>
      <c r="I145" s="306"/>
      <c r="J145" s="307"/>
      <c r="K145" s="305"/>
      <c r="L145" s="306"/>
      <c r="M145" s="307"/>
      <c r="N145" s="305"/>
      <c r="O145" s="306"/>
      <c r="P145" s="307"/>
      <c r="Q145" s="305"/>
      <c r="R145" s="306"/>
      <c r="S145" s="307"/>
      <c r="T145" s="305"/>
      <c r="U145" s="306"/>
      <c r="V145" s="307"/>
      <c r="W145" s="305"/>
      <c r="X145" s="306"/>
      <c r="Y145" s="307"/>
      <c r="Z145" s="305"/>
      <c r="AA145" s="306"/>
      <c r="AB145" s="307"/>
      <c r="AC145" s="305"/>
      <c r="AD145" s="306"/>
      <c r="AE145" s="307"/>
      <c r="AF145" s="305"/>
      <c r="AG145" s="306"/>
      <c r="AH145" s="307"/>
      <c r="AI145" s="305"/>
      <c r="AJ145" s="306"/>
      <c r="AK145" s="307"/>
      <c r="AL145" s="305"/>
      <c r="AM145" s="306"/>
      <c r="AN145" s="307"/>
      <c r="AO145" s="305"/>
      <c r="AP145" s="306"/>
      <c r="AQ145" s="307"/>
      <c r="AR145" s="305"/>
      <c r="AS145" s="306"/>
      <c r="AT145" s="307"/>
      <c r="AU145" s="305"/>
      <c r="AV145" s="306"/>
      <c r="AW145" s="307"/>
      <c r="AX145" s="305"/>
      <c r="AY145" s="306"/>
      <c r="AZ145" s="307"/>
      <c r="BA145" s="305"/>
      <c r="BB145" s="306"/>
      <c r="BC145" s="307"/>
      <c r="BD145" s="305"/>
      <c r="BE145" s="306"/>
      <c r="BF145" s="307"/>
      <c r="BG145" s="305"/>
      <c r="BH145" s="306"/>
      <c r="BI145" s="307"/>
      <c r="BJ145" s="305"/>
      <c r="BK145" s="306"/>
      <c r="BL145" s="87">
        <f t="shared" si="8"/>
        <v>0</v>
      </c>
      <c r="BM145" s="3">
        <f t="shared" si="9"/>
        <v>0</v>
      </c>
      <c r="BN145" s="31">
        <f t="shared" si="10"/>
        <v>0</v>
      </c>
    </row>
    <row r="146" spans="2:66" x14ac:dyDescent="0.25">
      <c r="B146" s="32">
        <v>32</v>
      </c>
      <c r="C146" s="33">
        <f>'2 жастағы Ф'!C146</f>
        <v>0</v>
      </c>
      <c r="D146" s="305"/>
      <c r="E146" s="305"/>
      <c r="F146" s="306"/>
      <c r="G146" s="307"/>
      <c r="H146" s="305"/>
      <c r="I146" s="306"/>
      <c r="J146" s="307"/>
      <c r="K146" s="305"/>
      <c r="L146" s="306"/>
      <c r="M146" s="307"/>
      <c r="N146" s="305"/>
      <c r="O146" s="306"/>
      <c r="P146" s="307"/>
      <c r="Q146" s="305"/>
      <c r="R146" s="306"/>
      <c r="S146" s="307"/>
      <c r="T146" s="305"/>
      <c r="U146" s="306"/>
      <c r="V146" s="307"/>
      <c r="W146" s="305"/>
      <c r="X146" s="306"/>
      <c r="Y146" s="307"/>
      <c r="Z146" s="305"/>
      <c r="AA146" s="306"/>
      <c r="AB146" s="307"/>
      <c r="AC146" s="305"/>
      <c r="AD146" s="306"/>
      <c r="AE146" s="307"/>
      <c r="AF146" s="305"/>
      <c r="AG146" s="306"/>
      <c r="AH146" s="307"/>
      <c r="AI146" s="305"/>
      <c r="AJ146" s="306"/>
      <c r="AK146" s="307"/>
      <c r="AL146" s="305"/>
      <c r="AM146" s="306"/>
      <c r="AN146" s="307"/>
      <c r="AO146" s="305"/>
      <c r="AP146" s="306"/>
      <c r="AQ146" s="307"/>
      <c r="AR146" s="305"/>
      <c r="AS146" s="306"/>
      <c r="AT146" s="307"/>
      <c r="AU146" s="305"/>
      <c r="AV146" s="306"/>
      <c r="AW146" s="307"/>
      <c r="AX146" s="305"/>
      <c r="AY146" s="306"/>
      <c r="AZ146" s="307"/>
      <c r="BA146" s="305"/>
      <c r="BB146" s="306"/>
      <c r="BC146" s="307"/>
      <c r="BD146" s="305"/>
      <c r="BE146" s="306"/>
      <c r="BF146" s="307"/>
      <c r="BG146" s="305"/>
      <c r="BH146" s="306"/>
      <c r="BI146" s="307"/>
      <c r="BJ146" s="305"/>
      <c r="BK146" s="306"/>
      <c r="BL146" s="87">
        <f t="shared" si="8"/>
        <v>0</v>
      </c>
      <c r="BM146" s="3">
        <f t="shared" si="9"/>
        <v>0</v>
      </c>
      <c r="BN146" s="31">
        <f t="shared" si="10"/>
        <v>0</v>
      </c>
    </row>
    <row r="147" spans="2:66" x14ac:dyDescent="0.25">
      <c r="B147" s="32">
        <v>33</v>
      </c>
      <c r="C147" s="33">
        <f>'2 жастағы Ф'!C147</f>
        <v>0</v>
      </c>
      <c r="D147" s="305"/>
      <c r="E147" s="305"/>
      <c r="F147" s="306"/>
      <c r="G147" s="307"/>
      <c r="H147" s="305"/>
      <c r="I147" s="306"/>
      <c r="J147" s="307"/>
      <c r="K147" s="305"/>
      <c r="L147" s="306"/>
      <c r="M147" s="307"/>
      <c r="N147" s="305"/>
      <c r="O147" s="306"/>
      <c r="P147" s="307"/>
      <c r="Q147" s="305"/>
      <c r="R147" s="306"/>
      <c r="S147" s="307"/>
      <c r="T147" s="305"/>
      <c r="U147" s="306"/>
      <c r="V147" s="307"/>
      <c r="W147" s="305"/>
      <c r="X147" s="306"/>
      <c r="Y147" s="307"/>
      <c r="Z147" s="305"/>
      <c r="AA147" s="306"/>
      <c r="AB147" s="307"/>
      <c r="AC147" s="305"/>
      <c r="AD147" s="306"/>
      <c r="AE147" s="307"/>
      <c r="AF147" s="305"/>
      <c r="AG147" s="306"/>
      <c r="AH147" s="307"/>
      <c r="AI147" s="305"/>
      <c r="AJ147" s="306"/>
      <c r="AK147" s="307"/>
      <c r="AL147" s="305"/>
      <c r="AM147" s="306"/>
      <c r="AN147" s="307"/>
      <c r="AO147" s="305"/>
      <c r="AP147" s="306"/>
      <c r="AQ147" s="307"/>
      <c r="AR147" s="305"/>
      <c r="AS147" s="306"/>
      <c r="AT147" s="307"/>
      <c r="AU147" s="305"/>
      <c r="AV147" s="306"/>
      <c r="AW147" s="307"/>
      <c r="AX147" s="305"/>
      <c r="AY147" s="306"/>
      <c r="AZ147" s="307"/>
      <c r="BA147" s="305"/>
      <c r="BB147" s="306"/>
      <c r="BC147" s="307"/>
      <c r="BD147" s="305"/>
      <c r="BE147" s="306"/>
      <c r="BF147" s="307"/>
      <c r="BG147" s="305"/>
      <c r="BH147" s="306"/>
      <c r="BI147" s="307"/>
      <c r="BJ147" s="305"/>
      <c r="BK147" s="306"/>
      <c r="BL147" s="87">
        <f t="shared" si="8"/>
        <v>0</v>
      </c>
      <c r="BM147" s="3">
        <f t="shared" si="9"/>
        <v>0</v>
      </c>
      <c r="BN147" s="31">
        <f t="shared" si="10"/>
        <v>0</v>
      </c>
    </row>
    <row r="148" spans="2:66" x14ac:dyDescent="0.25">
      <c r="B148" s="32">
        <v>34</v>
      </c>
      <c r="C148" s="33">
        <f>'2 жастағы Ф'!C148</f>
        <v>0</v>
      </c>
      <c r="D148" s="305"/>
      <c r="E148" s="305"/>
      <c r="F148" s="306"/>
      <c r="G148" s="307"/>
      <c r="H148" s="305"/>
      <c r="I148" s="306"/>
      <c r="J148" s="307"/>
      <c r="K148" s="305"/>
      <c r="L148" s="306"/>
      <c r="M148" s="307"/>
      <c r="N148" s="305"/>
      <c r="O148" s="306"/>
      <c r="P148" s="307"/>
      <c r="Q148" s="305"/>
      <c r="R148" s="306"/>
      <c r="S148" s="307"/>
      <c r="T148" s="305"/>
      <c r="U148" s="306"/>
      <c r="V148" s="307"/>
      <c r="W148" s="305"/>
      <c r="X148" s="306"/>
      <c r="Y148" s="307"/>
      <c r="Z148" s="305"/>
      <c r="AA148" s="306"/>
      <c r="AB148" s="307"/>
      <c r="AC148" s="305"/>
      <c r="AD148" s="306"/>
      <c r="AE148" s="307"/>
      <c r="AF148" s="305"/>
      <c r="AG148" s="306"/>
      <c r="AH148" s="307"/>
      <c r="AI148" s="305"/>
      <c r="AJ148" s="306"/>
      <c r="AK148" s="307"/>
      <c r="AL148" s="305"/>
      <c r="AM148" s="306"/>
      <c r="AN148" s="307"/>
      <c r="AO148" s="305"/>
      <c r="AP148" s="306"/>
      <c r="AQ148" s="307"/>
      <c r="AR148" s="305"/>
      <c r="AS148" s="306"/>
      <c r="AT148" s="307"/>
      <c r="AU148" s="305"/>
      <c r="AV148" s="306"/>
      <c r="AW148" s="307"/>
      <c r="AX148" s="305"/>
      <c r="AY148" s="306"/>
      <c r="AZ148" s="307"/>
      <c r="BA148" s="305"/>
      <c r="BB148" s="306"/>
      <c r="BC148" s="308"/>
      <c r="BD148" s="309"/>
      <c r="BE148" s="310"/>
      <c r="BF148" s="311"/>
      <c r="BG148" s="312"/>
      <c r="BH148" s="313"/>
      <c r="BI148" s="311"/>
      <c r="BJ148" s="312"/>
      <c r="BK148" s="314"/>
      <c r="BL148" s="87">
        <f t="shared" si="8"/>
        <v>0</v>
      </c>
      <c r="BM148" s="3">
        <f t="shared" si="9"/>
        <v>0</v>
      </c>
      <c r="BN148" s="31">
        <f t="shared" si="10"/>
        <v>0</v>
      </c>
    </row>
    <row r="149" spans="2:66" x14ac:dyDescent="0.25">
      <c r="B149" s="32">
        <v>35</v>
      </c>
      <c r="C149" s="33">
        <f>'2 жастағы Ф'!C149</f>
        <v>0</v>
      </c>
      <c r="D149" s="305"/>
      <c r="E149" s="305"/>
      <c r="F149" s="306"/>
      <c r="G149" s="307"/>
      <c r="H149" s="305"/>
      <c r="I149" s="306"/>
      <c r="J149" s="307"/>
      <c r="K149" s="305"/>
      <c r="L149" s="306"/>
      <c r="M149" s="307"/>
      <c r="N149" s="305"/>
      <c r="O149" s="306"/>
      <c r="P149" s="307"/>
      <c r="Q149" s="305"/>
      <c r="R149" s="306"/>
      <c r="S149" s="307"/>
      <c r="T149" s="305"/>
      <c r="U149" s="306"/>
      <c r="V149" s="307"/>
      <c r="W149" s="305"/>
      <c r="X149" s="306"/>
      <c r="Y149" s="307"/>
      <c r="Z149" s="305"/>
      <c r="AA149" s="306"/>
      <c r="AB149" s="307"/>
      <c r="AC149" s="305"/>
      <c r="AD149" s="306"/>
      <c r="AE149" s="307"/>
      <c r="AF149" s="305"/>
      <c r="AG149" s="306"/>
      <c r="AH149" s="307"/>
      <c r="AI149" s="305"/>
      <c r="AJ149" s="306"/>
      <c r="AK149" s="307"/>
      <c r="AL149" s="305"/>
      <c r="AM149" s="306"/>
      <c r="AN149" s="307"/>
      <c r="AO149" s="305"/>
      <c r="AP149" s="306"/>
      <c r="AQ149" s="307"/>
      <c r="AR149" s="305"/>
      <c r="AS149" s="306"/>
      <c r="AT149" s="307"/>
      <c r="AU149" s="305"/>
      <c r="AV149" s="306"/>
      <c r="AW149" s="307"/>
      <c r="AX149" s="305"/>
      <c r="AY149" s="306"/>
      <c r="AZ149" s="307"/>
      <c r="BA149" s="305"/>
      <c r="BB149" s="306"/>
      <c r="BC149" s="308"/>
      <c r="BD149" s="309"/>
      <c r="BE149" s="310"/>
      <c r="BF149" s="311"/>
      <c r="BG149" s="312"/>
      <c r="BH149" s="313"/>
      <c r="BI149" s="311"/>
      <c r="BJ149" s="312"/>
      <c r="BK149" s="314"/>
      <c r="BL149" s="87">
        <f t="shared" si="8"/>
        <v>0</v>
      </c>
      <c r="BM149" s="3">
        <f t="shared" si="9"/>
        <v>0</v>
      </c>
      <c r="BN149" s="31">
        <f t="shared" si="10"/>
        <v>0</v>
      </c>
    </row>
    <row r="150" spans="2:66" x14ac:dyDescent="0.25">
      <c r="B150" s="120">
        <v>36</v>
      </c>
      <c r="C150" s="155">
        <f>'2 жастағы Ф'!C150</f>
        <v>0</v>
      </c>
      <c r="D150" s="305"/>
      <c r="E150" s="305"/>
      <c r="F150" s="306"/>
      <c r="G150" s="307"/>
      <c r="H150" s="305"/>
      <c r="I150" s="306"/>
      <c r="J150" s="307"/>
      <c r="K150" s="305"/>
      <c r="L150" s="306"/>
      <c r="M150" s="307"/>
      <c r="N150" s="305"/>
      <c r="O150" s="306"/>
      <c r="P150" s="307"/>
      <c r="Q150" s="305"/>
      <c r="R150" s="306"/>
      <c r="S150" s="307"/>
      <c r="T150" s="305"/>
      <c r="U150" s="306"/>
      <c r="V150" s="307"/>
      <c r="W150" s="305"/>
      <c r="X150" s="306"/>
      <c r="Y150" s="307"/>
      <c r="Z150" s="305"/>
      <c r="AA150" s="306"/>
      <c r="AB150" s="307"/>
      <c r="AC150" s="305"/>
      <c r="AD150" s="306"/>
      <c r="AE150" s="307"/>
      <c r="AF150" s="305"/>
      <c r="AG150" s="306"/>
      <c r="AH150" s="307"/>
      <c r="AI150" s="305"/>
      <c r="AJ150" s="306"/>
      <c r="AK150" s="307"/>
      <c r="AL150" s="305"/>
      <c r="AM150" s="306"/>
      <c r="AN150" s="307"/>
      <c r="AO150" s="305"/>
      <c r="AP150" s="306"/>
      <c r="AQ150" s="307"/>
      <c r="AR150" s="305"/>
      <c r="AS150" s="306"/>
      <c r="AT150" s="307"/>
      <c r="AU150" s="305"/>
      <c r="AV150" s="306"/>
      <c r="AW150" s="307"/>
      <c r="AX150" s="305"/>
      <c r="AY150" s="306"/>
      <c r="AZ150" s="307"/>
      <c r="BA150" s="305"/>
      <c r="BB150" s="306"/>
      <c r="BC150" s="307"/>
      <c r="BD150" s="305"/>
      <c r="BE150" s="306"/>
      <c r="BF150" s="307"/>
      <c r="BG150" s="305"/>
      <c r="BH150" s="306"/>
      <c r="BI150" s="307"/>
      <c r="BJ150" s="305"/>
      <c r="BK150" s="306"/>
      <c r="BL150" s="87">
        <f t="shared" si="8"/>
        <v>0</v>
      </c>
      <c r="BM150" s="3">
        <f t="shared" si="9"/>
        <v>0</v>
      </c>
      <c r="BN150" s="31">
        <f t="shared" si="10"/>
        <v>0</v>
      </c>
    </row>
    <row r="151" spans="2:66" x14ac:dyDescent="0.25">
      <c r="B151" s="120">
        <v>37</v>
      </c>
      <c r="C151" s="155">
        <f>'2 жастағы Ф'!C151</f>
        <v>0</v>
      </c>
      <c r="D151" s="305"/>
      <c r="E151" s="305"/>
      <c r="F151" s="306"/>
      <c r="G151" s="307"/>
      <c r="H151" s="305"/>
      <c r="I151" s="306"/>
      <c r="J151" s="307"/>
      <c r="K151" s="305"/>
      <c r="L151" s="306"/>
      <c r="M151" s="307"/>
      <c r="N151" s="305"/>
      <c r="O151" s="306"/>
      <c r="P151" s="307"/>
      <c r="Q151" s="305"/>
      <c r="R151" s="306"/>
      <c r="S151" s="307"/>
      <c r="T151" s="305"/>
      <c r="U151" s="306"/>
      <c r="V151" s="307"/>
      <c r="W151" s="305"/>
      <c r="X151" s="306"/>
      <c r="Y151" s="307"/>
      <c r="Z151" s="305"/>
      <c r="AA151" s="306"/>
      <c r="AB151" s="307"/>
      <c r="AC151" s="305"/>
      <c r="AD151" s="306"/>
      <c r="AE151" s="307"/>
      <c r="AF151" s="305"/>
      <c r="AG151" s="306"/>
      <c r="AH151" s="307"/>
      <c r="AI151" s="305"/>
      <c r="AJ151" s="306"/>
      <c r="AK151" s="307"/>
      <c r="AL151" s="305"/>
      <c r="AM151" s="306"/>
      <c r="AN151" s="307"/>
      <c r="AO151" s="305"/>
      <c r="AP151" s="306"/>
      <c r="AQ151" s="307"/>
      <c r="AR151" s="305"/>
      <c r="AS151" s="306"/>
      <c r="AT151" s="307"/>
      <c r="AU151" s="305"/>
      <c r="AV151" s="306"/>
      <c r="AW151" s="307"/>
      <c r="AX151" s="305"/>
      <c r="AY151" s="306"/>
      <c r="AZ151" s="307"/>
      <c r="BA151" s="305"/>
      <c r="BB151" s="306"/>
      <c r="BC151" s="307"/>
      <c r="BD151" s="305"/>
      <c r="BE151" s="306"/>
      <c r="BF151" s="307"/>
      <c r="BG151" s="305"/>
      <c r="BH151" s="306"/>
      <c r="BI151" s="307"/>
      <c r="BJ151" s="305"/>
      <c r="BK151" s="306"/>
      <c r="BL151" s="87">
        <f t="shared" si="8"/>
        <v>0</v>
      </c>
      <c r="BM151" s="3">
        <f t="shared" si="9"/>
        <v>0</v>
      </c>
      <c r="BN151" s="31">
        <f t="shared" si="10"/>
        <v>0</v>
      </c>
    </row>
    <row r="152" spans="2:66" x14ac:dyDescent="0.25">
      <c r="B152" s="120">
        <v>38</v>
      </c>
      <c r="C152" s="155">
        <f>'2 жастағы Ф'!C152</f>
        <v>0</v>
      </c>
      <c r="D152" s="305"/>
      <c r="E152" s="305"/>
      <c r="F152" s="306"/>
      <c r="G152" s="307"/>
      <c r="H152" s="305"/>
      <c r="I152" s="306"/>
      <c r="J152" s="307"/>
      <c r="K152" s="305"/>
      <c r="L152" s="306"/>
      <c r="M152" s="307"/>
      <c r="N152" s="305"/>
      <c r="O152" s="306"/>
      <c r="P152" s="307"/>
      <c r="Q152" s="305"/>
      <c r="R152" s="306"/>
      <c r="S152" s="307"/>
      <c r="T152" s="305"/>
      <c r="U152" s="306"/>
      <c r="V152" s="307"/>
      <c r="W152" s="305"/>
      <c r="X152" s="306"/>
      <c r="Y152" s="307"/>
      <c r="Z152" s="305"/>
      <c r="AA152" s="306"/>
      <c r="AB152" s="307"/>
      <c r="AC152" s="305"/>
      <c r="AD152" s="306"/>
      <c r="AE152" s="307"/>
      <c r="AF152" s="305"/>
      <c r="AG152" s="306"/>
      <c r="AH152" s="307"/>
      <c r="AI152" s="305"/>
      <c r="AJ152" s="306"/>
      <c r="AK152" s="307"/>
      <c r="AL152" s="305"/>
      <c r="AM152" s="306"/>
      <c r="AN152" s="307"/>
      <c r="AO152" s="305"/>
      <c r="AP152" s="306"/>
      <c r="AQ152" s="307"/>
      <c r="AR152" s="305"/>
      <c r="AS152" s="306"/>
      <c r="AT152" s="307"/>
      <c r="AU152" s="305"/>
      <c r="AV152" s="306"/>
      <c r="AW152" s="307"/>
      <c r="AX152" s="305"/>
      <c r="AY152" s="306"/>
      <c r="AZ152" s="307"/>
      <c r="BA152" s="305"/>
      <c r="BB152" s="306"/>
      <c r="BC152" s="307"/>
      <c r="BD152" s="305"/>
      <c r="BE152" s="306"/>
      <c r="BF152" s="307"/>
      <c r="BG152" s="305"/>
      <c r="BH152" s="306"/>
      <c r="BI152" s="307"/>
      <c r="BJ152" s="305"/>
      <c r="BK152" s="306"/>
      <c r="BL152" s="87">
        <f t="shared" si="8"/>
        <v>0</v>
      </c>
      <c r="BM152" s="3">
        <f t="shared" si="9"/>
        <v>0</v>
      </c>
      <c r="BN152" s="31">
        <f t="shared" si="10"/>
        <v>0</v>
      </c>
    </row>
    <row r="153" spans="2:66" x14ac:dyDescent="0.25">
      <c r="B153" s="120">
        <v>39</v>
      </c>
      <c r="C153" s="155">
        <f>'2 жастағы Ф'!C153</f>
        <v>0</v>
      </c>
      <c r="D153" s="305"/>
      <c r="E153" s="305"/>
      <c r="F153" s="306"/>
      <c r="G153" s="307"/>
      <c r="H153" s="305"/>
      <c r="I153" s="306"/>
      <c r="J153" s="307"/>
      <c r="K153" s="305"/>
      <c r="L153" s="306"/>
      <c r="M153" s="307"/>
      <c r="N153" s="305"/>
      <c r="O153" s="306"/>
      <c r="P153" s="307"/>
      <c r="Q153" s="305"/>
      <c r="R153" s="306"/>
      <c r="S153" s="307"/>
      <c r="T153" s="305"/>
      <c r="U153" s="306"/>
      <c r="V153" s="307"/>
      <c r="W153" s="305"/>
      <c r="X153" s="306"/>
      <c r="Y153" s="307"/>
      <c r="Z153" s="305"/>
      <c r="AA153" s="306"/>
      <c r="AB153" s="307"/>
      <c r="AC153" s="305"/>
      <c r="AD153" s="306"/>
      <c r="AE153" s="307"/>
      <c r="AF153" s="305"/>
      <c r="AG153" s="306"/>
      <c r="AH153" s="307"/>
      <c r="AI153" s="305"/>
      <c r="AJ153" s="306"/>
      <c r="AK153" s="307"/>
      <c r="AL153" s="305"/>
      <c r="AM153" s="306"/>
      <c r="AN153" s="307"/>
      <c r="AO153" s="305"/>
      <c r="AP153" s="306"/>
      <c r="AQ153" s="307"/>
      <c r="AR153" s="305"/>
      <c r="AS153" s="306"/>
      <c r="AT153" s="307"/>
      <c r="AU153" s="305"/>
      <c r="AV153" s="306"/>
      <c r="AW153" s="307"/>
      <c r="AX153" s="305"/>
      <c r="AY153" s="306"/>
      <c r="AZ153" s="307"/>
      <c r="BA153" s="305"/>
      <c r="BB153" s="306"/>
      <c r="BC153" s="307"/>
      <c r="BD153" s="305"/>
      <c r="BE153" s="306"/>
      <c r="BF153" s="307"/>
      <c r="BG153" s="305"/>
      <c r="BH153" s="306"/>
      <c r="BI153" s="307"/>
      <c r="BJ153" s="305"/>
      <c r="BK153" s="306"/>
      <c r="BL153" s="87">
        <f t="shared" si="8"/>
        <v>0</v>
      </c>
      <c r="BM153" s="3">
        <f t="shared" si="9"/>
        <v>0</v>
      </c>
      <c r="BN153" s="31">
        <f t="shared" si="10"/>
        <v>0</v>
      </c>
    </row>
    <row r="154" spans="2:66" x14ac:dyDescent="0.25">
      <c r="B154" s="120">
        <v>40</v>
      </c>
      <c r="C154" s="155">
        <f>'2 жастағы Ф'!C154</f>
        <v>0</v>
      </c>
      <c r="D154" s="305"/>
      <c r="E154" s="305"/>
      <c r="F154" s="306"/>
      <c r="G154" s="307"/>
      <c r="H154" s="305"/>
      <c r="I154" s="306"/>
      <c r="J154" s="307"/>
      <c r="K154" s="305"/>
      <c r="L154" s="306"/>
      <c r="M154" s="307"/>
      <c r="N154" s="305"/>
      <c r="O154" s="306"/>
      <c r="P154" s="307"/>
      <c r="Q154" s="305"/>
      <c r="R154" s="306"/>
      <c r="S154" s="307"/>
      <c r="T154" s="305"/>
      <c r="U154" s="306"/>
      <c r="V154" s="307"/>
      <c r="W154" s="305"/>
      <c r="X154" s="306"/>
      <c r="Y154" s="307"/>
      <c r="Z154" s="305"/>
      <c r="AA154" s="306"/>
      <c r="AB154" s="307"/>
      <c r="AC154" s="305"/>
      <c r="AD154" s="306"/>
      <c r="AE154" s="307"/>
      <c r="AF154" s="305"/>
      <c r="AG154" s="306"/>
      <c r="AH154" s="307"/>
      <c r="AI154" s="305"/>
      <c r="AJ154" s="306"/>
      <c r="AK154" s="307"/>
      <c r="AL154" s="305"/>
      <c r="AM154" s="306"/>
      <c r="AN154" s="307"/>
      <c r="AO154" s="305"/>
      <c r="AP154" s="306"/>
      <c r="AQ154" s="307"/>
      <c r="AR154" s="305"/>
      <c r="AS154" s="306"/>
      <c r="AT154" s="307"/>
      <c r="AU154" s="305"/>
      <c r="AV154" s="306"/>
      <c r="AW154" s="307"/>
      <c r="AX154" s="305"/>
      <c r="AY154" s="306"/>
      <c r="AZ154" s="307"/>
      <c r="BA154" s="305"/>
      <c r="BB154" s="306"/>
      <c r="BC154" s="307"/>
      <c r="BD154" s="305"/>
      <c r="BE154" s="306"/>
      <c r="BF154" s="307"/>
      <c r="BG154" s="305"/>
      <c r="BH154" s="306"/>
      <c r="BI154" s="307"/>
      <c r="BJ154" s="305"/>
      <c r="BK154" s="306"/>
      <c r="BL154" s="87">
        <f t="shared" si="8"/>
        <v>0</v>
      </c>
      <c r="BM154" s="3">
        <f t="shared" si="9"/>
        <v>0</v>
      </c>
      <c r="BN154" s="31">
        <f t="shared" si="10"/>
        <v>0</v>
      </c>
    </row>
    <row r="155" spans="2:66" ht="15" customHeight="1" x14ac:dyDescent="0.25">
      <c r="B155" s="668" t="s">
        <v>106</v>
      </c>
      <c r="C155" s="669"/>
      <c r="D155" s="62">
        <f>SUM(D115:D154)</f>
        <v>3</v>
      </c>
      <c r="E155" s="62">
        <f t="shared" ref="E155:BK155" si="11">SUM(E115:E154)</f>
        <v>6</v>
      </c>
      <c r="F155" s="80">
        <f t="shared" si="11"/>
        <v>0</v>
      </c>
      <c r="G155" s="79">
        <f t="shared" si="11"/>
        <v>3</v>
      </c>
      <c r="H155" s="62">
        <f t="shared" si="11"/>
        <v>6</v>
      </c>
      <c r="I155" s="80">
        <f t="shared" si="11"/>
        <v>0</v>
      </c>
      <c r="J155" s="79">
        <f t="shared" si="11"/>
        <v>3</v>
      </c>
      <c r="K155" s="62">
        <f t="shared" si="11"/>
        <v>6</v>
      </c>
      <c r="L155" s="80">
        <f t="shared" si="11"/>
        <v>0</v>
      </c>
      <c r="M155" s="79">
        <f t="shared" si="11"/>
        <v>3</v>
      </c>
      <c r="N155" s="62">
        <f t="shared" si="11"/>
        <v>6</v>
      </c>
      <c r="O155" s="80">
        <f t="shared" si="11"/>
        <v>0</v>
      </c>
      <c r="P155" s="79">
        <f t="shared" si="11"/>
        <v>3</v>
      </c>
      <c r="Q155" s="62">
        <f t="shared" si="11"/>
        <v>6</v>
      </c>
      <c r="R155" s="80">
        <f t="shared" si="11"/>
        <v>0</v>
      </c>
      <c r="S155" s="79">
        <f t="shared" si="11"/>
        <v>3</v>
      </c>
      <c r="T155" s="62">
        <f t="shared" si="11"/>
        <v>6</v>
      </c>
      <c r="U155" s="80">
        <f t="shared" si="11"/>
        <v>0</v>
      </c>
      <c r="V155" s="79">
        <f t="shared" si="11"/>
        <v>3</v>
      </c>
      <c r="W155" s="62">
        <f t="shared" si="11"/>
        <v>6</v>
      </c>
      <c r="X155" s="80">
        <f t="shared" si="11"/>
        <v>0</v>
      </c>
      <c r="Y155" s="79">
        <f t="shared" si="11"/>
        <v>3</v>
      </c>
      <c r="Z155" s="62">
        <f t="shared" si="11"/>
        <v>6</v>
      </c>
      <c r="AA155" s="80">
        <f t="shared" si="11"/>
        <v>0</v>
      </c>
      <c r="AB155" s="79">
        <f t="shared" si="11"/>
        <v>3</v>
      </c>
      <c r="AC155" s="62">
        <f t="shared" si="11"/>
        <v>6</v>
      </c>
      <c r="AD155" s="80">
        <f t="shared" si="11"/>
        <v>0</v>
      </c>
      <c r="AE155" s="79">
        <f t="shared" si="11"/>
        <v>3</v>
      </c>
      <c r="AF155" s="62">
        <f t="shared" si="11"/>
        <v>6</v>
      </c>
      <c r="AG155" s="80">
        <f t="shared" si="11"/>
        <v>0</v>
      </c>
      <c r="AH155" s="79">
        <f t="shared" si="11"/>
        <v>3</v>
      </c>
      <c r="AI155" s="62">
        <f t="shared" si="11"/>
        <v>6</v>
      </c>
      <c r="AJ155" s="80">
        <f t="shared" si="11"/>
        <v>0</v>
      </c>
      <c r="AK155" s="79">
        <f t="shared" si="11"/>
        <v>3</v>
      </c>
      <c r="AL155" s="62">
        <f t="shared" si="11"/>
        <v>6</v>
      </c>
      <c r="AM155" s="80">
        <f t="shared" si="11"/>
        <v>0</v>
      </c>
      <c r="AN155" s="79">
        <f t="shared" si="11"/>
        <v>3</v>
      </c>
      <c r="AO155" s="62">
        <f t="shared" si="11"/>
        <v>6</v>
      </c>
      <c r="AP155" s="80">
        <f t="shared" si="11"/>
        <v>0</v>
      </c>
      <c r="AQ155" s="79">
        <f t="shared" si="11"/>
        <v>3</v>
      </c>
      <c r="AR155" s="62">
        <f t="shared" si="11"/>
        <v>6</v>
      </c>
      <c r="AS155" s="80">
        <f t="shared" si="11"/>
        <v>0</v>
      </c>
      <c r="AT155" s="79">
        <f t="shared" si="11"/>
        <v>3</v>
      </c>
      <c r="AU155" s="62">
        <f t="shared" si="11"/>
        <v>6</v>
      </c>
      <c r="AV155" s="80">
        <f t="shared" si="11"/>
        <v>0</v>
      </c>
      <c r="AW155" s="79">
        <f t="shared" si="11"/>
        <v>3</v>
      </c>
      <c r="AX155" s="62">
        <f t="shared" si="11"/>
        <v>6</v>
      </c>
      <c r="AY155" s="80">
        <f t="shared" si="11"/>
        <v>0</v>
      </c>
      <c r="AZ155" s="79">
        <f t="shared" si="11"/>
        <v>3</v>
      </c>
      <c r="BA155" s="62">
        <f t="shared" si="11"/>
        <v>6</v>
      </c>
      <c r="BB155" s="80">
        <f t="shared" si="11"/>
        <v>0</v>
      </c>
      <c r="BC155" s="79">
        <f t="shared" si="11"/>
        <v>3</v>
      </c>
      <c r="BD155" s="62">
        <f t="shared" si="11"/>
        <v>6</v>
      </c>
      <c r="BE155" s="80">
        <f t="shared" si="11"/>
        <v>0</v>
      </c>
      <c r="BF155" s="79">
        <f t="shared" si="11"/>
        <v>3</v>
      </c>
      <c r="BG155" s="62">
        <f t="shared" si="11"/>
        <v>6</v>
      </c>
      <c r="BH155" s="80">
        <f t="shared" si="11"/>
        <v>0</v>
      </c>
      <c r="BI155" s="79">
        <f t="shared" si="11"/>
        <v>3</v>
      </c>
      <c r="BJ155" s="62">
        <f t="shared" si="11"/>
        <v>6</v>
      </c>
      <c r="BK155" s="62">
        <f t="shared" si="11"/>
        <v>0</v>
      </c>
      <c r="BL155" s="10"/>
      <c r="BM155" s="10"/>
      <c r="BN155" s="10"/>
    </row>
    <row r="156" spans="2:66" ht="50.25" customHeight="1" x14ac:dyDescent="0.25">
      <c r="B156" s="670" t="s">
        <v>110</v>
      </c>
      <c r="C156" s="671"/>
      <c r="D156" s="83">
        <f>D155*100/BM158</f>
        <v>33.333333333333336</v>
      </c>
      <c r="E156" s="83">
        <f>E155*100/BM158</f>
        <v>66.666666666666671</v>
      </c>
      <c r="F156" s="84">
        <f>F155*100/BM158</f>
        <v>0</v>
      </c>
      <c r="G156" s="85">
        <f>G155*100/BM158</f>
        <v>33.333333333333336</v>
      </c>
      <c r="H156" s="83">
        <f>H155*100/BM158</f>
        <v>66.666666666666671</v>
      </c>
      <c r="I156" s="84">
        <f>I155*100/BM158</f>
        <v>0</v>
      </c>
      <c r="J156" s="85">
        <f>J155*100/BM158</f>
        <v>33.333333333333336</v>
      </c>
      <c r="K156" s="83">
        <f>K155*100/BM158</f>
        <v>66.666666666666671</v>
      </c>
      <c r="L156" s="84">
        <f>L155*100/BM158</f>
        <v>0</v>
      </c>
      <c r="M156" s="85">
        <f>M155*100/BM158</f>
        <v>33.333333333333336</v>
      </c>
      <c r="N156" s="83">
        <f>N155*100/BM158</f>
        <v>66.666666666666671</v>
      </c>
      <c r="O156" s="84">
        <f>O155*100/BM158</f>
        <v>0</v>
      </c>
      <c r="P156" s="85">
        <f>P155*100/BM158</f>
        <v>33.333333333333336</v>
      </c>
      <c r="Q156" s="83">
        <f>Q155*100/BM158</f>
        <v>66.666666666666671</v>
      </c>
      <c r="R156" s="84">
        <f>R155*100/BM158</f>
        <v>0</v>
      </c>
      <c r="S156" s="85">
        <f>S155*100/BM158</f>
        <v>33.333333333333336</v>
      </c>
      <c r="T156" s="83">
        <f>T155*100/BM158</f>
        <v>66.666666666666671</v>
      </c>
      <c r="U156" s="84">
        <f>U155*100/BM158</f>
        <v>0</v>
      </c>
      <c r="V156" s="85">
        <f>V155*100/BM158</f>
        <v>33.333333333333336</v>
      </c>
      <c r="W156" s="83">
        <f>W155*100/BM158</f>
        <v>66.666666666666671</v>
      </c>
      <c r="X156" s="84">
        <f>X155*100/BM158</f>
        <v>0</v>
      </c>
      <c r="Y156" s="85">
        <f>Y155*100/BM158</f>
        <v>33.333333333333336</v>
      </c>
      <c r="Z156" s="83">
        <f>Z155*100/BM158</f>
        <v>66.666666666666671</v>
      </c>
      <c r="AA156" s="84">
        <f>AA155*100/BM158</f>
        <v>0</v>
      </c>
      <c r="AB156" s="85">
        <f>AB155*100/BM158</f>
        <v>33.333333333333336</v>
      </c>
      <c r="AC156" s="83">
        <f>AC155*100/BM158</f>
        <v>66.666666666666671</v>
      </c>
      <c r="AD156" s="84">
        <f>AD155*100/BM158</f>
        <v>0</v>
      </c>
      <c r="AE156" s="85">
        <f>AE155*100/BM158</f>
        <v>33.333333333333336</v>
      </c>
      <c r="AF156" s="83">
        <f>AF155*100/BM158</f>
        <v>66.666666666666671</v>
      </c>
      <c r="AG156" s="84">
        <f>AG155*100/BM158</f>
        <v>0</v>
      </c>
      <c r="AH156" s="85">
        <f>AH155*100/BM158</f>
        <v>33.333333333333336</v>
      </c>
      <c r="AI156" s="83">
        <f>AI155*100/BM158</f>
        <v>66.666666666666671</v>
      </c>
      <c r="AJ156" s="84">
        <f>AJ155*100/BM158</f>
        <v>0</v>
      </c>
      <c r="AK156" s="85">
        <f>AK155*100/BM158</f>
        <v>33.333333333333336</v>
      </c>
      <c r="AL156" s="83">
        <f>AL155*100/BM158</f>
        <v>66.666666666666671</v>
      </c>
      <c r="AM156" s="84">
        <f>AM155*100/BM158</f>
        <v>0</v>
      </c>
      <c r="AN156" s="85">
        <f>AN155*100/BM158</f>
        <v>33.333333333333336</v>
      </c>
      <c r="AO156" s="83">
        <f>AO155*100/BM158</f>
        <v>66.666666666666671</v>
      </c>
      <c r="AP156" s="84">
        <f>AP155*100/BM158</f>
        <v>0</v>
      </c>
      <c r="AQ156" s="85">
        <f>AQ155*100/BM158</f>
        <v>33.333333333333336</v>
      </c>
      <c r="AR156" s="83">
        <f>AR155*100/BM158</f>
        <v>66.666666666666671</v>
      </c>
      <c r="AS156" s="84">
        <f>AS155*100/BM158</f>
        <v>0</v>
      </c>
      <c r="AT156" s="85">
        <f>AT155*100/BM158</f>
        <v>33.333333333333336</v>
      </c>
      <c r="AU156" s="83">
        <f>AU155*100/BM158</f>
        <v>66.666666666666671</v>
      </c>
      <c r="AV156" s="84">
        <f>AV155*100/BM158</f>
        <v>0</v>
      </c>
      <c r="AW156" s="85">
        <f>AW155*100/BM158</f>
        <v>33.333333333333336</v>
      </c>
      <c r="AX156" s="83">
        <f>AX155*100/BM158</f>
        <v>66.666666666666671</v>
      </c>
      <c r="AY156" s="84">
        <f>AY155*100/BM158</f>
        <v>0</v>
      </c>
      <c r="AZ156" s="85">
        <f>AZ155*100/BM158</f>
        <v>33.333333333333336</v>
      </c>
      <c r="BA156" s="83">
        <f>BA155*100/BM158</f>
        <v>66.666666666666671</v>
      </c>
      <c r="BB156" s="84">
        <f>BB155*100/BM158</f>
        <v>0</v>
      </c>
      <c r="BC156" s="79">
        <f>BC155*100/BM158</f>
        <v>33.333333333333336</v>
      </c>
      <c r="BD156" s="62">
        <f>BD155*100/BM158</f>
        <v>66.666666666666671</v>
      </c>
      <c r="BE156" s="80">
        <f>BE155*100/BM158</f>
        <v>0</v>
      </c>
      <c r="BF156" s="79">
        <f>BF155*100/BM158</f>
        <v>33.333333333333336</v>
      </c>
      <c r="BG156" s="62">
        <f>BG155*100/BM158</f>
        <v>66.666666666666671</v>
      </c>
      <c r="BH156" s="80">
        <f>BH155*100/BM158</f>
        <v>0</v>
      </c>
      <c r="BI156" s="79">
        <f>BI155*100/BM158</f>
        <v>33.333333333333336</v>
      </c>
      <c r="BJ156" s="62">
        <f>BJ155*100/BM158</f>
        <v>66.666666666666671</v>
      </c>
      <c r="BK156" s="62">
        <f>BK155*100/BM158</f>
        <v>0</v>
      </c>
      <c r="BL156" s="10"/>
      <c r="BM156" s="10"/>
      <c r="BN156" s="10"/>
    </row>
    <row r="157" spans="2:66" x14ac:dyDescent="0.25">
      <c r="B157" s="672"/>
      <c r="C157" s="673"/>
      <c r="D157" s="673"/>
      <c r="E157" s="673"/>
      <c r="F157" s="673"/>
      <c r="G157" s="673"/>
      <c r="H157" s="673"/>
      <c r="I157" s="673"/>
      <c r="J157" s="673"/>
      <c r="K157" s="673"/>
      <c r="L157" s="673"/>
      <c r="M157" s="673"/>
      <c r="N157" s="673"/>
      <c r="O157" s="673"/>
      <c r="P157" s="673"/>
      <c r="Q157" s="673"/>
      <c r="R157" s="673"/>
      <c r="S157" s="673"/>
      <c r="T157" s="673"/>
      <c r="U157" s="673"/>
      <c r="V157" s="673"/>
      <c r="W157" s="673"/>
      <c r="X157" s="673"/>
      <c r="Y157" s="673"/>
      <c r="Z157" s="673"/>
      <c r="AA157" s="673"/>
      <c r="AB157" s="673"/>
      <c r="AC157" s="673"/>
      <c r="AD157" s="673"/>
      <c r="AE157" s="673"/>
      <c r="AF157" s="673"/>
      <c r="AG157" s="673"/>
      <c r="AH157" s="673"/>
      <c r="AI157" s="673"/>
      <c r="AJ157" s="673"/>
      <c r="AK157" s="673"/>
      <c r="AL157" s="673"/>
      <c r="AM157" s="673"/>
      <c r="AN157" s="673"/>
      <c r="AO157" s="673"/>
      <c r="AP157" s="673"/>
      <c r="AQ157" s="673"/>
      <c r="AR157" s="673"/>
      <c r="AS157" s="673"/>
      <c r="AT157" s="673"/>
      <c r="AU157" s="673"/>
      <c r="AV157" s="673"/>
      <c r="AW157" s="673"/>
      <c r="AX157" s="673"/>
      <c r="AY157" s="673"/>
      <c r="AZ157" s="673"/>
      <c r="BA157" s="673"/>
      <c r="BB157" s="674"/>
      <c r="BC157" s="101"/>
      <c r="BD157" s="102"/>
      <c r="BE157" s="102"/>
      <c r="BF157" s="102"/>
      <c r="BG157" s="102"/>
      <c r="BH157" s="102"/>
      <c r="BI157" s="102"/>
      <c r="BJ157" s="102"/>
      <c r="BK157" s="102"/>
      <c r="BL157" s="103"/>
      <c r="BM157" s="1" t="s">
        <v>822</v>
      </c>
      <c r="BN157" s="1" t="s">
        <v>1</v>
      </c>
    </row>
    <row r="158" spans="2:66" x14ac:dyDescent="0.25">
      <c r="B158" s="675"/>
      <c r="C158" s="676"/>
      <c r="D158" s="676"/>
      <c r="E158" s="676"/>
      <c r="F158" s="676"/>
      <c r="G158" s="676"/>
      <c r="H158" s="676"/>
      <c r="I158" s="676"/>
      <c r="J158" s="676"/>
      <c r="K158" s="676"/>
      <c r="L158" s="676"/>
      <c r="M158" s="676"/>
      <c r="N158" s="676"/>
      <c r="O158" s="676"/>
      <c r="P158" s="676"/>
      <c r="Q158" s="676"/>
      <c r="R158" s="676"/>
      <c r="S158" s="676"/>
      <c r="T158" s="676"/>
      <c r="U158" s="676"/>
      <c r="V158" s="676"/>
      <c r="W158" s="676"/>
      <c r="X158" s="676"/>
      <c r="Y158" s="676"/>
      <c r="Z158" s="676"/>
      <c r="AA158" s="676"/>
      <c r="AB158" s="676"/>
      <c r="AC158" s="676"/>
      <c r="AD158" s="676"/>
      <c r="AE158" s="676"/>
      <c r="AF158" s="676"/>
      <c r="AG158" s="676"/>
      <c r="AH158" s="676"/>
      <c r="AI158" s="676"/>
      <c r="AJ158" s="676"/>
      <c r="AK158" s="676"/>
      <c r="AL158" s="676"/>
      <c r="AM158" s="676"/>
      <c r="AN158" s="676"/>
      <c r="AO158" s="676"/>
      <c r="AP158" s="676"/>
      <c r="AQ158" s="676"/>
      <c r="AR158" s="676"/>
      <c r="AS158" s="676"/>
      <c r="AT158" s="676"/>
      <c r="AU158" s="676"/>
      <c r="AV158" s="676"/>
      <c r="AW158" s="676"/>
      <c r="AX158" s="676"/>
      <c r="AY158" s="676"/>
      <c r="AZ158" s="676"/>
      <c r="BA158" s="676"/>
      <c r="BB158" s="677"/>
      <c r="BC158" s="684" t="s">
        <v>106</v>
      </c>
      <c r="BD158" s="685"/>
      <c r="BE158" s="685"/>
      <c r="BF158" s="685"/>
      <c r="BG158" s="685"/>
      <c r="BH158" s="685"/>
      <c r="BI158" s="685"/>
      <c r="BJ158" s="685"/>
      <c r="BK158" s="685"/>
      <c r="BL158" s="686"/>
      <c r="BM158" s="9">
        <f>'2 жастағы Ф'!BJ158</f>
        <v>9</v>
      </c>
      <c r="BN158" s="9">
        <v>100</v>
      </c>
    </row>
    <row r="159" spans="2:66" x14ac:dyDescent="0.25">
      <c r="B159" s="675"/>
      <c r="C159" s="676"/>
      <c r="D159" s="676"/>
      <c r="E159" s="676"/>
      <c r="F159" s="676"/>
      <c r="G159" s="676"/>
      <c r="H159" s="676"/>
      <c r="I159" s="676"/>
      <c r="J159" s="676"/>
      <c r="K159" s="676"/>
      <c r="L159" s="676"/>
      <c r="M159" s="676"/>
      <c r="N159" s="676"/>
      <c r="O159" s="676"/>
      <c r="P159" s="676"/>
      <c r="Q159" s="676"/>
      <c r="R159" s="676"/>
      <c r="S159" s="676"/>
      <c r="T159" s="676"/>
      <c r="U159" s="676"/>
      <c r="V159" s="676"/>
      <c r="W159" s="676"/>
      <c r="X159" s="676"/>
      <c r="Y159" s="676"/>
      <c r="Z159" s="676"/>
      <c r="AA159" s="676"/>
      <c r="AB159" s="676"/>
      <c r="AC159" s="676"/>
      <c r="AD159" s="676"/>
      <c r="AE159" s="676"/>
      <c r="AF159" s="676"/>
      <c r="AG159" s="676"/>
      <c r="AH159" s="676"/>
      <c r="AI159" s="676"/>
      <c r="AJ159" s="676"/>
      <c r="AK159" s="676"/>
      <c r="AL159" s="676"/>
      <c r="AM159" s="676"/>
      <c r="AN159" s="676"/>
      <c r="AO159" s="676"/>
      <c r="AP159" s="676"/>
      <c r="AQ159" s="676"/>
      <c r="AR159" s="676"/>
      <c r="AS159" s="676"/>
      <c r="AT159" s="676"/>
      <c r="AU159" s="676"/>
      <c r="AV159" s="676"/>
      <c r="AW159" s="676"/>
      <c r="AX159" s="676"/>
      <c r="AY159" s="676"/>
      <c r="AZ159" s="676"/>
      <c r="BA159" s="676"/>
      <c r="BB159" s="677"/>
      <c r="BC159" s="687" t="s">
        <v>107</v>
      </c>
      <c r="BD159" s="688"/>
      <c r="BE159" s="688"/>
      <c r="BF159" s="688"/>
      <c r="BG159" s="688"/>
      <c r="BH159" s="688"/>
      <c r="BI159" s="688"/>
      <c r="BJ159" s="688"/>
      <c r="BK159" s="688"/>
      <c r="BL159" s="689"/>
      <c r="BM159" s="12">
        <f>COUNTIF(BL115:BL154,"&gt;0")</f>
        <v>3</v>
      </c>
      <c r="BN159" s="34">
        <f>(BC156+BF156+BI156+P156+M156+J156+G156+D156+S156+V156+Y156+AB156+AE156+AH156+AK156+AN156+AQ156+AT156+AW156+AZ156)/20</f>
        <v>33.333333333333336</v>
      </c>
    </row>
    <row r="160" spans="2:66" x14ac:dyDescent="0.25">
      <c r="B160" s="675"/>
      <c r="C160" s="676"/>
      <c r="D160" s="676"/>
      <c r="E160" s="676"/>
      <c r="F160" s="676"/>
      <c r="G160" s="676"/>
      <c r="H160" s="676"/>
      <c r="I160" s="676"/>
      <c r="J160" s="676"/>
      <c r="K160" s="676"/>
      <c r="L160" s="676"/>
      <c r="M160" s="676"/>
      <c r="N160" s="676"/>
      <c r="O160" s="676"/>
      <c r="P160" s="676"/>
      <c r="Q160" s="676"/>
      <c r="R160" s="676"/>
      <c r="S160" s="676"/>
      <c r="T160" s="676"/>
      <c r="U160" s="676"/>
      <c r="V160" s="676"/>
      <c r="W160" s="676"/>
      <c r="X160" s="676"/>
      <c r="Y160" s="676"/>
      <c r="Z160" s="676"/>
      <c r="AA160" s="676"/>
      <c r="AB160" s="676"/>
      <c r="AC160" s="676"/>
      <c r="AD160" s="676"/>
      <c r="AE160" s="676"/>
      <c r="AF160" s="676"/>
      <c r="AG160" s="676"/>
      <c r="AH160" s="676"/>
      <c r="AI160" s="676"/>
      <c r="AJ160" s="676"/>
      <c r="AK160" s="676"/>
      <c r="AL160" s="676"/>
      <c r="AM160" s="676"/>
      <c r="AN160" s="676"/>
      <c r="AO160" s="676"/>
      <c r="AP160" s="676"/>
      <c r="AQ160" s="676"/>
      <c r="AR160" s="676"/>
      <c r="AS160" s="676"/>
      <c r="AT160" s="676"/>
      <c r="AU160" s="676"/>
      <c r="AV160" s="676"/>
      <c r="AW160" s="676"/>
      <c r="AX160" s="676"/>
      <c r="AY160" s="676"/>
      <c r="AZ160" s="676"/>
      <c r="BA160" s="676"/>
      <c r="BB160" s="677"/>
      <c r="BC160" s="690" t="s">
        <v>108</v>
      </c>
      <c r="BD160" s="691"/>
      <c r="BE160" s="691"/>
      <c r="BF160" s="691"/>
      <c r="BG160" s="691"/>
      <c r="BH160" s="691"/>
      <c r="BI160" s="691"/>
      <c r="BJ160" s="691"/>
      <c r="BK160" s="691"/>
      <c r="BL160" s="692"/>
      <c r="BM160" s="12">
        <f>COUNTIF(BM115:BM154,"&gt;0")</f>
        <v>6</v>
      </c>
      <c r="BN160" s="34">
        <f>(BD156+BJ156+BG156+Q156+N156+K156+H156+E156+T156+W156+Z156+AC156+AF156+AI156+AL156+AO156+AR156+AU156+AX156+BA156)/20</f>
        <v>66.666666666666671</v>
      </c>
    </row>
    <row r="161" spans="2:66" x14ac:dyDescent="0.25">
      <c r="B161" s="678"/>
      <c r="C161" s="679"/>
      <c r="D161" s="679"/>
      <c r="E161" s="679"/>
      <c r="F161" s="679"/>
      <c r="G161" s="679"/>
      <c r="H161" s="679"/>
      <c r="I161" s="679"/>
      <c r="J161" s="679"/>
      <c r="K161" s="679"/>
      <c r="L161" s="679"/>
      <c r="M161" s="679"/>
      <c r="N161" s="679"/>
      <c r="O161" s="679"/>
      <c r="P161" s="679"/>
      <c r="Q161" s="679"/>
      <c r="R161" s="679"/>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c r="AQ161" s="679"/>
      <c r="AR161" s="679"/>
      <c r="AS161" s="679"/>
      <c r="AT161" s="679"/>
      <c r="AU161" s="679"/>
      <c r="AV161" s="679"/>
      <c r="AW161" s="679"/>
      <c r="AX161" s="679"/>
      <c r="AY161" s="679"/>
      <c r="AZ161" s="679"/>
      <c r="BA161" s="679"/>
      <c r="BB161" s="680"/>
      <c r="BC161" s="664" t="s">
        <v>109</v>
      </c>
      <c r="BD161" s="665"/>
      <c r="BE161" s="665"/>
      <c r="BF161" s="665"/>
      <c r="BG161" s="665"/>
      <c r="BH161" s="665"/>
      <c r="BI161" s="665"/>
      <c r="BJ161" s="665"/>
      <c r="BK161" s="665"/>
      <c r="BL161" s="666"/>
      <c r="BM161" s="12">
        <f>COUNTIF(BN115:BN154,"&gt;0")</f>
        <v>0</v>
      </c>
      <c r="BN161" s="34">
        <f>(BE156+BH156+BK156+R156+O156+L156+I156+F156+U156+X156+AA156+AD156+AG156+AJ156+AM156+AP156+AS156+AV156+AY156+BB156)/20</f>
        <v>0</v>
      </c>
    </row>
  </sheetData>
  <sheetProtection password="CC4B" sheet="1" selectLockedCells="1"/>
  <mergeCells count="163">
    <mergeCell ref="B155:C155"/>
    <mergeCell ref="B156:C156"/>
    <mergeCell ref="B157:BB161"/>
    <mergeCell ref="AN113:AP113"/>
    <mergeCell ref="AQ113:AS113"/>
    <mergeCell ref="AT113:AV113"/>
    <mergeCell ref="AW113:AY113"/>
    <mergeCell ref="AZ113:BB113"/>
    <mergeCell ref="BC160:BL160"/>
    <mergeCell ref="BC161:BL161"/>
    <mergeCell ref="BC158:BL158"/>
    <mergeCell ref="BC159:BL159"/>
    <mergeCell ref="BF113:BH113"/>
    <mergeCell ref="BI113:BK113"/>
    <mergeCell ref="BL110:BL114"/>
    <mergeCell ref="BM110:BM114"/>
    <mergeCell ref="BN110:BN114"/>
    <mergeCell ref="D111:BK111"/>
    <mergeCell ref="D112:F112"/>
    <mergeCell ref="G112:I112"/>
    <mergeCell ref="J112:L112"/>
    <mergeCell ref="M112:O112"/>
    <mergeCell ref="P112:R112"/>
    <mergeCell ref="S112:U112"/>
    <mergeCell ref="AH112:AJ112"/>
    <mergeCell ref="AK112:AM112"/>
    <mergeCell ref="AN112:AP112"/>
    <mergeCell ref="AQ112:AS112"/>
    <mergeCell ref="AT112:AV112"/>
    <mergeCell ref="AW112:AY112"/>
    <mergeCell ref="AZ112:BB112"/>
    <mergeCell ref="BC112:BE112"/>
    <mergeCell ref="BF112:BH112"/>
    <mergeCell ref="BI112:BK112"/>
    <mergeCell ref="D113:F113"/>
    <mergeCell ref="G113:I113"/>
    <mergeCell ref="J113:L113"/>
    <mergeCell ref="M113:O113"/>
    <mergeCell ref="B98:BB102"/>
    <mergeCell ref="A107:BF107"/>
    <mergeCell ref="A108:BF108"/>
    <mergeCell ref="B110:B114"/>
    <mergeCell ref="C110:C114"/>
    <mergeCell ref="D110:BK110"/>
    <mergeCell ref="V112:X112"/>
    <mergeCell ref="Y112:AA112"/>
    <mergeCell ref="AB112:AD112"/>
    <mergeCell ref="AE112:AG112"/>
    <mergeCell ref="P113:R113"/>
    <mergeCell ref="S113:U113"/>
    <mergeCell ref="BC113:BE113"/>
    <mergeCell ref="V113:X113"/>
    <mergeCell ref="Y113:AA113"/>
    <mergeCell ref="AB113:AD113"/>
    <mergeCell ref="AE113:AG113"/>
    <mergeCell ref="AH113:AJ113"/>
    <mergeCell ref="AK113:AM113"/>
    <mergeCell ref="BC99:BL99"/>
    <mergeCell ref="BC100:BL100"/>
    <mergeCell ref="BC101:BL101"/>
    <mergeCell ref="BC102:BL102"/>
    <mergeCell ref="BL56:BL60"/>
    <mergeCell ref="BM56:BM60"/>
    <mergeCell ref="BN56:BN60"/>
    <mergeCell ref="BC58:BE58"/>
    <mergeCell ref="BF58:BH58"/>
    <mergeCell ref="BI58:BK58"/>
    <mergeCell ref="BC59:BE59"/>
    <mergeCell ref="BF59:BH59"/>
    <mergeCell ref="BI59:BK59"/>
    <mergeCell ref="D56:BK56"/>
    <mergeCell ref="D57:BK57"/>
    <mergeCell ref="AW59:AY59"/>
    <mergeCell ref="AE58:AG58"/>
    <mergeCell ref="AE59:AG59"/>
    <mergeCell ref="AH59:AJ59"/>
    <mergeCell ref="AK59:AM59"/>
    <mergeCell ref="AN59:AP59"/>
    <mergeCell ref="AQ59:AS59"/>
    <mergeCell ref="AZ59:BB59"/>
    <mergeCell ref="AB59:AD59"/>
    <mergeCell ref="AW58:AY58"/>
    <mergeCell ref="AH58:AJ58"/>
    <mergeCell ref="AK58:AM58"/>
    <mergeCell ref="AN58:AP58"/>
    <mergeCell ref="AQ58:AS58"/>
    <mergeCell ref="AZ58:BB58"/>
    <mergeCell ref="AT59:AV59"/>
    <mergeCell ref="D59:F59"/>
    <mergeCell ref="G59:I59"/>
    <mergeCell ref="J59:L59"/>
    <mergeCell ref="M59:O59"/>
    <mergeCell ref="P59:R59"/>
    <mergeCell ref="S59:U59"/>
    <mergeCell ref="V59:X59"/>
    <mergeCell ref="Y59:AA59"/>
    <mergeCell ref="G58:I58"/>
    <mergeCell ref="J58:L58"/>
    <mergeCell ref="M58:O58"/>
    <mergeCell ref="P58:R58"/>
    <mergeCell ref="S58:U58"/>
    <mergeCell ref="V58:X58"/>
    <mergeCell ref="Y58:AA58"/>
    <mergeCell ref="D58:F58"/>
    <mergeCell ref="Y8:AA8"/>
    <mergeCell ref="AZ7:BB7"/>
    <mergeCell ref="AN7:AP7"/>
    <mergeCell ref="AT42:BC42"/>
    <mergeCell ref="AE8:AG8"/>
    <mergeCell ref="AH8:AJ8"/>
    <mergeCell ref="AK8:AM8"/>
    <mergeCell ref="AN8:AP8"/>
    <mergeCell ref="AQ8:AS8"/>
    <mergeCell ref="AW8:AY8"/>
    <mergeCell ref="AZ8:BB8"/>
    <mergeCell ref="AT45:BC45"/>
    <mergeCell ref="A54:BF54"/>
    <mergeCell ref="AT43:BC43"/>
    <mergeCell ref="AT44:BC44"/>
    <mergeCell ref="B40:C40"/>
    <mergeCell ref="B41:C41"/>
    <mergeCell ref="A2:BF2"/>
    <mergeCell ref="A3:BF3"/>
    <mergeCell ref="B5:B9"/>
    <mergeCell ref="C5:C9"/>
    <mergeCell ref="D5:BB5"/>
    <mergeCell ref="D8:F8"/>
    <mergeCell ref="G8:I8"/>
    <mergeCell ref="J8:L8"/>
    <mergeCell ref="M8:O8"/>
    <mergeCell ref="P8:R8"/>
    <mergeCell ref="BE5:BE9"/>
    <mergeCell ref="D6:BB6"/>
    <mergeCell ref="D7:F7"/>
    <mergeCell ref="G7:I7"/>
    <mergeCell ref="AH7:AJ7"/>
    <mergeCell ref="AK7:AM7"/>
    <mergeCell ref="S8:U8"/>
    <mergeCell ref="V8:X8"/>
    <mergeCell ref="AT46:BC46"/>
    <mergeCell ref="AB8:AD8"/>
    <mergeCell ref="B96:C96"/>
    <mergeCell ref="B97:C97"/>
    <mergeCell ref="BC5:BC9"/>
    <mergeCell ref="BD5:BD9"/>
    <mergeCell ref="J7:L7"/>
    <mergeCell ref="M7:O7"/>
    <mergeCell ref="B42:AS46"/>
    <mergeCell ref="A53:BF53"/>
    <mergeCell ref="AQ7:AS7"/>
    <mergeCell ref="AT7:AV7"/>
    <mergeCell ref="AW7:AY7"/>
    <mergeCell ref="AT8:AV8"/>
    <mergeCell ref="P7:R7"/>
    <mergeCell ref="S7:U7"/>
    <mergeCell ref="V7:X7"/>
    <mergeCell ref="Y7:AA7"/>
    <mergeCell ref="AB7:AD7"/>
    <mergeCell ref="AE7:AG7"/>
    <mergeCell ref="B56:B60"/>
    <mergeCell ref="C56:C60"/>
    <mergeCell ref="AB58:AD58"/>
    <mergeCell ref="AT58:AV58"/>
  </mergeCell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79998168889431442"/>
  </sheetPr>
  <dimension ref="B2:CU906"/>
  <sheetViews>
    <sheetView zoomScale="50" zoomScaleNormal="50" workbookViewId="0">
      <selection activeCell="Y794" sqref="Y794:CS906"/>
    </sheetView>
  </sheetViews>
  <sheetFormatPr defaultRowHeight="15" x14ac:dyDescent="0.25"/>
  <cols>
    <col min="2" max="2" width="22.855468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f>'2 жастағы Ф'!C94</f>
        <v>0</v>
      </c>
      <c r="E4" s="27"/>
      <c r="F4" s="27"/>
      <c r="G4" s="23"/>
      <c r="H4" s="23"/>
    </row>
    <row r="5" spans="2:12" ht="18.75" x14ac:dyDescent="0.3">
      <c r="B5" s="833" t="s">
        <v>105</v>
      </c>
      <c r="C5" s="833"/>
      <c r="D5" s="26">
        <f>'2 жастағы Ф'!A94</f>
        <v>0</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IF(C122="","",VLOOKUP(C122,$Y$794:$Z$796,2,TRUE))</f>
        <v/>
      </c>
      <c r="D10" s="288" t="str">
        <f>IF(C123="","",VLOOKUP(C123,$AA$794:$AB$796,2,TRUE))</f>
        <v/>
      </c>
      <c r="E10" s="288" t="str">
        <f>IF(C124="","",VLOOKUP(C124,$AC$794:$AD$796,2,TRUE))</f>
        <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str">
        <f>IF(C125="","",VLOOKUP(C125,$AE$794:$AF$796,2,TRUE))</f>
        <v/>
      </c>
      <c r="D11" s="281" t="str">
        <f>IF(C126="","",VLOOKUP(C126,$AG$794:$AH$796,2,TRUE))</f>
        <v/>
      </c>
      <c r="E11" s="281" t="str">
        <f>IF(C127="","",VLOOKUP(C127,$AI$794:$AJ$796,2,TRUE))</f>
        <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str">
        <f>IF(C128="","",VLOOKUP(C128,$AK$794:$AL$796,2,TRUE))</f>
        <v/>
      </c>
      <c r="D12" s="281" t="str">
        <f>IF(C129="","",VLOOKUP(C129,$AM$794:$AN$796,2,TRUE))</f>
        <v/>
      </c>
      <c r="E12" s="281" t="str">
        <f>IF(C130="","",VLOOKUP(C130,$AO$794:$AP$796,2,TRUE))</f>
        <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str">
        <f>IF(C131="","",VLOOKUP(C131,$Y$798:$Z$800,2,TRUE))</f>
        <v/>
      </c>
      <c r="D13" s="281" t="str">
        <f>IF(C132="","",VLOOKUP(C132,$AA$798:$AB$800,2,TRUE))</f>
        <v/>
      </c>
      <c r="E13" s="281" t="str">
        <f>IF(C133="","",VLOOKUP(C133,$AC$798:$AD$800,2,TRUE))</f>
        <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str">
        <f>IF(C134="","",VLOOKUP(C134,$AE$798:$AF$800,2,TRUE))</f>
        <v/>
      </c>
      <c r="D14" s="281" t="str">
        <f>IF(C135="","",VLOOKUP(C135,$AG$798:$AH$800,2,TRUE))</f>
        <v/>
      </c>
      <c r="E14" s="281" t="str">
        <f>IF(C136="","",VLOOKUP(C136,$AI$798:$AJ$800,2,TRUE))</f>
        <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str">
        <f>IF(C137="","",VLOOKUP(C137,$AK$798:$AL$800,2,TRUE))</f>
        <v/>
      </c>
      <c r="D15" s="281" t="str">
        <f>IF(C138="","",VLOOKUP(C138,$AM$798:$AN$800,2,TRUE))</f>
        <v/>
      </c>
      <c r="E15" s="281" t="str">
        <f>IF(C139="","",VLOOKUP(C139,$AO$798:$AP$800,2,TRUE))</f>
        <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str">
        <f>IF(C140="","",VLOOKUP(C140,$Y$802:$Z$804,2,TRUE))</f>
        <v/>
      </c>
      <c r="D16" s="281" t="str">
        <f>IF(C141="","",VLOOKUP(C141,$AA$802:$AB$804,2,TRUE))</f>
        <v/>
      </c>
      <c r="E16" s="281" t="str">
        <f>IF(C142="","",VLOOKUP(C142,$AC$802:$AD$804,2,TRUE))</f>
        <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str">
        <f>IF(C143="","",VLOOKUP(C143,$AE$802:$AF$804,2,TRUE))</f>
        <v/>
      </c>
      <c r="D17" s="281" t="str">
        <f>IF(C144="","",VLOOKUP(C144,$AG$802:$AH$804,2,TRUE))</f>
        <v/>
      </c>
      <c r="E17" s="281" t="str">
        <f>IF(C145="","",VLOOKUP(C145,$AI$802:$AJ$804,2,TRUE))</f>
        <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str">
        <f>IF(C146="","",VLOOKUP(C146,$AK$802:$AL$804,2,TRUE))</f>
        <v/>
      </c>
      <c r="D18" s="281" t="str">
        <f>IF(C147="","",VLOOKUP(C147,$AM$802:$AN$804,2,TRUE))</f>
        <v/>
      </c>
      <c r="E18" s="281" t="str">
        <f>IF(C148="","",VLOOKUP(C148,$AO$802:$AP$804,2,TRUE))</f>
        <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str">
        <f>IF(C149="","",VLOOKUP(C149,$Y$806:$Z$808,2,TRUE))</f>
        <v/>
      </c>
      <c r="D19" s="281" t="str">
        <f>IF(C150="","",VLOOKUP(C150,$AA$806:$AB$808,2,TRUE))</f>
        <v/>
      </c>
      <c r="E19" s="281" t="str">
        <f>IF(C151="","",VLOOKUP(C151,$AC$806:$AD$808,2,TRUE))</f>
        <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str">
        <f>IF(C152="","",VLOOKUP(C152,$AE$806:$AF$808,2,TRUE))</f>
        <v/>
      </c>
      <c r="D20" s="281" t="str">
        <f>IF(C153="","",VLOOKUP(C153,$AG$806:$AH$808,2,TRUE))</f>
        <v/>
      </c>
      <c r="E20" s="281" t="str">
        <f>IF(C154="","",VLOOKUP(C154,$AI$806:$AJ$808,2,TRUE))</f>
        <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str">
        <f>IF(C155="","",VLOOKUP(C155,$AK$806:$AL$808,2,TRUE))</f>
        <v/>
      </c>
      <c r="D21" s="281" t="str">
        <f>IF(C156="","",VLOOKUP(C156,$AM$806:$AN$808,2,TRUE))</f>
        <v/>
      </c>
      <c r="E21" s="281" t="str">
        <f>IF(C157="","",VLOOKUP(C157,$AO$806:$AP$808,2,TRUE))</f>
        <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str">
        <f>IF(D122="","",VLOOKUP(D122,$Y$810:$Z$812,2,TRUE))</f>
        <v/>
      </c>
      <c r="D29" s="290" t="str">
        <f>IF(D123="","",VLOOKUP(D123,$AA$810:$AB$812,2,TRUE))</f>
        <v/>
      </c>
      <c r="E29" s="290" t="str">
        <f>IF(D124="","",VLOOKUP(D124,$AC$810:$AD$812,2,TRUE))</f>
        <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str">
        <f>IF(D125="","",VLOOKUP(D125,$AE$810:$AF$812,2,TRUE))</f>
        <v/>
      </c>
      <c r="D30" s="281" t="str">
        <f>IF(D126="","",VLOOKUP(D126,$AG$810:$AH$812,2,TRUE))</f>
        <v/>
      </c>
      <c r="E30" s="281" t="str">
        <f>IF(D127="","",VLOOKUP(D127,$AI$810:$AJ$812,2,TRUE))</f>
        <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str">
        <f>IF(D128="","",VLOOKUP(D128,$AK$810:$AL$812,2,TRUE))</f>
        <v/>
      </c>
      <c r="D31" s="281" t="str">
        <f>IF(D129="","",VLOOKUP(D129,$AM$810:$AN$812,2,TRUE))</f>
        <v/>
      </c>
      <c r="E31" s="281" t="str">
        <f>IF(D130="","",VLOOKUP(D130,$AO$810:$AP$812,2,TRUE))</f>
        <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str">
        <f>IF(D131="","",VLOOKUP(D131,$Y$814:$Z$816,2,TRUE))</f>
        <v/>
      </c>
      <c r="D32" s="281" t="str">
        <f>IF(D132="","",VLOOKUP(D132,$AA$814:$AB$816,2,TRUE))</f>
        <v/>
      </c>
      <c r="E32" s="281" t="str">
        <f>IF(D133="","",VLOOKUP(D133,$AC$814:$AD$816,2,TRUE))</f>
        <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str">
        <f>IF(D134="","",VLOOKUP(D134,$AE$814:$AF$816,2,TRUE))</f>
        <v/>
      </c>
      <c r="D33" s="281" t="str">
        <f>IF(D135="","",VLOOKUP(D135,$AG$814:$AH$816,2,TRUE))</f>
        <v/>
      </c>
      <c r="E33" s="281" t="str">
        <f>IF(D136="","",VLOOKUP(D136,$AI$814:$AJ$816,2,TRUE))</f>
        <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str">
        <f>IF(D137="","",VLOOKUP(D137,$AK$814:$AL$816,2,TRUE))</f>
        <v/>
      </c>
      <c r="D34" s="281" t="str">
        <f>IF(D138="","",VLOOKUP(D138,$AM$814:$AN$816,2,TRUE))</f>
        <v/>
      </c>
      <c r="E34" s="281" t="str">
        <f>IF(D139="","",VLOOKUP(D139,$AO$814:$AP$816,2,TRUE))</f>
        <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str">
        <f>IF(D140="","",VLOOKUP(D140,$Y$818:$Z$820,2,TRUE))</f>
        <v/>
      </c>
      <c r="D35" s="281" t="str">
        <f>IF(D141="","",VLOOKUP(D141,$AA$818:$AB$820,2,TRUE))</f>
        <v/>
      </c>
      <c r="E35" s="281" t="str">
        <f>IF(D142="","",VLOOKUP(D142,$AC$818:$AD$820,2,TRUE))</f>
        <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str">
        <f>IF(D143="","",VLOOKUP(D143,$AE$818:$AF$820,2,TRUE))</f>
        <v/>
      </c>
      <c r="D36" s="281" t="str">
        <f>IF(D144="","",VLOOKUP(D144,$AG$818:$AH$820,2,TRUE))</f>
        <v/>
      </c>
      <c r="E36" s="281" t="str">
        <f>IF(D145="","",VLOOKUP(D145,$AI$818:$AJ$820,2,TRUE))</f>
        <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str">
        <f>IF(D146="","",VLOOKUP(D146,$AK$818:$AL$820,2,TRUE))</f>
        <v/>
      </c>
      <c r="D37" s="281" t="str">
        <f>IF(D147="","",VLOOKUP(D147,$AM$818:$AN$820,2,TRUE))</f>
        <v/>
      </c>
      <c r="E37" s="281" t="str">
        <f>IF(D148="","",VLOOKUP(D148,$AO$818:$AP$820,2,TRUE))</f>
        <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str">
        <f>IF(D149="","",VLOOKUP(D149,$Y$822:$Z$824,2,TRUE))</f>
        <v/>
      </c>
      <c r="D38" s="281" t="str">
        <f>IF(D150="","",VLOOKUP(D150,$AA$822:$AB$824,2,TRUE))</f>
        <v/>
      </c>
      <c r="E38" s="281" t="str">
        <f>IF(D151="","",VLOOKUP(D151,$AC$822:$AD$824,2,TRUE))</f>
        <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str">
        <f>IF(D152="","",VLOOKUP(D152,$AE$822:$AF$824,2,TRUE))</f>
        <v/>
      </c>
      <c r="D39" s="281" t="str">
        <f>IF(D153="","",VLOOKUP(D153,$AG$822:$AH$824,2,TRUE))</f>
        <v/>
      </c>
      <c r="E39" s="281" t="str">
        <f>IF(D154="","",VLOOKUP(D154,$AI$822:$AJ$824,2,TRUE))</f>
        <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str">
        <f>IF(D155="","",VLOOKUP(D155,$AK$822:$AL$824,2,TRUE))</f>
        <v/>
      </c>
      <c r="D40" s="281" t="str">
        <f>IF(D156="","",VLOOKUP(D156,$AM$822:$AN$824,2,TRUE))</f>
        <v/>
      </c>
      <c r="E40" s="281" t="str">
        <f>IF(D157="","",VLOOKUP(D157,$AO$822:$AP$824,2,TRUE))</f>
        <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str">
        <f>IF(D158="","",VLOOKUP(D158,$Y$826:$Z$828,2,TRUE))</f>
        <v/>
      </c>
      <c r="D41" s="281" t="str">
        <f>IF(D159="","",VLOOKUP(D159,$AA$826:$AB$828,2,TRUE))</f>
        <v/>
      </c>
      <c r="E41" s="281" t="str">
        <f>IF(D160="","",VLOOKUP(D160,$AC$826:$AD$828,2,TRUE))</f>
        <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str">
        <f>IF(D161="","",VLOOKUP(D161,$AE$826:$AF$828,2,TRUE))</f>
        <v/>
      </c>
      <c r="D42" s="281" t="str">
        <f>IF(D162="","",VLOOKUP(D162,$AG$826:$AH$828,2,TRUE))</f>
        <v/>
      </c>
      <c r="E42" s="281" t="str">
        <f>IF(D163="","",VLOOKUP(D163,$AI$826:$AJ$828,2,TRUE))</f>
        <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str">
        <f>IF(D164="","",VLOOKUP(D164,$AK$826:$AL$828,2,TRUE))</f>
        <v/>
      </c>
      <c r="D43" s="281" t="str">
        <f>IF(D165="","",VLOOKUP(D165,$AM$826:$AN$828,2,TRUE))</f>
        <v/>
      </c>
      <c r="E43" s="281" t="str">
        <f>IF(D166="","",VLOOKUP(D166,$AO$826:$AP$828,2,TRUE))</f>
        <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str">
        <f>IF(D167="","",VLOOKUP(D167,$Y$794:$Z$796,2,TRUE))</f>
        <v/>
      </c>
      <c r="D44" s="281" t="str">
        <f>IF(D168="","",VLOOKUP(D168,$AA$794:$AB$796,2,TRUE))</f>
        <v/>
      </c>
      <c r="E44" s="281" t="str">
        <f>IF(D169="","",VLOOKUP(D169,$AC$794:$AD$796,2,TRUE))</f>
        <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str">
        <f>IF(D170="","",VLOOKUP(D170,$AE$794:$AF$796,2,TRUE))</f>
        <v/>
      </c>
      <c r="D45" s="281" t="str">
        <f>IF(D171="","",VLOOKUP(D171,$AG$794:$AH$796,2,TRUE))</f>
        <v/>
      </c>
      <c r="E45" s="281" t="str">
        <f>IF(D172="","",VLOOKUP(D172,$AI$794:$AJ$796,2,TRUE))</f>
        <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str">
        <f>IF(D173="","",VLOOKUP(D173,$AK$794:$AL$796,2,TRUE))</f>
        <v/>
      </c>
      <c r="D46" s="281" t="str">
        <f>IF(D174="","",VLOOKUP(D174,$AM$794:$AN$796,2,TRUE))</f>
        <v/>
      </c>
      <c r="E46" s="281" t="str">
        <f>IF(D175="","",VLOOKUP(D175,$AO$794:$AP$796,2,TRUE))</f>
        <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str">
        <f>IF(D176="","",VLOOKUP(D176,$Y$794:$Z$796,2,TRUE))</f>
        <v/>
      </c>
      <c r="D47" s="281" t="str">
        <f>IF(D177="","",VLOOKUP(D177,$AA$794:$AB$796,2,TRUE))</f>
        <v/>
      </c>
      <c r="E47" s="281" t="str">
        <f>IF(D178="","",VLOOKUP(D178,$AC$794:$AD$796,2,TRUE))</f>
        <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str">
        <f>IF(D179="","",VLOOKUP(D179,$AE$794:$AF$796,2,TRUE))</f>
        <v/>
      </c>
      <c r="D48" s="281" t="str">
        <f>IF(D180="","",VLOOKUP(D180,$AG$794:$AH$796,2,TRUE))</f>
        <v/>
      </c>
      <c r="E48" s="281" t="str">
        <f>IF(D181="","",VLOOKUP(D181,$AI$794:$AJ$796,2,TRUE))</f>
        <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str">
        <f>IF(D182="","",VLOOKUP(D182,$AK$794:$AL$796,2,TRUE))</f>
        <v/>
      </c>
      <c r="D49" s="281" t="str">
        <f>IF(D183="","",VLOOKUP(D183,$AM$794:$AN$796,2,TRUE))</f>
        <v/>
      </c>
      <c r="E49" s="281" t="str">
        <f>IF(D184="","",VLOOKUP(D184,$AO$794:$AP$796,2,TRUE))</f>
        <v/>
      </c>
      <c r="F49" s="803"/>
      <c r="G49" s="804"/>
      <c r="H49" s="805"/>
      <c r="I49" s="803"/>
      <c r="J49" s="804"/>
      <c r="K49" s="805"/>
      <c r="L49" s="798"/>
    </row>
    <row r="50" spans="2:12" ht="60" customHeight="1" thickBot="1" x14ac:dyDescent="0.3">
      <c r="B50" s="838"/>
      <c r="C50" s="291" t="str">
        <f>IF(D185="","",VLOOKUP(D185,$Y$794:$Z$796,2,TRUE))</f>
        <v/>
      </c>
      <c r="D50" s="291" t="str">
        <f>IF(D186="","",VLOOKUP(D186,$AA$794:$AB$796,2,TRUE))</f>
        <v/>
      </c>
      <c r="E50" s="291" t="str">
        <f>IF(D187="","",VLOOKUP(D187,$AC$794:$AD$796,2,TRUE))</f>
        <v/>
      </c>
      <c r="F50" s="806"/>
      <c r="G50" s="807"/>
      <c r="H50" s="808"/>
      <c r="I50" s="806"/>
      <c r="J50" s="807"/>
      <c r="K50" s="808"/>
      <c r="L50" s="798"/>
    </row>
    <row r="51" spans="2:12" ht="60" customHeight="1" x14ac:dyDescent="0.25">
      <c r="B51" s="839" t="s">
        <v>114</v>
      </c>
      <c r="C51" s="288" t="str">
        <f>IF(E122="","",VLOOKUP(E122,$Y$842:$Z$844,2,TRUE))</f>
        <v/>
      </c>
      <c r="D51" s="288" t="str">
        <f>IF(E123="","",VLOOKUP(E123,$AA$842:$AB$844,2,TRUE))</f>
        <v/>
      </c>
      <c r="E51" s="288" t="str">
        <f>IF(E124="","",VLOOKUP(E124,$AC$842:$AD$844,2,TRUE))</f>
        <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str">
        <f>IF(E125="","",VLOOKUP(E125,$AE$842:$AF$844,2,TRUE))</f>
        <v/>
      </c>
      <c r="D52" s="281" t="str">
        <f>IF(E126="","",VLOOKUP(E126,$AG$842:$AH$844,2,TRUE))</f>
        <v/>
      </c>
      <c r="E52" s="281" t="str">
        <f>IF(E127="","",VLOOKUP(E127,$AI$842:$AJ$844,2,TRUE))</f>
        <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str">
        <f>IF(E128="","",VLOOKUP(E128,$AK$842:$AL$844,2,TRUE))</f>
        <v/>
      </c>
      <c r="D53" s="281" t="str">
        <f>IF(E129="","",VLOOKUP(E129,$AM$842:$AN$844,2,TRUE))</f>
        <v/>
      </c>
      <c r="E53" s="281" t="str">
        <f>IF(E130="","",VLOOKUP(E130,$AO$842:$AP$844,2,TRUE))</f>
        <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str">
        <f>IF(E131="","",VLOOKUP(E131,$Y$846:$Z$848,2,TRUE))</f>
        <v/>
      </c>
      <c r="D54" s="281" t="str">
        <f>IF(E132="","",VLOOKUP(E132,$AA$846:$AB$848,2,TRUE))</f>
        <v/>
      </c>
      <c r="E54" s="281" t="str">
        <f>IF(E133="","",VLOOKUP(E133,$AC$846:$AD$848,2,TRUE))</f>
        <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str">
        <f>IF(E134="","",VLOOKUP(E134,$AE$846:$AF$848,2,TRUE))</f>
        <v/>
      </c>
      <c r="D55" s="281" t="str">
        <f>IF(E135="","",VLOOKUP(E135,$AG$846:$AH$848,2,TRUE))</f>
        <v/>
      </c>
      <c r="E55" s="281" t="str">
        <f>IF(E136="","",VLOOKUP(E136,$AI$846:$AJ$848,2,TRUE))</f>
        <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str">
        <f>IF(E137="","",VLOOKUP(E137,$AK$846:$AL$848,2,TRUE))</f>
        <v/>
      </c>
      <c r="D56" s="281" t="str">
        <f>IF(E138="","",VLOOKUP(E138,$AM$846:$AN$848,2,TRUE))</f>
        <v/>
      </c>
      <c r="E56" s="281" t="str">
        <f>IF(E139="","",VLOOKUP(E139,$AO$846:$AP$848,2,TRUE))</f>
        <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str">
        <f>IF(E140="","",VLOOKUP(E140,$Y$850:$Z$852,2,TRUE))</f>
        <v/>
      </c>
      <c r="D57" s="281" t="str">
        <f>IF(E141="","",VLOOKUP(E141,$AA$850:$AB$852,2,TRUE))</f>
        <v/>
      </c>
      <c r="E57" s="281" t="str">
        <f>IF(E142="","",VLOOKUP(E142,$AC$850:$AD$852,2,TRUE))</f>
        <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str">
        <f>IF(E143="","",VLOOKUP(E143,$AE$850:$AF$852,2,TRUE))</f>
        <v/>
      </c>
      <c r="D58" s="281" t="str">
        <f>IF(E144="","",VLOOKUP(E144,$AG$850:$AH$852,2,TRUE))</f>
        <v/>
      </c>
      <c r="E58" s="281" t="str">
        <f>IF(E145="","",VLOOKUP(E145,$AI$850:$AJ$852,2,TRUE))</f>
        <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str">
        <f>IF(E146="","",VLOOKUP(E146,$AK$850:$AL$852,2,TRUE))</f>
        <v/>
      </c>
      <c r="D59" s="281" t="str">
        <f>IF(E147="","",VLOOKUP(E147,$AM$850:$AN$852,2,TRUE))</f>
        <v/>
      </c>
      <c r="E59" s="281" t="str">
        <f>IF(E148="","",VLOOKUP(E148,$AO$850:$AP$852,2,TRUE))</f>
        <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str">
        <f>IF(E149="","",VLOOKUP(E149,$Y$854:$Z$856,2,TRUE))</f>
        <v/>
      </c>
      <c r="D60" s="291" t="str">
        <f>IF(E150="","",VLOOKUP(E150,$AA$810:$AB$812,2,TRUE))</f>
        <v/>
      </c>
      <c r="E60" s="291" t="str">
        <f>IF(E151="","",VLOOKUP(E151,$AC$810:$AD$812,2,TRUE))</f>
        <v/>
      </c>
      <c r="F60" s="809"/>
      <c r="G60" s="810"/>
      <c r="H60" s="811"/>
      <c r="I60" s="809"/>
      <c r="J60" s="810"/>
      <c r="K60" s="811"/>
      <c r="L60" s="798"/>
    </row>
    <row r="61" spans="2:12" ht="60" customHeight="1" x14ac:dyDescent="0.25">
      <c r="B61" s="829" t="s">
        <v>115</v>
      </c>
      <c r="C61" s="288" t="str">
        <f>IF(F122="","",VLOOKUP(F122,$Y$858:$Z$860,2,TRUE))</f>
        <v/>
      </c>
      <c r="D61" s="288" t="str">
        <f>IF(F123="","",VLOOKUP(F123,$AA$858:$AB$860,2,TRUE))</f>
        <v/>
      </c>
      <c r="E61" s="288" t="str">
        <f>IF(F124="","",VLOOKUP(F124,$AC$858:$AD$860,2,TRUE))</f>
        <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str">
        <f>IF(F125="","",VLOOKUP(F125,$AE$858:$AF$860,2,TRUE))</f>
        <v/>
      </c>
      <c r="D62" s="281" t="str">
        <f>IF(F126="","",VLOOKUP(F126,$AG$858:$AH$860,2,TRUE))</f>
        <v/>
      </c>
      <c r="E62" s="281" t="str">
        <f>IF(F127="","",VLOOKUP(F127,$AI$858:$AJ$860,2,TRUE))</f>
        <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str">
        <f>IF(F128="","",VLOOKUP(F128,$AK$858:$AL$860,2,TRUE))</f>
        <v/>
      </c>
      <c r="D63" s="281" t="str">
        <f>IF(F129="","",VLOOKUP(F129,$AM$858:$AN$860,2,TRUE))</f>
        <v/>
      </c>
      <c r="E63" s="281" t="str">
        <f>IF(F130="","",VLOOKUP(F130,$AO$858:$AP$860,2,TRUE))</f>
        <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str">
        <f>IF(F131="","",VLOOKUP(F131,$Y$862:$Z$864,2,TRUE))</f>
        <v/>
      </c>
      <c r="D64" s="281" t="str">
        <f>IF(F132="","",VLOOKUP(F132,$AA$862:$AB$864,2,TRUE))</f>
        <v/>
      </c>
      <c r="E64" s="281" t="str">
        <f>IF(F133="","",VLOOKUP(F133,$AC$862:$AD$864,2,TRUE))</f>
        <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str">
        <f>IF(F134="","",VLOOKUP(F134,$AE$862:$AF$864,2,TRUE))</f>
        <v/>
      </c>
      <c r="D65" s="281" t="str">
        <f>IF(F135="","",VLOOKUP(F135,$AG$862:$AH$864,2,TRUE))</f>
        <v/>
      </c>
      <c r="E65" s="281" t="str">
        <f>IF(F136="","",VLOOKUP(F136,$AI$862:$AJ$864,2,TRUE))</f>
        <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str">
        <f>IF(F137="","",VLOOKUP(F137,$AK$862:$AL$864,2,TRUE))</f>
        <v/>
      </c>
      <c r="D66" s="281" t="str">
        <f>IF(F138="","",VLOOKUP(F138,$AM$862:$AN$864,2,TRUE))</f>
        <v/>
      </c>
      <c r="E66" s="281" t="str">
        <f>IF(F139="","",VLOOKUP(F139,$AO$862:$AP$864,2,TRUE))</f>
        <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str">
        <f>IF(F140="","",VLOOKUP(F140,$Y$866:$Z$868,2,TRUE))</f>
        <v/>
      </c>
      <c r="D67" s="281" t="str">
        <f>IF(F141="","",VLOOKUP(F141,$AA$866:$AB$868,2,TRUE))</f>
        <v/>
      </c>
      <c r="E67" s="281" t="str">
        <f>IF(F142="","",VLOOKUP(F142,$AC$866:$AD$868,2,TRUE))</f>
        <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str">
        <f>IF(F143="","",VLOOKUP(F143,$AE$866:$AF$868,2,TRUE))</f>
        <v/>
      </c>
      <c r="D68" s="281" t="str">
        <f>IF(F144="","",VLOOKUP(F144,$AG$866:$AH$868,2,TRUE))</f>
        <v/>
      </c>
      <c r="E68" s="281" t="str">
        <f>IF(F145="","",VLOOKUP(F145,$AI$866:$AJ$868,2,TRUE))</f>
        <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str">
        <f>IF(F146="","",VLOOKUP(F146,$AK$866:$AL$868,2,TRUE))</f>
        <v/>
      </c>
      <c r="D69" s="281" t="str">
        <f>IF(F147="","",VLOOKUP(F147,$AM$866:$AN$868,2,TRUE))</f>
        <v/>
      </c>
      <c r="E69" s="281" t="str">
        <f>IF(F148="","",VLOOKUP(F148,$AO$866:$AP$868,2,TRUE))</f>
        <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str">
        <f>IF(F149="","",VLOOKUP(F149,$Y$870:$Z$872,2,TRUE))</f>
        <v/>
      </c>
      <c r="D70" s="281" t="str">
        <f>IF(F150="","",VLOOKUP(F150,$AA$870:$AB$872,2,TRUE))</f>
        <v/>
      </c>
      <c r="E70" s="281" t="str">
        <f>IF(F151="","",VLOOKUP(F151,$AC$870:$AD$872,2,TRUE))</f>
        <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str">
        <f>IF(F152="","",VLOOKUP(F152,$AE$870:$AF$872,2,TRUE))</f>
        <v/>
      </c>
      <c r="D71" s="281" t="str">
        <f>IF(F153="","",VLOOKUP(F153,$AG$870:$AH$872,2,TRUE))</f>
        <v/>
      </c>
      <c r="E71" s="281" t="str">
        <f>IF(F154="","",VLOOKUP(F154,$AI$870:$AJ$872,2,TRUE))</f>
        <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str">
        <f>IF(F155="","",VLOOKUP(F155,$AK$870:$AL$872,2,TRUE))</f>
        <v/>
      </c>
      <c r="D72" s="281" t="str">
        <f>IF(F156="","",VLOOKUP(F156,$AM$870:$AN$872,2,TRUE))</f>
        <v/>
      </c>
      <c r="E72" s="281" t="str">
        <f>IF(F157="","",VLOOKUP(F157,$AO$870:$AP$872,2,TRUE))</f>
        <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str">
        <f>IF(F158="","",VLOOKUP(F158,$Y$874:$Z$876,2,TRUE))</f>
        <v/>
      </c>
      <c r="D73" s="281" t="str">
        <f>IF(F159="","",VLOOKUP(F159,$AA$874:$AB$876,2,TRUE))</f>
        <v/>
      </c>
      <c r="E73" s="281" t="str">
        <f>IF(F160="","",VLOOKUP(F160,$AC$874:$AD$876,2,TRUE))</f>
        <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str">
        <f>IF(F161="","",VLOOKUP(F161,$AE$874:$AF$876,2,TRUE))</f>
        <v/>
      </c>
      <c r="D74" s="281" t="str">
        <f>IF(F162="","",VLOOKUP(F162,$AG$874:$AH$876,2,TRUE))</f>
        <v/>
      </c>
      <c r="E74" s="281" t="str">
        <f>IF(F163="","",VLOOKUP(F163,$AI$874:$AJ$876,2,TRUE))</f>
        <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str">
        <f>IF(G122="","",VLOOKUP(G122,$Y$878:$Z$880,2,TRUE))</f>
        <v/>
      </c>
      <c r="D98" s="288" t="str">
        <f>IF(G123="","",VLOOKUP(G123,$AA$878:$AB$880,2,TRUE))</f>
        <v/>
      </c>
      <c r="E98" s="288" t="str">
        <f>IF(G124="","",VLOOKUP(G124,$AC$878:$AD$880,2,TRUE))</f>
        <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str">
        <f>IF(F125="","",VLOOKUP(F125,$AE$878:$AF$880,2,TRUE))</f>
        <v/>
      </c>
      <c r="D99" s="281" t="str">
        <f>IF(F126="","",VLOOKUP(F126,$AG$878:$AH$880,2,TRUE))</f>
        <v/>
      </c>
      <c r="E99" s="281" t="str">
        <f>IF(F127="","",VLOOKUP(F127,$AI$878:$AJ$880,2,TRUE))</f>
        <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str">
        <f>IF(F128="","",VLOOKUP(F128,$AK$878:$AL$880,2,TRUE))</f>
        <v/>
      </c>
      <c r="D100" s="281" t="str">
        <f>IF(F129="","",VLOOKUP(F129,$AM$878:$AN$880,2,TRUE))</f>
        <v/>
      </c>
      <c r="E100" s="281" t="str">
        <f>IF(F130="","",VLOOKUP(F130,$AO$878:$AP$880,2,TRUE))</f>
        <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str">
        <f>IF(G131="","",VLOOKUP(G131,$Y$882:$Z$884,2,TRUE))</f>
        <v/>
      </c>
      <c r="D101" s="281" t="str">
        <f>IF(G132="","",VLOOKUP(G132,$AA$882:$AB$884,2,TRUE))</f>
        <v/>
      </c>
      <c r="E101" s="281" t="str">
        <f>IF(G133="","",VLOOKUP(G133,$AC$882:$AD$884,2,TRUE))</f>
        <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str">
        <f>IF(F134="","",VLOOKUP(F134,$AE$882:$AF$884,2,TRUE))</f>
        <v/>
      </c>
      <c r="D102" s="281" t="str">
        <f>IF(F135="","",VLOOKUP(F135,$AG$882:$AH$884,2,TRUE))</f>
        <v/>
      </c>
      <c r="E102" s="281" t="str">
        <f>IF(F136="","",VLOOKUP(F136,$AI$882:$AJ$884,2,TRUE))</f>
        <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str">
        <f>IF(F137="","",VLOOKUP(F137,$AK$882:$AL$884,2,TRUE))</f>
        <v/>
      </c>
      <c r="D103" s="281" t="str">
        <f>IF(F138="","",VLOOKUP(F138,$AM$882:$AN$884,2,TRUE))</f>
        <v/>
      </c>
      <c r="E103" s="281" t="str">
        <f>IF(F139="","",VLOOKUP(F139,$AO$882:$AP$884,2,TRUE))</f>
        <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str">
        <f>IF(G140="","",VLOOKUP(G140,$Y$886:$Z$888,2,TRUE))</f>
        <v/>
      </c>
      <c r="D104" s="281" t="str">
        <f>IF(G141="","",VLOOKUP(G141,$AA$886:$AB$888,2,TRUE))</f>
        <v/>
      </c>
      <c r="E104" s="281" t="str">
        <f>IF(G142="","",VLOOKUP(G142,$AC$886:$AD$888,2,TRUE))</f>
        <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str">
        <f>IF(F143="","",VLOOKUP(F143,$AE$886:$AF$888,2,TRUE))</f>
        <v/>
      </c>
      <c r="D105" s="281" t="str">
        <f>IF(F144="","",VLOOKUP(F144,$AG$886:$AH$888,2,TRUE))</f>
        <v/>
      </c>
      <c r="E105" s="281" t="str">
        <f>IF(F145="","",VLOOKUP(F145,$AI$886:$AJ$888,2,TRUE))</f>
        <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str">
        <f>IF(F146="","",VLOOKUP(F146,$AK$886:$AL$888,2,TRUE))</f>
        <v/>
      </c>
      <c r="D106" s="281" t="str">
        <f>IF(F147="","",VLOOKUP(F147,$AM$886:$AN$888,2,TRUE))</f>
        <v/>
      </c>
      <c r="E106" s="281" t="str">
        <f>IF(F148="","",VLOOKUP(F148,$AO$886:$AP$888,2,TRUE))</f>
        <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str">
        <f>IF(G149="","",VLOOKUP(G149,$Y$890:$Z$892,2,TRUE))</f>
        <v/>
      </c>
      <c r="D107" s="281" t="str">
        <f>IF(G150="","",VLOOKUP(G150,$AA$890:$AB$892,2,TRUE))</f>
        <v/>
      </c>
      <c r="E107" s="281" t="str">
        <f>IF(G151="","",VLOOKUP(G151,$AC$890:$AD$892,2,TRUE))</f>
        <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str">
        <f>IF(F152="","",VLOOKUP(F152,$AE$890:$AF$892,2,TRUE))</f>
        <v/>
      </c>
      <c r="D108" s="281" t="str">
        <f>IF(F153="","",VLOOKUP(F153,$AG$890:$AH$892,2,TRUE))</f>
        <v/>
      </c>
      <c r="E108" s="281" t="str">
        <f>IF(F154="","",VLOOKUP(F154,$AI$890:$AJ$892,2,TRUE))</f>
        <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str">
        <f>IF(F155="","",VLOOKUP(F155,$AK$890:$AL$892,2,TRUE))</f>
        <v/>
      </c>
      <c r="D109" s="281" t="str">
        <f>IF(F156="","",VLOOKUP(F156,$AM$890:$AN$892,2,TRUE))</f>
        <v/>
      </c>
      <c r="E109" s="281" t="str">
        <f>IF(F157="","",VLOOKUP(F157,$AO$890:$AP$892,2,TRUE))</f>
        <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str">
        <f>IF(G158="","",VLOOKUP(G158,$Y$894:$Z$896,2,TRUE))</f>
        <v/>
      </c>
      <c r="D110" s="281" t="str">
        <f>IF(G159="","",VLOOKUP(G159,$AA$894:$AB$896,2,TRUE))</f>
        <v/>
      </c>
      <c r="E110" s="281" t="str">
        <f>IF(G160="","",VLOOKUP(G160,$AC$894:$AD$896,2,TRUE))</f>
        <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str">
        <f>IF(G161="","",VLOOKUP(G161,$AE$894:$AF$896,2,TRUE))</f>
        <v/>
      </c>
      <c r="D111" s="281" t="str">
        <f>IF(G162="","",VLOOKUP(G162,$AG$894:$AH$896,2,TRUE))</f>
        <v/>
      </c>
      <c r="E111" s="281" t="str">
        <f>IF(G163="","",VLOOKUP(G163,$AI$894:$AJ$896,2,TRUE))</f>
        <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str">
        <f>IF(G164="","",VLOOKUP(G164,$AK$894:$AL$896,2,TRUE))</f>
        <v/>
      </c>
      <c r="D112" s="281" t="str">
        <f>IF(G165="","",VLOOKUP(G165,$AM$894:$AN$896,2,TRUE))</f>
        <v/>
      </c>
      <c r="E112" s="281" t="str">
        <f>IF(G166="","",VLOOKUP(G166,$AO$894:$AP$896,2,TRUE))</f>
        <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str">
        <f>IF(G167="","",VLOOKUP(G167,$Y$898:$Z$900,2,TRUE))</f>
        <v/>
      </c>
      <c r="D113" s="281" t="str">
        <f>IF(G168="","",VLOOKUP(G168,$AA$898:$AB$900,2,TRUE))</f>
        <v/>
      </c>
      <c r="E113" s="281" t="str">
        <f>IF(G169="","",VLOOKUP(G169,$AC$898:$AD$900,2,TRUE))</f>
        <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str">
        <f>IF(G170="","",VLOOKUP(G170,$AE$898:$AF$900,2,TRUE))</f>
        <v/>
      </c>
      <c r="D114" s="281" t="str">
        <f>IF(G171="","",VLOOKUP(G171,$AG$898:$AH$900,2,TRUE))</f>
        <v/>
      </c>
      <c r="E114" s="281" t="str">
        <f>IF(G172="","",VLOOKUP(G172,$AI$898:$AJ$900,2,TRUE))</f>
        <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Ф'!F94</f>
        <v>0</v>
      </c>
      <c r="D195" s="4">
        <f>'2 жастағы К'!F94</f>
        <v>0</v>
      </c>
      <c r="E195" s="4">
        <f>'2 жастағы Т'!F94</f>
        <v>0</v>
      </c>
      <c r="F195" s="4">
        <f>'2 жастағы Ш'!F94</f>
        <v>0</v>
      </c>
      <c r="G195" s="4">
        <f>'2 жастағы Ә'!F94</f>
        <v>0</v>
      </c>
      <c r="CO195" s="8"/>
      <c r="CQ195" s="8"/>
      <c r="CS195" s="8"/>
      <c r="CU195" s="8"/>
    </row>
    <row r="196" spans="2:99" x14ac:dyDescent="0.25">
      <c r="B196" s="708"/>
      <c r="C196" s="4">
        <f>'2 жастағы Ф'!E94</f>
        <v>0</v>
      </c>
      <c r="D196" s="4">
        <f>'2 жастағы К'!E94</f>
        <v>0</v>
      </c>
      <c r="E196" s="4">
        <f>'2 жастағы Т'!E94</f>
        <v>0</v>
      </c>
      <c r="F196" s="4">
        <f>'2 жастағы Ш'!E94</f>
        <v>0</v>
      </c>
      <c r="G196" s="4">
        <f>'2 жастағы Ә'!E94</f>
        <v>0</v>
      </c>
      <c r="CO196" s="8"/>
      <c r="CQ196" s="8"/>
      <c r="CS196" s="8"/>
      <c r="CU196" s="8"/>
    </row>
    <row r="197" spans="2:99" x14ac:dyDescent="0.25">
      <c r="B197" s="712"/>
      <c r="C197" s="4">
        <f>'2 жастағы Ф'!D94</f>
        <v>0</v>
      </c>
      <c r="D197" s="4">
        <f>'2 жастағы К'!D94</f>
        <v>0</v>
      </c>
      <c r="E197" s="4">
        <f>'2 жастағы Т'!D94</f>
        <v>0</v>
      </c>
      <c r="F197" s="4">
        <f>'2 жастағы Ш'!D94</f>
        <v>0</v>
      </c>
      <c r="G197" s="4">
        <f>'2 жастағы Ә'!D94</f>
        <v>0</v>
      </c>
    </row>
    <row r="198" spans="2:99" x14ac:dyDescent="0.25">
      <c r="B198" s="707">
        <v>2</v>
      </c>
      <c r="C198" s="4">
        <f>'2 жастағы Ф'!I94</f>
        <v>0</v>
      </c>
      <c r="D198" s="4">
        <f>'2 жастағы К'!I94</f>
        <v>0</v>
      </c>
      <c r="E198" s="4">
        <f>'2 жастағы Т'!I94</f>
        <v>0</v>
      </c>
      <c r="F198" s="4">
        <f>'2 жастағы Ш'!I94</f>
        <v>0</v>
      </c>
      <c r="G198" s="4">
        <f>'2 жастағы Ә'!I94</f>
        <v>0</v>
      </c>
    </row>
    <row r="199" spans="2:99" x14ac:dyDescent="0.25">
      <c r="B199" s="708"/>
      <c r="C199" s="4">
        <f>'2 жастағы Ф'!H94</f>
        <v>0</v>
      </c>
      <c r="D199" s="4">
        <f>'2 жастағы К'!H94</f>
        <v>0</v>
      </c>
      <c r="E199" s="4">
        <f>'2 жастағы Т'!H94</f>
        <v>0</v>
      </c>
      <c r="F199" s="4">
        <f>'2 жастағы Ш'!H94</f>
        <v>0</v>
      </c>
      <c r="G199" s="4">
        <f>'2 жастағы Ә'!H94</f>
        <v>0</v>
      </c>
    </row>
    <row r="200" spans="2:99" x14ac:dyDescent="0.25">
      <c r="B200" s="712"/>
      <c r="C200" s="4">
        <f>'2 жастағы Ф'!G94</f>
        <v>0</v>
      </c>
      <c r="D200" s="4">
        <f>'2 жастағы К'!G94</f>
        <v>0</v>
      </c>
      <c r="E200" s="4">
        <f>'2 жастағы Т'!G94</f>
        <v>0</v>
      </c>
      <c r="F200" s="4">
        <f>'2 жастағы Ш'!G94</f>
        <v>0</v>
      </c>
      <c r="G200" s="4">
        <f>'2 жастағы Ә'!G94</f>
        <v>0</v>
      </c>
    </row>
    <row r="201" spans="2:99" x14ac:dyDescent="0.25">
      <c r="B201" s="707">
        <v>3</v>
      </c>
      <c r="C201" s="4">
        <f>'2 жастағы Ф'!L94</f>
        <v>0</v>
      </c>
      <c r="D201" s="4">
        <f>'2 жастағы К'!L94</f>
        <v>0</v>
      </c>
      <c r="E201" s="4">
        <f>'2 жастағы Т'!L94</f>
        <v>0</v>
      </c>
      <c r="F201" s="4">
        <f>'2 жастағы Ш'!L94</f>
        <v>0</v>
      </c>
      <c r="G201" s="4">
        <f>'2 жастағы Ә'!L94</f>
        <v>0</v>
      </c>
    </row>
    <row r="202" spans="2:99" x14ac:dyDescent="0.25">
      <c r="B202" s="708"/>
      <c r="C202" s="4">
        <f>'2 жастағы Ф'!K94</f>
        <v>0</v>
      </c>
      <c r="D202" s="4">
        <f>'2 жастағы К'!K94</f>
        <v>0</v>
      </c>
      <c r="E202" s="4">
        <f>'2 жастағы Т'!K94</f>
        <v>0</v>
      </c>
      <c r="F202" s="4">
        <f>'2 жастағы Ш'!K94</f>
        <v>0</v>
      </c>
      <c r="G202" s="4">
        <f>'2 жастағы Ә'!K94</f>
        <v>0</v>
      </c>
    </row>
    <row r="203" spans="2:99" x14ac:dyDescent="0.25">
      <c r="B203" s="712"/>
      <c r="C203" s="4">
        <f>'2 жастағы Ф'!J94</f>
        <v>0</v>
      </c>
      <c r="D203" s="4">
        <f>'2 жастағы К'!J94</f>
        <v>0</v>
      </c>
      <c r="E203" s="4">
        <f>'2 жастағы Т'!J94</f>
        <v>0</v>
      </c>
      <c r="F203" s="4">
        <f>'2 жастағы Ш'!J94</f>
        <v>0</v>
      </c>
      <c r="G203" s="4">
        <f>'2 жастағы Ә'!J94</f>
        <v>0</v>
      </c>
    </row>
    <row r="204" spans="2:99" x14ac:dyDescent="0.25">
      <c r="B204" s="707">
        <v>4</v>
      </c>
      <c r="C204" s="4">
        <f>'2 жастағы Ф'!O94</f>
        <v>0</v>
      </c>
      <c r="D204" s="4">
        <f>'2 жастағы К'!O94</f>
        <v>0</v>
      </c>
      <c r="E204" s="4">
        <f>'2 жастағы Т'!O94</f>
        <v>0</v>
      </c>
      <c r="F204" s="4">
        <f>'2 жастағы Ш'!O94</f>
        <v>0</v>
      </c>
      <c r="G204" s="4">
        <f>'2 жастағы Ә'!O94</f>
        <v>0</v>
      </c>
    </row>
    <row r="205" spans="2:99" x14ac:dyDescent="0.25">
      <c r="B205" s="708"/>
      <c r="C205" s="4">
        <f>'2 жастағы Ф'!N94</f>
        <v>0</v>
      </c>
      <c r="D205" s="4">
        <f>'2 жастағы К'!N94</f>
        <v>0</v>
      </c>
      <c r="E205" s="4">
        <f>'2 жастағы Т'!N94</f>
        <v>0</v>
      </c>
      <c r="F205" s="4">
        <f>'2 жастағы Ш'!N94</f>
        <v>0</v>
      </c>
      <c r="G205" s="4">
        <f>'2 жастағы Ә'!N94</f>
        <v>0</v>
      </c>
    </row>
    <row r="206" spans="2:99" x14ac:dyDescent="0.25">
      <c r="B206" s="712"/>
      <c r="C206" s="4">
        <f>'2 жастағы Ф'!M94</f>
        <v>0</v>
      </c>
      <c r="D206" s="4">
        <f>'2 жастағы К'!M94</f>
        <v>0</v>
      </c>
      <c r="E206" s="4">
        <f>'2 жастағы Т'!M94</f>
        <v>0</v>
      </c>
      <c r="F206" s="4">
        <f>'2 жастағы Ш'!M94</f>
        <v>0</v>
      </c>
      <c r="G206" s="4">
        <f>'2 жастағы Ә'!M94</f>
        <v>0</v>
      </c>
    </row>
    <row r="207" spans="2:99" x14ac:dyDescent="0.25">
      <c r="B207" s="707">
        <v>5</v>
      </c>
      <c r="C207" s="4">
        <f>'2 жастағы Ф'!R94</f>
        <v>0</v>
      </c>
      <c r="D207" s="4">
        <f>'2 жастағы К'!R94</f>
        <v>0</v>
      </c>
      <c r="E207" s="4">
        <f>'2 жастағы Т'!R94</f>
        <v>0</v>
      </c>
      <c r="F207" s="4">
        <f>'2 жастағы Ш'!R94</f>
        <v>0</v>
      </c>
      <c r="G207" s="4">
        <f>'2 жастағы Ә'!R94</f>
        <v>0</v>
      </c>
    </row>
    <row r="208" spans="2:99" x14ac:dyDescent="0.25">
      <c r="B208" s="708"/>
      <c r="C208" s="4">
        <f>'2 жастағы Ф'!Q94</f>
        <v>0</v>
      </c>
      <c r="D208" s="4">
        <f>'2 жастағы К'!Q94</f>
        <v>0</v>
      </c>
      <c r="E208" s="4">
        <f>'2 жастағы Т'!Q94</f>
        <v>0</v>
      </c>
      <c r="F208" s="4">
        <f>'2 жастағы Ш'!Q94</f>
        <v>0</v>
      </c>
      <c r="G208" s="4">
        <f>'2 жастағы Ә'!Q94</f>
        <v>0</v>
      </c>
    </row>
    <row r="209" spans="2:7" x14ac:dyDescent="0.25">
      <c r="B209" s="712"/>
      <c r="C209" s="4">
        <f>'2 жастағы Ф'!P94</f>
        <v>0</v>
      </c>
      <c r="D209" s="4">
        <f>'2 жастағы К'!P94</f>
        <v>0</v>
      </c>
      <c r="E209" s="4">
        <f>'2 жастағы Т'!P94</f>
        <v>0</v>
      </c>
      <c r="F209" s="4">
        <f>'2 жастағы Ш'!P94</f>
        <v>0</v>
      </c>
      <c r="G209" s="4">
        <f>'2 жастағы Ә'!P94</f>
        <v>0</v>
      </c>
    </row>
    <row r="210" spans="2:7" x14ac:dyDescent="0.25">
      <c r="B210" s="707">
        <v>6</v>
      </c>
      <c r="C210" s="4">
        <f>'2 жастағы Ф'!U94</f>
        <v>0</v>
      </c>
      <c r="D210" s="4">
        <f>'2 жастағы К'!U94</f>
        <v>0</v>
      </c>
      <c r="E210" s="4">
        <f>'2 жастағы Т'!U94</f>
        <v>0</v>
      </c>
      <c r="F210" s="4">
        <f>'2 жастағы Ш'!U94</f>
        <v>0</v>
      </c>
      <c r="G210" s="4">
        <f>'2 жастағы Ә'!U94</f>
        <v>0</v>
      </c>
    </row>
    <row r="211" spans="2:7" x14ac:dyDescent="0.25">
      <c r="B211" s="708"/>
      <c r="C211" s="4">
        <f>'2 жастағы Ф'!T94</f>
        <v>0</v>
      </c>
      <c r="D211" s="4">
        <f>'2 жастағы К'!T94</f>
        <v>0</v>
      </c>
      <c r="E211" s="4">
        <f>'2 жастағы Т'!T94</f>
        <v>0</v>
      </c>
      <c r="F211" s="4">
        <f>'2 жастағы Ш'!T94</f>
        <v>0</v>
      </c>
      <c r="G211" s="4">
        <f>'2 жастағы Ә'!T94</f>
        <v>0</v>
      </c>
    </row>
    <row r="212" spans="2:7" x14ac:dyDescent="0.25">
      <c r="B212" s="712"/>
      <c r="C212" s="4">
        <f>'2 жастағы Ф'!S94</f>
        <v>0</v>
      </c>
      <c r="D212" s="4">
        <f>'2 жастағы К'!S94</f>
        <v>0</v>
      </c>
      <c r="E212" s="4">
        <f>'2 жастағы Т'!S94</f>
        <v>0</v>
      </c>
      <c r="F212" s="4">
        <f>'2 жастағы Ш'!S94</f>
        <v>0</v>
      </c>
      <c r="G212" s="4">
        <f>'2 жастағы Ә'!S94</f>
        <v>0</v>
      </c>
    </row>
    <row r="213" spans="2:7" x14ac:dyDescent="0.25">
      <c r="B213" s="707">
        <v>7</v>
      </c>
      <c r="C213" s="4">
        <f>'2 жастағы Ф'!X94</f>
        <v>0</v>
      </c>
      <c r="D213" s="4">
        <f>'2 жастағы К'!X94</f>
        <v>0</v>
      </c>
      <c r="E213" s="4">
        <f>'2 жастағы Т'!X94</f>
        <v>0</v>
      </c>
      <c r="F213" s="4">
        <f>'2 жастағы Ш'!X94</f>
        <v>0</v>
      </c>
      <c r="G213" s="4">
        <f>'2 жастағы Ә'!X94</f>
        <v>0</v>
      </c>
    </row>
    <row r="214" spans="2:7" x14ac:dyDescent="0.25">
      <c r="B214" s="708"/>
      <c r="C214" s="4">
        <f>'2 жастағы Ф'!W94</f>
        <v>0</v>
      </c>
      <c r="D214" s="4">
        <f>'2 жастағы К'!W94</f>
        <v>0</v>
      </c>
      <c r="E214" s="4">
        <f>'2 жастағы Т'!W94</f>
        <v>0</v>
      </c>
      <c r="F214" s="4">
        <f>'2 жастағы Ш'!W94</f>
        <v>0</v>
      </c>
      <c r="G214" s="4">
        <f>'2 жастағы Ә'!W94</f>
        <v>0</v>
      </c>
    </row>
    <row r="215" spans="2:7" x14ac:dyDescent="0.25">
      <c r="B215" s="712"/>
      <c r="C215" s="4">
        <f>'2 жастағы Ф'!V94</f>
        <v>0</v>
      </c>
      <c r="D215" s="4">
        <f>'2 жастағы К'!V94</f>
        <v>0</v>
      </c>
      <c r="E215" s="4">
        <f>'2 жастағы Т'!V94</f>
        <v>0</v>
      </c>
      <c r="F215" s="4">
        <f>'2 жастағы Ш'!V94</f>
        <v>0</v>
      </c>
      <c r="G215" s="4">
        <f>'2 жастағы Ә'!V94</f>
        <v>0</v>
      </c>
    </row>
    <row r="216" spans="2:7" ht="15" customHeight="1" x14ac:dyDescent="0.25">
      <c r="B216" s="707">
        <v>8</v>
      </c>
      <c r="C216" s="4">
        <f>'2 жастағы Ф'!AA94</f>
        <v>0</v>
      </c>
      <c r="D216" s="4">
        <f>'2 жастағы К'!AA94</f>
        <v>0</v>
      </c>
      <c r="E216" s="4">
        <f>'2 жастағы Т'!AA94</f>
        <v>0</v>
      </c>
      <c r="F216" s="4">
        <f>'2 жастағы Ш'!AA94</f>
        <v>0</v>
      </c>
      <c r="G216" s="4">
        <f>'2 жастағы Ә'!AA94</f>
        <v>0</v>
      </c>
    </row>
    <row r="217" spans="2:7" ht="15" customHeight="1" x14ac:dyDescent="0.25">
      <c r="B217" s="708"/>
      <c r="C217" s="4">
        <f>'2 жастағы Ф'!Z94</f>
        <v>0</v>
      </c>
      <c r="D217" s="4">
        <f>'2 жастағы К'!Z94</f>
        <v>0</v>
      </c>
      <c r="E217" s="4">
        <f>'2 жастағы Т'!Z94</f>
        <v>0</v>
      </c>
      <c r="F217" s="4">
        <f>'2 жастағы Ш'!Z94</f>
        <v>0</v>
      </c>
      <c r="G217" s="4">
        <f>'2 жастағы Ә'!Z94</f>
        <v>0</v>
      </c>
    </row>
    <row r="218" spans="2:7" ht="15" customHeight="1" x14ac:dyDescent="0.25">
      <c r="B218" s="712"/>
      <c r="C218" s="4">
        <f>'2 жастағы Ф'!Y94</f>
        <v>0</v>
      </c>
      <c r="D218" s="4">
        <f>'2 жастағы К'!Y94</f>
        <v>0</v>
      </c>
      <c r="E218" s="4">
        <f>'2 жастағы Т'!Y94</f>
        <v>0</v>
      </c>
      <c r="F218" s="4">
        <f>'2 жастағы Ш'!Y94</f>
        <v>0</v>
      </c>
      <c r="G218" s="4">
        <f>'2 жастағы Ә'!Y94</f>
        <v>0</v>
      </c>
    </row>
    <row r="219" spans="2:7" x14ac:dyDescent="0.25">
      <c r="B219" s="707">
        <v>9</v>
      </c>
      <c r="C219" s="4">
        <f>'2 жастағы Ф'!AD94</f>
        <v>0</v>
      </c>
      <c r="D219" s="4">
        <f>'2 жастағы К'!AD94</f>
        <v>0</v>
      </c>
      <c r="E219" s="4">
        <f>'2 жастағы Т'!AD94</f>
        <v>0</v>
      </c>
      <c r="F219" s="4">
        <f>'2 жастағы Ш'!AD94</f>
        <v>0</v>
      </c>
      <c r="G219" s="4">
        <f>'2 жастағы Ә'!AD94</f>
        <v>0</v>
      </c>
    </row>
    <row r="220" spans="2:7" x14ac:dyDescent="0.25">
      <c r="B220" s="708"/>
      <c r="C220" s="4">
        <f>'2 жастағы Ф'!AC94</f>
        <v>0</v>
      </c>
      <c r="D220" s="4">
        <f>'2 жастағы К'!AC94</f>
        <v>0</v>
      </c>
      <c r="E220" s="4">
        <f>'2 жастағы Т'!AC94</f>
        <v>0</v>
      </c>
      <c r="F220" s="4">
        <f>'2 жастағы Ш'!AC94</f>
        <v>0</v>
      </c>
      <c r="G220" s="4">
        <f>'2 жастағы Ә'!AC94</f>
        <v>0</v>
      </c>
    </row>
    <row r="221" spans="2:7" x14ac:dyDescent="0.25">
      <c r="B221" s="712"/>
      <c r="C221" s="4">
        <f>'2 жастағы Ф'!AB94</f>
        <v>0</v>
      </c>
      <c r="D221" s="4">
        <f>'2 жастағы К'!AB94</f>
        <v>0</v>
      </c>
      <c r="E221" s="4">
        <f>'2 жастағы Т'!AB94</f>
        <v>0</v>
      </c>
      <c r="F221" s="4">
        <f>'2 жастағы Ш'!AB94</f>
        <v>0</v>
      </c>
      <c r="G221" s="4">
        <f>'2 жастағы Ә'!AB94</f>
        <v>0</v>
      </c>
    </row>
    <row r="222" spans="2:7" x14ac:dyDescent="0.25">
      <c r="B222" s="707">
        <v>10</v>
      </c>
      <c r="C222" s="4">
        <f>'2 жастағы Ф'!AG94</f>
        <v>0</v>
      </c>
      <c r="D222" s="4">
        <f>'2 жастағы К'!AG94</f>
        <v>0</v>
      </c>
      <c r="E222" s="842"/>
      <c r="F222" s="4">
        <f>'2 жастағы Ш'!AG94</f>
        <v>0</v>
      </c>
      <c r="G222" s="4">
        <f>'2 жастағы Ә'!AG94</f>
        <v>0</v>
      </c>
    </row>
    <row r="223" spans="2:7" x14ac:dyDescent="0.25">
      <c r="B223" s="708"/>
      <c r="C223" s="4">
        <f>'2 жастағы Ф'!AF94</f>
        <v>0</v>
      </c>
      <c r="D223" s="4">
        <f>'2 жастағы К'!AF94</f>
        <v>0</v>
      </c>
      <c r="E223" s="843"/>
      <c r="F223" s="4">
        <f>'2 жастағы Ш'!AF94</f>
        <v>0</v>
      </c>
      <c r="G223" s="4">
        <f>'2 жастағы Ә'!AF94</f>
        <v>0</v>
      </c>
    </row>
    <row r="224" spans="2:7" x14ac:dyDescent="0.25">
      <c r="B224" s="712"/>
      <c r="C224" s="4">
        <f>'2 жастағы Ф'!AE94</f>
        <v>0</v>
      </c>
      <c r="D224" s="4">
        <f>'2 жастағы К'!AE94</f>
        <v>0</v>
      </c>
      <c r="E224" s="843"/>
      <c r="F224" s="4">
        <f>'2 жастағы Ш'!AE94</f>
        <v>0</v>
      </c>
      <c r="G224" s="4">
        <f>'2 жастағы Ә'!AE94</f>
        <v>0</v>
      </c>
    </row>
    <row r="225" spans="2:7" x14ac:dyDescent="0.25">
      <c r="B225" s="707">
        <v>11</v>
      </c>
      <c r="C225" s="4">
        <f>'2 жастағы Ф'!AJ94</f>
        <v>0</v>
      </c>
      <c r="D225" s="4">
        <f>'2 жастағы К'!AJ94</f>
        <v>0</v>
      </c>
      <c r="E225" s="843"/>
      <c r="F225" s="4">
        <f>'2 жастағы Ш'!AJ94</f>
        <v>0</v>
      </c>
      <c r="G225" s="4">
        <f>'2 жастағы Ә'!AJ94</f>
        <v>0</v>
      </c>
    </row>
    <row r="226" spans="2:7" x14ac:dyDescent="0.25">
      <c r="B226" s="708"/>
      <c r="C226" s="4">
        <f>'2 жастағы Ф'!AI94</f>
        <v>0</v>
      </c>
      <c r="D226" s="4">
        <f>'2 жастағы К'!AI94</f>
        <v>0</v>
      </c>
      <c r="E226" s="843"/>
      <c r="F226" s="4">
        <f>'2 жастағы Ш'!AI94</f>
        <v>0</v>
      </c>
      <c r="G226" s="4">
        <f>'2 жастағы Ә'!AI94</f>
        <v>0</v>
      </c>
    </row>
    <row r="227" spans="2:7" x14ac:dyDescent="0.25">
      <c r="B227" s="712"/>
      <c r="C227" s="4">
        <f>'2 жастағы Ф'!AH94</f>
        <v>0</v>
      </c>
      <c r="D227" s="4">
        <f>'2 жастағы К'!AH94</f>
        <v>0</v>
      </c>
      <c r="E227" s="843"/>
      <c r="F227" s="4">
        <f>'2 жастағы Ш'!AH94</f>
        <v>0</v>
      </c>
      <c r="G227" s="4">
        <f>'2 жастағы Ә'!AH94</f>
        <v>0</v>
      </c>
    </row>
    <row r="228" spans="2:7" x14ac:dyDescent="0.25">
      <c r="B228" s="707">
        <v>12</v>
      </c>
      <c r="C228" s="4">
        <f>'2 жастағы Ф'!AM94</f>
        <v>0</v>
      </c>
      <c r="D228" s="4">
        <f>'2 жастағы К'!AM94</f>
        <v>0</v>
      </c>
      <c r="E228" s="843"/>
      <c r="F228" s="4">
        <f>'2 жастағы Ш'!AM94</f>
        <v>0</v>
      </c>
      <c r="G228" s="4">
        <f>'2 жастағы Ә'!AM94</f>
        <v>0</v>
      </c>
    </row>
    <row r="229" spans="2:7" x14ac:dyDescent="0.25">
      <c r="B229" s="708"/>
      <c r="C229" s="4">
        <f>'2 жастағы Ф'!AL94</f>
        <v>0</v>
      </c>
      <c r="D229" s="4">
        <f>'2 жастағы К'!AL94</f>
        <v>0</v>
      </c>
      <c r="E229" s="843"/>
      <c r="F229" s="4">
        <f>'2 жастағы Ш'!AL94</f>
        <v>0</v>
      </c>
      <c r="G229" s="4">
        <f>'2 жастағы Ә'!AL94</f>
        <v>0</v>
      </c>
    </row>
    <row r="230" spans="2:7" x14ac:dyDescent="0.25">
      <c r="B230" s="712"/>
      <c r="C230" s="4">
        <f>'2 жастағы Ф'!AK94</f>
        <v>0</v>
      </c>
      <c r="D230" s="160">
        <f>'2 жастағы К'!AK61</f>
        <v>1</v>
      </c>
      <c r="E230" s="843"/>
      <c r="F230" s="4">
        <f>'2 жастағы Ш'!AK94</f>
        <v>0</v>
      </c>
      <c r="G230" s="4">
        <f>'2 жастағы Ә'!AK94</f>
        <v>0</v>
      </c>
    </row>
    <row r="231" spans="2:7" x14ac:dyDescent="0.25">
      <c r="B231" s="707">
        <v>13</v>
      </c>
      <c r="C231" s="4">
        <f>'2 жастағы Ф'!AP94</f>
        <v>0</v>
      </c>
      <c r="D231" s="4">
        <f>'2 жастағы К'!AP94</f>
        <v>0</v>
      </c>
      <c r="E231" s="843"/>
      <c r="F231" s="4">
        <f>'2 жастағы Ш'!AP94</f>
        <v>0</v>
      </c>
      <c r="G231" s="4">
        <f>'2 жастағы Ә'!AP94</f>
        <v>0</v>
      </c>
    </row>
    <row r="232" spans="2:7" x14ac:dyDescent="0.25">
      <c r="B232" s="708"/>
      <c r="C232" s="4">
        <f>'2 жастағы Ф'!AO94</f>
        <v>0</v>
      </c>
      <c r="D232" s="4">
        <f>'2 жастағы К'!AO94</f>
        <v>0</v>
      </c>
      <c r="E232" s="843"/>
      <c r="F232" s="4">
        <f>'2 жастағы Ш'!AO94</f>
        <v>0</v>
      </c>
      <c r="G232" s="4">
        <f>'2 жастағы Ә'!AO94</f>
        <v>0</v>
      </c>
    </row>
    <row r="233" spans="2:7" x14ac:dyDescent="0.25">
      <c r="B233" s="712"/>
      <c r="C233" s="4">
        <f>'2 жастағы Ф'!AN94</f>
        <v>0</v>
      </c>
      <c r="D233" s="4">
        <f>'2 жастағы К'!AN94</f>
        <v>0</v>
      </c>
      <c r="E233" s="843"/>
      <c r="F233" s="4">
        <f>'2 жастағы Ш'!AN94</f>
        <v>0</v>
      </c>
      <c r="G233" s="4">
        <f>'2 жастағы Ә'!AN94</f>
        <v>0</v>
      </c>
    </row>
    <row r="234" spans="2:7" x14ac:dyDescent="0.25">
      <c r="B234" s="707">
        <v>14</v>
      </c>
      <c r="C234" s="4">
        <f>'2 жастағы Ф'!AS94</f>
        <v>0</v>
      </c>
      <c r="D234" s="4">
        <f>'2 жастағы К'!AS94</f>
        <v>0</v>
      </c>
      <c r="E234" s="843"/>
      <c r="F234" s="4">
        <f>'2 жастағы Ш'!AS94</f>
        <v>0</v>
      </c>
      <c r="G234" s="4">
        <f>'2 жастағы Ә'!AS94</f>
        <v>0</v>
      </c>
    </row>
    <row r="235" spans="2:7" x14ac:dyDescent="0.25">
      <c r="B235" s="708"/>
      <c r="C235" s="4">
        <f>'2 жастағы Ф'!AR94</f>
        <v>0</v>
      </c>
      <c r="D235" s="4">
        <f>'2 жастағы К'!AR94</f>
        <v>0</v>
      </c>
      <c r="E235" s="843"/>
      <c r="F235" s="4">
        <f>'2 жастағы Ш'!AR94</f>
        <v>0</v>
      </c>
      <c r="G235" s="4">
        <f>'2 жастағы Ә'!AR94</f>
        <v>0</v>
      </c>
    </row>
    <row r="236" spans="2:7" x14ac:dyDescent="0.25">
      <c r="B236" s="712"/>
      <c r="C236" s="4">
        <f>'2 жастағы Ф'!AQ94</f>
        <v>0</v>
      </c>
      <c r="D236" s="4">
        <f>'2 жастағы К'!AQ94</f>
        <v>0</v>
      </c>
      <c r="E236" s="843"/>
      <c r="F236" s="4">
        <f>'2 жастағы Ш'!AQ94</f>
        <v>0</v>
      </c>
      <c r="G236" s="4">
        <f>'2 жастағы Ә'!AQ94</f>
        <v>0</v>
      </c>
    </row>
    <row r="237" spans="2:7" x14ac:dyDescent="0.25">
      <c r="B237" s="707">
        <v>15</v>
      </c>
      <c r="C237" s="4">
        <f>'2 жастағы Ф'!AV94</f>
        <v>0</v>
      </c>
      <c r="D237" s="4">
        <f>'2 жастағы К'!AV94</f>
        <v>0</v>
      </c>
      <c r="E237" s="843"/>
      <c r="F237" s="4">
        <f>'2 жастағы Ш'!AV94</f>
        <v>0</v>
      </c>
      <c r="G237" s="4">
        <f>'2 жастағы Ә'!AV94</f>
        <v>0</v>
      </c>
    </row>
    <row r="238" spans="2:7" x14ac:dyDescent="0.25">
      <c r="B238" s="708"/>
      <c r="C238" s="4">
        <f>'2 жастағы Ф'!AU94</f>
        <v>0</v>
      </c>
      <c r="D238" s="4">
        <f>'2 жастағы К'!AU94</f>
        <v>0</v>
      </c>
      <c r="E238" s="843"/>
      <c r="F238" s="4">
        <f>'2 жастағы Ш'!AU94</f>
        <v>0</v>
      </c>
      <c r="G238" s="4">
        <f>'2 жастағы Ә'!AU94</f>
        <v>0</v>
      </c>
    </row>
    <row r="239" spans="2:7" x14ac:dyDescent="0.25">
      <c r="B239" s="712"/>
      <c r="C239" s="4">
        <f>'2 жастағы Ф'!AT94</f>
        <v>0</v>
      </c>
      <c r="D239" s="4">
        <f>'2 жастағы К'!AT94</f>
        <v>0</v>
      </c>
      <c r="E239" s="843"/>
      <c r="F239" s="4">
        <f>'2 жастағы Ш'!AT94</f>
        <v>0</v>
      </c>
      <c r="G239" s="4">
        <f>'2 жастағы Ә'!AT94</f>
        <v>0</v>
      </c>
    </row>
    <row r="240" spans="2:7" x14ac:dyDescent="0.25">
      <c r="B240" s="707">
        <v>16</v>
      </c>
      <c r="C240" s="4">
        <f>'2 жастағы Ф'!AY94</f>
        <v>0</v>
      </c>
      <c r="D240" s="4">
        <f>'2 жастағы К'!AY94</f>
        <v>0</v>
      </c>
      <c r="E240" s="843"/>
      <c r="F240" s="4">
        <f>'2 жастағы Ш'!AY94</f>
        <v>0</v>
      </c>
      <c r="G240" s="4">
        <f>'2 жастағы Ә'!AY94</f>
        <v>0</v>
      </c>
    </row>
    <row r="241" spans="2:7" x14ac:dyDescent="0.25">
      <c r="B241" s="708"/>
      <c r="C241" s="4">
        <f>'2 жастағы Ф'!AX94</f>
        <v>0</v>
      </c>
      <c r="D241" s="4">
        <f>'2 жастағы К'!AX94</f>
        <v>0</v>
      </c>
      <c r="E241" s="843"/>
      <c r="F241" s="4">
        <f>'2 жастағы Ш'!AX94</f>
        <v>0</v>
      </c>
      <c r="G241" s="4">
        <f>'2 жастағы Ә'!AX94</f>
        <v>0</v>
      </c>
    </row>
    <row r="242" spans="2:7" x14ac:dyDescent="0.25">
      <c r="B242" s="712"/>
      <c r="C242" s="4">
        <f>'2 жастағы Ф'!AW94</f>
        <v>0</v>
      </c>
      <c r="D242" s="4">
        <f>'2 жастағы К'!AW94</f>
        <v>0</v>
      </c>
      <c r="E242" s="843"/>
      <c r="F242" s="4">
        <f>'2 жастағы Ш'!AW94</f>
        <v>0</v>
      </c>
      <c r="G242" s="4">
        <f>'2 жастағы Ә'!AW94</f>
        <v>0</v>
      </c>
    </row>
    <row r="243" spans="2:7" x14ac:dyDescent="0.25">
      <c r="B243" s="707">
        <v>17</v>
      </c>
      <c r="C243" s="4">
        <f>'2 жастағы Ф'!BB94</f>
        <v>0</v>
      </c>
      <c r="D243" s="4">
        <f>'2 жастағы К'!BB94</f>
        <v>0</v>
      </c>
      <c r="E243" s="843"/>
      <c r="F243" s="4">
        <f>'2 жастағы Ш'!BB94</f>
        <v>0</v>
      </c>
      <c r="G243" s="4">
        <f>'2 жастағы Ә'!BB94</f>
        <v>0</v>
      </c>
    </row>
    <row r="244" spans="2:7" x14ac:dyDescent="0.25">
      <c r="B244" s="708"/>
      <c r="C244" s="4">
        <f>'2 жастағы Ф'!BA94</f>
        <v>0</v>
      </c>
      <c r="D244" s="4">
        <f>'2 жастағы К'!BA94</f>
        <v>0</v>
      </c>
      <c r="E244" s="843"/>
      <c r="F244" s="4">
        <f>'2 жастағы Ш'!BA94</f>
        <v>0</v>
      </c>
      <c r="G244" s="4">
        <f>'2 жастағы Ә'!BA94</f>
        <v>0</v>
      </c>
    </row>
    <row r="245" spans="2:7" x14ac:dyDescent="0.25">
      <c r="B245" s="712"/>
      <c r="C245" s="4">
        <f>'2 жастағы Ф'!AZ94</f>
        <v>0</v>
      </c>
      <c r="D245" s="4">
        <f>'2 жастағы К'!AZ94</f>
        <v>0</v>
      </c>
      <c r="E245" s="843"/>
      <c r="F245" s="4">
        <f>'2 жастағы Ш'!AZ94</f>
        <v>0</v>
      </c>
      <c r="G245" s="4">
        <f>'2 жастағы Ә'!AZ94</f>
        <v>0</v>
      </c>
    </row>
    <row r="246" spans="2:7" x14ac:dyDescent="0.25">
      <c r="B246" s="707">
        <v>18</v>
      </c>
      <c r="C246" s="4">
        <f>'2 жастағы Ф'!BE94</f>
        <v>0</v>
      </c>
      <c r="D246" s="4">
        <f>'2 жастағы К'!BE94</f>
        <v>0</v>
      </c>
      <c r="E246" s="843"/>
      <c r="F246" s="4">
        <f>'2 жастағы Ш'!BE94</f>
        <v>0</v>
      </c>
      <c r="G246" s="4">
        <f>'2 жастағы Ә'!BE94</f>
        <v>0</v>
      </c>
    </row>
    <row r="247" spans="2:7" x14ac:dyDescent="0.25">
      <c r="B247" s="708"/>
      <c r="C247" s="4">
        <f>'2 жастағы Ф'!BD94</f>
        <v>0</v>
      </c>
      <c r="D247" s="4">
        <f>'2 жастағы К'!BD94</f>
        <v>0</v>
      </c>
      <c r="E247" s="843"/>
      <c r="F247" s="4">
        <f>'2 жастағы Ш'!BD94</f>
        <v>0</v>
      </c>
      <c r="G247" s="4">
        <f>'2 жастағы Ә'!BD94</f>
        <v>0</v>
      </c>
    </row>
    <row r="248" spans="2:7" x14ac:dyDescent="0.25">
      <c r="B248" s="712"/>
      <c r="C248" s="4">
        <f>'2 жастағы Ф'!BC94</f>
        <v>0</v>
      </c>
      <c r="D248" s="4">
        <f>'2 жастағы К'!BC94</f>
        <v>0</v>
      </c>
      <c r="E248" s="843"/>
      <c r="F248" s="4">
        <f>'2 жастағы Ш'!BC94</f>
        <v>0</v>
      </c>
      <c r="G248" s="4">
        <f>'2 жастағы Ә'!BC94</f>
        <v>0</v>
      </c>
    </row>
    <row r="249" spans="2:7" x14ac:dyDescent="0.25">
      <c r="B249" s="707">
        <v>19</v>
      </c>
      <c r="C249" s="4">
        <f>'2 жастағы Ф'!BH94</f>
        <v>0</v>
      </c>
      <c r="D249" s="4">
        <f>'2 жастағы К'!BH94</f>
        <v>0</v>
      </c>
      <c r="E249" s="843"/>
      <c r="F249" s="4">
        <f>'2 жастағы Ш'!BH94</f>
        <v>0</v>
      </c>
      <c r="G249" s="4">
        <f>'2 жастағы Ә'!BH94</f>
        <v>0</v>
      </c>
    </row>
    <row r="250" spans="2:7" x14ac:dyDescent="0.25">
      <c r="B250" s="708"/>
      <c r="C250" s="4">
        <f>'2 жастағы Ф'!BG94</f>
        <v>0</v>
      </c>
      <c r="D250" s="4">
        <f>'2 жастағы К'!BG94</f>
        <v>0</v>
      </c>
      <c r="E250" s="843"/>
      <c r="F250" s="4">
        <f>'2 жастағы Ш'!BG94</f>
        <v>0</v>
      </c>
      <c r="G250" s="4">
        <f>'2 жастағы Ә'!BG94</f>
        <v>0</v>
      </c>
    </row>
    <row r="251" spans="2:7" x14ac:dyDescent="0.25">
      <c r="B251" s="712"/>
      <c r="C251" s="4">
        <f>'2 жастағы Ф'!BF94</f>
        <v>0</v>
      </c>
      <c r="D251" s="4">
        <f>'2 жастағы К'!BF94</f>
        <v>0</v>
      </c>
      <c r="E251" s="843"/>
      <c r="F251" s="4">
        <f>'2 жастағы Ш'!BF94</f>
        <v>0</v>
      </c>
      <c r="G251" s="4">
        <f>'2 жастағы Ә'!BF94</f>
        <v>0</v>
      </c>
    </row>
    <row r="252" spans="2:7" x14ac:dyDescent="0.25">
      <c r="B252" s="707">
        <v>20</v>
      </c>
      <c r="C252" s="842"/>
      <c r="D252" s="4">
        <f>'2 жастағы К'!BK94</f>
        <v>0</v>
      </c>
      <c r="E252" s="843"/>
      <c r="F252" s="4">
        <f>'2 жастағы Ш'!BK94</f>
        <v>0</v>
      </c>
      <c r="G252" s="4">
        <f>'2 жастағы Ә'!BK94</f>
        <v>0</v>
      </c>
    </row>
    <row r="253" spans="2:7" x14ac:dyDescent="0.25">
      <c r="B253" s="708"/>
      <c r="C253" s="843"/>
      <c r="D253" s="4">
        <f>'2 жастағы К'!BJ94</f>
        <v>0</v>
      </c>
      <c r="E253" s="843"/>
      <c r="F253" s="4">
        <f>'2 жастағы Ш'!BJ94</f>
        <v>0</v>
      </c>
      <c r="G253" s="4">
        <f>'2 жастағы Ә'!BJ94</f>
        <v>0</v>
      </c>
    </row>
    <row r="254" spans="2:7" x14ac:dyDescent="0.25">
      <c r="B254" s="712"/>
      <c r="C254" s="843"/>
      <c r="D254" s="4">
        <f>'2 жастағы К'!BI94</f>
        <v>0</v>
      </c>
      <c r="E254" s="843"/>
      <c r="F254" s="4">
        <f>'2 жастағы Ш'!BI94</f>
        <v>0</v>
      </c>
      <c r="G254" s="4">
        <f>'2 жастағы Ә'!BI94</f>
        <v>0</v>
      </c>
    </row>
    <row r="255" spans="2:7" x14ac:dyDescent="0.25">
      <c r="B255" s="707">
        <v>21</v>
      </c>
      <c r="C255" s="843"/>
      <c r="D255" s="842"/>
      <c r="E255" s="843"/>
      <c r="F255" s="4">
        <f>'2 жастағы Ш'!BN94</f>
        <v>0</v>
      </c>
      <c r="G255" s="842"/>
    </row>
    <row r="256" spans="2:7" x14ac:dyDescent="0.25">
      <c r="B256" s="708"/>
      <c r="C256" s="843"/>
      <c r="D256" s="843"/>
      <c r="E256" s="843"/>
      <c r="F256" s="4">
        <f>'2 жастағы Ш'!BM94</f>
        <v>0</v>
      </c>
      <c r="G256" s="843"/>
    </row>
    <row r="257" spans="2:7" x14ac:dyDescent="0.25">
      <c r="B257" s="712"/>
      <c r="C257" s="843"/>
      <c r="D257" s="843"/>
      <c r="E257" s="843"/>
      <c r="F257" s="4">
        <f>'2 жастағы Ш'!BL94</f>
        <v>0</v>
      </c>
      <c r="G257" s="843"/>
    </row>
    <row r="258" spans="2:7" x14ac:dyDescent="0.25">
      <c r="B258" s="707">
        <v>22</v>
      </c>
      <c r="C258" s="843"/>
      <c r="D258" s="843"/>
      <c r="E258" s="843"/>
      <c r="F258" s="4">
        <f>'2 жастағы Ш'!BQ94</f>
        <v>0</v>
      </c>
      <c r="G258" s="843"/>
    </row>
    <row r="259" spans="2:7" x14ac:dyDescent="0.25">
      <c r="B259" s="708"/>
      <c r="C259" s="843"/>
      <c r="D259" s="843"/>
      <c r="E259" s="843"/>
      <c r="F259" s="4">
        <f>'2 жастағы Ш'!BP94</f>
        <v>0</v>
      </c>
      <c r="G259" s="843"/>
    </row>
    <row r="260" spans="2:7" x14ac:dyDescent="0.25">
      <c r="B260" s="712"/>
      <c r="C260" s="843"/>
      <c r="D260" s="843"/>
      <c r="E260" s="843"/>
      <c r="F260" s="4">
        <f>'2 жастағы Ш'!BO94</f>
        <v>0</v>
      </c>
      <c r="G260" s="843"/>
    </row>
    <row r="261" spans="2:7" x14ac:dyDescent="0.25">
      <c r="B261" s="707">
        <v>23</v>
      </c>
      <c r="C261" s="843"/>
      <c r="D261" s="843"/>
      <c r="E261" s="843"/>
      <c r="F261" s="4">
        <f>'2 жастағы Ш'!BT94</f>
        <v>0</v>
      </c>
      <c r="G261" s="843"/>
    </row>
    <row r="262" spans="2:7" x14ac:dyDescent="0.25">
      <c r="B262" s="708"/>
      <c r="C262" s="843"/>
      <c r="D262" s="843"/>
      <c r="E262" s="843"/>
      <c r="F262" s="4">
        <f>'2 жастағы Ш'!BS94</f>
        <v>0</v>
      </c>
      <c r="G262" s="843"/>
    </row>
    <row r="263" spans="2:7" x14ac:dyDescent="0.25">
      <c r="B263" s="712"/>
      <c r="C263" s="843"/>
      <c r="D263" s="843"/>
      <c r="E263" s="843"/>
      <c r="F263" s="4">
        <f>'2 жастағы Ш'!BR94</f>
        <v>0</v>
      </c>
      <c r="G263" s="843"/>
    </row>
    <row r="264" spans="2:7" x14ac:dyDescent="0.25">
      <c r="B264" s="707">
        <v>24</v>
      </c>
      <c r="C264" s="843"/>
      <c r="D264" s="843"/>
      <c r="E264" s="843"/>
      <c r="F264" s="4">
        <f>'2 жастағы Ш'!BW94</f>
        <v>0</v>
      </c>
      <c r="G264" s="843"/>
    </row>
    <row r="265" spans="2:7" x14ac:dyDescent="0.25">
      <c r="B265" s="708"/>
      <c r="C265" s="843"/>
      <c r="D265" s="843"/>
      <c r="E265" s="843"/>
      <c r="F265" s="12">
        <f>'2 жастағы Ш'!BV94</f>
        <v>0</v>
      </c>
      <c r="G265" s="843"/>
    </row>
    <row r="266" spans="2:7" x14ac:dyDescent="0.25">
      <c r="B266" s="712"/>
      <c r="C266" s="843"/>
      <c r="D266" s="843"/>
      <c r="E266" s="843"/>
      <c r="F266" s="12">
        <f>'2 жастағы Ш'!BU94</f>
        <v>0</v>
      </c>
      <c r="G266" s="843"/>
    </row>
    <row r="267" spans="2:7" x14ac:dyDescent="0.25">
      <c r="B267" s="707">
        <v>25</v>
      </c>
      <c r="C267" s="843"/>
      <c r="D267" s="843"/>
      <c r="E267" s="843"/>
      <c r="F267" s="4">
        <f>'2 жастағы Ш'!BZ94</f>
        <v>0</v>
      </c>
      <c r="G267" s="843"/>
    </row>
    <row r="268" spans="2:7" x14ac:dyDescent="0.25">
      <c r="B268" s="708"/>
      <c r="C268" s="843"/>
      <c r="D268" s="843"/>
      <c r="E268" s="843"/>
      <c r="F268" s="4">
        <f>'2 жастағы Ш'!BY94</f>
        <v>0</v>
      </c>
      <c r="G268" s="843"/>
    </row>
    <row r="269" spans="2:7" x14ac:dyDescent="0.25">
      <c r="B269" s="712"/>
      <c r="C269" s="843"/>
      <c r="D269" s="843"/>
      <c r="E269" s="843"/>
      <c r="F269" s="4">
        <f>'2 жастағы Ш'!BX94</f>
        <v>0</v>
      </c>
      <c r="G269" s="843"/>
    </row>
    <row r="270" spans="2:7" x14ac:dyDescent="0.25">
      <c r="B270" s="707">
        <v>26</v>
      </c>
      <c r="C270" s="843"/>
      <c r="D270" s="843"/>
      <c r="E270" s="843"/>
      <c r="F270" s="4">
        <f>'2 жастағы Ш'!CC94</f>
        <v>0</v>
      </c>
      <c r="G270" s="843"/>
    </row>
    <row r="271" spans="2:7" x14ac:dyDescent="0.25">
      <c r="B271" s="708"/>
      <c r="C271" s="843"/>
      <c r="D271" s="843"/>
      <c r="E271" s="843"/>
      <c r="F271" s="4">
        <f>'2 жастағы Ш'!CB94</f>
        <v>0</v>
      </c>
      <c r="G271" s="843"/>
    </row>
    <row r="272" spans="2:7" x14ac:dyDescent="0.25">
      <c r="B272" s="712"/>
      <c r="C272" s="843"/>
      <c r="D272" s="843"/>
      <c r="E272" s="843"/>
      <c r="F272" s="4">
        <f>'2 жастағы Ш'!CA94</f>
        <v>0</v>
      </c>
      <c r="G272" s="843"/>
    </row>
    <row r="273" spans="2:7" x14ac:dyDescent="0.25">
      <c r="B273" s="707">
        <v>27</v>
      </c>
      <c r="C273" s="843"/>
      <c r="D273" s="843"/>
      <c r="E273" s="843"/>
      <c r="F273" s="12">
        <f>'2 жастағы Ш'!CF94</f>
        <v>0</v>
      </c>
      <c r="G273" s="843"/>
    </row>
    <row r="274" spans="2:7" x14ac:dyDescent="0.25">
      <c r="B274" s="708"/>
      <c r="C274" s="843"/>
      <c r="D274" s="843"/>
      <c r="E274" s="843"/>
      <c r="F274" s="12">
        <f>'2 жастағы Ш'!CE94</f>
        <v>0</v>
      </c>
      <c r="G274" s="843"/>
    </row>
    <row r="275" spans="2:7" x14ac:dyDescent="0.25">
      <c r="B275" s="712"/>
      <c r="C275" s="843"/>
      <c r="D275" s="843"/>
      <c r="E275" s="843"/>
      <c r="F275" s="12">
        <f>'2 жастағы Ш'!CD94</f>
        <v>0</v>
      </c>
      <c r="G275" s="843"/>
    </row>
    <row r="276" spans="2:7" x14ac:dyDescent="0.25">
      <c r="B276" s="707">
        <v>28</v>
      </c>
      <c r="C276" s="843"/>
      <c r="D276" s="843"/>
      <c r="E276" s="843"/>
      <c r="F276" s="12">
        <f>'2 жастағы Ш'!CI94</f>
        <v>0</v>
      </c>
      <c r="G276" s="843"/>
    </row>
    <row r="277" spans="2:7" x14ac:dyDescent="0.25">
      <c r="B277" s="708"/>
      <c r="C277" s="843"/>
      <c r="D277" s="843"/>
      <c r="E277" s="843"/>
      <c r="F277" s="12">
        <f>'2 жастағы Ш'!CH94</f>
        <v>0</v>
      </c>
      <c r="G277" s="843"/>
    </row>
    <row r="278" spans="2:7" x14ac:dyDescent="0.25">
      <c r="B278" s="712"/>
      <c r="C278" s="843"/>
      <c r="D278" s="843"/>
      <c r="E278" s="843"/>
      <c r="F278" s="12">
        <f>'2 жастағы Ш'!CG94</f>
        <v>0</v>
      </c>
      <c r="G278" s="843"/>
    </row>
    <row r="279" spans="2:7" x14ac:dyDescent="0.25">
      <c r="B279" s="707">
        <v>29</v>
      </c>
      <c r="C279" s="843"/>
      <c r="D279" s="843"/>
      <c r="E279" s="843"/>
      <c r="F279" s="12">
        <f>'2 жастағы Ш'!CL94</f>
        <v>0</v>
      </c>
      <c r="G279" s="843"/>
    </row>
    <row r="280" spans="2:7" x14ac:dyDescent="0.25">
      <c r="B280" s="708"/>
      <c r="C280" s="843"/>
      <c r="D280" s="843"/>
      <c r="E280" s="843"/>
      <c r="F280" s="12">
        <f>'2 жастағы Ш'!CK94</f>
        <v>0</v>
      </c>
      <c r="G280" s="843"/>
    </row>
    <row r="281" spans="2:7" x14ac:dyDescent="0.25">
      <c r="B281" s="712"/>
      <c r="C281" s="843"/>
      <c r="D281" s="843"/>
      <c r="E281" s="843"/>
      <c r="F281" s="12">
        <f>'2 жастағы Ш'!CJ94</f>
        <v>0</v>
      </c>
      <c r="G281" s="843"/>
    </row>
    <row r="282" spans="2:7" x14ac:dyDescent="0.25">
      <c r="B282" s="707">
        <v>30</v>
      </c>
      <c r="C282" s="843"/>
      <c r="D282" s="843"/>
      <c r="E282" s="843"/>
      <c r="F282" s="12">
        <f>'2 жастағы Ш'!CO94</f>
        <v>0</v>
      </c>
      <c r="G282" s="843"/>
    </row>
    <row r="283" spans="2:7" x14ac:dyDescent="0.25">
      <c r="B283" s="708"/>
      <c r="C283" s="843"/>
      <c r="D283" s="843"/>
      <c r="E283" s="843"/>
      <c r="F283" s="12">
        <f>'2 жастағы Ш'!CN94</f>
        <v>0</v>
      </c>
      <c r="G283" s="843"/>
    </row>
    <row r="284" spans="2:7" x14ac:dyDescent="0.25">
      <c r="B284" s="712"/>
      <c r="C284" s="843"/>
      <c r="D284" s="843"/>
      <c r="E284" s="843"/>
      <c r="F284" s="12">
        <f>'2 жастағы Ш'!CM94</f>
        <v>0</v>
      </c>
      <c r="G284" s="843"/>
    </row>
    <row r="285" spans="2:7" x14ac:dyDescent="0.25">
      <c r="B285" s="707">
        <v>31</v>
      </c>
      <c r="C285" s="843"/>
      <c r="D285" s="843"/>
      <c r="E285" s="843"/>
      <c r="F285" s="12">
        <f>'2 жастағы Ш'!CR94</f>
        <v>0</v>
      </c>
      <c r="G285" s="843"/>
    </row>
    <row r="286" spans="2:7" x14ac:dyDescent="0.25">
      <c r="B286" s="708"/>
      <c r="C286" s="843"/>
      <c r="D286" s="843"/>
      <c r="E286" s="843"/>
      <c r="F286" s="12">
        <f>'2 жастағы Ш'!CQ94</f>
        <v>0</v>
      </c>
      <c r="G286" s="843"/>
    </row>
    <row r="287" spans="2:7" x14ac:dyDescent="0.25">
      <c r="B287" s="712"/>
      <c r="C287" s="843"/>
      <c r="D287" s="843"/>
      <c r="E287" s="843"/>
      <c r="F287" s="12">
        <f>'2 жастағы Ш'!CP94</f>
        <v>0</v>
      </c>
      <c r="G287" s="843"/>
    </row>
    <row r="288" spans="2:7" x14ac:dyDescent="0.25">
      <c r="B288" s="707">
        <v>32</v>
      </c>
      <c r="C288" s="843"/>
      <c r="D288" s="843"/>
      <c r="E288" s="843"/>
      <c r="F288" s="12">
        <f>'2 жастағы Ш'!CU94</f>
        <v>0</v>
      </c>
      <c r="G288" s="843"/>
    </row>
    <row r="289" spans="2:7" x14ac:dyDescent="0.25">
      <c r="B289" s="708"/>
      <c r="C289" s="843"/>
      <c r="D289" s="843"/>
      <c r="E289" s="843"/>
      <c r="F289" s="12">
        <f>'2 жастағы Ш'!CT94</f>
        <v>0</v>
      </c>
      <c r="G289" s="843"/>
    </row>
    <row r="290" spans="2:7" x14ac:dyDescent="0.25">
      <c r="B290" s="712"/>
      <c r="C290" s="843"/>
      <c r="D290" s="843"/>
      <c r="E290" s="843"/>
      <c r="F290" s="12">
        <f>'2 жастағы Ш'!CS94</f>
        <v>0</v>
      </c>
      <c r="G290" s="843"/>
    </row>
    <row r="291" spans="2:7" x14ac:dyDescent="0.25">
      <c r="B291" s="707">
        <v>33</v>
      </c>
      <c r="C291" s="843"/>
      <c r="D291" s="843"/>
      <c r="E291" s="843"/>
      <c r="F291" s="12">
        <f>'2 жастағы Ш'!CX94</f>
        <v>0</v>
      </c>
      <c r="G291" s="843"/>
    </row>
    <row r="292" spans="2:7" x14ac:dyDescent="0.25">
      <c r="B292" s="708"/>
      <c r="C292" s="843"/>
      <c r="D292" s="843"/>
      <c r="E292" s="843"/>
      <c r="F292" s="12">
        <f>'2 жастағы Ш'!CW94</f>
        <v>0</v>
      </c>
      <c r="G292" s="843"/>
    </row>
    <row r="293" spans="2:7" x14ac:dyDescent="0.25">
      <c r="B293" s="712"/>
      <c r="C293" s="843"/>
      <c r="D293" s="843"/>
      <c r="E293" s="843"/>
      <c r="F293" s="12">
        <f>'2 жастағы Ш'!CV94</f>
        <v>0</v>
      </c>
      <c r="G293" s="843"/>
    </row>
    <row r="294" spans="2:7" x14ac:dyDescent="0.25">
      <c r="B294" s="707">
        <v>34</v>
      </c>
      <c r="C294" s="843"/>
      <c r="D294" s="843"/>
      <c r="E294" s="843"/>
      <c r="F294" s="12">
        <f>'2 жастағы Ш'!DA94</f>
        <v>0</v>
      </c>
      <c r="G294" s="843"/>
    </row>
    <row r="295" spans="2:7" x14ac:dyDescent="0.25">
      <c r="B295" s="708"/>
      <c r="C295" s="843"/>
      <c r="D295" s="843"/>
      <c r="E295" s="843"/>
      <c r="F295" s="12">
        <f>'2 жастағы Ш'!CZ94</f>
        <v>0</v>
      </c>
      <c r="G295" s="843"/>
    </row>
    <row r="296" spans="2:7" x14ac:dyDescent="0.25">
      <c r="B296" s="712"/>
      <c r="C296" s="843"/>
      <c r="D296" s="843"/>
      <c r="E296" s="843"/>
      <c r="F296" s="12">
        <f>'2 жастағы Ш'!CY94</f>
        <v>0</v>
      </c>
      <c r="G296" s="843"/>
    </row>
    <row r="297" spans="2:7" x14ac:dyDescent="0.25">
      <c r="B297" s="707">
        <v>35</v>
      </c>
      <c r="C297" s="843"/>
      <c r="D297" s="843"/>
      <c r="E297" s="843"/>
      <c r="F297" s="12">
        <f>'2 жастағы Ш'!DD94</f>
        <v>0</v>
      </c>
      <c r="G297" s="843"/>
    </row>
    <row r="298" spans="2:7" x14ac:dyDescent="0.25">
      <c r="B298" s="708"/>
      <c r="C298" s="843"/>
      <c r="D298" s="843"/>
      <c r="E298" s="843"/>
      <c r="F298" s="12">
        <f>'2 жастағы Ш'!DC94</f>
        <v>0</v>
      </c>
      <c r="G298" s="843"/>
    </row>
    <row r="299" spans="2:7" x14ac:dyDescent="0.25">
      <c r="B299" s="712"/>
      <c r="C299" s="843"/>
      <c r="D299" s="843"/>
      <c r="E299" s="843"/>
      <c r="F299" s="12">
        <f>'2 жастағы Ш'!DB94</f>
        <v>0</v>
      </c>
      <c r="G299" s="843"/>
    </row>
    <row r="300" spans="2:7" x14ac:dyDescent="0.25">
      <c r="B300" s="707">
        <v>36</v>
      </c>
      <c r="C300" s="843"/>
      <c r="D300" s="843"/>
      <c r="E300" s="843"/>
      <c r="F300" s="12">
        <f>'2 жастағы Ш'!DG94</f>
        <v>0</v>
      </c>
      <c r="G300" s="843"/>
    </row>
    <row r="301" spans="2:7" x14ac:dyDescent="0.25">
      <c r="B301" s="708"/>
      <c r="C301" s="843"/>
      <c r="D301" s="843"/>
      <c r="E301" s="843"/>
      <c r="F301" s="12">
        <f>'2 жастағы Ш'!DF94</f>
        <v>0</v>
      </c>
      <c r="G301" s="843"/>
    </row>
    <row r="302" spans="2:7" x14ac:dyDescent="0.25">
      <c r="B302" s="708"/>
      <c r="C302" s="843"/>
      <c r="D302" s="843"/>
      <c r="E302" s="843"/>
      <c r="F302" s="334">
        <f>'2 жастағы Ш'!DE94</f>
        <v>0</v>
      </c>
      <c r="G302" s="843"/>
    </row>
    <row r="303" spans="2:7" x14ac:dyDescent="0.25">
      <c r="B303" s="748">
        <v>37</v>
      </c>
      <c r="C303" s="843"/>
      <c r="D303" s="843"/>
      <c r="E303" s="843"/>
      <c r="F303" s="12">
        <f>'2 жастағы Ш'!DJ94</f>
        <v>0</v>
      </c>
      <c r="G303" s="843"/>
    </row>
    <row r="304" spans="2:7" x14ac:dyDescent="0.25">
      <c r="B304" s="748"/>
      <c r="C304" s="843"/>
      <c r="D304" s="843"/>
      <c r="E304" s="843"/>
      <c r="F304" s="12">
        <f>'2 жастағы Ш'!DI94</f>
        <v>0</v>
      </c>
      <c r="G304" s="843"/>
    </row>
    <row r="305" spans="2:7" x14ac:dyDescent="0.25">
      <c r="B305" s="748"/>
      <c r="C305" s="844"/>
      <c r="D305" s="844"/>
      <c r="E305" s="844"/>
      <c r="F305" s="12">
        <f>'2 жастағы Ш'!DH94</f>
        <v>0</v>
      </c>
      <c r="G305" s="844"/>
    </row>
    <row r="306" spans="2:7" ht="18.75" x14ac:dyDescent="0.25">
      <c r="B306" s="848" t="s">
        <v>824</v>
      </c>
      <c r="C306" s="158">
        <f>'2 жастағы Ф'!BK94</f>
        <v>0</v>
      </c>
      <c r="D306" s="158">
        <f>'2 жастағы К'!BN94</f>
        <v>0</v>
      </c>
      <c r="E306" s="158">
        <f>'2 жастағы Т'!AG94</f>
        <v>0</v>
      </c>
      <c r="F306" s="158">
        <f>'2 жастағы Ш'!DM94</f>
        <v>0</v>
      </c>
      <c r="G306" s="159">
        <f>'2 жастағы Ә'!BN94</f>
        <v>0</v>
      </c>
    </row>
    <row r="307" spans="2:7" ht="18.75" x14ac:dyDescent="0.25">
      <c r="B307" s="847"/>
      <c r="C307" s="40">
        <f>'2 жастағы Ф'!BJ94</f>
        <v>0</v>
      </c>
      <c r="D307" s="40">
        <f>'2 жастағы К'!BM94</f>
        <v>0</v>
      </c>
      <c r="E307" s="40">
        <f>'2 жастағы Т'!AF94</f>
        <v>0</v>
      </c>
      <c r="F307" s="40">
        <f>'2 жастағы Ш'!DL94</f>
        <v>0</v>
      </c>
      <c r="G307" s="68">
        <f>'2 жастағы Ә'!BM94</f>
        <v>0</v>
      </c>
    </row>
    <row r="308" spans="2:7" ht="18.75" x14ac:dyDescent="0.25">
      <c r="B308" s="847"/>
      <c r="C308" s="95">
        <f>'2 жастағы Ф'!BI94</f>
        <v>0</v>
      </c>
      <c r="D308" s="95">
        <f>'2 жастағы К'!BL94</f>
        <v>0</v>
      </c>
      <c r="E308" s="95">
        <f>'2 жастағы Т'!AE94</f>
        <v>0</v>
      </c>
      <c r="F308" s="95">
        <f>'2 жастағы Ш'!DK94</f>
        <v>0</v>
      </c>
      <c r="G308" s="96">
        <f>'2 жастағы Ә'!BL94</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Ф'!F148</f>
        <v>0</v>
      </c>
      <c r="D313" s="4">
        <f>'2 жастағы К'!F148</f>
        <v>0</v>
      </c>
      <c r="E313" s="4">
        <f>'2 жастағы Т'!F148</f>
        <v>0</v>
      </c>
      <c r="F313" s="4">
        <f>'2 жастағы Ш'!F148</f>
        <v>0</v>
      </c>
      <c r="G313" s="4">
        <f>'2 жастағы Ә'!F148</f>
        <v>0</v>
      </c>
    </row>
    <row r="314" spans="2:7" x14ac:dyDescent="0.25">
      <c r="B314" s="708"/>
      <c r="C314" s="4">
        <f>'2 жастағы Ф'!E148</f>
        <v>0</v>
      </c>
      <c r="D314" s="4">
        <f>'2 жастағы К'!E148</f>
        <v>0</v>
      </c>
      <c r="E314" s="4">
        <f>'2 жастағы Т'!E148</f>
        <v>0</v>
      </c>
      <c r="F314" s="4">
        <f>'2 жастағы Ш'!E148</f>
        <v>0</v>
      </c>
      <c r="G314" s="4">
        <f>'2 жастағы Ә'!E148</f>
        <v>0</v>
      </c>
    </row>
    <row r="315" spans="2:7" x14ac:dyDescent="0.25">
      <c r="B315" s="712"/>
      <c r="C315" s="4">
        <f>'2 жастағы Ф'!D148</f>
        <v>0</v>
      </c>
      <c r="D315" s="4">
        <f>'2 жастағы К'!D148</f>
        <v>0</v>
      </c>
      <c r="E315" s="4">
        <f>'2 жастағы Т'!D148</f>
        <v>0</v>
      </c>
      <c r="F315" s="4">
        <f>'2 жастағы Ш'!D148</f>
        <v>0</v>
      </c>
      <c r="G315" s="4">
        <f>'2 жастағы Ә'!D148</f>
        <v>0</v>
      </c>
    </row>
    <row r="316" spans="2:7" x14ac:dyDescent="0.25">
      <c r="B316" s="707">
        <v>2</v>
      </c>
      <c r="C316" s="4">
        <f>'2 жастағы Ф'!I148</f>
        <v>0</v>
      </c>
      <c r="D316" s="4">
        <f>'2 жастағы К'!I148</f>
        <v>0</v>
      </c>
      <c r="E316" s="4">
        <f>'2 жастағы Т'!I148</f>
        <v>0</v>
      </c>
      <c r="F316" s="4">
        <f>'2 жастағы Ш'!I148</f>
        <v>0</v>
      </c>
      <c r="G316" s="4">
        <f>'2 жастағы Ә'!I148</f>
        <v>0</v>
      </c>
    </row>
    <row r="317" spans="2:7" x14ac:dyDescent="0.25">
      <c r="B317" s="708"/>
      <c r="C317" s="4">
        <f>'2 жастағы Ф'!H148</f>
        <v>0</v>
      </c>
      <c r="D317" s="4">
        <f>'2 жастағы К'!H148</f>
        <v>0</v>
      </c>
      <c r="E317" s="4">
        <f>'2 жастағы Т'!H148</f>
        <v>0</v>
      </c>
      <c r="F317" s="4">
        <f>'2 жастағы Ш'!H148</f>
        <v>0</v>
      </c>
      <c r="G317" s="4">
        <f>'2 жастағы Ә'!H148</f>
        <v>0</v>
      </c>
    </row>
    <row r="318" spans="2:7" x14ac:dyDescent="0.25">
      <c r="B318" s="712"/>
      <c r="C318" s="4">
        <f>'2 жастағы Ф'!G148</f>
        <v>0</v>
      </c>
      <c r="D318" s="4">
        <f>'2 жастағы К'!G148</f>
        <v>0</v>
      </c>
      <c r="E318" s="4">
        <f>'2 жастағы Т'!G148</f>
        <v>0</v>
      </c>
      <c r="F318" s="4">
        <f>'2 жастағы Ш'!G148</f>
        <v>0</v>
      </c>
      <c r="G318" s="4">
        <f>'2 жастағы Ә'!G148</f>
        <v>0</v>
      </c>
    </row>
    <row r="319" spans="2:7" x14ac:dyDescent="0.25">
      <c r="B319" s="707">
        <v>3</v>
      </c>
      <c r="C319" s="4">
        <f>'2 жастағы Ф'!L148</f>
        <v>0</v>
      </c>
      <c r="D319" s="4">
        <f>'2 жастағы К'!L148</f>
        <v>0</v>
      </c>
      <c r="E319" s="4">
        <f>'2 жастағы Т'!L148</f>
        <v>0</v>
      </c>
      <c r="F319" s="4">
        <f>'2 жастағы Ш'!L148</f>
        <v>0</v>
      </c>
      <c r="G319" s="4">
        <f>'2 жастағы Ә'!L148</f>
        <v>0</v>
      </c>
    </row>
    <row r="320" spans="2:7" x14ac:dyDescent="0.25">
      <c r="B320" s="708"/>
      <c r="C320" s="4">
        <f>'2 жастағы Ф'!K148</f>
        <v>0</v>
      </c>
      <c r="D320" s="4">
        <f>'2 жастағы К'!K148</f>
        <v>0</v>
      </c>
      <c r="E320" s="4">
        <f>'2 жастағы Т'!K148</f>
        <v>0</v>
      </c>
      <c r="F320" s="4">
        <f>'2 жастағы Ш'!K148</f>
        <v>0</v>
      </c>
      <c r="G320" s="4">
        <f>'2 жастағы Ә'!K148</f>
        <v>0</v>
      </c>
    </row>
    <row r="321" spans="2:7" x14ac:dyDescent="0.25">
      <c r="B321" s="712"/>
      <c r="C321" s="4">
        <f>'2 жастағы Ф'!J148</f>
        <v>0</v>
      </c>
      <c r="D321" s="4">
        <f>'2 жастағы К'!J148</f>
        <v>0</v>
      </c>
      <c r="E321" s="4">
        <f>'2 жастағы Т'!J148</f>
        <v>0</v>
      </c>
      <c r="F321" s="4">
        <f>'2 жастағы Ш'!J148</f>
        <v>0</v>
      </c>
      <c r="G321" s="4">
        <f>'2 жастағы Ә'!J148</f>
        <v>0</v>
      </c>
    </row>
    <row r="322" spans="2:7" x14ac:dyDescent="0.25">
      <c r="B322" s="707">
        <v>4</v>
      </c>
      <c r="C322" s="4">
        <f>'2 жастағы Ф'!O148</f>
        <v>0</v>
      </c>
      <c r="D322" s="4">
        <f>'2 жастағы К'!O148</f>
        <v>0</v>
      </c>
      <c r="E322" s="4">
        <f>'2 жастағы Т'!O148</f>
        <v>0</v>
      </c>
      <c r="F322" s="4">
        <f>'2 жастағы Ш'!O148</f>
        <v>0</v>
      </c>
      <c r="G322" s="4">
        <f>'2 жастағы Ә'!O148</f>
        <v>0</v>
      </c>
    </row>
    <row r="323" spans="2:7" x14ac:dyDescent="0.25">
      <c r="B323" s="708"/>
      <c r="C323" s="4">
        <f>'2 жастағы Ф'!N148</f>
        <v>0</v>
      </c>
      <c r="D323" s="4">
        <f>'2 жастағы К'!N148</f>
        <v>0</v>
      </c>
      <c r="E323" s="4">
        <f>'2 жастағы Т'!N148</f>
        <v>0</v>
      </c>
      <c r="F323" s="4">
        <f>'2 жастағы Ш'!N148</f>
        <v>0</v>
      </c>
      <c r="G323" s="4">
        <f>'2 жастағы Ә'!N148</f>
        <v>0</v>
      </c>
    </row>
    <row r="324" spans="2:7" x14ac:dyDescent="0.25">
      <c r="B324" s="712"/>
      <c r="C324" s="4">
        <f>'2 жастағы Ф'!M148</f>
        <v>0</v>
      </c>
      <c r="D324" s="4">
        <f>'2 жастағы К'!M148</f>
        <v>0</v>
      </c>
      <c r="E324" s="4">
        <f>'2 жастағы Т'!M148</f>
        <v>0</v>
      </c>
      <c r="F324" s="4">
        <f>'2 жастағы Ш'!M148</f>
        <v>0</v>
      </c>
      <c r="G324" s="4">
        <f>'2 жастағы Ә'!M148</f>
        <v>0</v>
      </c>
    </row>
    <row r="325" spans="2:7" x14ac:dyDescent="0.25">
      <c r="B325" s="707">
        <v>5</v>
      </c>
      <c r="C325" s="4">
        <f>'2 жастағы Ф'!R148</f>
        <v>0</v>
      </c>
      <c r="D325" s="4">
        <f>'2 жастағы К'!R148</f>
        <v>0</v>
      </c>
      <c r="E325" s="4">
        <f>'2 жастағы Т'!R148</f>
        <v>0</v>
      </c>
      <c r="F325" s="4">
        <f>'2 жастағы Ш'!R148</f>
        <v>0</v>
      </c>
      <c r="G325" s="4">
        <f>'2 жастағы Ә'!R148</f>
        <v>0</v>
      </c>
    </row>
    <row r="326" spans="2:7" x14ac:dyDescent="0.25">
      <c r="B326" s="708"/>
      <c r="C326" s="4">
        <f>'2 жастағы Ф'!Q148</f>
        <v>0</v>
      </c>
      <c r="D326" s="4">
        <f>'2 жастағы К'!Q148</f>
        <v>0</v>
      </c>
      <c r="E326" s="4">
        <f>'2 жастағы Т'!Q148</f>
        <v>0</v>
      </c>
      <c r="F326" s="4">
        <f>'2 жастағы Ш'!Q148</f>
        <v>0</v>
      </c>
      <c r="G326" s="4">
        <f>'2 жастағы Ә'!Q148</f>
        <v>0</v>
      </c>
    </row>
    <row r="327" spans="2:7" x14ac:dyDescent="0.25">
      <c r="B327" s="712"/>
      <c r="C327" s="4">
        <f>'2 жастағы Ф'!P148</f>
        <v>0</v>
      </c>
      <c r="D327" s="4">
        <f>'2 жастағы К'!P148</f>
        <v>0</v>
      </c>
      <c r="E327" s="4">
        <f>'2 жастағы Т'!P148</f>
        <v>0</v>
      </c>
      <c r="F327" s="4">
        <f>'2 жастағы Ш'!P148</f>
        <v>0</v>
      </c>
      <c r="G327" s="4">
        <f>'2 жастағы Ә'!P148</f>
        <v>0</v>
      </c>
    </row>
    <row r="328" spans="2:7" x14ac:dyDescent="0.25">
      <c r="B328" s="707">
        <v>6</v>
      </c>
      <c r="C328" s="4">
        <f>'2 жастағы Ф'!U148</f>
        <v>0</v>
      </c>
      <c r="D328" s="4">
        <f>'2 жастағы К'!U148</f>
        <v>0</v>
      </c>
      <c r="E328" s="4">
        <f>'2 жастағы Т'!U148</f>
        <v>0</v>
      </c>
      <c r="F328" s="4">
        <f>'2 жастағы Ш'!U148</f>
        <v>0</v>
      </c>
      <c r="G328" s="4">
        <f>'2 жастағы Ә'!U148</f>
        <v>0</v>
      </c>
    </row>
    <row r="329" spans="2:7" x14ac:dyDescent="0.25">
      <c r="B329" s="708"/>
      <c r="C329" s="4">
        <f>'2 жастағы Ф'!T148</f>
        <v>0</v>
      </c>
      <c r="D329" s="4">
        <f>'2 жастағы К'!T148</f>
        <v>0</v>
      </c>
      <c r="E329" s="4">
        <f>'2 жастағы Т'!T148</f>
        <v>0</v>
      </c>
      <c r="F329" s="4">
        <f>'2 жастағы Ш'!T148</f>
        <v>0</v>
      </c>
      <c r="G329" s="4">
        <f>'2 жастағы Ә'!T148</f>
        <v>0</v>
      </c>
    </row>
    <row r="330" spans="2:7" x14ac:dyDescent="0.25">
      <c r="B330" s="712"/>
      <c r="C330" s="4">
        <f>'2 жастағы Ф'!S148</f>
        <v>0</v>
      </c>
      <c r="D330" s="4">
        <f>'2 жастағы К'!S148</f>
        <v>0</v>
      </c>
      <c r="E330" s="4">
        <f>'2 жастағы Т'!S148</f>
        <v>0</v>
      </c>
      <c r="F330" s="4">
        <f>'2 жастағы Ш'!S148</f>
        <v>0</v>
      </c>
      <c r="G330" s="4">
        <f>'2 жастағы Ә'!S148</f>
        <v>0</v>
      </c>
    </row>
    <row r="331" spans="2:7" x14ac:dyDescent="0.25">
      <c r="B331" s="707">
        <v>7</v>
      </c>
      <c r="C331" s="4">
        <f>'2 жастағы Ф'!X148</f>
        <v>0</v>
      </c>
      <c r="D331" s="4">
        <f>'2 жастағы К'!X148</f>
        <v>0</v>
      </c>
      <c r="E331" s="4">
        <f>'2 жастағы Т'!X148</f>
        <v>0</v>
      </c>
      <c r="F331" s="4">
        <f>'2 жастағы Ш'!X148</f>
        <v>0</v>
      </c>
      <c r="G331" s="4">
        <f>'2 жастағы Ә'!X148</f>
        <v>0</v>
      </c>
    </row>
    <row r="332" spans="2:7" x14ac:dyDescent="0.25">
      <c r="B332" s="708"/>
      <c r="C332" s="4">
        <f>'2 жастағы Ф'!W148</f>
        <v>0</v>
      </c>
      <c r="D332" s="4">
        <f>'2 жастағы К'!W148</f>
        <v>0</v>
      </c>
      <c r="E332" s="4">
        <f>'2 жастағы Т'!W148</f>
        <v>0</v>
      </c>
      <c r="F332" s="4">
        <f>'2 жастағы Ш'!W148</f>
        <v>0</v>
      </c>
      <c r="G332" s="4">
        <f>'2 жастағы Ә'!W148</f>
        <v>0</v>
      </c>
    </row>
    <row r="333" spans="2:7" x14ac:dyDescent="0.25">
      <c r="B333" s="712"/>
      <c r="C333" s="4">
        <f>'2 жастағы Ф'!V148</f>
        <v>0</v>
      </c>
      <c r="D333" s="4">
        <f>'2 жастағы К'!V148</f>
        <v>0</v>
      </c>
      <c r="E333" s="4">
        <f>'2 жастағы Т'!V148</f>
        <v>0</v>
      </c>
      <c r="F333" s="4">
        <f>'2 жастағы Ш'!V148</f>
        <v>0</v>
      </c>
      <c r="G333" s="4">
        <f>'2 жастағы Ә'!V148</f>
        <v>0</v>
      </c>
    </row>
    <row r="334" spans="2:7" x14ac:dyDescent="0.25">
      <c r="B334" s="707">
        <v>8</v>
      </c>
      <c r="C334" s="4">
        <f>'2 жастағы Ф'!AA148</f>
        <v>0</v>
      </c>
      <c r="D334" s="4">
        <f>'2 жастағы К'!AA148</f>
        <v>0</v>
      </c>
      <c r="E334" s="4">
        <f>'2 жастағы Т'!AA148</f>
        <v>0</v>
      </c>
      <c r="F334" s="4">
        <f>'2 жастағы Ш'!AA148</f>
        <v>0</v>
      </c>
      <c r="G334" s="4">
        <f>'2 жастағы Ә'!AA148</f>
        <v>0</v>
      </c>
    </row>
    <row r="335" spans="2:7" x14ac:dyDescent="0.25">
      <c r="B335" s="708"/>
      <c r="C335" s="4">
        <f>'2 жастағы Ф'!Z148</f>
        <v>0</v>
      </c>
      <c r="D335" s="4">
        <f>'2 жастағы К'!Z148</f>
        <v>0</v>
      </c>
      <c r="E335" s="4">
        <f>'2 жастағы Т'!Z148</f>
        <v>0</v>
      </c>
      <c r="F335" s="4">
        <f>'2 жастағы Ш'!Z148</f>
        <v>0</v>
      </c>
      <c r="G335" s="4">
        <f>'2 жастағы Ә'!Z148</f>
        <v>0</v>
      </c>
    </row>
    <row r="336" spans="2:7" x14ac:dyDescent="0.25">
      <c r="B336" s="712"/>
      <c r="C336" s="4">
        <f>'2 жастағы Ф'!Y148</f>
        <v>0</v>
      </c>
      <c r="D336" s="4">
        <f>'2 жастағы К'!Y148</f>
        <v>0</v>
      </c>
      <c r="E336" s="4">
        <f>'2 жастағы Т'!Y148</f>
        <v>0</v>
      </c>
      <c r="F336" s="4">
        <f>'2 жастағы Ш'!Y148</f>
        <v>0</v>
      </c>
      <c r="G336" s="4">
        <f>'2 жастағы Ә'!Y148</f>
        <v>0</v>
      </c>
    </row>
    <row r="337" spans="2:7" x14ac:dyDescent="0.25">
      <c r="B337" s="707">
        <v>9</v>
      </c>
      <c r="C337" s="4">
        <f>'2 жастағы Ф'!AD148</f>
        <v>0</v>
      </c>
      <c r="D337" s="4">
        <f>'2 жастағы К'!AD148</f>
        <v>0</v>
      </c>
      <c r="E337" s="4">
        <f>'2 жастағы Т'!AD148</f>
        <v>0</v>
      </c>
      <c r="F337" s="4">
        <f>'2 жастағы Ш'!AD148</f>
        <v>0</v>
      </c>
      <c r="G337" s="4">
        <f>'2 жастағы Ә'!AD148</f>
        <v>0</v>
      </c>
    </row>
    <row r="338" spans="2:7" x14ac:dyDescent="0.25">
      <c r="B338" s="708"/>
      <c r="C338" s="4">
        <f>'2 жастағы Ф'!AC148</f>
        <v>0</v>
      </c>
      <c r="D338" s="4">
        <f>'2 жастағы К'!AC148</f>
        <v>0</v>
      </c>
      <c r="E338" s="4">
        <f>'2 жастағы Т'!AC148</f>
        <v>0</v>
      </c>
      <c r="F338" s="4">
        <f>'2 жастағы Ш'!AC148</f>
        <v>0</v>
      </c>
      <c r="G338" s="4">
        <f>'2 жастағы Ә'!AC148</f>
        <v>0</v>
      </c>
    </row>
    <row r="339" spans="2:7" x14ac:dyDescent="0.25">
      <c r="B339" s="712"/>
      <c r="C339" s="4">
        <f>'2 жастағы Ф'!AB148</f>
        <v>0</v>
      </c>
      <c r="D339" s="4">
        <f>'2 жастағы К'!AB148</f>
        <v>0</v>
      </c>
      <c r="E339" s="4">
        <f>'2 жастағы Т'!AB148</f>
        <v>0</v>
      </c>
      <c r="F339" s="4">
        <f>'2 жастағы Ш'!AB148</f>
        <v>0</v>
      </c>
      <c r="G339" s="4">
        <f>'2 жастағы Ә'!AB148</f>
        <v>0</v>
      </c>
    </row>
    <row r="340" spans="2:7" x14ac:dyDescent="0.25">
      <c r="B340" s="707">
        <v>10</v>
      </c>
      <c r="C340" s="4">
        <f>'2 жастағы Ф'!AG148</f>
        <v>0</v>
      </c>
      <c r="D340" s="4">
        <f>'2 жастағы К'!AG148</f>
        <v>0</v>
      </c>
      <c r="E340" s="842"/>
      <c r="F340" s="4">
        <f>'2 жастағы Ш'!AG148</f>
        <v>0</v>
      </c>
      <c r="G340" s="4">
        <f>'2 жастағы Ә'!AG148</f>
        <v>0</v>
      </c>
    </row>
    <row r="341" spans="2:7" x14ac:dyDescent="0.25">
      <c r="B341" s="708"/>
      <c r="C341" s="4">
        <f>'2 жастағы Ф'!AF148</f>
        <v>0</v>
      </c>
      <c r="D341" s="4">
        <f>'2 жастағы К'!AF148</f>
        <v>0</v>
      </c>
      <c r="E341" s="843"/>
      <c r="F341" s="4">
        <f>'2 жастағы Ш'!AF148</f>
        <v>0</v>
      </c>
      <c r="G341" s="4">
        <f>'2 жастағы Ә'!AF148</f>
        <v>0</v>
      </c>
    </row>
    <row r="342" spans="2:7" x14ac:dyDescent="0.25">
      <c r="B342" s="712"/>
      <c r="C342" s="4">
        <f>'2 жастағы Ф'!AE148</f>
        <v>0</v>
      </c>
      <c r="D342" s="4">
        <f>'2 жастағы К'!AE148</f>
        <v>0</v>
      </c>
      <c r="E342" s="843"/>
      <c r="F342" s="4">
        <f>'2 жастағы Ш'!AE148</f>
        <v>0</v>
      </c>
      <c r="G342" s="4">
        <f>'2 жастағы Ә'!AE148</f>
        <v>0</v>
      </c>
    </row>
    <row r="343" spans="2:7" x14ac:dyDescent="0.25">
      <c r="B343" s="707">
        <v>11</v>
      </c>
      <c r="C343" s="4">
        <f>'2 жастағы Ф'!AJ148</f>
        <v>0</v>
      </c>
      <c r="D343" s="4">
        <f>'2 жастағы К'!AJ148</f>
        <v>0</v>
      </c>
      <c r="E343" s="843"/>
      <c r="F343" s="4">
        <f>'2 жастағы Ш'!AJ148</f>
        <v>0</v>
      </c>
      <c r="G343" s="4">
        <f>'2 жастағы Ә'!AJ148</f>
        <v>0</v>
      </c>
    </row>
    <row r="344" spans="2:7" x14ac:dyDescent="0.25">
      <c r="B344" s="708"/>
      <c r="C344" s="4">
        <f>'2 жастағы Ф'!AI148</f>
        <v>0</v>
      </c>
      <c r="D344" s="4">
        <f>'2 жастағы К'!AI148</f>
        <v>0</v>
      </c>
      <c r="E344" s="843"/>
      <c r="F344" s="4">
        <f>'2 жастағы Ш'!AI148</f>
        <v>0</v>
      </c>
      <c r="G344" s="4">
        <f>'2 жастағы Ә'!AI148</f>
        <v>0</v>
      </c>
    </row>
    <row r="345" spans="2:7" x14ac:dyDescent="0.25">
      <c r="B345" s="712"/>
      <c r="C345" s="4">
        <f>'2 жастағы Ф'!AH148</f>
        <v>0</v>
      </c>
      <c r="D345" s="4">
        <f>'2 жастағы К'!AH148</f>
        <v>0</v>
      </c>
      <c r="E345" s="843"/>
      <c r="F345" s="4">
        <f>'2 жастағы Ш'!AH148</f>
        <v>0</v>
      </c>
      <c r="G345" s="4">
        <f>'2 жастағы Ә'!AH148</f>
        <v>0</v>
      </c>
    </row>
    <row r="346" spans="2:7" x14ac:dyDescent="0.25">
      <c r="B346" s="707">
        <v>12</v>
      </c>
      <c r="C346" s="4">
        <f>'2 жастағы Ф'!AM148</f>
        <v>0</v>
      </c>
      <c r="D346" s="4">
        <f>'2 жастағы К'!AM148</f>
        <v>0</v>
      </c>
      <c r="E346" s="843"/>
      <c r="F346" s="4">
        <f>'2 жастағы Ш'!AM148</f>
        <v>0</v>
      </c>
      <c r="G346" s="4">
        <f>'2 жастағы Ә'!AM148</f>
        <v>0</v>
      </c>
    </row>
    <row r="347" spans="2:7" x14ac:dyDescent="0.25">
      <c r="B347" s="708"/>
      <c r="C347" s="4">
        <f>'2 жастағы Ф'!AL148</f>
        <v>0</v>
      </c>
      <c r="D347" s="4">
        <f>'2 жастағы К'!AL148</f>
        <v>0</v>
      </c>
      <c r="E347" s="843"/>
      <c r="F347" s="4">
        <f>'2 жастағы Ш'!AL148</f>
        <v>0</v>
      </c>
      <c r="G347" s="4">
        <f>'2 жастағы Ә'!AL148</f>
        <v>0</v>
      </c>
    </row>
    <row r="348" spans="2:7" x14ac:dyDescent="0.25">
      <c r="B348" s="712"/>
      <c r="C348" s="4">
        <f>'2 жастағы Ф'!AK148</f>
        <v>0</v>
      </c>
      <c r="D348" s="160">
        <f>'2 жастағы К'!AK176</f>
        <v>0</v>
      </c>
      <c r="E348" s="843"/>
      <c r="F348" s="4">
        <f>'2 жастағы Ш'!AK148</f>
        <v>0</v>
      </c>
      <c r="G348" s="4">
        <f>'2 жастағы Ә'!AK148</f>
        <v>0</v>
      </c>
    </row>
    <row r="349" spans="2:7" x14ac:dyDescent="0.25">
      <c r="B349" s="707">
        <v>13</v>
      </c>
      <c r="C349" s="4">
        <f>'2 жастағы Ф'!AP148</f>
        <v>0</v>
      </c>
      <c r="D349" s="4">
        <f>'2 жастағы К'!AP148</f>
        <v>0</v>
      </c>
      <c r="E349" s="843"/>
      <c r="F349" s="4">
        <f>'2 жастағы Ш'!AP148</f>
        <v>0</v>
      </c>
      <c r="G349" s="4">
        <f>'2 жастағы Ә'!AP148</f>
        <v>0</v>
      </c>
    </row>
    <row r="350" spans="2:7" x14ac:dyDescent="0.25">
      <c r="B350" s="708"/>
      <c r="C350" s="4">
        <f>'2 жастағы Ф'!AO148</f>
        <v>0</v>
      </c>
      <c r="D350" s="4">
        <f>'2 жастағы К'!AO148</f>
        <v>0</v>
      </c>
      <c r="E350" s="843"/>
      <c r="F350" s="4">
        <f>'2 жастағы Ш'!AO148</f>
        <v>0</v>
      </c>
      <c r="G350" s="4">
        <f>'2 жастағы Ә'!AO148</f>
        <v>0</v>
      </c>
    </row>
    <row r="351" spans="2:7" x14ac:dyDescent="0.25">
      <c r="B351" s="712"/>
      <c r="C351" s="4">
        <f>'2 жастағы Ф'!AN148</f>
        <v>0</v>
      </c>
      <c r="D351" s="4">
        <f>'2 жастағы К'!AN148</f>
        <v>0</v>
      </c>
      <c r="E351" s="843"/>
      <c r="F351" s="4">
        <f>'2 жастағы Ш'!AN148</f>
        <v>0</v>
      </c>
      <c r="G351" s="4">
        <f>'2 жастағы Ә'!AN148</f>
        <v>0</v>
      </c>
    </row>
    <row r="352" spans="2:7" x14ac:dyDescent="0.25">
      <c r="B352" s="707">
        <v>14</v>
      </c>
      <c r="C352" s="4">
        <f>'2 жастағы Ф'!AS148</f>
        <v>0</v>
      </c>
      <c r="D352" s="4">
        <f>'2 жастағы К'!AS148</f>
        <v>0</v>
      </c>
      <c r="E352" s="843"/>
      <c r="F352" s="4">
        <f>'2 жастағы Ш'!AS148</f>
        <v>0</v>
      </c>
      <c r="G352" s="4">
        <f>'2 жастағы Ә'!AS148</f>
        <v>0</v>
      </c>
    </row>
    <row r="353" spans="2:7" x14ac:dyDescent="0.25">
      <c r="B353" s="708"/>
      <c r="C353" s="4">
        <f>'2 жастағы Ф'!AR148</f>
        <v>0</v>
      </c>
      <c r="D353" s="4">
        <f>'2 жастағы К'!AR148</f>
        <v>0</v>
      </c>
      <c r="E353" s="843"/>
      <c r="F353" s="4">
        <f>'2 жастағы Ш'!AR148</f>
        <v>0</v>
      </c>
      <c r="G353" s="4">
        <f>'2 жастағы Ә'!AR148</f>
        <v>0</v>
      </c>
    </row>
    <row r="354" spans="2:7" x14ac:dyDescent="0.25">
      <c r="B354" s="712"/>
      <c r="C354" s="4">
        <f>'2 жастағы Ф'!AQ148</f>
        <v>0</v>
      </c>
      <c r="D354" s="4">
        <f>'2 жастағы К'!AQ148</f>
        <v>0</v>
      </c>
      <c r="E354" s="843"/>
      <c r="F354" s="4">
        <f>'2 жастағы Ш'!AQ148</f>
        <v>0</v>
      </c>
      <c r="G354" s="4">
        <f>'2 жастағы Ә'!AQ148</f>
        <v>0</v>
      </c>
    </row>
    <row r="355" spans="2:7" x14ac:dyDescent="0.25">
      <c r="B355" s="707">
        <v>15</v>
      </c>
      <c r="C355" s="4">
        <f>'2 жастағы Ф'!AV148</f>
        <v>0</v>
      </c>
      <c r="D355" s="4">
        <f>'2 жастағы К'!AV148</f>
        <v>0</v>
      </c>
      <c r="E355" s="843"/>
      <c r="F355" s="4">
        <f>'2 жастағы Ш'!AV148</f>
        <v>0</v>
      </c>
      <c r="G355" s="4">
        <f>'2 жастағы Ә'!AV148</f>
        <v>0</v>
      </c>
    </row>
    <row r="356" spans="2:7" x14ac:dyDescent="0.25">
      <c r="B356" s="708"/>
      <c r="C356" s="4">
        <f>'2 жастағы Ф'!AU148</f>
        <v>0</v>
      </c>
      <c r="D356" s="4">
        <f>'2 жастағы К'!AU148</f>
        <v>0</v>
      </c>
      <c r="E356" s="843"/>
      <c r="F356" s="4">
        <f>'2 жастағы Ш'!AU148</f>
        <v>0</v>
      </c>
      <c r="G356" s="4">
        <f>'2 жастағы Ә'!AU148</f>
        <v>0</v>
      </c>
    </row>
    <row r="357" spans="2:7" x14ac:dyDescent="0.25">
      <c r="B357" s="712"/>
      <c r="C357" s="4">
        <f>'2 жастағы Ф'!AT148</f>
        <v>0</v>
      </c>
      <c r="D357" s="4">
        <f>'2 жастағы К'!AT148</f>
        <v>0</v>
      </c>
      <c r="E357" s="843"/>
      <c r="F357" s="4">
        <f>'2 жастағы Ш'!AT148</f>
        <v>0</v>
      </c>
      <c r="G357" s="4">
        <f>'2 жастағы Ә'!AT148</f>
        <v>0</v>
      </c>
    </row>
    <row r="358" spans="2:7" x14ac:dyDescent="0.25">
      <c r="B358" s="707">
        <v>16</v>
      </c>
      <c r="C358" s="4">
        <f>'2 жастағы Ф'!AY148</f>
        <v>0</v>
      </c>
      <c r="D358" s="4">
        <f>'2 жастағы К'!AY148</f>
        <v>0</v>
      </c>
      <c r="E358" s="843"/>
      <c r="F358" s="4">
        <f>'2 жастағы Ш'!AY148</f>
        <v>0</v>
      </c>
      <c r="G358" s="4">
        <f>'2 жастағы Ә'!AY148</f>
        <v>0</v>
      </c>
    </row>
    <row r="359" spans="2:7" x14ac:dyDescent="0.25">
      <c r="B359" s="708"/>
      <c r="C359" s="4">
        <f>'2 жастағы Ф'!AX148</f>
        <v>0</v>
      </c>
      <c r="D359" s="4">
        <f>'2 жастағы К'!AX148</f>
        <v>0</v>
      </c>
      <c r="E359" s="843"/>
      <c r="F359" s="4">
        <f>'2 жастағы Ш'!AX148</f>
        <v>0</v>
      </c>
      <c r="G359" s="4">
        <f>'2 жастағы Ә'!AX148</f>
        <v>0</v>
      </c>
    </row>
    <row r="360" spans="2:7" x14ac:dyDescent="0.25">
      <c r="B360" s="712"/>
      <c r="C360" s="4">
        <f>'2 жастағы Ф'!AW148</f>
        <v>0</v>
      </c>
      <c r="D360" s="4">
        <f>'2 жастағы К'!AW148</f>
        <v>0</v>
      </c>
      <c r="E360" s="843"/>
      <c r="F360" s="4">
        <f>'2 жастағы Ш'!AW148</f>
        <v>0</v>
      </c>
      <c r="G360" s="4">
        <f>'2 жастағы Ә'!AW148</f>
        <v>0</v>
      </c>
    </row>
    <row r="361" spans="2:7" x14ac:dyDescent="0.25">
      <c r="B361" s="707">
        <v>17</v>
      </c>
      <c r="C361" s="4">
        <f>'2 жастағы Ф'!BB148</f>
        <v>0</v>
      </c>
      <c r="D361" s="4">
        <f>'2 жастағы К'!BB148</f>
        <v>0</v>
      </c>
      <c r="E361" s="843"/>
      <c r="F361" s="4">
        <f>'2 жастағы Ш'!BB148</f>
        <v>0</v>
      </c>
      <c r="G361" s="4">
        <f>'2 жастағы Ә'!BB148</f>
        <v>0</v>
      </c>
    </row>
    <row r="362" spans="2:7" x14ac:dyDescent="0.25">
      <c r="B362" s="708"/>
      <c r="C362" s="4">
        <f>'2 жастағы Ф'!BA148</f>
        <v>0</v>
      </c>
      <c r="D362" s="4">
        <f>'2 жастағы К'!BA148</f>
        <v>0</v>
      </c>
      <c r="E362" s="843"/>
      <c r="F362" s="4">
        <f>'2 жастағы Ш'!BA148</f>
        <v>0</v>
      </c>
      <c r="G362" s="4">
        <f>'2 жастағы Ә'!BA148</f>
        <v>0</v>
      </c>
    </row>
    <row r="363" spans="2:7" x14ac:dyDescent="0.25">
      <c r="B363" s="712"/>
      <c r="C363" s="4">
        <f>'2 жастағы Ф'!AZ148</f>
        <v>0</v>
      </c>
      <c r="D363" s="4">
        <f>'2 жастағы К'!AZ148</f>
        <v>0</v>
      </c>
      <c r="E363" s="843"/>
      <c r="F363" s="4">
        <f>'2 жастағы Ш'!AZ148</f>
        <v>0</v>
      </c>
      <c r="G363" s="4">
        <f>'2 жастағы Ә'!AZ148</f>
        <v>0</v>
      </c>
    </row>
    <row r="364" spans="2:7" x14ac:dyDescent="0.25">
      <c r="B364" s="707">
        <v>18</v>
      </c>
      <c r="C364" s="4">
        <f>'2 жастағы Ф'!BE148</f>
        <v>0</v>
      </c>
      <c r="D364" s="4">
        <f>'2 жастағы К'!BE148</f>
        <v>0</v>
      </c>
      <c r="E364" s="843"/>
      <c r="F364" s="4">
        <f>'2 жастағы Ш'!BE148</f>
        <v>0</v>
      </c>
      <c r="G364" s="4">
        <f>'2 жастағы Ә'!BE148</f>
        <v>0</v>
      </c>
    </row>
    <row r="365" spans="2:7" x14ac:dyDescent="0.25">
      <c r="B365" s="708"/>
      <c r="C365" s="4">
        <f>'2 жастағы Ф'!BD148</f>
        <v>0</v>
      </c>
      <c r="D365" s="4">
        <f>'2 жастағы К'!BD148</f>
        <v>0</v>
      </c>
      <c r="E365" s="843"/>
      <c r="F365" s="4">
        <f>'2 жастағы Ш'!BD148</f>
        <v>0</v>
      </c>
      <c r="G365" s="4">
        <f>'2 жастағы Ә'!BD148</f>
        <v>0</v>
      </c>
    </row>
    <row r="366" spans="2:7" x14ac:dyDescent="0.25">
      <c r="B366" s="712"/>
      <c r="C366" s="4">
        <f>'2 жастағы Ф'!BC148</f>
        <v>0</v>
      </c>
      <c r="D366" s="4">
        <f>'2 жастағы К'!BC148</f>
        <v>0</v>
      </c>
      <c r="E366" s="843"/>
      <c r="F366" s="4">
        <f>'2 жастағы Ш'!BC148</f>
        <v>0</v>
      </c>
      <c r="G366" s="4">
        <f>'2 жастағы Ә'!BC148</f>
        <v>0</v>
      </c>
    </row>
    <row r="367" spans="2:7" x14ac:dyDescent="0.25">
      <c r="B367" s="707">
        <v>19</v>
      </c>
      <c r="C367" s="4">
        <f>'2 жастағы Ф'!BH148</f>
        <v>0</v>
      </c>
      <c r="D367" s="4">
        <f>'2 жастағы К'!BH148</f>
        <v>0</v>
      </c>
      <c r="E367" s="843"/>
      <c r="F367" s="4">
        <f>'2 жастағы Ш'!BH148</f>
        <v>0</v>
      </c>
      <c r="G367" s="4">
        <f>'2 жастағы Ә'!BH148</f>
        <v>0</v>
      </c>
    </row>
    <row r="368" spans="2:7" x14ac:dyDescent="0.25">
      <c r="B368" s="708"/>
      <c r="C368" s="4">
        <f>'2 жастағы Ф'!BG148</f>
        <v>0</v>
      </c>
      <c r="D368" s="4">
        <f>'2 жастағы К'!BG148</f>
        <v>0</v>
      </c>
      <c r="E368" s="843"/>
      <c r="F368" s="4">
        <f>'2 жастағы Ш'!BG148</f>
        <v>0</v>
      </c>
      <c r="G368" s="4">
        <f>'2 жастағы Ә'!BG148</f>
        <v>0</v>
      </c>
    </row>
    <row r="369" spans="2:7" x14ac:dyDescent="0.25">
      <c r="B369" s="712"/>
      <c r="C369" s="4">
        <f>'2 жастағы Ф'!BF148</f>
        <v>0</v>
      </c>
      <c r="D369" s="4">
        <f>'2 жастағы К'!BF148</f>
        <v>0</v>
      </c>
      <c r="E369" s="843"/>
      <c r="F369" s="4">
        <f>'2 жастағы Ш'!BF148</f>
        <v>0</v>
      </c>
      <c r="G369" s="4">
        <f>'2 жастағы Ә'!BF148</f>
        <v>0</v>
      </c>
    </row>
    <row r="370" spans="2:7" x14ac:dyDescent="0.25">
      <c r="B370" s="707">
        <v>20</v>
      </c>
      <c r="C370" s="842"/>
      <c r="D370" s="4">
        <f>'2 жастағы К'!BK148</f>
        <v>0</v>
      </c>
      <c r="E370" s="843"/>
      <c r="F370" s="4">
        <f>'2 жастағы Ш'!BK148</f>
        <v>0</v>
      </c>
      <c r="G370" s="4">
        <f>'2 жастағы Ә'!BK148</f>
        <v>0</v>
      </c>
    </row>
    <row r="371" spans="2:7" x14ac:dyDescent="0.25">
      <c r="B371" s="708"/>
      <c r="C371" s="843"/>
      <c r="D371" s="4">
        <f>'2 жастағы К'!BJ148</f>
        <v>0</v>
      </c>
      <c r="E371" s="843"/>
      <c r="F371" s="4">
        <f>'2 жастағы Ш'!BJ148</f>
        <v>0</v>
      </c>
      <c r="G371" s="4">
        <f>'2 жастағы Ә'!BJ148</f>
        <v>0</v>
      </c>
    </row>
    <row r="372" spans="2:7" x14ac:dyDescent="0.25">
      <c r="B372" s="712"/>
      <c r="C372" s="843"/>
      <c r="D372" s="4">
        <f>'2 жастағы К'!BI148</f>
        <v>0</v>
      </c>
      <c r="E372" s="843"/>
      <c r="F372" s="4">
        <f>'2 жастағы Ш'!BI148</f>
        <v>0</v>
      </c>
      <c r="G372" s="4">
        <f>'2 жастағы Ә'!BI148</f>
        <v>0</v>
      </c>
    </row>
    <row r="373" spans="2:7" x14ac:dyDescent="0.25">
      <c r="B373" s="707">
        <v>21</v>
      </c>
      <c r="C373" s="843"/>
      <c r="D373" s="842"/>
      <c r="E373" s="843"/>
      <c r="F373" s="4">
        <f>'2 жастағы Ш'!BN148</f>
        <v>0</v>
      </c>
      <c r="G373" s="842"/>
    </row>
    <row r="374" spans="2:7" x14ac:dyDescent="0.25">
      <c r="B374" s="708"/>
      <c r="C374" s="843"/>
      <c r="D374" s="843"/>
      <c r="E374" s="843"/>
      <c r="F374" s="4">
        <f>'2 жастағы Ш'!BM148</f>
        <v>0</v>
      </c>
      <c r="G374" s="843"/>
    </row>
    <row r="375" spans="2:7" x14ac:dyDescent="0.25">
      <c r="B375" s="712"/>
      <c r="C375" s="843"/>
      <c r="D375" s="843"/>
      <c r="E375" s="843"/>
      <c r="F375" s="4">
        <f>'2 жастағы Ш'!BL148</f>
        <v>0</v>
      </c>
      <c r="G375" s="843"/>
    </row>
    <row r="376" spans="2:7" x14ac:dyDescent="0.25">
      <c r="B376" s="707">
        <v>22</v>
      </c>
      <c r="C376" s="843"/>
      <c r="D376" s="843"/>
      <c r="E376" s="843"/>
      <c r="F376" s="4">
        <f>'2 жастағы Ш'!BQ148</f>
        <v>0</v>
      </c>
      <c r="G376" s="843"/>
    </row>
    <row r="377" spans="2:7" x14ac:dyDescent="0.25">
      <c r="B377" s="708"/>
      <c r="C377" s="843"/>
      <c r="D377" s="843"/>
      <c r="E377" s="843"/>
      <c r="F377" s="4">
        <f>'2 жастағы Ш'!BP148</f>
        <v>0</v>
      </c>
      <c r="G377" s="843"/>
    </row>
    <row r="378" spans="2:7" x14ac:dyDescent="0.25">
      <c r="B378" s="712"/>
      <c r="C378" s="843"/>
      <c r="D378" s="843"/>
      <c r="E378" s="843"/>
      <c r="F378" s="4">
        <f>'2 жастағы Ш'!BO148</f>
        <v>0</v>
      </c>
      <c r="G378" s="843"/>
    </row>
    <row r="379" spans="2:7" x14ac:dyDescent="0.25">
      <c r="B379" s="707">
        <v>23</v>
      </c>
      <c r="C379" s="843"/>
      <c r="D379" s="843"/>
      <c r="E379" s="843"/>
      <c r="F379" s="4">
        <f>'2 жастағы Ш'!BT148</f>
        <v>0</v>
      </c>
      <c r="G379" s="843"/>
    </row>
    <row r="380" spans="2:7" x14ac:dyDescent="0.25">
      <c r="B380" s="708"/>
      <c r="C380" s="843"/>
      <c r="D380" s="843"/>
      <c r="E380" s="843"/>
      <c r="F380" s="4">
        <f>'2 жастағы Ш'!BS148</f>
        <v>0</v>
      </c>
      <c r="G380" s="843"/>
    </row>
    <row r="381" spans="2:7" x14ac:dyDescent="0.25">
      <c r="B381" s="712"/>
      <c r="C381" s="843"/>
      <c r="D381" s="843"/>
      <c r="E381" s="843"/>
      <c r="F381" s="4">
        <f>'2 жастағы Ш'!BR148</f>
        <v>0</v>
      </c>
      <c r="G381" s="843"/>
    </row>
    <row r="382" spans="2:7" x14ac:dyDescent="0.25">
      <c r="B382" s="707">
        <v>24</v>
      </c>
      <c r="C382" s="843"/>
      <c r="D382" s="843"/>
      <c r="E382" s="843"/>
      <c r="F382" s="4">
        <f>'2 жастағы Ш'!BW148</f>
        <v>0</v>
      </c>
      <c r="G382" s="843"/>
    </row>
    <row r="383" spans="2:7" x14ac:dyDescent="0.25">
      <c r="B383" s="708"/>
      <c r="C383" s="843"/>
      <c r="D383" s="843"/>
      <c r="E383" s="843"/>
      <c r="F383" s="12">
        <f>'2 жастағы Ш'!BV148</f>
        <v>0</v>
      </c>
      <c r="G383" s="843"/>
    </row>
    <row r="384" spans="2:7" x14ac:dyDescent="0.25">
      <c r="B384" s="712"/>
      <c r="C384" s="843"/>
      <c r="D384" s="843"/>
      <c r="E384" s="843"/>
      <c r="F384" s="12">
        <f>'2 жастағы Ш'!BU148</f>
        <v>0</v>
      </c>
      <c r="G384" s="843"/>
    </row>
    <row r="385" spans="2:7" x14ac:dyDescent="0.25">
      <c r="B385" s="707">
        <v>25</v>
      </c>
      <c r="C385" s="843"/>
      <c r="D385" s="843"/>
      <c r="E385" s="843"/>
      <c r="F385" s="4">
        <f>'2 жастағы Ш'!BZ148</f>
        <v>0</v>
      </c>
      <c r="G385" s="843"/>
    </row>
    <row r="386" spans="2:7" x14ac:dyDescent="0.25">
      <c r="B386" s="708"/>
      <c r="C386" s="843"/>
      <c r="D386" s="843"/>
      <c r="E386" s="843"/>
      <c r="F386" s="4">
        <f>'2 жастағы Ш'!BY148</f>
        <v>0</v>
      </c>
      <c r="G386" s="843"/>
    </row>
    <row r="387" spans="2:7" x14ac:dyDescent="0.25">
      <c r="B387" s="712"/>
      <c r="C387" s="843"/>
      <c r="D387" s="843"/>
      <c r="E387" s="843"/>
      <c r="F387" s="4">
        <f>'2 жастағы Ш'!BX148</f>
        <v>0</v>
      </c>
      <c r="G387" s="843"/>
    </row>
    <row r="388" spans="2:7" x14ac:dyDescent="0.25">
      <c r="B388" s="707">
        <v>26</v>
      </c>
      <c r="C388" s="843"/>
      <c r="D388" s="843"/>
      <c r="E388" s="843"/>
      <c r="F388" s="4">
        <f>'2 жастағы Ш'!CC148</f>
        <v>0</v>
      </c>
      <c r="G388" s="843"/>
    </row>
    <row r="389" spans="2:7" x14ac:dyDescent="0.25">
      <c r="B389" s="708"/>
      <c r="C389" s="843"/>
      <c r="D389" s="843"/>
      <c r="E389" s="843"/>
      <c r="F389" s="4">
        <f>'2 жастағы Ш'!CB148</f>
        <v>0</v>
      </c>
      <c r="G389" s="843"/>
    </row>
    <row r="390" spans="2:7" x14ac:dyDescent="0.25">
      <c r="B390" s="712"/>
      <c r="C390" s="843"/>
      <c r="D390" s="843"/>
      <c r="E390" s="843"/>
      <c r="F390" s="4">
        <f>'2 жастағы Ш'!CA148</f>
        <v>0</v>
      </c>
      <c r="G390" s="843"/>
    </row>
    <row r="391" spans="2:7" x14ac:dyDescent="0.25">
      <c r="B391" s="707">
        <v>27</v>
      </c>
      <c r="C391" s="843"/>
      <c r="D391" s="843"/>
      <c r="E391" s="843"/>
      <c r="F391" s="12">
        <f>'2 жастағы Ш'!CF148</f>
        <v>0</v>
      </c>
      <c r="G391" s="843"/>
    </row>
    <row r="392" spans="2:7" x14ac:dyDescent="0.25">
      <c r="B392" s="708"/>
      <c r="C392" s="843"/>
      <c r="D392" s="843"/>
      <c r="E392" s="843"/>
      <c r="F392" s="12">
        <f>'2 жастағы Ш'!CE148</f>
        <v>0</v>
      </c>
      <c r="G392" s="843"/>
    </row>
    <row r="393" spans="2:7" x14ac:dyDescent="0.25">
      <c r="B393" s="712"/>
      <c r="C393" s="843"/>
      <c r="D393" s="843"/>
      <c r="E393" s="843"/>
      <c r="F393" s="12">
        <f>'2 жастағы Ш'!CD148</f>
        <v>0</v>
      </c>
      <c r="G393" s="843"/>
    </row>
    <row r="394" spans="2:7" x14ac:dyDescent="0.25">
      <c r="B394" s="707">
        <v>28</v>
      </c>
      <c r="C394" s="843"/>
      <c r="D394" s="843"/>
      <c r="E394" s="843"/>
      <c r="F394" s="12">
        <f>'2 жастағы Ш'!CI148</f>
        <v>0</v>
      </c>
      <c r="G394" s="843"/>
    </row>
    <row r="395" spans="2:7" x14ac:dyDescent="0.25">
      <c r="B395" s="708"/>
      <c r="C395" s="843"/>
      <c r="D395" s="843"/>
      <c r="E395" s="843"/>
      <c r="F395" s="12">
        <f>'2 жастағы Ш'!CH148</f>
        <v>0</v>
      </c>
      <c r="G395" s="843"/>
    </row>
    <row r="396" spans="2:7" x14ac:dyDescent="0.25">
      <c r="B396" s="712"/>
      <c r="C396" s="843"/>
      <c r="D396" s="843"/>
      <c r="E396" s="843"/>
      <c r="F396" s="12">
        <f>'2 жастағы Ш'!CG148</f>
        <v>0</v>
      </c>
      <c r="G396" s="843"/>
    </row>
    <row r="397" spans="2:7" x14ac:dyDescent="0.25">
      <c r="B397" s="707">
        <v>29</v>
      </c>
      <c r="C397" s="843"/>
      <c r="D397" s="843"/>
      <c r="E397" s="843"/>
      <c r="F397" s="12">
        <f>'2 жастағы Ш'!CL148</f>
        <v>0</v>
      </c>
      <c r="G397" s="843"/>
    </row>
    <row r="398" spans="2:7" x14ac:dyDescent="0.25">
      <c r="B398" s="708"/>
      <c r="C398" s="843"/>
      <c r="D398" s="843"/>
      <c r="E398" s="843"/>
      <c r="F398" s="12">
        <f>'2 жастағы Ш'!CK148</f>
        <v>0</v>
      </c>
      <c r="G398" s="843"/>
    </row>
    <row r="399" spans="2:7" x14ac:dyDescent="0.25">
      <c r="B399" s="712"/>
      <c r="C399" s="843"/>
      <c r="D399" s="843"/>
      <c r="E399" s="843"/>
      <c r="F399" s="12">
        <f>'2 жастағы Ш'!CJ148</f>
        <v>0</v>
      </c>
      <c r="G399" s="843"/>
    </row>
    <row r="400" spans="2:7" x14ac:dyDescent="0.25">
      <c r="B400" s="707">
        <v>30</v>
      </c>
      <c r="C400" s="843"/>
      <c r="D400" s="843"/>
      <c r="E400" s="843"/>
      <c r="F400" s="12">
        <f>'2 жастағы Ш'!CO148</f>
        <v>0</v>
      </c>
      <c r="G400" s="843"/>
    </row>
    <row r="401" spans="2:7" x14ac:dyDescent="0.25">
      <c r="B401" s="708"/>
      <c r="C401" s="843"/>
      <c r="D401" s="843"/>
      <c r="E401" s="843"/>
      <c r="F401" s="12">
        <f>'2 жастағы Ш'!CN148</f>
        <v>0</v>
      </c>
      <c r="G401" s="843"/>
    </row>
    <row r="402" spans="2:7" x14ac:dyDescent="0.25">
      <c r="B402" s="712"/>
      <c r="C402" s="843"/>
      <c r="D402" s="843"/>
      <c r="E402" s="843"/>
      <c r="F402" s="12">
        <f>'2 жастағы Ш'!CM148</f>
        <v>0</v>
      </c>
      <c r="G402" s="843"/>
    </row>
    <row r="403" spans="2:7" x14ac:dyDescent="0.25">
      <c r="B403" s="707">
        <v>31</v>
      </c>
      <c r="C403" s="843"/>
      <c r="D403" s="843"/>
      <c r="E403" s="843"/>
      <c r="F403" s="12">
        <f>'2 жастағы Ш'!CR148</f>
        <v>0</v>
      </c>
      <c r="G403" s="843"/>
    </row>
    <row r="404" spans="2:7" x14ac:dyDescent="0.25">
      <c r="B404" s="708"/>
      <c r="C404" s="843"/>
      <c r="D404" s="843"/>
      <c r="E404" s="843"/>
      <c r="F404" s="12">
        <f>'2 жастағы Ш'!CQ148</f>
        <v>0</v>
      </c>
      <c r="G404" s="843"/>
    </row>
    <row r="405" spans="2:7" x14ac:dyDescent="0.25">
      <c r="B405" s="712"/>
      <c r="C405" s="843"/>
      <c r="D405" s="843"/>
      <c r="E405" s="843"/>
      <c r="F405" s="12">
        <f>'2 жастағы Ш'!CP148</f>
        <v>0</v>
      </c>
      <c r="G405" s="843"/>
    </row>
    <row r="406" spans="2:7" x14ac:dyDescent="0.25">
      <c r="B406" s="707">
        <v>32</v>
      </c>
      <c r="C406" s="843"/>
      <c r="D406" s="843"/>
      <c r="E406" s="843"/>
      <c r="F406" s="12">
        <f>'2 жастағы Ш'!CU148</f>
        <v>0</v>
      </c>
      <c r="G406" s="843"/>
    </row>
    <row r="407" spans="2:7" x14ac:dyDescent="0.25">
      <c r="B407" s="708"/>
      <c r="C407" s="843"/>
      <c r="D407" s="843"/>
      <c r="E407" s="843"/>
      <c r="F407" s="12">
        <f>'2 жастағы Ш'!CT148</f>
        <v>0</v>
      </c>
      <c r="G407" s="843"/>
    </row>
    <row r="408" spans="2:7" x14ac:dyDescent="0.25">
      <c r="B408" s="712"/>
      <c r="C408" s="843"/>
      <c r="D408" s="843"/>
      <c r="E408" s="843"/>
      <c r="F408" s="12">
        <f>'2 жастағы Ш'!CS148</f>
        <v>0</v>
      </c>
      <c r="G408" s="843"/>
    </row>
    <row r="409" spans="2:7" x14ac:dyDescent="0.25">
      <c r="B409" s="707">
        <v>33</v>
      </c>
      <c r="C409" s="843"/>
      <c r="D409" s="843"/>
      <c r="E409" s="843"/>
      <c r="F409" s="12">
        <f>'2 жастағы Ш'!CX148</f>
        <v>0</v>
      </c>
      <c r="G409" s="843"/>
    </row>
    <row r="410" spans="2:7" x14ac:dyDescent="0.25">
      <c r="B410" s="708"/>
      <c r="C410" s="843"/>
      <c r="D410" s="843"/>
      <c r="E410" s="843"/>
      <c r="F410" s="12">
        <f>'2 жастағы Ш'!CW148</f>
        <v>0</v>
      </c>
      <c r="G410" s="843"/>
    </row>
    <row r="411" spans="2:7" x14ac:dyDescent="0.25">
      <c r="B411" s="712"/>
      <c r="C411" s="843"/>
      <c r="D411" s="843"/>
      <c r="E411" s="843"/>
      <c r="F411" s="12">
        <f>'2 жастағы Ш'!CV148</f>
        <v>0</v>
      </c>
      <c r="G411" s="843"/>
    </row>
    <row r="412" spans="2:7" x14ac:dyDescent="0.25">
      <c r="B412" s="707">
        <v>34</v>
      </c>
      <c r="C412" s="843"/>
      <c r="D412" s="843"/>
      <c r="E412" s="843"/>
      <c r="F412" s="12">
        <f>'2 жастағы Ш'!DA148</f>
        <v>0</v>
      </c>
      <c r="G412" s="843"/>
    </row>
    <row r="413" spans="2:7" x14ac:dyDescent="0.25">
      <c r="B413" s="708"/>
      <c r="C413" s="843"/>
      <c r="D413" s="843"/>
      <c r="E413" s="843"/>
      <c r="F413" s="12">
        <f>'2 жастағы Ш'!CZ148</f>
        <v>0</v>
      </c>
      <c r="G413" s="843"/>
    </row>
    <row r="414" spans="2:7" x14ac:dyDescent="0.25">
      <c r="B414" s="712"/>
      <c r="C414" s="843"/>
      <c r="D414" s="843"/>
      <c r="E414" s="843"/>
      <c r="F414" s="12">
        <f>'2 жастағы Ш'!CY148</f>
        <v>0</v>
      </c>
      <c r="G414" s="843"/>
    </row>
    <row r="415" spans="2:7" x14ac:dyDescent="0.25">
      <c r="B415" s="707">
        <v>35</v>
      </c>
      <c r="C415" s="843"/>
      <c r="D415" s="843"/>
      <c r="E415" s="843"/>
      <c r="F415" s="12">
        <f>'2 жастағы Ш'!DD148</f>
        <v>0</v>
      </c>
      <c r="G415" s="843"/>
    </row>
    <row r="416" spans="2:7" x14ac:dyDescent="0.25">
      <c r="B416" s="708"/>
      <c r="C416" s="843"/>
      <c r="D416" s="843"/>
      <c r="E416" s="843"/>
      <c r="F416" s="12">
        <f>'2 жастағы Ш'!DC148</f>
        <v>0</v>
      </c>
      <c r="G416" s="843"/>
    </row>
    <row r="417" spans="2:7" x14ac:dyDescent="0.25">
      <c r="B417" s="712"/>
      <c r="C417" s="843"/>
      <c r="D417" s="843"/>
      <c r="E417" s="843"/>
      <c r="F417" s="12">
        <f>'2 жастағы Ш'!DB148</f>
        <v>0</v>
      </c>
      <c r="G417" s="843"/>
    </row>
    <row r="418" spans="2:7" x14ac:dyDescent="0.25">
      <c r="B418" s="707">
        <v>36</v>
      </c>
      <c r="C418" s="843"/>
      <c r="D418" s="843"/>
      <c r="E418" s="843"/>
      <c r="F418" s="12">
        <f>'2 жастағы Ш'!DG148</f>
        <v>0</v>
      </c>
      <c r="G418" s="843"/>
    </row>
    <row r="419" spans="2:7" x14ac:dyDescent="0.25">
      <c r="B419" s="708"/>
      <c r="C419" s="843"/>
      <c r="D419" s="843"/>
      <c r="E419" s="843"/>
      <c r="F419" s="12">
        <f>'2 жастағы Ш'!DF148</f>
        <v>0</v>
      </c>
      <c r="G419" s="843"/>
    </row>
    <row r="420" spans="2:7" x14ac:dyDescent="0.25">
      <c r="B420" s="708"/>
      <c r="C420" s="843"/>
      <c r="D420" s="843"/>
      <c r="E420" s="843"/>
      <c r="F420" s="334">
        <f>'2 жастағы Ш'!DE148</f>
        <v>0</v>
      </c>
      <c r="G420" s="843"/>
    </row>
    <row r="421" spans="2:7" x14ac:dyDescent="0.25">
      <c r="B421" s="748">
        <v>37</v>
      </c>
      <c r="C421" s="843"/>
      <c r="D421" s="843"/>
      <c r="E421" s="843"/>
      <c r="F421" s="12">
        <f>'2 жастағы Ш'!DJ148</f>
        <v>0</v>
      </c>
      <c r="G421" s="843"/>
    </row>
    <row r="422" spans="2:7" x14ac:dyDescent="0.25">
      <c r="B422" s="748"/>
      <c r="C422" s="843"/>
      <c r="D422" s="843"/>
      <c r="E422" s="843"/>
      <c r="F422" s="12">
        <f>'2 жастағы Ш'!DI148</f>
        <v>0</v>
      </c>
      <c r="G422" s="843"/>
    </row>
    <row r="423" spans="2:7" x14ac:dyDescent="0.25">
      <c r="B423" s="748"/>
      <c r="C423" s="844"/>
      <c r="D423" s="844"/>
      <c r="E423" s="844"/>
      <c r="F423" s="12">
        <f>'2 жастағы Ш'!DH148</f>
        <v>0</v>
      </c>
      <c r="G423" s="844"/>
    </row>
    <row r="424" spans="2:7" ht="18.75" x14ac:dyDescent="0.25">
      <c r="B424" s="821" t="s">
        <v>824</v>
      </c>
      <c r="C424" s="158">
        <f>'2 жастағы Ф'!BK148</f>
        <v>0</v>
      </c>
      <c r="D424" s="158">
        <f>'2 жастағы К'!BN148</f>
        <v>0</v>
      </c>
      <c r="E424" s="158">
        <f>'2 жастағы Т'!AG148</f>
        <v>0</v>
      </c>
      <c r="F424" s="158">
        <f>'2 жастағы Ш'!DM148</f>
        <v>0</v>
      </c>
      <c r="G424" s="159">
        <f>'2 жастағы Ә'!BN148</f>
        <v>0</v>
      </c>
    </row>
    <row r="425" spans="2:7" ht="18.75" x14ac:dyDescent="0.25">
      <c r="B425" s="821"/>
      <c r="C425" s="40">
        <f>'2 жастағы Ф'!BJ148</f>
        <v>0</v>
      </c>
      <c r="D425" s="40">
        <f>'2 жастағы К'!BM148</f>
        <v>0</v>
      </c>
      <c r="E425" s="40">
        <f>'2 жастағы Т'!AF148</f>
        <v>0</v>
      </c>
      <c r="F425" s="40">
        <f>'2 жастағы Ш'!DL148</f>
        <v>0</v>
      </c>
      <c r="G425" s="68">
        <f>'2 жастағы Ә'!BM148</f>
        <v>0</v>
      </c>
    </row>
    <row r="426" spans="2:7" ht="18.75" x14ac:dyDescent="0.25">
      <c r="B426" s="821"/>
      <c r="C426" s="95">
        <f>'2 жастағы Ф'!BI148</f>
        <v>0</v>
      </c>
      <c r="D426" s="95">
        <f>'2 жастағы К'!BL148</f>
        <v>0</v>
      </c>
      <c r="E426" s="95">
        <f>'2 жастағы Т'!AE148</f>
        <v>0</v>
      </c>
      <c r="F426" s="95">
        <f>'2 жастағы Ш'!DK148</f>
        <v>0</v>
      </c>
      <c r="G426" s="96">
        <f>'2 жастағы Ә'!BL148</f>
        <v>0</v>
      </c>
    </row>
    <row r="427" spans="2:7" x14ac:dyDescent="0.25">
      <c r="B427" s="157">
        <f>СВОД!V135</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79998168889431442"/>
  </sheetPr>
  <dimension ref="B2:CU906"/>
  <sheetViews>
    <sheetView zoomScale="50" zoomScaleNormal="50" workbookViewId="0">
      <selection activeCell="Y794" sqref="Y794:CS906"/>
    </sheetView>
  </sheetViews>
  <sheetFormatPr defaultRowHeight="15" x14ac:dyDescent="0.25"/>
  <cols>
    <col min="2" max="2" width="22.855468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Ф'!C95</f>
        <v>0</v>
      </c>
      <c r="E4" s="27"/>
      <c r="F4" s="27"/>
      <c r="G4" s="23"/>
      <c r="H4" s="23"/>
    </row>
    <row r="5" spans="2:12" ht="18.75" x14ac:dyDescent="0.3">
      <c r="B5" s="833" t="s">
        <v>105</v>
      </c>
      <c r="C5" s="833"/>
      <c r="D5" s="26">
        <f>'2 жастағы Ф'!A95</f>
        <v>0</v>
      </c>
      <c r="E5" s="26"/>
      <c r="F5" s="26"/>
      <c r="G5" s="23"/>
      <c r="H5" s="23"/>
    </row>
    <row r="6" spans="2:12" ht="91.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IF(C122="","",VLOOKUP(C122,$Y$794:$Z$796,2,TRUE))</f>
        <v/>
      </c>
      <c r="D10" s="288" t="str">
        <f>IF(C123="","",VLOOKUP(C123,$AA$794:$AB$796,2,TRUE))</f>
        <v/>
      </c>
      <c r="E10" s="288" t="str">
        <f>IF(C124="","",VLOOKUP(C124,$AC$794:$AD$796,2,TRUE))</f>
        <v/>
      </c>
      <c r="F10" s="282" t="e">
        <f>IF(C195="","",VLOOKUP(C195,$AR$794:$AS$796,2,TRUE))</f>
        <v>#N/A</v>
      </c>
      <c r="G10" s="282" t="e">
        <f>IF(C196="","",VLOOKUP(C196,$AT$794:$AU$796,2,TRUE))</f>
        <v>#N/A</v>
      </c>
      <c r="H10" s="282" t="e">
        <f>IF(C197="","",VLOOKUP(C197,$AV$794:$AW$796,2,TRUE))</f>
        <v>#N/A</v>
      </c>
      <c r="I10" s="282" t="e">
        <f>IF(C313="","",VLOOKUP(C313,$AR$794:$AS$796,2,TRUE))</f>
        <v>#N/A</v>
      </c>
      <c r="J10" s="282" t="e">
        <f>IF(C314="","",VLOOKUP(C314,$AT$794:$AU$796,2,TRUE))</f>
        <v>#N/A</v>
      </c>
      <c r="K10" s="282" t="e">
        <f>IF(C315="","",VLOOKUP(C315,$AV$794:$AW$796,2,TRUE))</f>
        <v>#N/A</v>
      </c>
      <c r="L10" s="797" t="e">
        <f>IF(B427="","",VLOOKUP(B427,$AR$902:$AS$904,2,TRUE))</f>
        <v>#N/A</v>
      </c>
    </row>
    <row r="11" spans="2:12" ht="60" customHeight="1" x14ac:dyDescent="0.25">
      <c r="B11" s="830"/>
      <c r="C11" s="281" t="str">
        <f>IF(C125="","",VLOOKUP(C125,$AE$794:$AF$796,2,TRUE))</f>
        <v/>
      </c>
      <c r="D11" s="281" t="str">
        <f>IF(C126="","",VLOOKUP(C126,$AG$794:$AH$796,2,TRUE))</f>
        <v/>
      </c>
      <c r="E11" s="281" t="str">
        <f>IF(C127="","",VLOOKUP(C127,$AI$794:$AJ$796,2,TRUE))</f>
        <v/>
      </c>
      <c r="F11" s="91" t="e">
        <f>IF(C198="","",VLOOKUP(C198,$AX$794:$AY$796,2,TRUE))</f>
        <v>#N/A</v>
      </c>
      <c r="G11" s="91" t="e">
        <f>IF(C199="","",VLOOKUP(C199,$AZ$794:$BA$796,2,TRUE))</f>
        <v>#N/A</v>
      </c>
      <c r="H11" s="91" t="e">
        <f>IF(C200="","",VLOOKUP(C200,$BB$794:$BC$796,2,TRUE))</f>
        <v>#N/A</v>
      </c>
      <c r="I11" s="91" t="e">
        <f>IF(C316="","",VLOOKUP(C316,$AX$794:$AY$796,2,TRUE))</f>
        <v>#N/A</v>
      </c>
      <c r="J11" s="91" t="e">
        <f>IF(C317="","",VLOOKUP(C317,$AZ$794:$BA$796,2,TRUE))</f>
        <v>#N/A</v>
      </c>
      <c r="K11" s="91" t="e">
        <f>IF(C318="","",VLOOKUP(C318,$BB$794:$BC$796,2,TRUE))</f>
        <v>#N/A</v>
      </c>
      <c r="L11" s="798"/>
    </row>
    <row r="12" spans="2:12" ht="60" customHeight="1" x14ac:dyDescent="0.25">
      <c r="B12" s="830"/>
      <c r="C12" s="281" t="str">
        <f>IF(C128="","",VLOOKUP(C128,$AK$794:$AL$796,2,TRUE))</f>
        <v/>
      </c>
      <c r="D12" s="281" t="str">
        <f>IF(C129="","",VLOOKUP(C129,$AM$794:$AN$796,2,TRUE))</f>
        <v/>
      </c>
      <c r="E12" s="281" t="str">
        <f>IF(C130="","",VLOOKUP(C130,$AO$794:$AP$796,2,TRUE))</f>
        <v/>
      </c>
      <c r="F12" s="91" t="e">
        <f>IF(C201="","",VLOOKUP(C201,$BD$794:$BE$796,2,TRUE))</f>
        <v>#N/A</v>
      </c>
      <c r="G12" s="91" t="e">
        <f>IF(C202="","",VLOOKUP(C202,$BF$794:$BG$796,2,TRUE))</f>
        <v>#N/A</v>
      </c>
      <c r="H12" s="91" t="e">
        <f>IF(C203="","",VLOOKUP(C203,$BH$794:$BI$796,2,TRUE))</f>
        <v>#N/A</v>
      </c>
      <c r="I12" s="91" t="e">
        <f>IF(C319="","",VLOOKUP(C319,$BD$794:$BE$796,2,TRUE))</f>
        <v>#N/A</v>
      </c>
      <c r="J12" s="91" t="e">
        <f>IF(C320="","",VLOOKUP(C320,$BF$794:$BG$796,2,TRUE))</f>
        <v>#N/A</v>
      </c>
      <c r="K12" s="91" t="e">
        <f>IF(C321="","",VLOOKUP(C321,$BH$794:$BI$796,2,TRUE))</f>
        <v>#N/A</v>
      </c>
      <c r="L12" s="798"/>
    </row>
    <row r="13" spans="2:12" ht="60" customHeight="1" x14ac:dyDescent="0.25">
      <c r="B13" s="830"/>
      <c r="C13" s="281" t="str">
        <f>IF(C131="","",VLOOKUP(C131,$Y$798:$Z$800,2,TRUE))</f>
        <v/>
      </c>
      <c r="D13" s="281" t="str">
        <f>IF(C132="","",VLOOKUP(C132,$AA$798:$AB$800,2,TRUE))</f>
        <v/>
      </c>
      <c r="E13" s="281" t="str">
        <f>IF(C133="","",VLOOKUP(C133,$AC$798:$AD$800,2,TRUE))</f>
        <v/>
      </c>
      <c r="F13" s="91" t="e">
        <f>IF(C204="","",VLOOKUP(C204,$BJ$794:$BK$796,2,TRUE))</f>
        <v>#N/A</v>
      </c>
      <c r="G13" s="91" t="e">
        <f>IF(C205="","",VLOOKUP(C205,$BL$794:$BM$796,2,TRUE))</f>
        <v>#N/A</v>
      </c>
      <c r="H13" s="91" t="e">
        <f>IF(C206="","",VLOOKUP(C206,$BN$794:$BO$796,2,TRUE))</f>
        <v>#N/A</v>
      </c>
      <c r="I13" s="91" t="e">
        <f>IF(C322="","",VLOOKUP(C322,$BJ$794:$BK$796,2,TRUE))</f>
        <v>#N/A</v>
      </c>
      <c r="J13" s="91" t="e">
        <f>IF(C323="","",VLOOKUP(C323,$BL$794:$BM$796,2,TRUE))</f>
        <v>#N/A</v>
      </c>
      <c r="K13" s="91" t="e">
        <f>IF(C324="","",VLOOKUP(C324,$BN$794:$BO$796,2,TRUE))</f>
        <v>#N/A</v>
      </c>
      <c r="L13" s="798"/>
    </row>
    <row r="14" spans="2:12" ht="60" customHeight="1" x14ac:dyDescent="0.25">
      <c r="B14" s="830"/>
      <c r="C14" s="281" t="str">
        <f>IF(C134="","",VLOOKUP(C134,$AE$798:$AF$800,2,TRUE))</f>
        <v/>
      </c>
      <c r="D14" s="281" t="str">
        <f>IF(C135="","",VLOOKUP(C135,$AG$798:$AH$800,2,TRUE))</f>
        <v/>
      </c>
      <c r="E14" s="281" t="str">
        <f>IF(C136="","",VLOOKUP(C136,$AI$798:$AJ$800,2,TRUE))</f>
        <v/>
      </c>
      <c r="F14" s="91" t="e">
        <f>IF(C207="","",VLOOKUP(C207,$BP$794:$BQ$796,2,TRUE))</f>
        <v>#N/A</v>
      </c>
      <c r="G14" s="91" t="e">
        <f>IF(C208="","",VLOOKUP(C208,$BR$794:$BS$796,2,TRUE))</f>
        <v>#N/A</v>
      </c>
      <c r="H14" s="91" t="e">
        <f>IF(C209="","",VLOOKUP(C209,$BT$794:$BU$796,2,TRUE))</f>
        <v>#N/A</v>
      </c>
      <c r="I14" s="91" t="e">
        <f>IF(C325="","",VLOOKUP(C325,$BP$794:$BQ$796,2,TRUE))</f>
        <v>#N/A</v>
      </c>
      <c r="J14" s="91" t="e">
        <f>IF(C326="","",VLOOKUP(C326,$BR$794:$BS$796,2,TRUE))</f>
        <v>#N/A</v>
      </c>
      <c r="K14" s="91" t="e">
        <f>IF(C327="","",VLOOKUP(C327,$BT$794:$BU$796,2,TRUE))</f>
        <v>#N/A</v>
      </c>
      <c r="L14" s="798"/>
    </row>
    <row r="15" spans="2:12" ht="60" customHeight="1" x14ac:dyDescent="0.25">
      <c r="B15" s="830"/>
      <c r="C15" s="281" t="str">
        <f>IF(C137="","",VLOOKUP(C137,$AK$798:$AL$800,2,TRUE))</f>
        <v/>
      </c>
      <c r="D15" s="281" t="str">
        <f>IF(C138="","",VLOOKUP(C138,$AM$798:$AN$800,2,TRUE))</f>
        <v/>
      </c>
      <c r="E15" s="281" t="str">
        <f>IF(C139="","",VLOOKUP(C139,$AO$798:$AP$800,2,TRUE))</f>
        <v/>
      </c>
      <c r="F15" s="91" t="e">
        <f>IF(C210="","",VLOOKUP(C210,$AR$798:$AS$800,2,TRUE))</f>
        <v>#N/A</v>
      </c>
      <c r="G15" s="91" t="e">
        <f>IF(C211="","",VLOOKUP(C211,$AT$798:$AU$800,2,TRUE))</f>
        <v>#N/A</v>
      </c>
      <c r="H15" s="91" t="e">
        <f>IF(C212="","",VLOOKUP(C212,$AV$798:$AW$800,2,TRUE))</f>
        <v>#N/A</v>
      </c>
      <c r="I15" s="91" t="e">
        <f>IF(C328="","",VLOOKUP(C328,$AR$798:$AS$800,2,TRUE))</f>
        <v>#N/A</v>
      </c>
      <c r="J15" s="91" t="e">
        <f>IF(C329="","",VLOOKUP(C329,$AT$798:$AU$800,2,TRUE))</f>
        <v>#N/A</v>
      </c>
      <c r="K15" s="91" t="e">
        <f>IF(C330="","",VLOOKUP(C330,$AV$798:$AW$800,2,TRUE))</f>
        <v>#N/A</v>
      </c>
      <c r="L15" s="798"/>
    </row>
    <row r="16" spans="2:12" ht="60" customHeight="1" x14ac:dyDescent="0.25">
      <c r="B16" s="830"/>
      <c r="C16" s="281" t="str">
        <f>IF(C140="","",VLOOKUP(C140,$Y$802:$Z$804,2,TRUE))</f>
        <v/>
      </c>
      <c r="D16" s="281" t="str">
        <f>IF(C141="","",VLOOKUP(C141,$AA$802:$AB$804,2,TRUE))</f>
        <v/>
      </c>
      <c r="E16" s="281" t="str">
        <f>IF(C142="","",VLOOKUP(C142,$AC$802:$AD$804,2,TRUE))</f>
        <v/>
      </c>
      <c r="F16" s="91" t="e">
        <f>IF(C213="","",VLOOKUP(C213,$AX$798:$AY$800,2,TRUE))</f>
        <v>#N/A</v>
      </c>
      <c r="G16" s="91" t="e">
        <f>IF(C214="","",VLOOKUP(C214,$AZ$798:$BA$800,2,TRUE))</f>
        <v>#N/A</v>
      </c>
      <c r="H16" s="91" t="e">
        <f>IF(C215="","",VLOOKUP(C215,$BB$798:$BC$800,2,TRUE))</f>
        <v>#N/A</v>
      </c>
      <c r="I16" s="91" t="e">
        <f>IF(C331="","",VLOOKUP(C331,$AX$798:$AY$800,2,TRUE))</f>
        <v>#N/A</v>
      </c>
      <c r="J16" s="91" t="e">
        <f>IF(C332="","",VLOOKUP(C332,$AZ$798:$BA$800,2,TRUE))</f>
        <v>#N/A</v>
      </c>
      <c r="K16" s="91" t="e">
        <f>IF(C333="","",VLOOKUP(C333,$BB$798:$BC$800,2,TRUE))</f>
        <v>#N/A</v>
      </c>
      <c r="L16" s="798"/>
    </row>
    <row r="17" spans="2:12" ht="60" customHeight="1" x14ac:dyDescent="0.25">
      <c r="B17" s="830"/>
      <c r="C17" s="281" t="str">
        <f>IF(C143="","",VLOOKUP(C143,$AE$802:$AF$804,2,TRUE))</f>
        <v/>
      </c>
      <c r="D17" s="281" t="str">
        <f>IF(C144="","",VLOOKUP(C144,$AG$802:$AH$804,2,TRUE))</f>
        <v/>
      </c>
      <c r="E17" s="281" t="str">
        <f>IF(C145="","",VLOOKUP(C145,$AI$802:$AJ$804,2,TRUE))</f>
        <v/>
      </c>
      <c r="F17" s="91" t="e">
        <f>IF(C216="","",VLOOKUP(C216,$BD$798:$BE$800,2,TRUE))</f>
        <v>#N/A</v>
      </c>
      <c r="G17" s="91" t="e">
        <f>IF(C217="","",VLOOKUP(C217,$BF$798:$BG$800,2,TRUE))</f>
        <v>#N/A</v>
      </c>
      <c r="H17" s="91" t="e">
        <f>IF(C218="","",VLOOKUP(C218,$BH$798:$BI$800,2,TRUE))</f>
        <v>#N/A</v>
      </c>
      <c r="I17" s="91" t="e">
        <f>IF(C334="","",VLOOKUP(C334,$BD$798:$BE$800,2,TRUE))</f>
        <v>#N/A</v>
      </c>
      <c r="J17" s="91" t="e">
        <f>IF(C335="","",VLOOKUP(C335,$BF$798:$BG$800,2,TRUE))</f>
        <v>#N/A</v>
      </c>
      <c r="K17" s="91" t="e">
        <f>IF(C336="","",VLOOKUP(C336,$BH$798:$BI$800,2,TRUE))</f>
        <v>#N/A</v>
      </c>
      <c r="L17" s="798"/>
    </row>
    <row r="18" spans="2:12" ht="60" customHeight="1" x14ac:dyDescent="0.25">
      <c r="B18" s="830"/>
      <c r="C18" s="281" t="str">
        <f>IF(C146="","",VLOOKUP(C146,$AK$802:$AL$804,2,TRUE))</f>
        <v/>
      </c>
      <c r="D18" s="281" t="str">
        <f>IF(C147="","",VLOOKUP(C147,$AM$802:$AN$804,2,TRUE))</f>
        <v/>
      </c>
      <c r="E18" s="281" t="str">
        <f>IF(C148="","",VLOOKUP(C148,$AO$802:$AP$804,2,TRUE))</f>
        <v/>
      </c>
      <c r="F18" s="91" t="e">
        <f>IF(C219="","",VLOOKUP(C219,$BJ$798:$BK$800,2,TRUE))</f>
        <v>#N/A</v>
      </c>
      <c r="G18" s="91" t="e">
        <f>IF(C220="","",VLOOKUP(C220,$BL$798:$BM$800,2,TRUE))</f>
        <v>#N/A</v>
      </c>
      <c r="H18" s="91" t="e">
        <f>IF(C221="","",VLOOKUP(C221,$BN$798:$BO$800,2,TRUE))</f>
        <v>#N/A</v>
      </c>
      <c r="I18" s="91" t="e">
        <f>IF(C337="","",VLOOKUP(C337,$BJ$798:$BK$800,2,TRUE))</f>
        <v>#N/A</v>
      </c>
      <c r="J18" s="91" t="e">
        <f>IF(C338="","",VLOOKUP(C338,$BL$798:$BM$800,2,TRUE))</f>
        <v>#N/A</v>
      </c>
      <c r="K18" s="91" t="e">
        <f>IF(C339="","",VLOOKUP(C339,$BN$798:$BO$800,2,TRUE))</f>
        <v>#N/A</v>
      </c>
      <c r="L18" s="798"/>
    </row>
    <row r="19" spans="2:12" ht="60" customHeight="1" x14ac:dyDescent="0.25">
      <c r="B19" s="830"/>
      <c r="C19" s="281" t="str">
        <f>IF(C149="","",VLOOKUP(C149,$Y$806:$Z$808,2,TRUE))</f>
        <v/>
      </c>
      <c r="D19" s="281" t="str">
        <f>IF(C150="","",VLOOKUP(C150,$AA$806:$AB$808,2,TRUE))</f>
        <v/>
      </c>
      <c r="E19" s="281" t="str">
        <f>IF(C151="","",VLOOKUP(C151,$AC$806:$AD$808,2,TRUE))</f>
        <v/>
      </c>
      <c r="F19" s="91" t="e">
        <f>IF(C222="","",VLOOKUP(C222,$BP$798:$BQ$800,2,TRUE))</f>
        <v>#N/A</v>
      </c>
      <c r="G19" s="91" t="e">
        <f>IF(C223="","",VLOOKUP(C223,$BR$798:$BS$800,2,TRUE))</f>
        <v>#N/A</v>
      </c>
      <c r="H19" s="91" t="e">
        <f>IF(C224="","",VLOOKUP(C224,$BT$798:$BU$800,2,TRUE))</f>
        <v>#N/A</v>
      </c>
      <c r="I19" s="91" t="e">
        <f>IF(C340="","",VLOOKUP(C340,$BP$798:$BQ$800,2,TRUE))</f>
        <v>#N/A</v>
      </c>
      <c r="J19" s="91" t="e">
        <f>IF(C341="","",VLOOKUP(C341,$BR$798:$BS$800,2,TRUE))</f>
        <v>#N/A</v>
      </c>
      <c r="K19" s="91" t="e">
        <f>IF(C342="","",VLOOKUP(C342,$BT$798:$BU$800,2,TRUE))</f>
        <v>#N/A</v>
      </c>
      <c r="L19" s="798"/>
    </row>
    <row r="20" spans="2:12" ht="60" customHeight="1" x14ac:dyDescent="0.25">
      <c r="B20" s="830"/>
      <c r="C20" s="281" t="str">
        <f>IF(C152="","",VLOOKUP(C152,$AE$806:$AF$808,2,TRUE))</f>
        <v/>
      </c>
      <c r="D20" s="281" t="str">
        <f>IF(C153="","",VLOOKUP(C153,$AG$806:$AH$808,2,TRUE))</f>
        <v/>
      </c>
      <c r="E20" s="281" t="str">
        <f>IF(C154="","",VLOOKUP(C154,$AI$806:$AJ$808,2,TRUE))</f>
        <v/>
      </c>
      <c r="F20" s="91" t="e">
        <f>IF(C225="","",VLOOKUP(C225,$AR$802:$AS$804,2,TRUE))</f>
        <v>#N/A</v>
      </c>
      <c r="G20" s="91" t="e">
        <f>IF(C226="","",VLOOKUP(C226,$AT$802:$AU$804,2,TRUE))</f>
        <v>#N/A</v>
      </c>
      <c r="H20" s="91" t="e">
        <f>IF(C227="","",VLOOKUP(C227,$AV$802:$AW$804,2,TRUE))</f>
        <v>#N/A</v>
      </c>
      <c r="I20" s="91" t="e">
        <f>IF(C343="","",VLOOKUP(C343,$AR$802:$AS$804,2,TRUE))</f>
        <v>#N/A</v>
      </c>
      <c r="J20" s="91" t="e">
        <f>IF(C344="","",VLOOKUP(C344,$AT$802:$AU$804,2,TRUE))</f>
        <v>#N/A</v>
      </c>
      <c r="K20" s="91" t="e">
        <f>IF(C345="","",VLOOKUP(C345,$AV$802:$AW$804,2,TRUE))</f>
        <v>#N/A</v>
      </c>
      <c r="L20" s="798"/>
    </row>
    <row r="21" spans="2:12" ht="60" customHeight="1" x14ac:dyDescent="0.25">
      <c r="B21" s="830"/>
      <c r="C21" s="281" t="str">
        <f>IF(C155="","",VLOOKUP(C155,$AK$806:$AL$808,2,TRUE))</f>
        <v/>
      </c>
      <c r="D21" s="281" t="str">
        <f>IF(C156="","",VLOOKUP(C156,$AM$806:$AN$808,2,TRUE))</f>
        <v/>
      </c>
      <c r="E21" s="281" t="str">
        <f>IF(C157="","",VLOOKUP(C157,$AO$806:$AP$808,2,TRUE))</f>
        <v/>
      </c>
      <c r="F21" s="91" t="e">
        <f>IF(C228="","",VLOOKUP(C228,$AX$802:$AY$804,2,TRUE))</f>
        <v>#N/A</v>
      </c>
      <c r="G21" s="91" t="e">
        <f>IF(C229="","",VLOOKUP(C229,$AZ$802:$BA$804,2,TRUE))</f>
        <v>#N/A</v>
      </c>
      <c r="H21" s="91" t="e">
        <f>IF(C230="","",VLOOKUP(C230,$BB$802:$BC$804,2,TRUE))</f>
        <v>#N/A</v>
      </c>
      <c r="I21" s="91" t="e">
        <f>IF(C346="","",VLOOKUP(C346,$AX$802:$AY$804,2,TRUE))</f>
        <v>#N/A</v>
      </c>
      <c r="J21" s="91" t="e">
        <f>IF(C347="","",VLOOKUP(C347,$AZ$802:$BA$804,2,TRUE))</f>
        <v>#N/A</v>
      </c>
      <c r="K21" s="91" t="e">
        <f>IF(C348="","",VLOOKUP(C348,$BB$802:$BC$804,2,TRUE))</f>
        <v>#N/A</v>
      </c>
      <c r="L21" s="798"/>
    </row>
    <row r="22" spans="2:12" ht="60" customHeight="1" x14ac:dyDescent="0.25">
      <c r="B22" s="830"/>
      <c r="C22" s="812"/>
      <c r="D22" s="813"/>
      <c r="E22" s="814"/>
      <c r="F22" s="91" t="e">
        <f>IF(C231="","",VLOOKUP(C231,$BD$802:$BE$804,2,TRUE))</f>
        <v>#N/A</v>
      </c>
      <c r="G22" s="91" t="e">
        <f>IF(C232="","",VLOOKUP(C232,$BF$802:$BG$804,2,TRUE))</f>
        <v>#N/A</v>
      </c>
      <c r="H22" s="91" t="e">
        <f>IF(C233="","",VLOOKUP(C233,$BH$802:$BI$804,2,TRUE))</f>
        <v>#N/A</v>
      </c>
      <c r="I22" s="91" t="e">
        <f>IF(C349="","",VLOOKUP(C349,$BD$802:$BE$804,2,TRUE))</f>
        <v>#N/A</v>
      </c>
      <c r="J22" s="91" t="e">
        <f>IF(C350="","",VLOOKUP(C350,$BF$802:$BG$804,2,TRUE))</f>
        <v>#N/A</v>
      </c>
      <c r="K22" s="91" t="e">
        <f>IF(C351="","",VLOOKUP(C351,$BH$802:$BI$804,2,TRUE))</f>
        <v>#N/A</v>
      </c>
      <c r="L22" s="798"/>
    </row>
    <row r="23" spans="2:12" ht="60" customHeight="1" x14ac:dyDescent="0.25">
      <c r="B23" s="830"/>
      <c r="C23" s="815"/>
      <c r="D23" s="816"/>
      <c r="E23" s="817"/>
      <c r="F23" s="91" t="e">
        <f>IF(C234="","",VLOOKUP(C234,$BJ$802:$BK$804,2,TRUE))</f>
        <v>#N/A</v>
      </c>
      <c r="G23" s="91" t="e">
        <f>IF(C235="","",VLOOKUP(C235,$BL$802:$BM$804,2,TRUE))</f>
        <v>#N/A</v>
      </c>
      <c r="H23" s="91" t="e">
        <f>IF(C236="","",VLOOKUP(C236,$BN$802:$BO$804,2,TRUE))</f>
        <v>#N/A</v>
      </c>
      <c r="I23" s="91" t="e">
        <f>IF(C352="","",VLOOKUP(C352,$BJ$802:$BK$804,2,TRUE))</f>
        <v>#N/A</v>
      </c>
      <c r="J23" s="91" t="e">
        <f>IF(C353="","",VLOOKUP(C353,$BL$802:$BM$804,2,TRUE))</f>
        <v>#N/A</v>
      </c>
      <c r="K23" s="91" t="e">
        <f>IF(C354="","",VLOOKUP(C354,$BN$802:$BO$804,2,TRUE))</f>
        <v>#N/A</v>
      </c>
      <c r="L23" s="798"/>
    </row>
    <row r="24" spans="2:12" ht="60" customHeight="1" x14ac:dyDescent="0.25">
      <c r="B24" s="830"/>
      <c r="C24" s="815"/>
      <c r="D24" s="816"/>
      <c r="E24" s="817"/>
      <c r="F24" s="91" t="e">
        <f>IF(C237="","",VLOOKUP(C237,$BP$802:$BQ$804,2,TRUE))</f>
        <v>#N/A</v>
      </c>
      <c r="G24" s="91" t="e">
        <f>IF(C238="","",VLOOKUP(C238,$BR$802:$BS$804,2,TRUE))</f>
        <v>#N/A</v>
      </c>
      <c r="H24" s="91" t="e">
        <f>IF(C239="","",VLOOKUP(C239,$BT$802:$BU$804,2,TRUE))</f>
        <v>#N/A</v>
      </c>
      <c r="I24" s="91" t="e">
        <f>IF(C355="","",VLOOKUP(C355,$BP$802:$BQ$804,2,TRUE))</f>
        <v>#N/A</v>
      </c>
      <c r="J24" s="91" t="e">
        <f>IF(C356="","",VLOOKUP(C356,$BR$802:$BS$804,2,TRUE))</f>
        <v>#N/A</v>
      </c>
      <c r="K24" s="91" t="e">
        <f>IF(C357="","",VLOOKUP(C357,$BT$802:$BU$804,2,TRUE))</f>
        <v>#N/A</v>
      </c>
      <c r="L24" s="798"/>
    </row>
    <row r="25" spans="2:12" ht="60" customHeight="1" x14ac:dyDescent="0.25">
      <c r="B25" s="830"/>
      <c r="C25" s="815"/>
      <c r="D25" s="816"/>
      <c r="E25" s="817"/>
      <c r="F25" s="91" t="e">
        <f>IF(C240="","",VLOOKUP(C240,$AR$806:$AS$808,2,TRUE))</f>
        <v>#N/A</v>
      </c>
      <c r="G25" s="91" t="e">
        <f>IF(C241="","",VLOOKUP(C241,$AT$806:$AU$808,2,TRUE))</f>
        <v>#N/A</v>
      </c>
      <c r="H25" s="91" t="e">
        <f>IF(C242="","",VLOOKUP(C242,$AV$806:$AW$808,2,TRUE))</f>
        <v>#N/A</v>
      </c>
      <c r="I25" s="91" t="e">
        <f>IF(C358="","",VLOOKUP(C358,$AR$806:$AS$808,2,TRUE))</f>
        <v>#N/A</v>
      </c>
      <c r="J25" s="91" t="e">
        <f>IF(C359="","",VLOOKUP(C359,$AT$806:$AU$808,2,TRUE))</f>
        <v>#N/A</v>
      </c>
      <c r="K25" s="91" t="e">
        <f>IF(C360="","",VLOOKUP(C360,$AV$806:$AW$808,2,TRUE))</f>
        <v>#N/A</v>
      </c>
      <c r="L25" s="798"/>
    </row>
    <row r="26" spans="2:12" ht="60" customHeight="1" x14ac:dyDescent="0.25">
      <c r="B26" s="830"/>
      <c r="C26" s="815"/>
      <c r="D26" s="816"/>
      <c r="E26" s="817"/>
      <c r="F26" s="91" t="e">
        <f>IF(C243="","",VLOOKUP(C243,$AX$806:$AY$808,2,TRUE))</f>
        <v>#N/A</v>
      </c>
      <c r="G26" s="91" t="e">
        <f>IF(C244="","",VLOOKUP(C244,$AZ$806:$BA$808,2,TRUE))</f>
        <v>#N/A</v>
      </c>
      <c r="H26" s="91" t="e">
        <f>IF(C245="","",VLOOKUP(C245,$BB$806:$BC$807,2,TRUE))</f>
        <v>#N/A</v>
      </c>
      <c r="I26" s="91" t="e">
        <f>IF(C361="","",VLOOKUP(C361,$AX$806:$AY$808,2,TRUE))</f>
        <v>#N/A</v>
      </c>
      <c r="J26" s="91" t="e">
        <f>IF(C362="","",VLOOKUP(C362,$AZ$806:$BA$808,2,TRUE))</f>
        <v>#N/A</v>
      </c>
      <c r="K26" s="91" t="e">
        <f>IF(C363="","",VLOOKUP(C363,$BB$806:$BC$807,2,TRUE))</f>
        <v>#N/A</v>
      </c>
      <c r="L26" s="798"/>
    </row>
    <row r="27" spans="2:12" ht="60" customHeight="1" x14ac:dyDescent="0.25">
      <c r="B27" s="830"/>
      <c r="C27" s="815"/>
      <c r="D27" s="816"/>
      <c r="E27" s="817"/>
      <c r="F27" s="91" t="e">
        <f>IF(C246="","",VLOOKUP(C246,$BD$806:$BE$808,2,TRUE))</f>
        <v>#N/A</v>
      </c>
      <c r="G27" s="91" t="e">
        <f>IF(C247="","",VLOOKUP(C247,$BF$806:$BG$808,2,TRUE))</f>
        <v>#N/A</v>
      </c>
      <c r="H27" s="91" t="e">
        <f>IF(C248="","",VLOOKUP(C248,$BH$806:$BI$808,2,TRUE))</f>
        <v>#N/A</v>
      </c>
      <c r="I27" s="91" t="e">
        <f>IF(C364="","",VLOOKUP(C364,$BD$806:$BE$808,2,TRUE))</f>
        <v>#N/A</v>
      </c>
      <c r="J27" s="91" t="e">
        <f>IF(C365="","",VLOOKUP(C365,$BF$806:$BG$808,2,TRUE))</f>
        <v>#N/A</v>
      </c>
      <c r="K27" s="91" t="e">
        <f>IF(C366="","",VLOOKUP(C366,$BH$806:$BI$808,2,TRUE))</f>
        <v>#N/A</v>
      </c>
      <c r="L27" s="798"/>
    </row>
    <row r="28" spans="2:12" ht="60" customHeight="1" thickBot="1" x14ac:dyDescent="0.3">
      <c r="B28" s="831"/>
      <c r="C28" s="818"/>
      <c r="D28" s="819"/>
      <c r="E28" s="820"/>
      <c r="F28" s="283" t="e">
        <f>IF(C249="","",VLOOKUP(C249,$BJ$806:$BK$808,2,TRUE))</f>
        <v>#N/A</v>
      </c>
      <c r="G28" s="283" t="e">
        <f>IF(C250="","",VLOOKUP(C250,$BL$806:$BM$808,2,TRUE))</f>
        <v>#N/A</v>
      </c>
      <c r="H28" s="283" t="e">
        <f>IF(C251="","",VLOOKUP(C251,$BN$806:$BO$808,2,TRUE))</f>
        <v>#N/A</v>
      </c>
      <c r="I28" s="283" t="e">
        <f>IF(C367="","",VLOOKUP(C367,$BJ$806:$BK$808,2,TRUE))</f>
        <v>#N/A</v>
      </c>
      <c r="J28" s="283" t="e">
        <f>IF(C368="","",VLOOKUP(C368,$BL$806:$BM$808,2,TRUE))</f>
        <v>#N/A</v>
      </c>
      <c r="K28" s="283" t="e">
        <f>IF(C369="","",VLOOKUP(C369,$BN$806:$BO$808,2,TRUE))</f>
        <v>#N/A</v>
      </c>
      <c r="L28" s="798"/>
    </row>
    <row r="29" spans="2:12" ht="60" customHeight="1" x14ac:dyDescent="0.25">
      <c r="B29" s="836" t="s">
        <v>113</v>
      </c>
      <c r="C29" s="290" t="str">
        <f>IF(D122="","",VLOOKUP(D122,$Y$810:$Z$812,2,TRUE))</f>
        <v/>
      </c>
      <c r="D29" s="290" t="str">
        <f>IF(D123="","",VLOOKUP(D123,$AA$810:$AB$812,2,TRUE))</f>
        <v/>
      </c>
      <c r="E29" s="290" t="str">
        <f>IF(D124="","",VLOOKUP(D124,$AC$810:$AD$812,2,TRUE))</f>
        <v/>
      </c>
      <c r="F29" s="284" t="e">
        <f>IF(D195="","",VLOOKUP(D195,$AR$810:$AS$812,2,TRUE))</f>
        <v>#N/A</v>
      </c>
      <c r="G29" s="284" t="e">
        <f>IF(D196="","",VLOOKUP(D196,$AT$810:$AU$812,2,TRUE))</f>
        <v>#N/A</v>
      </c>
      <c r="H29" s="284" t="e">
        <f>IF(D197="","",VLOOKUP(D197,$AV$810:$AW$812,2,TRUE))</f>
        <v>#N/A</v>
      </c>
      <c r="I29" s="284" t="e">
        <f>IF(D313="","",VLOOKUP(D313,$AR$810:$AS$812,2,TRUE))</f>
        <v>#N/A</v>
      </c>
      <c r="J29" s="284" t="e">
        <f>IF(D314="","",VLOOKUP(D314,$AT$810:$AU$812,2,TRUE))</f>
        <v>#N/A</v>
      </c>
      <c r="K29" s="284" t="e">
        <f>IF(D315="","",VLOOKUP(D315,$AV$810:$AW$812,2,TRUE))</f>
        <v>#N/A</v>
      </c>
      <c r="L29" s="798"/>
    </row>
    <row r="30" spans="2:12" ht="60" customHeight="1" x14ac:dyDescent="0.25">
      <c r="B30" s="837"/>
      <c r="C30" s="281" t="str">
        <f>IF(D125="","",VLOOKUP(D125,$AE$810:$AF$812,2,TRUE))</f>
        <v/>
      </c>
      <c r="D30" s="281" t="str">
        <f>IF(D126="","",VLOOKUP(D126,$AG$810:$AH$812,2,TRUE))</f>
        <v/>
      </c>
      <c r="E30" s="281" t="str">
        <f>IF(D127="","",VLOOKUP(D127,$AI$810:$AJ$812,2,TRUE))</f>
        <v/>
      </c>
      <c r="F30" s="91" t="e">
        <f>IF(D198="","",VLOOKUP(D198,$AX$810:$AY$812,2,TRUE))</f>
        <v>#N/A</v>
      </c>
      <c r="G30" s="91" t="e">
        <f>IF(D199="","",VLOOKUP(D199,$AZ$810:$BA$812,2,TRUE))</f>
        <v>#N/A</v>
      </c>
      <c r="H30" s="91" t="e">
        <f>IF(D200="","",VLOOKUP(D200,$BB$810:$BC$812,2,TRUE))</f>
        <v>#N/A</v>
      </c>
      <c r="I30" s="91" t="e">
        <f>IF(D316="","",VLOOKUP(D316,$AX$810:$AY$812,2,TRUE))</f>
        <v>#N/A</v>
      </c>
      <c r="J30" s="91" t="e">
        <f>IF(D317="","",VLOOKUP(D317,$AZ$810:$BA$812,2,TRUE))</f>
        <v>#N/A</v>
      </c>
      <c r="K30" s="91" t="e">
        <f>IF(D318="","",VLOOKUP(D318,$BB$810:$BC$812,2,TRUE))</f>
        <v>#N/A</v>
      </c>
      <c r="L30" s="798"/>
    </row>
    <row r="31" spans="2:12" ht="60" customHeight="1" x14ac:dyDescent="0.25">
      <c r="B31" s="837"/>
      <c r="C31" s="281" t="str">
        <f>IF(D128="","",VLOOKUP(D128,$AK$810:$AL$812,2,TRUE))</f>
        <v/>
      </c>
      <c r="D31" s="281" t="str">
        <f>IF(D129="","",VLOOKUP(D129,$AM$810:$AN$812,2,TRUE))</f>
        <v/>
      </c>
      <c r="E31" s="281" t="str">
        <f>IF(D130="","",VLOOKUP(D130,$AO$810:$AP$812,2,TRUE))</f>
        <v/>
      </c>
      <c r="F31" s="91" t="e">
        <f>IF(D201="","",VLOOKUP(D201,$BD$810:$BE$812,2,TRUE))</f>
        <v>#N/A</v>
      </c>
      <c r="G31" s="91" t="e">
        <f>IF(D202="","",VLOOKUP(D202,$BF$810:$BG$812,2,TRUE))</f>
        <v>#N/A</v>
      </c>
      <c r="H31" s="91" t="e">
        <f>IF(D203="","",VLOOKUP(D203,$BH$810:$BI$812,2,TRUE))</f>
        <v>#N/A</v>
      </c>
      <c r="I31" s="91" t="e">
        <f>IF(D319="","",VLOOKUP(D319,$BD$810:$BE$812,2,TRUE))</f>
        <v>#N/A</v>
      </c>
      <c r="J31" s="91" t="e">
        <f>IF(D320="","",VLOOKUP(D320,$BF$810:$BG$812,2,TRUE))</f>
        <v>#N/A</v>
      </c>
      <c r="K31" s="91" t="e">
        <f>IF(D321="","",VLOOKUP(D321,$BH$810:$BI$812,2,TRUE))</f>
        <v>#N/A</v>
      </c>
      <c r="L31" s="798"/>
    </row>
    <row r="32" spans="2:12" ht="60" customHeight="1" x14ac:dyDescent="0.25">
      <c r="B32" s="837"/>
      <c r="C32" s="281" t="str">
        <f>IF(D131="","",VLOOKUP(D131,$Y$814:$Z$816,2,TRUE))</f>
        <v/>
      </c>
      <c r="D32" s="281" t="str">
        <f>IF(D132="","",VLOOKUP(D132,$AA$814:$AB$816,2,TRUE))</f>
        <v/>
      </c>
      <c r="E32" s="281" t="str">
        <f>IF(D133="","",VLOOKUP(D133,$AC$814:$AD$816,2,TRUE))</f>
        <v/>
      </c>
      <c r="F32" s="91" t="e">
        <f>IF(D204="","",VLOOKUP(D204,$AR$814:$AS$816,2,TRUE))</f>
        <v>#N/A</v>
      </c>
      <c r="G32" s="91" t="e">
        <f>IF(D205="","",VLOOKUP(D205,$AT$814:$AU$816,2,TRUE))</f>
        <v>#N/A</v>
      </c>
      <c r="H32" s="91" t="e">
        <f>IF(D206="","",VLOOKUP(D206,$AV$814:$AW$816,2,TRUE))</f>
        <v>#N/A</v>
      </c>
      <c r="I32" s="91" t="e">
        <f>IF(D322="","",VLOOKUP(D322,$AR$814:$AS$816,2,TRUE))</f>
        <v>#N/A</v>
      </c>
      <c r="J32" s="91" t="e">
        <f>IF(D323="","",VLOOKUP(D323,$AT$814:$AU$816,2,TRUE))</f>
        <v>#N/A</v>
      </c>
      <c r="K32" s="91" t="e">
        <f>IF(D324="","",VLOOKUP(D324,$AV$814:$AW$816,2,TRUE))</f>
        <v>#N/A</v>
      </c>
      <c r="L32" s="798"/>
    </row>
    <row r="33" spans="2:12" ht="60" customHeight="1" x14ac:dyDescent="0.25">
      <c r="B33" s="837"/>
      <c r="C33" s="281" t="str">
        <f>IF(D134="","",VLOOKUP(D134,$AE$814:$AF$816,2,TRUE))</f>
        <v/>
      </c>
      <c r="D33" s="281" t="str">
        <f>IF(D135="","",VLOOKUP(D135,$AG$814:$AH$816,2,TRUE))</f>
        <v/>
      </c>
      <c r="E33" s="281" t="str">
        <f>IF(D136="","",VLOOKUP(D136,$AI$814:$AJ$816,2,TRUE))</f>
        <v/>
      </c>
      <c r="F33" s="91" t="e">
        <f>IF(D207="","",VLOOKUP(D207,$AX$814:$AY$816,2,TRUE))</f>
        <v>#N/A</v>
      </c>
      <c r="G33" s="91" t="e">
        <f>IF(D208="","",VLOOKUP(D208,$AZ$814:$BA$816,2,TRUE))</f>
        <v>#N/A</v>
      </c>
      <c r="H33" s="91" t="e">
        <f>IF(D209="","",VLOOKUP(D209,$BB$814:$BC$816,2,TRUE))</f>
        <v>#N/A</v>
      </c>
      <c r="I33" s="91" t="e">
        <f>IF(D325="","",VLOOKUP(D325,$AX$814:$AY$816,2,TRUE))</f>
        <v>#N/A</v>
      </c>
      <c r="J33" s="91" t="e">
        <f>IF(D326="","",VLOOKUP(D326,$AZ$814:$BA$816,2,TRUE))</f>
        <v>#N/A</v>
      </c>
      <c r="K33" s="91" t="e">
        <f>IF(D327="","",VLOOKUP(D327,$BB$814:$BC$816,2,TRUE))</f>
        <v>#N/A</v>
      </c>
      <c r="L33" s="798"/>
    </row>
    <row r="34" spans="2:12" ht="60" customHeight="1" x14ac:dyDescent="0.25">
      <c r="B34" s="837"/>
      <c r="C34" s="281" t="str">
        <f>IF(D137="","",VLOOKUP(D137,$AK$814:$AL$816,2,TRUE))</f>
        <v/>
      </c>
      <c r="D34" s="281" t="str">
        <f>IF(D138="","",VLOOKUP(D138,$AM$814:$AN$816,2,TRUE))</f>
        <v/>
      </c>
      <c r="E34" s="281" t="str">
        <f>IF(D139="","",VLOOKUP(D139,$AO$814:$AP$816,2,TRUE))</f>
        <v/>
      </c>
      <c r="F34" s="91" t="e">
        <f>IF(D210="","",VLOOKUP(D210,$BD$814:$BE$816,2,TRUE))</f>
        <v>#N/A</v>
      </c>
      <c r="G34" s="91" t="e">
        <f>IF(D211="","",VLOOKUP(D211,$BF$814:$BG$816,2,TRUE))</f>
        <v>#N/A</v>
      </c>
      <c r="H34" s="91" t="e">
        <f>IF(D212="","",VLOOKUP(D212,$BH$814:$BI$816,2,TRUE))</f>
        <v>#N/A</v>
      </c>
      <c r="I34" s="91" t="e">
        <f>IF(D328="","",VLOOKUP(D328,$BD$814:$BE$816,2,TRUE))</f>
        <v>#N/A</v>
      </c>
      <c r="J34" s="91" t="e">
        <f>IF(D329="","",VLOOKUP(D329,$BF$814:$BG$816,2,TRUE))</f>
        <v>#N/A</v>
      </c>
      <c r="K34" s="91" t="e">
        <f>IF(D330="","",VLOOKUP(D330,$BH$814:$BI$816,2,TRUE))</f>
        <v>#N/A</v>
      </c>
      <c r="L34" s="798"/>
    </row>
    <row r="35" spans="2:12" ht="60" customHeight="1" x14ac:dyDescent="0.25">
      <c r="B35" s="837"/>
      <c r="C35" s="281" t="str">
        <f>IF(D140="","",VLOOKUP(D140,$Y$818:$Z$820,2,TRUE))</f>
        <v/>
      </c>
      <c r="D35" s="281" t="str">
        <f>IF(D141="","",VLOOKUP(D141,$AA$818:$AB$820,2,TRUE))</f>
        <v/>
      </c>
      <c r="E35" s="281" t="str">
        <f>IF(D142="","",VLOOKUP(D142,$AC$818:$AD$820,2,TRUE))</f>
        <v/>
      </c>
      <c r="F35" s="91" t="e">
        <f>IF(D213="","",VLOOKUP(D213,$AR$818:$AS$820,2,TRUE))</f>
        <v>#N/A</v>
      </c>
      <c r="G35" s="91" t="e">
        <f>IF(D214="","",VLOOKUP(D214,$AT$818:$AU$818,2,TRUE))</f>
        <v>#N/A</v>
      </c>
      <c r="H35" s="91" t="e">
        <f>IF(D215="","",VLOOKUP(D215,$AV$818:$AW$820,2,TRUE))</f>
        <v>#N/A</v>
      </c>
      <c r="I35" s="91" t="e">
        <f>IF(D331="","",VLOOKUP(D331,$AR$818:$AS$820,2,TRUE))</f>
        <v>#N/A</v>
      </c>
      <c r="J35" s="91" t="e">
        <f>IF(D332="","",VLOOKUP(D332,$AT$818:$AU$818,2,TRUE))</f>
        <v>#N/A</v>
      </c>
      <c r="K35" s="91" t="e">
        <f>IF(D333="","",VLOOKUP(D333,$AV$818:$AW$820,2,TRUE))</f>
        <v>#N/A</v>
      </c>
      <c r="L35" s="798"/>
    </row>
    <row r="36" spans="2:12" ht="60" customHeight="1" x14ac:dyDescent="0.25">
      <c r="B36" s="837"/>
      <c r="C36" s="281" t="str">
        <f>IF(D143="","",VLOOKUP(D143,$AE$818:$AF$820,2,TRUE))</f>
        <v/>
      </c>
      <c r="D36" s="281" t="str">
        <f>IF(D144="","",VLOOKUP(D144,$AG$818:$AH$820,2,TRUE))</f>
        <v/>
      </c>
      <c r="E36" s="281" t="str">
        <f>IF(D145="","",VLOOKUP(D145,$AI$818:$AJ$820,2,TRUE))</f>
        <v/>
      </c>
      <c r="F36" s="91" t="e">
        <f>IF(D216="","",VLOOKUP(D216,$AX$818:$AY$820,2,TRUE))</f>
        <v>#N/A</v>
      </c>
      <c r="G36" s="91" t="e">
        <f>IF(D217="","",VLOOKUP(D217,$AZ$818:$BA$820,2,TRUE))</f>
        <v>#N/A</v>
      </c>
      <c r="H36" s="91" t="e">
        <f>IF(D218="","",VLOOKUP(D218,$BB$818:$BC$820,2,TRUE))</f>
        <v>#N/A</v>
      </c>
      <c r="I36" s="91" t="e">
        <f>IF(D334="","",VLOOKUP(D334,$AX$818:$AY$820,2,TRUE))</f>
        <v>#N/A</v>
      </c>
      <c r="J36" s="91" t="e">
        <f>IF(D335="","",VLOOKUP(D335,$AZ$818:$BA$820,2,TRUE))</f>
        <v>#N/A</v>
      </c>
      <c r="K36" s="91" t="e">
        <f>IF(D336="","",VLOOKUP(D336,$BB$818:$BC$820,2,TRUE))</f>
        <v>#N/A</v>
      </c>
      <c r="L36" s="798"/>
    </row>
    <row r="37" spans="2:12" ht="60" customHeight="1" x14ac:dyDescent="0.25">
      <c r="B37" s="837"/>
      <c r="C37" s="281" t="str">
        <f>IF(D146="","",VLOOKUP(D146,$AK$818:$AL$820,2,TRUE))</f>
        <v/>
      </c>
      <c r="D37" s="281" t="str">
        <f>IF(D147="","",VLOOKUP(D147,$AM$818:$AN$820,2,TRUE))</f>
        <v/>
      </c>
      <c r="E37" s="281" t="str">
        <f>IF(D148="","",VLOOKUP(D148,$AO$818:$AP$820,2,TRUE))</f>
        <v/>
      </c>
      <c r="F37" s="91" t="e">
        <f>IF(D219="","",VLOOKUP(D219,$BD$818:$BE$820,2,TRUE))</f>
        <v>#N/A</v>
      </c>
      <c r="G37" s="91" t="e">
        <f>IF(D220="","",VLOOKUP(D220,$BF$818:$BG$820,2,TRUE))</f>
        <v>#N/A</v>
      </c>
      <c r="H37" s="91" t="e">
        <f>IF(D221="","",VLOOKUP(D221,$BH$818:$BI$820,2,TRUE))</f>
        <v>#N/A</v>
      </c>
      <c r="I37" s="91" t="e">
        <f>IF(D337="","",VLOOKUP(D337,$BD$818:$BE$820,2,TRUE))</f>
        <v>#N/A</v>
      </c>
      <c r="J37" s="91" t="e">
        <f>IF(D338="","",VLOOKUP(D338,$BF$818:$BG$820,2,TRUE))</f>
        <v>#N/A</v>
      </c>
      <c r="K37" s="91" t="e">
        <f>IF(D339="","",VLOOKUP(D339,$BH$818:$BI$820,2,TRUE))</f>
        <v>#N/A</v>
      </c>
      <c r="L37" s="798"/>
    </row>
    <row r="38" spans="2:12" ht="60" customHeight="1" x14ac:dyDescent="0.25">
      <c r="B38" s="837"/>
      <c r="C38" s="281" t="str">
        <f>IF(D149="","",VLOOKUP(D149,$Y$822:$Z$824,2,TRUE))</f>
        <v/>
      </c>
      <c r="D38" s="281" t="str">
        <f>IF(D150="","",VLOOKUP(D150,$AA$822:$AB$824,2,TRUE))</f>
        <v/>
      </c>
      <c r="E38" s="281" t="str">
        <f>IF(D151="","",VLOOKUP(D151,$AC$822:$AD$824,2,TRUE))</f>
        <v/>
      </c>
      <c r="F38" s="91" t="e">
        <f>IF(D222="","",VLOOKUP(D222,$AR$822:$AS$824,2,TRUE))</f>
        <v>#N/A</v>
      </c>
      <c r="G38" s="91" t="e">
        <f>IF(D223="","",VLOOKUP(D223,$AT$822:$AU$824,2,TRUE))</f>
        <v>#N/A</v>
      </c>
      <c r="H38" s="91" t="e">
        <f>IF(D224="","",VLOOKUP(D224,$AV$822:$AW$824,2,TRUE))</f>
        <v>#N/A</v>
      </c>
      <c r="I38" s="91" t="e">
        <f>IF(D340="","",VLOOKUP(D340,$AR$822:$AS$824,2,TRUE))</f>
        <v>#N/A</v>
      </c>
      <c r="J38" s="91" t="e">
        <f>IF(D341="","",VLOOKUP(D341,$AT$822:$AU$824,2,TRUE))</f>
        <v>#N/A</v>
      </c>
      <c r="K38" s="91" t="e">
        <f>IF(D342="","",VLOOKUP(D342,$AV$822:$AW$824,2,TRUE))</f>
        <v>#N/A</v>
      </c>
      <c r="L38" s="798"/>
    </row>
    <row r="39" spans="2:12" ht="60" customHeight="1" x14ac:dyDescent="0.25">
      <c r="B39" s="837"/>
      <c r="C39" s="281" t="str">
        <f>IF(D152="","",VLOOKUP(D152,$AE$822:$AF$824,2,TRUE))</f>
        <v/>
      </c>
      <c r="D39" s="281" t="str">
        <f>IF(D153="","",VLOOKUP(D153,$AG$822:$AH$824,2,TRUE))</f>
        <v/>
      </c>
      <c r="E39" s="281" t="str">
        <f>IF(D154="","",VLOOKUP(D154,$AI$822:$AJ$824,2,TRUE))</f>
        <v/>
      </c>
      <c r="F39" s="91" t="e">
        <f>IF(D225="","",VLOOKUP(D225,$AX$822:$AY$824,2,TRUE))</f>
        <v>#N/A</v>
      </c>
      <c r="G39" s="91" t="e">
        <f>IF(D226="","",VLOOKUP(D226,$AZ$822:$BA$824,2,TRUE))</f>
        <v>#N/A</v>
      </c>
      <c r="H39" s="91" t="e">
        <f>IF(D227="","",VLOOKUP(D227,$BB$822:$BC$824,2,TRUE))</f>
        <v>#N/A</v>
      </c>
      <c r="I39" s="91" t="e">
        <f>IF(D343="","",VLOOKUP(D343,$AX$822:$AY$824,2,TRUE))</f>
        <v>#N/A</v>
      </c>
      <c r="J39" s="91" t="e">
        <f>IF(D344="","",VLOOKUP(D344,$AZ$822:$BA$824,2,TRUE))</f>
        <v>#N/A</v>
      </c>
      <c r="K39" s="91" t="e">
        <f>IF(D345="","",VLOOKUP(D345,$BB$822:$BC$824,2,TRUE))</f>
        <v>#N/A</v>
      </c>
      <c r="L39" s="798"/>
    </row>
    <row r="40" spans="2:12" ht="60" customHeight="1" x14ac:dyDescent="0.25">
      <c r="B40" s="837"/>
      <c r="C40" s="281" t="str">
        <f>IF(D155="","",VLOOKUP(D155,$AK$822:$AL$824,2,TRUE))</f>
        <v/>
      </c>
      <c r="D40" s="281" t="str">
        <f>IF(D156="","",VLOOKUP(D156,$AM$822:$AN$824,2,TRUE))</f>
        <v/>
      </c>
      <c r="E40" s="281" t="str">
        <f>IF(D157="","",VLOOKUP(D157,$AO$822:$AP$824,2,TRUE))</f>
        <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str">
        <f>IF(D158="","",VLOOKUP(D158,$Y$826:$Z$828,2,TRUE))</f>
        <v/>
      </c>
      <c r="D41" s="281" t="str">
        <f>IF(D159="","",VLOOKUP(D159,$AA$826:$AB$828,2,TRUE))</f>
        <v/>
      </c>
      <c r="E41" s="281" t="str">
        <f>IF(D160="","",VLOOKUP(D160,$AC$826:$AD$828,2,TRUE))</f>
        <v/>
      </c>
      <c r="F41" s="91" t="e">
        <f>IF(D231="","",VLOOKUP(D231,$AR$826:$AS$828,2,TRUE))</f>
        <v>#N/A</v>
      </c>
      <c r="G41" s="91" t="e">
        <f>IF(D232="","",VLOOKUP(D232,$AT$826:$AU$828,2,TRUE))</f>
        <v>#N/A</v>
      </c>
      <c r="H41" s="91" t="e">
        <f>IF(D233="","",VLOOKUP(D233,$AV$826:$AW$828,2,TRUE))</f>
        <v>#N/A</v>
      </c>
      <c r="I41" s="91" t="e">
        <f>IF(D349="","",VLOOKUP(D349,$AR$826:$AS$828,2,TRUE))</f>
        <v>#N/A</v>
      </c>
      <c r="J41" s="91" t="e">
        <f>IF(D350="","",VLOOKUP(D350,$AT$826:$AU$828,2,TRUE))</f>
        <v>#N/A</v>
      </c>
      <c r="K41" s="91" t="e">
        <f>IF(D351="","",VLOOKUP(D351,$AV$826:$AW$828,2,TRUE))</f>
        <v>#N/A</v>
      </c>
      <c r="L41" s="798"/>
    </row>
    <row r="42" spans="2:12" ht="60" customHeight="1" x14ac:dyDescent="0.25">
      <c r="B42" s="837"/>
      <c r="C42" s="281" t="str">
        <f>IF(D161="","",VLOOKUP(D161,$AE$826:$AF$828,2,TRUE))</f>
        <v/>
      </c>
      <c r="D42" s="281" t="str">
        <f>IF(D162="","",VLOOKUP(D162,$AG$826:$AH$828,2,TRUE))</f>
        <v/>
      </c>
      <c r="E42" s="281" t="str">
        <f>IF(D163="","",VLOOKUP(D163,$AI$826:$AJ$828,2,TRUE))</f>
        <v/>
      </c>
      <c r="F42" s="91" t="e">
        <f>IF(D234="","",VLOOKUP(D234,$AX$826:$AY$828,2,TRUE))</f>
        <v>#N/A</v>
      </c>
      <c r="G42" s="91" t="e">
        <f>IF(D235="","",VLOOKUP(D235,$AZ$826:$BA$828,2,TRUE))</f>
        <v>#N/A</v>
      </c>
      <c r="H42" s="91" t="e">
        <f>IF(D236="","",VLOOKUP(D236,$BB$826:$BC$828,2,TRUE))</f>
        <v>#N/A</v>
      </c>
      <c r="I42" s="91" t="e">
        <f>IF(D352="","",VLOOKUP(D352,$AX$826:$AY$828,2,TRUE))</f>
        <v>#N/A</v>
      </c>
      <c r="J42" s="91" t="e">
        <f>IF(D353="","",VLOOKUP(D353,$AZ$826:$BA$828,2,TRUE))</f>
        <v>#N/A</v>
      </c>
      <c r="K42" s="91" t="e">
        <f>IF(D354="","",VLOOKUP(D354,$BB$826:$BC$828,2,TRUE))</f>
        <v>#N/A</v>
      </c>
      <c r="L42" s="798"/>
    </row>
    <row r="43" spans="2:12" ht="60" customHeight="1" x14ac:dyDescent="0.25">
      <c r="B43" s="837"/>
      <c r="C43" s="281" t="str">
        <f>IF(D164="","",VLOOKUP(D164,$AK$826:$AL$828,2,TRUE))</f>
        <v/>
      </c>
      <c r="D43" s="281" t="str">
        <f>IF(D165="","",VLOOKUP(D165,$AM$826:$AN$828,2,TRUE))</f>
        <v/>
      </c>
      <c r="E43" s="281" t="str">
        <f>IF(D166="","",VLOOKUP(D166,$AO$826:$AP$828,2,TRUE))</f>
        <v/>
      </c>
      <c r="F43" s="91" t="e">
        <f>IF(D237="","",VLOOKUP(D237,$BD$826:$BE$828,2,TRUE))</f>
        <v>#N/A</v>
      </c>
      <c r="G43" s="91" t="e">
        <f>IF(D238="","",VLOOKUP(D238,$BF$826:$BG$828,2,TRUE))</f>
        <v>#N/A</v>
      </c>
      <c r="H43" s="91" t="e">
        <f>IF(D239="","",VLOOKUP(D239,$BH$826:$BI$828,2,TRUE))</f>
        <v>#N/A</v>
      </c>
      <c r="I43" s="91" t="e">
        <f>IF(D355="","",VLOOKUP(D355,$BD$826:$BE$828,2,TRUE))</f>
        <v>#N/A</v>
      </c>
      <c r="J43" s="91" t="e">
        <f>IF(D356="","",VLOOKUP(D356,$BF$826:$BG$828,2,TRUE))</f>
        <v>#N/A</v>
      </c>
      <c r="K43" s="91" t="e">
        <f>IF(D357="","",VLOOKUP(D357,$BH$826:$BI$828,2,TRUE))</f>
        <v>#N/A</v>
      </c>
      <c r="L43" s="798"/>
    </row>
    <row r="44" spans="2:12" ht="60" customHeight="1" x14ac:dyDescent="0.25">
      <c r="B44" s="837"/>
      <c r="C44" s="281" t="str">
        <f>IF(D167="","",VLOOKUP(D167,$Y$794:$Z$796,2,TRUE))</f>
        <v/>
      </c>
      <c r="D44" s="281" t="str">
        <f>IF(D168="","",VLOOKUP(D168,$AA$794:$AB$796,2,TRUE))</f>
        <v/>
      </c>
      <c r="E44" s="281" t="str">
        <f>IF(D169="","",VLOOKUP(D169,$AC$794:$AD$796,2,TRUE))</f>
        <v/>
      </c>
      <c r="F44" s="91" t="e">
        <f>IF(D240="","",VLOOKUP(D240,$AR$830:$AS$832,2,TRUE))</f>
        <v>#N/A</v>
      </c>
      <c r="G44" s="91" t="e">
        <f>IF(D241="","",VLOOKUP(D241,$AT$830:$AU$832,2,TRUE))</f>
        <v>#N/A</v>
      </c>
      <c r="H44" s="91" t="e">
        <f>IF(D242="","",VLOOKUP(D242,$AV$830:$AW$832,2,TRUE))</f>
        <v>#N/A</v>
      </c>
      <c r="I44" s="91" t="e">
        <f>IF(D358="","",VLOOKUP(D358,$AR$830:$AS$832,2,TRUE))</f>
        <v>#N/A</v>
      </c>
      <c r="J44" s="91" t="e">
        <f>IF(D359="","",VLOOKUP(D359,$AT$830:$AU$832,2,TRUE))</f>
        <v>#N/A</v>
      </c>
      <c r="K44" s="91" t="e">
        <f>IF(D360="","",VLOOKUP(D360,$AV$830:$AW$832,2,TRUE))</f>
        <v>#N/A</v>
      </c>
      <c r="L44" s="798"/>
    </row>
    <row r="45" spans="2:12" ht="60" customHeight="1" x14ac:dyDescent="0.25">
      <c r="B45" s="837"/>
      <c r="C45" s="281" t="str">
        <f>IF(D170="","",VLOOKUP(D170,$AE$794:$AF$796,2,TRUE))</f>
        <v/>
      </c>
      <c r="D45" s="281" t="str">
        <f>IF(D171="","",VLOOKUP(D171,$AG$794:$AH$796,2,TRUE))</f>
        <v/>
      </c>
      <c r="E45" s="281" t="str">
        <f>IF(D172="","",VLOOKUP(D172,$AI$794:$AJ$796,2,TRUE))</f>
        <v/>
      </c>
      <c r="F45" s="91" t="e">
        <f>IF(D243="","",VLOOKUP(D243,$AX$830:$AY$832,2,TRUE))</f>
        <v>#N/A</v>
      </c>
      <c r="G45" s="91" t="e">
        <f>IF(D244="","",VLOOKUP(D244,$AZ$830:$BA$832,2,TRUE))</f>
        <v>#N/A</v>
      </c>
      <c r="H45" s="91" t="e">
        <f>IF(D245="","",VLOOKUP(D245,$BB$830:$BC$832,2,TRUE))</f>
        <v>#N/A</v>
      </c>
      <c r="I45" s="91" t="e">
        <f>IF(D361="","",VLOOKUP(D361,$AX$830:$AY$832,2,TRUE))</f>
        <v>#N/A</v>
      </c>
      <c r="J45" s="91" t="e">
        <f>IF(D362="","",VLOOKUP(D362,$AZ$830:$BA$832,2,TRUE))</f>
        <v>#N/A</v>
      </c>
      <c r="K45" s="91" t="e">
        <f>IF(D363="","",VLOOKUP(D363,$BB$830:$BC$832,2,TRUE))</f>
        <v>#N/A</v>
      </c>
      <c r="L45" s="798"/>
    </row>
    <row r="46" spans="2:12" ht="60" customHeight="1" x14ac:dyDescent="0.25">
      <c r="B46" s="837"/>
      <c r="C46" s="281" t="str">
        <f>IF(D173="","",VLOOKUP(D173,$AK$794:$AL$796,2,TRUE))</f>
        <v/>
      </c>
      <c r="D46" s="281" t="str">
        <f>IF(D174="","",VLOOKUP(D174,$AM$794:$AN$796,2,TRUE))</f>
        <v/>
      </c>
      <c r="E46" s="281" t="str">
        <f>IF(D175="","",VLOOKUP(D175,$AO$794:$AP$796,2,TRUE))</f>
        <v/>
      </c>
      <c r="F46" s="91" t="e">
        <f>IF(D246="","",VLOOKUP(D246,$BD$830:$BE$832,2,TRUE))</f>
        <v>#N/A</v>
      </c>
      <c r="G46" s="91" t="e">
        <f>IF(D247="","",VLOOKUP(D247,$BF$830:$BG$832,2,TRUE))</f>
        <v>#N/A</v>
      </c>
      <c r="H46" s="91" t="e">
        <f>IF(D248="","",VLOOKUP(D248,$BH$830:$BI$832,2,TRUE))</f>
        <v>#N/A</v>
      </c>
      <c r="I46" s="91" t="e">
        <f>IF(D364="","",VLOOKUP(D364,$BD$830:$BE$832,2,TRUE))</f>
        <v>#N/A</v>
      </c>
      <c r="J46" s="91" t="e">
        <f>IF(D365="","",VLOOKUP(D365,$BF$830:$BG$832,2,TRUE))</f>
        <v>#N/A</v>
      </c>
      <c r="K46" s="91" t="e">
        <f>IF(D366="","",VLOOKUP(D366,$BH$830:$BI$832,2,TRUE))</f>
        <v>#N/A</v>
      </c>
      <c r="L46" s="798"/>
    </row>
    <row r="47" spans="2:12" ht="60" customHeight="1" x14ac:dyDescent="0.25">
      <c r="B47" s="837"/>
      <c r="C47" s="281" t="str">
        <f>IF(D176="","",VLOOKUP(D176,$Y$794:$Z$796,2,TRUE))</f>
        <v/>
      </c>
      <c r="D47" s="281" t="str">
        <f>IF(D177="","",VLOOKUP(D177,$AA$794:$AB$796,2,TRUE))</f>
        <v/>
      </c>
      <c r="E47" s="281" t="str">
        <f>IF(D178="","",VLOOKUP(D178,$AC$794:$AD$796,2,TRUE))</f>
        <v/>
      </c>
      <c r="F47" s="91" t="e">
        <f>IF(D249="","",VLOOKUP(D249,$AR$834:$AS$836,2,TRUE))</f>
        <v>#N/A</v>
      </c>
      <c r="G47" s="91" t="e">
        <f>IF(D250="","",VLOOKUP(D250,$AT$834:$AU$836,2,TRUE))</f>
        <v>#N/A</v>
      </c>
      <c r="H47" s="91" t="e">
        <f>IF(D251="","",VLOOKUP(D251,$AV$834:$AW$836,2,TRUE))</f>
        <v>#N/A</v>
      </c>
      <c r="I47" s="91" t="e">
        <f>IF(D367="","",VLOOKUP(D367,$AR$834:$AS$836,2,TRUE))</f>
        <v>#N/A</v>
      </c>
      <c r="J47" s="91" t="e">
        <f>IF(D368="","",VLOOKUP(D368,$AT$834:$AU$836,2,TRUE))</f>
        <v>#N/A</v>
      </c>
      <c r="K47" s="91" t="e">
        <f>IF(D369="","",VLOOKUP(D369,$AV$834:$AW$836,2,TRUE))</f>
        <v>#N/A</v>
      </c>
      <c r="L47" s="798"/>
    </row>
    <row r="48" spans="2:12" ht="60" customHeight="1" x14ac:dyDescent="0.25">
      <c r="B48" s="837"/>
      <c r="C48" s="281" t="str">
        <f>IF(D179="","",VLOOKUP(D179,$AE$794:$AF$796,2,TRUE))</f>
        <v/>
      </c>
      <c r="D48" s="281" t="str">
        <f>IF(D180="","",VLOOKUP(D180,$AG$794:$AH$796,2,TRUE))</f>
        <v/>
      </c>
      <c r="E48" s="281" t="str">
        <f>IF(D181="","",VLOOKUP(D181,$AI$794:$AJ$796,2,TRUE))</f>
        <v/>
      </c>
      <c r="F48" s="91" t="e">
        <f>IF(D252="","",VLOOKUP(D252,$AX$834:$AY$836,2,TRUE))</f>
        <v>#N/A</v>
      </c>
      <c r="G48" s="91" t="e">
        <f>IF(D253="","",VLOOKUP(D253,$AZ$834:$BA$836,2,TRUE))</f>
        <v>#N/A</v>
      </c>
      <c r="H48" s="91" t="e">
        <f>IF(D254="","",VLOOKUP(D254,$BB$834:$BC$836,2,TRUE))</f>
        <v>#N/A</v>
      </c>
      <c r="I48" s="91" t="e">
        <f>IF(D370="","",VLOOKUP(D370,$AX$834:$AY$836,2,TRUE))</f>
        <v>#N/A</v>
      </c>
      <c r="J48" s="91" t="e">
        <f>IF(D371="","",VLOOKUP(D371,$AZ$834:$BA$836,2,TRUE))</f>
        <v>#N/A</v>
      </c>
      <c r="K48" s="91" t="e">
        <f>IF(D372="","",VLOOKUP(D372,$BB$834:$BC$836,2,TRUE))</f>
        <v>#N/A</v>
      </c>
      <c r="L48" s="798"/>
    </row>
    <row r="49" spans="2:12" ht="60" customHeight="1" x14ac:dyDescent="0.25">
      <c r="B49" s="837"/>
      <c r="C49" s="281" t="str">
        <f>IF(D182="","",VLOOKUP(D182,$AK$794:$AL$796,2,TRUE))</f>
        <v/>
      </c>
      <c r="D49" s="281" t="str">
        <f>IF(D183="","",VLOOKUP(D183,$AM$794:$AN$796,2,TRUE))</f>
        <v/>
      </c>
      <c r="E49" s="281" t="str">
        <f>IF(D184="","",VLOOKUP(D184,$AO$794:$AP$796,2,TRUE))</f>
        <v/>
      </c>
      <c r="F49" s="803"/>
      <c r="G49" s="804"/>
      <c r="H49" s="805"/>
      <c r="I49" s="803"/>
      <c r="J49" s="804"/>
      <c r="K49" s="805"/>
      <c r="L49" s="798"/>
    </row>
    <row r="50" spans="2:12" ht="60" customHeight="1" thickBot="1" x14ac:dyDescent="0.3">
      <c r="B50" s="838"/>
      <c r="C50" s="291" t="str">
        <f>IF(D185="","",VLOOKUP(D185,$Y$794:$Z$796,2,TRUE))</f>
        <v/>
      </c>
      <c r="D50" s="291" t="str">
        <f>IF(D186="","",VLOOKUP(D186,$AA$794:$AB$796,2,TRUE))</f>
        <v/>
      </c>
      <c r="E50" s="291" t="str">
        <f>IF(D187="","",VLOOKUP(D187,$AC$794:$AD$796,2,TRUE))</f>
        <v/>
      </c>
      <c r="F50" s="806"/>
      <c r="G50" s="807"/>
      <c r="H50" s="808"/>
      <c r="I50" s="806"/>
      <c r="J50" s="807"/>
      <c r="K50" s="808"/>
      <c r="L50" s="798"/>
    </row>
    <row r="51" spans="2:12" ht="60" customHeight="1" x14ac:dyDescent="0.25">
      <c r="B51" s="839" t="s">
        <v>114</v>
      </c>
      <c r="C51" s="288" t="str">
        <f>IF(E122="","",VLOOKUP(E122,$Y$842:$Z$844,2,TRUE))</f>
        <v/>
      </c>
      <c r="D51" s="288" t="str">
        <f>IF(E123="","",VLOOKUP(E123,$AA$842:$AB$844,2,TRUE))</f>
        <v/>
      </c>
      <c r="E51" s="288" t="str">
        <f>IF(E124="","",VLOOKUP(E124,$AC$842:$AD$844,2,TRUE))</f>
        <v/>
      </c>
      <c r="F51" s="282" t="e">
        <f>IF(E195="","",VLOOKUP(E195,$AR$842:$AS$844,2,TRUE))</f>
        <v>#N/A</v>
      </c>
      <c r="G51" s="282" t="e">
        <f>IF(E196="","",VLOOKUP(E196,$AT$842:$AU$844,2,TRUE))</f>
        <v>#N/A</v>
      </c>
      <c r="H51" s="282" t="e">
        <f>IF(E197="","",VLOOKUP(E197,$AV$842:$AW$844,2,TRUE))</f>
        <v>#N/A</v>
      </c>
      <c r="I51" s="282" t="e">
        <f>IF(E313="","",VLOOKUP(E313,$AR$842:$AS$844,2,TRUE))</f>
        <v>#N/A</v>
      </c>
      <c r="J51" s="282" t="e">
        <f>IF(E314="","",VLOOKUP(E314,$AT$842:$AU$844,2,TRUE))</f>
        <v>#N/A</v>
      </c>
      <c r="K51" s="282" t="e">
        <f>IF(E315="","",VLOOKUP(E315,$AV$842:$AW$844,2,TRUE))</f>
        <v>#N/A</v>
      </c>
      <c r="L51" s="798"/>
    </row>
    <row r="52" spans="2:12" ht="60" customHeight="1" x14ac:dyDescent="0.25">
      <c r="B52" s="837"/>
      <c r="C52" s="281" t="str">
        <f>IF(E125="","",VLOOKUP(E125,$AE$842:$AF$844,2,TRUE))</f>
        <v/>
      </c>
      <c r="D52" s="281" t="str">
        <f>IF(E126="","",VLOOKUP(E126,$AG$842:$AH$844,2,TRUE))</f>
        <v/>
      </c>
      <c r="E52" s="281" t="str">
        <f>IF(E127="","",VLOOKUP(E127,$AI$842:$AJ$844,2,TRUE))</f>
        <v/>
      </c>
      <c r="F52" s="91" t="e">
        <f>IF(E198="","",VLOOKUP(E198,$AX$842:$AY$844,2,TRUE))</f>
        <v>#N/A</v>
      </c>
      <c r="G52" s="91" t="e">
        <f>IF(E199="","",VLOOKUP(E199,$AZ$842:$BA$844,2,TRUE))</f>
        <v>#N/A</v>
      </c>
      <c r="H52" s="91" t="e">
        <f>IF(E200="","",VLOOKUP(E200,$BB$842:$BC$844,2,TRUE))</f>
        <v>#N/A</v>
      </c>
      <c r="I52" s="91" t="e">
        <f>IF(E316="","",VLOOKUP(E316,$AX$842:$AY$844,2,TRUE))</f>
        <v>#N/A</v>
      </c>
      <c r="J52" s="91" t="e">
        <f>IF(E317="","",VLOOKUP(E317,$AZ$842:$BA$844,2,TRUE))</f>
        <v>#N/A</v>
      </c>
      <c r="K52" s="91" t="e">
        <f>IF(E318="","",VLOOKUP(E318,$BB$842:$BC$844,2,TRUE))</f>
        <v>#N/A</v>
      </c>
      <c r="L52" s="798"/>
    </row>
    <row r="53" spans="2:12" ht="60" customHeight="1" x14ac:dyDescent="0.25">
      <c r="B53" s="837"/>
      <c r="C53" s="281" t="str">
        <f>IF(E128="","",VLOOKUP(E128,$AK$842:$AL$844,2,TRUE))</f>
        <v/>
      </c>
      <c r="D53" s="281" t="str">
        <f>IF(E129="","",VLOOKUP(E129,$AM$842:$AN$844,2,TRUE))</f>
        <v/>
      </c>
      <c r="E53" s="281" t="str">
        <f>IF(E130="","",VLOOKUP(E130,$AO$842:$AP$844,2,TRUE))</f>
        <v/>
      </c>
      <c r="F53" s="91" t="e">
        <f>IF(E201="","",VLOOKUP(E201,$BD$842:$BE$844,2,TRUE))</f>
        <v>#N/A</v>
      </c>
      <c r="G53" s="91" t="e">
        <f>IF(E202="","",VLOOKUP(E202,$BF$842:$BG$844,2,TRUE))</f>
        <v>#N/A</v>
      </c>
      <c r="H53" s="91" t="e">
        <f>IF(E203="","",VLOOKUP(E203,$BH$842:$BI$844,2,TRUE))</f>
        <v>#N/A</v>
      </c>
      <c r="I53" s="91" t="e">
        <f>IF(E319="","",VLOOKUP(E319,$BD$842:$BE$844,2,TRUE))</f>
        <v>#N/A</v>
      </c>
      <c r="J53" s="91" t="e">
        <f>IF(E320="","",VLOOKUP(E320,$BF$842:$BG$844,2,TRUE))</f>
        <v>#N/A</v>
      </c>
      <c r="K53" s="91" t="e">
        <f>IF(E321="","",VLOOKUP(E321,$BH$842:$BI$844,2,TRUE))</f>
        <v>#N/A</v>
      </c>
      <c r="L53" s="798"/>
    </row>
    <row r="54" spans="2:12" ht="60" customHeight="1" x14ac:dyDescent="0.25">
      <c r="B54" s="837"/>
      <c r="C54" s="281" t="str">
        <f>IF(E131="","",VLOOKUP(E131,$Y$846:$Z$848,2,TRUE))</f>
        <v/>
      </c>
      <c r="D54" s="281" t="str">
        <f>IF(E132="","",VLOOKUP(E132,$AA$846:$AB$848,2,TRUE))</f>
        <v/>
      </c>
      <c r="E54" s="281" t="str">
        <f>IF(E133="","",VLOOKUP(E133,$AC$846:$AD$848,2,TRUE))</f>
        <v/>
      </c>
      <c r="F54" s="91" t="e">
        <f>IF(E204="","",VLOOKUP(E204,$AR$846:$AS$848,2,TRUE))</f>
        <v>#N/A</v>
      </c>
      <c r="G54" s="91" t="e">
        <f>IF(E205="","",VLOOKUP(E205,$AT$846:$AU$848,2,TRUE))</f>
        <v>#N/A</v>
      </c>
      <c r="H54" s="91" t="e">
        <f>IF(E206="","",VLOOKUP(E206,$AV$846:$AW$848,2,TRUE))</f>
        <v>#N/A</v>
      </c>
      <c r="I54" s="91" t="e">
        <f>IF(E322="","",VLOOKUP(E322,$AR$846:$AS$848,2,TRUE))</f>
        <v>#N/A</v>
      </c>
      <c r="J54" s="91" t="e">
        <f>IF(E323="","",VLOOKUP(E323,$AT$846:$AU$848,2,TRUE))</f>
        <v>#N/A</v>
      </c>
      <c r="K54" s="91" t="e">
        <f>IF(E324="","",VLOOKUP(E324,$AV$846:$AW$848,2,TRUE))</f>
        <v>#N/A</v>
      </c>
      <c r="L54" s="798"/>
    </row>
    <row r="55" spans="2:12" ht="60" customHeight="1" x14ac:dyDescent="0.25">
      <c r="B55" s="837"/>
      <c r="C55" s="281" t="str">
        <f>IF(E134="","",VLOOKUP(E134,$AE$846:$AF$848,2,TRUE))</f>
        <v/>
      </c>
      <c r="D55" s="281" t="str">
        <f>IF(E135="","",VLOOKUP(E135,$AG$846:$AH$848,2,TRUE))</f>
        <v/>
      </c>
      <c r="E55" s="281" t="str">
        <f>IF(E136="","",VLOOKUP(E136,$AI$846:$AJ$848,2,TRUE))</f>
        <v/>
      </c>
      <c r="F55" s="91" t="e">
        <f>IF(E207="","",VLOOKUP(E207,$AX$846:$AY$848,2,TRUE))</f>
        <v>#N/A</v>
      </c>
      <c r="G55" s="91" t="e">
        <f>IF(E208="","",VLOOKUP(E208,$AZ$846:$BA$848,2,TRUE))</f>
        <v>#N/A</v>
      </c>
      <c r="H55" s="91" t="e">
        <f>IF(E209="","",VLOOKUP(E209,$BB$846:$BC$848,2,TRUE))</f>
        <v>#N/A</v>
      </c>
      <c r="I55" s="91" t="e">
        <f>IF(E325="","",VLOOKUP(E325,$AX$846:$AY$848,2,TRUE))</f>
        <v>#N/A</v>
      </c>
      <c r="J55" s="91" t="e">
        <f>IF(E326="","",VLOOKUP(E326,$AZ$846:$BA$848,2,TRUE))</f>
        <v>#N/A</v>
      </c>
      <c r="K55" s="91" t="e">
        <f>IF(E327="","",VLOOKUP(E327,$BB$846:$BC$848,2,TRUE))</f>
        <v>#N/A</v>
      </c>
      <c r="L55" s="798"/>
    </row>
    <row r="56" spans="2:12" ht="60" customHeight="1" x14ac:dyDescent="0.25">
      <c r="B56" s="837"/>
      <c r="C56" s="281" t="str">
        <f>IF(E137="","",VLOOKUP(E137,$AK$846:$AL$848,2,TRUE))</f>
        <v/>
      </c>
      <c r="D56" s="281" t="str">
        <f>IF(E138="","",VLOOKUP(E138,$AM$846:$AN$848,2,TRUE))</f>
        <v/>
      </c>
      <c r="E56" s="281" t="str">
        <f>IF(E139="","",VLOOKUP(E139,$AO$846:$AP$848,2,TRUE))</f>
        <v/>
      </c>
      <c r="F56" s="91" t="e">
        <f>IF(E210="","",VLOOKUP(E210,$BD$846:$BE$848,2,TRUE))</f>
        <v>#N/A</v>
      </c>
      <c r="G56" s="91" t="e">
        <f>IF(E211="","",VLOOKUP(E211,$BF$846:$BG$848,2,TRUE))</f>
        <v>#N/A</v>
      </c>
      <c r="H56" s="91" t="e">
        <f>IF(E212="","",VLOOKUP(E212,$BH$846:$BI$848,2,TRUE))</f>
        <v>#N/A</v>
      </c>
      <c r="I56" s="91" t="e">
        <f>IF(E328="","",VLOOKUP(E328,$BD$846:$BE$848,2,TRUE))</f>
        <v>#N/A</v>
      </c>
      <c r="J56" s="91" t="e">
        <f>IF(E329="","",VLOOKUP(E329,$BF$846:$BG$848,2,TRUE))</f>
        <v>#N/A</v>
      </c>
      <c r="K56" s="91" t="e">
        <f>IF(E330="","",VLOOKUP(E330,$BH$846:$BI$848,2,TRUE))</f>
        <v>#N/A</v>
      </c>
      <c r="L56" s="798"/>
    </row>
    <row r="57" spans="2:12" ht="60" customHeight="1" x14ac:dyDescent="0.25">
      <c r="B57" s="837"/>
      <c r="C57" s="281" t="str">
        <f>IF(E140="","",VLOOKUP(E140,$Y$850:$Z$852,2,TRUE))</f>
        <v/>
      </c>
      <c r="D57" s="281" t="str">
        <f>IF(E141="","",VLOOKUP(E141,$AA$850:$AB$852,2,TRUE))</f>
        <v/>
      </c>
      <c r="E57" s="281" t="str">
        <f>IF(E142="","",VLOOKUP(E142,$AC$850:$AD$852,2,TRUE))</f>
        <v/>
      </c>
      <c r="F57" s="91" t="e">
        <f>IF(E213="","",VLOOKUP(E213,$AR$850:$AS$852,2,TRUE))</f>
        <v>#N/A</v>
      </c>
      <c r="G57" s="91" t="e">
        <f>IF(E214="","",VLOOKUP(E214,$AT$850:$AU$852,2,TRUE))</f>
        <v>#N/A</v>
      </c>
      <c r="H57" s="91" t="e">
        <f>IF(E215="","",VLOOKUP(E215,$AV$850:$AW$852,2,TRUE))</f>
        <v>#N/A</v>
      </c>
      <c r="I57" s="91" t="e">
        <f>IF(E331="","",VLOOKUP(E331,$AR$850:$AS$852,2,TRUE))</f>
        <v>#N/A</v>
      </c>
      <c r="J57" s="91" t="e">
        <f>IF(E332="","",VLOOKUP(E332,$AT$850:$AU$852,2,TRUE))</f>
        <v>#N/A</v>
      </c>
      <c r="K57" s="91" t="e">
        <f>IF(E333="","",VLOOKUP(E333,$AV$850:$AW$852,2,TRUE))</f>
        <v>#N/A</v>
      </c>
      <c r="L57" s="798"/>
    </row>
    <row r="58" spans="2:12" ht="60" customHeight="1" x14ac:dyDescent="0.25">
      <c r="B58" s="837"/>
      <c r="C58" s="281" t="str">
        <f>IF(E143="","",VLOOKUP(E143,$AE$850:$AF$852,2,TRUE))</f>
        <v/>
      </c>
      <c r="D58" s="281" t="str">
        <f>IF(E144="","",VLOOKUP(E144,$AG$850:$AH$852,2,TRUE))</f>
        <v/>
      </c>
      <c r="E58" s="281" t="str">
        <f>IF(E145="","",VLOOKUP(E145,$AI$850:$AJ$852,2,TRUE))</f>
        <v/>
      </c>
      <c r="F58" s="91" t="e">
        <f>IF(E216="","",VLOOKUP(E216,$AX$850:$AY$852,2,TRUE))</f>
        <v>#N/A</v>
      </c>
      <c r="G58" s="91" t="e">
        <f>IF(E217="","",VLOOKUP(E217,$AZ$850:$BA$852,2,TRUE))</f>
        <v>#N/A</v>
      </c>
      <c r="H58" s="91" t="e">
        <f>IF(E218="","",VLOOKUP(E218,$BB$850:$BC$852,2,TRUE))</f>
        <v>#N/A</v>
      </c>
      <c r="I58" s="91" t="e">
        <f>IF(E334="","",VLOOKUP(E334,$AX$850:$AY$852,2,TRUE))</f>
        <v>#N/A</v>
      </c>
      <c r="J58" s="91" t="e">
        <f>IF(E335="","",VLOOKUP(E335,$AZ$850:$BA$852,2,TRUE))</f>
        <v>#N/A</v>
      </c>
      <c r="K58" s="91" t="e">
        <f>IF(E336="","",VLOOKUP(E336,$BB$850:$BC$852,2,TRUE))</f>
        <v>#N/A</v>
      </c>
      <c r="L58" s="798"/>
    </row>
    <row r="59" spans="2:12" ht="60" customHeight="1" x14ac:dyDescent="0.25">
      <c r="B59" s="837"/>
      <c r="C59" s="281" t="str">
        <f>IF(E146="","",VLOOKUP(E146,$AK$850:$AL$852,2,TRUE))</f>
        <v/>
      </c>
      <c r="D59" s="281" t="str">
        <f>IF(E147="","",VLOOKUP(E147,$AM$850:$AN$852,2,TRUE))</f>
        <v/>
      </c>
      <c r="E59" s="281" t="str">
        <f>IF(E148="","",VLOOKUP(E148,$AO$850:$AP$852,2,TRUE))</f>
        <v/>
      </c>
      <c r="F59" s="91" t="e">
        <f>IF(E219="","",VLOOKUP(E219,$BD$850:$BE$852,2,TRUE))</f>
        <v>#N/A</v>
      </c>
      <c r="G59" s="91" t="e">
        <f>IF(E220="","",VLOOKUP(E220,$BF$850:$BG$852,2,TRUE))</f>
        <v>#N/A</v>
      </c>
      <c r="H59" s="91" t="e">
        <f>IF(E221="","",VLOOKUP(E221,$BH$850:$BI$852,2,TRUE))</f>
        <v>#N/A</v>
      </c>
      <c r="I59" s="91" t="e">
        <f>IF(E337="","",VLOOKUP(E337,$BD$850:$BE$852,2,TRUE))</f>
        <v>#N/A</v>
      </c>
      <c r="J59" s="91" t="e">
        <f>IF(E338="","",VLOOKUP(E338,$BF$850:$BG$852,2,TRUE))</f>
        <v>#N/A</v>
      </c>
      <c r="K59" s="91" t="e">
        <f>IF(E339="","",VLOOKUP(E339,$BH$850:$BI$852,2,TRUE))</f>
        <v>#N/A</v>
      </c>
      <c r="L59" s="798"/>
    </row>
    <row r="60" spans="2:12" ht="60" customHeight="1" thickBot="1" x14ac:dyDescent="0.3">
      <c r="B60" s="838"/>
      <c r="C60" s="291" t="str">
        <f>IF(E149="","",VLOOKUP(E149,$Y$854:$Z$856,2,TRUE))</f>
        <v/>
      </c>
      <c r="D60" s="291" t="str">
        <f>IF(E150="","",VLOOKUP(E150,$AA$810:$AB$812,2,TRUE))</f>
        <v/>
      </c>
      <c r="E60" s="291" t="str">
        <f>IF(E151="","",VLOOKUP(E151,$AC$810:$AD$812,2,TRUE))</f>
        <v/>
      </c>
      <c r="F60" s="809"/>
      <c r="G60" s="810"/>
      <c r="H60" s="811"/>
      <c r="I60" s="809"/>
      <c r="J60" s="810"/>
      <c r="K60" s="811"/>
      <c r="L60" s="798"/>
    </row>
    <row r="61" spans="2:12" ht="60" customHeight="1" x14ac:dyDescent="0.25">
      <c r="B61" s="829" t="s">
        <v>115</v>
      </c>
      <c r="C61" s="288" t="str">
        <f>IF(F122="","",VLOOKUP(F122,$Y$858:$Z$860,2,TRUE))</f>
        <v/>
      </c>
      <c r="D61" s="288" t="str">
        <f>IF(F123="","",VLOOKUP(F123,$AA$858:$AB$860,2,TRUE))</f>
        <v/>
      </c>
      <c r="E61" s="288" t="str">
        <f>IF(F124="","",VLOOKUP(F124,$AC$858:$AD$860,2,TRUE))</f>
        <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e">
        <f>IF(F315="","",VLOOKUP(F315,$AV$857:$AW$859,2,TRUE))</f>
        <v>#N/A</v>
      </c>
      <c r="L61" s="798"/>
    </row>
    <row r="62" spans="2:12" ht="60" customHeight="1" x14ac:dyDescent="0.25">
      <c r="B62" s="830"/>
      <c r="C62" s="281" t="str">
        <f>IF(F125="","",VLOOKUP(F125,$AE$858:$AF$860,2,TRUE))</f>
        <v/>
      </c>
      <c r="D62" s="281" t="str">
        <f>IF(F126="","",VLOOKUP(F126,$AG$858:$AH$860,2,TRUE))</f>
        <v/>
      </c>
      <c r="E62" s="281" t="str">
        <f>IF(F127="","",VLOOKUP(F127,$AI$858:$AJ$860,2,TRUE))</f>
        <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e">
        <f>IF(F318="","",VLOOKUP(F318,$BB$857:$BC$859,2,TRUE))</f>
        <v>#N/A</v>
      </c>
      <c r="L62" s="798"/>
    </row>
    <row r="63" spans="2:12" ht="60" customHeight="1" x14ac:dyDescent="0.25">
      <c r="B63" s="830"/>
      <c r="C63" s="281" t="str">
        <f>IF(F128="","",VLOOKUP(F128,$AK$858:$AL$860,2,TRUE))</f>
        <v/>
      </c>
      <c r="D63" s="281" t="str">
        <f>IF(F129="","",VLOOKUP(F129,$AM$858:$AN$860,2,TRUE))</f>
        <v/>
      </c>
      <c r="E63" s="281" t="str">
        <f>IF(F130="","",VLOOKUP(F130,$AO$858:$AP$860,2,TRUE))</f>
        <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e">
        <f>IF(F321="","",VLOOKUP(F321,$BH$857:$BI$859,2,TRUE))</f>
        <v>#N/A</v>
      </c>
      <c r="L63" s="798"/>
    </row>
    <row r="64" spans="2:12" ht="60" customHeight="1" x14ac:dyDescent="0.25">
      <c r="B64" s="830"/>
      <c r="C64" s="281" t="str">
        <f>IF(F131="","",VLOOKUP(F131,$Y$862:$Z$864,2,TRUE))</f>
        <v/>
      </c>
      <c r="D64" s="281" t="str">
        <f>IF(F132="","",VLOOKUP(F132,$AA$862:$AB$864,2,TRUE))</f>
        <v/>
      </c>
      <c r="E64" s="281" t="str">
        <f>IF(F133="","",VLOOKUP(F133,$AC$862:$AD$864,2,TRUE))</f>
        <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e">
        <f>IF(F324="","",VLOOKUP(F324,$BN$857:$BO$859,2,TRUE))</f>
        <v>#N/A</v>
      </c>
      <c r="L64" s="798"/>
    </row>
    <row r="65" spans="2:12" ht="60" customHeight="1" x14ac:dyDescent="0.25">
      <c r="B65" s="830"/>
      <c r="C65" s="281" t="str">
        <f>IF(F134="","",VLOOKUP(F134,$AE$862:$AF$864,2,TRUE))</f>
        <v/>
      </c>
      <c r="D65" s="281" t="str">
        <f>IF(F135="","",VLOOKUP(F135,$AG$862:$AH$864,2,TRUE))</f>
        <v/>
      </c>
      <c r="E65" s="281" t="str">
        <f>IF(F136="","",VLOOKUP(F136,$AI$862:$AJ$864,2,TRUE))</f>
        <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e">
        <f>IF(F327="","",VLOOKUP(F327,$BT$857:$BU$859,2,TRUE))</f>
        <v>#N/A</v>
      </c>
      <c r="L65" s="798"/>
    </row>
    <row r="66" spans="2:12" ht="60" customHeight="1" x14ac:dyDescent="0.25">
      <c r="B66" s="830"/>
      <c r="C66" s="281" t="str">
        <f>IF(F137="","",VLOOKUP(F137,$AK$862:$AL$864,2,TRUE))</f>
        <v/>
      </c>
      <c r="D66" s="281" t="str">
        <f>IF(F138="","",VLOOKUP(F138,$AM$862:$AN$864,2,TRUE))</f>
        <v/>
      </c>
      <c r="E66" s="281" t="str">
        <f>IF(F139="","",VLOOKUP(F139,$AO$862:$AP$864,2,TRUE))</f>
        <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e">
        <f>IF(F330="","",VLOOKUP(F330,$BZ$857:$CA$859,2,TRUE))</f>
        <v>#N/A</v>
      </c>
      <c r="L66" s="798"/>
    </row>
    <row r="67" spans="2:12" ht="60" customHeight="1" x14ac:dyDescent="0.25">
      <c r="B67" s="830"/>
      <c r="C67" s="281" t="str">
        <f>IF(F140="","",VLOOKUP(F140,$Y$866:$Z$868,2,TRUE))</f>
        <v/>
      </c>
      <c r="D67" s="281" t="str">
        <f>IF(F141="","",VLOOKUP(F141,$AA$866:$AB$868,2,TRUE))</f>
        <v/>
      </c>
      <c r="E67" s="281" t="str">
        <f>IF(F142="","",VLOOKUP(F142,$AC$866:$AD$868,2,TRUE))</f>
        <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e">
        <f>IF(F333="","",VLOOKUP(F333,$CF$857:$CG$859,2,TRUE))</f>
        <v>#N/A</v>
      </c>
      <c r="L67" s="798"/>
    </row>
    <row r="68" spans="2:12" ht="60" customHeight="1" x14ac:dyDescent="0.25">
      <c r="B68" s="830"/>
      <c r="C68" s="281" t="str">
        <f>IF(F143="","",VLOOKUP(F143,$AE$866:$AF$868,2,TRUE))</f>
        <v/>
      </c>
      <c r="D68" s="281" t="str">
        <f>IF(F144="","",VLOOKUP(F144,$AG$866:$AH$868,2,TRUE))</f>
        <v/>
      </c>
      <c r="E68" s="281" t="str">
        <f>IF(F145="","",VLOOKUP(F145,$AI$866:$AJ$868,2,TRUE))</f>
        <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e">
        <f>IF(F336="","",VLOOKUP(F336,$CL$857:$CM$859,2,TRUE))</f>
        <v>#N/A</v>
      </c>
      <c r="L68" s="798"/>
    </row>
    <row r="69" spans="2:12" ht="60" customHeight="1" x14ac:dyDescent="0.25">
      <c r="B69" s="830"/>
      <c r="C69" s="281" t="str">
        <f>IF(F146="","",VLOOKUP(F146,$AK$866:$AL$868,2,TRUE))</f>
        <v/>
      </c>
      <c r="D69" s="281" t="str">
        <f>IF(F147="","",VLOOKUP(F147,$AM$866:$AN$868,2,TRUE))</f>
        <v/>
      </c>
      <c r="E69" s="281" t="str">
        <f>IF(F148="","",VLOOKUP(F148,$AO$866:$AP$868,2,TRUE))</f>
        <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e">
        <f>IF(F339="","",VLOOKUP(F339,$AV$861:$AW$863,2,TRUE))</f>
        <v>#N/A</v>
      </c>
      <c r="L69" s="798"/>
    </row>
    <row r="70" spans="2:12" ht="60" customHeight="1" x14ac:dyDescent="0.25">
      <c r="B70" s="830"/>
      <c r="C70" s="281" t="str">
        <f>IF(F149="","",VLOOKUP(F149,$Y$870:$Z$872,2,TRUE))</f>
        <v/>
      </c>
      <c r="D70" s="281" t="str">
        <f>IF(F150="","",VLOOKUP(F150,$AA$870:$AB$872,2,TRUE))</f>
        <v/>
      </c>
      <c r="E70" s="281" t="str">
        <f>IF(F151="","",VLOOKUP(F151,$AC$870:$AD$872,2,TRUE))</f>
        <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e">
        <f>IF(F342="","",VLOOKUP(F342,$BB$861:$BC$863,2,TRUE))</f>
        <v>#N/A</v>
      </c>
      <c r="L70" s="798"/>
    </row>
    <row r="71" spans="2:12" ht="60" customHeight="1" x14ac:dyDescent="0.25">
      <c r="B71" s="830"/>
      <c r="C71" s="281" t="str">
        <f>IF(F152="","",VLOOKUP(F152,$AE$870:$AF$872,2,TRUE))</f>
        <v/>
      </c>
      <c r="D71" s="281" t="str">
        <f>IF(F153="","",VLOOKUP(F153,$AG$870:$AH$872,2,TRUE))</f>
        <v/>
      </c>
      <c r="E71" s="281" t="str">
        <f>IF(F154="","",VLOOKUP(F154,$AI$870:$AJ$872,2,TRUE))</f>
        <v/>
      </c>
      <c r="F71" s="91" t="e">
        <f>IF(F225="","",VLOOKUP(F225,$BD$861:$BE$863,2,TRUE))</f>
        <v>#N/A</v>
      </c>
      <c r="G71" s="91" t="e">
        <f>IF(F226="","",VLOOKUP(F226,$BF$861:$BG$863,2,TRUE))</f>
        <v>#N/A</v>
      </c>
      <c r="H71" s="91" t="e">
        <f>IF(F227="","",VLOOKUP(F227,$BH$861:$BI$863,2,TRUE))</f>
        <v>#N/A</v>
      </c>
      <c r="I71" s="91" t="e">
        <f>IF(F343="","",VLOOKUP(F343,$BD$861:$BE$863,2,TRUE))</f>
        <v>#N/A</v>
      </c>
      <c r="J71" s="91" t="e">
        <f>IF(F344="","",VLOOKUP(F344,$BF$861:$BG$863,2,TRUE))</f>
        <v>#N/A</v>
      </c>
      <c r="K71" s="91" t="e">
        <f>IF(F345="","",VLOOKUP(F345,$BH$861:$BI$863,2,TRUE))</f>
        <v>#N/A</v>
      </c>
      <c r="L71" s="798"/>
    </row>
    <row r="72" spans="2:12" ht="60" customHeight="1" x14ac:dyDescent="0.25">
      <c r="B72" s="830"/>
      <c r="C72" s="281" t="str">
        <f>IF(F155="","",VLOOKUP(F155,$AK$870:$AL$872,2,TRUE))</f>
        <v/>
      </c>
      <c r="D72" s="281" t="str">
        <f>IF(F156="","",VLOOKUP(F156,$AM$870:$AN$872,2,TRUE))</f>
        <v/>
      </c>
      <c r="E72" s="281" t="str">
        <f>IF(F157="","",VLOOKUP(F157,$AO$870:$AP$872,2,TRUE))</f>
        <v/>
      </c>
      <c r="F72" s="91" t="e">
        <f>IF(F228="","",VLOOKUP(F228,$BJ$861:$BK$863,2,TRUE))</f>
        <v>#N/A</v>
      </c>
      <c r="G72" s="91" t="e">
        <f>IF(F229="","",VLOOKUP(F229,$BL$861:$BM$863,2,TRUE))</f>
        <v>#N/A</v>
      </c>
      <c r="H72" s="91" t="e">
        <f>IF(F230="","",VLOOKUP(F230,$BN$861:$BO$863,2,TRUE))</f>
        <v>#N/A</v>
      </c>
      <c r="I72" s="91" t="e">
        <f>IF(F346="","",VLOOKUP(F346,$BJ$861:$BK$863,2,TRUE))</f>
        <v>#N/A</v>
      </c>
      <c r="J72" s="91" t="e">
        <f>IF(F347="","",VLOOKUP(F347,$BL$861:$BM$863,2,TRUE))</f>
        <v>#N/A</v>
      </c>
      <c r="K72" s="91" t="e">
        <f>IF(F348="","",VLOOKUP(F348,$BN$861:$BO$863,2,TRUE))</f>
        <v>#N/A</v>
      </c>
      <c r="L72" s="798"/>
    </row>
    <row r="73" spans="2:12" ht="60" customHeight="1" x14ac:dyDescent="0.25">
      <c r="B73" s="830"/>
      <c r="C73" s="281" t="str">
        <f>IF(F158="","",VLOOKUP(F158,$Y$874:$Z$876,2,TRUE))</f>
        <v/>
      </c>
      <c r="D73" s="281" t="str">
        <f>IF(F159="","",VLOOKUP(F159,$AA$874:$AB$876,2,TRUE))</f>
        <v/>
      </c>
      <c r="E73" s="281" t="str">
        <f>IF(F160="","",VLOOKUP(F160,$AC$874:$AD$876,2,TRUE))</f>
        <v/>
      </c>
      <c r="F73" s="91" t="e">
        <f>IF(F231="","",VLOOKUP(F231,$BP$861:$BQ$863,2,TRUE))</f>
        <v>#N/A</v>
      </c>
      <c r="G73" s="91" t="e">
        <f>IF(F232="","",VLOOKUP(F232,$BR$861:$BS$863,2,TRUE))</f>
        <v>#N/A</v>
      </c>
      <c r="H73" s="91" t="e">
        <f>IF(F233="","",VLOOKUP(F233,$BT$861:$BU$863,2,TRUE))</f>
        <v>#N/A</v>
      </c>
      <c r="I73" s="91" t="e">
        <f>IF(F349="","",VLOOKUP(F349,$BP$861:$BQ$863,2,TRUE))</f>
        <v>#N/A</v>
      </c>
      <c r="J73" s="91" t="e">
        <f>IF(F350="","",VLOOKUP(F350,$BR$861:$BS$863,2,TRUE))</f>
        <v>#N/A</v>
      </c>
      <c r="K73" s="91" t="e">
        <f>IF(F351="","",VLOOKUP(F351,$BT$861:$BU$863,2,TRUE))</f>
        <v>#N/A</v>
      </c>
      <c r="L73" s="798"/>
    </row>
    <row r="74" spans="2:12" ht="60" customHeight="1" x14ac:dyDescent="0.25">
      <c r="B74" s="830"/>
      <c r="C74" s="281" t="str">
        <f>IF(F161="","",VLOOKUP(F161,$AE$874:$AF$876,2,TRUE))</f>
        <v/>
      </c>
      <c r="D74" s="281" t="str">
        <f>IF(F162="","",VLOOKUP(F162,$AG$874:$AH$876,2,TRUE))</f>
        <v/>
      </c>
      <c r="E74" s="281" t="str">
        <f>IF(F163="","",VLOOKUP(F163,$AI$874:$AJ$876,2,TRUE))</f>
        <v/>
      </c>
      <c r="F74" s="91" t="e">
        <f>IF(F234="","",VLOOKUP(F234,$BV$861:$BW$863,2,TRUE))</f>
        <v>#N/A</v>
      </c>
      <c r="G74" s="91" t="e">
        <f>IF(F235="","",VLOOKUP(F235,$BX$861:$BY$863,2,TRUE))</f>
        <v>#N/A</v>
      </c>
      <c r="H74" s="91" t="e">
        <f>IF(F236="","",VLOOKUP(F236,$BZ$861:$CA$863,2,TRUE))</f>
        <v>#N/A</v>
      </c>
      <c r="I74" s="91" t="e">
        <f>IF(F352="","",VLOOKUP(F352,$BV$861:$BW$863,2,TRUE))</f>
        <v>#N/A</v>
      </c>
      <c r="J74" s="91" t="e">
        <f>IF(F353="","",VLOOKUP(F353,$BX$861:$BY$863,2,TRUE))</f>
        <v>#N/A</v>
      </c>
      <c r="K74" s="91" t="e">
        <f>IF(F354="","",VLOOKUP(F354,$BZ$861:$CA$863,2,TRUE))</f>
        <v>#N/A</v>
      </c>
      <c r="L74" s="798"/>
    </row>
    <row r="75" spans="2:12" ht="60" customHeight="1" x14ac:dyDescent="0.25">
      <c r="B75" s="830"/>
      <c r="C75" s="812"/>
      <c r="D75" s="813"/>
      <c r="E75" s="814"/>
      <c r="F75" s="91" t="e">
        <f>IF(F237="","",VLOOKUP(F237,$CB$861:$CC$863,2,TRUE))</f>
        <v>#N/A</v>
      </c>
      <c r="G75" s="91" t="e">
        <f>IF(F238="","",VLOOKUP(F238,$CD$861:$CE$863,2,TRUE))</f>
        <v>#N/A</v>
      </c>
      <c r="H75" s="91" t="e">
        <f>IF(F239="","",VLOOKUP(F239,$CF$861:$CG$863,2,TRUE))</f>
        <v>#N/A</v>
      </c>
      <c r="I75" s="91" t="e">
        <f>IF(F355="","",VLOOKUP(F355,$CB$861:$CC$863,2,TRUE))</f>
        <v>#N/A</v>
      </c>
      <c r="J75" s="91" t="e">
        <f>IF(F356="","",VLOOKUP(F356,$CD$861:$CE$863,2,TRUE))</f>
        <v>#N/A</v>
      </c>
      <c r="K75" s="91" t="e">
        <f>IF(F357="","",VLOOKUP(F357,$CF$861:$CG$863,2,TRUE))</f>
        <v>#N/A</v>
      </c>
      <c r="L75" s="798"/>
    </row>
    <row r="76" spans="2:12" ht="60" customHeight="1" x14ac:dyDescent="0.25">
      <c r="B76" s="830"/>
      <c r="C76" s="815"/>
      <c r="D76" s="816"/>
      <c r="E76" s="817"/>
      <c r="F76" s="91" t="e">
        <f>IF(F240="","",VLOOKUP(F240,$CH$861:$CI$863,2,TRUE))</f>
        <v>#N/A</v>
      </c>
      <c r="G76" s="91" t="e">
        <f>IF(F241="","",VLOOKUP(F241,$CJ$861:$CK$863,2,TRUE))</f>
        <v>#N/A</v>
      </c>
      <c r="H76" s="91" t="e">
        <f>IF(F242="","",VLOOKUP(F242,$CL$861:$CM$863,2,TRUE))</f>
        <v>#N/A</v>
      </c>
      <c r="I76" s="91" t="e">
        <f>IF(F358="","",VLOOKUP(F358,$CH$861:$CI$863,2,TRUE))</f>
        <v>#N/A</v>
      </c>
      <c r="J76" s="91" t="e">
        <f>IF(F359="","",VLOOKUP(F359,$CJ$861:$CK$863,2,TRUE))</f>
        <v>#N/A</v>
      </c>
      <c r="K76" s="91" t="e">
        <f>IF(F360="","",VLOOKUP(F360,$CL$861:$CM$863,2,TRUE))</f>
        <v>#N/A</v>
      </c>
      <c r="L76" s="798"/>
    </row>
    <row r="77" spans="2:12" ht="60" customHeight="1" x14ac:dyDescent="0.25">
      <c r="B77" s="830"/>
      <c r="C77" s="815"/>
      <c r="D77" s="816"/>
      <c r="E77" s="817"/>
      <c r="F77" s="91" t="e">
        <f>IF(F243="","",VLOOKUP(F243,$AR$865:$AS$867,2,TRUE))</f>
        <v>#N/A</v>
      </c>
      <c r="G77" s="91" t="e">
        <f>IF(F244="","",VLOOKUP(F244,$AT$865:$AU$867,2,TRUE))</f>
        <v>#N/A</v>
      </c>
      <c r="H77" s="91" t="e">
        <f>IF(F245="","",VLOOKUP(F245,$AV$865:$AW$867,2,TRUE))</f>
        <v>#N/A</v>
      </c>
      <c r="I77" s="91" t="e">
        <f>IF(F361="","",VLOOKUP(F361,$AR$865:$AS$867,2,TRUE))</f>
        <v>#N/A</v>
      </c>
      <c r="J77" s="91" t="e">
        <f>IF(F362="","",VLOOKUP(F362,$AT$865:$AU$867,2,TRUE))</f>
        <v>#N/A</v>
      </c>
      <c r="K77" s="91" t="e">
        <f>IF(F363="","",VLOOKUP(F363,$AV$865:$AW$867,2,TRUE))</f>
        <v>#N/A</v>
      </c>
      <c r="L77" s="798"/>
    </row>
    <row r="78" spans="2:12" ht="60" customHeight="1" x14ac:dyDescent="0.25">
      <c r="B78" s="830"/>
      <c r="C78" s="815"/>
      <c r="D78" s="816"/>
      <c r="E78" s="817"/>
      <c r="F78" s="91" t="e">
        <f>IF(F246="","",VLOOKUP(F246,$AX$865:$AY$867,2,TRUE))</f>
        <v>#N/A</v>
      </c>
      <c r="G78" s="91" t="e">
        <f>IF(F247="","",VLOOKUP(F247,$AZ$865:$BA$867,2,TRUE))</f>
        <v>#N/A</v>
      </c>
      <c r="H78" s="91" t="e">
        <f>IF(F248="","",VLOOKUP(F248,$BB$865:$BC$867,2,TRUE))</f>
        <v>#N/A</v>
      </c>
      <c r="I78" s="91" t="e">
        <f>IF(F364="","",VLOOKUP(F364,$AX$865:$AY$867,2,TRUE))</f>
        <v>#N/A</v>
      </c>
      <c r="J78" s="91" t="e">
        <f>IF(F365="","",VLOOKUP(F365,$AZ$865:$BA$867,2,TRUE))</f>
        <v>#N/A</v>
      </c>
      <c r="K78" s="91" t="e">
        <f>IF(F366="","",VLOOKUP(F366,$BB$865:$BC$867,2,TRUE))</f>
        <v>#N/A</v>
      </c>
      <c r="L78" s="798"/>
    </row>
    <row r="79" spans="2:12" ht="60" customHeight="1" x14ac:dyDescent="0.25">
      <c r="B79" s="830"/>
      <c r="C79" s="815"/>
      <c r="D79" s="816"/>
      <c r="E79" s="817"/>
      <c r="F79" s="91" t="e">
        <f>IF(F249="","",VLOOKUP(F249,$BD$865:$BE$867,2,TRUE))</f>
        <v>#N/A</v>
      </c>
      <c r="G79" s="91" t="e">
        <f>IF(F250="","",VLOOKUP(F250,$BF$865:$BG$867,2,TRUE))</f>
        <v>#N/A</v>
      </c>
      <c r="H79" s="91" t="e">
        <f>IF(F251="","",VLOOKUP(F251,$BH$865:$BI$867,2,TRUE))</f>
        <v>#N/A</v>
      </c>
      <c r="I79" s="91" t="e">
        <f>IF(F367="","",VLOOKUP(F367,$BD$865:$BE$867,2,TRUE))</f>
        <v>#N/A</v>
      </c>
      <c r="J79" s="91" t="e">
        <f>IF(F368="","",VLOOKUP(F368,$BF$865:$BG$867,2,TRUE))</f>
        <v>#N/A</v>
      </c>
      <c r="K79" s="91" t="e">
        <f>IF(F369="","",VLOOKUP(F369,$BH$865:$BI$867,2,TRUE))</f>
        <v>#N/A</v>
      </c>
      <c r="L79" s="798"/>
    </row>
    <row r="80" spans="2:12" ht="60" customHeight="1" x14ac:dyDescent="0.25">
      <c r="B80" s="830"/>
      <c r="C80" s="815"/>
      <c r="D80" s="816"/>
      <c r="E80" s="817"/>
      <c r="F80" s="91" t="e">
        <f>IF(F252="","",VLOOKUP(F252,$BJ$865:$BK$867,2,TRUE))</f>
        <v>#N/A</v>
      </c>
      <c r="G80" s="91" t="e">
        <f>IF(F253="","",VLOOKUP(F253,$BL$865:$BM$867,2,TRUE))</f>
        <v>#N/A</v>
      </c>
      <c r="H80" s="91" t="e">
        <f>IF(F254="","",VLOOKUP(F254,$BN$865:$BO$867,2,TRUE))</f>
        <v>#N/A</v>
      </c>
      <c r="I80" s="91" t="e">
        <f>IF(F370="","",VLOOKUP(F370,$BJ$865:$BK$867,2,TRUE))</f>
        <v>#N/A</v>
      </c>
      <c r="J80" s="91" t="e">
        <f>IF(F371="","",VLOOKUP(F371,$BL$865:$BM$867,2,TRUE))</f>
        <v>#N/A</v>
      </c>
      <c r="K80" s="91" t="e">
        <f>IF(F372="","",VLOOKUP(F372,$BN$865:$BO$867,2,TRUE))</f>
        <v>#N/A</v>
      </c>
      <c r="L80" s="798"/>
    </row>
    <row r="81" spans="2:12" ht="60" customHeight="1" x14ac:dyDescent="0.25">
      <c r="B81" s="830"/>
      <c r="C81" s="815"/>
      <c r="D81" s="816"/>
      <c r="E81" s="817"/>
      <c r="F81" s="91" t="e">
        <f>IF(F255="","",VLOOKUP(F255,$BP$865:$BQ$867,2,TRUE))</f>
        <v>#N/A</v>
      </c>
      <c r="G81" s="91" t="e">
        <f>IF(F256="","",VLOOKUP(F256,$BR$865:$BS$867,2,TRUE))</f>
        <v>#N/A</v>
      </c>
      <c r="H81" s="91" t="e">
        <f>IF(F257="","",VLOOKUP(F257,$BT$865:$BU$867,2,TRUE))</f>
        <v>#N/A</v>
      </c>
      <c r="I81" s="91" t="e">
        <f>IF(F373="","",VLOOKUP(F373,$BP$865:$BQ$867,2,TRUE))</f>
        <v>#N/A</v>
      </c>
      <c r="J81" s="91" t="e">
        <f>IF(F374="","",VLOOKUP(F374,$BR$865:$BS$867,2,TRUE))</f>
        <v>#N/A</v>
      </c>
      <c r="K81" s="91" t="e">
        <f>IF(F375="","",VLOOKUP(F375,$BT$865:$BU$867,2,TRUE))</f>
        <v>#N/A</v>
      </c>
      <c r="L81" s="798"/>
    </row>
    <row r="82" spans="2:12" ht="60" customHeight="1" x14ac:dyDescent="0.25">
      <c r="B82" s="830"/>
      <c r="C82" s="815"/>
      <c r="D82" s="816"/>
      <c r="E82" s="817"/>
      <c r="F82" s="91" t="e">
        <f>IF(F258="","",VLOOKUP(F258,$BV$865:$BW$867,2,TRUE))</f>
        <v>#N/A</v>
      </c>
      <c r="G82" s="91" t="e">
        <f>IF(F259="","",VLOOKUP(F259,$BX$865:$BY$867,2,TRUE))</f>
        <v>#N/A</v>
      </c>
      <c r="H82" s="91" t="e">
        <f>IF(F260="","",VLOOKUP(F260,$BZ$865:$CA$867,2,TRUE))</f>
        <v>#N/A</v>
      </c>
      <c r="I82" s="91" t="e">
        <f>IF(F376="","",VLOOKUP(F376,$BV$865:$BW$867,2,TRUE))</f>
        <v>#N/A</v>
      </c>
      <c r="J82" s="91" t="e">
        <f>IF(F377="","",VLOOKUP(F377,$BX$865:$BY$867,2,TRUE))</f>
        <v>#N/A</v>
      </c>
      <c r="K82" s="91" t="e">
        <f>IF(F378="","",VLOOKUP(F378,$BZ$865:$CA$867,2,TRUE))</f>
        <v>#N/A</v>
      </c>
      <c r="L82" s="798"/>
    </row>
    <row r="83" spans="2:12" ht="60" customHeight="1" x14ac:dyDescent="0.25">
      <c r="B83" s="830"/>
      <c r="C83" s="815"/>
      <c r="D83" s="816"/>
      <c r="E83" s="817"/>
      <c r="F83" s="91" t="e">
        <f>IF(F261="","",VLOOKUP(F261,$CB$865:$CC$867,2,TRUE))</f>
        <v>#N/A</v>
      </c>
      <c r="G83" s="91" t="e">
        <f>IF(F262="","",VLOOKUP(F262,$CD$865:$CE$867,2,TRUE))</f>
        <v>#N/A</v>
      </c>
      <c r="H83" s="91" t="e">
        <f>IF(F263="","",VLOOKUP(F263,$CF$865:$CG$867,2,TRUE))</f>
        <v>#N/A</v>
      </c>
      <c r="I83" s="91" t="e">
        <f>IF(F379="","",VLOOKUP(F379,$CB$865:$CC$867,2,TRUE))</f>
        <v>#N/A</v>
      </c>
      <c r="J83" s="91" t="e">
        <f>IF(F380="","",VLOOKUP(F380,$CD$865:$CE$867,2,TRUE))</f>
        <v>#N/A</v>
      </c>
      <c r="K83" s="91" t="e">
        <f>IF(F381="","",VLOOKUP(F381,$CF$865:$CG$867,2,TRUE))</f>
        <v>#N/A</v>
      </c>
      <c r="L83" s="798"/>
    </row>
    <row r="84" spans="2:12" ht="60" customHeight="1" x14ac:dyDescent="0.25">
      <c r="B84" s="830"/>
      <c r="C84" s="815"/>
      <c r="D84" s="816"/>
      <c r="E84" s="817"/>
      <c r="F84" s="91" t="e">
        <f>IF(F264="","",VLOOKUP(F264,$AR$869:$AS$871,2,TRUE))</f>
        <v>#N/A</v>
      </c>
      <c r="G84" s="91" t="e">
        <f>IF(F265="","",VLOOKUP(F265,$AT$869:$AU$871,2,TRUE))</f>
        <v>#N/A</v>
      </c>
      <c r="H84" s="91" t="e">
        <f>IF(F266="","",VLOOKUP(F266,$AV$869:$AW$871,2,TRUE))</f>
        <v>#N/A</v>
      </c>
      <c r="I84" s="91" t="e">
        <f>IF(F382="","",VLOOKUP(F382,$AR$869:$AS$871,2,TRUE))</f>
        <v>#N/A</v>
      </c>
      <c r="J84" s="91" t="e">
        <f>IF(F383="","",VLOOKUP(F383,$AT$869:$AU$871,2,TRUE))</f>
        <v>#N/A</v>
      </c>
      <c r="K84" s="91" t="e">
        <f>IF(F384="","",VLOOKUP(F384,$AV$869:$AW$871,2,TRUE))</f>
        <v>#N/A</v>
      </c>
      <c r="L84" s="798"/>
    </row>
    <row r="85" spans="2:12" ht="60" customHeight="1" x14ac:dyDescent="0.25">
      <c r="B85" s="830"/>
      <c r="C85" s="815"/>
      <c r="D85" s="816"/>
      <c r="E85" s="817"/>
      <c r="F85" s="91" t="e">
        <f>IF(F267="","",VLOOKUP(F267,$AX$869:$AY$871,2,TRUE))</f>
        <v>#N/A</v>
      </c>
      <c r="G85" s="91" t="e">
        <f>IF(F268="","",VLOOKUP(F268,$AZ$869:$BA$871,2,TRUE))</f>
        <v>#N/A</v>
      </c>
      <c r="H85" s="91" t="e">
        <f>IF(F269="","",VLOOKUP(F269,$BB$869:$BC$871,2,TRUE))</f>
        <v>#N/A</v>
      </c>
      <c r="I85" s="91" t="e">
        <f>IF(F385="","",VLOOKUP(F385,$AX$869:$AY$871,2,TRUE))</f>
        <v>#N/A</v>
      </c>
      <c r="J85" s="91" t="e">
        <f>IF(F386="","",VLOOKUP(F386,$AZ$869:$BA$871,2,TRUE))</f>
        <v>#N/A</v>
      </c>
      <c r="K85" s="91" t="e">
        <f>IF(F387="","",VLOOKUP(F387,$BB$869:$BC$871,2,TRUE))</f>
        <v>#N/A</v>
      </c>
      <c r="L85" s="798"/>
    </row>
    <row r="86" spans="2:12" ht="60" customHeight="1" x14ac:dyDescent="0.25">
      <c r="B86" s="830"/>
      <c r="C86" s="815"/>
      <c r="D86" s="816"/>
      <c r="E86" s="817"/>
      <c r="F86" s="91" t="e">
        <f>IF(F270="","",VLOOKUP(F270,$BD$869:$BE$871,2,TRUE))</f>
        <v>#N/A</v>
      </c>
      <c r="G86" s="91" t="e">
        <f>IF(F271="","",VLOOKUP(F271,$BF$869:$BG$871,2,TRUE))</f>
        <v>#N/A</v>
      </c>
      <c r="H86" s="91" t="e">
        <f>IF(F272="","",VLOOKUP(F272,$BH$869:$BI$871,2,TRUE))</f>
        <v>#N/A</v>
      </c>
      <c r="I86" s="91" t="e">
        <f>IF(F388="","",VLOOKUP(F388,$BD$869:$BE$871,2,TRUE))</f>
        <v>#N/A</v>
      </c>
      <c r="J86" s="91" t="e">
        <f>IF(F389="","",VLOOKUP(F389,$BF$869:$BG$871,2,TRUE))</f>
        <v>#N/A</v>
      </c>
      <c r="K86" s="91" t="e">
        <f>IF(F390="","",VLOOKUP(F390,$BH$869:$BI$871,2,TRUE))</f>
        <v>#N/A</v>
      </c>
      <c r="L86" s="798"/>
    </row>
    <row r="87" spans="2:12" ht="60" customHeight="1" x14ac:dyDescent="0.25">
      <c r="B87" s="830"/>
      <c r="C87" s="815"/>
      <c r="D87" s="816"/>
      <c r="E87" s="817"/>
      <c r="F87" s="91" t="e">
        <f>IF(F273="","",VLOOKUP(F273,$BJ$869:$BK$871,2,TRUE))</f>
        <v>#N/A</v>
      </c>
      <c r="G87" s="91" t="e">
        <f>IF(F274="","",VLOOKUP(F274,$BL$869:$BM$871,2,TRUE))</f>
        <v>#N/A</v>
      </c>
      <c r="H87" s="91" t="e">
        <f>IF(F275="","",VLOOKUP(F275,$BN$869:$BO$871,2,TRUE))</f>
        <v>#N/A</v>
      </c>
      <c r="I87" s="91" t="e">
        <f>IF(F391="","",VLOOKUP(F391,$BJ$869:$BK$871,2,TRUE))</f>
        <v>#N/A</v>
      </c>
      <c r="J87" s="91" t="e">
        <f>IF(F392="","",VLOOKUP(F392,$BL$869:$BM$871,2,TRUE))</f>
        <v>#N/A</v>
      </c>
      <c r="K87" s="91" t="e">
        <f>IF(F393="","",VLOOKUP(F393,$BN$869:$BO$871,2,TRUE))</f>
        <v>#N/A</v>
      </c>
      <c r="L87" s="798"/>
    </row>
    <row r="88" spans="2:12" ht="60" customHeight="1" x14ac:dyDescent="0.25">
      <c r="B88" s="830"/>
      <c r="C88" s="815"/>
      <c r="D88" s="816"/>
      <c r="E88" s="817"/>
      <c r="F88" s="91" t="e">
        <f>IF(F276="","",VLOOKUP(F276,$BP$869:$BQ$871,2,TRUE))</f>
        <v>#N/A</v>
      </c>
      <c r="G88" s="91" t="e">
        <f>IF(F277="","",VLOOKUP(F277,$BR$869:$BS$871,2,TRUE))</f>
        <v>#N/A</v>
      </c>
      <c r="H88" s="91" t="e">
        <f>IF(F278="","",VLOOKUP(F278,$BT$869:$BU$871,2,TRUE))</f>
        <v>#N/A</v>
      </c>
      <c r="I88" s="91" t="e">
        <f>IF(F394="","",VLOOKUP(F394,$BP$869:$BQ$871,2,TRUE))</f>
        <v>#N/A</v>
      </c>
      <c r="J88" s="91" t="e">
        <f>IF(F395="","",VLOOKUP(F395,$BR$869:$BS$871,2,TRUE))</f>
        <v>#N/A</v>
      </c>
      <c r="K88" s="91" t="e">
        <f>IF(F396="","",VLOOKUP(F396,$BT$869:$BU$871,2,TRUE))</f>
        <v>#N/A</v>
      </c>
      <c r="L88" s="798"/>
    </row>
    <row r="89" spans="2:12" ht="60" customHeight="1" x14ac:dyDescent="0.25">
      <c r="B89" s="830"/>
      <c r="C89" s="815"/>
      <c r="D89" s="816"/>
      <c r="E89" s="817"/>
      <c r="F89" s="91" t="e">
        <f>IF(F279="","",VLOOKUP(F279,$BV$869:$BW$871,2,TRUE))</f>
        <v>#N/A</v>
      </c>
      <c r="G89" s="91" t="e">
        <f>IF(F280="","",VLOOKUP(F280,$BX$869:$BY$871,2,TRUE))</f>
        <v>#N/A</v>
      </c>
      <c r="H89" s="91" t="e">
        <f>IF(F281="","",VLOOKUP(F281,$BZ$869:$CA$871,2,TRUE))</f>
        <v>#N/A</v>
      </c>
      <c r="I89" s="91" t="e">
        <f>IF(F397="","",VLOOKUP(F397,$BV$869:$BW$871,2,TRUE))</f>
        <v>#N/A</v>
      </c>
      <c r="J89" s="91" t="e">
        <f>IF(F398="","",VLOOKUP(F398,$BX$869:$BY$871,2,TRUE))</f>
        <v>#N/A</v>
      </c>
      <c r="K89" s="91" t="e">
        <f>IF(F399="","",VLOOKUP(F399,$BZ$869:$CA$871,2,TRUE))</f>
        <v>#N/A</v>
      </c>
      <c r="L89" s="798"/>
    </row>
    <row r="90" spans="2:12" ht="60" customHeight="1" x14ac:dyDescent="0.25">
      <c r="B90" s="830"/>
      <c r="C90" s="815"/>
      <c r="D90" s="816"/>
      <c r="E90" s="817"/>
      <c r="F90" s="91" t="e">
        <f>IF(F282="","",VLOOKUP(F282,$CB$869:$CC$871,2,TRUE))</f>
        <v>#N/A</v>
      </c>
      <c r="G90" s="91" t="e">
        <f>IF(F283="","",VLOOKUP(F283,$CD$869:$CE$871,2,TRUE))</f>
        <v>#N/A</v>
      </c>
      <c r="H90" s="91" t="e">
        <f>IF(F284="","",VLOOKUP(F284,$CF$869:$CG$871,2,TRUE))</f>
        <v>#N/A</v>
      </c>
      <c r="I90" s="91" t="e">
        <f>IF(F400="","",VLOOKUP(F400,$CB$869:$CC$871,2,TRUE))</f>
        <v>#N/A</v>
      </c>
      <c r="J90" s="91" t="e">
        <f>IF(F401="","",VLOOKUP(F401,$CD$869:$CE$871,2,TRUE))</f>
        <v>#N/A</v>
      </c>
      <c r="K90" s="91" t="e">
        <f>IF(F402="","",VLOOKUP(F402,$CF$869:$CG$871,2,TRUE))</f>
        <v>#N/A</v>
      </c>
      <c r="L90" s="798"/>
    </row>
    <row r="91" spans="2:12" ht="60" customHeight="1" x14ac:dyDescent="0.25">
      <c r="B91" s="830"/>
      <c r="C91" s="815"/>
      <c r="D91" s="816"/>
      <c r="E91" s="817"/>
      <c r="F91" s="91" t="e">
        <f>IF(F285="","",VLOOKUP(F285,$AR$873:$AS$875,2,TRUE))</f>
        <v>#N/A</v>
      </c>
      <c r="G91" s="91" t="e">
        <f>IF(F286="","",VLOOKUP(F286,$AT$873:$AU$875,2,TRUE))</f>
        <v>#N/A</v>
      </c>
      <c r="H91" s="91" t="e">
        <f>IF(F287="","",VLOOKUP(F287,$AV$873:$AW$875,2,TRUE))</f>
        <v>#N/A</v>
      </c>
      <c r="I91" s="91" t="e">
        <f>IF(F403="","",VLOOKUP(F403,$AR$873:$AS$875,2,TRUE))</f>
        <v>#N/A</v>
      </c>
      <c r="J91" s="91" t="e">
        <f>IF(F404="","",VLOOKUP(F404,$AT$873:$AU$875,2,TRUE))</f>
        <v>#N/A</v>
      </c>
      <c r="K91" s="91" t="e">
        <f>IF(F405="","",VLOOKUP(F405,$AV$873:$AW$875,2,TRUE))</f>
        <v>#N/A</v>
      </c>
      <c r="L91" s="798"/>
    </row>
    <row r="92" spans="2:12" ht="60" customHeight="1" x14ac:dyDescent="0.25">
      <c r="B92" s="830"/>
      <c r="C92" s="815"/>
      <c r="D92" s="816"/>
      <c r="E92" s="817"/>
      <c r="F92" s="91" t="e">
        <f>IF(F288="","",VLOOKUP(F288,$AX$873:$AY$875,2,TRUE))</f>
        <v>#N/A</v>
      </c>
      <c r="G92" s="91" t="e">
        <f>IF(F289="","",VLOOKUP(F289,$AZ$873:$BA$875,2,TRUE))</f>
        <v>#N/A</v>
      </c>
      <c r="H92" s="91" t="e">
        <f>IF(F290="","",VLOOKUP(F290,$BB$873:$BC$875,2,TRUE))</f>
        <v>#N/A</v>
      </c>
      <c r="I92" s="91" t="e">
        <f>IF(F406="","",VLOOKUP(F406,$AX$873:$AY$875,2,TRUE))</f>
        <v>#N/A</v>
      </c>
      <c r="J92" s="91" t="e">
        <f>IF(F407="","",VLOOKUP(F407,$AZ$873:$BA$875,2,TRUE))</f>
        <v>#N/A</v>
      </c>
      <c r="K92" s="91" t="e">
        <f>IF(F408="","",VLOOKUP(F408,$BB$873:$BC$875,2,TRUE))</f>
        <v>#N/A</v>
      </c>
      <c r="L92" s="798"/>
    </row>
    <row r="93" spans="2:12" ht="60" customHeight="1" x14ac:dyDescent="0.25">
      <c r="B93" s="830"/>
      <c r="C93" s="815"/>
      <c r="D93" s="816"/>
      <c r="E93" s="817"/>
      <c r="F93" s="91" t="e">
        <f>IF(F291="","",VLOOKUP(F291,$BD$873:$BE$875,2,TRUE))</f>
        <v>#N/A</v>
      </c>
      <c r="G93" s="91" t="e">
        <f>IF(F292="","",VLOOKUP(F292,$BF$873:$BG$875,2,TRUE))</f>
        <v>#N/A</v>
      </c>
      <c r="H93" s="91" t="e">
        <f>IF(F293="","",VLOOKUP(F293,$BH$873:$BI$875,2,TRUE))</f>
        <v>#N/A</v>
      </c>
      <c r="I93" s="91" t="e">
        <f>IF(F409="","",VLOOKUP(F409,$BD$873:$BE$875,2,TRUE))</f>
        <v>#N/A</v>
      </c>
      <c r="J93" s="91" t="e">
        <f>IF(F410="","",VLOOKUP(F410,$BF$873:$BG$875,2,TRUE))</f>
        <v>#N/A</v>
      </c>
      <c r="K93" s="91" t="e">
        <f>IF(F411="","",VLOOKUP(F411,$BH$873:$BI$875,2,TRUE))</f>
        <v>#N/A</v>
      </c>
      <c r="L93" s="798"/>
    </row>
    <row r="94" spans="2:12" ht="60" customHeight="1" x14ac:dyDescent="0.25">
      <c r="B94" s="830"/>
      <c r="C94" s="815"/>
      <c r="D94" s="816"/>
      <c r="E94" s="817"/>
      <c r="F94" s="91" t="e">
        <f>IF(F294="","",VLOOKUP(F294,$BJ$873:$BK$875,2,TRUE))</f>
        <v>#N/A</v>
      </c>
      <c r="G94" s="91" t="e">
        <f>IF(F295="","",VLOOKUP(F295,$BL$873:$BM$875,2,TRUE))</f>
        <v>#N/A</v>
      </c>
      <c r="H94" s="91" t="e">
        <f>IF(F296="","",VLOOKUP(F296,$BN$873:$BO$875,2,TRUE))</f>
        <v>#N/A</v>
      </c>
      <c r="I94" s="91" t="e">
        <f>IF(F412="","",VLOOKUP(F412,$BJ$873:$BK$875,2,TRUE))</f>
        <v>#N/A</v>
      </c>
      <c r="J94" s="91" t="e">
        <f>IF(F413="","",VLOOKUP(F413,$BL$873:$BM$875,2,TRUE))</f>
        <v>#N/A</v>
      </c>
      <c r="K94" s="91" t="e">
        <f>IF(F414="","",VLOOKUP(F414,$BN$873:$BO$875,2,TRUE))</f>
        <v>#N/A</v>
      </c>
      <c r="L94" s="798"/>
    </row>
    <row r="95" spans="2:12" ht="60" customHeight="1" x14ac:dyDescent="0.25">
      <c r="B95" s="830"/>
      <c r="C95" s="815"/>
      <c r="D95" s="816"/>
      <c r="E95" s="817"/>
      <c r="F95" s="91" t="e">
        <f>IF(F297="","",VLOOKUP(F297,$BP$873:$BQ$875,2,TRUE))</f>
        <v>#N/A</v>
      </c>
      <c r="G95" s="91" t="e">
        <f>IF(F298="","",VLOOKUP(F298,$BR$873:$BS$875,2,TRUE))</f>
        <v>#N/A</v>
      </c>
      <c r="H95" s="91" t="e">
        <f>IF(F299="","",VLOOKUP(F299,$BT$873:$BU$875,2,TRUE))</f>
        <v>#N/A</v>
      </c>
      <c r="I95" s="91" t="e">
        <f>IF(F415="","",VLOOKUP(F415,$BP$873:$BQ$875,2,TRUE))</f>
        <v>#N/A</v>
      </c>
      <c r="J95" s="91" t="e">
        <f>IF(F416="","",VLOOKUP(F416,$BR$873:$BS$875,2,TRUE))</f>
        <v>#N/A</v>
      </c>
      <c r="K95" s="91" t="e">
        <f>IF(F417="","",VLOOKUP(F417,$BT$873:$BU$875,2,TRUE))</f>
        <v>#N/A</v>
      </c>
      <c r="L95" s="798"/>
    </row>
    <row r="96" spans="2:12" ht="60" customHeight="1" x14ac:dyDescent="0.25">
      <c r="B96" s="830"/>
      <c r="C96" s="815"/>
      <c r="D96" s="816"/>
      <c r="E96" s="817"/>
      <c r="F96" s="91" t="e">
        <f>IF(F300="","",VLOOKUP(F300,$BV$873:$BW$875,2,TRUE))</f>
        <v>#N/A</v>
      </c>
      <c r="G96" s="91" t="e">
        <f>IF(F301="","",VLOOKUP(F301,$BX$873:$BY$875,2,TRUE))</f>
        <v>#N/A</v>
      </c>
      <c r="H96" s="91" t="e">
        <f>IF(F302="","",VLOOKUP(F302,$BZ$873:$CA$875,2,TRUE))</f>
        <v>#N/A</v>
      </c>
      <c r="I96" s="91" t="e">
        <f>IF(F418="","",VLOOKUP(F418,$BV$873:$BW$875,2,TRUE))</f>
        <v>#N/A</v>
      </c>
      <c r="J96" s="91" t="e">
        <f>IF(F419="","",VLOOKUP(F419,$BX$873:$BY$875,2,TRUE))</f>
        <v>#N/A</v>
      </c>
      <c r="K96" s="91" t="e">
        <f>IF(F420="","",VLOOKUP(F420,$BZ$873:$CA$875,2,TRUE))</f>
        <v>#N/A</v>
      </c>
      <c r="L96" s="798"/>
    </row>
    <row r="97" spans="2:12" ht="60" customHeight="1" thickBot="1" x14ac:dyDescent="0.3">
      <c r="B97" s="831"/>
      <c r="C97" s="818"/>
      <c r="D97" s="819"/>
      <c r="E97" s="820"/>
      <c r="F97" s="91" t="e">
        <f>IF(F306="","",VLOOKUP(F306,$CB$873:$CC$875,2,TRUE))</f>
        <v>#N/A</v>
      </c>
      <c r="G97" s="91" t="e">
        <f>IF(F307="","",VLOOKUP(F307,$CD$873:$CE$875,2,TRUE))</f>
        <v>#N/A</v>
      </c>
      <c r="H97" s="91" t="e">
        <f>IF(F308="","",VLOOKUP(F308,$CF$873:$CG$875,2,TRUE))</f>
        <v>#N/A</v>
      </c>
      <c r="I97" s="91" t="e">
        <f>IF(F424="","",VLOOKUP(F424,$CB$873:$CC$875,2,TRUE))</f>
        <v>#N/A</v>
      </c>
      <c r="J97" s="91" t="e">
        <f>IF(F425="","",VLOOKUP(F425,$CD$873:$CE$875,2,TRUE))</f>
        <v>#N/A</v>
      </c>
      <c r="K97" s="91" t="e">
        <f>IF(F426="","",VLOOKUP(F426,$CF$873:$CG$875,2,TRUE))</f>
        <v>#N/A</v>
      </c>
      <c r="L97" s="798"/>
    </row>
    <row r="98" spans="2:12" ht="60" customHeight="1" x14ac:dyDescent="0.25">
      <c r="B98" s="829" t="s">
        <v>116</v>
      </c>
      <c r="C98" s="288" t="str">
        <f>IF(G122="","",VLOOKUP(G122,$Y$878:$Z$880,2,TRUE))</f>
        <v/>
      </c>
      <c r="D98" s="288" t="str">
        <f>IF(G123="","",VLOOKUP(G123,$AA$878:$AB$880,2,TRUE))</f>
        <v/>
      </c>
      <c r="E98" s="288" t="str">
        <f>IF(G124="","",VLOOKUP(G124,$AC$878:$AD$880,2,TRUE))</f>
        <v/>
      </c>
      <c r="F98" s="282" t="e">
        <f>IF(G195="","",VLOOKUP(G195,$AR$877:$AS$879,2,TRUE))</f>
        <v>#N/A</v>
      </c>
      <c r="G98" s="282" t="e">
        <f>IF(G196="","",VLOOKUP(G196,$AT$877:$AU$879,2,TRUE))</f>
        <v>#N/A</v>
      </c>
      <c r="H98" s="282" t="e">
        <f>IF(G197="","",VLOOKUP(G197,$AV$877:$AW$879,2,TRUE))</f>
        <v>#N/A</v>
      </c>
      <c r="I98" s="282" t="e">
        <f>IF(G313="","",VLOOKUP(G313,$AR$877:$AS$879,2,TRUE))</f>
        <v>#N/A</v>
      </c>
      <c r="J98" s="282" t="e">
        <f>IF(G314="","",VLOOKUP(G314,$AT$877:$AU$879,2,TRUE))</f>
        <v>#N/A</v>
      </c>
      <c r="K98" s="285" t="e">
        <f>IF(G315="","",VLOOKUP(G315,$AV$877:$AW$879,2,TRUE))</f>
        <v>#N/A</v>
      </c>
      <c r="L98" s="799"/>
    </row>
    <row r="99" spans="2:12" ht="60" customHeight="1" x14ac:dyDescent="0.25">
      <c r="B99" s="830"/>
      <c r="C99" s="281" t="str">
        <f>IF(F125="","",VLOOKUP(F125,$AE$878:$AF$880,2,TRUE))</f>
        <v/>
      </c>
      <c r="D99" s="281" t="str">
        <f>IF(F126="","",VLOOKUP(F126,$AG$878:$AH$880,2,TRUE))</f>
        <v/>
      </c>
      <c r="E99" s="281" t="str">
        <f>IF(F127="","",VLOOKUP(F127,$AI$878:$AJ$880,2,TRUE))</f>
        <v/>
      </c>
      <c r="F99" s="91" t="e">
        <f>IF(G198="","",VLOOKUP(G198,$AX$877:$AY$879,2,TRUE))</f>
        <v>#N/A</v>
      </c>
      <c r="G99" s="91" t="e">
        <f>IF(G199="","",VLOOKUP(G199,$AZ$877:$BA$879,2,TRUE))</f>
        <v>#N/A</v>
      </c>
      <c r="H99" s="91" t="e">
        <f>IF(G200="","",VLOOKUP(G200,$BB$877:$BC$879,2,TRUE))</f>
        <v>#N/A</v>
      </c>
      <c r="I99" s="91" t="e">
        <f>IF(G316="","",VLOOKUP(G316,$AX$877:$AY$879,2,TRUE))</f>
        <v>#N/A</v>
      </c>
      <c r="J99" s="91" t="e">
        <f>IF(G317="","",VLOOKUP(G317,$AZ$877:$BA$879,2,TRUE))</f>
        <v>#N/A</v>
      </c>
      <c r="K99" s="286" t="e">
        <f>IF(G318="","",VLOOKUP(G318,$BB$877:$BC$879,2,TRUE))</f>
        <v>#N/A</v>
      </c>
      <c r="L99" s="799"/>
    </row>
    <row r="100" spans="2:12" ht="60" customHeight="1" x14ac:dyDescent="0.25">
      <c r="B100" s="830"/>
      <c r="C100" s="281" t="str">
        <f>IF(F128="","",VLOOKUP(F128,$AK$878:$AL$880,2,TRUE))</f>
        <v/>
      </c>
      <c r="D100" s="281" t="str">
        <f>IF(F129="","",VLOOKUP(F129,$AM$878:$AN$880,2,TRUE))</f>
        <v/>
      </c>
      <c r="E100" s="281" t="str">
        <f>IF(F130="","",VLOOKUP(F130,$AO$878:$AP$880,2,TRUE))</f>
        <v/>
      </c>
      <c r="F100" s="91" t="e">
        <f>IF(G201="","",VLOOKUP(G201,$BD$877:$BE$879,2,TRUE))</f>
        <v>#N/A</v>
      </c>
      <c r="G100" s="91" t="e">
        <f>IF(G202="","",VLOOKUP(G202,$BF$877:$BG$879,2,TRUE))</f>
        <v>#N/A</v>
      </c>
      <c r="H100" s="91" t="e">
        <f>IF(G203="","",VLOOKUP(G203,$BH$877:$BI$879,2,TRUE))</f>
        <v>#N/A</v>
      </c>
      <c r="I100" s="91" t="e">
        <f>IF(G319="","",VLOOKUP(G319,$BD$877:$BE$879,2,TRUE))</f>
        <v>#N/A</v>
      </c>
      <c r="J100" s="91" t="e">
        <f>IF(G320="","",VLOOKUP(G320,$BF$877:$BG$879,2,TRUE))</f>
        <v>#N/A</v>
      </c>
      <c r="K100" s="286" t="e">
        <f>IF(G321="","",VLOOKUP(G321,$BH$877:$BI$879,2,TRUE))</f>
        <v>#N/A</v>
      </c>
      <c r="L100" s="799"/>
    </row>
    <row r="101" spans="2:12" ht="60" customHeight="1" x14ac:dyDescent="0.25">
      <c r="B101" s="830"/>
      <c r="C101" s="281" t="str">
        <f>IF(G131="","",VLOOKUP(G131,$Y$882:$Z$884,2,TRUE))</f>
        <v/>
      </c>
      <c r="D101" s="281" t="str">
        <f>IF(G132="","",VLOOKUP(G132,$AA$882:$AB$884,2,TRUE))</f>
        <v/>
      </c>
      <c r="E101" s="281" t="str">
        <f>IF(G133="","",VLOOKUP(G133,$AC$882:$AD$884,2,TRUE))</f>
        <v/>
      </c>
      <c r="F101" s="91" t="e">
        <f>IF(G204="","",VLOOKUP(G204,$BJ$877:$BK$879,2,TRUE))</f>
        <v>#N/A</v>
      </c>
      <c r="G101" s="91" t="e">
        <f>IF(G205="","",VLOOKUP(G205,$BL$877:$BM$879,2,TRUE))</f>
        <v>#N/A</v>
      </c>
      <c r="H101" s="91" t="e">
        <f>IF(G206="","",VLOOKUP(G206,$BN$877:$BO$879,2,TRUE))</f>
        <v>#N/A</v>
      </c>
      <c r="I101" s="91" t="e">
        <f>IF(G322="","",VLOOKUP(G322,$BJ$877:$BK$879,2,TRUE))</f>
        <v>#N/A</v>
      </c>
      <c r="J101" s="91" t="e">
        <f>IF(G323="","",VLOOKUP(G323,$BL$877:$BM$879,2,TRUE))</f>
        <v>#N/A</v>
      </c>
      <c r="K101" s="286" t="e">
        <f>IF(G324="","",VLOOKUP(G324,$BN$877:$BO$879,2,TRUE))</f>
        <v>#N/A</v>
      </c>
      <c r="L101" s="799"/>
    </row>
    <row r="102" spans="2:12" ht="60" customHeight="1" x14ac:dyDescent="0.25">
      <c r="B102" s="830"/>
      <c r="C102" s="281" t="str">
        <f>IF(F134="","",VLOOKUP(F134,$AE$882:$AF$884,2,TRUE))</f>
        <v/>
      </c>
      <c r="D102" s="281" t="str">
        <f>IF(F135="","",VLOOKUP(F135,$AG$882:$AH$884,2,TRUE))</f>
        <v/>
      </c>
      <c r="E102" s="281" t="str">
        <f>IF(F136="","",VLOOKUP(F136,$AI$882:$AJ$884,2,TRUE))</f>
        <v/>
      </c>
      <c r="F102" s="91" t="e">
        <f>IF(G207="","",VLOOKUP(G207,$AR$881:$AS$883,2,TRUE))</f>
        <v>#N/A</v>
      </c>
      <c r="G102" s="91" t="e">
        <f>IF(G208="","",VLOOKUP(G208,$AT$881:$AU$883,2,TRUE))</f>
        <v>#N/A</v>
      </c>
      <c r="H102" s="91" t="e">
        <f>IF(G209="","",VLOOKUP(G209,$AV$881:$AW$883,2,TRUE))</f>
        <v>#N/A</v>
      </c>
      <c r="I102" s="91" t="e">
        <f>IF(G325="","",VLOOKUP(G325,$AR$881:$AS$883,2,TRUE))</f>
        <v>#N/A</v>
      </c>
      <c r="J102" s="91" t="e">
        <f>IF(G326="","",VLOOKUP(G326,$AT$881:$AU$883,2,TRUE))</f>
        <v>#N/A</v>
      </c>
      <c r="K102" s="286" t="e">
        <f>IF(G327="","",VLOOKUP(G327,$AV$881:$AW$883,2,TRUE))</f>
        <v>#N/A</v>
      </c>
      <c r="L102" s="799"/>
    </row>
    <row r="103" spans="2:12" ht="60" customHeight="1" x14ac:dyDescent="0.25">
      <c r="B103" s="830"/>
      <c r="C103" s="281" t="str">
        <f>IF(F137="","",VLOOKUP(F137,$AK$882:$AL$884,2,TRUE))</f>
        <v/>
      </c>
      <c r="D103" s="281" t="str">
        <f>IF(F138="","",VLOOKUP(F138,$AM$882:$AN$884,2,TRUE))</f>
        <v/>
      </c>
      <c r="E103" s="281" t="str">
        <f>IF(F139="","",VLOOKUP(F139,$AO$882:$AP$884,2,TRUE))</f>
        <v/>
      </c>
      <c r="F103" s="91" t="e">
        <f>IF(G210="","",VLOOKUP(G210,$AX$881:$AY$883,2,TRUE))</f>
        <v>#N/A</v>
      </c>
      <c r="G103" s="91" t="e">
        <f>IF(G211="","",VLOOKUP(G211,$AZ$881:$BA$883,2,TRUE))</f>
        <v>#N/A</v>
      </c>
      <c r="H103" s="91" t="e">
        <f>IF(G212="","",VLOOKUP(G212,$BB$881:$BC$883,2,TRUE))</f>
        <v>#N/A</v>
      </c>
      <c r="I103" s="91" t="e">
        <f>IF(G328="","",VLOOKUP(G328,$AX$881:$AY$883,2,TRUE))</f>
        <v>#N/A</v>
      </c>
      <c r="J103" s="91" t="e">
        <f>IF(G329="","",VLOOKUP(G329,$AZ$881:$BA$883,2,TRUE))</f>
        <v>#N/A</v>
      </c>
      <c r="K103" s="286" t="e">
        <f>IF(G330="","",VLOOKUP(G330,$BB$881:$BC$883,2,TRUE))</f>
        <v>#N/A</v>
      </c>
      <c r="L103" s="799"/>
    </row>
    <row r="104" spans="2:12" ht="60" customHeight="1" x14ac:dyDescent="0.25">
      <c r="B104" s="830"/>
      <c r="C104" s="281" t="str">
        <f>IF(G140="","",VLOOKUP(G140,$Y$886:$Z$888,2,TRUE))</f>
        <v/>
      </c>
      <c r="D104" s="281" t="str">
        <f>IF(G141="","",VLOOKUP(G141,$AA$886:$AB$888,2,TRUE))</f>
        <v/>
      </c>
      <c r="E104" s="281" t="str">
        <f>IF(G142="","",VLOOKUP(G142,$AC$886:$AD$888,2,TRUE))</f>
        <v/>
      </c>
      <c r="F104" s="91" t="e">
        <f>IF(G213="","",VLOOKUP(G213,$BD$881:$BE$883,2,TRUE))</f>
        <v>#N/A</v>
      </c>
      <c r="G104" s="91" t="e">
        <f>IF(G214="","",VLOOKUP(G214,$BF$881:$BG$883,2,TRUE))</f>
        <v>#N/A</v>
      </c>
      <c r="H104" s="91" t="e">
        <f>IF(G215="","",VLOOKUP(G215,$BH$881:$BI$883,2,TRUE))</f>
        <v>#N/A</v>
      </c>
      <c r="I104" s="91" t="e">
        <f>IF(G331="","",VLOOKUP(G331,$BD$881:$BE$883,2,TRUE))</f>
        <v>#N/A</v>
      </c>
      <c r="J104" s="91" t="e">
        <f>IF(G332="","",VLOOKUP(G332,$BF$881:$BG$883,2,TRUE))</f>
        <v>#N/A</v>
      </c>
      <c r="K104" s="286" t="e">
        <f>IF(G333="","",VLOOKUP(G333,$BH$881:$BI$883,2,TRUE))</f>
        <v>#N/A</v>
      </c>
      <c r="L104" s="799"/>
    </row>
    <row r="105" spans="2:12" ht="60" customHeight="1" x14ac:dyDescent="0.25">
      <c r="B105" s="830"/>
      <c r="C105" s="281" t="str">
        <f>IF(F143="","",VLOOKUP(F143,$AE$886:$AF$888,2,TRUE))</f>
        <v/>
      </c>
      <c r="D105" s="281" t="str">
        <f>IF(F144="","",VLOOKUP(F144,$AG$886:$AH$888,2,TRUE))</f>
        <v/>
      </c>
      <c r="E105" s="281" t="str">
        <f>IF(F145="","",VLOOKUP(F145,$AI$886:$AJ$888,2,TRUE))</f>
        <v/>
      </c>
      <c r="F105" s="91" t="e">
        <f>IF(G216="","",VLOOKUP(G216,$BJ$881:$BK$883,2,TRUE))</f>
        <v>#N/A</v>
      </c>
      <c r="G105" s="91" t="e">
        <f>IF(G217="","",VLOOKUP(G217,$BL$881:$BM$883,2,TRUE))</f>
        <v>#N/A</v>
      </c>
      <c r="H105" s="91" t="e">
        <f>IF(G218="","",VLOOKUP(G218,$BN$881:$BO$883,2,TRUE))</f>
        <v>#N/A</v>
      </c>
      <c r="I105" s="91" t="e">
        <f>IF(G334="","",VLOOKUP(G334,$BJ$881:$BK$883,2,TRUE))</f>
        <v>#N/A</v>
      </c>
      <c r="J105" s="91" t="e">
        <f>IF(G335="","",VLOOKUP(G335,$BL$881:$BM$883,2,TRUE))</f>
        <v>#N/A</v>
      </c>
      <c r="K105" s="286" t="e">
        <f>IF(G336="","",VLOOKUP(G336,$BN$881:$BO$883,2,TRUE))</f>
        <v>#N/A</v>
      </c>
      <c r="L105" s="799"/>
    </row>
    <row r="106" spans="2:12" ht="60" customHeight="1" x14ac:dyDescent="0.25">
      <c r="B106" s="830"/>
      <c r="C106" s="281" t="str">
        <f>IF(F146="","",VLOOKUP(F146,$AK$886:$AL$888,2,TRUE))</f>
        <v/>
      </c>
      <c r="D106" s="281" t="str">
        <f>IF(F147="","",VLOOKUP(F147,$AM$886:$AN$888,2,TRUE))</f>
        <v/>
      </c>
      <c r="E106" s="281" t="str">
        <f>IF(F148="","",VLOOKUP(F148,$AO$886:$AP$888,2,TRUE))</f>
        <v/>
      </c>
      <c r="F106" s="91" t="e">
        <f>IF(G219="","",VLOOKUP(G219,$AR$885:$AS$887,2,TRUE))</f>
        <v>#N/A</v>
      </c>
      <c r="G106" s="91" t="e">
        <f>IF(G220="","",VLOOKUP(G220,$AT$885:$AU$887,2,TRUE))</f>
        <v>#N/A</v>
      </c>
      <c r="H106" s="91" t="e">
        <f>IF(G221="","",VLOOKUP(G221,$AV$885:$AW$887,2,TRUE))</f>
        <v>#N/A</v>
      </c>
      <c r="I106" s="91" t="e">
        <f>IF(G337="","",VLOOKUP(G337,$AR$885:$AS$887,2,TRUE))</f>
        <v>#N/A</v>
      </c>
      <c r="J106" s="91" t="e">
        <f>IF(G338="","",VLOOKUP(G338,$AT$885:$AU$887,2,TRUE))</f>
        <v>#N/A</v>
      </c>
      <c r="K106" s="286" t="e">
        <f>IF(G339="","",VLOOKUP(G339,$AV$885:$AW$887,2,TRUE))</f>
        <v>#N/A</v>
      </c>
      <c r="L106" s="799"/>
    </row>
    <row r="107" spans="2:12" ht="60" customHeight="1" x14ac:dyDescent="0.25">
      <c r="B107" s="830"/>
      <c r="C107" s="281" t="str">
        <f>IF(G149="","",VLOOKUP(G149,$Y$890:$Z$892,2,TRUE))</f>
        <v/>
      </c>
      <c r="D107" s="281" t="str">
        <f>IF(G150="","",VLOOKUP(G150,$AA$890:$AB$892,2,TRUE))</f>
        <v/>
      </c>
      <c r="E107" s="281" t="str">
        <f>IF(G151="","",VLOOKUP(G151,$AC$890:$AD$892,2,TRUE))</f>
        <v/>
      </c>
      <c r="F107" s="91" t="e">
        <f>IF(G222="","",VLOOKUP(G222,$AX$885:$AY$887,2,TRUE))</f>
        <v>#N/A</v>
      </c>
      <c r="G107" s="91" t="e">
        <f>IF(G223="","",VLOOKUP(G223,$AZ$885:$BA$887,2,TRUE))</f>
        <v>#N/A</v>
      </c>
      <c r="H107" s="91" t="e">
        <f>IF(G224="","",VLOOKUP(G224,$BB$885:$BC$887,2,TRUE))</f>
        <v>#N/A</v>
      </c>
      <c r="I107" s="91" t="e">
        <f>IF(G340="","",VLOOKUP(G340,$AX$885:$AY$887,2,TRUE))</f>
        <v>#N/A</v>
      </c>
      <c r="J107" s="91" t="e">
        <f>IF(G341="","",VLOOKUP(G341,$AZ$885:$BA$887,2,TRUE))</f>
        <v>#N/A</v>
      </c>
      <c r="K107" s="286" t="e">
        <f>IF(G342="","",VLOOKUP(G342,$BB$885:$BC$887,2,TRUE))</f>
        <v>#N/A</v>
      </c>
      <c r="L107" s="799"/>
    </row>
    <row r="108" spans="2:12" ht="60" customHeight="1" x14ac:dyDescent="0.25">
      <c r="B108" s="830"/>
      <c r="C108" s="281" t="str">
        <f>IF(F152="","",VLOOKUP(F152,$AE$890:$AF$892,2,TRUE))</f>
        <v/>
      </c>
      <c r="D108" s="281" t="str">
        <f>IF(F153="","",VLOOKUP(F153,$AG$890:$AH$892,2,TRUE))</f>
        <v/>
      </c>
      <c r="E108" s="281" t="str">
        <f>IF(F154="","",VLOOKUP(F154,$AI$890:$AJ$892,2,TRUE))</f>
        <v/>
      </c>
      <c r="F108" s="91" t="e">
        <f>IF(G225="","",VLOOKUP(G225,$BD$885:$BE$887,2,TRUE))</f>
        <v>#N/A</v>
      </c>
      <c r="G108" s="91" t="e">
        <f>IF(G226="","",VLOOKUP(G226,$BF$885:$BG$887,2,TRUE))</f>
        <v>#N/A</v>
      </c>
      <c r="H108" s="91" t="e">
        <f>IF(G227="","",VLOOKUP(G227,$BH$885:$BI$887,2,TRUE))</f>
        <v>#N/A</v>
      </c>
      <c r="I108" s="91" t="e">
        <f>IF(G343="","",VLOOKUP(G343,$BD$885:$BE$887,2,TRUE))</f>
        <v>#N/A</v>
      </c>
      <c r="J108" s="91" t="e">
        <f>IF(G344="","",VLOOKUP(G344,$BF$885:$BG$887,2,TRUE))</f>
        <v>#N/A</v>
      </c>
      <c r="K108" s="286" t="e">
        <f>IF(G345="","",VLOOKUP(G345,$BH$885:$BI$887,2,TRUE))</f>
        <v>#N/A</v>
      </c>
      <c r="L108" s="799"/>
    </row>
    <row r="109" spans="2:12" ht="60" customHeight="1" x14ac:dyDescent="0.25">
      <c r="B109" s="830"/>
      <c r="C109" s="281" t="str">
        <f>IF(F155="","",VLOOKUP(F155,$AK$890:$AL$892,2,TRUE))</f>
        <v/>
      </c>
      <c r="D109" s="281" t="str">
        <f>IF(F156="","",VLOOKUP(F156,$AM$890:$AN$892,2,TRUE))</f>
        <v/>
      </c>
      <c r="E109" s="281" t="str">
        <f>IF(F157="","",VLOOKUP(F157,$AO$890:$AP$892,2,TRUE))</f>
        <v/>
      </c>
      <c r="F109" s="91" t="e">
        <f>IF(G228="","",VLOOKUP(G228,$BJ$885:$BK$887,2,TRUE))</f>
        <v>#N/A</v>
      </c>
      <c r="G109" s="91" t="e">
        <f>IF(G229="","",VLOOKUP(G229,$BL$885:$BM$887,2,TRUE))</f>
        <v>#N/A</v>
      </c>
      <c r="H109" s="91" t="e">
        <f>IF(G230="","",VLOOKUP(G230,$BN$885:$BO$887,2,TRUE))</f>
        <v>#N/A</v>
      </c>
      <c r="I109" s="91" t="e">
        <f>IF(G346="","",VLOOKUP(G346,$BJ$885:$BK$887,2,TRUE))</f>
        <v>#N/A</v>
      </c>
      <c r="J109" s="91" t="e">
        <f>IF(G347="","",VLOOKUP(G347,$BL$885:$BM$887,2,TRUE))</f>
        <v>#N/A</v>
      </c>
      <c r="K109" s="286" t="e">
        <f>IF(G348="","",VLOOKUP(G348,$BN$885:$BO$887,2,TRUE))</f>
        <v>#N/A</v>
      </c>
      <c r="L109" s="799"/>
    </row>
    <row r="110" spans="2:12" ht="60" customHeight="1" x14ac:dyDescent="0.25">
      <c r="B110" s="830"/>
      <c r="C110" s="281" t="str">
        <f>IF(G158="","",VLOOKUP(G158,$Y$894:$Z$896,2,TRUE))</f>
        <v/>
      </c>
      <c r="D110" s="281" t="str">
        <f>IF(G159="","",VLOOKUP(G159,$AA$894:$AB$896,2,TRUE))</f>
        <v/>
      </c>
      <c r="E110" s="281" t="str">
        <f>IF(G160="","",VLOOKUP(G160,$AC$894:$AD$896,2,TRUE))</f>
        <v/>
      </c>
      <c r="F110" s="91" t="e">
        <f>IF(G231="","",VLOOKUP(G231,$AR$889:$AS$891,2,TRUE))</f>
        <v>#N/A</v>
      </c>
      <c r="G110" s="91" t="e">
        <f>IF(G232="","",VLOOKUP(G232,$AT$889:$AU$891,2,TRUE))</f>
        <v>#N/A</v>
      </c>
      <c r="H110" s="91" t="e">
        <f>IF(G233="","",VLOOKUP(G233,$AV$889:$AW$891,2,TRUE))</f>
        <v>#N/A</v>
      </c>
      <c r="I110" s="91" t="e">
        <f>IF(G349="","",VLOOKUP(G349,$AR$889:$AS$891,2,TRUE))</f>
        <v>#N/A</v>
      </c>
      <c r="J110" s="91" t="e">
        <f>IF(G350="","",VLOOKUP(G350,$AT$889:$AU$891,2,TRUE))</f>
        <v>#N/A</v>
      </c>
      <c r="K110" s="286" t="e">
        <f>IF(G351="","",VLOOKUP(G351,$AV$889:$AW$891,2,TRUE))</f>
        <v>#N/A</v>
      </c>
      <c r="L110" s="799"/>
    </row>
    <row r="111" spans="2:12" ht="60" customHeight="1" x14ac:dyDescent="0.25">
      <c r="B111" s="830"/>
      <c r="C111" s="281" t="str">
        <f>IF(G161="","",VLOOKUP(G161,$AE$894:$AF$896,2,TRUE))</f>
        <v/>
      </c>
      <c r="D111" s="281" t="str">
        <f>IF(G162="","",VLOOKUP(G162,$AG$894:$AH$896,2,TRUE))</f>
        <v/>
      </c>
      <c r="E111" s="281" t="str">
        <f>IF(G163="","",VLOOKUP(G163,$AI$894:$AJ$896,2,TRUE))</f>
        <v/>
      </c>
      <c r="F111" s="91" t="e">
        <f>IF(G234="","",VLOOKUP(G234,$AX$889:$AY$891,2,TRUE))</f>
        <v>#N/A</v>
      </c>
      <c r="G111" s="91" t="e">
        <f>IF(G235="","",VLOOKUP(G235,$AZ$889:$BA$891,2,TRUE))</f>
        <v>#N/A</v>
      </c>
      <c r="H111" s="91" t="e">
        <f>IF(G236="","",VLOOKUP(G236,$BB$889:$BC$891,2,TRUE))</f>
        <v>#N/A</v>
      </c>
      <c r="I111" s="91" t="e">
        <f>IF(G352="","",VLOOKUP(G352,$AX$889:$AY$891,2,TRUE))</f>
        <v>#N/A</v>
      </c>
      <c r="J111" s="91" t="e">
        <f>IF(G353="","",VLOOKUP(G353,$AZ$889:$BA$891,2,TRUE))</f>
        <v>#N/A</v>
      </c>
      <c r="K111" s="286" t="e">
        <f>IF(G354="","",VLOOKUP(G354,$BB$889:$BC$891,2,TRUE))</f>
        <v>#N/A</v>
      </c>
      <c r="L111" s="799"/>
    </row>
    <row r="112" spans="2:12" ht="60" customHeight="1" x14ac:dyDescent="0.25">
      <c r="B112" s="830"/>
      <c r="C112" s="281" t="str">
        <f>IF(G164="","",VLOOKUP(G164,$AK$894:$AL$896,2,TRUE))</f>
        <v/>
      </c>
      <c r="D112" s="281" t="str">
        <f>IF(G165="","",VLOOKUP(G165,$AM$894:$AN$896,2,TRUE))</f>
        <v/>
      </c>
      <c r="E112" s="281" t="str">
        <f>IF(G166="","",VLOOKUP(G166,$AO$894:$AP$896,2,TRUE))</f>
        <v/>
      </c>
      <c r="F112" s="91" t="e">
        <f>IF(G237="","",VLOOKUP(G237,$BD$889:$BE$891,2,TRUE))</f>
        <v>#N/A</v>
      </c>
      <c r="G112" s="91" t="e">
        <f>IF(G238="","",VLOOKUP(G238,$BF$889:$BG$891,2,TRUE))</f>
        <v>#N/A</v>
      </c>
      <c r="H112" s="91" t="e">
        <f>IF(G239="","",VLOOKUP(G239,$BH$889:$BI$891,2,TRUE))</f>
        <v>#N/A</v>
      </c>
      <c r="I112" s="91" t="e">
        <f>IF(G355="","",VLOOKUP(G355,$BD$889:$BE$891,2,TRUE))</f>
        <v>#N/A</v>
      </c>
      <c r="J112" s="91" t="e">
        <f>IF(G356="","",VLOOKUP(G356,$BF$889:$BG$891,2,TRUE))</f>
        <v>#N/A</v>
      </c>
      <c r="K112" s="286" t="e">
        <f>IF(G357="","",VLOOKUP(G357,$BH$889:$BI$891,2,TRUE))</f>
        <v>#N/A</v>
      </c>
      <c r="L112" s="799"/>
    </row>
    <row r="113" spans="2:12" ht="60" customHeight="1" x14ac:dyDescent="0.25">
      <c r="B113" s="830"/>
      <c r="C113" s="281" t="str">
        <f>IF(G167="","",VLOOKUP(G167,$Y$898:$Z$900,2,TRUE))</f>
        <v/>
      </c>
      <c r="D113" s="281" t="str">
        <f>IF(G168="","",VLOOKUP(G168,$AA$898:$AB$900,2,TRUE))</f>
        <v/>
      </c>
      <c r="E113" s="281" t="str">
        <f>IF(G169="","",VLOOKUP(G169,$AC$898:$AD$900,2,TRUE))</f>
        <v/>
      </c>
      <c r="F113" s="91" t="e">
        <f>IF(G240="","",VLOOKUP(G240,$BJ$889:$BK$891,2,TRUE))</f>
        <v>#N/A</v>
      </c>
      <c r="G113" s="91" t="e">
        <f>IF(G241="","",VLOOKUP(G241,$BL$889:$BM$891,2,TRUE))</f>
        <v>#N/A</v>
      </c>
      <c r="H113" s="91" t="e">
        <f>IF(G242="","",VLOOKUP(G242,$BN$889:$BO$891,2,TRUE))</f>
        <v>#N/A</v>
      </c>
      <c r="I113" s="91" t="e">
        <f>IF(G358="","",VLOOKUP(G358,$BJ$889:$BK$891,2,TRUE))</f>
        <v>#N/A</v>
      </c>
      <c r="J113" s="91" t="e">
        <f>IF(G359="","",VLOOKUP(G359,$BL$889:$BM$891,2,TRUE))</f>
        <v>#N/A</v>
      </c>
      <c r="K113" s="286" t="e">
        <f>IF(G360="","",VLOOKUP(G360,$BN$889:$BO$891,2,TRUE))</f>
        <v>#N/A</v>
      </c>
      <c r="L113" s="799"/>
    </row>
    <row r="114" spans="2:12" ht="60" customHeight="1" x14ac:dyDescent="0.25">
      <c r="B114" s="830"/>
      <c r="C114" s="281" t="str">
        <f>IF(G170="","",VLOOKUP(G170,$AE$898:$AF$900,2,TRUE))</f>
        <v/>
      </c>
      <c r="D114" s="281" t="str">
        <f>IF(G171="","",VLOOKUP(G171,$AG$898:$AH$900,2,TRUE))</f>
        <v/>
      </c>
      <c r="E114" s="281" t="str">
        <f>IF(G172="","",VLOOKUP(G172,$AI$898:$AJ$900,2,TRUE))</f>
        <v/>
      </c>
      <c r="F114" s="91" t="e">
        <f>IF(G243="","",VLOOKUP(G243,$AR$893:$AS$895,2,TRUE))</f>
        <v>#N/A</v>
      </c>
      <c r="G114" s="91" t="e">
        <f>IF(G244="","",VLOOKUP(G244,$AT$893:$AU$895,2,TRUE))</f>
        <v>#N/A</v>
      </c>
      <c r="H114" s="91" t="e">
        <f>IF(G245="","",VLOOKUP(G245,$AV$893:$AW$895,2,TRUE))</f>
        <v>#N/A</v>
      </c>
      <c r="I114" s="91" t="e">
        <f>IF(G361="","",VLOOKUP(G361,$AR$893:$AS$895,2,TRUE))</f>
        <v>#N/A</v>
      </c>
      <c r="J114" s="91" t="e">
        <f>IF(G362="","",VLOOKUP(G362,$AT$893:$AU$895,2,TRUE))</f>
        <v>#N/A</v>
      </c>
      <c r="K114" s="286" t="e">
        <f>IF(G363="","",VLOOKUP(G363,$AV$893:$AW$895,2,TRUE))</f>
        <v>#N/A</v>
      </c>
      <c r="L114" s="799"/>
    </row>
    <row r="115" spans="2:12" ht="60" customHeight="1" x14ac:dyDescent="0.25">
      <c r="B115" s="830"/>
      <c r="C115" s="801"/>
      <c r="D115" s="801"/>
      <c r="E115" s="801"/>
      <c r="F115" s="91" t="e">
        <f>IF(G246="","",VLOOKUP(G246,$AX$893:$AY$895,2,TRUE))</f>
        <v>#N/A</v>
      </c>
      <c r="G115" s="91" t="e">
        <f>IF(G247="","",VLOOKUP(G247,$AZ$893:$BA$895,2,TRUE))</f>
        <v>#N/A</v>
      </c>
      <c r="H115" s="91" t="e">
        <f>IF(G248="","",VLOOKUP(G248,$BB$893:$BC$895,2,TRUE))</f>
        <v>#N/A</v>
      </c>
      <c r="I115" s="91" t="e">
        <f>IF(G364="","",VLOOKUP(G364,$AX$893:$AY$895,2,TRUE))</f>
        <v>#N/A</v>
      </c>
      <c r="J115" s="91" t="e">
        <f>IF(G365="","",VLOOKUP(G365,$AZ$893:$BA$895,2,TRUE))</f>
        <v>#N/A</v>
      </c>
      <c r="K115" s="286" t="e">
        <f>IF(G366="","",VLOOKUP(G366,$BB$893:$BC$895,2,TRUE))</f>
        <v>#N/A</v>
      </c>
      <c r="L115" s="799"/>
    </row>
    <row r="116" spans="2:12" ht="60" customHeight="1" x14ac:dyDescent="0.25">
      <c r="B116" s="830"/>
      <c r="C116" s="801"/>
      <c r="D116" s="801"/>
      <c r="E116" s="801"/>
      <c r="F116" s="91" t="e">
        <f>IF(G249="","",VLOOKUP(G249,$BD$893:$BE$895,2,TRUE))</f>
        <v>#N/A</v>
      </c>
      <c r="G116" s="91" t="e">
        <f>IF(G250="","",VLOOKUP(G250,$BF$893:$BG$895,2,TRUE))</f>
        <v>#N/A</v>
      </c>
      <c r="H116" s="91" t="e">
        <f>IF(G251="","",VLOOKUP(G251,$BH$893:$BI$895,2,TRUE))</f>
        <v>#N/A</v>
      </c>
      <c r="I116" s="91" t="e">
        <f>IF(G367="","",VLOOKUP(G367,$BD$893:$BE$895,2,TRUE))</f>
        <v>#N/A</v>
      </c>
      <c r="J116" s="91" t="e">
        <f>IF(G368="","",VLOOKUP(G368,$BF$893:$BG$895,2,TRUE))</f>
        <v>#N/A</v>
      </c>
      <c r="K116" s="286" t="e">
        <f>IF(G369="","",VLOOKUP(G369,$BH$893:$BI$895,2,TRUE))</f>
        <v>#N/A</v>
      </c>
      <c r="L116" s="799"/>
    </row>
    <row r="117" spans="2:12" ht="60" customHeight="1" thickBot="1" x14ac:dyDescent="0.3">
      <c r="B117" s="831"/>
      <c r="C117" s="802"/>
      <c r="D117" s="802"/>
      <c r="E117" s="802"/>
      <c r="F117" s="283" t="e">
        <f>IF(G252="","",VLOOKUP(G252,$BJ$893:$BK$895,2,TRUE))</f>
        <v>#N/A</v>
      </c>
      <c r="G117" s="283" t="e">
        <f>IF(G253="","",VLOOKUP(G253,$BL$893:$BM$895,2,TRUE))</f>
        <v>#N/A</v>
      </c>
      <c r="H117" s="283" t="e">
        <f>IF(G254="","",VLOOKUP(G254,$BN$893:$BO$895,2,TRUE))</f>
        <v>#N/A</v>
      </c>
      <c r="I117" s="283" t="e">
        <f>IF(G370="","",VLOOKUP(G370,$BJ$893:$BK$895,2,TRUE))</f>
        <v>#N/A</v>
      </c>
      <c r="J117" s="283" t="e">
        <f>IF(G371="","",VLOOKUP(G371,$BL$893:$BM$895,2,TRUE))</f>
        <v>#N/A</v>
      </c>
      <c r="K117" s="287" t="e">
        <f>IF(G372="","",VLOOKUP(G372,$BN$893:$BO$895,2,TRUE))</f>
        <v>#N/A</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42.75" x14ac:dyDescent="0.25">
      <c r="B194" s="39"/>
      <c r="C194" s="7" t="s">
        <v>103</v>
      </c>
      <c r="D194" s="7" t="s">
        <v>113</v>
      </c>
      <c r="E194" s="7" t="s">
        <v>114</v>
      </c>
      <c r="F194" s="7" t="s">
        <v>115</v>
      </c>
      <c r="G194" s="53" t="s">
        <v>116</v>
      </c>
      <c r="CO194" s="15"/>
      <c r="CQ194" s="15"/>
      <c r="CS194" s="15"/>
      <c r="CU194" s="15"/>
    </row>
    <row r="195" spans="2:99" x14ac:dyDescent="0.25">
      <c r="B195" s="707">
        <v>1</v>
      </c>
      <c r="C195" s="4">
        <f>'2 жастағы Ф'!F95</f>
        <v>0</v>
      </c>
      <c r="D195" s="4">
        <f>'2 жастағы К'!F95</f>
        <v>0</v>
      </c>
      <c r="E195" s="4">
        <f>'2 жастағы Т'!F95</f>
        <v>0</v>
      </c>
      <c r="F195" s="4">
        <f>'2 жастағы Ш'!F95</f>
        <v>0</v>
      </c>
      <c r="G195" s="4">
        <f>'2 жастағы Ә'!F95</f>
        <v>0</v>
      </c>
      <c r="CO195" s="8"/>
      <c r="CQ195" s="8"/>
      <c r="CS195" s="8"/>
      <c r="CU195" s="8"/>
    </row>
    <row r="196" spans="2:99" x14ac:dyDescent="0.25">
      <c r="B196" s="708"/>
      <c r="C196" s="4">
        <f>'2 жастағы Ф'!E95</f>
        <v>0</v>
      </c>
      <c r="D196" s="4">
        <f>'2 жастағы К'!E95</f>
        <v>0</v>
      </c>
      <c r="E196" s="4">
        <f>'2 жастағы Т'!E95</f>
        <v>0</v>
      </c>
      <c r="F196" s="4">
        <f>'2 жастағы Ш'!E95</f>
        <v>0</v>
      </c>
      <c r="G196" s="4">
        <f>'2 жастағы Ә'!E95</f>
        <v>0</v>
      </c>
      <c r="CO196" s="8"/>
      <c r="CQ196" s="8"/>
      <c r="CS196" s="8"/>
      <c r="CU196" s="8"/>
    </row>
    <row r="197" spans="2:99" x14ac:dyDescent="0.25">
      <c r="B197" s="712"/>
      <c r="C197" s="4">
        <f>'2 жастағы Ф'!D95</f>
        <v>0</v>
      </c>
      <c r="D197" s="4">
        <f>'2 жастағы К'!D95</f>
        <v>0</v>
      </c>
      <c r="E197" s="4">
        <f>'2 жастағы Т'!D95</f>
        <v>0</v>
      </c>
      <c r="F197" s="4">
        <f>'2 жастағы Ш'!D95</f>
        <v>0</v>
      </c>
      <c r="G197" s="4">
        <f>'2 жастағы Ә'!D95</f>
        <v>0</v>
      </c>
    </row>
    <row r="198" spans="2:99" x14ac:dyDescent="0.25">
      <c r="B198" s="707">
        <v>2</v>
      </c>
      <c r="C198" s="4">
        <f>'2 жастағы Ф'!I95</f>
        <v>0</v>
      </c>
      <c r="D198" s="4">
        <f>'2 жастағы К'!I95</f>
        <v>0</v>
      </c>
      <c r="E198" s="4">
        <f>'2 жастағы Т'!I95</f>
        <v>0</v>
      </c>
      <c r="F198" s="4">
        <f>'2 жастағы Ш'!I95</f>
        <v>0</v>
      </c>
      <c r="G198" s="4">
        <f>'2 жастағы Ә'!I95</f>
        <v>0</v>
      </c>
    </row>
    <row r="199" spans="2:99" x14ac:dyDescent="0.25">
      <c r="B199" s="708"/>
      <c r="C199" s="4">
        <f>'2 жастағы Ф'!H95</f>
        <v>0</v>
      </c>
      <c r="D199" s="4">
        <f>'2 жастағы К'!H95</f>
        <v>0</v>
      </c>
      <c r="E199" s="4">
        <f>'2 жастағы Т'!H95</f>
        <v>0</v>
      </c>
      <c r="F199" s="4">
        <f>'2 жастағы Ш'!H95</f>
        <v>0</v>
      </c>
      <c r="G199" s="4">
        <f>'2 жастағы Ә'!H95</f>
        <v>0</v>
      </c>
    </row>
    <row r="200" spans="2:99" x14ac:dyDescent="0.25">
      <c r="B200" s="712"/>
      <c r="C200" s="4">
        <f>'2 жастағы Ф'!G95</f>
        <v>0</v>
      </c>
      <c r="D200" s="4">
        <f>'2 жастағы К'!G95</f>
        <v>0</v>
      </c>
      <c r="E200" s="4">
        <f>'2 жастағы Т'!G95</f>
        <v>0</v>
      </c>
      <c r="F200" s="4">
        <f>'2 жастағы Ш'!G95</f>
        <v>0</v>
      </c>
      <c r="G200" s="4">
        <f>'2 жастағы Ә'!G95</f>
        <v>0</v>
      </c>
    </row>
    <row r="201" spans="2:99" x14ac:dyDescent="0.25">
      <c r="B201" s="707">
        <v>3</v>
      </c>
      <c r="C201" s="4">
        <f>'2 жастағы Ф'!L95</f>
        <v>0</v>
      </c>
      <c r="D201" s="4">
        <f>'2 жастағы К'!L95</f>
        <v>0</v>
      </c>
      <c r="E201" s="4">
        <f>'2 жастағы Т'!L95</f>
        <v>0</v>
      </c>
      <c r="F201" s="4">
        <f>'2 жастағы Ш'!L95</f>
        <v>0</v>
      </c>
      <c r="G201" s="4">
        <f>'2 жастағы Ә'!L95</f>
        <v>0</v>
      </c>
    </row>
    <row r="202" spans="2:99" x14ac:dyDescent="0.25">
      <c r="B202" s="708"/>
      <c r="C202" s="4">
        <f>'2 жастағы Ф'!K95</f>
        <v>0</v>
      </c>
      <c r="D202" s="4">
        <f>'2 жастағы К'!K95</f>
        <v>0</v>
      </c>
      <c r="E202" s="4">
        <f>'2 жастағы Т'!K95</f>
        <v>0</v>
      </c>
      <c r="F202" s="4">
        <f>'2 жастағы Ш'!K95</f>
        <v>0</v>
      </c>
      <c r="G202" s="4">
        <f>'2 жастағы Ә'!K95</f>
        <v>0</v>
      </c>
    </row>
    <row r="203" spans="2:99" x14ac:dyDescent="0.25">
      <c r="B203" s="712"/>
      <c r="C203" s="4">
        <f>'2 жастағы Ф'!J95</f>
        <v>0</v>
      </c>
      <c r="D203" s="4">
        <f>'2 жастағы К'!J95</f>
        <v>0</v>
      </c>
      <c r="E203" s="4">
        <f>'2 жастағы Т'!J95</f>
        <v>0</v>
      </c>
      <c r="F203" s="4">
        <f>'2 жастағы Ш'!J95</f>
        <v>0</v>
      </c>
      <c r="G203" s="4">
        <f>'2 жастағы Ә'!J95</f>
        <v>0</v>
      </c>
    </row>
    <row r="204" spans="2:99" x14ac:dyDescent="0.25">
      <c r="B204" s="707">
        <v>4</v>
      </c>
      <c r="C204" s="4">
        <f>'2 жастағы Ф'!O95</f>
        <v>0</v>
      </c>
      <c r="D204" s="4">
        <f>'2 жастағы К'!O95</f>
        <v>0</v>
      </c>
      <c r="E204" s="4">
        <f>'2 жастағы Т'!O95</f>
        <v>0</v>
      </c>
      <c r="F204" s="4">
        <f>'2 жастағы Ш'!O95</f>
        <v>0</v>
      </c>
      <c r="G204" s="4">
        <f>'2 жастағы Ә'!O95</f>
        <v>0</v>
      </c>
    </row>
    <row r="205" spans="2:99" x14ac:dyDescent="0.25">
      <c r="B205" s="708"/>
      <c r="C205" s="4">
        <f>'2 жастағы Ф'!N95</f>
        <v>0</v>
      </c>
      <c r="D205" s="4">
        <f>'2 жастағы К'!N95</f>
        <v>0</v>
      </c>
      <c r="E205" s="4">
        <f>'2 жастағы Т'!N95</f>
        <v>0</v>
      </c>
      <c r="F205" s="4">
        <f>'2 жастағы Ш'!N95</f>
        <v>0</v>
      </c>
      <c r="G205" s="4">
        <f>'2 жастағы Ә'!N95</f>
        <v>0</v>
      </c>
    </row>
    <row r="206" spans="2:99" x14ac:dyDescent="0.25">
      <c r="B206" s="712"/>
      <c r="C206" s="4">
        <f>'2 жастағы Ф'!M95</f>
        <v>0</v>
      </c>
      <c r="D206" s="4">
        <f>'2 жастағы К'!M95</f>
        <v>0</v>
      </c>
      <c r="E206" s="4">
        <f>'2 жастағы Т'!M95</f>
        <v>0</v>
      </c>
      <c r="F206" s="4">
        <f>'2 жастағы Ш'!M95</f>
        <v>0</v>
      </c>
      <c r="G206" s="4">
        <f>'2 жастағы Ә'!M95</f>
        <v>0</v>
      </c>
    </row>
    <row r="207" spans="2:99" x14ac:dyDescent="0.25">
      <c r="B207" s="707">
        <v>5</v>
      </c>
      <c r="C207" s="4">
        <f>'2 жастағы Ф'!R95</f>
        <v>0</v>
      </c>
      <c r="D207" s="4">
        <f>'2 жастағы К'!R95</f>
        <v>0</v>
      </c>
      <c r="E207" s="4">
        <f>'2 жастағы Т'!R95</f>
        <v>0</v>
      </c>
      <c r="F207" s="4">
        <f>'2 жастағы Ш'!R95</f>
        <v>0</v>
      </c>
      <c r="G207" s="4">
        <f>'2 жастағы Ә'!R95</f>
        <v>0</v>
      </c>
    </row>
    <row r="208" spans="2:99" x14ac:dyDescent="0.25">
      <c r="B208" s="708"/>
      <c r="C208" s="4">
        <f>'2 жастағы Ф'!Q95</f>
        <v>0</v>
      </c>
      <c r="D208" s="4">
        <f>'2 жастағы К'!Q95</f>
        <v>0</v>
      </c>
      <c r="E208" s="4">
        <f>'2 жастағы Т'!Q95</f>
        <v>0</v>
      </c>
      <c r="F208" s="4">
        <f>'2 жастағы Ш'!Q95</f>
        <v>0</v>
      </c>
      <c r="G208" s="4">
        <f>'2 жастағы Ә'!Q95</f>
        <v>0</v>
      </c>
    </row>
    <row r="209" spans="2:7" x14ac:dyDescent="0.25">
      <c r="B209" s="712"/>
      <c r="C209" s="4">
        <f>'2 жастағы Ф'!P95</f>
        <v>0</v>
      </c>
      <c r="D209" s="4">
        <f>'2 жастағы К'!P95</f>
        <v>0</v>
      </c>
      <c r="E209" s="4">
        <f>'2 жастағы Т'!P95</f>
        <v>0</v>
      </c>
      <c r="F209" s="4">
        <f>'2 жастағы Ш'!P95</f>
        <v>0</v>
      </c>
      <c r="G209" s="4">
        <f>'2 жастағы Ә'!P95</f>
        <v>0</v>
      </c>
    </row>
    <row r="210" spans="2:7" x14ac:dyDescent="0.25">
      <c r="B210" s="707">
        <v>6</v>
      </c>
      <c r="C210" s="4">
        <f>'2 жастағы Ф'!U95</f>
        <v>0</v>
      </c>
      <c r="D210" s="4">
        <f>'2 жастағы К'!U95</f>
        <v>0</v>
      </c>
      <c r="E210" s="4">
        <f>'2 жастағы Т'!U95</f>
        <v>0</v>
      </c>
      <c r="F210" s="4">
        <f>'2 жастағы Ш'!U95</f>
        <v>0</v>
      </c>
      <c r="G210" s="4">
        <f>'2 жастағы Ә'!U95</f>
        <v>0</v>
      </c>
    </row>
    <row r="211" spans="2:7" x14ac:dyDescent="0.25">
      <c r="B211" s="708"/>
      <c r="C211" s="4">
        <f>'2 жастағы Ф'!T95</f>
        <v>0</v>
      </c>
      <c r="D211" s="4">
        <f>'2 жастағы К'!T95</f>
        <v>0</v>
      </c>
      <c r="E211" s="4">
        <f>'2 жастағы Т'!T95</f>
        <v>0</v>
      </c>
      <c r="F211" s="4">
        <f>'2 жастағы Ш'!T95</f>
        <v>0</v>
      </c>
      <c r="G211" s="4">
        <f>'2 жастағы Ә'!T95</f>
        <v>0</v>
      </c>
    </row>
    <row r="212" spans="2:7" x14ac:dyDescent="0.25">
      <c r="B212" s="712"/>
      <c r="C212" s="4">
        <f>'2 жастағы Ф'!S95</f>
        <v>0</v>
      </c>
      <c r="D212" s="4">
        <f>'2 жастағы К'!S95</f>
        <v>0</v>
      </c>
      <c r="E212" s="4">
        <f>'2 жастағы Т'!S95</f>
        <v>0</v>
      </c>
      <c r="F212" s="4">
        <f>'2 жастағы Ш'!S95</f>
        <v>0</v>
      </c>
      <c r="G212" s="4">
        <f>'2 жастағы Ә'!S95</f>
        <v>0</v>
      </c>
    </row>
    <row r="213" spans="2:7" x14ac:dyDescent="0.25">
      <c r="B213" s="707">
        <v>7</v>
      </c>
      <c r="C213" s="4">
        <f>'2 жастағы Ф'!X95</f>
        <v>0</v>
      </c>
      <c r="D213" s="4">
        <f>'2 жастағы К'!X95</f>
        <v>0</v>
      </c>
      <c r="E213" s="4">
        <f>'2 жастағы Т'!X95</f>
        <v>0</v>
      </c>
      <c r="F213" s="4">
        <f>'2 жастағы Ш'!X95</f>
        <v>0</v>
      </c>
      <c r="G213" s="4">
        <f>'2 жастағы Ә'!X95</f>
        <v>0</v>
      </c>
    </row>
    <row r="214" spans="2:7" x14ac:dyDescent="0.25">
      <c r="B214" s="708"/>
      <c r="C214" s="4">
        <f>'2 жастағы Ф'!W95</f>
        <v>0</v>
      </c>
      <c r="D214" s="4">
        <f>'2 жастағы К'!W95</f>
        <v>0</v>
      </c>
      <c r="E214" s="4">
        <f>'2 жастағы Т'!W95</f>
        <v>0</v>
      </c>
      <c r="F214" s="4">
        <f>'2 жастағы Ш'!W95</f>
        <v>0</v>
      </c>
      <c r="G214" s="4">
        <f>'2 жастағы Ә'!W95</f>
        <v>0</v>
      </c>
    </row>
    <row r="215" spans="2:7" x14ac:dyDescent="0.25">
      <c r="B215" s="712"/>
      <c r="C215" s="4">
        <f>'2 жастағы Ф'!V95</f>
        <v>0</v>
      </c>
      <c r="D215" s="4">
        <f>'2 жастағы К'!V95</f>
        <v>0</v>
      </c>
      <c r="E215" s="4">
        <f>'2 жастағы Т'!V95</f>
        <v>0</v>
      </c>
      <c r="F215" s="4">
        <f>'2 жастағы Ш'!V95</f>
        <v>0</v>
      </c>
      <c r="G215" s="4">
        <f>'2 жастағы Ә'!V95</f>
        <v>0</v>
      </c>
    </row>
    <row r="216" spans="2:7" ht="15" customHeight="1" x14ac:dyDescent="0.25">
      <c r="B216" s="707">
        <v>8</v>
      </c>
      <c r="C216" s="4">
        <f>'2 жастағы Ф'!AA95</f>
        <v>0</v>
      </c>
      <c r="D216" s="4">
        <f>'2 жастағы К'!AA95</f>
        <v>0</v>
      </c>
      <c r="E216" s="4">
        <f>'2 жастағы Т'!AA95</f>
        <v>0</v>
      </c>
      <c r="F216" s="4">
        <f>'2 жастағы Ш'!AA95</f>
        <v>0</v>
      </c>
      <c r="G216" s="4">
        <f>'2 жастағы Ә'!AA95</f>
        <v>0</v>
      </c>
    </row>
    <row r="217" spans="2:7" ht="15" customHeight="1" x14ac:dyDescent="0.25">
      <c r="B217" s="708"/>
      <c r="C217" s="4">
        <f>'2 жастағы Ф'!Z95</f>
        <v>0</v>
      </c>
      <c r="D217" s="4">
        <f>'2 жастағы К'!Z95</f>
        <v>0</v>
      </c>
      <c r="E217" s="4">
        <f>'2 жастағы Т'!Z95</f>
        <v>0</v>
      </c>
      <c r="F217" s="4">
        <f>'2 жастағы Ш'!Z95</f>
        <v>0</v>
      </c>
      <c r="G217" s="4">
        <f>'2 жастағы Ә'!Z95</f>
        <v>0</v>
      </c>
    </row>
    <row r="218" spans="2:7" ht="15" customHeight="1" x14ac:dyDescent="0.25">
      <c r="B218" s="712"/>
      <c r="C218" s="4">
        <f>'2 жастағы Ф'!Y95</f>
        <v>0</v>
      </c>
      <c r="D218" s="4">
        <f>'2 жастағы К'!Y95</f>
        <v>0</v>
      </c>
      <c r="E218" s="4">
        <f>'2 жастағы Т'!Y95</f>
        <v>0</v>
      </c>
      <c r="F218" s="4">
        <f>'2 жастағы Ш'!Y95</f>
        <v>0</v>
      </c>
      <c r="G218" s="4">
        <f>'2 жастағы Ә'!Y95</f>
        <v>0</v>
      </c>
    </row>
    <row r="219" spans="2:7" x14ac:dyDescent="0.25">
      <c r="B219" s="707">
        <v>9</v>
      </c>
      <c r="C219" s="4">
        <f>'2 жастағы Ф'!AD95</f>
        <v>0</v>
      </c>
      <c r="D219" s="4">
        <f>'2 жастағы К'!AD95</f>
        <v>0</v>
      </c>
      <c r="E219" s="4">
        <f>'2 жастағы Т'!AD95</f>
        <v>0</v>
      </c>
      <c r="F219" s="4">
        <f>'2 жастағы Ш'!AD95</f>
        <v>0</v>
      </c>
      <c r="G219" s="4">
        <f>'2 жастағы Ә'!AD95</f>
        <v>0</v>
      </c>
    </row>
    <row r="220" spans="2:7" x14ac:dyDescent="0.25">
      <c r="B220" s="708"/>
      <c r="C220" s="4">
        <f>'2 жастағы Ф'!AC95</f>
        <v>0</v>
      </c>
      <c r="D220" s="4">
        <f>'2 жастағы К'!AC95</f>
        <v>0</v>
      </c>
      <c r="E220" s="4">
        <f>'2 жастағы Т'!AC95</f>
        <v>0</v>
      </c>
      <c r="F220" s="4">
        <f>'2 жастағы Ш'!AC95</f>
        <v>0</v>
      </c>
      <c r="G220" s="4">
        <f>'2 жастағы Ә'!AC95</f>
        <v>0</v>
      </c>
    </row>
    <row r="221" spans="2:7" x14ac:dyDescent="0.25">
      <c r="B221" s="712"/>
      <c r="C221" s="4">
        <f>'2 жастағы Ф'!AB95</f>
        <v>0</v>
      </c>
      <c r="D221" s="4">
        <f>'2 жастағы К'!AB95</f>
        <v>0</v>
      </c>
      <c r="E221" s="4">
        <f>'2 жастағы Т'!AB95</f>
        <v>0</v>
      </c>
      <c r="F221" s="4">
        <f>'2 жастағы Ш'!AB95</f>
        <v>0</v>
      </c>
      <c r="G221" s="4">
        <f>'2 жастағы Ә'!AB95</f>
        <v>0</v>
      </c>
    </row>
    <row r="222" spans="2:7" x14ac:dyDescent="0.25">
      <c r="B222" s="707">
        <v>10</v>
      </c>
      <c r="C222" s="4">
        <f>'2 жастағы Ф'!AG95</f>
        <v>0</v>
      </c>
      <c r="D222" s="4">
        <f>'2 жастағы К'!AG95</f>
        <v>0</v>
      </c>
      <c r="E222" s="842"/>
      <c r="F222" s="4">
        <f>'2 жастағы Ш'!AG95</f>
        <v>0</v>
      </c>
      <c r="G222" s="4">
        <f>'2 жастағы Ә'!AG95</f>
        <v>0</v>
      </c>
    </row>
    <row r="223" spans="2:7" x14ac:dyDescent="0.25">
      <c r="B223" s="708"/>
      <c r="C223" s="4">
        <f>'2 жастағы Ф'!AF95</f>
        <v>0</v>
      </c>
      <c r="D223" s="4">
        <f>'2 жастағы К'!AF95</f>
        <v>0</v>
      </c>
      <c r="E223" s="843"/>
      <c r="F223" s="4">
        <f>'2 жастағы Ш'!AF95</f>
        <v>0</v>
      </c>
      <c r="G223" s="4">
        <f>'2 жастағы Ә'!AF95</f>
        <v>0</v>
      </c>
    </row>
    <row r="224" spans="2:7" x14ac:dyDescent="0.25">
      <c r="B224" s="712"/>
      <c r="C224" s="4">
        <f>'2 жастағы Ф'!AE95</f>
        <v>0</v>
      </c>
      <c r="D224" s="4">
        <f>'2 жастағы К'!AE95</f>
        <v>0</v>
      </c>
      <c r="E224" s="843"/>
      <c r="F224" s="4">
        <f>'2 жастағы Ш'!AE95</f>
        <v>0</v>
      </c>
      <c r="G224" s="4">
        <f>'2 жастағы Ә'!AE95</f>
        <v>0</v>
      </c>
    </row>
    <row r="225" spans="2:7" x14ac:dyDescent="0.25">
      <c r="B225" s="707">
        <v>11</v>
      </c>
      <c r="C225" s="4">
        <f>'2 жастағы Ф'!AJ95</f>
        <v>0</v>
      </c>
      <c r="D225" s="4">
        <f>'2 жастағы К'!AJ95</f>
        <v>0</v>
      </c>
      <c r="E225" s="843"/>
      <c r="F225" s="4">
        <f>'2 жастағы Ш'!AJ95</f>
        <v>0</v>
      </c>
      <c r="G225" s="4">
        <f>'2 жастағы Ә'!AJ95</f>
        <v>0</v>
      </c>
    </row>
    <row r="226" spans="2:7" x14ac:dyDescent="0.25">
      <c r="B226" s="708"/>
      <c r="C226" s="4">
        <f>'2 жастағы Ф'!AI95</f>
        <v>0</v>
      </c>
      <c r="D226" s="4">
        <f>'2 жастағы К'!AI95</f>
        <v>0</v>
      </c>
      <c r="E226" s="843"/>
      <c r="F226" s="4">
        <f>'2 жастағы Ш'!AI95</f>
        <v>0</v>
      </c>
      <c r="G226" s="4">
        <f>'2 жастағы Ә'!AI95</f>
        <v>0</v>
      </c>
    </row>
    <row r="227" spans="2:7" x14ac:dyDescent="0.25">
      <c r="B227" s="712"/>
      <c r="C227" s="4">
        <f>'2 жастағы Ф'!AH95</f>
        <v>0</v>
      </c>
      <c r="D227" s="4">
        <f>'2 жастағы К'!AH95</f>
        <v>0</v>
      </c>
      <c r="E227" s="843"/>
      <c r="F227" s="4">
        <f>'2 жастағы Ш'!AH95</f>
        <v>0</v>
      </c>
      <c r="G227" s="4">
        <f>'2 жастағы Ә'!AH95</f>
        <v>0</v>
      </c>
    </row>
    <row r="228" spans="2:7" x14ac:dyDescent="0.25">
      <c r="B228" s="707">
        <v>12</v>
      </c>
      <c r="C228" s="4">
        <f>'2 жастағы Ф'!AM95</f>
        <v>0</v>
      </c>
      <c r="D228" s="4">
        <f>'2 жастағы К'!AM95</f>
        <v>0</v>
      </c>
      <c r="E228" s="843"/>
      <c r="F228" s="4">
        <f>'2 жастағы Ш'!AM95</f>
        <v>0</v>
      </c>
      <c r="G228" s="4">
        <f>'2 жастағы Ә'!AM95</f>
        <v>0</v>
      </c>
    </row>
    <row r="229" spans="2:7" x14ac:dyDescent="0.25">
      <c r="B229" s="708"/>
      <c r="C229" s="4">
        <f>'2 жастағы Ф'!AL95</f>
        <v>0</v>
      </c>
      <c r="D229" s="4">
        <f>'2 жастағы К'!AL95</f>
        <v>0</v>
      </c>
      <c r="E229" s="843"/>
      <c r="F229" s="4">
        <f>'2 жастағы Ш'!AL95</f>
        <v>0</v>
      </c>
      <c r="G229" s="4">
        <f>'2 жастағы Ә'!AL95</f>
        <v>0</v>
      </c>
    </row>
    <row r="230" spans="2:7" x14ac:dyDescent="0.25">
      <c r="B230" s="712"/>
      <c r="C230" s="4">
        <f>'2 жастағы Ф'!AK95</f>
        <v>0</v>
      </c>
      <c r="D230" s="160">
        <f>'2 жастағы К'!AK61</f>
        <v>1</v>
      </c>
      <c r="E230" s="843"/>
      <c r="F230" s="4">
        <f>'2 жастағы Ш'!AK95</f>
        <v>0</v>
      </c>
      <c r="G230" s="4">
        <f>'2 жастағы Ә'!AK95</f>
        <v>0</v>
      </c>
    </row>
    <row r="231" spans="2:7" x14ac:dyDescent="0.25">
      <c r="B231" s="707">
        <v>13</v>
      </c>
      <c r="C231" s="4">
        <f>'2 жастағы Ф'!AP95</f>
        <v>0</v>
      </c>
      <c r="D231" s="4">
        <f>'2 жастағы К'!AP95</f>
        <v>0</v>
      </c>
      <c r="E231" s="843"/>
      <c r="F231" s="4">
        <f>'2 жастағы Ш'!AP95</f>
        <v>0</v>
      </c>
      <c r="G231" s="4">
        <f>'2 жастағы Ә'!AP95</f>
        <v>0</v>
      </c>
    </row>
    <row r="232" spans="2:7" x14ac:dyDescent="0.25">
      <c r="B232" s="708"/>
      <c r="C232" s="4">
        <f>'2 жастағы Ф'!AO95</f>
        <v>0</v>
      </c>
      <c r="D232" s="4">
        <f>'2 жастағы К'!AO95</f>
        <v>0</v>
      </c>
      <c r="E232" s="843"/>
      <c r="F232" s="4">
        <f>'2 жастағы Ш'!AO95</f>
        <v>0</v>
      </c>
      <c r="G232" s="4">
        <f>'2 жастағы Ә'!AO95</f>
        <v>0</v>
      </c>
    </row>
    <row r="233" spans="2:7" x14ac:dyDescent="0.25">
      <c r="B233" s="712"/>
      <c r="C233" s="4">
        <f>'2 жастағы Ф'!AN95</f>
        <v>0</v>
      </c>
      <c r="D233" s="4">
        <f>'2 жастағы К'!AN95</f>
        <v>0</v>
      </c>
      <c r="E233" s="843"/>
      <c r="F233" s="4">
        <f>'2 жастағы Ш'!AN95</f>
        <v>0</v>
      </c>
      <c r="G233" s="4">
        <f>'2 жастағы Ә'!AN95</f>
        <v>0</v>
      </c>
    </row>
    <row r="234" spans="2:7" x14ac:dyDescent="0.25">
      <c r="B234" s="707">
        <v>14</v>
      </c>
      <c r="C234" s="4">
        <f>'2 жастағы Ф'!AS95</f>
        <v>0</v>
      </c>
      <c r="D234" s="4">
        <f>'2 жастағы К'!AS95</f>
        <v>0</v>
      </c>
      <c r="E234" s="843"/>
      <c r="F234" s="4">
        <f>'2 жастағы Ш'!AS95</f>
        <v>0</v>
      </c>
      <c r="G234" s="4">
        <f>'2 жастағы Ә'!AS95</f>
        <v>0</v>
      </c>
    </row>
    <row r="235" spans="2:7" x14ac:dyDescent="0.25">
      <c r="B235" s="708"/>
      <c r="C235" s="4">
        <f>'2 жастағы Ф'!AR95</f>
        <v>0</v>
      </c>
      <c r="D235" s="4">
        <f>'2 жастағы К'!AR95</f>
        <v>0</v>
      </c>
      <c r="E235" s="843"/>
      <c r="F235" s="4">
        <f>'2 жастағы Ш'!AR95</f>
        <v>0</v>
      </c>
      <c r="G235" s="4">
        <f>'2 жастағы Ә'!AR95</f>
        <v>0</v>
      </c>
    </row>
    <row r="236" spans="2:7" x14ac:dyDescent="0.25">
      <c r="B236" s="712"/>
      <c r="C236" s="4">
        <f>'2 жастағы Ф'!AQ95</f>
        <v>0</v>
      </c>
      <c r="D236" s="4">
        <f>'2 жастағы К'!AQ95</f>
        <v>0</v>
      </c>
      <c r="E236" s="843"/>
      <c r="F236" s="4">
        <f>'2 жастағы Ш'!AQ95</f>
        <v>0</v>
      </c>
      <c r="G236" s="4">
        <f>'2 жастағы Ә'!AQ95</f>
        <v>0</v>
      </c>
    </row>
    <row r="237" spans="2:7" x14ac:dyDescent="0.25">
      <c r="B237" s="707">
        <v>15</v>
      </c>
      <c r="C237" s="4">
        <f>'2 жастағы Ф'!AV95</f>
        <v>0</v>
      </c>
      <c r="D237" s="4">
        <f>'2 жастағы К'!AV95</f>
        <v>0</v>
      </c>
      <c r="E237" s="843"/>
      <c r="F237" s="4">
        <f>'2 жастағы Ш'!AV95</f>
        <v>0</v>
      </c>
      <c r="G237" s="4">
        <f>'2 жастағы Ә'!AV95</f>
        <v>0</v>
      </c>
    </row>
    <row r="238" spans="2:7" x14ac:dyDescent="0.25">
      <c r="B238" s="708"/>
      <c r="C238" s="4">
        <f>'2 жастағы Ф'!AU95</f>
        <v>0</v>
      </c>
      <c r="D238" s="4">
        <f>'2 жастағы К'!AU95</f>
        <v>0</v>
      </c>
      <c r="E238" s="843"/>
      <c r="F238" s="4">
        <f>'2 жастағы Ш'!AU95</f>
        <v>0</v>
      </c>
      <c r="G238" s="4">
        <f>'2 жастағы Ә'!AU95</f>
        <v>0</v>
      </c>
    </row>
    <row r="239" spans="2:7" x14ac:dyDescent="0.25">
      <c r="B239" s="712"/>
      <c r="C239" s="4">
        <f>'2 жастағы Ф'!AT95</f>
        <v>0</v>
      </c>
      <c r="D239" s="4">
        <f>'2 жастағы К'!AT95</f>
        <v>0</v>
      </c>
      <c r="E239" s="843"/>
      <c r="F239" s="4">
        <f>'2 жастағы Ш'!AT95</f>
        <v>0</v>
      </c>
      <c r="G239" s="4">
        <f>'2 жастағы Ә'!AT95</f>
        <v>0</v>
      </c>
    </row>
    <row r="240" spans="2:7" x14ac:dyDescent="0.25">
      <c r="B240" s="707">
        <v>16</v>
      </c>
      <c r="C240" s="4">
        <f>'2 жастағы Ф'!AY95</f>
        <v>0</v>
      </c>
      <c r="D240" s="4">
        <f>'2 жастағы К'!AY95</f>
        <v>0</v>
      </c>
      <c r="E240" s="843"/>
      <c r="F240" s="4">
        <f>'2 жастағы Ш'!AY95</f>
        <v>0</v>
      </c>
      <c r="G240" s="4">
        <f>'2 жастағы Ә'!AY95</f>
        <v>0</v>
      </c>
    </row>
    <row r="241" spans="2:7" x14ac:dyDescent="0.25">
      <c r="B241" s="708"/>
      <c r="C241" s="4">
        <f>'2 жастағы Ф'!AX95</f>
        <v>0</v>
      </c>
      <c r="D241" s="4">
        <f>'2 жастағы К'!AX95</f>
        <v>0</v>
      </c>
      <c r="E241" s="843"/>
      <c r="F241" s="4">
        <f>'2 жастағы Ш'!AX95</f>
        <v>0</v>
      </c>
      <c r="G241" s="4">
        <f>'2 жастағы Ә'!AX95</f>
        <v>0</v>
      </c>
    </row>
    <row r="242" spans="2:7" x14ac:dyDescent="0.25">
      <c r="B242" s="712"/>
      <c r="C242" s="4">
        <f>'2 жастағы Ф'!AW95</f>
        <v>0</v>
      </c>
      <c r="D242" s="4">
        <f>'2 жастағы К'!AW95</f>
        <v>0</v>
      </c>
      <c r="E242" s="843"/>
      <c r="F242" s="4">
        <f>'2 жастағы Ш'!AW95</f>
        <v>0</v>
      </c>
      <c r="G242" s="4">
        <f>'2 жастағы Ә'!AW95</f>
        <v>0</v>
      </c>
    </row>
    <row r="243" spans="2:7" x14ac:dyDescent="0.25">
      <c r="B243" s="707">
        <v>17</v>
      </c>
      <c r="C243" s="4">
        <f>'2 жастағы Ф'!BB95</f>
        <v>0</v>
      </c>
      <c r="D243" s="4">
        <f>'2 жастағы К'!BB95</f>
        <v>0</v>
      </c>
      <c r="E243" s="843"/>
      <c r="F243" s="4">
        <f>'2 жастағы Ш'!BB95</f>
        <v>0</v>
      </c>
      <c r="G243" s="4">
        <f>'2 жастағы Ә'!BB95</f>
        <v>0</v>
      </c>
    </row>
    <row r="244" spans="2:7" x14ac:dyDescent="0.25">
      <c r="B244" s="708"/>
      <c r="C244" s="4">
        <f>'2 жастағы Ф'!BA95</f>
        <v>0</v>
      </c>
      <c r="D244" s="4">
        <f>'2 жастағы К'!BA95</f>
        <v>0</v>
      </c>
      <c r="E244" s="843"/>
      <c r="F244" s="4">
        <f>'2 жастағы Ш'!BA95</f>
        <v>0</v>
      </c>
      <c r="G244" s="4">
        <f>'2 жастағы Ә'!BA95</f>
        <v>0</v>
      </c>
    </row>
    <row r="245" spans="2:7" x14ac:dyDescent="0.25">
      <c r="B245" s="712"/>
      <c r="C245" s="4">
        <f>'2 жастағы Ф'!AZ95</f>
        <v>0</v>
      </c>
      <c r="D245" s="4">
        <f>'2 жастағы К'!AZ95</f>
        <v>0</v>
      </c>
      <c r="E245" s="843"/>
      <c r="F245" s="4">
        <f>'2 жастағы Ш'!AZ95</f>
        <v>0</v>
      </c>
      <c r="G245" s="4">
        <f>'2 жастағы Ә'!AZ95</f>
        <v>0</v>
      </c>
    </row>
    <row r="246" spans="2:7" x14ac:dyDescent="0.25">
      <c r="B246" s="707">
        <v>18</v>
      </c>
      <c r="C246" s="4">
        <f>'2 жастағы Ф'!BE95</f>
        <v>0</v>
      </c>
      <c r="D246" s="4">
        <f>'2 жастағы К'!BE95</f>
        <v>0</v>
      </c>
      <c r="E246" s="843"/>
      <c r="F246" s="4">
        <f>'2 жастағы Ш'!BE95</f>
        <v>0</v>
      </c>
      <c r="G246" s="4">
        <f>'2 жастағы Ә'!BE95</f>
        <v>0</v>
      </c>
    </row>
    <row r="247" spans="2:7" x14ac:dyDescent="0.25">
      <c r="B247" s="708"/>
      <c r="C247" s="4">
        <f>'2 жастағы Ф'!BD95</f>
        <v>0</v>
      </c>
      <c r="D247" s="4">
        <f>'2 жастағы К'!BD95</f>
        <v>0</v>
      </c>
      <c r="E247" s="843"/>
      <c r="F247" s="4">
        <f>'2 жастағы Ш'!BD95</f>
        <v>0</v>
      </c>
      <c r="G247" s="4">
        <f>'2 жастағы Ә'!BD95</f>
        <v>0</v>
      </c>
    </row>
    <row r="248" spans="2:7" x14ac:dyDescent="0.25">
      <c r="B248" s="712"/>
      <c r="C248" s="4">
        <f>'2 жастағы Ф'!BC95</f>
        <v>0</v>
      </c>
      <c r="D248" s="4">
        <f>'2 жастағы К'!BC95</f>
        <v>0</v>
      </c>
      <c r="E248" s="843"/>
      <c r="F248" s="4">
        <f>'2 жастағы Ш'!BC95</f>
        <v>0</v>
      </c>
      <c r="G248" s="4">
        <f>'2 жастағы Ә'!BC95</f>
        <v>0</v>
      </c>
    </row>
    <row r="249" spans="2:7" x14ac:dyDescent="0.25">
      <c r="B249" s="707">
        <v>19</v>
      </c>
      <c r="C249" s="4">
        <f>'2 жастағы Ф'!BH95</f>
        <v>0</v>
      </c>
      <c r="D249" s="4">
        <f>'2 жастағы К'!BH95</f>
        <v>0</v>
      </c>
      <c r="E249" s="843"/>
      <c r="F249" s="4">
        <f>'2 жастағы Ш'!BH95</f>
        <v>0</v>
      </c>
      <c r="G249" s="4">
        <f>'2 жастағы Ә'!BH95</f>
        <v>0</v>
      </c>
    </row>
    <row r="250" spans="2:7" x14ac:dyDescent="0.25">
      <c r="B250" s="708"/>
      <c r="C250" s="4">
        <f>'2 жастағы Ф'!BG95</f>
        <v>0</v>
      </c>
      <c r="D250" s="4">
        <f>'2 жастағы К'!BG95</f>
        <v>0</v>
      </c>
      <c r="E250" s="843"/>
      <c r="F250" s="4">
        <f>'2 жастағы Ш'!BG95</f>
        <v>0</v>
      </c>
      <c r="G250" s="4">
        <f>'2 жастағы Ә'!BG95</f>
        <v>0</v>
      </c>
    </row>
    <row r="251" spans="2:7" x14ac:dyDescent="0.25">
      <c r="B251" s="712"/>
      <c r="C251" s="4">
        <f>'2 жастағы Ф'!BF95</f>
        <v>0</v>
      </c>
      <c r="D251" s="4">
        <f>'2 жастағы К'!BF95</f>
        <v>0</v>
      </c>
      <c r="E251" s="843"/>
      <c r="F251" s="4">
        <f>'2 жастағы Ш'!BF95</f>
        <v>0</v>
      </c>
      <c r="G251" s="4">
        <f>'2 жастағы Ә'!BF95</f>
        <v>0</v>
      </c>
    </row>
    <row r="252" spans="2:7" x14ac:dyDescent="0.25">
      <c r="B252" s="707">
        <v>20</v>
      </c>
      <c r="C252" s="842"/>
      <c r="D252" s="4">
        <f>'2 жастағы К'!BK95</f>
        <v>0</v>
      </c>
      <c r="E252" s="843"/>
      <c r="F252" s="4">
        <f>'2 жастағы Ш'!BK95</f>
        <v>0</v>
      </c>
      <c r="G252" s="4">
        <f>'2 жастағы Ә'!BK95</f>
        <v>0</v>
      </c>
    </row>
    <row r="253" spans="2:7" x14ac:dyDescent="0.25">
      <c r="B253" s="708"/>
      <c r="C253" s="843"/>
      <c r="D253" s="4">
        <f>'2 жастағы К'!BJ95</f>
        <v>0</v>
      </c>
      <c r="E253" s="843"/>
      <c r="F253" s="4">
        <f>'2 жастағы Ш'!BJ95</f>
        <v>0</v>
      </c>
      <c r="G253" s="4">
        <f>'2 жастағы Ә'!BJ95</f>
        <v>0</v>
      </c>
    </row>
    <row r="254" spans="2:7" x14ac:dyDescent="0.25">
      <c r="B254" s="712"/>
      <c r="C254" s="843"/>
      <c r="D254" s="4">
        <f>'2 жастағы К'!BI95</f>
        <v>0</v>
      </c>
      <c r="E254" s="843"/>
      <c r="F254" s="4">
        <f>'2 жастағы Ш'!BI95</f>
        <v>0</v>
      </c>
      <c r="G254" s="4">
        <f>'2 жастағы Ә'!BI95</f>
        <v>0</v>
      </c>
    </row>
    <row r="255" spans="2:7" x14ac:dyDescent="0.25">
      <c r="B255" s="707">
        <v>21</v>
      </c>
      <c r="C255" s="843"/>
      <c r="D255" s="842"/>
      <c r="E255" s="843"/>
      <c r="F255" s="4">
        <f>'2 жастағы Ш'!BN95</f>
        <v>0</v>
      </c>
      <c r="G255" s="842"/>
    </row>
    <row r="256" spans="2:7" x14ac:dyDescent="0.25">
      <c r="B256" s="708"/>
      <c r="C256" s="843"/>
      <c r="D256" s="843"/>
      <c r="E256" s="843"/>
      <c r="F256" s="4">
        <f>'2 жастағы Ш'!BM95</f>
        <v>0</v>
      </c>
      <c r="G256" s="843"/>
    </row>
    <row r="257" spans="2:7" x14ac:dyDescent="0.25">
      <c r="B257" s="712"/>
      <c r="C257" s="843"/>
      <c r="D257" s="843"/>
      <c r="E257" s="843"/>
      <c r="F257" s="4">
        <f>'2 жастағы Ш'!BL95</f>
        <v>0</v>
      </c>
      <c r="G257" s="843"/>
    </row>
    <row r="258" spans="2:7" x14ac:dyDescent="0.25">
      <c r="B258" s="707">
        <v>22</v>
      </c>
      <c r="C258" s="843"/>
      <c r="D258" s="843"/>
      <c r="E258" s="843"/>
      <c r="F258" s="4">
        <f>'2 жастағы Ш'!BQ95</f>
        <v>0</v>
      </c>
      <c r="G258" s="843"/>
    </row>
    <row r="259" spans="2:7" x14ac:dyDescent="0.25">
      <c r="B259" s="708"/>
      <c r="C259" s="843"/>
      <c r="D259" s="843"/>
      <c r="E259" s="843"/>
      <c r="F259" s="4">
        <f>'2 жастағы Ш'!BP95</f>
        <v>0</v>
      </c>
      <c r="G259" s="843"/>
    </row>
    <row r="260" spans="2:7" x14ac:dyDescent="0.25">
      <c r="B260" s="712"/>
      <c r="C260" s="843"/>
      <c r="D260" s="843"/>
      <c r="E260" s="843"/>
      <c r="F260" s="4">
        <f>'2 жастағы Ш'!BO95</f>
        <v>0</v>
      </c>
      <c r="G260" s="843"/>
    </row>
    <row r="261" spans="2:7" x14ac:dyDescent="0.25">
      <c r="B261" s="707">
        <v>23</v>
      </c>
      <c r="C261" s="843"/>
      <c r="D261" s="843"/>
      <c r="E261" s="843"/>
      <c r="F261" s="4">
        <f>'2 жастағы Ш'!BT95</f>
        <v>0</v>
      </c>
      <c r="G261" s="843"/>
    </row>
    <row r="262" spans="2:7" x14ac:dyDescent="0.25">
      <c r="B262" s="708"/>
      <c r="C262" s="843"/>
      <c r="D262" s="843"/>
      <c r="E262" s="843"/>
      <c r="F262" s="4">
        <f>'2 жастағы Ш'!BS95</f>
        <v>0</v>
      </c>
      <c r="G262" s="843"/>
    </row>
    <row r="263" spans="2:7" x14ac:dyDescent="0.25">
      <c r="B263" s="712"/>
      <c r="C263" s="843"/>
      <c r="D263" s="843"/>
      <c r="E263" s="843"/>
      <c r="F263" s="4">
        <f>'2 жастағы Ш'!BR95</f>
        <v>0</v>
      </c>
      <c r="G263" s="843"/>
    </row>
    <row r="264" spans="2:7" x14ac:dyDescent="0.25">
      <c r="B264" s="707">
        <v>24</v>
      </c>
      <c r="C264" s="843"/>
      <c r="D264" s="843"/>
      <c r="E264" s="843"/>
      <c r="F264" s="4">
        <f>'2 жастағы Ш'!BW95</f>
        <v>0</v>
      </c>
      <c r="G264" s="843"/>
    </row>
    <row r="265" spans="2:7" x14ac:dyDescent="0.25">
      <c r="B265" s="708"/>
      <c r="C265" s="843"/>
      <c r="D265" s="843"/>
      <c r="E265" s="843"/>
      <c r="F265" s="12">
        <f>'2 жастағы Ш'!BV95</f>
        <v>0</v>
      </c>
      <c r="G265" s="843"/>
    </row>
    <row r="266" spans="2:7" x14ac:dyDescent="0.25">
      <c r="B266" s="712"/>
      <c r="C266" s="843"/>
      <c r="D266" s="843"/>
      <c r="E266" s="843"/>
      <c r="F266" s="12">
        <f>'2 жастағы Ш'!BU95</f>
        <v>0</v>
      </c>
      <c r="G266" s="843"/>
    </row>
    <row r="267" spans="2:7" x14ac:dyDescent="0.25">
      <c r="B267" s="707">
        <v>25</v>
      </c>
      <c r="C267" s="843"/>
      <c r="D267" s="843"/>
      <c r="E267" s="843"/>
      <c r="F267" s="4">
        <f>'2 жастағы Ш'!BZ95</f>
        <v>0</v>
      </c>
      <c r="G267" s="843"/>
    </row>
    <row r="268" spans="2:7" x14ac:dyDescent="0.25">
      <c r="B268" s="708"/>
      <c r="C268" s="843"/>
      <c r="D268" s="843"/>
      <c r="E268" s="843"/>
      <c r="F268" s="4">
        <f>'2 жастағы Ш'!BY95</f>
        <v>0</v>
      </c>
      <c r="G268" s="843"/>
    </row>
    <row r="269" spans="2:7" x14ac:dyDescent="0.25">
      <c r="B269" s="712"/>
      <c r="C269" s="843"/>
      <c r="D269" s="843"/>
      <c r="E269" s="843"/>
      <c r="F269" s="4">
        <f>'2 жастағы Ш'!BX95</f>
        <v>0</v>
      </c>
      <c r="G269" s="843"/>
    </row>
    <row r="270" spans="2:7" x14ac:dyDescent="0.25">
      <c r="B270" s="707">
        <v>26</v>
      </c>
      <c r="C270" s="843"/>
      <c r="D270" s="843"/>
      <c r="E270" s="843"/>
      <c r="F270" s="4">
        <f>'2 жастағы Ш'!CC95</f>
        <v>0</v>
      </c>
      <c r="G270" s="843"/>
    </row>
    <row r="271" spans="2:7" x14ac:dyDescent="0.25">
      <c r="B271" s="708"/>
      <c r="C271" s="843"/>
      <c r="D271" s="843"/>
      <c r="E271" s="843"/>
      <c r="F271" s="4">
        <f>'2 жастағы Ш'!CB95</f>
        <v>0</v>
      </c>
      <c r="G271" s="843"/>
    </row>
    <row r="272" spans="2:7" x14ac:dyDescent="0.25">
      <c r="B272" s="712"/>
      <c r="C272" s="843"/>
      <c r="D272" s="843"/>
      <c r="E272" s="843"/>
      <c r="F272" s="4">
        <f>'2 жастағы Ш'!CA95</f>
        <v>0</v>
      </c>
      <c r="G272" s="843"/>
    </row>
    <row r="273" spans="2:7" x14ac:dyDescent="0.25">
      <c r="B273" s="707">
        <v>27</v>
      </c>
      <c r="C273" s="843"/>
      <c r="D273" s="843"/>
      <c r="E273" s="843"/>
      <c r="F273" s="12">
        <f>'2 жастағы Ш'!CF95</f>
        <v>0</v>
      </c>
      <c r="G273" s="843"/>
    </row>
    <row r="274" spans="2:7" x14ac:dyDescent="0.25">
      <c r="B274" s="708"/>
      <c r="C274" s="843"/>
      <c r="D274" s="843"/>
      <c r="E274" s="843"/>
      <c r="F274" s="12">
        <f>'2 жастағы Ш'!CE95</f>
        <v>0</v>
      </c>
      <c r="G274" s="843"/>
    </row>
    <row r="275" spans="2:7" x14ac:dyDescent="0.25">
      <c r="B275" s="712"/>
      <c r="C275" s="843"/>
      <c r="D275" s="843"/>
      <c r="E275" s="843"/>
      <c r="F275" s="12">
        <f>'2 жастағы Ш'!CD95</f>
        <v>0</v>
      </c>
      <c r="G275" s="843"/>
    </row>
    <row r="276" spans="2:7" x14ac:dyDescent="0.25">
      <c r="B276" s="707">
        <v>28</v>
      </c>
      <c r="C276" s="843"/>
      <c r="D276" s="843"/>
      <c r="E276" s="843"/>
      <c r="F276" s="12">
        <f>'2 жастағы Ш'!CI95</f>
        <v>0</v>
      </c>
      <c r="G276" s="843"/>
    </row>
    <row r="277" spans="2:7" x14ac:dyDescent="0.25">
      <c r="B277" s="708"/>
      <c r="C277" s="843"/>
      <c r="D277" s="843"/>
      <c r="E277" s="843"/>
      <c r="F277" s="12">
        <f>'2 жастағы Ш'!CH95</f>
        <v>0</v>
      </c>
      <c r="G277" s="843"/>
    </row>
    <row r="278" spans="2:7" x14ac:dyDescent="0.25">
      <c r="B278" s="712"/>
      <c r="C278" s="843"/>
      <c r="D278" s="843"/>
      <c r="E278" s="843"/>
      <c r="F278" s="12">
        <f>'2 жастағы Ш'!CG95</f>
        <v>0</v>
      </c>
      <c r="G278" s="843"/>
    </row>
    <row r="279" spans="2:7" x14ac:dyDescent="0.25">
      <c r="B279" s="707">
        <v>29</v>
      </c>
      <c r="C279" s="843"/>
      <c r="D279" s="843"/>
      <c r="E279" s="843"/>
      <c r="F279" s="12">
        <f>'2 жастағы Ш'!CL95</f>
        <v>0</v>
      </c>
      <c r="G279" s="843"/>
    </row>
    <row r="280" spans="2:7" x14ac:dyDescent="0.25">
      <c r="B280" s="708"/>
      <c r="C280" s="843"/>
      <c r="D280" s="843"/>
      <c r="E280" s="843"/>
      <c r="F280" s="12">
        <f>'2 жастағы Ш'!CK95</f>
        <v>0</v>
      </c>
      <c r="G280" s="843"/>
    </row>
    <row r="281" spans="2:7" x14ac:dyDescent="0.25">
      <c r="B281" s="712"/>
      <c r="C281" s="843"/>
      <c r="D281" s="843"/>
      <c r="E281" s="843"/>
      <c r="F281" s="12">
        <f>'2 жастағы Ш'!CJ95</f>
        <v>0</v>
      </c>
      <c r="G281" s="843"/>
    </row>
    <row r="282" spans="2:7" x14ac:dyDescent="0.25">
      <c r="B282" s="707">
        <v>30</v>
      </c>
      <c r="C282" s="843"/>
      <c r="D282" s="843"/>
      <c r="E282" s="843"/>
      <c r="F282" s="12">
        <f>'2 жастағы Ш'!CO95</f>
        <v>0</v>
      </c>
      <c r="G282" s="843"/>
    </row>
    <row r="283" spans="2:7" x14ac:dyDescent="0.25">
      <c r="B283" s="708"/>
      <c r="C283" s="843"/>
      <c r="D283" s="843"/>
      <c r="E283" s="843"/>
      <c r="F283" s="12">
        <f>'2 жастағы Ш'!CN95</f>
        <v>0</v>
      </c>
      <c r="G283" s="843"/>
    </row>
    <row r="284" spans="2:7" x14ac:dyDescent="0.25">
      <c r="B284" s="712"/>
      <c r="C284" s="843"/>
      <c r="D284" s="843"/>
      <c r="E284" s="843"/>
      <c r="F284" s="12">
        <f>'2 жастағы Ш'!CM95</f>
        <v>0</v>
      </c>
      <c r="G284" s="843"/>
    </row>
    <row r="285" spans="2:7" x14ac:dyDescent="0.25">
      <c r="B285" s="707">
        <v>31</v>
      </c>
      <c r="C285" s="843"/>
      <c r="D285" s="843"/>
      <c r="E285" s="843"/>
      <c r="F285" s="12">
        <f>'2 жастағы Ш'!CR95</f>
        <v>0</v>
      </c>
      <c r="G285" s="843"/>
    </row>
    <row r="286" spans="2:7" x14ac:dyDescent="0.25">
      <c r="B286" s="708"/>
      <c r="C286" s="843"/>
      <c r="D286" s="843"/>
      <c r="E286" s="843"/>
      <c r="F286" s="12">
        <f>'2 жастағы Ш'!CQ95</f>
        <v>0</v>
      </c>
      <c r="G286" s="843"/>
    </row>
    <row r="287" spans="2:7" x14ac:dyDescent="0.25">
      <c r="B287" s="712"/>
      <c r="C287" s="843"/>
      <c r="D287" s="843"/>
      <c r="E287" s="843"/>
      <c r="F287" s="12">
        <f>'2 жастағы Ш'!CP95</f>
        <v>0</v>
      </c>
      <c r="G287" s="843"/>
    </row>
    <row r="288" spans="2:7" x14ac:dyDescent="0.25">
      <c r="B288" s="707">
        <v>32</v>
      </c>
      <c r="C288" s="843"/>
      <c r="D288" s="843"/>
      <c r="E288" s="843"/>
      <c r="F288" s="12">
        <f>'2 жастағы Ш'!CU95</f>
        <v>0</v>
      </c>
      <c r="G288" s="843"/>
    </row>
    <row r="289" spans="2:7" x14ac:dyDescent="0.25">
      <c r="B289" s="708"/>
      <c r="C289" s="843"/>
      <c r="D289" s="843"/>
      <c r="E289" s="843"/>
      <c r="F289" s="12">
        <f>'2 жастағы Ш'!CT95</f>
        <v>0</v>
      </c>
      <c r="G289" s="843"/>
    </row>
    <row r="290" spans="2:7" x14ac:dyDescent="0.25">
      <c r="B290" s="712"/>
      <c r="C290" s="843"/>
      <c r="D290" s="843"/>
      <c r="E290" s="843"/>
      <c r="F290" s="12">
        <f>'2 жастағы Ш'!CS95</f>
        <v>0</v>
      </c>
      <c r="G290" s="843"/>
    </row>
    <row r="291" spans="2:7" x14ac:dyDescent="0.25">
      <c r="B291" s="707">
        <v>33</v>
      </c>
      <c r="C291" s="843"/>
      <c r="D291" s="843"/>
      <c r="E291" s="843"/>
      <c r="F291" s="12">
        <f>'2 жастағы Ш'!CX95</f>
        <v>0</v>
      </c>
      <c r="G291" s="843"/>
    </row>
    <row r="292" spans="2:7" x14ac:dyDescent="0.25">
      <c r="B292" s="708"/>
      <c r="C292" s="843"/>
      <c r="D292" s="843"/>
      <c r="E292" s="843"/>
      <c r="F292" s="12">
        <f>'2 жастағы Ш'!CW95</f>
        <v>0</v>
      </c>
      <c r="G292" s="843"/>
    </row>
    <row r="293" spans="2:7" x14ac:dyDescent="0.25">
      <c r="B293" s="712"/>
      <c r="C293" s="843"/>
      <c r="D293" s="843"/>
      <c r="E293" s="843"/>
      <c r="F293" s="12">
        <f>'2 жастағы Ш'!CV95</f>
        <v>0</v>
      </c>
      <c r="G293" s="843"/>
    </row>
    <row r="294" spans="2:7" x14ac:dyDescent="0.25">
      <c r="B294" s="707">
        <v>34</v>
      </c>
      <c r="C294" s="843"/>
      <c r="D294" s="843"/>
      <c r="E294" s="843"/>
      <c r="F294" s="12">
        <f>'2 жастағы Ш'!DA95</f>
        <v>0</v>
      </c>
      <c r="G294" s="843"/>
    </row>
    <row r="295" spans="2:7" x14ac:dyDescent="0.25">
      <c r="B295" s="708"/>
      <c r="C295" s="843"/>
      <c r="D295" s="843"/>
      <c r="E295" s="843"/>
      <c r="F295" s="12">
        <f>'2 жастағы Ш'!CZ95</f>
        <v>0</v>
      </c>
      <c r="G295" s="843"/>
    </row>
    <row r="296" spans="2:7" x14ac:dyDescent="0.25">
      <c r="B296" s="712"/>
      <c r="C296" s="843"/>
      <c r="D296" s="843"/>
      <c r="E296" s="843"/>
      <c r="F296" s="12">
        <f>'2 жастағы Ш'!CY95</f>
        <v>0</v>
      </c>
      <c r="G296" s="843"/>
    </row>
    <row r="297" spans="2:7" x14ac:dyDescent="0.25">
      <c r="B297" s="707">
        <v>35</v>
      </c>
      <c r="C297" s="843"/>
      <c r="D297" s="843"/>
      <c r="E297" s="843"/>
      <c r="F297" s="12">
        <f>'2 жастағы Ш'!DD95</f>
        <v>0</v>
      </c>
      <c r="G297" s="843"/>
    </row>
    <row r="298" spans="2:7" x14ac:dyDescent="0.25">
      <c r="B298" s="708"/>
      <c r="C298" s="843"/>
      <c r="D298" s="843"/>
      <c r="E298" s="843"/>
      <c r="F298" s="12">
        <f>'2 жастағы Ш'!DC95</f>
        <v>0</v>
      </c>
      <c r="G298" s="843"/>
    </row>
    <row r="299" spans="2:7" x14ac:dyDescent="0.25">
      <c r="B299" s="712"/>
      <c r="C299" s="843"/>
      <c r="D299" s="843"/>
      <c r="E299" s="843"/>
      <c r="F299" s="12">
        <f>'2 жастағы Ш'!DB95</f>
        <v>0</v>
      </c>
      <c r="G299" s="843"/>
    </row>
    <row r="300" spans="2:7" x14ac:dyDescent="0.25">
      <c r="B300" s="707">
        <v>36</v>
      </c>
      <c r="C300" s="843"/>
      <c r="D300" s="843"/>
      <c r="E300" s="843"/>
      <c r="F300" s="12">
        <f>'2 жастағы Ш'!DG95</f>
        <v>0</v>
      </c>
      <c r="G300" s="843"/>
    </row>
    <row r="301" spans="2:7" x14ac:dyDescent="0.25">
      <c r="B301" s="708"/>
      <c r="C301" s="843"/>
      <c r="D301" s="843"/>
      <c r="E301" s="843"/>
      <c r="F301" s="12">
        <f>'2 жастағы Ш'!DF95</f>
        <v>0</v>
      </c>
      <c r="G301" s="843"/>
    </row>
    <row r="302" spans="2:7" x14ac:dyDescent="0.25">
      <c r="B302" s="708"/>
      <c r="C302" s="843"/>
      <c r="D302" s="843"/>
      <c r="E302" s="843"/>
      <c r="F302" s="334">
        <f>'2 жастағы Ш'!DE95</f>
        <v>0</v>
      </c>
      <c r="G302" s="843"/>
    </row>
    <row r="303" spans="2:7" x14ac:dyDescent="0.25">
      <c r="B303" s="748">
        <v>37</v>
      </c>
      <c r="C303" s="843"/>
      <c r="D303" s="843"/>
      <c r="E303" s="843"/>
      <c r="F303" s="12">
        <f>'2 жастағы Ш'!DJ95</f>
        <v>0</v>
      </c>
      <c r="G303" s="843"/>
    </row>
    <row r="304" spans="2:7" x14ac:dyDescent="0.25">
      <c r="B304" s="748"/>
      <c r="C304" s="843"/>
      <c r="D304" s="843"/>
      <c r="E304" s="843"/>
      <c r="F304" s="12">
        <f>'2 жастағы Ш'!DI95</f>
        <v>0</v>
      </c>
      <c r="G304" s="843"/>
    </row>
    <row r="305" spans="2:7" x14ac:dyDescent="0.25">
      <c r="B305" s="748"/>
      <c r="C305" s="844"/>
      <c r="D305" s="844"/>
      <c r="E305" s="844"/>
      <c r="F305" s="12">
        <f>'2 жастағы Ш'!DH95</f>
        <v>0</v>
      </c>
      <c r="G305" s="844"/>
    </row>
    <row r="306" spans="2:7" ht="18.75" x14ac:dyDescent="0.25">
      <c r="B306" s="848" t="s">
        <v>824</v>
      </c>
      <c r="C306" s="158">
        <f>'2 жастағы Ф'!BK95</f>
        <v>0</v>
      </c>
      <c r="D306" s="158">
        <f>'2 жастағы К'!BN95</f>
        <v>0</v>
      </c>
      <c r="E306" s="158">
        <f>'2 жастағы Т'!AG95</f>
        <v>0</v>
      </c>
      <c r="F306" s="158">
        <f>'2 жастағы Ш'!DM95</f>
        <v>0</v>
      </c>
      <c r="G306" s="159">
        <f>'2 жастағы Ә'!BN95</f>
        <v>0</v>
      </c>
    </row>
    <row r="307" spans="2:7" ht="18.75" x14ac:dyDescent="0.25">
      <c r="B307" s="847"/>
      <c r="C307" s="40">
        <f>'2 жастағы Ф'!BJ95</f>
        <v>0</v>
      </c>
      <c r="D307" s="40">
        <f>'2 жастағы К'!BM95</f>
        <v>0</v>
      </c>
      <c r="E307" s="40">
        <f>'2 жастағы Т'!AF95</f>
        <v>0</v>
      </c>
      <c r="F307" s="40">
        <f>'2 жастағы Ш'!DL95</f>
        <v>0</v>
      </c>
      <c r="G307" s="68">
        <f>'2 жастағы Ә'!BM95</f>
        <v>0</v>
      </c>
    </row>
    <row r="308" spans="2:7" ht="18.75" x14ac:dyDescent="0.25">
      <c r="B308" s="847"/>
      <c r="C308" s="95">
        <f>'2 жастағы Ф'!BI95</f>
        <v>0</v>
      </c>
      <c r="D308" s="95">
        <f>'2 жастағы К'!BL95</f>
        <v>0</v>
      </c>
      <c r="E308" s="95">
        <f>'2 жастағы Т'!AE95</f>
        <v>0</v>
      </c>
      <c r="F308" s="95">
        <f>'2 жастағы Ш'!DK95</f>
        <v>0</v>
      </c>
      <c r="G308" s="96">
        <f>'2 жастағы Ә'!BL95</f>
        <v>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Ф'!F149</f>
        <v>0</v>
      </c>
      <c r="D313" s="4">
        <f>'2 жастағы К'!F149</f>
        <v>0</v>
      </c>
      <c r="E313" s="4">
        <f>'2 жастағы Т'!F149</f>
        <v>0</v>
      </c>
      <c r="F313" s="4">
        <f>'2 жастағы Ш'!F149</f>
        <v>0</v>
      </c>
      <c r="G313" s="4">
        <f>'2 жастағы Ә'!F149</f>
        <v>0</v>
      </c>
    </row>
    <row r="314" spans="2:7" x14ac:dyDescent="0.25">
      <c r="B314" s="708"/>
      <c r="C314" s="4">
        <f>'2 жастағы Ф'!E149</f>
        <v>0</v>
      </c>
      <c r="D314" s="4">
        <f>'2 жастағы К'!E149</f>
        <v>0</v>
      </c>
      <c r="E314" s="4">
        <f>'2 жастағы Т'!E149</f>
        <v>0</v>
      </c>
      <c r="F314" s="4">
        <f>'2 жастағы Ш'!E149</f>
        <v>0</v>
      </c>
      <c r="G314" s="4">
        <f>'2 жастағы Ә'!E149</f>
        <v>0</v>
      </c>
    </row>
    <row r="315" spans="2:7" x14ac:dyDescent="0.25">
      <c r="B315" s="712"/>
      <c r="C315" s="4">
        <f>'2 жастағы Ф'!D149</f>
        <v>0</v>
      </c>
      <c r="D315" s="4">
        <f>'2 жастағы К'!D149</f>
        <v>0</v>
      </c>
      <c r="E315" s="4">
        <f>'2 жастағы Т'!D149</f>
        <v>0</v>
      </c>
      <c r="F315" s="4">
        <f>'2 жастағы Ш'!D149</f>
        <v>0</v>
      </c>
      <c r="G315" s="4">
        <f>'2 жастағы Ә'!D149</f>
        <v>0</v>
      </c>
    </row>
    <row r="316" spans="2:7" x14ac:dyDescent="0.25">
      <c r="B316" s="707">
        <v>2</v>
      </c>
      <c r="C316" s="4">
        <f>'2 жастағы Ф'!I149</f>
        <v>0</v>
      </c>
      <c r="D316" s="4">
        <f>'2 жастағы К'!I149</f>
        <v>0</v>
      </c>
      <c r="E316" s="4">
        <f>'2 жастағы Т'!I149</f>
        <v>0</v>
      </c>
      <c r="F316" s="4">
        <f>'2 жастағы Ш'!I149</f>
        <v>0</v>
      </c>
      <c r="G316" s="4">
        <f>'2 жастағы Ә'!I149</f>
        <v>0</v>
      </c>
    </row>
    <row r="317" spans="2:7" x14ac:dyDescent="0.25">
      <c r="B317" s="708"/>
      <c r="C317" s="4">
        <f>'2 жастағы Ф'!H149</f>
        <v>0</v>
      </c>
      <c r="D317" s="4">
        <f>'2 жастағы К'!H149</f>
        <v>0</v>
      </c>
      <c r="E317" s="4">
        <f>'2 жастағы Т'!H149</f>
        <v>0</v>
      </c>
      <c r="F317" s="4">
        <f>'2 жастағы Ш'!H149</f>
        <v>0</v>
      </c>
      <c r="G317" s="4">
        <f>'2 жастағы Ә'!H149</f>
        <v>0</v>
      </c>
    </row>
    <row r="318" spans="2:7" x14ac:dyDescent="0.25">
      <c r="B318" s="712"/>
      <c r="C318" s="4">
        <f>'2 жастағы Ф'!G149</f>
        <v>0</v>
      </c>
      <c r="D318" s="4">
        <f>'2 жастағы К'!G149</f>
        <v>0</v>
      </c>
      <c r="E318" s="4">
        <f>'2 жастағы Т'!G149</f>
        <v>0</v>
      </c>
      <c r="F318" s="4">
        <f>'2 жастағы Ш'!G149</f>
        <v>0</v>
      </c>
      <c r="G318" s="4">
        <f>'2 жастағы Ә'!G149</f>
        <v>0</v>
      </c>
    </row>
    <row r="319" spans="2:7" x14ac:dyDescent="0.25">
      <c r="B319" s="707">
        <v>3</v>
      </c>
      <c r="C319" s="4">
        <f>'2 жастағы Ф'!L149</f>
        <v>0</v>
      </c>
      <c r="D319" s="4">
        <f>'2 жастағы К'!L149</f>
        <v>0</v>
      </c>
      <c r="E319" s="4">
        <f>'2 жастағы Т'!L149</f>
        <v>0</v>
      </c>
      <c r="F319" s="4">
        <f>'2 жастағы Ш'!L149</f>
        <v>0</v>
      </c>
      <c r="G319" s="4">
        <f>'2 жастағы Ә'!L149</f>
        <v>0</v>
      </c>
    </row>
    <row r="320" spans="2:7" x14ac:dyDescent="0.25">
      <c r="B320" s="708"/>
      <c r="C320" s="4">
        <f>'2 жастағы Ф'!K149</f>
        <v>0</v>
      </c>
      <c r="D320" s="4">
        <f>'2 жастағы К'!K149</f>
        <v>0</v>
      </c>
      <c r="E320" s="4">
        <f>'2 жастағы Т'!K149</f>
        <v>0</v>
      </c>
      <c r="F320" s="4">
        <f>'2 жастағы Ш'!K149</f>
        <v>0</v>
      </c>
      <c r="G320" s="4">
        <f>'2 жастағы Ә'!K149</f>
        <v>0</v>
      </c>
    </row>
    <row r="321" spans="2:7" x14ac:dyDescent="0.25">
      <c r="B321" s="712"/>
      <c r="C321" s="4">
        <f>'2 жастағы Ф'!J149</f>
        <v>0</v>
      </c>
      <c r="D321" s="4">
        <f>'2 жастағы К'!J149</f>
        <v>0</v>
      </c>
      <c r="E321" s="4">
        <f>'2 жастағы Т'!J149</f>
        <v>0</v>
      </c>
      <c r="F321" s="4">
        <f>'2 жастағы Ш'!J149</f>
        <v>0</v>
      </c>
      <c r="G321" s="4">
        <f>'2 жастағы Ә'!J149</f>
        <v>0</v>
      </c>
    </row>
    <row r="322" spans="2:7" x14ac:dyDescent="0.25">
      <c r="B322" s="707">
        <v>4</v>
      </c>
      <c r="C322" s="4">
        <f>'2 жастағы Ф'!O149</f>
        <v>0</v>
      </c>
      <c r="D322" s="4">
        <f>'2 жастағы К'!O149</f>
        <v>0</v>
      </c>
      <c r="E322" s="4">
        <f>'2 жастағы Т'!O149</f>
        <v>0</v>
      </c>
      <c r="F322" s="4">
        <f>'2 жастағы Ш'!O149</f>
        <v>0</v>
      </c>
      <c r="G322" s="4">
        <f>'2 жастағы Ә'!O149</f>
        <v>0</v>
      </c>
    </row>
    <row r="323" spans="2:7" x14ac:dyDescent="0.25">
      <c r="B323" s="708"/>
      <c r="C323" s="4">
        <f>'2 жастағы Ф'!N149</f>
        <v>0</v>
      </c>
      <c r="D323" s="4">
        <f>'2 жастағы К'!N149</f>
        <v>0</v>
      </c>
      <c r="E323" s="4">
        <f>'2 жастағы Т'!N149</f>
        <v>0</v>
      </c>
      <c r="F323" s="4">
        <f>'2 жастағы Ш'!N149</f>
        <v>0</v>
      </c>
      <c r="G323" s="4">
        <f>'2 жастағы Ә'!N149</f>
        <v>0</v>
      </c>
    </row>
    <row r="324" spans="2:7" x14ac:dyDescent="0.25">
      <c r="B324" s="712"/>
      <c r="C324" s="4">
        <f>'2 жастағы Ф'!M149</f>
        <v>0</v>
      </c>
      <c r="D324" s="4">
        <f>'2 жастағы К'!M149</f>
        <v>0</v>
      </c>
      <c r="E324" s="4">
        <f>'2 жастағы Т'!M149</f>
        <v>0</v>
      </c>
      <c r="F324" s="4">
        <f>'2 жастағы Ш'!M149</f>
        <v>0</v>
      </c>
      <c r="G324" s="4">
        <f>'2 жастағы Ә'!M149</f>
        <v>0</v>
      </c>
    </row>
    <row r="325" spans="2:7" x14ac:dyDescent="0.25">
      <c r="B325" s="707">
        <v>5</v>
      </c>
      <c r="C325" s="4">
        <f>'2 жастағы Ф'!R149</f>
        <v>0</v>
      </c>
      <c r="D325" s="4">
        <f>'2 жастағы К'!R149</f>
        <v>0</v>
      </c>
      <c r="E325" s="4">
        <f>'2 жастағы Т'!R149</f>
        <v>0</v>
      </c>
      <c r="F325" s="4">
        <f>'2 жастағы Ш'!R149</f>
        <v>0</v>
      </c>
      <c r="G325" s="4">
        <f>'2 жастағы Ә'!R149</f>
        <v>0</v>
      </c>
    </row>
    <row r="326" spans="2:7" x14ac:dyDescent="0.25">
      <c r="B326" s="708"/>
      <c r="C326" s="4">
        <f>'2 жастағы Ф'!Q149</f>
        <v>0</v>
      </c>
      <c r="D326" s="4">
        <f>'2 жастағы К'!Q149</f>
        <v>0</v>
      </c>
      <c r="E326" s="4">
        <f>'2 жастағы Т'!Q149</f>
        <v>0</v>
      </c>
      <c r="F326" s="4">
        <f>'2 жастағы Ш'!Q149</f>
        <v>0</v>
      </c>
      <c r="G326" s="4">
        <f>'2 жастағы Ә'!Q149</f>
        <v>0</v>
      </c>
    </row>
    <row r="327" spans="2:7" x14ac:dyDescent="0.25">
      <c r="B327" s="712"/>
      <c r="C327" s="4">
        <f>'2 жастағы Ф'!P149</f>
        <v>0</v>
      </c>
      <c r="D327" s="4">
        <f>'2 жастағы К'!P149</f>
        <v>0</v>
      </c>
      <c r="E327" s="4">
        <f>'2 жастағы Т'!P149</f>
        <v>0</v>
      </c>
      <c r="F327" s="4">
        <f>'2 жастағы Ш'!P149</f>
        <v>0</v>
      </c>
      <c r="G327" s="4">
        <f>'2 жастағы Ә'!P149</f>
        <v>0</v>
      </c>
    </row>
    <row r="328" spans="2:7" x14ac:dyDescent="0.25">
      <c r="B328" s="707">
        <v>6</v>
      </c>
      <c r="C328" s="4">
        <f>'2 жастағы Ф'!U149</f>
        <v>0</v>
      </c>
      <c r="D328" s="4">
        <f>'2 жастағы К'!U149</f>
        <v>0</v>
      </c>
      <c r="E328" s="4">
        <f>'2 жастағы Т'!U149</f>
        <v>0</v>
      </c>
      <c r="F328" s="4">
        <f>'2 жастағы Ш'!U149</f>
        <v>0</v>
      </c>
      <c r="G328" s="4">
        <f>'2 жастағы Ә'!U149</f>
        <v>0</v>
      </c>
    </row>
    <row r="329" spans="2:7" x14ac:dyDescent="0.25">
      <c r="B329" s="708"/>
      <c r="C329" s="4">
        <f>'2 жастағы Ф'!T149</f>
        <v>0</v>
      </c>
      <c r="D329" s="4">
        <f>'2 жастағы К'!T149</f>
        <v>0</v>
      </c>
      <c r="E329" s="4">
        <f>'2 жастағы Т'!T149</f>
        <v>0</v>
      </c>
      <c r="F329" s="4">
        <f>'2 жастағы Ш'!T149</f>
        <v>0</v>
      </c>
      <c r="G329" s="4">
        <f>'2 жастағы Ә'!T149</f>
        <v>0</v>
      </c>
    </row>
    <row r="330" spans="2:7" x14ac:dyDescent="0.25">
      <c r="B330" s="712"/>
      <c r="C330" s="4">
        <f>'2 жастағы Ф'!S149</f>
        <v>0</v>
      </c>
      <c r="D330" s="4">
        <f>'2 жастағы К'!S149</f>
        <v>0</v>
      </c>
      <c r="E330" s="4">
        <f>'2 жастағы Т'!S149</f>
        <v>0</v>
      </c>
      <c r="F330" s="4">
        <f>'2 жастағы Ш'!S149</f>
        <v>0</v>
      </c>
      <c r="G330" s="4">
        <f>'2 жастағы Ә'!S149</f>
        <v>0</v>
      </c>
    </row>
    <row r="331" spans="2:7" x14ac:dyDescent="0.25">
      <c r="B331" s="707">
        <v>7</v>
      </c>
      <c r="C331" s="4">
        <f>'2 жастағы Ф'!X149</f>
        <v>0</v>
      </c>
      <c r="D331" s="4">
        <f>'2 жастағы К'!X149</f>
        <v>0</v>
      </c>
      <c r="E331" s="4">
        <f>'2 жастағы Т'!X149</f>
        <v>0</v>
      </c>
      <c r="F331" s="4">
        <f>'2 жастағы Ш'!X149</f>
        <v>0</v>
      </c>
      <c r="G331" s="4">
        <f>'2 жастағы Ә'!X149</f>
        <v>0</v>
      </c>
    </row>
    <row r="332" spans="2:7" x14ac:dyDescent="0.25">
      <c r="B332" s="708"/>
      <c r="C332" s="4">
        <f>'2 жастағы Ф'!W149</f>
        <v>0</v>
      </c>
      <c r="D332" s="4">
        <f>'2 жастағы К'!W149</f>
        <v>0</v>
      </c>
      <c r="E332" s="4">
        <f>'2 жастағы Т'!W149</f>
        <v>0</v>
      </c>
      <c r="F332" s="4">
        <f>'2 жастағы Ш'!W149</f>
        <v>0</v>
      </c>
      <c r="G332" s="4">
        <f>'2 жастағы Ә'!W149</f>
        <v>0</v>
      </c>
    </row>
    <row r="333" spans="2:7" x14ac:dyDescent="0.25">
      <c r="B333" s="712"/>
      <c r="C333" s="4">
        <f>'2 жастағы Ф'!V149</f>
        <v>0</v>
      </c>
      <c r="D333" s="4">
        <f>'2 жастағы К'!V149</f>
        <v>0</v>
      </c>
      <c r="E333" s="4">
        <f>'2 жастағы Т'!V149</f>
        <v>0</v>
      </c>
      <c r="F333" s="4">
        <f>'2 жастағы Ш'!V149</f>
        <v>0</v>
      </c>
      <c r="G333" s="4">
        <f>'2 жастағы Ә'!V149</f>
        <v>0</v>
      </c>
    </row>
    <row r="334" spans="2:7" x14ac:dyDescent="0.25">
      <c r="B334" s="707">
        <v>8</v>
      </c>
      <c r="C334" s="4">
        <f>'2 жастағы Ф'!AA149</f>
        <v>0</v>
      </c>
      <c r="D334" s="4">
        <f>'2 жастағы К'!AA149</f>
        <v>0</v>
      </c>
      <c r="E334" s="4">
        <f>'2 жастағы Т'!AA149</f>
        <v>0</v>
      </c>
      <c r="F334" s="4">
        <f>'2 жастағы Ш'!AA149</f>
        <v>0</v>
      </c>
      <c r="G334" s="4">
        <f>'2 жастағы Ә'!AA149</f>
        <v>0</v>
      </c>
    </row>
    <row r="335" spans="2:7" x14ac:dyDescent="0.25">
      <c r="B335" s="708"/>
      <c r="C335" s="4">
        <f>'2 жастағы Ф'!Z149</f>
        <v>0</v>
      </c>
      <c r="D335" s="4">
        <f>'2 жастағы К'!Z149</f>
        <v>0</v>
      </c>
      <c r="E335" s="4">
        <f>'2 жастағы Т'!Z149</f>
        <v>0</v>
      </c>
      <c r="F335" s="4">
        <f>'2 жастағы Ш'!Z149</f>
        <v>0</v>
      </c>
      <c r="G335" s="4">
        <f>'2 жастағы Ә'!Z149</f>
        <v>0</v>
      </c>
    </row>
    <row r="336" spans="2:7" x14ac:dyDescent="0.25">
      <c r="B336" s="712"/>
      <c r="C336" s="4">
        <f>'2 жастағы Ф'!Y149</f>
        <v>0</v>
      </c>
      <c r="D336" s="4">
        <f>'2 жастағы К'!Y149</f>
        <v>0</v>
      </c>
      <c r="E336" s="4">
        <f>'2 жастағы Т'!Y149</f>
        <v>0</v>
      </c>
      <c r="F336" s="4">
        <f>'2 жастағы Ш'!Y149</f>
        <v>0</v>
      </c>
      <c r="G336" s="4">
        <f>'2 жастағы Ә'!Y149</f>
        <v>0</v>
      </c>
    </row>
    <row r="337" spans="2:7" x14ac:dyDescent="0.25">
      <c r="B337" s="707">
        <v>9</v>
      </c>
      <c r="C337" s="4">
        <f>'2 жастағы Ф'!AD149</f>
        <v>0</v>
      </c>
      <c r="D337" s="4">
        <f>'2 жастағы К'!AD149</f>
        <v>0</v>
      </c>
      <c r="E337" s="4">
        <f>'2 жастағы Т'!AD149</f>
        <v>0</v>
      </c>
      <c r="F337" s="4">
        <f>'2 жастағы Ш'!AD149</f>
        <v>0</v>
      </c>
      <c r="G337" s="4">
        <f>'2 жастағы Ә'!AD149</f>
        <v>0</v>
      </c>
    </row>
    <row r="338" spans="2:7" x14ac:dyDescent="0.25">
      <c r="B338" s="708"/>
      <c r="C338" s="4">
        <f>'2 жастағы Ф'!AC149</f>
        <v>0</v>
      </c>
      <c r="D338" s="4">
        <f>'2 жастағы К'!AC149</f>
        <v>0</v>
      </c>
      <c r="E338" s="4">
        <f>'2 жастағы Т'!AC149</f>
        <v>0</v>
      </c>
      <c r="F338" s="4">
        <f>'2 жастағы Ш'!AC149</f>
        <v>0</v>
      </c>
      <c r="G338" s="4">
        <f>'2 жастағы Ә'!AC149</f>
        <v>0</v>
      </c>
    </row>
    <row r="339" spans="2:7" x14ac:dyDescent="0.25">
      <c r="B339" s="712"/>
      <c r="C339" s="4">
        <f>'2 жастағы Ф'!AB149</f>
        <v>0</v>
      </c>
      <c r="D339" s="4">
        <f>'2 жастағы К'!AB149</f>
        <v>0</v>
      </c>
      <c r="E339" s="4">
        <f>'2 жастағы Т'!AB149</f>
        <v>0</v>
      </c>
      <c r="F339" s="4">
        <f>'2 жастағы Ш'!AB149</f>
        <v>0</v>
      </c>
      <c r="G339" s="4">
        <f>'2 жастағы Ә'!AB149</f>
        <v>0</v>
      </c>
    </row>
    <row r="340" spans="2:7" x14ac:dyDescent="0.25">
      <c r="B340" s="707">
        <v>10</v>
      </c>
      <c r="C340" s="4">
        <f>'2 жастағы Ф'!AG149</f>
        <v>0</v>
      </c>
      <c r="D340" s="4">
        <f>'2 жастағы К'!AG149</f>
        <v>0</v>
      </c>
      <c r="E340" s="842"/>
      <c r="F340" s="4">
        <f>'2 жастағы Ш'!AG149</f>
        <v>0</v>
      </c>
      <c r="G340" s="4">
        <f>'2 жастағы Ә'!AG149</f>
        <v>0</v>
      </c>
    </row>
    <row r="341" spans="2:7" x14ac:dyDescent="0.25">
      <c r="B341" s="708"/>
      <c r="C341" s="4">
        <f>'2 жастағы Ф'!AF149</f>
        <v>0</v>
      </c>
      <c r="D341" s="4">
        <f>'2 жастағы К'!AF149</f>
        <v>0</v>
      </c>
      <c r="E341" s="843"/>
      <c r="F341" s="4">
        <f>'2 жастағы Ш'!AF149</f>
        <v>0</v>
      </c>
      <c r="G341" s="4">
        <f>'2 жастағы Ә'!AF149</f>
        <v>0</v>
      </c>
    </row>
    <row r="342" spans="2:7" x14ac:dyDescent="0.25">
      <c r="B342" s="712"/>
      <c r="C342" s="4">
        <f>'2 жастағы Ф'!AE149</f>
        <v>0</v>
      </c>
      <c r="D342" s="4">
        <f>'2 жастағы К'!AE149</f>
        <v>0</v>
      </c>
      <c r="E342" s="843"/>
      <c r="F342" s="4">
        <f>'2 жастағы Ш'!AE149</f>
        <v>0</v>
      </c>
      <c r="G342" s="4">
        <f>'2 жастағы Ә'!AE149</f>
        <v>0</v>
      </c>
    </row>
    <row r="343" spans="2:7" x14ac:dyDescent="0.25">
      <c r="B343" s="707">
        <v>11</v>
      </c>
      <c r="C343" s="4">
        <f>'2 жастағы Ф'!AJ149</f>
        <v>0</v>
      </c>
      <c r="D343" s="4">
        <f>'2 жастағы К'!AJ149</f>
        <v>0</v>
      </c>
      <c r="E343" s="843"/>
      <c r="F343" s="4">
        <f>'2 жастағы Ш'!AJ149</f>
        <v>0</v>
      </c>
      <c r="G343" s="4">
        <f>'2 жастағы Ә'!AJ149</f>
        <v>0</v>
      </c>
    </row>
    <row r="344" spans="2:7" x14ac:dyDescent="0.25">
      <c r="B344" s="708"/>
      <c r="C344" s="4">
        <f>'2 жастағы Ф'!AI149</f>
        <v>0</v>
      </c>
      <c r="D344" s="4">
        <f>'2 жастағы К'!AI149</f>
        <v>0</v>
      </c>
      <c r="E344" s="843"/>
      <c r="F344" s="4">
        <f>'2 жастағы Ш'!AI149</f>
        <v>0</v>
      </c>
      <c r="G344" s="4">
        <f>'2 жастағы Ә'!AI149</f>
        <v>0</v>
      </c>
    </row>
    <row r="345" spans="2:7" x14ac:dyDescent="0.25">
      <c r="B345" s="712"/>
      <c r="C345" s="4">
        <f>'2 жастағы Ф'!AH149</f>
        <v>0</v>
      </c>
      <c r="D345" s="4">
        <f>'2 жастағы К'!AH149</f>
        <v>0</v>
      </c>
      <c r="E345" s="843"/>
      <c r="F345" s="4">
        <f>'2 жастағы Ш'!AH149</f>
        <v>0</v>
      </c>
      <c r="G345" s="4">
        <f>'2 жастағы Ә'!AH149</f>
        <v>0</v>
      </c>
    </row>
    <row r="346" spans="2:7" x14ac:dyDescent="0.25">
      <c r="B346" s="707">
        <v>12</v>
      </c>
      <c r="C346" s="4">
        <f>'2 жастағы Ф'!AM149</f>
        <v>0</v>
      </c>
      <c r="D346" s="4">
        <f>'2 жастағы К'!AM149</f>
        <v>0</v>
      </c>
      <c r="E346" s="843"/>
      <c r="F346" s="4">
        <f>'2 жастағы Ш'!AM149</f>
        <v>0</v>
      </c>
      <c r="G346" s="4">
        <f>'2 жастағы Ә'!AM149</f>
        <v>0</v>
      </c>
    </row>
    <row r="347" spans="2:7" x14ac:dyDescent="0.25">
      <c r="B347" s="708"/>
      <c r="C347" s="4">
        <f>'2 жастағы Ф'!AL149</f>
        <v>0</v>
      </c>
      <c r="D347" s="4">
        <f>'2 жастағы К'!AL149</f>
        <v>0</v>
      </c>
      <c r="E347" s="843"/>
      <c r="F347" s="4">
        <f>'2 жастағы Ш'!AL149</f>
        <v>0</v>
      </c>
      <c r="G347" s="4">
        <f>'2 жастағы Ә'!AL149</f>
        <v>0</v>
      </c>
    </row>
    <row r="348" spans="2:7" x14ac:dyDescent="0.25">
      <c r="B348" s="712"/>
      <c r="C348" s="4">
        <f>'2 жастағы Ф'!AK149</f>
        <v>0</v>
      </c>
      <c r="D348" s="160">
        <f>'2 жастағы К'!AK176</f>
        <v>0</v>
      </c>
      <c r="E348" s="843"/>
      <c r="F348" s="4">
        <f>'2 жастағы Ш'!AK149</f>
        <v>0</v>
      </c>
      <c r="G348" s="4">
        <f>'2 жастағы Ә'!AK149</f>
        <v>0</v>
      </c>
    </row>
    <row r="349" spans="2:7" x14ac:dyDescent="0.25">
      <c r="B349" s="707">
        <v>13</v>
      </c>
      <c r="C349" s="4">
        <f>'2 жастағы Ф'!AP149</f>
        <v>0</v>
      </c>
      <c r="D349" s="4">
        <f>'2 жастағы К'!AP149</f>
        <v>0</v>
      </c>
      <c r="E349" s="843"/>
      <c r="F349" s="4">
        <f>'2 жастағы Ш'!AP149</f>
        <v>0</v>
      </c>
      <c r="G349" s="4">
        <f>'2 жастағы Ә'!AP149</f>
        <v>0</v>
      </c>
    </row>
    <row r="350" spans="2:7" x14ac:dyDescent="0.25">
      <c r="B350" s="708"/>
      <c r="C350" s="4">
        <f>'2 жастағы Ф'!AO149</f>
        <v>0</v>
      </c>
      <c r="D350" s="4">
        <f>'2 жастағы К'!AO149</f>
        <v>0</v>
      </c>
      <c r="E350" s="843"/>
      <c r="F350" s="4">
        <f>'2 жастағы Ш'!AO149</f>
        <v>0</v>
      </c>
      <c r="G350" s="4">
        <f>'2 жастағы Ә'!AO149</f>
        <v>0</v>
      </c>
    </row>
    <row r="351" spans="2:7" x14ac:dyDescent="0.25">
      <c r="B351" s="712"/>
      <c r="C351" s="4">
        <f>'2 жастағы Ф'!AN149</f>
        <v>0</v>
      </c>
      <c r="D351" s="4">
        <f>'2 жастағы К'!AN149</f>
        <v>0</v>
      </c>
      <c r="E351" s="843"/>
      <c r="F351" s="4">
        <f>'2 жастағы Ш'!AN149</f>
        <v>0</v>
      </c>
      <c r="G351" s="4">
        <f>'2 жастағы Ә'!AN149</f>
        <v>0</v>
      </c>
    </row>
    <row r="352" spans="2:7" x14ac:dyDescent="0.25">
      <c r="B352" s="707">
        <v>14</v>
      </c>
      <c r="C352" s="4">
        <f>'2 жастағы Ф'!AS149</f>
        <v>0</v>
      </c>
      <c r="D352" s="4">
        <f>'2 жастағы К'!AS149</f>
        <v>0</v>
      </c>
      <c r="E352" s="843"/>
      <c r="F352" s="4">
        <f>'2 жастағы Ш'!AS149</f>
        <v>0</v>
      </c>
      <c r="G352" s="4">
        <f>'2 жастағы Ә'!AS149</f>
        <v>0</v>
      </c>
    </row>
    <row r="353" spans="2:7" x14ac:dyDescent="0.25">
      <c r="B353" s="708"/>
      <c r="C353" s="4">
        <f>'2 жастағы Ф'!AR149</f>
        <v>0</v>
      </c>
      <c r="D353" s="4">
        <f>'2 жастағы К'!AR149</f>
        <v>0</v>
      </c>
      <c r="E353" s="843"/>
      <c r="F353" s="4">
        <f>'2 жастағы Ш'!AR149</f>
        <v>0</v>
      </c>
      <c r="G353" s="4">
        <f>'2 жастағы Ә'!AR149</f>
        <v>0</v>
      </c>
    </row>
    <row r="354" spans="2:7" x14ac:dyDescent="0.25">
      <c r="B354" s="712"/>
      <c r="C354" s="4">
        <f>'2 жастағы Ф'!AQ149</f>
        <v>0</v>
      </c>
      <c r="D354" s="4">
        <f>'2 жастағы К'!AQ149</f>
        <v>0</v>
      </c>
      <c r="E354" s="843"/>
      <c r="F354" s="4">
        <f>'2 жастағы Ш'!AQ149</f>
        <v>0</v>
      </c>
      <c r="G354" s="4">
        <f>'2 жастағы Ә'!AQ149</f>
        <v>0</v>
      </c>
    </row>
    <row r="355" spans="2:7" x14ac:dyDescent="0.25">
      <c r="B355" s="707">
        <v>15</v>
      </c>
      <c r="C355" s="4">
        <f>'2 жастағы Ф'!AV149</f>
        <v>0</v>
      </c>
      <c r="D355" s="4">
        <f>'2 жастағы К'!AV149</f>
        <v>0</v>
      </c>
      <c r="E355" s="843"/>
      <c r="F355" s="4">
        <f>'2 жастағы Ш'!AV149</f>
        <v>0</v>
      </c>
      <c r="G355" s="4">
        <f>'2 жастағы Ә'!AV149</f>
        <v>0</v>
      </c>
    </row>
    <row r="356" spans="2:7" x14ac:dyDescent="0.25">
      <c r="B356" s="708"/>
      <c r="C356" s="4">
        <f>'2 жастағы Ф'!AU149</f>
        <v>0</v>
      </c>
      <c r="D356" s="4">
        <f>'2 жастағы К'!AU149</f>
        <v>0</v>
      </c>
      <c r="E356" s="843"/>
      <c r="F356" s="4">
        <f>'2 жастағы Ш'!AU149</f>
        <v>0</v>
      </c>
      <c r="G356" s="4">
        <f>'2 жастағы Ә'!AU149</f>
        <v>0</v>
      </c>
    </row>
    <row r="357" spans="2:7" x14ac:dyDescent="0.25">
      <c r="B357" s="712"/>
      <c r="C357" s="4">
        <f>'2 жастағы Ф'!AT149</f>
        <v>0</v>
      </c>
      <c r="D357" s="4">
        <f>'2 жастағы К'!AT149</f>
        <v>0</v>
      </c>
      <c r="E357" s="843"/>
      <c r="F357" s="4">
        <f>'2 жастағы Ш'!AT149</f>
        <v>0</v>
      </c>
      <c r="G357" s="4">
        <f>'2 жастағы Ә'!AT149</f>
        <v>0</v>
      </c>
    </row>
    <row r="358" spans="2:7" x14ac:dyDescent="0.25">
      <c r="B358" s="707">
        <v>16</v>
      </c>
      <c r="C358" s="4">
        <f>'2 жастағы Ф'!AY149</f>
        <v>0</v>
      </c>
      <c r="D358" s="4">
        <f>'2 жастағы К'!AY149</f>
        <v>0</v>
      </c>
      <c r="E358" s="843"/>
      <c r="F358" s="4">
        <f>'2 жастағы Ш'!AY149</f>
        <v>0</v>
      </c>
      <c r="G358" s="4">
        <f>'2 жастағы Ә'!AY149</f>
        <v>0</v>
      </c>
    </row>
    <row r="359" spans="2:7" x14ac:dyDescent="0.25">
      <c r="B359" s="708"/>
      <c r="C359" s="4">
        <f>'2 жастағы Ф'!AX149</f>
        <v>0</v>
      </c>
      <c r="D359" s="4">
        <f>'2 жастағы К'!AX149</f>
        <v>0</v>
      </c>
      <c r="E359" s="843"/>
      <c r="F359" s="4">
        <f>'2 жастағы Ш'!AX149</f>
        <v>0</v>
      </c>
      <c r="G359" s="4">
        <f>'2 жастағы Ә'!AX149</f>
        <v>0</v>
      </c>
    </row>
    <row r="360" spans="2:7" x14ac:dyDescent="0.25">
      <c r="B360" s="712"/>
      <c r="C360" s="4">
        <f>'2 жастағы Ф'!AW149</f>
        <v>0</v>
      </c>
      <c r="D360" s="4">
        <f>'2 жастағы К'!AW149</f>
        <v>0</v>
      </c>
      <c r="E360" s="843"/>
      <c r="F360" s="4">
        <f>'2 жастағы Ш'!AW149</f>
        <v>0</v>
      </c>
      <c r="G360" s="4">
        <f>'2 жастағы Ә'!AW149</f>
        <v>0</v>
      </c>
    </row>
    <row r="361" spans="2:7" x14ac:dyDescent="0.25">
      <c r="B361" s="707">
        <v>17</v>
      </c>
      <c r="C361" s="4">
        <f>'2 жастағы Ф'!BB149</f>
        <v>0</v>
      </c>
      <c r="D361" s="4">
        <f>'2 жастағы К'!BB149</f>
        <v>0</v>
      </c>
      <c r="E361" s="843"/>
      <c r="F361" s="4">
        <f>'2 жастағы Ш'!BB149</f>
        <v>0</v>
      </c>
      <c r="G361" s="4">
        <f>'2 жастағы Ә'!BB149</f>
        <v>0</v>
      </c>
    </row>
    <row r="362" spans="2:7" x14ac:dyDescent="0.25">
      <c r="B362" s="708"/>
      <c r="C362" s="4">
        <f>'2 жастағы Ф'!BA149</f>
        <v>0</v>
      </c>
      <c r="D362" s="4">
        <f>'2 жастағы К'!BA149</f>
        <v>0</v>
      </c>
      <c r="E362" s="843"/>
      <c r="F362" s="4">
        <f>'2 жастағы Ш'!BA149</f>
        <v>0</v>
      </c>
      <c r="G362" s="4">
        <f>'2 жастағы Ә'!BA149</f>
        <v>0</v>
      </c>
    </row>
    <row r="363" spans="2:7" x14ac:dyDescent="0.25">
      <c r="B363" s="712"/>
      <c r="C363" s="4">
        <f>'2 жастағы Ф'!AZ149</f>
        <v>0</v>
      </c>
      <c r="D363" s="4">
        <f>'2 жастағы К'!AZ149</f>
        <v>0</v>
      </c>
      <c r="E363" s="843"/>
      <c r="F363" s="4">
        <f>'2 жастағы Ш'!AZ149</f>
        <v>0</v>
      </c>
      <c r="G363" s="4">
        <f>'2 жастағы Ә'!AZ149</f>
        <v>0</v>
      </c>
    </row>
    <row r="364" spans="2:7" x14ac:dyDescent="0.25">
      <c r="B364" s="707">
        <v>18</v>
      </c>
      <c r="C364" s="4">
        <f>'2 жастағы Ф'!BE149</f>
        <v>0</v>
      </c>
      <c r="D364" s="4">
        <f>'2 жастағы К'!BE149</f>
        <v>0</v>
      </c>
      <c r="E364" s="843"/>
      <c r="F364" s="4">
        <f>'2 жастағы Ш'!BE149</f>
        <v>0</v>
      </c>
      <c r="G364" s="4">
        <f>'2 жастағы Ә'!BE149</f>
        <v>0</v>
      </c>
    </row>
    <row r="365" spans="2:7" x14ac:dyDescent="0.25">
      <c r="B365" s="708"/>
      <c r="C365" s="4">
        <f>'2 жастағы Ф'!BD149</f>
        <v>0</v>
      </c>
      <c r="D365" s="4">
        <f>'2 жастағы К'!BD149</f>
        <v>0</v>
      </c>
      <c r="E365" s="843"/>
      <c r="F365" s="4">
        <f>'2 жастағы Ш'!BD149</f>
        <v>0</v>
      </c>
      <c r="G365" s="4">
        <f>'2 жастағы Ә'!BD149</f>
        <v>0</v>
      </c>
    </row>
    <row r="366" spans="2:7" x14ac:dyDescent="0.25">
      <c r="B366" s="712"/>
      <c r="C366" s="4">
        <f>'2 жастағы Ф'!BC149</f>
        <v>0</v>
      </c>
      <c r="D366" s="4">
        <f>'2 жастағы К'!BC149</f>
        <v>0</v>
      </c>
      <c r="E366" s="843"/>
      <c r="F366" s="4">
        <f>'2 жастағы Ш'!BC149</f>
        <v>0</v>
      </c>
      <c r="G366" s="4">
        <f>'2 жастағы Ә'!BC149</f>
        <v>0</v>
      </c>
    </row>
    <row r="367" spans="2:7" x14ac:dyDescent="0.25">
      <c r="B367" s="707">
        <v>19</v>
      </c>
      <c r="C367" s="4">
        <f>'2 жастағы Ф'!BH149</f>
        <v>0</v>
      </c>
      <c r="D367" s="4">
        <f>'2 жастағы К'!BH149</f>
        <v>0</v>
      </c>
      <c r="E367" s="843"/>
      <c r="F367" s="4">
        <f>'2 жастағы Ш'!BH149</f>
        <v>0</v>
      </c>
      <c r="G367" s="4">
        <f>'2 жастағы Ә'!BH149</f>
        <v>0</v>
      </c>
    </row>
    <row r="368" spans="2:7" x14ac:dyDescent="0.25">
      <c r="B368" s="708"/>
      <c r="C368" s="4">
        <f>'2 жастағы Ф'!BG149</f>
        <v>0</v>
      </c>
      <c r="D368" s="4">
        <f>'2 жастағы К'!BG149</f>
        <v>0</v>
      </c>
      <c r="E368" s="843"/>
      <c r="F368" s="4">
        <f>'2 жастағы Ш'!BG149</f>
        <v>0</v>
      </c>
      <c r="G368" s="4">
        <f>'2 жастағы Ә'!BG149</f>
        <v>0</v>
      </c>
    </row>
    <row r="369" spans="2:7" x14ac:dyDescent="0.25">
      <c r="B369" s="712"/>
      <c r="C369" s="4">
        <f>'2 жастағы Ф'!BF149</f>
        <v>0</v>
      </c>
      <c r="D369" s="4">
        <f>'2 жастағы К'!BF149</f>
        <v>0</v>
      </c>
      <c r="E369" s="843"/>
      <c r="F369" s="4">
        <f>'2 жастағы Ш'!BF149</f>
        <v>0</v>
      </c>
      <c r="G369" s="4">
        <f>'2 жастағы Ә'!BF149</f>
        <v>0</v>
      </c>
    </row>
    <row r="370" spans="2:7" x14ac:dyDescent="0.25">
      <c r="B370" s="707">
        <v>20</v>
      </c>
      <c r="C370" s="842"/>
      <c r="D370" s="4">
        <f>'2 жастағы К'!BK149</f>
        <v>0</v>
      </c>
      <c r="E370" s="843"/>
      <c r="F370" s="4">
        <f>'2 жастағы Ш'!BK149</f>
        <v>0</v>
      </c>
      <c r="G370" s="4">
        <f>'2 жастағы Ә'!BK149</f>
        <v>0</v>
      </c>
    </row>
    <row r="371" spans="2:7" x14ac:dyDescent="0.25">
      <c r="B371" s="708"/>
      <c r="C371" s="843"/>
      <c r="D371" s="4">
        <f>'2 жастағы К'!BJ149</f>
        <v>0</v>
      </c>
      <c r="E371" s="843"/>
      <c r="F371" s="4">
        <f>'2 жастағы Ш'!BJ149</f>
        <v>0</v>
      </c>
      <c r="G371" s="4">
        <f>'2 жастағы Ә'!BJ149</f>
        <v>0</v>
      </c>
    </row>
    <row r="372" spans="2:7" x14ac:dyDescent="0.25">
      <c r="B372" s="712"/>
      <c r="C372" s="843"/>
      <c r="D372" s="4">
        <f>'2 жастағы К'!BI149</f>
        <v>0</v>
      </c>
      <c r="E372" s="843"/>
      <c r="F372" s="4">
        <f>'2 жастағы Ш'!BI149</f>
        <v>0</v>
      </c>
      <c r="G372" s="4">
        <f>'2 жастағы Ә'!BI149</f>
        <v>0</v>
      </c>
    </row>
    <row r="373" spans="2:7" x14ac:dyDescent="0.25">
      <c r="B373" s="707">
        <v>21</v>
      </c>
      <c r="C373" s="843"/>
      <c r="D373" s="842"/>
      <c r="E373" s="843"/>
      <c r="F373" s="4">
        <f>'2 жастағы Ш'!BN149</f>
        <v>0</v>
      </c>
      <c r="G373" s="842"/>
    </row>
    <row r="374" spans="2:7" x14ac:dyDescent="0.25">
      <c r="B374" s="708"/>
      <c r="C374" s="843"/>
      <c r="D374" s="843"/>
      <c r="E374" s="843"/>
      <c r="F374" s="4">
        <f>'2 жастағы Ш'!BM149</f>
        <v>0</v>
      </c>
      <c r="G374" s="843"/>
    </row>
    <row r="375" spans="2:7" x14ac:dyDescent="0.25">
      <c r="B375" s="712"/>
      <c r="C375" s="843"/>
      <c r="D375" s="843"/>
      <c r="E375" s="843"/>
      <c r="F375" s="4">
        <f>'2 жастағы Ш'!BL149</f>
        <v>0</v>
      </c>
      <c r="G375" s="843"/>
    </row>
    <row r="376" spans="2:7" x14ac:dyDescent="0.25">
      <c r="B376" s="707">
        <v>22</v>
      </c>
      <c r="C376" s="843"/>
      <c r="D376" s="843"/>
      <c r="E376" s="843"/>
      <c r="F376" s="4">
        <f>'2 жастағы Ш'!BQ149</f>
        <v>0</v>
      </c>
      <c r="G376" s="843"/>
    </row>
    <row r="377" spans="2:7" x14ac:dyDescent="0.25">
      <c r="B377" s="708"/>
      <c r="C377" s="843"/>
      <c r="D377" s="843"/>
      <c r="E377" s="843"/>
      <c r="F377" s="4">
        <f>'2 жастағы Ш'!BP149</f>
        <v>0</v>
      </c>
      <c r="G377" s="843"/>
    </row>
    <row r="378" spans="2:7" x14ac:dyDescent="0.25">
      <c r="B378" s="712"/>
      <c r="C378" s="843"/>
      <c r="D378" s="843"/>
      <c r="E378" s="843"/>
      <c r="F378" s="4">
        <f>'2 жастағы Ш'!BO149</f>
        <v>0</v>
      </c>
      <c r="G378" s="843"/>
    </row>
    <row r="379" spans="2:7" x14ac:dyDescent="0.25">
      <c r="B379" s="707">
        <v>23</v>
      </c>
      <c r="C379" s="843"/>
      <c r="D379" s="843"/>
      <c r="E379" s="843"/>
      <c r="F379" s="4">
        <f>'2 жастағы Ш'!BT149</f>
        <v>0</v>
      </c>
      <c r="G379" s="843"/>
    </row>
    <row r="380" spans="2:7" x14ac:dyDescent="0.25">
      <c r="B380" s="708"/>
      <c r="C380" s="843"/>
      <c r="D380" s="843"/>
      <c r="E380" s="843"/>
      <c r="F380" s="4">
        <f>'2 жастағы Ш'!BS149</f>
        <v>0</v>
      </c>
      <c r="G380" s="843"/>
    </row>
    <row r="381" spans="2:7" x14ac:dyDescent="0.25">
      <c r="B381" s="712"/>
      <c r="C381" s="843"/>
      <c r="D381" s="843"/>
      <c r="E381" s="843"/>
      <c r="F381" s="4">
        <f>'2 жастағы Ш'!BR149</f>
        <v>0</v>
      </c>
      <c r="G381" s="843"/>
    </row>
    <row r="382" spans="2:7" x14ac:dyDescent="0.25">
      <c r="B382" s="707">
        <v>24</v>
      </c>
      <c r="C382" s="843"/>
      <c r="D382" s="843"/>
      <c r="E382" s="843"/>
      <c r="F382" s="4">
        <f>'2 жастағы Ш'!BW149</f>
        <v>0</v>
      </c>
      <c r="G382" s="843"/>
    </row>
    <row r="383" spans="2:7" x14ac:dyDescent="0.25">
      <c r="B383" s="708"/>
      <c r="C383" s="843"/>
      <c r="D383" s="843"/>
      <c r="E383" s="843"/>
      <c r="F383" s="12">
        <f>'2 жастағы Ш'!BV149</f>
        <v>0</v>
      </c>
      <c r="G383" s="843"/>
    </row>
    <row r="384" spans="2:7" x14ac:dyDescent="0.25">
      <c r="B384" s="712"/>
      <c r="C384" s="843"/>
      <c r="D384" s="843"/>
      <c r="E384" s="843"/>
      <c r="F384" s="12">
        <f>'2 жастағы Ш'!BU149</f>
        <v>0</v>
      </c>
      <c r="G384" s="843"/>
    </row>
    <row r="385" spans="2:7" x14ac:dyDescent="0.25">
      <c r="B385" s="707">
        <v>25</v>
      </c>
      <c r="C385" s="843"/>
      <c r="D385" s="843"/>
      <c r="E385" s="843"/>
      <c r="F385" s="4">
        <f>'2 жастағы Ш'!BZ149</f>
        <v>0</v>
      </c>
      <c r="G385" s="843"/>
    </row>
    <row r="386" spans="2:7" x14ac:dyDescent="0.25">
      <c r="B386" s="708"/>
      <c r="C386" s="843"/>
      <c r="D386" s="843"/>
      <c r="E386" s="843"/>
      <c r="F386" s="4">
        <f>'2 жастағы Ш'!BY149</f>
        <v>0</v>
      </c>
      <c r="G386" s="843"/>
    </row>
    <row r="387" spans="2:7" x14ac:dyDescent="0.25">
      <c r="B387" s="712"/>
      <c r="C387" s="843"/>
      <c r="D387" s="843"/>
      <c r="E387" s="843"/>
      <c r="F387" s="4">
        <f>'2 жастағы Ш'!BX149</f>
        <v>0</v>
      </c>
      <c r="G387" s="843"/>
    </row>
    <row r="388" spans="2:7" x14ac:dyDescent="0.25">
      <c r="B388" s="707">
        <v>26</v>
      </c>
      <c r="C388" s="843"/>
      <c r="D388" s="843"/>
      <c r="E388" s="843"/>
      <c r="F388" s="4">
        <f>'2 жастағы Ш'!CC149</f>
        <v>0</v>
      </c>
      <c r="G388" s="843"/>
    </row>
    <row r="389" spans="2:7" x14ac:dyDescent="0.25">
      <c r="B389" s="708"/>
      <c r="C389" s="843"/>
      <c r="D389" s="843"/>
      <c r="E389" s="843"/>
      <c r="F389" s="4">
        <f>'2 жастағы Ш'!CB149</f>
        <v>0</v>
      </c>
      <c r="G389" s="843"/>
    </row>
    <row r="390" spans="2:7" x14ac:dyDescent="0.25">
      <c r="B390" s="712"/>
      <c r="C390" s="843"/>
      <c r="D390" s="843"/>
      <c r="E390" s="843"/>
      <c r="F390" s="4">
        <f>'2 жастағы Ш'!CA149</f>
        <v>0</v>
      </c>
      <c r="G390" s="843"/>
    </row>
    <row r="391" spans="2:7" x14ac:dyDescent="0.25">
      <c r="B391" s="707">
        <v>27</v>
      </c>
      <c r="C391" s="843"/>
      <c r="D391" s="843"/>
      <c r="E391" s="843"/>
      <c r="F391" s="12">
        <f>'2 жастағы Ш'!CF149</f>
        <v>0</v>
      </c>
      <c r="G391" s="843"/>
    </row>
    <row r="392" spans="2:7" x14ac:dyDescent="0.25">
      <c r="B392" s="708"/>
      <c r="C392" s="843"/>
      <c r="D392" s="843"/>
      <c r="E392" s="843"/>
      <c r="F392" s="12">
        <f>'2 жастағы Ш'!CE149</f>
        <v>0</v>
      </c>
      <c r="G392" s="843"/>
    </row>
    <row r="393" spans="2:7" x14ac:dyDescent="0.25">
      <c r="B393" s="712"/>
      <c r="C393" s="843"/>
      <c r="D393" s="843"/>
      <c r="E393" s="843"/>
      <c r="F393" s="12">
        <f>'2 жастағы Ш'!CD149</f>
        <v>0</v>
      </c>
      <c r="G393" s="843"/>
    </row>
    <row r="394" spans="2:7" x14ac:dyDescent="0.25">
      <c r="B394" s="707">
        <v>28</v>
      </c>
      <c r="C394" s="843"/>
      <c r="D394" s="843"/>
      <c r="E394" s="843"/>
      <c r="F394" s="12">
        <f>'2 жастағы Ш'!CI149</f>
        <v>0</v>
      </c>
      <c r="G394" s="843"/>
    </row>
    <row r="395" spans="2:7" x14ac:dyDescent="0.25">
      <c r="B395" s="708"/>
      <c r="C395" s="843"/>
      <c r="D395" s="843"/>
      <c r="E395" s="843"/>
      <c r="F395" s="12">
        <f>'2 жастағы Ш'!CH149</f>
        <v>0</v>
      </c>
      <c r="G395" s="843"/>
    </row>
    <row r="396" spans="2:7" x14ac:dyDescent="0.25">
      <c r="B396" s="712"/>
      <c r="C396" s="843"/>
      <c r="D396" s="843"/>
      <c r="E396" s="843"/>
      <c r="F396" s="12">
        <f>'2 жастағы Ш'!CG149</f>
        <v>0</v>
      </c>
      <c r="G396" s="843"/>
    </row>
    <row r="397" spans="2:7" x14ac:dyDescent="0.25">
      <c r="B397" s="707">
        <v>29</v>
      </c>
      <c r="C397" s="843"/>
      <c r="D397" s="843"/>
      <c r="E397" s="843"/>
      <c r="F397" s="12">
        <f>'2 жастағы Ш'!CL149</f>
        <v>0</v>
      </c>
      <c r="G397" s="843"/>
    </row>
    <row r="398" spans="2:7" x14ac:dyDescent="0.25">
      <c r="B398" s="708"/>
      <c r="C398" s="843"/>
      <c r="D398" s="843"/>
      <c r="E398" s="843"/>
      <c r="F398" s="12">
        <f>'2 жастағы Ш'!CK149</f>
        <v>0</v>
      </c>
      <c r="G398" s="843"/>
    </row>
    <row r="399" spans="2:7" x14ac:dyDescent="0.25">
      <c r="B399" s="712"/>
      <c r="C399" s="843"/>
      <c r="D399" s="843"/>
      <c r="E399" s="843"/>
      <c r="F399" s="12">
        <f>'2 жастағы Ш'!CJ149</f>
        <v>0</v>
      </c>
      <c r="G399" s="843"/>
    </row>
    <row r="400" spans="2:7" x14ac:dyDescent="0.25">
      <c r="B400" s="707">
        <v>30</v>
      </c>
      <c r="C400" s="843"/>
      <c r="D400" s="843"/>
      <c r="E400" s="843"/>
      <c r="F400" s="12">
        <f>'2 жастағы Ш'!CO149</f>
        <v>0</v>
      </c>
      <c r="G400" s="843"/>
    </row>
    <row r="401" spans="2:7" x14ac:dyDescent="0.25">
      <c r="B401" s="708"/>
      <c r="C401" s="843"/>
      <c r="D401" s="843"/>
      <c r="E401" s="843"/>
      <c r="F401" s="12">
        <f>'2 жастағы Ш'!CN149</f>
        <v>0</v>
      </c>
      <c r="G401" s="843"/>
    </row>
    <row r="402" spans="2:7" x14ac:dyDescent="0.25">
      <c r="B402" s="712"/>
      <c r="C402" s="843"/>
      <c r="D402" s="843"/>
      <c r="E402" s="843"/>
      <c r="F402" s="12">
        <f>'2 жастағы Ш'!CM149</f>
        <v>0</v>
      </c>
      <c r="G402" s="843"/>
    </row>
    <row r="403" spans="2:7" x14ac:dyDescent="0.25">
      <c r="B403" s="707">
        <v>31</v>
      </c>
      <c r="C403" s="843"/>
      <c r="D403" s="843"/>
      <c r="E403" s="843"/>
      <c r="F403" s="12">
        <f>'2 жастағы Ш'!CR149</f>
        <v>0</v>
      </c>
      <c r="G403" s="843"/>
    </row>
    <row r="404" spans="2:7" x14ac:dyDescent="0.25">
      <c r="B404" s="708"/>
      <c r="C404" s="843"/>
      <c r="D404" s="843"/>
      <c r="E404" s="843"/>
      <c r="F404" s="12">
        <f>'2 жастағы Ш'!CQ149</f>
        <v>0</v>
      </c>
      <c r="G404" s="843"/>
    </row>
    <row r="405" spans="2:7" x14ac:dyDescent="0.25">
      <c r="B405" s="712"/>
      <c r="C405" s="843"/>
      <c r="D405" s="843"/>
      <c r="E405" s="843"/>
      <c r="F405" s="12">
        <f>'2 жастағы Ш'!CP149</f>
        <v>0</v>
      </c>
      <c r="G405" s="843"/>
    </row>
    <row r="406" spans="2:7" x14ac:dyDescent="0.25">
      <c r="B406" s="707">
        <v>32</v>
      </c>
      <c r="C406" s="843"/>
      <c r="D406" s="843"/>
      <c r="E406" s="843"/>
      <c r="F406" s="12">
        <f>'2 жастағы Ш'!CU149</f>
        <v>0</v>
      </c>
      <c r="G406" s="843"/>
    </row>
    <row r="407" spans="2:7" x14ac:dyDescent="0.25">
      <c r="B407" s="708"/>
      <c r="C407" s="843"/>
      <c r="D407" s="843"/>
      <c r="E407" s="843"/>
      <c r="F407" s="12">
        <f>'2 жастағы Ш'!CT149</f>
        <v>0</v>
      </c>
      <c r="G407" s="843"/>
    </row>
    <row r="408" spans="2:7" x14ac:dyDescent="0.25">
      <c r="B408" s="712"/>
      <c r="C408" s="843"/>
      <c r="D408" s="843"/>
      <c r="E408" s="843"/>
      <c r="F408" s="12">
        <f>'2 жастағы Ш'!CS149</f>
        <v>0</v>
      </c>
      <c r="G408" s="843"/>
    </row>
    <row r="409" spans="2:7" x14ac:dyDescent="0.25">
      <c r="B409" s="707">
        <v>33</v>
      </c>
      <c r="C409" s="843"/>
      <c r="D409" s="843"/>
      <c r="E409" s="843"/>
      <c r="F409" s="12">
        <f>'2 жастағы Ш'!CX149</f>
        <v>0</v>
      </c>
      <c r="G409" s="843"/>
    </row>
    <row r="410" spans="2:7" x14ac:dyDescent="0.25">
      <c r="B410" s="708"/>
      <c r="C410" s="843"/>
      <c r="D410" s="843"/>
      <c r="E410" s="843"/>
      <c r="F410" s="12">
        <f>'2 жастағы Ш'!CW149</f>
        <v>0</v>
      </c>
      <c r="G410" s="843"/>
    </row>
    <row r="411" spans="2:7" x14ac:dyDescent="0.25">
      <c r="B411" s="712"/>
      <c r="C411" s="843"/>
      <c r="D411" s="843"/>
      <c r="E411" s="843"/>
      <c r="F411" s="12">
        <f>'2 жастағы Ш'!CV149</f>
        <v>0</v>
      </c>
      <c r="G411" s="843"/>
    </row>
    <row r="412" spans="2:7" x14ac:dyDescent="0.25">
      <c r="B412" s="707">
        <v>34</v>
      </c>
      <c r="C412" s="843"/>
      <c r="D412" s="843"/>
      <c r="E412" s="843"/>
      <c r="F412" s="12">
        <f>'2 жастағы Ш'!DA149</f>
        <v>0</v>
      </c>
      <c r="G412" s="843"/>
    </row>
    <row r="413" spans="2:7" x14ac:dyDescent="0.25">
      <c r="B413" s="708"/>
      <c r="C413" s="843"/>
      <c r="D413" s="843"/>
      <c r="E413" s="843"/>
      <c r="F413" s="12">
        <f>'2 жастағы Ш'!CZ149</f>
        <v>0</v>
      </c>
      <c r="G413" s="843"/>
    </row>
    <row r="414" spans="2:7" x14ac:dyDescent="0.25">
      <c r="B414" s="712"/>
      <c r="C414" s="843"/>
      <c r="D414" s="843"/>
      <c r="E414" s="843"/>
      <c r="F414" s="12">
        <f>'2 жастағы Ш'!CY149</f>
        <v>0</v>
      </c>
      <c r="G414" s="843"/>
    </row>
    <row r="415" spans="2:7" x14ac:dyDescent="0.25">
      <c r="B415" s="707">
        <v>35</v>
      </c>
      <c r="C415" s="843"/>
      <c r="D415" s="843"/>
      <c r="E415" s="843"/>
      <c r="F415" s="12">
        <f>'2 жастағы Ш'!DD149</f>
        <v>0</v>
      </c>
      <c r="G415" s="843"/>
    </row>
    <row r="416" spans="2:7" x14ac:dyDescent="0.25">
      <c r="B416" s="708"/>
      <c r="C416" s="843"/>
      <c r="D416" s="843"/>
      <c r="E416" s="843"/>
      <c r="F416" s="12">
        <f>'2 жастағы Ш'!DC149</f>
        <v>0</v>
      </c>
      <c r="G416" s="843"/>
    </row>
    <row r="417" spans="2:7" x14ac:dyDescent="0.25">
      <c r="B417" s="712"/>
      <c r="C417" s="843"/>
      <c r="D417" s="843"/>
      <c r="E417" s="843"/>
      <c r="F417" s="12">
        <f>'2 жастағы Ш'!DB149</f>
        <v>0</v>
      </c>
      <c r="G417" s="843"/>
    </row>
    <row r="418" spans="2:7" x14ac:dyDescent="0.25">
      <c r="B418" s="707">
        <v>36</v>
      </c>
      <c r="C418" s="843"/>
      <c r="D418" s="843"/>
      <c r="E418" s="843"/>
      <c r="F418" s="12">
        <f>'2 жастағы Ш'!DG149</f>
        <v>0</v>
      </c>
      <c r="G418" s="843"/>
    </row>
    <row r="419" spans="2:7" x14ac:dyDescent="0.25">
      <c r="B419" s="708"/>
      <c r="C419" s="843"/>
      <c r="D419" s="843"/>
      <c r="E419" s="843"/>
      <c r="F419" s="12">
        <f>'2 жастағы Ш'!DF149</f>
        <v>0</v>
      </c>
      <c r="G419" s="843"/>
    </row>
    <row r="420" spans="2:7" x14ac:dyDescent="0.25">
      <c r="B420" s="708"/>
      <c r="C420" s="843"/>
      <c r="D420" s="843"/>
      <c r="E420" s="843"/>
      <c r="F420" s="334">
        <f>'2 жастағы Ш'!DE149</f>
        <v>0</v>
      </c>
      <c r="G420" s="843"/>
    </row>
    <row r="421" spans="2:7" x14ac:dyDescent="0.25">
      <c r="B421" s="748">
        <v>37</v>
      </c>
      <c r="C421" s="843"/>
      <c r="D421" s="843"/>
      <c r="E421" s="843"/>
      <c r="F421" s="12">
        <f>'2 жастағы Ш'!DJ149</f>
        <v>0</v>
      </c>
      <c r="G421" s="843"/>
    </row>
    <row r="422" spans="2:7" x14ac:dyDescent="0.25">
      <c r="B422" s="748"/>
      <c r="C422" s="843"/>
      <c r="D422" s="843"/>
      <c r="E422" s="843"/>
      <c r="F422" s="12">
        <f>'2 жастағы Ш'!DI149</f>
        <v>0</v>
      </c>
      <c r="G422" s="843"/>
    </row>
    <row r="423" spans="2:7" x14ac:dyDescent="0.25">
      <c r="B423" s="748"/>
      <c r="C423" s="844"/>
      <c r="D423" s="844"/>
      <c r="E423" s="844"/>
      <c r="F423" s="12">
        <f>'2 жастағы Ш'!DH149</f>
        <v>0</v>
      </c>
      <c r="G423" s="844"/>
    </row>
    <row r="424" spans="2:7" ht="18.75" x14ac:dyDescent="0.25">
      <c r="B424" s="821" t="s">
        <v>824</v>
      </c>
      <c r="C424" s="158">
        <f>'2 жастағы Ф'!BK149</f>
        <v>0</v>
      </c>
      <c r="D424" s="158">
        <f>'2 жастағы К'!BN149</f>
        <v>0</v>
      </c>
      <c r="E424" s="158">
        <f>'2 жастағы Т'!AG149</f>
        <v>0</v>
      </c>
      <c r="F424" s="158">
        <f>'2 жастағы Ш'!DM149</f>
        <v>0</v>
      </c>
      <c r="G424" s="159">
        <f>'2 жастағы Ә'!BN149</f>
        <v>0</v>
      </c>
    </row>
    <row r="425" spans="2:7" ht="18.75" x14ac:dyDescent="0.25">
      <c r="B425" s="821"/>
      <c r="C425" s="40">
        <f>'2 жастағы Ф'!BJ149</f>
        <v>0</v>
      </c>
      <c r="D425" s="40">
        <f>'2 жастағы К'!BM149</f>
        <v>0</v>
      </c>
      <c r="E425" s="40">
        <f>'2 жастағы Т'!AF149</f>
        <v>0</v>
      </c>
      <c r="F425" s="40">
        <f>'2 жастағы Ш'!DL149</f>
        <v>0</v>
      </c>
      <c r="G425" s="68">
        <f>'2 жастағы Ә'!BM149</f>
        <v>0</v>
      </c>
    </row>
    <row r="426" spans="2:7" ht="18.75" x14ac:dyDescent="0.25">
      <c r="B426" s="821"/>
      <c r="C426" s="95">
        <f>'2 жастағы Ф'!BI149</f>
        <v>0</v>
      </c>
      <c r="D426" s="95">
        <f>'2 жастағы К'!BL149</f>
        <v>0</v>
      </c>
      <c r="E426" s="95">
        <f>'2 жастағы Т'!AE149</f>
        <v>0</v>
      </c>
      <c r="F426" s="95">
        <f>'2 жастағы Ш'!DK149</f>
        <v>0</v>
      </c>
      <c r="G426" s="96">
        <f>'2 жастағы Ә'!BL149</f>
        <v>0</v>
      </c>
    </row>
    <row r="427" spans="2:7" x14ac:dyDescent="0.25">
      <c r="B427" s="157">
        <f>СВОД!V136</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412:B414"/>
    <mergeCell ref="B409:B411"/>
    <mergeCell ref="B415:B417"/>
    <mergeCell ref="L10:L117"/>
    <mergeCell ref="B61:B97"/>
    <mergeCell ref="C75:E97"/>
    <mergeCell ref="B98:B117"/>
    <mergeCell ref="C115:E117"/>
    <mergeCell ref="B406:B408"/>
    <mergeCell ref="B376:B378"/>
    <mergeCell ref="B379:B381"/>
    <mergeCell ref="B382:B384"/>
    <mergeCell ref="B385:B387"/>
    <mergeCell ref="B373:B375"/>
    <mergeCell ref="B418:B420"/>
    <mergeCell ref="B316:B318"/>
    <mergeCell ref="B319:B321"/>
    <mergeCell ref="B322:B324"/>
    <mergeCell ref="B325:B327"/>
    <mergeCell ref="B370:B372"/>
    <mergeCell ref="B328:B330"/>
    <mergeCell ref="B331:B333"/>
    <mergeCell ref="B343:B345"/>
    <mergeCell ref="B346:B348"/>
    <mergeCell ref="B349:B351"/>
    <mergeCell ref="B352:B354"/>
    <mergeCell ref="B388:B390"/>
    <mergeCell ref="B391:B393"/>
    <mergeCell ref="B355:B357"/>
    <mergeCell ref="B358:B360"/>
    <mergeCell ref="B334:B336"/>
    <mergeCell ref="B337:B339"/>
    <mergeCell ref="B340:B342"/>
    <mergeCell ref="B361:B363"/>
    <mergeCell ref="B364:B366"/>
    <mergeCell ref="B367:B369"/>
    <mergeCell ref="B306:B308"/>
    <mergeCell ref="B311:G311"/>
    <mergeCell ref="B313:B315"/>
    <mergeCell ref="B255:B257"/>
    <mergeCell ref="B303:B305"/>
    <mergeCell ref="C252:C305"/>
    <mergeCell ref="D255:D305"/>
    <mergeCell ref="E222:E305"/>
    <mergeCell ref="G255:G305"/>
    <mergeCell ref="B216:B218"/>
    <mergeCell ref="B219:B221"/>
    <mergeCell ref="B222:B224"/>
    <mergeCell ref="B225:B227"/>
    <mergeCell ref="B228:B230"/>
    <mergeCell ref="B231:B233"/>
    <mergeCell ref="B234:B236"/>
    <mergeCell ref="B237:B239"/>
    <mergeCell ref="B240:B242"/>
    <mergeCell ref="B204:B206"/>
    <mergeCell ref="B207:B209"/>
    <mergeCell ref="B188:B190"/>
    <mergeCell ref="B193:G193"/>
    <mergeCell ref="B195:B197"/>
    <mergeCell ref="B198:B200"/>
    <mergeCell ref="B201:B203"/>
    <mergeCell ref="B210:B212"/>
    <mergeCell ref="B213:B215"/>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 ref="B421:B423"/>
    <mergeCell ref="C370:C423"/>
    <mergeCell ref="D373:D423"/>
    <mergeCell ref="E340:E423"/>
    <mergeCell ref="G373:G423"/>
    <mergeCell ref="B243:B245"/>
    <mergeCell ref="B246:B248"/>
    <mergeCell ref="B249:B251"/>
    <mergeCell ref="B252:B254"/>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B300:B30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sheetPr>
  <dimension ref="B2:CU903"/>
  <sheetViews>
    <sheetView zoomScale="50" zoomScaleNormal="50" workbookViewId="0">
      <selection activeCell="Y791" sqref="Y791:CS903"/>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Ф'!C150</f>
        <v>0</v>
      </c>
      <c r="E4" s="27"/>
      <c r="F4" s="27"/>
      <c r="G4" s="23"/>
      <c r="H4" s="23"/>
    </row>
    <row r="5" spans="2:12" ht="18.75" x14ac:dyDescent="0.3">
      <c r="B5" s="833" t="s">
        <v>105</v>
      </c>
      <c r="C5" s="833"/>
      <c r="D5" s="26">
        <f>'2 жастағы Ф'!A150</f>
        <v>0</v>
      </c>
      <c r="E5" s="26"/>
      <c r="F5" s="26"/>
      <c r="G5" s="23"/>
      <c r="H5" s="23"/>
    </row>
    <row r="6" spans="2:12" ht="82.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IF(C122="","",VLOOKUP(C122,$Y$791:$Z$793,2,TRUE))</f>
        <v/>
      </c>
      <c r="D10" s="288" t="str">
        <f>IF(C123="","",VLOOKUP(C123,$AA$791:$AB$793,2,TRUE))</f>
        <v/>
      </c>
      <c r="E10" s="288" t="str">
        <f>IF(C124="","",VLOOKUP(C124,$AC$791:$AD$793,2,TRUE))</f>
        <v/>
      </c>
      <c r="F10" s="282" t="str">
        <f>IF(C195="","",VLOOKUP(C195,$AR$791:$AS$793,2,TRUE))</f>
        <v/>
      </c>
      <c r="G10" s="282" t="str">
        <f>IF(C196="","",VLOOKUP(C196,$AT$791:$AU$793,2,TRUE))</f>
        <v/>
      </c>
      <c r="H10" s="282" t="str">
        <f>IF(C197="","",VLOOKUP(C197,$AV$791:$AW$793,2,TRUE))</f>
        <v/>
      </c>
      <c r="I10" s="282" t="e">
        <f>IF(C310="","",VLOOKUP(C310,$AR$791:$AS$793,2,TRUE))</f>
        <v>#N/A</v>
      </c>
      <c r="J10" s="282" t="e">
        <f>IF(C311="","",VLOOKUP(C311,$AT$791:$AU$793,2,TRUE))</f>
        <v>#N/A</v>
      </c>
      <c r="K10" s="282" t="e">
        <f>IF(C312="","",VLOOKUP(C312,$AV$791:$AW$793,2,TRUE))</f>
        <v>#N/A</v>
      </c>
      <c r="L10" s="797" t="e">
        <f>IF(B424="","",VLOOKUP(B424,$AR$899:$AS$901,2,TRUE))</f>
        <v>#N/A</v>
      </c>
    </row>
    <row r="11" spans="2:12" ht="60" customHeight="1" x14ac:dyDescent="0.25">
      <c r="B11" s="830"/>
      <c r="C11" s="281" t="str">
        <f>IF(C125="","",VLOOKUP(C125,$AE$791:$AF$793,2,TRUE))</f>
        <v/>
      </c>
      <c r="D11" s="281" t="str">
        <f>IF(C126="","",VLOOKUP(C126,$AG$791:$AH$793,2,TRUE))</f>
        <v/>
      </c>
      <c r="E11" s="281" t="str">
        <f>IF(C127="","",VLOOKUP(C127,$AI$791:$AJ$793,2,TRUE))</f>
        <v/>
      </c>
      <c r="F11" s="91" t="str">
        <f>IF(C198="","",VLOOKUP(C198,$AX$791:$AY$793,2,TRUE))</f>
        <v/>
      </c>
      <c r="G11" s="91" t="str">
        <f>IF(C199="","",VLOOKUP(C199,$AZ$791:$BA$793,2,TRUE))</f>
        <v/>
      </c>
      <c r="H11" s="91" t="str">
        <f>IF(C200="","",VLOOKUP(C200,$BB$791:$BC$793,2,TRUE))</f>
        <v/>
      </c>
      <c r="I11" s="91" t="e">
        <f>IF(C313="","",VLOOKUP(C313,$AX$791:$AY$793,2,TRUE))</f>
        <v>#N/A</v>
      </c>
      <c r="J11" s="91" t="e">
        <f>IF(C314="","",VLOOKUP(C314,$AZ$791:$BA$793,2,TRUE))</f>
        <v>#N/A</v>
      </c>
      <c r="K11" s="91" t="e">
        <f>IF(C315="","",VLOOKUP(C315,$BB$791:$BC$793,2,TRUE))</f>
        <v>#N/A</v>
      </c>
      <c r="L11" s="798"/>
    </row>
    <row r="12" spans="2:12" ht="60" customHeight="1" x14ac:dyDescent="0.25">
      <c r="B12" s="830"/>
      <c r="C12" s="281" t="str">
        <f>IF(C128="","",VLOOKUP(C128,$AK$791:$AL$793,2,TRUE))</f>
        <v/>
      </c>
      <c r="D12" s="281" t="str">
        <f>IF(C129="","",VLOOKUP(C129,$AM$791:$AN$793,2,TRUE))</f>
        <v/>
      </c>
      <c r="E12" s="281" t="str">
        <f>IF(C130="","",VLOOKUP(C130,$AO$791:$AP$793,2,TRUE))</f>
        <v/>
      </c>
      <c r="F12" s="91" t="str">
        <f>IF(C201="","",VLOOKUP(C201,$BD$791:$BE$793,2,TRUE))</f>
        <v/>
      </c>
      <c r="G12" s="91" t="str">
        <f>IF(C202="","",VLOOKUP(C202,$BF$791:$BG$793,2,TRUE))</f>
        <v/>
      </c>
      <c r="H12" s="91" t="str">
        <f>IF(C203="","",VLOOKUP(C203,$BH$791:$BI$793,2,TRUE))</f>
        <v/>
      </c>
      <c r="I12" s="91" t="e">
        <f>IF(C316="","",VLOOKUP(C316,$BD$791:$BE$793,2,TRUE))</f>
        <v>#N/A</v>
      </c>
      <c r="J12" s="91" t="e">
        <f>IF(C317="","",VLOOKUP(C317,$BF$791:$BG$793,2,TRUE))</f>
        <v>#N/A</v>
      </c>
      <c r="K12" s="91" t="e">
        <f>IF(C318="","",VLOOKUP(C318,$BH$791:$BI$793,2,TRUE))</f>
        <v>#N/A</v>
      </c>
      <c r="L12" s="798"/>
    </row>
    <row r="13" spans="2:12" ht="60" customHeight="1" x14ac:dyDescent="0.25">
      <c r="B13" s="830"/>
      <c r="C13" s="281" t="str">
        <f>IF(C131="","",VLOOKUP(C131,$Y$795:$Z$797,2,TRUE))</f>
        <v/>
      </c>
      <c r="D13" s="281" t="str">
        <f>IF(C132="","",VLOOKUP(C132,$AA$795:$AB$797,2,TRUE))</f>
        <v/>
      </c>
      <c r="E13" s="281" t="str">
        <f>IF(C133="","",VLOOKUP(C133,$AC$795:$AD$797,2,TRUE))</f>
        <v/>
      </c>
      <c r="F13" s="91" t="str">
        <f>IF(C204="","",VLOOKUP(C204,$BJ$791:$BK$793,2,TRUE))</f>
        <v/>
      </c>
      <c r="G13" s="91" t="str">
        <f>IF(C205="","",VLOOKUP(C205,$BL$791:$BM$793,2,TRUE))</f>
        <v/>
      </c>
      <c r="H13" s="91" t="str">
        <f>IF(C206="","",VLOOKUP(C206,$BN$791:$BO$793,2,TRUE))</f>
        <v/>
      </c>
      <c r="I13" s="91" t="e">
        <f>IF(C319="","",VLOOKUP(C319,$BJ$791:$BK$793,2,TRUE))</f>
        <v>#N/A</v>
      </c>
      <c r="J13" s="91" t="e">
        <f>IF(C320="","",VLOOKUP(C320,$BL$791:$BM$793,2,TRUE))</f>
        <v>#N/A</v>
      </c>
      <c r="K13" s="91" t="e">
        <f>IF(C321="","",VLOOKUP(C321,$BN$791:$BO$793,2,TRUE))</f>
        <v>#N/A</v>
      </c>
      <c r="L13" s="798"/>
    </row>
    <row r="14" spans="2:12" ht="60" customHeight="1" x14ac:dyDescent="0.25">
      <c r="B14" s="830"/>
      <c r="C14" s="281" t="str">
        <f>IF(C134="","",VLOOKUP(C134,$AE$795:$AF$797,2,TRUE))</f>
        <v/>
      </c>
      <c r="D14" s="281" t="str">
        <f>IF(C135="","",VLOOKUP(C135,$AG$795:$AH$797,2,TRUE))</f>
        <v/>
      </c>
      <c r="E14" s="281" t="str">
        <f>IF(C136="","",VLOOKUP(C136,$AI$795:$AJ$797,2,TRUE))</f>
        <v/>
      </c>
      <c r="F14" s="91" t="str">
        <f>IF(C207="","",VLOOKUP(C207,$BP$791:$BQ$793,2,TRUE))</f>
        <v/>
      </c>
      <c r="G14" s="91" t="str">
        <f>IF(C208="","",VLOOKUP(C208,$BR$791:$BS$793,2,TRUE))</f>
        <v/>
      </c>
      <c r="H14" s="91" t="str">
        <f>IF(C209="","",VLOOKUP(C209,$BT$791:$BU$793,2,TRUE))</f>
        <v/>
      </c>
      <c r="I14" s="91" t="e">
        <f>IF(C322="","",VLOOKUP(C322,$BP$791:$BQ$793,2,TRUE))</f>
        <v>#N/A</v>
      </c>
      <c r="J14" s="91" t="e">
        <f>IF(C323="","",VLOOKUP(C323,$BR$791:$BS$793,2,TRUE))</f>
        <v>#N/A</v>
      </c>
      <c r="K14" s="91" t="e">
        <f>IF(C324="","",VLOOKUP(C324,$BT$791:$BU$793,2,TRUE))</f>
        <v>#N/A</v>
      </c>
      <c r="L14" s="798"/>
    </row>
    <row r="15" spans="2:12" ht="60" customHeight="1" x14ac:dyDescent="0.25">
      <c r="B15" s="830"/>
      <c r="C15" s="281" t="str">
        <f>IF(C137="","",VLOOKUP(C137,$AK$795:$AL$797,2,TRUE))</f>
        <v/>
      </c>
      <c r="D15" s="281" t="str">
        <f>IF(C138="","",VLOOKUP(C138,$AM$795:$AN$797,2,TRUE))</f>
        <v/>
      </c>
      <c r="E15" s="281" t="str">
        <f>IF(C139="","",VLOOKUP(C139,$AO$795:$AP$797,2,TRUE))</f>
        <v/>
      </c>
      <c r="F15" s="91" t="str">
        <f>IF(C210="","",VLOOKUP(C210,$AR$795:$AS$797,2,TRUE))</f>
        <v/>
      </c>
      <c r="G15" s="91" t="str">
        <f>IF(C211="","",VLOOKUP(C211,$AT$795:$AU$797,2,TRUE))</f>
        <v/>
      </c>
      <c r="H15" s="91" t="str">
        <f>IF(C212="","",VLOOKUP(C212,$AV$795:$AW$797,2,TRUE))</f>
        <v/>
      </c>
      <c r="I15" s="91" t="e">
        <f>IF(C325="","",VLOOKUP(C325,$AR$795:$AS$797,2,TRUE))</f>
        <v>#N/A</v>
      </c>
      <c r="J15" s="91" t="e">
        <f>IF(C326="","",VLOOKUP(C326,$AT$795:$AU$797,2,TRUE))</f>
        <v>#N/A</v>
      </c>
      <c r="K15" s="91" t="e">
        <f>IF(C327="","",VLOOKUP(C327,$AV$795:$AW$797,2,TRUE))</f>
        <v>#N/A</v>
      </c>
      <c r="L15" s="798"/>
    </row>
    <row r="16" spans="2:12" ht="60" customHeight="1" x14ac:dyDescent="0.25">
      <c r="B16" s="830"/>
      <c r="C16" s="281" t="str">
        <f>IF(C140="","",VLOOKUP(C140,$Y$799:$Z$801,2,TRUE))</f>
        <v/>
      </c>
      <c r="D16" s="281" t="str">
        <f>IF(C141="","",VLOOKUP(C141,$AA$799:$AB$801,2,TRUE))</f>
        <v/>
      </c>
      <c r="E16" s="281" t="str">
        <f>IF(C142="","",VLOOKUP(C142,$AC$799:$AD$801,2,TRUE))</f>
        <v/>
      </c>
      <c r="F16" s="91" t="str">
        <f>IF(C213="","",VLOOKUP(C213,$AX$795:$AY$797,2,TRUE))</f>
        <v/>
      </c>
      <c r="G16" s="91" t="str">
        <f>IF(C214="","",VLOOKUP(C214,$AZ$795:$BA$797,2,TRUE))</f>
        <v/>
      </c>
      <c r="H16" s="91" t="str">
        <f>IF(C215="","",VLOOKUP(C215,$BB$795:$BC$797,2,TRUE))</f>
        <v/>
      </c>
      <c r="I16" s="91" t="e">
        <f>IF(C328="","",VLOOKUP(C328,$AX$795:$AY$797,2,TRUE))</f>
        <v>#N/A</v>
      </c>
      <c r="J16" s="91" t="e">
        <f>IF(C329="","",VLOOKUP(C329,$AZ$795:$BA$797,2,TRUE))</f>
        <v>#N/A</v>
      </c>
      <c r="K16" s="91" t="e">
        <f>IF(C330="","",VLOOKUP(C330,$BB$795:$BC$797,2,TRUE))</f>
        <v>#N/A</v>
      </c>
      <c r="L16" s="798"/>
    </row>
    <row r="17" spans="2:12" ht="60" customHeight="1" x14ac:dyDescent="0.25">
      <c r="B17" s="830"/>
      <c r="C17" s="281" t="str">
        <f>IF(C143="","",VLOOKUP(C143,$AE$799:$AF$801,2,TRUE))</f>
        <v/>
      </c>
      <c r="D17" s="281" t="str">
        <f>IF(C144="","",VLOOKUP(C144,$AG$799:$AH$801,2,TRUE))</f>
        <v/>
      </c>
      <c r="E17" s="281" t="str">
        <f>IF(C145="","",VLOOKUP(C145,$AI$799:$AJ$801,2,TRUE))</f>
        <v/>
      </c>
      <c r="F17" s="91" t="str">
        <f>IF(C216="","",VLOOKUP(C216,$BD$795:$BE$797,2,TRUE))</f>
        <v/>
      </c>
      <c r="G17" s="91" t="str">
        <f>IF(C217="","",VLOOKUP(C217,$BF$795:$BG$797,2,TRUE))</f>
        <v/>
      </c>
      <c r="H17" s="91" t="str">
        <f>IF(C218="","",VLOOKUP(C218,$BH$795:$BI$797,2,TRUE))</f>
        <v/>
      </c>
      <c r="I17" s="91" t="e">
        <f>IF(C331="","",VLOOKUP(C331,$BD$795:$BE$797,2,TRUE))</f>
        <v>#N/A</v>
      </c>
      <c r="J17" s="91" t="e">
        <f>IF(C332="","",VLOOKUP(C332,$BF$795:$BG$797,2,TRUE))</f>
        <v>#N/A</v>
      </c>
      <c r="K17" s="91" t="e">
        <f>IF(C333="","",VLOOKUP(C333,$BH$795:$BI$797,2,TRUE))</f>
        <v>#N/A</v>
      </c>
      <c r="L17" s="798"/>
    </row>
    <row r="18" spans="2:12" ht="60" customHeight="1" x14ac:dyDescent="0.25">
      <c r="B18" s="830"/>
      <c r="C18" s="281" t="str">
        <f>IF(C146="","",VLOOKUP(C146,$AK$799:$AL$801,2,TRUE))</f>
        <v/>
      </c>
      <c r="D18" s="281" t="str">
        <f>IF(C147="","",VLOOKUP(C147,$AM$799:$AN$801,2,TRUE))</f>
        <v/>
      </c>
      <c r="E18" s="281" t="str">
        <f>IF(C148="","",VLOOKUP(C148,$AO$799:$AP$801,2,TRUE))</f>
        <v/>
      </c>
      <c r="F18" s="91" t="str">
        <f>IF(C219="","",VLOOKUP(C219,$BJ$795:$BK$797,2,TRUE))</f>
        <v/>
      </c>
      <c r="G18" s="91" t="str">
        <f>IF(C220="","",VLOOKUP(C220,$BL$795:$BM$797,2,TRUE))</f>
        <v/>
      </c>
      <c r="H18" s="91" t="str">
        <f>IF(C221="","",VLOOKUP(C221,$BN$795:$BO$797,2,TRUE))</f>
        <v/>
      </c>
      <c r="I18" s="91" t="e">
        <f>IF(C334="","",VLOOKUP(C334,$BJ$795:$BK$797,2,TRUE))</f>
        <v>#N/A</v>
      </c>
      <c r="J18" s="91" t="e">
        <f>IF(C335="","",VLOOKUP(C335,$BL$795:$BM$797,2,TRUE))</f>
        <v>#N/A</v>
      </c>
      <c r="K18" s="91" t="e">
        <f>IF(C336="","",VLOOKUP(C336,$BN$795:$BO$797,2,TRUE))</f>
        <v>#N/A</v>
      </c>
      <c r="L18" s="798"/>
    </row>
    <row r="19" spans="2:12" ht="60" customHeight="1" x14ac:dyDescent="0.25">
      <c r="B19" s="830"/>
      <c r="C19" s="281" t="str">
        <f>IF(C149="","",VLOOKUP(C149,$Y$803:$Z$805,2,TRUE))</f>
        <v/>
      </c>
      <c r="D19" s="281" t="str">
        <f>IF(C150="","",VLOOKUP(C150,$AA$803:$AB$805,2,TRUE))</f>
        <v/>
      </c>
      <c r="E19" s="281" t="str">
        <f>IF(C151="","",VLOOKUP(C151,$AC$803:$AD$805,2,TRUE))</f>
        <v/>
      </c>
      <c r="F19" s="91" t="str">
        <f>IF(C222="","",VLOOKUP(C222,$BP$795:$BQ$797,2,TRUE))</f>
        <v/>
      </c>
      <c r="G19" s="91" t="str">
        <f>IF(C223="","",VLOOKUP(C223,$BR$795:$BS$797,2,TRUE))</f>
        <v/>
      </c>
      <c r="H19" s="91" t="str">
        <f>IF(C224="","",VLOOKUP(C224,$BT$795:$BU$797,2,TRUE))</f>
        <v/>
      </c>
      <c r="I19" s="91" t="e">
        <f>IF(C337="","",VLOOKUP(C337,$BP$795:$BQ$797,2,TRUE))</f>
        <v>#N/A</v>
      </c>
      <c r="J19" s="91" t="e">
        <f>IF(C338="","",VLOOKUP(C338,$BR$795:$BS$797,2,TRUE))</f>
        <v>#N/A</v>
      </c>
      <c r="K19" s="91" t="e">
        <f>IF(C339="","",VLOOKUP(C339,$BT$795:$BU$797,2,TRUE))</f>
        <v>#N/A</v>
      </c>
      <c r="L19" s="798"/>
    </row>
    <row r="20" spans="2:12" ht="60" customHeight="1" x14ac:dyDescent="0.25">
      <c r="B20" s="830"/>
      <c r="C20" s="281" t="str">
        <f>IF(C152="","",VLOOKUP(C152,$AE$803:$AF$805,2,TRUE))</f>
        <v/>
      </c>
      <c r="D20" s="281" t="str">
        <f>IF(C153="","",VLOOKUP(C153,$AG$803:$AH$805,2,TRUE))</f>
        <v/>
      </c>
      <c r="E20" s="281" t="str">
        <f>IF(C154="","",VLOOKUP(C154,$AI$803:$AJ$805,2,TRUE))</f>
        <v/>
      </c>
      <c r="F20" s="91" t="str">
        <f>IF(C225="","",VLOOKUP(C225,$AR$799:$AS$801,2,TRUE))</f>
        <v/>
      </c>
      <c r="G20" s="91" t="str">
        <f>IF(C226="","",VLOOKUP(C226,$AT$799:$AU$801,2,TRUE))</f>
        <v/>
      </c>
      <c r="H20" s="91" t="str">
        <f>IF(C227="","",VLOOKUP(C227,$AV$799:$AW$801,2,TRUE))</f>
        <v/>
      </c>
      <c r="I20" s="91" t="e">
        <f>IF(C340="","",VLOOKUP(C340,$AR$799:$AS$801,2,TRUE))</f>
        <v>#N/A</v>
      </c>
      <c r="J20" s="91" t="e">
        <f>IF(C341="","",VLOOKUP(C341,$AT$799:$AU$801,2,TRUE))</f>
        <v>#N/A</v>
      </c>
      <c r="K20" s="91" t="e">
        <f>IF(C342="","",VLOOKUP(C342,$AV$799:$AW$801,2,TRUE))</f>
        <v>#N/A</v>
      </c>
      <c r="L20" s="798"/>
    </row>
    <row r="21" spans="2:12" ht="60" customHeight="1" x14ac:dyDescent="0.25">
      <c r="B21" s="830"/>
      <c r="C21" s="281" t="str">
        <f>IF(C155="","",VLOOKUP(C155,$AK$803:$AL$805,2,TRUE))</f>
        <v/>
      </c>
      <c r="D21" s="281" t="str">
        <f>IF(C156="","",VLOOKUP(C156,$AM$803:$AN$805,2,TRUE))</f>
        <v/>
      </c>
      <c r="E21" s="281" t="str">
        <f>IF(C157="","",VLOOKUP(C157,$AO$803:$AP$805,2,TRUE))</f>
        <v/>
      </c>
      <c r="F21" s="91" t="str">
        <f>IF(C228="","",VLOOKUP(C228,$AX$799:$AY$801,2,TRUE))</f>
        <v/>
      </c>
      <c r="G21" s="91" t="str">
        <f>IF(C229="","",VLOOKUP(C229,$AZ$799:$BA$801,2,TRUE))</f>
        <v/>
      </c>
      <c r="H21" s="91" t="str">
        <f>IF(C230="","",VLOOKUP(C230,$BB$799:$BC$801,2,TRUE))</f>
        <v/>
      </c>
      <c r="I21" s="91" t="e">
        <f>IF(C343="","",VLOOKUP(C343,$AX$799:$AY$801,2,TRUE))</f>
        <v>#N/A</v>
      </c>
      <c r="J21" s="91" t="e">
        <f>IF(C344="","",VLOOKUP(C344,$AZ$799:$BA$801,2,TRUE))</f>
        <v>#N/A</v>
      </c>
      <c r="K21" s="91" t="e">
        <f>IF(C345="","",VLOOKUP(C345,$BB$799:$BC$801,2,TRUE))</f>
        <v>#N/A</v>
      </c>
      <c r="L21" s="798"/>
    </row>
    <row r="22" spans="2:12" ht="60" customHeight="1" x14ac:dyDescent="0.25">
      <c r="B22" s="830"/>
      <c r="C22" s="812"/>
      <c r="D22" s="813"/>
      <c r="E22" s="814"/>
      <c r="F22" s="91" t="str">
        <f>IF(C231="","",VLOOKUP(C231,$BD$799:$BE$801,2,TRUE))</f>
        <v/>
      </c>
      <c r="G22" s="91" t="str">
        <f>IF(C232="","",VLOOKUP(C232,$BF$799:$BG$801,2,TRUE))</f>
        <v/>
      </c>
      <c r="H22" s="91" t="str">
        <f>IF(C233="","",VLOOKUP(C233,$BH$799:$BI$801,2,TRUE))</f>
        <v/>
      </c>
      <c r="I22" s="91" t="e">
        <f>IF(C346="","",VLOOKUP(C346,$BD$799:$BE$801,2,TRUE))</f>
        <v>#N/A</v>
      </c>
      <c r="J22" s="91" t="e">
        <f>IF(C347="","",VLOOKUP(C347,$BF$799:$BG$801,2,TRUE))</f>
        <v>#N/A</v>
      </c>
      <c r="K22" s="91" t="e">
        <f>IF(C348="","",VLOOKUP(C348,$BH$799:$BI$801,2,TRUE))</f>
        <v>#N/A</v>
      </c>
      <c r="L22" s="798"/>
    </row>
    <row r="23" spans="2:12" ht="60" customHeight="1" x14ac:dyDescent="0.25">
      <c r="B23" s="830"/>
      <c r="C23" s="815"/>
      <c r="D23" s="816"/>
      <c r="E23" s="817"/>
      <c r="F23" s="91" t="str">
        <f>IF(C234="","",VLOOKUP(C234,$BJ$799:$BK$801,2,TRUE))</f>
        <v/>
      </c>
      <c r="G23" s="91" t="str">
        <f>IF(C235="","",VLOOKUP(C235,$BL$799:$BM$801,2,TRUE))</f>
        <v/>
      </c>
      <c r="H23" s="91" t="str">
        <f>IF(C236="","",VLOOKUP(C236,$BN$799:$BO$801,2,TRUE))</f>
        <v/>
      </c>
      <c r="I23" s="91" t="e">
        <f>IF(C349="","",VLOOKUP(C349,$BJ$799:$BK$801,2,TRUE))</f>
        <v>#N/A</v>
      </c>
      <c r="J23" s="91" t="e">
        <f>IF(C350="","",VLOOKUP(C350,$BL$799:$BM$801,2,TRUE))</f>
        <v>#N/A</v>
      </c>
      <c r="K23" s="91" t="e">
        <f>IF(C351="","",VLOOKUP(C351,$BN$799:$BO$801,2,TRUE))</f>
        <v>#N/A</v>
      </c>
      <c r="L23" s="798"/>
    </row>
    <row r="24" spans="2:12" ht="60" customHeight="1" x14ac:dyDescent="0.25">
      <c r="B24" s="830"/>
      <c r="C24" s="815"/>
      <c r="D24" s="816"/>
      <c r="E24" s="817"/>
      <c r="F24" s="91" t="str">
        <f>IF(C237="","",VLOOKUP(C237,$BP$799:$BQ$801,2,TRUE))</f>
        <v/>
      </c>
      <c r="G24" s="91" t="str">
        <f>IF(C238="","",VLOOKUP(C238,$BR$799:$BS$801,2,TRUE))</f>
        <v/>
      </c>
      <c r="H24" s="91" t="str">
        <f>IF(C239="","",VLOOKUP(C239,$BT$799:$BU$801,2,TRUE))</f>
        <v/>
      </c>
      <c r="I24" s="91" t="e">
        <f>IF(C352="","",VLOOKUP(C352,$BP$799:$BQ$801,2,TRUE))</f>
        <v>#N/A</v>
      </c>
      <c r="J24" s="91" t="e">
        <f>IF(C353="","",VLOOKUP(C353,$BR$799:$BS$801,2,TRUE))</f>
        <v>#N/A</v>
      </c>
      <c r="K24" s="91" t="e">
        <f>IF(C354="","",VLOOKUP(C354,$BT$799:$BU$801,2,TRUE))</f>
        <v>#N/A</v>
      </c>
      <c r="L24" s="798"/>
    </row>
    <row r="25" spans="2:12" ht="60" customHeight="1" x14ac:dyDescent="0.25">
      <c r="B25" s="830"/>
      <c r="C25" s="815"/>
      <c r="D25" s="816"/>
      <c r="E25" s="817"/>
      <c r="F25" s="91" t="str">
        <f>IF(C240="","",VLOOKUP(C240,$AR$803:$AS$805,2,TRUE))</f>
        <v/>
      </c>
      <c r="G25" s="91" t="str">
        <f>IF(C241="","",VLOOKUP(C241,$AT$803:$AU$805,2,TRUE))</f>
        <v/>
      </c>
      <c r="H25" s="91" t="str">
        <f>IF(C242="","",VLOOKUP(C242,$AV$803:$AW$805,2,TRUE))</f>
        <v/>
      </c>
      <c r="I25" s="91" t="e">
        <f>IF(C355="","",VLOOKUP(C355,$AR$803:$AS$805,2,TRUE))</f>
        <v>#N/A</v>
      </c>
      <c r="J25" s="91" t="e">
        <f>IF(C356="","",VLOOKUP(C356,$AT$803:$AU$805,2,TRUE))</f>
        <v>#N/A</v>
      </c>
      <c r="K25" s="91" t="e">
        <f>IF(C357="","",VLOOKUP(C357,$AV$803:$AW$805,2,TRUE))</f>
        <v>#N/A</v>
      </c>
      <c r="L25" s="798"/>
    </row>
    <row r="26" spans="2:12" ht="60" customHeight="1" x14ac:dyDescent="0.25">
      <c r="B26" s="830"/>
      <c r="C26" s="815"/>
      <c r="D26" s="816"/>
      <c r="E26" s="817"/>
      <c r="F26" s="91" t="str">
        <f>IF(C243="","",VLOOKUP(C243,$AX$803:$AY$805,2,TRUE))</f>
        <v/>
      </c>
      <c r="G26" s="91" t="str">
        <f>IF(C244="","",VLOOKUP(C244,$AZ$803:$BA$805,2,TRUE))</f>
        <v/>
      </c>
      <c r="H26" s="91" t="str">
        <f>IF(C245="","",VLOOKUP(C245,$BB$803:$BC$804,2,TRUE))</f>
        <v/>
      </c>
      <c r="I26" s="91" t="e">
        <f>IF(C358="","",VLOOKUP(C358,$AX$803:$AY$805,2,TRUE))</f>
        <v>#N/A</v>
      </c>
      <c r="J26" s="91" t="e">
        <f>IF(C359="","",VLOOKUP(C359,$AZ$803:$BA$805,2,TRUE))</f>
        <v>#N/A</v>
      </c>
      <c r="K26" s="91" t="e">
        <f>IF(C360="","",VLOOKUP(C360,$BB$803:$BC$804,2,TRUE))</f>
        <v>#N/A</v>
      </c>
      <c r="L26" s="798"/>
    </row>
    <row r="27" spans="2:12" ht="60" customHeight="1" x14ac:dyDescent="0.25">
      <c r="B27" s="830"/>
      <c r="C27" s="815"/>
      <c r="D27" s="816"/>
      <c r="E27" s="817"/>
      <c r="F27" s="91" t="str">
        <f>IF(C246="","",VLOOKUP(C246,$BD$803:$BE$805,2,TRUE))</f>
        <v/>
      </c>
      <c r="G27" s="91" t="str">
        <f>IF(C247="","",VLOOKUP(C247,$BF$803:$BG$805,2,TRUE))</f>
        <v/>
      </c>
      <c r="H27" s="91" t="str">
        <f>IF(C248="","",VLOOKUP(C248,$BH$803:$BI$805,2,TRUE))</f>
        <v/>
      </c>
      <c r="I27" s="91" t="e">
        <f>IF(C361="","",VLOOKUP(C361,$BD$803:$BE$805,2,TRUE))</f>
        <v>#N/A</v>
      </c>
      <c r="J27" s="91" t="e">
        <f>IF(C362="","",VLOOKUP(C362,$BF$803:$BG$805,2,TRUE))</f>
        <v>#N/A</v>
      </c>
      <c r="K27" s="91" t="e">
        <f>IF(C363="","",VLOOKUP(C363,$BH$803:$BI$805,2,TRUE))</f>
        <v>#N/A</v>
      </c>
      <c r="L27" s="798"/>
    </row>
    <row r="28" spans="2:12" ht="60" customHeight="1" thickBot="1" x14ac:dyDescent="0.3">
      <c r="B28" s="831"/>
      <c r="C28" s="818"/>
      <c r="D28" s="819"/>
      <c r="E28" s="820"/>
      <c r="F28" s="283" t="str">
        <f>IF(C249="","",VLOOKUP(C249,$BJ$803:$BK$805,2,TRUE))</f>
        <v/>
      </c>
      <c r="G28" s="283" t="str">
        <f>IF(C250="","",VLOOKUP(C250,$BL$803:$BM$805,2,TRUE))</f>
        <v/>
      </c>
      <c r="H28" s="283" t="str">
        <f>IF(C251="","",VLOOKUP(C251,$BN$803:$BO$805,2,TRUE))</f>
        <v/>
      </c>
      <c r="I28" s="283" t="e">
        <f>IF(C364="","",VLOOKUP(C364,$BJ$803:$BK$805,2,TRUE))</f>
        <v>#N/A</v>
      </c>
      <c r="J28" s="283" t="e">
        <f>IF(C365="","",VLOOKUP(C365,$BL$803:$BM$805,2,TRUE))</f>
        <v>#N/A</v>
      </c>
      <c r="K28" s="283" t="e">
        <f>IF(C366="","",VLOOKUP(C366,$BN$803:$BO$805,2,TRUE))</f>
        <v>#N/A</v>
      </c>
      <c r="L28" s="798"/>
    </row>
    <row r="29" spans="2:12" ht="60" customHeight="1" x14ac:dyDescent="0.25">
      <c r="B29" s="836" t="s">
        <v>113</v>
      </c>
      <c r="C29" s="290" t="str">
        <f>IF(D122="","",VLOOKUP(D122,$Y$807:$Z$809,2,TRUE))</f>
        <v/>
      </c>
      <c r="D29" s="290" t="str">
        <f>IF(D123="","",VLOOKUP(D123,$AA$807:$AB$809,2,TRUE))</f>
        <v/>
      </c>
      <c r="E29" s="290" t="str">
        <f>IF(D124="","",VLOOKUP(D124,$AC$807:$AD$809,2,TRUE))</f>
        <v/>
      </c>
      <c r="F29" s="284" t="str">
        <f>IF(D195="","",VLOOKUP(D195,$AR$807:$AS$809,2,TRUE))</f>
        <v/>
      </c>
      <c r="G29" s="284" t="str">
        <f>IF(D196="","",VLOOKUP(D196,$AT$807:$AU$809,2,TRUE))</f>
        <v/>
      </c>
      <c r="H29" s="284" t="str">
        <f>IF(D197="","",VLOOKUP(D197,$AV$807:$AW$809,2,TRUE))</f>
        <v/>
      </c>
      <c r="I29" s="284" t="e">
        <f>IF(D310="","",VLOOKUP(D310,$AR$807:$AS$809,2,TRUE))</f>
        <v>#N/A</v>
      </c>
      <c r="J29" s="284" t="e">
        <f>IF(D311="","",VLOOKUP(D311,$AT$807:$AU$809,2,TRUE))</f>
        <v>#N/A</v>
      </c>
      <c r="K29" s="284" t="e">
        <f>IF(D312="","",VLOOKUP(D312,$AV$807:$AW$809,2,TRUE))</f>
        <v>#N/A</v>
      </c>
      <c r="L29" s="798"/>
    </row>
    <row r="30" spans="2:12" ht="60" customHeight="1" x14ac:dyDescent="0.25">
      <c r="B30" s="837"/>
      <c r="C30" s="281" t="str">
        <f>IF(D125="","",VLOOKUP(D125,$AE$807:$AF$809,2,TRUE))</f>
        <v/>
      </c>
      <c r="D30" s="281" t="str">
        <f>IF(D126="","",VLOOKUP(D126,$AG$807:$AH$809,2,TRUE))</f>
        <v/>
      </c>
      <c r="E30" s="281" t="str">
        <f>IF(D127="","",VLOOKUP(D127,$AI$807:$AJ$809,2,TRUE))</f>
        <v/>
      </c>
      <c r="F30" s="91" t="str">
        <f>IF(D198="","",VLOOKUP(D198,$AX$807:$AY$809,2,TRUE))</f>
        <v/>
      </c>
      <c r="G30" s="91" t="str">
        <f>IF(D199="","",VLOOKUP(D199,$AZ$807:$BA$809,2,TRUE))</f>
        <v/>
      </c>
      <c r="H30" s="91" t="str">
        <f>IF(D200="","",VLOOKUP(D200,$BB$807:$BC$809,2,TRUE))</f>
        <v/>
      </c>
      <c r="I30" s="91" t="e">
        <f>IF(D313="","",VLOOKUP(D313,$AX$807:$AY$809,2,TRUE))</f>
        <v>#N/A</v>
      </c>
      <c r="J30" s="91" t="e">
        <f>IF(D314="","",VLOOKUP(D314,$AZ$807:$BA$809,2,TRUE))</f>
        <v>#N/A</v>
      </c>
      <c r="K30" s="91" t="e">
        <f>IF(D315="","",VLOOKUP(D315,$BB$807:$BC$809,2,TRUE))</f>
        <v>#N/A</v>
      </c>
      <c r="L30" s="798"/>
    </row>
    <row r="31" spans="2:12" ht="60" customHeight="1" x14ac:dyDescent="0.25">
      <c r="B31" s="837"/>
      <c r="C31" s="281" t="str">
        <f>IF(D128="","",VLOOKUP(D128,$AK$807:$AL$809,2,TRUE))</f>
        <v/>
      </c>
      <c r="D31" s="281" t="str">
        <f>IF(D129="","",VLOOKUP(D129,$AM$807:$AN$809,2,TRUE))</f>
        <v/>
      </c>
      <c r="E31" s="281" t="str">
        <f>IF(D130="","",VLOOKUP(D130,$AO$807:$AP$809,2,TRUE))</f>
        <v/>
      </c>
      <c r="F31" s="91" t="str">
        <f>IF(D201="","",VLOOKUP(D201,$BD$807:$BE$809,2,TRUE))</f>
        <v/>
      </c>
      <c r="G31" s="91" t="str">
        <f>IF(D202="","",VLOOKUP(D202,$BF$807:$BG$809,2,TRUE))</f>
        <v/>
      </c>
      <c r="H31" s="91" t="str">
        <f>IF(D203="","",VLOOKUP(D203,$BH$807:$BI$809,2,TRUE))</f>
        <v/>
      </c>
      <c r="I31" s="91" t="e">
        <f>IF(D316="","",VLOOKUP(D316,$BD$807:$BE$809,2,TRUE))</f>
        <v>#N/A</v>
      </c>
      <c r="J31" s="91" t="e">
        <f>IF(D317="","",VLOOKUP(D317,$BF$807:$BG$809,2,TRUE))</f>
        <v>#N/A</v>
      </c>
      <c r="K31" s="91" t="e">
        <f>IF(D318="","",VLOOKUP(D318,$BH$807:$BI$809,2,TRUE))</f>
        <v>#N/A</v>
      </c>
      <c r="L31" s="798"/>
    </row>
    <row r="32" spans="2:12" ht="60" customHeight="1" x14ac:dyDescent="0.25">
      <c r="B32" s="837"/>
      <c r="C32" s="281" t="str">
        <f>IF(D131="","",VLOOKUP(D131,$Y$811:$Z$813,2,TRUE))</f>
        <v/>
      </c>
      <c r="D32" s="281" t="str">
        <f>IF(D132="","",VLOOKUP(D132,$AA$811:$AB$813,2,TRUE))</f>
        <v/>
      </c>
      <c r="E32" s="281" t="str">
        <f>IF(D133="","",VLOOKUP(D133,$AC$811:$AD$813,2,TRUE))</f>
        <v/>
      </c>
      <c r="F32" s="91" t="str">
        <f>IF(D204="","",VLOOKUP(D204,$AR$811:$AS$813,2,TRUE))</f>
        <v/>
      </c>
      <c r="G32" s="91" t="str">
        <f>IF(D205="","",VLOOKUP(D205,$AT$811:$AU$813,2,TRUE))</f>
        <v/>
      </c>
      <c r="H32" s="91" t="str">
        <f>IF(D206="","",VLOOKUP(D206,$AV$811:$AW$813,2,TRUE))</f>
        <v/>
      </c>
      <c r="I32" s="91" t="e">
        <f>IF(D319="","",VLOOKUP(D319,$AR$811:$AS$813,2,TRUE))</f>
        <v>#N/A</v>
      </c>
      <c r="J32" s="91" t="e">
        <f>IF(D320="","",VLOOKUP(D320,$AT$811:$AU$813,2,TRUE))</f>
        <v>#N/A</v>
      </c>
      <c r="K32" s="91" t="e">
        <f>IF(D321="","",VLOOKUP(D321,$AV$811:$AW$813,2,TRUE))</f>
        <v>#N/A</v>
      </c>
      <c r="L32" s="798"/>
    </row>
    <row r="33" spans="2:12" ht="60" customHeight="1" x14ac:dyDescent="0.25">
      <c r="B33" s="837"/>
      <c r="C33" s="281" t="str">
        <f>IF(D134="","",VLOOKUP(D134,$AE$811:$AF$813,2,TRUE))</f>
        <v/>
      </c>
      <c r="D33" s="281" t="str">
        <f>IF(D135="","",VLOOKUP(D135,$AG$811:$AH$813,2,TRUE))</f>
        <v/>
      </c>
      <c r="E33" s="281" t="str">
        <f>IF(D136="","",VLOOKUP(D136,$AI$811:$AJ$813,2,TRUE))</f>
        <v/>
      </c>
      <c r="F33" s="91" t="str">
        <f>IF(D207="","",VLOOKUP(D207,$AX$811:$AY$813,2,TRUE))</f>
        <v/>
      </c>
      <c r="G33" s="91" t="str">
        <f>IF(D208="","",VLOOKUP(D208,$AZ$811:$BA$813,2,TRUE))</f>
        <v/>
      </c>
      <c r="H33" s="91" t="str">
        <f>IF(D209="","",VLOOKUP(D209,$BB$811:$BC$813,2,TRUE))</f>
        <v/>
      </c>
      <c r="I33" s="91" t="e">
        <f>IF(D322="","",VLOOKUP(D322,$AX$811:$AY$813,2,TRUE))</f>
        <v>#N/A</v>
      </c>
      <c r="J33" s="91" t="e">
        <f>IF(D323="","",VLOOKUP(D323,$AZ$811:$BA$813,2,TRUE))</f>
        <v>#N/A</v>
      </c>
      <c r="K33" s="91" t="e">
        <f>IF(D324="","",VLOOKUP(D324,$BB$811:$BC$813,2,TRUE))</f>
        <v>#N/A</v>
      </c>
      <c r="L33" s="798"/>
    </row>
    <row r="34" spans="2:12" ht="60" customHeight="1" x14ac:dyDescent="0.25">
      <c r="B34" s="837"/>
      <c r="C34" s="281" t="str">
        <f>IF(D137="","",VLOOKUP(D137,$AK$811:$AL$813,2,TRUE))</f>
        <v/>
      </c>
      <c r="D34" s="281" t="str">
        <f>IF(D138="","",VLOOKUP(D138,$AM$811:$AN$813,2,TRUE))</f>
        <v/>
      </c>
      <c r="E34" s="281" t="str">
        <f>IF(D139="","",VLOOKUP(D139,$AO$811:$AP$813,2,TRUE))</f>
        <v/>
      </c>
      <c r="F34" s="91" t="str">
        <f>IF(D210="","",VLOOKUP(D210,$BD$811:$BE$813,2,TRUE))</f>
        <v/>
      </c>
      <c r="G34" s="91" t="str">
        <f>IF(D211="","",VLOOKUP(D211,$BF$811:$BG$813,2,TRUE))</f>
        <v/>
      </c>
      <c r="H34" s="91" t="str">
        <f>IF(D212="","",VLOOKUP(D212,$BH$811:$BI$813,2,TRUE))</f>
        <v/>
      </c>
      <c r="I34" s="91" t="e">
        <f>IF(D325="","",VLOOKUP(D325,$BD$811:$BE$813,2,TRUE))</f>
        <v>#N/A</v>
      </c>
      <c r="J34" s="91" t="e">
        <f>IF(D326="","",VLOOKUP(D326,$BF$811:$BG$813,2,TRUE))</f>
        <v>#N/A</v>
      </c>
      <c r="K34" s="91" t="e">
        <f>IF(D327="","",VLOOKUP(D327,$BH$811:$BI$813,2,TRUE))</f>
        <v>#N/A</v>
      </c>
      <c r="L34" s="798"/>
    </row>
    <row r="35" spans="2:12" ht="60" customHeight="1" x14ac:dyDescent="0.25">
      <c r="B35" s="837"/>
      <c r="C35" s="281" t="str">
        <f>IF(D140="","",VLOOKUP(D140,$Y$815:$Z$817,2,TRUE))</f>
        <v/>
      </c>
      <c r="D35" s="281" t="str">
        <f>IF(D141="","",VLOOKUP(D141,$AA$815:$AB$817,2,TRUE))</f>
        <v/>
      </c>
      <c r="E35" s="281" t="str">
        <f>IF(D142="","",VLOOKUP(D142,$AC$815:$AD$817,2,TRUE))</f>
        <v/>
      </c>
      <c r="F35" s="91" t="str">
        <f>IF(D213="","",VLOOKUP(D213,$AR$815:$AS$817,2,TRUE))</f>
        <v/>
      </c>
      <c r="G35" s="91" t="str">
        <f>IF(D214="","",VLOOKUP(D214,$AT$815:$AU$815,2,TRUE))</f>
        <v/>
      </c>
      <c r="H35" s="91" t="str">
        <f>IF(D215="","",VLOOKUP(D215,$AV$815:$AW$817,2,TRUE))</f>
        <v/>
      </c>
      <c r="I35" s="91" t="e">
        <f>IF(D328="","",VLOOKUP(D328,$AR$815:$AS$817,2,TRUE))</f>
        <v>#N/A</v>
      </c>
      <c r="J35" s="91" t="e">
        <f>IF(D329="","",VLOOKUP(D329,$AT$815:$AU$815,2,TRUE))</f>
        <v>#N/A</v>
      </c>
      <c r="K35" s="91" t="e">
        <f>IF(D330="","",VLOOKUP(D330,$AV$815:$AW$817,2,TRUE))</f>
        <v>#N/A</v>
      </c>
      <c r="L35" s="798"/>
    </row>
    <row r="36" spans="2:12" ht="60" customHeight="1" x14ac:dyDescent="0.25">
      <c r="B36" s="837"/>
      <c r="C36" s="281" t="str">
        <f>IF(D143="","",VLOOKUP(D143,$AE$815:$AF$817,2,TRUE))</f>
        <v/>
      </c>
      <c r="D36" s="281" t="str">
        <f>IF(D144="","",VLOOKUP(D144,$AG$815:$AH$817,2,TRUE))</f>
        <v/>
      </c>
      <c r="E36" s="281" t="str">
        <f>IF(D145="","",VLOOKUP(D145,$AI$815:$AJ$817,2,TRUE))</f>
        <v/>
      </c>
      <c r="F36" s="91" t="str">
        <f>IF(D216="","",VLOOKUP(D216,$AX$815:$AY$817,2,TRUE))</f>
        <v/>
      </c>
      <c r="G36" s="91" t="str">
        <f>IF(D217="","",VLOOKUP(D217,$AZ$815:$BA$817,2,TRUE))</f>
        <v/>
      </c>
      <c r="H36" s="91" t="str">
        <f>IF(D218="","",VLOOKUP(D218,$BB$815:$BC$817,2,TRUE))</f>
        <v/>
      </c>
      <c r="I36" s="91" t="e">
        <f>IF(D331="","",VLOOKUP(D331,$AX$815:$AY$817,2,TRUE))</f>
        <v>#N/A</v>
      </c>
      <c r="J36" s="91" t="e">
        <f>IF(D332="","",VLOOKUP(D332,$AZ$815:$BA$817,2,TRUE))</f>
        <v>#N/A</v>
      </c>
      <c r="K36" s="91" t="e">
        <f>IF(D333="","",VLOOKUP(D333,$BB$815:$BC$817,2,TRUE))</f>
        <v>#N/A</v>
      </c>
      <c r="L36" s="798"/>
    </row>
    <row r="37" spans="2:12" ht="60" customHeight="1" x14ac:dyDescent="0.25">
      <c r="B37" s="837"/>
      <c r="C37" s="281" t="str">
        <f>IF(D146="","",VLOOKUP(D146,$AK$815:$AL$817,2,TRUE))</f>
        <v/>
      </c>
      <c r="D37" s="281" t="str">
        <f>IF(D147="","",VLOOKUP(D147,$AM$815:$AN$817,2,TRUE))</f>
        <v/>
      </c>
      <c r="E37" s="281" t="str">
        <f>IF(D148="","",VLOOKUP(D148,$AO$815:$AP$817,2,TRUE))</f>
        <v/>
      </c>
      <c r="F37" s="91" t="str">
        <f>IF(D219="","",VLOOKUP(D219,$BD$815:$BE$817,2,TRUE))</f>
        <v/>
      </c>
      <c r="G37" s="91" t="str">
        <f>IF(D220="","",VLOOKUP(D220,$BF$815:$BG$817,2,TRUE))</f>
        <v/>
      </c>
      <c r="H37" s="91" t="str">
        <f>IF(D221="","",VLOOKUP(D221,$BH$815:$BI$817,2,TRUE))</f>
        <v/>
      </c>
      <c r="I37" s="91" t="e">
        <f>IF(D334="","",VLOOKUP(D334,$BD$815:$BE$817,2,TRUE))</f>
        <v>#N/A</v>
      </c>
      <c r="J37" s="91" t="e">
        <f>IF(D335="","",VLOOKUP(D335,$BF$815:$BG$817,2,TRUE))</f>
        <v>#N/A</v>
      </c>
      <c r="K37" s="91" t="e">
        <f>IF(D336="","",VLOOKUP(D336,$BH$815:$BI$817,2,TRUE))</f>
        <v>#N/A</v>
      </c>
      <c r="L37" s="798"/>
    </row>
    <row r="38" spans="2:12" ht="60" customHeight="1" x14ac:dyDescent="0.25">
      <c r="B38" s="837"/>
      <c r="C38" s="281" t="str">
        <f>IF(D149="","",VLOOKUP(D149,$Y$819:$Z$821,2,TRUE))</f>
        <v/>
      </c>
      <c r="D38" s="281" t="str">
        <f>IF(D150="","",VLOOKUP(D150,$AA$819:$AB$821,2,TRUE))</f>
        <v/>
      </c>
      <c r="E38" s="281" t="str">
        <f>IF(D151="","",VLOOKUP(D151,$AC$819:$AD$821,2,TRUE))</f>
        <v/>
      </c>
      <c r="F38" s="91" t="str">
        <f>IF(D222="","",VLOOKUP(D222,$AR$819:$AS$821,2,TRUE))</f>
        <v/>
      </c>
      <c r="G38" s="91" t="str">
        <f>IF(D223="","",VLOOKUP(D223,$AT$819:$AU$821,2,TRUE))</f>
        <v/>
      </c>
      <c r="H38" s="91" t="str">
        <f>IF(D224="","",VLOOKUP(D224,$AV$819:$AW$821,2,TRUE))</f>
        <v/>
      </c>
      <c r="I38" s="91" t="e">
        <f>IF(D337="","",VLOOKUP(D337,$AR$819:$AS$821,2,TRUE))</f>
        <v>#N/A</v>
      </c>
      <c r="J38" s="91" t="e">
        <f>IF(D338="","",VLOOKUP(D338,$AT$819:$AU$821,2,TRUE))</f>
        <v>#N/A</v>
      </c>
      <c r="K38" s="91" t="e">
        <f>IF(D339="","",VLOOKUP(D339,$AV$819:$AW$821,2,TRUE))</f>
        <v>#N/A</v>
      </c>
      <c r="L38" s="798"/>
    </row>
    <row r="39" spans="2:12" ht="60" customHeight="1" x14ac:dyDescent="0.25">
      <c r="B39" s="837"/>
      <c r="C39" s="281" t="str">
        <f>IF(D152="","",VLOOKUP(D152,$AE$819:$AF$821,2,TRUE))</f>
        <v/>
      </c>
      <c r="D39" s="281" t="str">
        <f>IF(D153="","",VLOOKUP(D153,$AG$819:$AH$821,2,TRUE))</f>
        <v/>
      </c>
      <c r="E39" s="281" t="str">
        <f>IF(D154="","",VLOOKUP(D154,$AI$819:$AJ$821,2,TRUE))</f>
        <v/>
      </c>
      <c r="F39" s="91" t="str">
        <f>IF(D225="","",VLOOKUP(D225,$AX$819:$AY$821,2,TRUE))</f>
        <v/>
      </c>
      <c r="G39" s="91" t="str">
        <f>IF(D226="","",VLOOKUP(D226,$AZ$819:$BA$821,2,TRUE))</f>
        <v/>
      </c>
      <c r="H39" s="91" t="str">
        <f>IF(D227="","",VLOOKUP(D227,$BB$819:$BC$821,2,TRUE))</f>
        <v/>
      </c>
      <c r="I39" s="91" t="e">
        <f>IF(D340="","",VLOOKUP(D340,$AX$819:$AY$821,2,TRUE))</f>
        <v>#N/A</v>
      </c>
      <c r="J39" s="91" t="e">
        <f>IF(D341="","",VLOOKUP(D341,$AZ$819:$BA$821,2,TRUE))</f>
        <v>#N/A</v>
      </c>
      <c r="K39" s="91" t="e">
        <f>IF(D342="","",VLOOKUP(D342,$BB$819:$BC$821,2,TRUE))</f>
        <v>#N/A</v>
      </c>
      <c r="L39" s="798"/>
    </row>
    <row r="40" spans="2:12" ht="60" customHeight="1" x14ac:dyDescent="0.25">
      <c r="B40" s="837"/>
      <c r="C40" s="281" t="str">
        <f>IF(D155="","",VLOOKUP(D155,$AK$819:$AL$821,2,TRUE))</f>
        <v/>
      </c>
      <c r="D40" s="281" t="str">
        <f>IF(D156="","",VLOOKUP(D156,$AM$819:$AN$821,2,TRUE))</f>
        <v/>
      </c>
      <c r="E40" s="281" t="str">
        <f>IF(D157="","",VLOOKUP(D157,$AO$819:$AP$821,2,TRUE))</f>
        <v/>
      </c>
      <c r="F40" s="91" t="str">
        <f>IF(D228="","",VLOOKUP(D228,$BD$819:$BE$821,2,TRUE))</f>
        <v/>
      </c>
      <c r="G40" s="91" t="str">
        <f>IF(D229="","",VLOOKUP(D229,$BF$819:$BG$821,2,TRUE))</f>
        <v/>
      </c>
      <c r="H40" s="91" t="str">
        <f>IF(D230="","",VLOOKUP(D230,$BH$819:$BI$821,2,TRUE))</f>
        <v/>
      </c>
      <c r="I40" s="91" t="e">
        <f>IF(D343="","",VLOOKUP(D343,$BD$819:$BE$821,2,TRUE))</f>
        <v>#N/A</v>
      </c>
      <c r="J40" s="91" t="e">
        <f>IF(D344="","",VLOOKUP(D344,$BF$819:$BG$821,2,TRUE))</f>
        <v>#N/A</v>
      </c>
      <c r="K40" s="91" t="e">
        <f>IF(D345="","",VLOOKUP(D345,$BH$819:$BI$821,2,TRUE))</f>
        <v>#N/A</v>
      </c>
      <c r="L40" s="798"/>
    </row>
    <row r="41" spans="2:12" ht="60" customHeight="1" x14ac:dyDescent="0.25">
      <c r="B41" s="837"/>
      <c r="C41" s="281" t="str">
        <f>IF(D158="","",VLOOKUP(D158,$Y$823:$Z$825,2,TRUE))</f>
        <v/>
      </c>
      <c r="D41" s="281" t="str">
        <f>IF(D159="","",VLOOKUP(D159,$AA$823:$AB$825,2,TRUE))</f>
        <v/>
      </c>
      <c r="E41" s="281" t="str">
        <f>IF(D160="","",VLOOKUP(D160,$AC$823:$AD$825,2,TRUE))</f>
        <v/>
      </c>
      <c r="F41" s="91" t="str">
        <f>IF(D231="","",VLOOKUP(D231,$AR$823:$AS$825,2,TRUE))</f>
        <v/>
      </c>
      <c r="G41" s="91" t="str">
        <f>IF(D232="","",VLOOKUP(D232,$AT$823:$AU$825,2,TRUE))</f>
        <v/>
      </c>
      <c r="H41" s="91" t="str">
        <f>IF(D233="","",VLOOKUP(D233,$AV$823:$AW$825,2,TRUE))</f>
        <v/>
      </c>
      <c r="I41" s="91" t="e">
        <f>IF(D346="","",VLOOKUP(D346,$AR$823:$AS$825,2,TRUE))</f>
        <v>#N/A</v>
      </c>
      <c r="J41" s="91" t="e">
        <f>IF(D347="","",VLOOKUP(D347,$AT$823:$AU$825,2,TRUE))</f>
        <v>#N/A</v>
      </c>
      <c r="K41" s="91" t="e">
        <f>IF(D348="","",VLOOKUP(D348,$AV$823:$AW$825,2,TRUE))</f>
        <v>#N/A</v>
      </c>
      <c r="L41" s="798"/>
    </row>
    <row r="42" spans="2:12" ht="60" customHeight="1" x14ac:dyDescent="0.25">
      <c r="B42" s="837"/>
      <c r="C42" s="281" t="str">
        <f>IF(D161="","",VLOOKUP(D161,$AE$823:$AF$825,2,TRUE))</f>
        <v/>
      </c>
      <c r="D42" s="281" t="str">
        <f>IF(D162="","",VLOOKUP(D162,$AG$823:$AH$825,2,TRUE))</f>
        <v/>
      </c>
      <c r="E42" s="281" t="str">
        <f>IF(D163="","",VLOOKUP(D163,$AI$823:$AJ$825,2,TRUE))</f>
        <v/>
      </c>
      <c r="F42" s="91" t="str">
        <f>IF(D234="","",VLOOKUP(D234,$AX$823:$AY$825,2,TRUE))</f>
        <v/>
      </c>
      <c r="G42" s="91" t="str">
        <f>IF(D235="","",VLOOKUP(D235,$AZ$823:$BA$825,2,TRUE))</f>
        <v/>
      </c>
      <c r="H42" s="91" t="str">
        <f>IF(D236="","",VLOOKUP(D236,$BB$823:$BC$825,2,TRUE))</f>
        <v/>
      </c>
      <c r="I42" s="91" t="e">
        <f>IF(D349="","",VLOOKUP(D349,$AX$823:$AY$825,2,TRUE))</f>
        <v>#N/A</v>
      </c>
      <c r="J42" s="91" t="e">
        <f>IF(D350="","",VLOOKUP(D350,$AZ$823:$BA$825,2,TRUE))</f>
        <v>#N/A</v>
      </c>
      <c r="K42" s="91" t="e">
        <f>IF(D351="","",VLOOKUP(D351,$BB$823:$BC$825,2,TRUE))</f>
        <v>#N/A</v>
      </c>
      <c r="L42" s="798"/>
    </row>
    <row r="43" spans="2:12" ht="60" customHeight="1" x14ac:dyDescent="0.25">
      <c r="B43" s="837"/>
      <c r="C43" s="281" t="str">
        <f>IF(D164="","",VLOOKUP(D164,$AK$823:$AL$825,2,TRUE))</f>
        <v/>
      </c>
      <c r="D43" s="281" t="str">
        <f>IF(D165="","",VLOOKUP(D165,$AM$823:$AN$825,2,TRUE))</f>
        <v/>
      </c>
      <c r="E43" s="281" t="str">
        <f>IF(D166="","",VLOOKUP(D166,$AO$823:$AP$825,2,TRUE))</f>
        <v/>
      </c>
      <c r="F43" s="91" t="str">
        <f>IF(D237="","",VLOOKUP(D237,$BD$823:$BE$825,2,TRUE))</f>
        <v/>
      </c>
      <c r="G43" s="91" t="str">
        <f>IF(D238="","",VLOOKUP(D238,$BF$823:$BG$825,2,TRUE))</f>
        <v/>
      </c>
      <c r="H43" s="91" t="str">
        <f>IF(D239="","",VLOOKUP(D239,$BH$823:$BI$825,2,TRUE))</f>
        <v/>
      </c>
      <c r="I43" s="91" t="e">
        <f>IF(D352="","",VLOOKUP(D352,$BD$823:$BE$825,2,TRUE))</f>
        <v>#N/A</v>
      </c>
      <c r="J43" s="91" t="e">
        <f>IF(D353="","",VLOOKUP(D353,$BF$823:$BG$825,2,TRUE))</f>
        <v>#N/A</v>
      </c>
      <c r="K43" s="91" t="e">
        <f>IF(D354="","",VLOOKUP(D354,$BH$823:$BI$825,2,TRUE))</f>
        <v>#N/A</v>
      </c>
      <c r="L43" s="798"/>
    </row>
    <row r="44" spans="2:12" ht="60" customHeight="1" x14ac:dyDescent="0.25">
      <c r="B44" s="837"/>
      <c r="C44" s="281" t="str">
        <f>IF(D167="","",VLOOKUP(D167,$Y$791:$Z$793,2,TRUE))</f>
        <v/>
      </c>
      <c r="D44" s="281" t="str">
        <f>IF(D168="","",VLOOKUP(D168,$AA$791:$AB$793,2,TRUE))</f>
        <v/>
      </c>
      <c r="E44" s="281" t="str">
        <f>IF(D169="","",VLOOKUP(D169,$AC$791:$AD$793,2,TRUE))</f>
        <v/>
      </c>
      <c r="F44" s="91" t="str">
        <f>IF(D240="","",VLOOKUP(D240,$AR$827:$AS$829,2,TRUE))</f>
        <v/>
      </c>
      <c r="G44" s="91" t="str">
        <f>IF(D241="","",VLOOKUP(D241,$AT$827:$AU$829,2,TRUE))</f>
        <v/>
      </c>
      <c r="H44" s="91" t="str">
        <f>IF(D242="","",VLOOKUP(D242,$AV$827:$AW$829,2,TRUE))</f>
        <v/>
      </c>
      <c r="I44" s="91" t="e">
        <f>IF(D355="","",VLOOKUP(D355,$AR$827:$AS$829,2,TRUE))</f>
        <v>#N/A</v>
      </c>
      <c r="J44" s="91" t="e">
        <f>IF(D356="","",VLOOKUP(D356,$AT$827:$AU$829,2,TRUE))</f>
        <v>#N/A</v>
      </c>
      <c r="K44" s="91" t="e">
        <f>IF(D357="","",VLOOKUP(D357,$AV$827:$AW$829,2,TRUE))</f>
        <v>#N/A</v>
      </c>
      <c r="L44" s="798"/>
    </row>
    <row r="45" spans="2:12" ht="60" customHeight="1" x14ac:dyDescent="0.25">
      <c r="B45" s="837"/>
      <c r="C45" s="281" t="str">
        <f>IF(D170="","",VLOOKUP(D170,$AE$791:$AF$793,2,TRUE))</f>
        <v/>
      </c>
      <c r="D45" s="281" t="str">
        <f>IF(D171="","",VLOOKUP(D171,$AG$791:$AH$793,2,TRUE))</f>
        <v/>
      </c>
      <c r="E45" s="281" t="str">
        <f>IF(D172="","",VLOOKUP(D172,$AI$791:$AJ$793,2,TRUE))</f>
        <v/>
      </c>
      <c r="F45" s="91" t="str">
        <f>IF(D243="","",VLOOKUP(D243,$AX$827:$AY$829,2,TRUE))</f>
        <v/>
      </c>
      <c r="G45" s="91" t="str">
        <f>IF(D244="","",VLOOKUP(D244,$AZ$827:$BA$829,2,TRUE))</f>
        <v/>
      </c>
      <c r="H45" s="91" t="str">
        <f>IF(D245="","",VLOOKUP(D245,$BB$827:$BC$829,2,TRUE))</f>
        <v/>
      </c>
      <c r="I45" s="91" t="e">
        <f>IF(D358="","",VLOOKUP(D358,$AX$827:$AY$829,2,TRUE))</f>
        <v>#N/A</v>
      </c>
      <c r="J45" s="91" t="e">
        <f>IF(D359="","",VLOOKUP(D359,$AZ$827:$BA$829,2,TRUE))</f>
        <v>#N/A</v>
      </c>
      <c r="K45" s="91" t="e">
        <f>IF(D360="","",VLOOKUP(D360,$BB$827:$BC$829,2,TRUE))</f>
        <v>#N/A</v>
      </c>
      <c r="L45" s="798"/>
    </row>
    <row r="46" spans="2:12" ht="60" customHeight="1" x14ac:dyDescent="0.25">
      <c r="B46" s="837"/>
      <c r="C46" s="281" t="str">
        <f>IF(D173="","",VLOOKUP(D173,$AK$791:$AL$793,2,TRUE))</f>
        <v/>
      </c>
      <c r="D46" s="281" t="str">
        <f>IF(D174="","",VLOOKUP(D174,$AM$791:$AN$793,2,TRUE))</f>
        <v/>
      </c>
      <c r="E46" s="281" t="str">
        <f>IF(D175="","",VLOOKUP(D175,$AO$791:$AP$793,2,TRUE))</f>
        <v/>
      </c>
      <c r="F46" s="91" t="str">
        <f>IF(D246="","",VLOOKUP(D246,$BD$827:$BE$829,2,TRUE))</f>
        <v/>
      </c>
      <c r="G46" s="91" t="str">
        <f>IF(D247="","",VLOOKUP(D247,$BF$827:$BG$829,2,TRUE))</f>
        <v/>
      </c>
      <c r="H46" s="91" t="str">
        <f>IF(D248="","",VLOOKUP(D248,$BH$827:$BI$829,2,TRUE))</f>
        <v/>
      </c>
      <c r="I46" s="91" t="e">
        <f>IF(D361="","",VLOOKUP(D361,$BD$827:$BE$829,2,TRUE))</f>
        <v>#N/A</v>
      </c>
      <c r="J46" s="91" t="e">
        <f>IF(D362="","",VLOOKUP(D362,$BF$827:$BG$829,2,TRUE))</f>
        <v>#N/A</v>
      </c>
      <c r="K46" s="91" t="e">
        <f>IF(D363="","",VLOOKUP(D363,$BH$827:$BI$829,2,TRUE))</f>
        <v>#N/A</v>
      </c>
      <c r="L46" s="798"/>
    </row>
    <row r="47" spans="2:12" ht="60" customHeight="1" x14ac:dyDescent="0.25">
      <c r="B47" s="837"/>
      <c r="C47" s="281" t="str">
        <f>IF(D176="","",VLOOKUP(D176,$Y$791:$Z$793,2,TRUE))</f>
        <v/>
      </c>
      <c r="D47" s="281" t="str">
        <f>IF(D177="","",VLOOKUP(D177,$AA$791:$AB$793,2,TRUE))</f>
        <v/>
      </c>
      <c r="E47" s="281" t="str">
        <f>IF(D178="","",VLOOKUP(D178,$AC$791:$AD$793,2,TRUE))</f>
        <v/>
      </c>
      <c r="F47" s="91" t="str">
        <f>IF(D249="","",VLOOKUP(D249,$AR$831:$AS$833,2,TRUE))</f>
        <v/>
      </c>
      <c r="G47" s="91" t="str">
        <f>IF(D250="","",VLOOKUP(D250,$AT$831:$AU$833,2,TRUE))</f>
        <v/>
      </c>
      <c r="H47" s="91" t="str">
        <f>IF(D251="","",VLOOKUP(D251,$AV$831:$AW$833,2,TRUE))</f>
        <v/>
      </c>
      <c r="I47" s="91" t="e">
        <f>IF(D364="","",VLOOKUP(D364,$AR$831:$AS$833,2,TRUE))</f>
        <v>#N/A</v>
      </c>
      <c r="J47" s="91" t="e">
        <f>IF(D365="","",VLOOKUP(D365,$AT$831:$AU$833,2,TRUE))</f>
        <v>#N/A</v>
      </c>
      <c r="K47" s="91" t="e">
        <f>IF(D366="","",VLOOKUP(D366,$AV$831:$AW$833,2,TRUE))</f>
        <v>#N/A</v>
      </c>
      <c r="L47" s="798"/>
    </row>
    <row r="48" spans="2:12" ht="60" customHeight="1" x14ac:dyDescent="0.25">
      <c r="B48" s="837"/>
      <c r="C48" s="281" t="str">
        <f>IF(D179="","",VLOOKUP(D179,$AE$791:$AF$793,2,TRUE))</f>
        <v/>
      </c>
      <c r="D48" s="281" t="str">
        <f>IF(D180="","",VLOOKUP(D180,$AG$791:$AH$793,2,TRUE))</f>
        <v/>
      </c>
      <c r="E48" s="281" t="str">
        <f>IF(D181="","",VLOOKUP(D181,$AI$791:$AJ$793,2,TRUE))</f>
        <v/>
      </c>
      <c r="F48" s="91" t="str">
        <f>IF(D252="","",VLOOKUP(D252,$AX$831:$AY$833,2,TRUE))</f>
        <v/>
      </c>
      <c r="G48" s="91" t="str">
        <f>IF(D253="","",VLOOKUP(D253,$AZ$831:$BA$833,2,TRUE))</f>
        <v/>
      </c>
      <c r="H48" s="91" t="str">
        <f>IF(D254="","",VLOOKUP(D254,$BB$831:$BC$833,2,TRUE))</f>
        <v/>
      </c>
      <c r="I48" s="91" t="e">
        <f>IF(D367="","",VLOOKUP(D367,$AX$831:$AY$833,2,TRUE))</f>
        <v>#N/A</v>
      </c>
      <c r="J48" s="91" t="e">
        <f>IF(D368="","",VLOOKUP(D368,$AZ$831:$BA$833,2,TRUE))</f>
        <v>#N/A</v>
      </c>
      <c r="K48" s="91" t="e">
        <f>IF(D369="","",VLOOKUP(D369,$BB$831:$BC$833,2,TRUE))</f>
        <v>#N/A</v>
      </c>
      <c r="L48" s="798"/>
    </row>
    <row r="49" spans="2:12" ht="60" customHeight="1" x14ac:dyDescent="0.25">
      <c r="B49" s="837"/>
      <c r="C49" s="281" t="str">
        <f>IF(D182="","",VLOOKUP(D182,$AK$791:$AL$793,2,TRUE))</f>
        <v/>
      </c>
      <c r="D49" s="281" t="str">
        <f>IF(D183="","",VLOOKUP(D183,$AM$791:$AN$793,2,TRUE))</f>
        <v/>
      </c>
      <c r="E49" s="281" t="str">
        <f>IF(D184="","",VLOOKUP(D184,$AO$791:$AP$793,2,TRUE))</f>
        <v/>
      </c>
      <c r="F49" s="803"/>
      <c r="G49" s="804"/>
      <c r="H49" s="805"/>
      <c r="I49" s="803"/>
      <c r="J49" s="804"/>
      <c r="K49" s="805"/>
      <c r="L49" s="798"/>
    </row>
    <row r="50" spans="2:12" ht="60" customHeight="1" thickBot="1" x14ac:dyDescent="0.3">
      <c r="B50" s="838"/>
      <c r="C50" s="291" t="str">
        <f>IF(D185="","",VLOOKUP(D185,$Y$791:$Z$793,2,TRUE))</f>
        <v/>
      </c>
      <c r="D50" s="291" t="str">
        <f>IF(D186="","",VLOOKUP(D186,$AA$791:$AB$793,2,TRUE))</f>
        <v/>
      </c>
      <c r="E50" s="291" t="str">
        <f>IF(D187="","",VLOOKUP(D187,$AC$791:$AD$793,2,TRUE))</f>
        <v/>
      </c>
      <c r="F50" s="806"/>
      <c r="G50" s="807"/>
      <c r="H50" s="808"/>
      <c r="I50" s="806"/>
      <c r="J50" s="807"/>
      <c r="K50" s="808"/>
      <c r="L50" s="798"/>
    </row>
    <row r="51" spans="2:12" ht="60" customHeight="1" x14ac:dyDescent="0.25">
      <c r="B51" s="839" t="s">
        <v>114</v>
      </c>
      <c r="C51" s="288" t="str">
        <f>IF(E122="","",VLOOKUP(E122,$Y$839:$Z$841,2,TRUE))</f>
        <v/>
      </c>
      <c r="D51" s="288" t="str">
        <f>IF(E123="","",VLOOKUP(E123,$AA$839:$AB$841,2,TRUE))</f>
        <v/>
      </c>
      <c r="E51" s="288" t="str">
        <f>IF(E124="","",VLOOKUP(E124,$AC$839:$AD$841,2,TRUE))</f>
        <v/>
      </c>
      <c r="F51" s="282" t="str">
        <f>IF(E195="","",VLOOKUP(E195,$AR$839:$AS$841,2,TRUE))</f>
        <v/>
      </c>
      <c r="G51" s="282" t="str">
        <f>IF(E196="","",VLOOKUP(E196,$AT$839:$AU$841,2,TRUE))</f>
        <v/>
      </c>
      <c r="H51" s="282" t="str">
        <f>IF(E197="","",VLOOKUP(E197,$AV$839:$AW$841,2,TRUE))</f>
        <v/>
      </c>
      <c r="I51" s="282" t="e">
        <f>IF(E310="","",VLOOKUP(E310,$AR$839:$AS$841,2,TRUE))</f>
        <v>#N/A</v>
      </c>
      <c r="J51" s="282" t="e">
        <f>IF(E311="","",VLOOKUP(E311,$AT$839:$AU$841,2,TRUE))</f>
        <v>#N/A</v>
      </c>
      <c r="K51" s="282" t="e">
        <f>IF(E312="","",VLOOKUP(E312,$AV$839:$AW$841,2,TRUE))</f>
        <v>#N/A</v>
      </c>
      <c r="L51" s="798"/>
    </row>
    <row r="52" spans="2:12" ht="60" customHeight="1" x14ac:dyDescent="0.25">
      <c r="B52" s="837"/>
      <c r="C52" s="281" t="str">
        <f>IF(E125="","",VLOOKUP(E125,$AE$839:$AF$841,2,TRUE))</f>
        <v/>
      </c>
      <c r="D52" s="281" t="str">
        <f>IF(E126="","",VLOOKUP(E126,$AG$839:$AH$841,2,TRUE))</f>
        <v/>
      </c>
      <c r="E52" s="281" t="str">
        <f>IF(E127="","",VLOOKUP(E127,$AI$839:$AJ$841,2,TRUE))</f>
        <v/>
      </c>
      <c r="F52" s="91" t="str">
        <f>IF(E198="","",VLOOKUP(E198,$AX$839:$AY$841,2,TRUE))</f>
        <v/>
      </c>
      <c r="G52" s="91" t="str">
        <f>IF(E199="","",VLOOKUP(E199,$AZ$839:$BA$841,2,TRUE))</f>
        <v/>
      </c>
      <c r="H52" s="91" t="str">
        <f>IF(E200="","",VLOOKUP(E200,$BB$839:$BC$841,2,TRUE))</f>
        <v/>
      </c>
      <c r="I52" s="91" t="e">
        <f>IF(E313="","",VLOOKUP(E313,$AX$839:$AY$841,2,TRUE))</f>
        <v>#N/A</v>
      </c>
      <c r="J52" s="91" t="e">
        <f>IF(E314="","",VLOOKUP(E314,$AZ$839:$BA$841,2,TRUE))</f>
        <v>#N/A</v>
      </c>
      <c r="K52" s="91" t="e">
        <f>IF(E315="","",VLOOKUP(E315,$BB$839:$BC$841,2,TRUE))</f>
        <v>#N/A</v>
      </c>
      <c r="L52" s="798"/>
    </row>
    <row r="53" spans="2:12" ht="60" customHeight="1" x14ac:dyDescent="0.25">
      <c r="B53" s="837"/>
      <c r="C53" s="281" t="str">
        <f>IF(E128="","",VLOOKUP(E128,$AK$839:$AL$841,2,TRUE))</f>
        <v/>
      </c>
      <c r="D53" s="281" t="str">
        <f>IF(E129="","",VLOOKUP(E129,$AM$839:$AN$841,2,TRUE))</f>
        <v/>
      </c>
      <c r="E53" s="281" t="str">
        <f>IF(E130="","",VLOOKUP(E130,$AO$839:$AP$841,2,TRUE))</f>
        <v/>
      </c>
      <c r="F53" s="91" t="str">
        <f>IF(E201="","",VLOOKUP(E201,$BD$839:$BE$841,2,TRUE))</f>
        <v/>
      </c>
      <c r="G53" s="91" t="str">
        <f>IF(E202="","",VLOOKUP(E202,$BF$839:$BG$841,2,TRUE))</f>
        <v/>
      </c>
      <c r="H53" s="91" t="str">
        <f>IF(E203="","",VLOOKUP(E203,$BH$839:$BI$841,2,TRUE))</f>
        <v/>
      </c>
      <c r="I53" s="91" t="e">
        <f>IF(E316="","",VLOOKUP(E316,$BD$839:$BE$841,2,TRUE))</f>
        <v>#N/A</v>
      </c>
      <c r="J53" s="91" t="e">
        <f>IF(E317="","",VLOOKUP(E317,$BF$839:$BG$841,2,TRUE))</f>
        <v>#N/A</v>
      </c>
      <c r="K53" s="91" t="e">
        <f>IF(E318="","",VLOOKUP(E318,$BH$839:$BI$841,2,TRUE))</f>
        <v>#N/A</v>
      </c>
      <c r="L53" s="798"/>
    </row>
    <row r="54" spans="2:12" ht="60" customHeight="1" x14ac:dyDescent="0.25">
      <c r="B54" s="837"/>
      <c r="C54" s="281" t="str">
        <f>IF(E131="","",VLOOKUP(E131,$Y$843:$Z$845,2,TRUE))</f>
        <v/>
      </c>
      <c r="D54" s="281" t="str">
        <f>IF(E132="","",VLOOKUP(E132,$AA$843:$AB$845,2,TRUE))</f>
        <v/>
      </c>
      <c r="E54" s="281" t="str">
        <f>IF(E133="","",VLOOKUP(E133,$AC$843:$AD$845,2,TRUE))</f>
        <v/>
      </c>
      <c r="F54" s="91" t="str">
        <f>IF(E204="","",VLOOKUP(E204,$AR$843:$AS$845,2,TRUE))</f>
        <v/>
      </c>
      <c r="G54" s="91" t="str">
        <f>IF(E205="","",VLOOKUP(E205,$AT$843:$AU$845,2,TRUE))</f>
        <v/>
      </c>
      <c r="H54" s="91" t="str">
        <f>IF(E206="","",VLOOKUP(E206,$AV$843:$AW$845,2,TRUE))</f>
        <v/>
      </c>
      <c r="I54" s="91" t="e">
        <f>IF(E319="","",VLOOKUP(E319,$AR$843:$AS$845,2,TRUE))</f>
        <v>#N/A</v>
      </c>
      <c r="J54" s="91" t="e">
        <f>IF(E320="","",VLOOKUP(E320,$AT$843:$AU$845,2,TRUE))</f>
        <v>#N/A</v>
      </c>
      <c r="K54" s="91" t="e">
        <f>IF(E321="","",VLOOKUP(E321,$AV$843:$AW$845,2,TRUE))</f>
        <v>#N/A</v>
      </c>
      <c r="L54" s="798"/>
    </row>
    <row r="55" spans="2:12" ht="60" customHeight="1" x14ac:dyDescent="0.25">
      <c r="B55" s="837"/>
      <c r="C55" s="281" t="str">
        <f>IF(E134="","",VLOOKUP(E134,$AE$843:$AF$845,2,TRUE))</f>
        <v/>
      </c>
      <c r="D55" s="281" t="str">
        <f>IF(E135="","",VLOOKUP(E135,$AG$843:$AH$845,2,TRUE))</f>
        <v/>
      </c>
      <c r="E55" s="281" t="str">
        <f>IF(E136="","",VLOOKUP(E136,$AI$843:$AJ$845,2,TRUE))</f>
        <v/>
      </c>
      <c r="F55" s="91" t="str">
        <f>IF(E207="","",VLOOKUP(E207,$AX$843:$AY$845,2,TRUE))</f>
        <v/>
      </c>
      <c r="G55" s="91" t="str">
        <f>IF(E208="","",VLOOKUP(E208,$AZ$843:$BA$845,2,TRUE))</f>
        <v/>
      </c>
      <c r="H55" s="91" t="str">
        <f>IF(E209="","",VLOOKUP(E209,$BB$843:$BC$845,2,TRUE))</f>
        <v/>
      </c>
      <c r="I55" s="91" t="e">
        <f>IF(E322="","",VLOOKUP(E322,$AX$843:$AY$845,2,TRUE))</f>
        <v>#N/A</v>
      </c>
      <c r="J55" s="91" t="e">
        <f>IF(E323="","",VLOOKUP(E323,$AZ$843:$BA$845,2,TRUE))</f>
        <v>#N/A</v>
      </c>
      <c r="K55" s="91" t="e">
        <f>IF(E324="","",VLOOKUP(E324,$BB$843:$BC$845,2,TRUE))</f>
        <v>#N/A</v>
      </c>
      <c r="L55" s="798"/>
    </row>
    <row r="56" spans="2:12" ht="60" customHeight="1" x14ac:dyDescent="0.25">
      <c r="B56" s="837"/>
      <c r="C56" s="281" t="str">
        <f>IF(E137="","",VLOOKUP(E137,$AK$843:$AL$845,2,TRUE))</f>
        <v/>
      </c>
      <c r="D56" s="281" t="str">
        <f>IF(E138="","",VLOOKUP(E138,$AM$843:$AN$845,2,TRUE))</f>
        <v/>
      </c>
      <c r="E56" s="281" t="str">
        <f>IF(E139="","",VLOOKUP(E139,$AO$843:$AP$845,2,TRUE))</f>
        <v/>
      </c>
      <c r="F56" s="91" t="str">
        <f>IF(E210="","",VLOOKUP(E210,$BD$843:$BE$845,2,TRUE))</f>
        <v/>
      </c>
      <c r="G56" s="91" t="str">
        <f>IF(E211="","",VLOOKUP(E211,$BF$843:$BG$845,2,TRUE))</f>
        <v/>
      </c>
      <c r="H56" s="91" t="str">
        <f>IF(E212="","",VLOOKUP(E212,$BH$843:$BI$845,2,TRUE))</f>
        <v/>
      </c>
      <c r="I56" s="91" t="e">
        <f>IF(E325="","",VLOOKUP(E325,$BD$843:$BE$845,2,TRUE))</f>
        <v>#N/A</v>
      </c>
      <c r="J56" s="91" t="e">
        <f>IF(E326="","",VLOOKUP(E326,$BF$843:$BG$845,2,TRUE))</f>
        <v>#N/A</v>
      </c>
      <c r="K56" s="91" t="e">
        <f>IF(E327="","",VLOOKUP(E327,$BH$843:$BI$845,2,TRUE))</f>
        <v>#N/A</v>
      </c>
      <c r="L56" s="798"/>
    </row>
    <row r="57" spans="2:12" ht="60" customHeight="1" x14ac:dyDescent="0.25">
      <c r="B57" s="837"/>
      <c r="C57" s="281" t="str">
        <f>IF(E140="","",VLOOKUP(E140,$Y$847:$Z$849,2,TRUE))</f>
        <v/>
      </c>
      <c r="D57" s="281" t="str">
        <f>IF(E141="","",VLOOKUP(E141,$AA$847:$AB$849,2,TRUE))</f>
        <v/>
      </c>
      <c r="E57" s="281" t="str">
        <f>IF(E142="","",VLOOKUP(E142,$AC$847:$AD$849,2,TRUE))</f>
        <v/>
      </c>
      <c r="F57" s="91" t="str">
        <f>IF(E213="","",VLOOKUP(E213,$AR$847:$AS$849,2,TRUE))</f>
        <v/>
      </c>
      <c r="G57" s="91" t="str">
        <f>IF(E214="","",VLOOKUP(E214,$AT$847:$AU$849,2,TRUE))</f>
        <v/>
      </c>
      <c r="H57" s="91" t="str">
        <f>IF(E215="","",VLOOKUP(E215,$AV$847:$AW$849,2,TRUE))</f>
        <v/>
      </c>
      <c r="I57" s="91" t="e">
        <f>IF(E328="","",VLOOKUP(E328,$AR$847:$AS$849,2,TRUE))</f>
        <v>#N/A</v>
      </c>
      <c r="J57" s="91" t="e">
        <f>IF(E329="","",VLOOKUP(E329,$AT$847:$AU$849,2,TRUE))</f>
        <v>#N/A</v>
      </c>
      <c r="K57" s="91" t="e">
        <f>IF(E330="","",VLOOKUP(E330,$AV$847:$AW$849,2,TRUE))</f>
        <v>#N/A</v>
      </c>
      <c r="L57" s="798"/>
    </row>
    <row r="58" spans="2:12" ht="60" customHeight="1" x14ac:dyDescent="0.25">
      <c r="B58" s="837"/>
      <c r="C58" s="281" t="str">
        <f>IF(E143="","",VLOOKUP(E143,$AE$847:$AF$849,2,TRUE))</f>
        <v/>
      </c>
      <c r="D58" s="281" t="str">
        <f>IF(E144="","",VLOOKUP(E144,$AG$847:$AH$849,2,TRUE))</f>
        <v/>
      </c>
      <c r="E58" s="281" t="str">
        <f>IF(E145="","",VLOOKUP(E145,$AI$847:$AJ$849,2,TRUE))</f>
        <v/>
      </c>
      <c r="F58" s="91" t="str">
        <f>IF(E216="","",VLOOKUP(E216,$AX$847:$AY$849,2,TRUE))</f>
        <v/>
      </c>
      <c r="G58" s="91" t="str">
        <f>IF(E217="","",VLOOKUP(E217,$AZ$847:$BA$849,2,TRUE))</f>
        <v/>
      </c>
      <c r="H58" s="91" t="str">
        <f>IF(E218="","",VLOOKUP(E218,$BB$847:$BC$849,2,TRUE))</f>
        <v/>
      </c>
      <c r="I58" s="91" t="e">
        <f>IF(E331="","",VLOOKUP(E331,$AX$847:$AY$849,2,TRUE))</f>
        <v>#N/A</v>
      </c>
      <c r="J58" s="91" t="e">
        <f>IF(E332="","",VLOOKUP(E332,$AZ$847:$BA$849,2,TRUE))</f>
        <v>#N/A</v>
      </c>
      <c r="K58" s="91" t="e">
        <f>IF(E333="","",VLOOKUP(E333,$BB$847:$BC$849,2,TRUE))</f>
        <v>#N/A</v>
      </c>
      <c r="L58" s="798"/>
    </row>
    <row r="59" spans="2:12" ht="60" customHeight="1" x14ac:dyDescent="0.25">
      <c r="B59" s="837"/>
      <c r="C59" s="281" t="str">
        <f>IF(E146="","",VLOOKUP(E146,$AK$847:$AL$849,2,TRUE))</f>
        <v/>
      </c>
      <c r="D59" s="281" t="str">
        <f>IF(E147="","",VLOOKUP(E147,$AM$847:$AN$849,2,TRUE))</f>
        <v/>
      </c>
      <c r="E59" s="281" t="str">
        <f>IF(E148="","",VLOOKUP(E148,$AO$847:$AP$849,2,TRUE))</f>
        <v/>
      </c>
      <c r="F59" s="91" t="str">
        <f>IF(E219="","",VLOOKUP(E219,$BD$847:$BE$849,2,TRUE))</f>
        <v/>
      </c>
      <c r="G59" s="91" t="str">
        <f>IF(E220="","",VLOOKUP(E220,$BF$847:$BG$849,2,TRUE))</f>
        <v/>
      </c>
      <c r="H59" s="91" t="str">
        <f>IF(E221="","",VLOOKUP(E221,$BH$847:$BI$849,2,TRUE))</f>
        <v/>
      </c>
      <c r="I59" s="91" t="e">
        <f>IF(E334="","",VLOOKUP(E334,$BD$847:$BE$849,2,TRUE))</f>
        <v>#N/A</v>
      </c>
      <c r="J59" s="91" t="e">
        <f>IF(E335="","",VLOOKUP(E335,$BF$847:$BG$849,2,TRUE))</f>
        <v>#N/A</v>
      </c>
      <c r="K59" s="91" t="e">
        <f>IF(E336="","",VLOOKUP(E336,$BH$847:$BI$849,2,TRUE))</f>
        <v>#N/A</v>
      </c>
      <c r="L59" s="798"/>
    </row>
    <row r="60" spans="2:12" ht="60" customHeight="1" thickBot="1" x14ac:dyDescent="0.3">
      <c r="B60" s="838"/>
      <c r="C60" s="291" t="str">
        <f>IF(E149="","",VLOOKUP(E149,$Y$851:$Z$853,2,TRUE))</f>
        <v/>
      </c>
      <c r="D60" s="291" t="str">
        <f>IF(E150="","",VLOOKUP(E150,$AA$807:$AB$809,2,TRUE))</f>
        <v/>
      </c>
      <c r="E60" s="291" t="str">
        <f>IF(E151="","",VLOOKUP(E151,$AC$807:$AD$809,2,TRUE))</f>
        <v/>
      </c>
      <c r="F60" s="809"/>
      <c r="G60" s="810"/>
      <c r="H60" s="811"/>
      <c r="I60" s="809"/>
      <c r="J60" s="810"/>
      <c r="K60" s="811"/>
      <c r="L60" s="798"/>
    </row>
    <row r="61" spans="2:12" ht="60" customHeight="1" x14ac:dyDescent="0.25">
      <c r="B61" s="829" t="s">
        <v>115</v>
      </c>
      <c r="C61" s="288" t="str">
        <f>IF(F122="","",VLOOKUP(F122,$Y$855:$Z$857,2,TRUE))</f>
        <v/>
      </c>
      <c r="D61" s="288" t="str">
        <f>IF(F123="","",VLOOKUP(F123,$AA$855:$AB$857,2,TRUE))</f>
        <v/>
      </c>
      <c r="E61" s="288" t="str">
        <f>IF(F124="","",VLOOKUP(F124,$AC$855:$AD$857,2,TRUE))</f>
        <v/>
      </c>
      <c r="F61" s="282" t="str">
        <f>IF(F195="","",VLOOKUP(F195,$AR$854:$AS$856,2,TRUE))</f>
        <v/>
      </c>
      <c r="G61" s="282" t="str">
        <f>IF(F196="","",VLOOKUP(F196,$AT$854:$AU$856,2,TRUE))</f>
        <v/>
      </c>
      <c r="H61" s="282" t="str">
        <f>IF(F197="","",VLOOKUP(F197,$AV$854:$AW$856,2,TRUE))</f>
        <v/>
      </c>
      <c r="I61" s="282" t="e">
        <f>IF(F310="","",VLOOKUP(F310,$AR$854:$AS$856,2,TRUE))</f>
        <v>#N/A</v>
      </c>
      <c r="J61" s="282" t="e">
        <f>IF(F311="","",VLOOKUP(F311,$AT$854:$AU$856,2,TRUE))</f>
        <v>#N/A</v>
      </c>
      <c r="K61" s="282" t="e">
        <f>IF(F312="","",VLOOKUP(F312,$AV$854:$AW$856,2,TRUE))</f>
        <v>#N/A</v>
      </c>
      <c r="L61" s="798"/>
    </row>
    <row r="62" spans="2:12" ht="60" customHeight="1" x14ac:dyDescent="0.25">
      <c r="B62" s="830"/>
      <c r="C62" s="281" t="str">
        <f>IF(F125="","",VLOOKUP(F125,$AE$855:$AF$857,2,TRUE))</f>
        <v/>
      </c>
      <c r="D62" s="281" t="str">
        <f>IF(F126="","",VLOOKUP(F126,$AG$855:$AH$857,2,TRUE))</f>
        <v/>
      </c>
      <c r="E62" s="281" t="str">
        <f>IF(F127="","",VLOOKUP(F127,$AI$855:$AJ$857,2,TRUE))</f>
        <v/>
      </c>
      <c r="F62" s="91" t="str">
        <f>IF(F198="","",VLOOKUP(F198,$AX$854:$AY$856,2,TRUE))</f>
        <v/>
      </c>
      <c r="G62" s="91" t="str">
        <f>IF(F199="","",VLOOKUP(F199,$AZ$854:$BA$856,2,TRUE))</f>
        <v/>
      </c>
      <c r="H62" s="91" t="str">
        <f>IF(F200="","",VLOOKUP(F200,$BB$854:$BC$856,2,TRUE))</f>
        <v/>
      </c>
      <c r="I62" s="91" t="e">
        <f>IF(F313="","",VLOOKUP(F313,$AX$854:$AY$856,2,TRUE))</f>
        <v>#N/A</v>
      </c>
      <c r="J62" s="91" t="e">
        <f>IF(F314="","",VLOOKUP(F314,$AZ$854:$BA$856,2,TRUE))</f>
        <v>#N/A</v>
      </c>
      <c r="K62" s="91" t="e">
        <f>IF(F315="","",VLOOKUP(F315,$BB$854:$BC$856,2,TRUE))</f>
        <v>#N/A</v>
      </c>
      <c r="L62" s="798"/>
    </row>
    <row r="63" spans="2:12" ht="60" customHeight="1" x14ac:dyDescent="0.25">
      <c r="B63" s="830"/>
      <c r="C63" s="281" t="str">
        <f>IF(F128="","",VLOOKUP(F128,$AK$855:$AL$857,2,TRUE))</f>
        <v/>
      </c>
      <c r="D63" s="281" t="str">
        <f>IF(F129="","",VLOOKUP(F129,$AM$855:$AN$857,2,TRUE))</f>
        <v/>
      </c>
      <c r="E63" s="281" t="str">
        <f>IF(F130="","",VLOOKUP(F130,$AO$855:$AP$857,2,TRUE))</f>
        <v/>
      </c>
      <c r="F63" s="91" t="str">
        <f>IF(F201="","",VLOOKUP(F201,$BD$854:$BE$856,2,TRUE))</f>
        <v/>
      </c>
      <c r="G63" s="91" t="str">
        <f>IF(F202="","",VLOOKUP(F202,$BF$854:$BG$856,2,TRUE))</f>
        <v/>
      </c>
      <c r="H63" s="91" t="str">
        <f>IF(F203="","",VLOOKUP(F203,$BH$854:$BI$856,2,TRUE))</f>
        <v/>
      </c>
      <c r="I63" s="91" t="e">
        <f>IF(F316="","",VLOOKUP(F316,$BD$854:$BE$856,2,TRUE))</f>
        <v>#N/A</v>
      </c>
      <c r="J63" s="91" t="e">
        <f>IF(F317="","",VLOOKUP(F317,$BF$854:$BG$856,2,TRUE))</f>
        <v>#N/A</v>
      </c>
      <c r="K63" s="91" t="e">
        <f>IF(F318="","",VLOOKUP(F318,$BH$854:$BI$856,2,TRUE))</f>
        <v>#N/A</v>
      </c>
      <c r="L63" s="798"/>
    </row>
    <row r="64" spans="2:12" ht="60" customHeight="1" x14ac:dyDescent="0.25">
      <c r="B64" s="830"/>
      <c r="C64" s="281" t="str">
        <f>IF(F131="","",VLOOKUP(F131,$Y$859:$Z$861,2,TRUE))</f>
        <v/>
      </c>
      <c r="D64" s="281" t="str">
        <f>IF(F132="","",VLOOKUP(F132,$AA$859:$AB$861,2,TRUE))</f>
        <v/>
      </c>
      <c r="E64" s="281" t="str">
        <f>IF(F133="","",VLOOKUP(F133,$AC$859:$AD$861,2,TRUE))</f>
        <v/>
      </c>
      <c r="F64" s="91" t="str">
        <f>IF(F204="","",VLOOKUP(F204,$BJ$854:$BK$856,2,TRUE))</f>
        <v/>
      </c>
      <c r="G64" s="91" t="str">
        <f>IF(F205="","",VLOOKUP(F205,$BL$854:$BM$856,2,TRUE))</f>
        <v/>
      </c>
      <c r="H64" s="91" t="str">
        <f>IF(F206="","",VLOOKUP(F206,$BN$854:$BO$856,2,TRUE))</f>
        <v/>
      </c>
      <c r="I64" s="91" t="e">
        <f>IF(F319="","",VLOOKUP(F319,$BJ$854:$BK$856,2,TRUE))</f>
        <v>#N/A</v>
      </c>
      <c r="J64" s="91" t="e">
        <f>IF(F320="","",VLOOKUP(F320,$BL$854:$BM$856,2,TRUE))</f>
        <v>#N/A</v>
      </c>
      <c r="K64" s="91" t="e">
        <f>IF(F321="","",VLOOKUP(F321,$BN$854:$BO$856,2,TRUE))</f>
        <v>#N/A</v>
      </c>
      <c r="L64" s="798"/>
    </row>
    <row r="65" spans="2:12" ht="60" customHeight="1" x14ac:dyDescent="0.25">
      <c r="B65" s="830"/>
      <c r="C65" s="281" t="str">
        <f>IF(F134="","",VLOOKUP(F134,$AE$859:$AF$861,2,TRUE))</f>
        <v/>
      </c>
      <c r="D65" s="281" t="str">
        <f>IF(F135="","",VLOOKUP(F135,$AG$859:$AH$861,2,TRUE))</f>
        <v/>
      </c>
      <c r="E65" s="281" t="str">
        <f>IF(F136="","",VLOOKUP(F136,$AI$859:$AJ$861,2,TRUE))</f>
        <v/>
      </c>
      <c r="F65" s="91" t="str">
        <f>IF(F207="","",VLOOKUP(F207,$BP$854:$BQ$856,2,TRUE))</f>
        <v/>
      </c>
      <c r="G65" s="91" t="str">
        <f>IF(F208="","",VLOOKUP(F208,$BR$854:$BS$856,2,TRUE))</f>
        <v/>
      </c>
      <c r="H65" s="91" t="str">
        <f>IF(F209="","",VLOOKUP(F209,$BT$854:$BU$856,2,TRUE))</f>
        <v/>
      </c>
      <c r="I65" s="91" t="e">
        <f>IF(F322="","",VLOOKUP(F322,$BP$854:$BQ$856,2,TRUE))</f>
        <v>#N/A</v>
      </c>
      <c r="J65" s="91" t="e">
        <f>IF(F323="","",VLOOKUP(F323,$BR$854:$BS$856,2,TRUE))</f>
        <v>#N/A</v>
      </c>
      <c r="K65" s="91" t="e">
        <f>IF(F324="","",VLOOKUP(F324,$BT$854:$BU$856,2,TRUE))</f>
        <v>#N/A</v>
      </c>
      <c r="L65" s="798"/>
    </row>
    <row r="66" spans="2:12" ht="60" customHeight="1" x14ac:dyDescent="0.25">
      <c r="B66" s="830"/>
      <c r="C66" s="281" t="str">
        <f>IF(F137="","",VLOOKUP(F137,$AK$859:$AL$861,2,TRUE))</f>
        <v/>
      </c>
      <c r="D66" s="281" t="str">
        <f>IF(F138="","",VLOOKUP(F138,$AM$859:$AN$861,2,TRUE))</f>
        <v/>
      </c>
      <c r="E66" s="281" t="str">
        <f>IF(F139="","",VLOOKUP(F139,$AO$859:$AP$861,2,TRUE))</f>
        <v/>
      </c>
      <c r="F66" s="91" t="str">
        <f>IF(F210="","",VLOOKUP(F210,$BV$854:$BW$856,2,TRUE))</f>
        <v/>
      </c>
      <c r="G66" s="91" t="str">
        <f>IF(F211="","",VLOOKUP(F211,$BX$854:$BY$856,2,TRUE))</f>
        <v/>
      </c>
      <c r="H66" s="91" t="str">
        <f>IF(F212="","",VLOOKUP(F212,$BZ$854:$CA$856,2,TRUE))</f>
        <v/>
      </c>
      <c r="I66" s="91" t="e">
        <f>IF(F325="","",VLOOKUP(F325,$BV$854:$BW$856,2,TRUE))</f>
        <v>#N/A</v>
      </c>
      <c r="J66" s="91" t="e">
        <f>IF(F326="","",VLOOKUP(F326,$BX$854:$BY$856,2,TRUE))</f>
        <v>#N/A</v>
      </c>
      <c r="K66" s="91" t="e">
        <f>IF(F327="","",VLOOKUP(F327,$BZ$854:$CA$856,2,TRUE))</f>
        <v>#N/A</v>
      </c>
      <c r="L66" s="798"/>
    </row>
    <row r="67" spans="2:12" ht="60" customHeight="1" x14ac:dyDescent="0.25">
      <c r="B67" s="830"/>
      <c r="C67" s="281" t="str">
        <f>IF(F140="","",VLOOKUP(F140,$Y$863:$Z$865,2,TRUE))</f>
        <v/>
      </c>
      <c r="D67" s="281" t="str">
        <f>IF(F141="","",VLOOKUP(F141,$AA$863:$AB$865,2,TRUE))</f>
        <v/>
      </c>
      <c r="E67" s="281" t="str">
        <f>IF(F142="","",VLOOKUP(F142,$AC$863:$AD$865,2,TRUE))</f>
        <v/>
      </c>
      <c r="F67" s="91" t="str">
        <f>IF(F213="","",VLOOKUP(F213,$CB$854:$CC$856,2,TRUE))</f>
        <v/>
      </c>
      <c r="G67" s="91" t="str">
        <f>IF(F214="","",VLOOKUP(F214,$CD$854:$CE$856,2,TRUE))</f>
        <v/>
      </c>
      <c r="H67" s="91" t="str">
        <f>IF(F215="","",VLOOKUP(F215,$CF$854:$CG$856,2,TRUE))</f>
        <v/>
      </c>
      <c r="I67" s="91" t="e">
        <f>IF(F328="","",VLOOKUP(F328,$CB$854:$CC$856,2,TRUE))</f>
        <v>#N/A</v>
      </c>
      <c r="J67" s="91" t="e">
        <f>IF(F329="","",VLOOKUP(F329,$CD$854:$CE$856,2,TRUE))</f>
        <v>#N/A</v>
      </c>
      <c r="K67" s="91" t="e">
        <f>IF(F330="","",VLOOKUP(F330,$CF$854:$CG$856,2,TRUE))</f>
        <v>#N/A</v>
      </c>
      <c r="L67" s="798"/>
    </row>
    <row r="68" spans="2:12" ht="60" customHeight="1" x14ac:dyDescent="0.25">
      <c r="B68" s="830"/>
      <c r="C68" s="281" t="str">
        <f>IF(F143="","",VLOOKUP(F143,$AE$863:$AF$865,2,TRUE))</f>
        <v/>
      </c>
      <c r="D68" s="281" t="str">
        <f>IF(F144="","",VLOOKUP(F144,$AG$863:$AH$865,2,TRUE))</f>
        <v/>
      </c>
      <c r="E68" s="281" t="str">
        <f>IF(F145="","",VLOOKUP(F145,$AI$863:$AJ$865,2,TRUE))</f>
        <v/>
      </c>
      <c r="F68" s="91" t="str">
        <f>IF(F216="","",VLOOKUP(F216,$CH$854:$CI$856,2,TRUE))</f>
        <v/>
      </c>
      <c r="G68" s="91" t="str">
        <f>IF(F217="","",VLOOKUP(F217,$CJ$854:$CK$856,2,TRUE))</f>
        <v/>
      </c>
      <c r="H68" s="91" t="str">
        <f>IF(F218="","",VLOOKUP(F218,$CL$854:$CM$856,2,TRUE))</f>
        <v/>
      </c>
      <c r="I68" s="91" t="e">
        <f>IF(F331="","",VLOOKUP(F331,$CH$854:$CI$856,2,TRUE))</f>
        <v>#N/A</v>
      </c>
      <c r="J68" s="91" t="e">
        <f>IF(F332="","",VLOOKUP(F332,$CJ$854:$CK$856,2,TRUE))</f>
        <v>#N/A</v>
      </c>
      <c r="K68" s="91" t="e">
        <f>IF(F333="","",VLOOKUP(F333,$CL$854:$CM$856,2,TRUE))</f>
        <v>#N/A</v>
      </c>
      <c r="L68" s="798"/>
    </row>
    <row r="69" spans="2:12" ht="60" customHeight="1" x14ac:dyDescent="0.25">
      <c r="B69" s="830"/>
      <c r="C69" s="281" t="str">
        <f>IF(F146="","",VLOOKUP(F146,$AK$863:$AL$865,2,TRUE))</f>
        <v/>
      </c>
      <c r="D69" s="281" t="str">
        <f>IF(F147="","",VLOOKUP(F147,$AM$863:$AN$865,2,TRUE))</f>
        <v/>
      </c>
      <c r="E69" s="281" t="str">
        <f>IF(F148="","",VLOOKUP(F148,$AO$863:$AP$865,2,TRUE))</f>
        <v/>
      </c>
      <c r="F69" s="91" t="str">
        <f>IF(F219="","",VLOOKUP(F219,$AR$858:$AS$860,2,TRUE))</f>
        <v/>
      </c>
      <c r="G69" s="91" t="str">
        <f>IF(F220="","",VLOOKUP(F220,$AT$858:$AU$860,2,TRUE))</f>
        <v/>
      </c>
      <c r="H69" s="91" t="str">
        <f>IF(F221="","",VLOOKUP(F221,$AV$858:$AW$860,2,TRUE))</f>
        <v/>
      </c>
      <c r="I69" s="91" t="e">
        <f>IF(F334="","",VLOOKUP(F334,$AR$858:$AS$860,2,TRUE))</f>
        <v>#N/A</v>
      </c>
      <c r="J69" s="91" t="e">
        <f>IF(F335="","",VLOOKUP(F335,$AT$858:$AU$860,2,TRUE))</f>
        <v>#N/A</v>
      </c>
      <c r="K69" s="91" t="e">
        <f>IF(F336="","",VLOOKUP(F336,$AV$858:$AW$860,2,TRUE))</f>
        <v>#N/A</v>
      </c>
      <c r="L69" s="798"/>
    </row>
    <row r="70" spans="2:12" ht="60" customHeight="1" x14ac:dyDescent="0.25">
      <c r="B70" s="830"/>
      <c r="C70" s="281" t="str">
        <f>IF(F149="","",VLOOKUP(F149,$Y$867:$Z$869,2,TRUE))</f>
        <v/>
      </c>
      <c r="D70" s="281" t="str">
        <f>IF(F150="","",VLOOKUP(F150,$AA$867:$AB$869,2,TRUE))</f>
        <v/>
      </c>
      <c r="E70" s="281" t="str">
        <f>IF(F151="","",VLOOKUP(F151,$AC$867:$AD$869,2,TRUE))</f>
        <v/>
      </c>
      <c r="F70" s="91" t="str">
        <f>IF(F222="","",VLOOKUP(F222,$AX$858:$AY$860,2,TRUE))</f>
        <v/>
      </c>
      <c r="G70" s="91" t="str">
        <f>IF(F223="","",VLOOKUP(F223,$AZ$858:$BA$860,2,TRUE))</f>
        <v/>
      </c>
      <c r="H70" s="91" t="str">
        <f>IF(F224="","",VLOOKUP(F224,$BB$858:$BC$860,2,TRUE))</f>
        <v/>
      </c>
      <c r="I70" s="91" t="e">
        <f>IF(F337="","",VLOOKUP(F337,$AX$858:$AY$860,2,TRUE))</f>
        <v>#N/A</v>
      </c>
      <c r="J70" s="91" t="e">
        <f>IF(F338="","",VLOOKUP(F338,$AZ$858:$BA$860,2,TRUE))</f>
        <v>#N/A</v>
      </c>
      <c r="K70" s="91" t="e">
        <f>IF(F339="","",VLOOKUP(F339,$BB$858:$BC$860,2,TRUE))</f>
        <v>#N/A</v>
      </c>
      <c r="L70" s="798"/>
    </row>
    <row r="71" spans="2:12" ht="60" customHeight="1" x14ac:dyDescent="0.25">
      <c r="B71" s="830"/>
      <c r="C71" s="281" t="str">
        <f>IF(F152="","",VLOOKUP(F152,$AE$867:$AF$869,2,TRUE))</f>
        <v/>
      </c>
      <c r="D71" s="281" t="str">
        <f>IF(F153="","",VLOOKUP(F153,$AG$867:$AH$869,2,TRUE))</f>
        <v/>
      </c>
      <c r="E71" s="281" t="str">
        <f>IF(F154="","",VLOOKUP(F154,$AI$867:$AJ$869,2,TRUE))</f>
        <v/>
      </c>
      <c r="F71" s="91" t="str">
        <f>IF(F225="","",VLOOKUP(F225,$BD$858:$BE$860,2,TRUE))</f>
        <v/>
      </c>
      <c r="G71" s="91" t="str">
        <f>IF(F226="","",VLOOKUP(F226,$BF$858:$BG$860,2,TRUE))</f>
        <v/>
      </c>
      <c r="H71" s="91" t="str">
        <f>IF(F227="","",VLOOKUP(F227,$BH$858:$BI$860,2,TRUE))</f>
        <v/>
      </c>
      <c r="I71" s="91" t="e">
        <f>IF(F340="","",VLOOKUP(F340,$BD$858:$BE$860,2,TRUE))</f>
        <v>#N/A</v>
      </c>
      <c r="J71" s="91" t="e">
        <f>IF(F341="","",VLOOKUP(F341,$BF$858:$BG$860,2,TRUE))</f>
        <v>#N/A</v>
      </c>
      <c r="K71" s="91" t="e">
        <f>IF(F342="","",VLOOKUP(F342,$BH$858:$BI$860,2,TRUE))</f>
        <v>#N/A</v>
      </c>
      <c r="L71" s="798"/>
    </row>
    <row r="72" spans="2:12" ht="60" customHeight="1" x14ac:dyDescent="0.25">
      <c r="B72" s="830"/>
      <c r="C72" s="281" t="str">
        <f>IF(F155="","",VLOOKUP(F155,$AK$867:$AL$869,2,TRUE))</f>
        <v/>
      </c>
      <c r="D72" s="281" t="str">
        <f>IF(F156="","",VLOOKUP(F156,$AM$867:$AN$869,2,TRUE))</f>
        <v/>
      </c>
      <c r="E72" s="281" t="str">
        <f>IF(F157="","",VLOOKUP(F157,$AO$867:$AP$869,2,TRUE))</f>
        <v/>
      </c>
      <c r="F72" s="91" t="str">
        <f>IF(F228="","",VLOOKUP(F228,$BJ$858:$BK$860,2,TRUE))</f>
        <v/>
      </c>
      <c r="G72" s="91" t="str">
        <f>IF(F229="","",VLOOKUP(F229,$BL$858:$BM$860,2,TRUE))</f>
        <v/>
      </c>
      <c r="H72" s="91" t="str">
        <f>IF(F230="","",VLOOKUP(F230,$BN$858:$BO$860,2,TRUE))</f>
        <v/>
      </c>
      <c r="I72" s="91" t="e">
        <f>IF(F343="","",VLOOKUP(F343,$BJ$858:$BK$860,2,TRUE))</f>
        <v>#N/A</v>
      </c>
      <c r="J72" s="91" t="e">
        <f>IF(F344="","",VLOOKUP(F344,$BL$858:$BM$860,2,TRUE))</f>
        <v>#N/A</v>
      </c>
      <c r="K72" s="91" t="e">
        <f>IF(F345="","",VLOOKUP(F345,$BN$858:$BO$860,2,TRUE))</f>
        <v>#N/A</v>
      </c>
      <c r="L72" s="798"/>
    </row>
    <row r="73" spans="2:12" ht="60" customHeight="1" x14ac:dyDescent="0.25">
      <c r="B73" s="830"/>
      <c r="C73" s="281" t="str">
        <f>IF(F158="","",VLOOKUP(F158,$Y$871:$Z$873,2,TRUE))</f>
        <v/>
      </c>
      <c r="D73" s="281" t="str">
        <f>IF(F159="","",VLOOKUP(F159,$AA$871:$AB$873,2,TRUE))</f>
        <v/>
      </c>
      <c r="E73" s="281" t="str">
        <f>IF(F160="","",VLOOKUP(F160,$AC$871:$AD$873,2,TRUE))</f>
        <v/>
      </c>
      <c r="F73" s="91" t="str">
        <f>IF(F231="","",VLOOKUP(F231,$BP$858:$BQ$860,2,TRUE))</f>
        <v/>
      </c>
      <c r="G73" s="91" t="str">
        <f>IF(F232="","",VLOOKUP(F232,$BR$858:$BS$860,2,TRUE))</f>
        <v/>
      </c>
      <c r="H73" s="91" t="str">
        <f>IF(F233="","",VLOOKUP(F233,$BT$858:$BU$860,2,TRUE))</f>
        <v/>
      </c>
      <c r="I73" s="91" t="e">
        <f>IF(F346="","",VLOOKUP(F346,$BP$858:$BQ$860,2,TRUE))</f>
        <v>#N/A</v>
      </c>
      <c r="J73" s="91" t="e">
        <f>IF(F347="","",VLOOKUP(F347,$BR$858:$BS$860,2,TRUE))</f>
        <v>#N/A</v>
      </c>
      <c r="K73" s="91" t="e">
        <f>IF(F348="","",VLOOKUP(F348,$BT$858:$BU$860,2,TRUE))</f>
        <v>#N/A</v>
      </c>
      <c r="L73" s="798"/>
    </row>
    <row r="74" spans="2:12" ht="60" customHeight="1" x14ac:dyDescent="0.25">
      <c r="B74" s="830"/>
      <c r="C74" s="281" t="str">
        <f>IF(F161="","",VLOOKUP(F161,$AE$871:$AF$873,2,TRUE))</f>
        <v/>
      </c>
      <c r="D74" s="281" t="str">
        <f>IF(F162="","",VLOOKUP(F162,$AG$871:$AH$873,2,TRUE))</f>
        <v/>
      </c>
      <c r="E74" s="281" t="str">
        <f>IF(F163="","",VLOOKUP(F163,$AI$871:$AJ$873,2,TRUE))</f>
        <v/>
      </c>
      <c r="F74" s="91" t="str">
        <f>IF(F234="","",VLOOKUP(F234,$BV$858:$BW$860,2,TRUE))</f>
        <v/>
      </c>
      <c r="G74" s="91" t="str">
        <f>IF(F235="","",VLOOKUP(F235,$BX$858:$BY$860,2,TRUE))</f>
        <v/>
      </c>
      <c r="H74" s="91" t="str">
        <f>IF(F236="","",VLOOKUP(F236,$BZ$858:$CA$860,2,TRUE))</f>
        <v/>
      </c>
      <c r="I74" s="91" t="e">
        <f>IF(F349="","",VLOOKUP(F349,$BV$858:$BW$860,2,TRUE))</f>
        <v>#N/A</v>
      </c>
      <c r="J74" s="91" t="e">
        <f>IF(F350="","",VLOOKUP(F350,$BX$858:$BY$860,2,TRUE))</f>
        <v>#N/A</v>
      </c>
      <c r="K74" s="91" t="e">
        <f>IF(F351="","",VLOOKUP(F351,$BZ$858:$CA$860,2,TRUE))</f>
        <v>#N/A</v>
      </c>
      <c r="L74" s="798"/>
    </row>
    <row r="75" spans="2:12" ht="60" customHeight="1" x14ac:dyDescent="0.25">
      <c r="B75" s="830"/>
      <c r="C75" s="812"/>
      <c r="D75" s="813"/>
      <c r="E75" s="814"/>
      <c r="F75" s="91" t="str">
        <f>IF(F237="","",VLOOKUP(F237,$CB$858:$CC$860,2,TRUE))</f>
        <v/>
      </c>
      <c r="G75" s="91" t="str">
        <f>IF(F238="","",VLOOKUP(F238,$CD$858:$CE$860,2,TRUE))</f>
        <v/>
      </c>
      <c r="H75" s="91" t="str">
        <f>IF(F239="","",VLOOKUP(F239,$CF$858:$CG$860,2,TRUE))</f>
        <v/>
      </c>
      <c r="I75" s="91" t="e">
        <f>IF(F352="","",VLOOKUP(F352,$CB$858:$CC$860,2,TRUE))</f>
        <v>#N/A</v>
      </c>
      <c r="J75" s="91" t="e">
        <f>IF(F353="","",VLOOKUP(F353,$CD$858:$CE$860,2,TRUE))</f>
        <v>#N/A</v>
      </c>
      <c r="K75" s="91" t="e">
        <f>IF(F354="","",VLOOKUP(F354,$CF$858:$CG$860,2,TRUE))</f>
        <v>#N/A</v>
      </c>
      <c r="L75" s="798"/>
    </row>
    <row r="76" spans="2:12" ht="60" customHeight="1" x14ac:dyDescent="0.25">
      <c r="B76" s="830"/>
      <c r="C76" s="815"/>
      <c r="D76" s="816"/>
      <c r="E76" s="817"/>
      <c r="F76" s="91" t="str">
        <f>IF(F240="","",VLOOKUP(F240,$CH$858:$CI$860,2,TRUE))</f>
        <v/>
      </c>
      <c r="G76" s="91" t="str">
        <f>IF(F241="","",VLOOKUP(F241,$CJ$858:$CK$860,2,TRUE))</f>
        <v/>
      </c>
      <c r="H76" s="91" t="str">
        <f>IF(F242="","",VLOOKUP(F242,$CL$858:$CM$860,2,TRUE))</f>
        <v/>
      </c>
      <c r="I76" s="91" t="e">
        <f>IF(F355="","",VLOOKUP(F355,$CH$858:$CI$860,2,TRUE))</f>
        <v>#N/A</v>
      </c>
      <c r="J76" s="91" t="e">
        <f>IF(F356="","",VLOOKUP(F356,$CJ$858:$CK$860,2,TRUE))</f>
        <v>#N/A</v>
      </c>
      <c r="K76" s="91" t="e">
        <f>IF(F357="","",VLOOKUP(F357,$CL$858:$CM$860,2,TRUE))</f>
        <v>#N/A</v>
      </c>
      <c r="L76" s="798"/>
    </row>
    <row r="77" spans="2:12" ht="60" customHeight="1" x14ac:dyDescent="0.25">
      <c r="B77" s="830"/>
      <c r="C77" s="815"/>
      <c r="D77" s="816"/>
      <c r="E77" s="817"/>
      <c r="F77" s="91" t="str">
        <f>IF(F243="","",VLOOKUP(F243,$AR$862:$AS$864,2,TRUE))</f>
        <v/>
      </c>
      <c r="G77" s="91" t="str">
        <f>IF(F244="","",VLOOKUP(F244,$AT$862:$AU$864,2,TRUE))</f>
        <v/>
      </c>
      <c r="H77" s="91" t="str">
        <f>IF(F245="","",VLOOKUP(F245,$AV$862:$AW$864,2,TRUE))</f>
        <v/>
      </c>
      <c r="I77" s="91" t="e">
        <f>IF(F358="","",VLOOKUP(F358,$AR$862:$AS$864,2,TRUE))</f>
        <v>#N/A</v>
      </c>
      <c r="J77" s="91" t="e">
        <f>IF(F359="","",VLOOKUP(F359,$AT$862:$AU$864,2,TRUE))</f>
        <v>#N/A</v>
      </c>
      <c r="K77" s="91" t="e">
        <f>IF(F360="","",VLOOKUP(F360,$AV$862:$AW$864,2,TRUE))</f>
        <v>#N/A</v>
      </c>
      <c r="L77" s="798"/>
    </row>
    <row r="78" spans="2:12" ht="60" customHeight="1" x14ac:dyDescent="0.25">
      <c r="B78" s="830"/>
      <c r="C78" s="815"/>
      <c r="D78" s="816"/>
      <c r="E78" s="817"/>
      <c r="F78" s="91" t="str">
        <f>IF(F246="","",VLOOKUP(F246,$AX$862:$AY$864,2,TRUE))</f>
        <v/>
      </c>
      <c r="G78" s="91" t="str">
        <f>IF(F247="","",VLOOKUP(F247,$AZ$862:$BA$864,2,TRUE))</f>
        <v/>
      </c>
      <c r="H78" s="91" t="str">
        <f>IF(F248="","",VLOOKUP(F248,$BB$862:$BC$864,2,TRUE))</f>
        <v/>
      </c>
      <c r="I78" s="91" t="e">
        <f>IF(F361="","",VLOOKUP(F361,$AX$862:$AY$864,2,TRUE))</f>
        <v>#N/A</v>
      </c>
      <c r="J78" s="91" t="e">
        <f>IF(F362="","",VLOOKUP(F362,$AZ$862:$BA$864,2,TRUE))</f>
        <v>#N/A</v>
      </c>
      <c r="K78" s="91" t="e">
        <f>IF(F363="","",VLOOKUP(F363,$BB$862:$BC$864,2,TRUE))</f>
        <v>#N/A</v>
      </c>
      <c r="L78" s="798"/>
    </row>
    <row r="79" spans="2:12" ht="60" customHeight="1" x14ac:dyDescent="0.25">
      <c r="B79" s="830"/>
      <c r="C79" s="815"/>
      <c r="D79" s="816"/>
      <c r="E79" s="817"/>
      <c r="F79" s="91" t="str">
        <f>IF(F249="","",VLOOKUP(F249,$BD$862:$BE$864,2,TRUE))</f>
        <v/>
      </c>
      <c r="G79" s="91" t="str">
        <f>IF(F250="","",VLOOKUP(F250,$BF$862:$BG$864,2,TRUE))</f>
        <v/>
      </c>
      <c r="H79" s="91" t="str">
        <f>IF(F251="","",VLOOKUP(F251,$BH$862:$BI$864,2,TRUE))</f>
        <v/>
      </c>
      <c r="I79" s="91" t="e">
        <f>IF(F364="","",VLOOKUP(F364,$BD$862:$BE$864,2,TRUE))</f>
        <v>#N/A</v>
      </c>
      <c r="J79" s="91" t="e">
        <f>IF(F365="","",VLOOKUP(F365,$BF$862:$BG$864,2,TRUE))</f>
        <v>#N/A</v>
      </c>
      <c r="K79" s="91" t="e">
        <f>IF(F366="","",VLOOKUP(F366,$BH$862:$BI$864,2,TRUE))</f>
        <v>#N/A</v>
      </c>
      <c r="L79" s="798"/>
    </row>
    <row r="80" spans="2:12" ht="60" customHeight="1" x14ac:dyDescent="0.25">
      <c r="B80" s="830"/>
      <c r="C80" s="815"/>
      <c r="D80" s="816"/>
      <c r="E80" s="817"/>
      <c r="F80" s="91" t="str">
        <f>IF(F252="","",VLOOKUP(F252,$BJ$862:$BK$864,2,TRUE))</f>
        <v/>
      </c>
      <c r="G80" s="91" t="str">
        <f>IF(F253="","",VLOOKUP(F253,$BL$862:$BM$864,2,TRUE))</f>
        <v/>
      </c>
      <c r="H80" s="91" t="str">
        <f>IF(F254="","",VLOOKUP(F254,$BN$862:$BO$864,2,TRUE))</f>
        <v/>
      </c>
      <c r="I80" s="91" t="e">
        <f>IF(F367="","",VLOOKUP(F367,$BJ$862:$BK$864,2,TRUE))</f>
        <v>#N/A</v>
      </c>
      <c r="J80" s="91" t="e">
        <f>IF(F368="","",VLOOKUP(F368,$BL$862:$BM$864,2,TRUE))</f>
        <v>#N/A</v>
      </c>
      <c r="K80" s="91" t="e">
        <f>IF(F369="","",VLOOKUP(F369,$BN$862:$BO$864,2,TRUE))</f>
        <v>#N/A</v>
      </c>
      <c r="L80" s="798"/>
    </row>
    <row r="81" spans="2:12" ht="60" customHeight="1" x14ac:dyDescent="0.25">
      <c r="B81" s="830"/>
      <c r="C81" s="815"/>
      <c r="D81" s="816"/>
      <c r="E81" s="817"/>
      <c r="F81" s="91" t="str">
        <f>IF(F255="","",VLOOKUP(F255,$BP$862:$BQ$864,2,TRUE))</f>
        <v/>
      </c>
      <c r="G81" s="91" t="str">
        <f>IF(F256="","",VLOOKUP(F256,$BR$862:$BS$864,2,TRUE))</f>
        <v/>
      </c>
      <c r="H81" s="91" t="str">
        <f>IF(F257="","",VLOOKUP(F257,$BT$862:$BU$864,2,TRUE))</f>
        <v/>
      </c>
      <c r="I81" s="91" t="e">
        <f>IF(F370="","",VLOOKUP(F370,$BP$862:$BQ$864,2,TRUE))</f>
        <v>#N/A</v>
      </c>
      <c r="J81" s="91" t="e">
        <f>IF(F371="","",VLOOKUP(F371,$BR$862:$BS$864,2,TRUE))</f>
        <v>#N/A</v>
      </c>
      <c r="K81" s="91" t="e">
        <f>IF(F372="","",VLOOKUP(F372,$BT$862:$BU$864,2,TRUE))</f>
        <v>#N/A</v>
      </c>
      <c r="L81" s="798"/>
    </row>
    <row r="82" spans="2:12" ht="60" customHeight="1" x14ac:dyDescent="0.25">
      <c r="B82" s="830"/>
      <c r="C82" s="815"/>
      <c r="D82" s="816"/>
      <c r="E82" s="817"/>
      <c r="F82" s="91" t="str">
        <f>IF(F258="","",VLOOKUP(F258,$BV$862:$BW$864,2,TRUE))</f>
        <v/>
      </c>
      <c r="G82" s="91" t="str">
        <f>IF(F259="","",VLOOKUP(F259,$BX$862:$BY$864,2,TRUE))</f>
        <v/>
      </c>
      <c r="H82" s="91" t="str">
        <f>IF(F260="","",VLOOKUP(F260,$BZ$862:$CA$864,2,TRUE))</f>
        <v/>
      </c>
      <c r="I82" s="91" t="e">
        <f>IF(F373="","",VLOOKUP(F373,$BV$862:$BW$864,2,TRUE))</f>
        <v>#N/A</v>
      </c>
      <c r="J82" s="91" t="e">
        <f>IF(F374="","",VLOOKUP(F374,$BX$862:$BY$864,2,TRUE))</f>
        <v>#N/A</v>
      </c>
      <c r="K82" s="91" t="e">
        <f>IF(F375="","",VLOOKUP(F375,$BZ$862:$CA$864,2,TRUE))</f>
        <v>#N/A</v>
      </c>
      <c r="L82" s="798"/>
    </row>
    <row r="83" spans="2:12" ht="60" customHeight="1" x14ac:dyDescent="0.25">
      <c r="B83" s="830"/>
      <c r="C83" s="815"/>
      <c r="D83" s="816"/>
      <c r="E83" s="817"/>
      <c r="F83" s="91" t="str">
        <f>IF(F261="","",VLOOKUP(F261,$CB$862:$CC$864,2,TRUE))</f>
        <v/>
      </c>
      <c r="G83" s="91" t="str">
        <f>IF(F262="","",VLOOKUP(F262,$CD$862:$CE$864,2,TRUE))</f>
        <v/>
      </c>
      <c r="H83" s="91" t="str">
        <f>IF(F263="","",VLOOKUP(F263,$CF$862:$CG$864,2,TRUE))</f>
        <v/>
      </c>
      <c r="I83" s="91" t="e">
        <f>IF(F376="","",VLOOKUP(F376,$CB$862:$CC$864,2,TRUE))</f>
        <v>#N/A</v>
      </c>
      <c r="J83" s="91" t="e">
        <f>IF(F377="","",VLOOKUP(F377,$CD$862:$CE$864,2,TRUE))</f>
        <v>#N/A</v>
      </c>
      <c r="K83" s="91" t="e">
        <f>IF(F378="","",VLOOKUP(F378,$CF$862:$CG$864,2,TRUE))</f>
        <v>#N/A</v>
      </c>
      <c r="L83" s="798"/>
    </row>
    <row r="84" spans="2:12" ht="60" customHeight="1" x14ac:dyDescent="0.25">
      <c r="B84" s="830"/>
      <c r="C84" s="815"/>
      <c r="D84" s="816"/>
      <c r="E84" s="817"/>
      <c r="F84" s="91" t="str">
        <f>IF(F264="","",VLOOKUP(F264,$AR$866:$AS$868,2,TRUE))</f>
        <v/>
      </c>
      <c r="G84" s="91" t="str">
        <f>IF(F265="","",VLOOKUP(F265,$AT$866:$AU$868,2,TRUE))</f>
        <v/>
      </c>
      <c r="H84" s="91" t="str">
        <f>IF(F266="","",VLOOKUP(F266,$AV$866:$AW$868,2,TRUE))</f>
        <v/>
      </c>
      <c r="I84" s="91" t="e">
        <f>IF(F379="","",VLOOKUP(F379,$AR$866:$AS$868,2,TRUE))</f>
        <v>#N/A</v>
      </c>
      <c r="J84" s="91" t="e">
        <f>IF(F380="","",VLOOKUP(F380,$AT$866:$AU$868,2,TRUE))</f>
        <v>#N/A</v>
      </c>
      <c r="K84" s="91" t="e">
        <f>IF(F381="","",VLOOKUP(F381,$AV$866:$AW$868,2,TRUE))</f>
        <v>#N/A</v>
      </c>
      <c r="L84" s="798"/>
    </row>
    <row r="85" spans="2:12" ht="60" customHeight="1" x14ac:dyDescent="0.25">
      <c r="B85" s="830"/>
      <c r="C85" s="815"/>
      <c r="D85" s="816"/>
      <c r="E85" s="817"/>
      <c r="F85" s="91" t="str">
        <f>IF(F267="","",VLOOKUP(F267,$AX$866:$AY$868,2,TRUE))</f>
        <v/>
      </c>
      <c r="G85" s="91" t="str">
        <f>IF(F268="","",VLOOKUP(F268,$AZ$866:$BA$868,2,TRUE))</f>
        <v/>
      </c>
      <c r="H85" s="91" t="str">
        <f>IF(F269="","",VLOOKUP(F269,$BB$866:$BC$868,2,TRUE))</f>
        <v/>
      </c>
      <c r="I85" s="91" t="e">
        <f>IF(F382="","",VLOOKUP(F382,$AX$866:$AY$868,2,TRUE))</f>
        <v>#N/A</v>
      </c>
      <c r="J85" s="91" t="e">
        <f>IF(F383="","",VLOOKUP(F383,$AZ$866:$BA$868,2,TRUE))</f>
        <v>#N/A</v>
      </c>
      <c r="K85" s="91" t="e">
        <f>IF(F384="","",VLOOKUP(F384,$BB$866:$BC$868,2,TRUE))</f>
        <v>#N/A</v>
      </c>
      <c r="L85" s="798"/>
    </row>
    <row r="86" spans="2:12" ht="60" customHeight="1" x14ac:dyDescent="0.25">
      <c r="B86" s="830"/>
      <c r="C86" s="815"/>
      <c r="D86" s="816"/>
      <c r="E86" s="817"/>
      <c r="F86" s="91" t="str">
        <f>IF(F270="","",VLOOKUP(F270,$BD$866:$BE$868,2,TRUE))</f>
        <v/>
      </c>
      <c r="G86" s="91" t="str">
        <f>IF(F271="","",VLOOKUP(F271,$BF$866:$BG$868,2,TRUE))</f>
        <v/>
      </c>
      <c r="H86" s="91" t="str">
        <f>IF(F272="","",VLOOKUP(F272,$BH$866:$BI$868,2,TRUE))</f>
        <v/>
      </c>
      <c r="I86" s="91" t="e">
        <f>IF(F385="","",VLOOKUP(F385,$BD$866:$BE$868,2,TRUE))</f>
        <v>#N/A</v>
      </c>
      <c r="J86" s="91" t="e">
        <f>IF(F386="","",VLOOKUP(F386,$BF$866:$BG$868,2,TRUE))</f>
        <v>#N/A</v>
      </c>
      <c r="K86" s="91" t="e">
        <f>IF(F387="","",VLOOKUP(F387,$BH$866:$BI$868,2,TRUE))</f>
        <v>#N/A</v>
      </c>
      <c r="L86" s="798"/>
    </row>
    <row r="87" spans="2:12" ht="60" customHeight="1" x14ac:dyDescent="0.25">
      <c r="B87" s="830"/>
      <c r="C87" s="815"/>
      <c r="D87" s="816"/>
      <c r="E87" s="817"/>
      <c r="F87" s="91" t="str">
        <f>IF(F273="","",VLOOKUP(F273,$BJ$866:$BK$868,2,TRUE))</f>
        <v/>
      </c>
      <c r="G87" s="91" t="str">
        <f>IF(F274="","",VLOOKUP(F274,$BL$866:$BM$868,2,TRUE))</f>
        <v/>
      </c>
      <c r="H87" s="91" t="str">
        <f>IF(F275="","",VLOOKUP(F275,$BN$866:$BO$868,2,TRUE))</f>
        <v/>
      </c>
      <c r="I87" s="91" t="e">
        <f>IF(F388="","",VLOOKUP(F388,$BJ$866:$BK$868,2,TRUE))</f>
        <v>#N/A</v>
      </c>
      <c r="J87" s="91" t="e">
        <f>IF(F389="","",VLOOKUP(F389,$BL$866:$BM$868,2,TRUE))</f>
        <v>#N/A</v>
      </c>
      <c r="K87" s="91" t="e">
        <f>IF(F390="","",VLOOKUP(F390,$BN$866:$BO$868,2,TRUE))</f>
        <v>#N/A</v>
      </c>
      <c r="L87" s="798"/>
    </row>
    <row r="88" spans="2:12" ht="60" customHeight="1" x14ac:dyDescent="0.25">
      <c r="B88" s="830"/>
      <c r="C88" s="815"/>
      <c r="D88" s="816"/>
      <c r="E88" s="817"/>
      <c r="F88" s="91" t="str">
        <f>IF(F276="","",VLOOKUP(F276,$BP$866:$BQ$868,2,TRUE))</f>
        <v/>
      </c>
      <c r="G88" s="91" t="str">
        <f>IF(F277="","",VLOOKUP(F277,$BR$866:$BS$868,2,TRUE))</f>
        <v/>
      </c>
      <c r="H88" s="91" t="str">
        <f>IF(F278="","",VLOOKUP(F278,$BT$866:$BU$868,2,TRUE))</f>
        <v/>
      </c>
      <c r="I88" s="91" t="e">
        <f>IF(F391="","",VLOOKUP(F391,$BP$866:$BQ$868,2,TRUE))</f>
        <v>#N/A</v>
      </c>
      <c r="J88" s="91" t="e">
        <f>IF(F392="","",VLOOKUP(F392,$BR$866:$BS$868,2,TRUE))</f>
        <v>#N/A</v>
      </c>
      <c r="K88" s="91" t="e">
        <f>IF(F393="","",VLOOKUP(F393,$BT$866:$BU$868,2,TRUE))</f>
        <v>#N/A</v>
      </c>
      <c r="L88" s="798"/>
    </row>
    <row r="89" spans="2:12" ht="60" customHeight="1" x14ac:dyDescent="0.25">
      <c r="B89" s="830"/>
      <c r="C89" s="815"/>
      <c r="D89" s="816"/>
      <c r="E89" s="817"/>
      <c r="F89" s="91" t="str">
        <f>IF(F279="","",VLOOKUP(F279,$BV$866:$BW$868,2,TRUE))</f>
        <v/>
      </c>
      <c r="G89" s="91" t="str">
        <f>IF(F280="","",VLOOKUP(F280,$BX$866:$BY$868,2,TRUE))</f>
        <v/>
      </c>
      <c r="H89" s="91" t="str">
        <f>IF(F281="","",VLOOKUP(F281,$BZ$866:$CA$868,2,TRUE))</f>
        <v/>
      </c>
      <c r="I89" s="91" t="e">
        <f>IF(F394="","",VLOOKUP(F394,$BV$866:$BW$868,2,TRUE))</f>
        <v>#N/A</v>
      </c>
      <c r="J89" s="91" t="e">
        <f>IF(F395="","",VLOOKUP(F395,$BX$866:$BY$868,2,TRUE))</f>
        <v>#N/A</v>
      </c>
      <c r="K89" s="91" t="e">
        <f>IF(F396="","",VLOOKUP(F396,$BZ$866:$CA$868,2,TRUE))</f>
        <v>#N/A</v>
      </c>
      <c r="L89" s="798"/>
    </row>
    <row r="90" spans="2:12" ht="60" customHeight="1" x14ac:dyDescent="0.25">
      <c r="B90" s="830"/>
      <c r="C90" s="815"/>
      <c r="D90" s="816"/>
      <c r="E90" s="817"/>
      <c r="F90" s="91" t="str">
        <f>IF(F282="","",VLOOKUP(F282,$CB$866:$CC$868,2,TRUE))</f>
        <v/>
      </c>
      <c r="G90" s="91" t="str">
        <f>IF(F283="","",VLOOKUP(F283,$CD$866:$CE$868,2,TRUE))</f>
        <v/>
      </c>
      <c r="H90" s="91" t="str">
        <f>IF(F284="","",VLOOKUP(F284,$CF$866:$CG$868,2,TRUE))</f>
        <v/>
      </c>
      <c r="I90" s="91" t="e">
        <f>IF(F397="","",VLOOKUP(F397,$CB$866:$CC$868,2,TRUE))</f>
        <v>#N/A</v>
      </c>
      <c r="J90" s="91" t="e">
        <f>IF(F398="","",VLOOKUP(F398,$CD$866:$CE$868,2,TRUE))</f>
        <v>#N/A</v>
      </c>
      <c r="K90" s="91" t="e">
        <f>IF(F399="","",VLOOKUP(F399,$CF$866:$CG$868,2,TRUE))</f>
        <v>#N/A</v>
      </c>
      <c r="L90" s="798"/>
    </row>
    <row r="91" spans="2:12" ht="60" customHeight="1" x14ac:dyDescent="0.25">
      <c r="B91" s="830"/>
      <c r="C91" s="815"/>
      <c r="D91" s="816"/>
      <c r="E91" s="817"/>
      <c r="F91" s="91" t="str">
        <f>IF(F285="","",VLOOKUP(F285,$AR$870:$AS$872,2,TRUE))</f>
        <v/>
      </c>
      <c r="G91" s="91" t="str">
        <f>IF(F286="","",VLOOKUP(F286,$AT$870:$AU$872,2,TRUE))</f>
        <v/>
      </c>
      <c r="H91" s="91" t="str">
        <f>IF(F287="","",VLOOKUP(F287,$AV$870:$AW$872,2,TRUE))</f>
        <v/>
      </c>
      <c r="I91" s="91" t="e">
        <f>IF(F400="","",VLOOKUP(F400,$AR$870:$AS$872,2,TRUE))</f>
        <v>#N/A</v>
      </c>
      <c r="J91" s="91" t="e">
        <f>IF(F401="","",VLOOKUP(F401,$AT$870:$AU$872,2,TRUE))</f>
        <v>#N/A</v>
      </c>
      <c r="K91" s="91" t="e">
        <f>IF(F402="","",VLOOKUP(F402,$AV$870:$AW$872,2,TRUE))</f>
        <v>#N/A</v>
      </c>
      <c r="L91" s="798"/>
    </row>
    <row r="92" spans="2:12" ht="60" customHeight="1" x14ac:dyDescent="0.25">
      <c r="B92" s="830"/>
      <c r="C92" s="815"/>
      <c r="D92" s="816"/>
      <c r="E92" s="817"/>
      <c r="F92" s="91" t="str">
        <f>IF(F288="","",VLOOKUP(F288,$AX$870:$AY$872,2,TRUE))</f>
        <v/>
      </c>
      <c r="G92" s="91" t="str">
        <f>IF(F289="","",VLOOKUP(F289,$AZ$870:$BA$872,2,TRUE))</f>
        <v/>
      </c>
      <c r="H92" s="91" t="str">
        <f>IF(F290="","",VLOOKUP(F290,$BB$870:$BC$872,2,TRUE))</f>
        <v/>
      </c>
      <c r="I92" s="91" t="e">
        <f>IF(F403="","",VLOOKUP(F403,$AX$870:$AY$872,2,TRUE))</f>
        <v>#N/A</v>
      </c>
      <c r="J92" s="91" t="e">
        <f>IF(F404="","",VLOOKUP(F404,$AZ$870:$BA$872,2,TRUE))</f>
        <v>#N/A</v>
      </c>
      <c r="K92" s="91" t="e">
        <f>IF(F405="","",VLOOKUP(F405,$BB$870:$BC$872,2,TRUE))</f>
        <v>#N/A</v>
      </c>
      <c r="L92" s="798"/>
    </row>
    <row r="93" spans="2:12" ht="60" customHeight="1" x14ac:dyDescent="0.25">
      <c r="B93" s="830"/>
      <c r="C93" s="815"/>
      <c r="D93" s="816"/>
      <c r="E93" s="817"/>
      <c r="F93" s="91" t="str">
        <f>IF(F291="","",VLOOKUP(F291,$BD$870:$BE$872,2,TRUE))</f>
        <v/>
      </c>
      <c r="G93" s="91" t="str">
        <f>IF(F292="","",VLOOKUP(F292,$BF$870:$BG$872,2,TRUE))</f>
        <v/>
      </c>
      <c r="H93" s="91" t="str">
        <f>IF(F293="","",VLOOKUP(F293,$BH$870:$BI$872,2,TRUE))</f>
        <v/>
      </c>
      <c r="I93" s="91" t="e">
        <f>IF(F406="","",VLOOKUP(F406,$BD$870:$BE$872,2,TRUE))</f>
        <v>#N/A</v>
      </c>
      <c r="J93" s="91" t="e">
        <f>IF(F407="","",VLOOKUP(F407,$BF$870:$BG$872,2,TRUE))</f>
        <v>#N/A</v>
      </c>
      <c r="K93" s="91" t="e">
        <f>IF(F408="","",VLOOKUP(F408,$BH$870:$BI$872,2,TRUE))</f>
        <v>#N/A</v>
      </c>
      <c r="L93" s="798"/>
    </row>
    <row r="94" spans="2:12" ht="60" customHeight="1" x14ac:dyDescent="0.25">
      <c r="B94" s="830"/>
      <c r="C94" s="815"/>
      <c r="D94" s="816"/>
      <c r="E94" s="817"/>
      <c r="F94" s="91" t="str">
        <f>IF(F294="","",VLOOKUP(F294,$BJ$870:$BK$872,2,TRUE))</f>
        <v/>
      </c>
      <c r="G94" s="91" t="str">
        <f>IF(F295="","",VLOOKUP(F295,$BL$870:$BM$872,2,TRUE))</f>
        <v/>
      </c>
      <c r="H94" s="91" t="str">
        <f>IF(F296="","",VLOOKUP(F296,$BN$870:$BO$872,2,TRUE))</f>
        <v/>
      </c>
      <c r="I94" s="91" t="e">
        <f>IF(F409="","",VLOOKUP(F409,$BJ$870:$BK$872,2,TRUE))</f>
        <v>#N/A</v>
      </c>
      <c r="J94" s="91" t="e">
        <f>IF(F410="","",VLOOKUP(F410,$BL$870:$BM$872,2,TRUE))</f>
        <v>#N/A</v>
      </c>
      <c r="K94" s="91" t="e">
        <f>IF(F411="","",VLOOKUP(F411,$BN$870:$BO$872,2,TRUE))</f>
        <v>#N/A</v>
      </c>
      <c r="L94" s="798"/>
    </row>
    <row r="95" spans="2:12" ht="60" customHeight="1" x14ac:dyDescent="0.25">
      <c r="B95" s="830"/>
      <c r="C95" s="815"/>
      <c r="D95" s="816"/>
      <c r="E95" s="817"/>
      <c r="F95" s="91" t="str">
        <f>IF(F297="","",VLOOKUP(F297,$BP$870:$BQ$872,2,TRUE))</f>
        <v/>
      </c>
      <c r="G95" s="91" t="str">
        <f>IF(F298="","",VLOOKUP(F298,$BR$870:$BS$872,2,TRUE))</f>
        <v/>
      </c>
      <c r="H95" s="91" t="str">
        <f>IF(F299="","",VLOOKUP(F299,$BT$870:$BU$872,2,TRUE))</f>
        <v/>
      </c>
      <c r="I95" s="91" t="e">
        <f>IF(F412="","",VLOOKUP(F412,$BP$870:$BQ$872,2,TRUE))</f>
        <v>#N/A</v>
      </c>
      <c r="J95" s="91" t="e">
        <f>IF(F413="","",VLOOKUP(F413,$BR$870:$BS$872,2,TRUE))</f>
        <v>#N/A</v>
      </c>
      <c r="K95" s="91" t="e">
        <f>IF(F414="","",VLOOKUP(F414,$BT$870:$BU$872,2,TRUE))</f>
        <v>#N/A</v>
      </c>
      <c r="L95" s="798"/>
    </row>
    <row r="96" spans="2:12" ht="60" customHeight="1" x14ac:dyDescent="0.25">
      <c r="B96" s="830"/>
      <c r="C96" s="815"/>
      <c r="D96" s="816"/>
      <c r="E96" s="817"/>
      <c r="F96" s="91" t="str">
        <f>IF(F300="","",VLOOKUP(F300,$BV$870:$BW$872,2,TRUE))</f>
        <v/>
      </c>
      <c r="G96" s="91" t="str">
        <f>IF(F301="","",VLOOKUP(F301,$BX$870:$BY$872,2,TRUE))</f>
        <v/>
      </c>
      <c r="H96" s="91" t="str">
        <f>IF(F302="","",VLOOKUP(F302,$BZ$870:$CA$872,2,TRUE))</f>
        <v/>
      </c>
      <c r="I96" s="91" t="e">
        <f>IF(F415="","",VLOOKUP(F415,$BV$870:$BW$872,2,TRUE))</f>
        <v>#N/A</v>
      </c>
      <c r="J96" s="91" t="e">
        <f>IF(F416="","",VLOOKUP(F416,$BX$870:$BY$872,2,TRUE))</f>
        <v>#N/A</v>
      </c>
      <c r="K96" s="91" t="e">
        <f>IF(F417="","",VLOOKUP(F417,$BZ$870:$CA$872,2,TRUE))</f>
        <v>#N/A</v>
      </c>
      <c r="L96" s="798"/>
    </row>
    <row r="97" spans="2:12" ht="60" customHeight="1" thickBot="1" x14ac:dyDescent="0.3">
      <c r="B97" s="831"/>
      <c r="C97" s="818"/>
      <c r="D97" s="819"/>
      <c r="E97" s="820"/>
      <c r="F97" s="91" t="str">
        <f>IF(F303="","",VLOOKUP(F303,$CB$870:$CC$872,2,TRUE))</f>
        <v/>
      </c>
      <c r="G97" s="91" t="str">
        <f>IF(F304="","",VLOOKUP(F304,$CD$870:$CE$872,2,TRUE))</f>
        <v/>
      </c>
      <c r="H97" s="91" t="str">
        <f>IF(F305="","",VLOOKUP(F305,$CF$870:$CG$872,2,TRUE))</f>
        <v/>
      </c>
      <c r="I97" s="91" t="e">
        <f>IF(F421="","",VLOOKUP(F421,$CB$870:$CC$872,2,TRUE))</f>
        <v>#N/A</v>
      </c>
      <c r="J97" s="91" t="e">
        <f>IF(F422="","",VLOOKUP(F422,$CD$870:$CE$872,2,TRUE))</f>
        <v>#N/A</v>
      </c>
      <c r="K97" s="91" t="e">
        <f>IF(F423="","",VLOOKUP(F423,$CF$870:$CG$872,2,TRUE))</f>
        <v>#N/A</v>
      </c>
      <c r="L97" s="798"/>
    </row>
    <row r="98" spans="2:12" ht="60" customHeight="1" x14ac:dyDescent="0.25">
      <c r="B98" s="829" t="s">
        <v>116</v>
      </c>
      <c r="C98" s="288" t="str">
        <f>IF(G122="","",VLOOKUP(G122,$Y$875:$Z$877,2,TRUE))</f>
        <v/>
      </c>
      <c r="D98" s="288" t="str">
        <f>IF(G123="","",VLOOKUP(G123,$AA$875:$AB$877,2,TRUE))</f>
        <v/>
      </c>
      <c r="E98" s="288" t="str">
        <f>IF(G124="","",VLOOKUP(G124,$AC$875:$AD$877,2,TRUE))</f>
        <v/>
      </c>
      <c r="F98" s="282" t="str">
        <f>IF(G195="","",VLOOKUP(G195,$AR$874:$AS$876,2,TRUE))</f>
        <v/>
      </c>
      <c r="G98" s="282" t="str">
        <f>IF(G196="","",VLOOKUP(G196,$AT$874:$AU$876,2,TRUE))</f>
        <v/>
      </c>
      <c r="H98" s="282" t="str">
        <f>IF(G197="","",VLOOKUP(G197,$AV$874:$AW$876,2,TRUE))</f>
        <v/>
      </c>
      <c r="I98" s="282" t="e">
        <f>IF(G310="","",VLOOKUP(G310,$AR$874:$AS$876,2,TRUE))</f>
        <v>#N/A</v>
      </c>
      <c r="J98" s="282" t="e">
        <f>IF(G311="","",VLOOKUP(G311,$AT$874:$AU$876,2,TRUE))</f>
        <v>#N/A</v>
      </c>
      <c r="K98" s="285" t="e">
        <f>IF(G312="","",VLOOKUP(G312,$AV$874:$AW$876,2,TRUE))</f>
        <v>#N/A</v>
      </c>
      <c r="L98" s="799"/>
    </row>
    <row r="99" spans="2:12" ht="60" customHeight="1" x14ac:dyDescent="0.25">
      <c r="B99" s="830"/>
      <c r="C99" s="281" t="str">
        <f>IF(F125="","",VLOOKUP(F125,$AE$875:$AF$877,2,TRUE))</f>
        <v/>
      </c>
      <c r="D99" s="281" t="str">
        <f>IF(F126="","",VLOOKUP(F126,$AG$875:$AH$877,2,TRUE))</f>
        <v/>
      </c>
      <c r="E99" s="281" t="str">
        <f>IF(F127="","",VLOOKUP(F127,$AI$875:$AJ$877,2,TRUE))</f>
        <v/>
      </c>
      <c r="F99" s="91" t="str">
        <f>IF(G198="","",VLOOKUP(G198,$AX$874:$AY$876,2,TRUE))</f>
        <v/>
      </c>
      <c r="G99" s="91" t="str">
        <f>IF(G199="","",VLOOKUP(G199,$AZ$874:$BA$876,2,TRUE))</f>
        <v/>
      </c>
      <c r="H99" s="91" t="str">
        <f>IF(G200="","",VLOOKUP(G200,$BB$874:$BC$876,2,TRUE))</f>
        <v/>
      </c>
      <c r="I99" s="91" t="e">
        <f>IF(G313="","",VLOOKUP(G313,$AX$874:$AY$876,2,TRUE))</f>
        <v>#N/A</v>
      </c>
      <c r="J99" s="91" t="e">
        <f>IF(G314="","",VLOOKUP(G314,$AZ$874:$BA$876,2,TRUE))</f>
        <v>#N/A</v>
      </c>
      <c r="K99" s="286" t="e">
        <f>IF(G315="","",VLOOKUP(G315,$BB$874:$BC$876,2,TRUE))</f>
        <v>#N/A</v>
      </c>
      <c r="L99" s="799"/>
    </row>
    <row r="100" spans="2:12" ht="60" customHeight="1" x14ac:dyDescent="0.25">
      <c r="B100" s="830"/>
      <c r="C100" s="281" t="str">
        <f>IF(F128="","",VLOOKUP(F128,$AK$875:$AL$877,2,TRUE))</f>
        <v/>
      </c>
      <c r="D100" s="281" t="str">
        <f>IF(F129="","",VLOOKUP(F129,$AM$875:$AN$877,2,TRUE))</f>
        <v/>
      </c>
      <c r="E100" s="281" t="str">
        <f>IF(F130="","",VLOOKUP(F130,$AO$875:$AP$877,2,TRUE))</f>
        <v/>
      </c>
      <c r="F100" s="91" t="str">
        <f>IF(G201="","",VLOOKUP(G201,$BD$874:$BE$876,2,TRUE))</f>
        <v/>
      </c>
      <c r="G100" s="91" t="str">
        <f>IF(G202="","",VLOOKUP(G202,$BF$874:$BG$876,2,TRUE))</f>
        <v/>
      </c>
      <c r="H100" s="91" t="str">
        <f>IF(G203="","",VLOOKUP(G203,$BH$874:$BI$876,2,TRUE))</f>
        <v/>
      </c>
      <c r="I100" s="91" t="e">
        <f>IF(G316="","",VLOOKUP(G316,$BD$874:$BE$876,2,TRUE))</f>
        <v>#N/A</v>
      </c>
      <c r="J100" s="91" t="e">
        <f>IF(G317="","",VLOOKUP(G317,$BF$874:$BG$876,2,TRUE))</f>
        <v>#N/A</v>
      </c>
      <c r="K100" s="286" t="e">
        <f>IF(G318="","",VLOOKUP(G318,$BH$874:$BI$876,2,TRUE))</f>
        <v>#N/A</v>
      </c>
      <c r="L100" s="799"/>
    </row>
    <row r="101" spans="2:12" ht="60" customHeight="1" x14ac:dyDescent="0.25">
      <c r="B101" s="830"/>
      <c r="C101" s="281" t="str">
        <f>IF(G131="","",VLOOKUP(G131,$Y$879:$Z$881,2,TRUE))</f>
        <v/>
      </c>
      <c r="D101" s="281" t="str">
        <f>IF(G132="","",VLOOKUP(G132,$AA$879:$AB$881,2,TRUE))</f>
        <v/>
      </c>
      <c r="E101" s="281" t="str">
        <f>IF(G133="","",VLOOKUP(G133,$AC$879:$AD$881,2,TRUE))</f>
        <v/>
      </c>
      <c r="F101" s="91" t="str">
        <f>IF(G204="","",VLOOKUP(G204,$BJ$874:$BK$876,2,TRUE))</f>
        <v/>
      </c>
      <c r="G101" s="91" t="str">
        <f>IF(G205="","",VLOOKUP(G205,$BL$874:$BM$876,2,TRUE))</f>
        <v/>
      </c>
      <c r="H101" s="91" t="str">
        <f>IF(G206="","",VLOOKUP(G206,$BN$874:$BO$876,2,TRUE))</f>
        <v/>
      </c>
      <c r="I101" s="91" t="e">
        <f>IF(G319="","",VLOOKUP(G319,$BJ$874:$BK$876,2,TRUE))</f>
        <v>#N/A</v>
      </c>
      <c r="J101" s="91" t="e">
        <f>IF(G320="","",VLOOKUP(G320,$BL$874:$BM$876,2,TRUE))</f>
        <v>#N/A</v>
      </c>
      <c r="K101" s="286" t="e">
        <f>IF(G321="","",VLOOKUP(G321,$BN$874:$BO$876,2,TRUE))</f>
        <v>#N/A</v>
      </c>
      <c r="L101" s="799"/>
    </row>
    <row r="102" spans="2:12" ht="60" customHeight="1" x14ac:dyDescent="0.25">
      <c r="B102" s="830"/>
      <c r="C102" s="281" t="str">
        <f>IF(F134="","",VLOOKUP(F134,$AE$879:$AF$881,2,TRUE))</f>
        <v/>
      </c>
      <c r="D102" s="281" t="str">
        <f>IF(F135="","",VLOOKUP(F135,$AG$879:$AH$881,2,TRUE))</f>
        <v/>
      </c>
      <c r="E102" s="281" t="str">
        <f>IF(F136="","",VLOOKUP(F136,$AI$879:$AJ$881,2,TRUE))</f>
        <v/>
      </c>
      <c r="F102" s="91" t="str">
        <f>IF(G207="","",VLOOKUP(G207,$AR$878:$AS$880,2,TRUE))</f>
        <v/>
      </c>
      <c r="G102" s="91" t="str">
        <f>IF(G208="","",VLOOKUP(G208,$AT$878:$AU$880,2,TRUE))</f>
        <v/>
      </c>
      <c r="H102" s="91" t="str">
        <f>IF(G209="","",VLOOKUP(G209,$AV$878:$AW$880,2,TRUE))</f>
        <v/>
      </c>
      <c r="I102" s="91" t="e">
        <f>IF(G322="","",VLOOKUP(G322,$AR$878:$AS$880,2,TRUE))</f>
        <v>#N/A</v>
      </c>
      <c r="J102" s="91" t="e">
        <f>IF(G323="","",VLOOKUP(G323,$AT$878:$AU$880,2,TRUE))</f>
        <v>#N/A</v>
      </c>
      <c r="K102" s="286" t="e">
        <f>IF(G324="","",VLOOKUP(G324,$AV$878:$AW$880,2,TRUE))</f>
        <v>#N/A</v>
      </c>
      <c r="L102" s="799"/>
    </row>
    <row r="103" spans="2:12" ht="60" customHeight="1" x14ac:dyDescent="0.25">
      <c r="B103" s="830"/>
      <c r="C103" s="281" t="str">
        <f>IF(F137="","",VLOOKUP(F137,$AK$879:$AL$881,2,TRUE))</f>
        <v/>
      </c>
      <c r="D103" s="281" t="str">
        <f>IF(F138="","",VLOOKUP(F138,$AM$879:$AN$881,2,TRUE))</f>
        <v/>
      </c>
      <c r="E103" s="281" t="str">
        <f>IF(F139="","",VLOOKUP(F139,$AO$879:$AP$881,2,TRUE))</f>
        <v/>
      </c>
      <c r="F103" s="91" t="str">
        <f>IF(G210="","",VLOOKUP(G210,$AX$878:$AY$880,2,TRUE))</f>
        <v/>
      </c>
      <c r="G103" s="91" t="str">
        <f>IF(G211="","",VLOOKUP(G211,$AZ$878:$BA$880,2,TRUE))</f>
        <v/>
      </c>
      <c r="H103" s="91" t="str">
        <f>IF(G212="","",VLOOKUP(G212,$BB$878:$BC$880,2,TRUE))</f>
        <v/>
      </c>
      <c r="I103" s="91" t="e">
        <f>IF(G325="","",VLOOKUP(G325,$AX$878:$AY$880,2,TRUE))</f>
        <v>#N/A</v>
      </c>
      <c r="J103" s="91" t="e">
        <f>IF(G326="","",VLOOKUP(G326,$AZ$878:$BA$880,2,TRUE))</f>
        <v>#N/A</v>
      </c>
      <c r="K103" s="286" t="e">
        <f>IF(G327="","",VLOOKUP(G327,$BB$878:$BC$880,2,TRUE))</f>
        <v>#N/A</v>
      </c>
      <c r="L103" s="799"/>
    </row>
    <row r="104" spans="2:12" ht="60" customHeight="1" x14ac:dyDescent="0.25">
      <c r="B104" s="830"/>
      <c r="C104" s="281" t="str">
        <f>IF(G140="","",VLOOKUP(G140,$Y$883:$Z$885,2,TRUE))</f>
        <v/>
      </c>
      <c r="D104" s="281" t="str">
        <f>IF(G141="","",VLOOKUP(G141,$AA$883:$AB$885,2,TRUE))</f>
        <v/>
      </c>
      <c r="E104" s="281" t="str">
        <f>IF(G142="","",VLOOKUP(G142,$AC$883:$AD$885,2,TRUE))</f>
        <v/>
      </c>
      <c r="F104" s="91" t="str">
        <f>IF(G213="","",VLOOKUP(G213,$BD$878:$BE$880,2,TRUE))</f>
        <v/>
      </c>
      <c r="G104" s="91" t="str">
        <f>IF(G214="","",VLOOKUP(G214,$BF$878:$BG$880,2,TRUE))</f>
        <v/>
      </c>
      <c r="H104" s="91" t="str">
        <f>IF(G215="","",VLOOKUP(G215,$BH$878:$BI$880,2,TRUE))</f>
        <v/>
      </c>
      <c r="I104" s="91" t="e">
        <f>IF(G328="","",VLOOKUP(G328,$BD$878:$BE$880,2,TRUE))</f>
        <v>#N/A</v>
      </c>
      <c r="J104" s="91" t="e">
        <f>IF(G329="","",VLOOKUP(G329,$BF$878:$BG$880,2,TRUE))</f>
        <v>#N/A</v>
      </c>
      <c r="K104" s="286" t="e">
        <f>IF(G330="","",VLOOKUP(G330,$BH$878:$BI$880,2,TRUE))</f>
        <v>#N/A</v>
      </c>
      <c r="L104" s="799"/>
    </row>
    <row r="105" spans="2:12" ht="60" customHeight="1" x14ac:dyDescent="0.25">
      <c r="B105" s="830"/>
      <c r="C105" s="281" t="str">
        <f>IF(F143="","",VLOOKUP(F143,$AE$883:$AF$885,2,TRUE))</f>
        <v/>
      </c>
      <c r="D105" s="281" t="str">
        <f>IF(F144="","",VLOOKUP(F144,$AG$883:$AH$885,2,TRUE))</f>
        <v/>
      </c>
      <c r="E105" s="281" t="str">
        <f>IF(F145="","",VLOOKUP(F145,$AI$883:$AJ$885,2,TRUE))</f>
        <v/>
      </c>
      <c r="F105" s="91" t="str">
        <f>IF(G216="","",VLOOKUP(G216,$BJ$878:$BK$880,2,TRUE))</f>
        <v/>
      </c>
      <c r="G105" s="91" t="str">
        <f>IF(G217="","",VLOOKUP(G217,$BL$878:$BM$880,2,TRUE))</f>
        <v/>
      </c>
      <c r="H105" s="91" t="str">
        <f>IF(G218="","",VLOOKUP(G218,$BN$878:$BO$880,2,TRUE))</f>
        <v/>
      </c>
      <c r="I105" s="91" t="e">
        <f>IF(G331="","",VLOOKUP(G331,$BJ$878:$BK$880,2,TRUE))</f>
        <v>#N/A</v>
      </c>
      <c r="J105" s="91" t="e">
        <f>IF(G332="","",VLOOKUP(G332,$BL$878:$BM$880,2,TRUE))</f>
        <v>#N/A</v>
      </c>
      <c r="K105" s="286" t="e">
        <f>IF(G333="","",VLOOKUP(G333,$BN$878:$BO$880,2,TRUE))</f>
        <v>#N/A</v>
      </c>
      <c r="L105" s="799"/>
    </row>
    <row r="106" spans="2:12" ht="60" customHeight="1" x14ac:dyDescent="0.25">
      <c r="B106" s="830"/>
      <c r="C106" s="281" t="str">
        <f>IF(F146="","",VLOOKUP(F146,$AK$883:$AL$885,2,TRUE))</f>
        <v/>
      </c>
      <c r="D106" s="281" t="str">
        <f>IF(F147="","",VLOOKUP(F147,$AM$883:$AN$885,2,TRUE))</f>
        <v/>
      </c>
      <c r="E106" s="281" t="str">
        <f>IF(F148="","",VLOOKUP(F148,$AO$883:$AP$885,2,TRUE))</f>
        <v/>
      </c>
      <c r="F106" s="91" t="str">
        <f>IF(G219="","",VLOOKUP(G219,$AR$882:$AS$884,2,TRUE))</f>
        <v/>
      </c>
      <c r="G106" s="91" t="str">
        <f>IF(G220="","",VLOOKUP(G220,$AT$882:$AU$884,2,TRUE))</f>
        <v/>
      </c>
      <c r="H106" s="91" t="str">
        <f>IF(G221="","",VLOOKUP(G221,$AV$882:$AW$884,2,TRUE))</f>
        <v/>
      </c>
      <c r="I106" s="91" t="e">
        <f>IF(G334="","",VLOOKUP(G334,$AR$882:$AS$884,2,TRUE))</f>
        <v>#N/A</v>
      </c>
      <c r="J106" s="91" t="e">
        <f>IF(G335="","",VLOOKUP(G335,$AT$882:$AU$884,2,TRUE))</f>
        <v>#N/A</v>
      </c>
      <c r="K106" s="286" t="e">
        <f>IF(G336="","",VLOOKUP(G336,$AV$882:$AW$884,2,TRUE))</f>
        <v>#N/A</v>
      </c>
      <c r="L106" s="799"/>
    </row>
    <row r="107" spans="2:12" ht="60" customHeight="1" x14ac:dyDescent="0.25">
      <c r="B107" s="830"/>
      <c r="C107" s="281" t="str">
        <f>IF(G149="","",VLOOKUP(G149,$Y$887:$Z$889,2,TRUE))</f>
        <v/>
      </c>
      <c r="D107" s="281" t="str">
        <f>IF(G150="","",VLOOKUP(G150,$AA$887:$AB$889,2,TRUE))</f>
        <v/>
      </c>
      <c r="E107" s="281" t="str">
        <f>IF(G151="","",VLOOKUP(G151,$AC$887:$AD$889,2,TRUE))</f>
        <v/>
      </c>
      <c r="F107" s="91" t="str">
        <f>IF(G222="","",VLOOKUP(G222,$AX$882:$AY$884,2,TRUE))</f>
        <v/>
      </c>
      <c r="G107" s="91" t="str">
        <f>IF(G223="","",VLOOKUP(G223,$AZ$882:$BA$884,2,TRUE))</f>
        <v/>
      </c>
      <c r="H107" s="91" t="str">
        <f>IF(G224="","",VLOOKUP(G224,$BB$882:$BC$884,2,TRUE))</f>
        <v/>
      </c>
      <c r="I107" s="91" t="e">
        <f>IF(G337="","",VLOOKUP(G337,$AX$882:$AY$884,2,TRUE))</f>
        <v>#N/A</v>
      </c>
      <c r="J107" s="91" t="e">
        <f>IF(G338="","",VLOOKUP(G338,$AZ$882:$BA$884,2,TRUE))</f>
        <v>#N/A</v>
      </c>
      <c r="K107" s="286" t="e">
        <f>IF(G339="","",VLOOKUP(G339,$BB$882:$BC$884,2,TRUE))</f>
        <v>#N/A</v>
      </c>
      <c r="L107" s="799"/>
    </row>
    <row r="108" spans="2:12" ht="60" customHeight="1" x14ac:dyDescent="0.25">
      <c r="B108" s="830"/>
      <c r="C108" s="281" t="str">
        <f>IF(F152="","",VLOOKUP(F152,$AE$887:$AF$889,2,TRUE))</f>
        <v/>
      </c>
      <c r="D108" s="281" t="str">
        <f>IF(F153="","",VLOOKUP(F153,$AG$887:$AH$889,2,TRUE))</f>
        <v/>
      </c>
      <c r="E108" s="281" t="str">
        <f>IF(F154="","",VLOOKUP(F154,$AI$887:$AJ$889,2,TRUE))</f>
        <v/>
      </c>
      <c r="F108" s="91" t="str">
        <f>IF(G225="","",VLOOKUP(G225,$BD$882:$BE$884,2,TRUE))</f>
        <v/>
      </c>
      <c r="G108" s="91" t="str">
        <f>IF(G226="","",VLOOKUP(G226,$BF$882:$BG$884,2,TRUE))</f>
        <v/>
      </c>
      <c r="H108" s="91" t="str">
        <f>IF(G227="","",VLOOKUP(G227,$BH$882:$BI$884,2,TRUE))</f>
        <v/>
      </c>
      <c r="I108" s="91" t="e">
        <f>IF(G340="","",VLOOKUP(G340,$BD$882:$BE$884,2,TRUE))</f>
        <v>#N/A</v>
      </c>
      <c r="J108" s="91" t="e">
        <f>IF(G341="","",VLOOKUP(G341,$BF$882:$BG$884,2,TRUE))</f>
        <v>#N/A</v>
      </c>
      <c r="K108" s="286" t="e">
        <f>IF(G342="","",VLOOKUP(G342,$BH$882:$BI$884,2,TRUE))</f>
        <v>#N/A</v>
      </c>
      <c r="L108" s="799"/>
    </row>
    <row r="109" spans="2:12" ht="60" customHeight="1" x14ac:dyDescent="0.25">
      <c r="B109" s="830"/>
      <c r="C109" s="281" t="str">
        <f>IF(F155="","",VLOOKUP(F155,$AK$887:$AL$889,2,TRUE))</f>
        <v/>
      </c>
      <c r="D109" s="281" t="str">
        <f>IF(F156="","",VLOOKUP(F156,$AM$887:$AN$889,2,TRUE))</f>
        <v/>
      </c>
      <c r="E109" s="281" t="str">
        <f>IF(F157="","",VLOOKUP(F157,$AO$887:$AP$889,2,TRUE))</f>
        <v/>
      </c>
      <c r="F109" s="91" t="str">
        <f>IF(G228="","",VLOOKUP(G228,$BJ$882:$BK$884,2,TRUE))</f>
        <v/>
      </c>
      <c r="G109" s="91" t="str">
        <f>IF(G229="","",VLOOKUP(G229,$BL$882:$BM$884,2,TRUE))</f>
        <v/>
      </c>
      <c r="H109" s="91" t="str">
        <f>IF(G230="","",VLOOKUP(G230,$BN$882:$BO$884,2,TRUE))</f>
        <v/>
      </c>
      <c r="I109" s="91" t="e">
        <f>IF(G343="","",VLOOKUP(G343,$BJ$882:$BK$884,2,TRUE))</f>
        <v>#N/A</v>
      </c>
      <c r="J109" s="91" t="e">
        <f>IF(G344="","",VLOOKUP(G344,$BL$882:$BM$884,2,TRUE))</f>
        <v>#N/A</v>
      </c>
      <c r="K109" s="286" t="e">
        <f>IF(G345="","",VLOOKUP(G345,$BN$882:$BO$884,2,TRUE))</f>
        <v>#N/A</v>
      </c>
      <c r="L109" s="799"/>
    </row>
    <row r="110" spans="2:12" ht="60" customHeight="1" x14ac:dyDescent="0.25">
      <c r="B110" s="830"/>
      <c r="C110" s="281" t="str">
        <f>IF(G158="","",VLOOKUP(G158,$Y$891:$Z$893,2,TRUE))</f>
        <v/>
      </c>
      <c r="D110" s="281" t="str">
        <f>IF(G159="","",VLOOKUP(G159,$AA$891:$AB$893,2,TRUE))</f>
        <v/>
      </c>
      <c r="E110" s="281" t="str">
        <f>IF(G160="","",VLOOKUP(G160,$AC$891:$AD$893,2,TRUE))</f>
        <v/>
      </c>
      <c r="F110" s="91" t="str">
        <f>IF(G231="","",VLOOKUP(G231,$AR$886:$AS$888,2,TRUE))</f>
        <v/>
      </c>
      <c r="G110" s="91" t="str">
        <f>IF(G232="","",VLOOKUP(G232,$AT$886:$AU$888,2,TRUE))</f>
        <v/>
      </c>
      <c r="H110" s="91" t="str">
        <f>IF(G233="","",VLOOKUP(G233,$AV$886:$AW$888,2,TRUE))</f>
        <v/>
      </c>
      <c r="I110" s="91" t="e">
        <f>IF(G346="","",VLOOKUP(G346,$AR$886:$AS$888,2,TRUE))</f>
        <v>#N/A</v>
      </c>
      <c r="J110" s="91" t="e">
        <f>IF(G347="","",VLOOKUP(G347,$AT$886:$AU$888,2,TRUE))</f>
        <v>#N/A</v>
      </c>
      <c r="K110" s="286" t="e">
        <f>IF(G348="","",VLOOKUP(G348,$AV$886:$AW$888,2,TRUE))</f>
        <v>#N/A</v>
      </c>
      <c r="L110" s="799"/>
    </row>
    <row r="111" spans="2:12" ht="60" customHeight="1" x14ac:dyDescent="0.25">
      <c r="B111" s="830"/>
      <c r="C111" s="281" t="str">
        <f>IF(G161="","",VLOOKUP(G161,$AE$891:$AF$893,2,TRUE))</f>
        <v/>
      </c>
      <c r="D111" s="281" t="str">
        <f>IF(G162="","",VLOOKUP(G162,$AG$891:$AH$893,2,TRUE))</f>
        <v/>
      </c>
      <c r="E111" s="281" t="str">
        <f>IF(G163="","",VLOOKUP(G163,$AI$891:$AJ$893,2,TRUE))</f>
        <v/>
      </c>
      <c r="F111" s="91" t="str">
        <f>IF(G234="","",VLOOKUP(G234,$AX$886:$AY$888,2,TRUE))</f>
        <v/>
      </c>
      <c r="G111" s="91" t="str">
        <f>IF(G235="","",VLOOKUP(G235,$AZ$886:$BA$888,2,TRUE))</f>
        <v/>
      </c>
      <c r="H111" s="91" t="str">
        <f>IF(G236="","",VLOOKUP(G236,$BB$886:$BC$888,2,TRUE))</f>
        <v/>
      </c>
      <c r="I111" s="91" t="e">
        <f>IF(G349="","",VLOOKUP(G349,$AX$886:$AY$888,2,TRUE))</f>
        <v>#N/A</v>
      </c>
      <c r="J111" s="91" t="e">
        <f>IF(G350="","",VLOOKUP(G350,$AZ$886:$BA$888,2,TRUE))</f>
        <v>#N/A</v>
      </c>
      <c r="K111" s="286" t="e">
        <f>IF(G351="","",VLOOKUP(G351,$BB$886:$BC$888,2,TRUE))</f>
        <v>#N/A</v>
      </c>
      <c r="L111" s="799"/>
    </row>
    <row r="112" spans="2:12" ht="60" customHeight="1" x14ac:dyDescent="0.25">
      <c r="B112" s="830"/>
      <c r="C112" s="281" t="str">
        <f>IF(G164="","",VLOOKUP(G164,$AK$891:$AL$893,2,TRUE))</f>
        <v/>
      </c>
      <c r="D112" s="281" t="str">
        <f>IF(G165="","",VLOOKUP(G165,$AM$891:$AN$893,2,TRUE))</f>
        <v/>
      </c>
      <c r="E112" s="281" t="str">
        <f>IF(G166="","",VLOOKUP(G166,$AO$891:$AP$893,2,TRUE))</f>
        <v/>
      </c>
      <c r="F112" s="91" t="str">
        <f>IF(G237="","",VLOOKUP(G237,$BD$886:$BE$888,2,TRUE))</f>
        <v/>
      </c>
      <c r="G112" s="91" t="str">
        <f>IF(G238="","",VLOOKUP(G238,$BF$886:$BG$888,2,TRUE))</f>
        <v/>
      </c>
      <c r="H112" s="91" t="str">
        <f>IF(G239="","",VLOOKUP(G239,$BH$886:$BI$888,2,TRUE))</f>
        <v/>
      </c>
      <c r="I112" s="91" t="e">
        <f>IF(G352="","",VLOOKUP(G352,$BD$886:$BE$888,2,TRUE))</f>
        <v>#N/A</v>
      </c>
      <c r="J112" s="91" t="e">
        <f>IF(G353="","",VLOOKUP(G353,$BF$886:$BG$888,2,TRUE))</f>
        <v>#N/A</v>
      </c>
      <c r="K112" s="286" t="e">
        <f>IF(G354="","",VLOOKUP(G354,$BH$886:$BI$888,2,TRUE))</f>
        <v>#N/A</v>
      </c>
      <c r="L112" s="799"/>
    </row>
    <row r="113" spans="2:12" ht="60" customHeight="1" x14ac:dyDescent="0.25">
      <c r="B113" s="830"/>
      <c r="C113" s="281" t="str">
        <f>IF(G167="","",VLOOKUP(G167,$Y$895:$Z$897,2,TRUE))</f>
        <v/>
      </c>
      <c r="D113" s="281" t="str">
        <f>IF(G168="","",VLOOKUP(G168,$AA$895:$AB$897,2,TRUE))</f>
        <v/>
      </c>
      <c r="E113" s="281" t="str">
        <f>IF(G169="","",VLOOKUP(G169,$AC$895:$AD$897,2,TRUE))</f>
        <v/>
      </c>
      <c r="F113" s="91" t="str">
        <f>IF(G240="","",VLOOKUP(G240,$BJ$886:$BK$888,2,TRUE))</f>
        <v/>
      </c>
      <c r="G113" s="91" t="str">
        <f>IF(G241="","",VLOOKUP(G241,$BL$886:$BM$888,2,TRUE))</f>
        <v/>
      </c>
      <c r="H113" s="91" t="str">
        <f>IF(G242="","",VLOOKUP(G242,$BN$886:$BO$888,2,TRUE))</f>
        <v/>
      </c>
      <c r="I113" s="91" t="e">
        <f>IF(G355="","",VLOOKUP(G355,$BJ$886:$BK$888,2,TRUE))</f>
        <v>#N/A</v>
      </c>
      <c r="J113" s="91" t="e">
        <f>IF(G356="","",VLOOKUP(G356,$BL$886:$BM$888,2,TRUE))</f>
        <v>#N/A</v>
      </c>
      <c r="K113" s="286" t="e">
        <f>IF(G357="","",VLOOKUP(G357,$BN$886:$BO$888,2,TRUE))</f>
        <v>#N/A</v>
      </c>
      <c r="L113" s="799"/>
    </row>
    <row r="114" spans="2:12" ht="60" customHeight="1" x14ac:dyDescent="0.25">
      <c r="B114" s="830"/>
      <c r="C114" s="281" t="str">
        <f>IF(G170="","",VLOOKUP(G170,$AE$895:$AF$897,2,TRUE))</f>
        <v/>
      </c>
      <c r="D114" s="281" t="str">
        <f>IF(G171="","",VLOOKUP(G171,$AG$895:$AH$897,2,TRUE))</f>
        <v/>
      </c>
      <c r="E114" s="281" t="str">
        <f>IF(G172="","",VLOOKUP(G172,$AI$895:$AJ$897,2,TRUE))</f>
        <v/>
      </c>
      <c r="F114" s="91" t="str">
        <f>IF(G243="","",VLOOKUP(G243,$AR$890:$AS$892,2,TRUE))</f>
        <v/>
      </c>
      <c r="G114" s="91" t="str">
        <f>IF(G244="","",VLOOKUP(G244,$AT$890:$AU$892,2,TRUE))</f>
        <v/>
      </c>
      <c r="H114" s="91" t="str">
        <f>IF(G245="","",VLOOKUP(G245,$AV$890:$AW$892,2,TRUE))</f>
        <v/>
      </c>
      <c r="I114" s="91" t="e">
        <f>IF(G358="","",VLOOKUP(G358,$AR$890:$AS$892,2,TRUE))</f>
        <v>#N/A</v>
      </c>
      <c r="J114" s="91" t="e">
        <f>IF(G359="","",VLOOKUP(G359,$AT$890:$AU$892,2,TRUE))</f>
        <v>#N/A</v>
      </c>
      <c r="K114" s="286" t="e">
        <f>IF(G360="","",VLOOKUP(G360,$AV$890:$AW$892,2,TRUE))</f>
        <v>#N/A</v>
      </c>
      <c r="L114" s="799"/>
    </row>
    <row r="115" spans="2:12" ht="60" customHeight="1" x14ac:dyDescent="0.25">
      <c r="B115" s="830"/>
      <c r="C115" s="801"/>
      <c r="D115" s="801"/>
      <c r="E115" s="801"/>
      <c r="F115" s="91" t="str">
        <f>IF(G246="","",VLOOKUP(G246,$AX$890:$AY$892,2,TRUE))</f>
        <v/>
      </c>
      <c r="G115" s="91" t="str">
        <f>IF(G247="","",VLOOKUP(G247,$AZ$890:$BA$892,2,TRUE))</f>
        <v/>
      </c>
      <c r="H115" s="91" t="str">
        <f>IF(G248="","",VLOOKUP(G248,$BB$890:$BC$892,2,TRUE))</f>
        <v/>
      </c>
      <c r="I115" s="91" t="e">
        <f>IF(G361="","",VLOOKUP(G361,$AX$890:$AY$892,2,TRUE))</f>
        <v>#N/A</v>
      </c>
      <c r="J115" s="91" t="e">
        <f>IF(G362="","",VLOOKUP(G362,$AZ$890:$BA$892,2,TRUE))</f>
        <v>#N/A</v>
      </c>
      <c r="K115" s="286" t="e">
        <f>IF(G363="","",VLOOKUP(G363,$BB$890:$BC$892,2,TRUE))</f>
        <v>#N/A</v>
      </c>
      <c r="L115" s="799"/>
    </row>
    <row r="116" spans="2:12" ht="60" customHeight="1" x14ac:dyDescent="0.25">
      <c r="B116" s="830"/>
      <c r="C116" s="801"/>
      <c r="D116" s="801"/>
      <c r="E116" s="801"/>
      <c r="F116" s="91" t="str">
        <f>IF(G249="","",VLOOKUP(G249,$BD$890:$BE$892,2,TRUE))</f>
        <v/>
      </c>
      <c r="G116" s="91" t="str">
        <f>IF(G250="","",VLOOKUP(G250,$BF$890:$BG$892,2,TRUE))</f>
        <v/>
      </c>
      <c r="H116" s="91" t="str">
        <f>IF(G251="","",VLOOKUP(G251,$BH$890:$BI$892,2,TRUE))</f>
        <v/>
      </c>
      <c r="I116" s="91" t="e">
        <f>IF(G364="","",VLOOKUP(G364,$BD$890:$BE$892,2,TRUE))</f>
        <v>#N/A</v>
      </c>
      <c r="J116" s="91" t="e">
        <f>IF(G365="","",VLOOKUP(G365,$BF$890:$BG$892,2,TRUE))</f>
        <v>#N/A</v>
      </c>
      <c r="K116" s="286" t="e">
        <f>IF(G366="","",VLOOKUP(G366,$BH$890:$BI$892,2,TRUE))</f>
        <v>#N/A</v>
      </c>
      <c r="L116" s="799"/>
    </row>
    <row r="117" spans="2:12" ht="60" customHeight="1" thickBot="1" x14ac:dyDescent="0.3">
      <c r="B117" s="831"/>
      <c r="C117" s="802"/>
      <c r="D117" s="802"/>
      <c r="E117" s="802"/>
      <c r="F117" s="283" t="str">
        <f>IF(G252="","",VLOOKUP(G252,$BJ$890:$BK$892,2,TRUE))</f>
        <v/>
      </c>
      <c r="G117" s="283" t="str">
        <f>IF(G253="","",VLOOKUP(G253,$BL$890:$BM$892,2,TRUE))</f>
        <v/>
      </c>
      <c r="H117" s="283" t="str">
        <f>IF(G254="","",VLOOKUP(G254,$BN$890:$BO$892,2,TRUE))</f>
        <v/>
      </c>
      <c r="I117" s="283" t="e">
        <f>IF(G367="","",VLOOKUP(G367,$BJ$890:$BK$892,2,TRUE))</f>
        <v>#N/A</v>
      </c>
      <c r="J117" s="283" t="e">
        <f>IF(G368="","",VLOOKUP(G368,$BL$890:$BM$892,2,TRUE))</f>
        <v>#N/A</v>
      </c>
      <c r="K117" s="287" t="e">
        <f>IF(G369="","",VLOOKUP(G369,$BN$890:$BO$892,2,TRUE))</f>
        <v>#N/A</v>
      </c>
      <c r="L117" s="800"/>
    </row>
    <row r="120" spans="2:12" ht="15.75" x14ac:dyDescent="0.25">
      <c r="B120" s="822" t="s">
        <v>827</v>
      </c>
      <c r="C120" s="823"/>
      <c r="D120" s="823"/>
      <c r="E120" s="823"/>
      <c r="F120" s="823"/>
      <c r="G120" s="824"/>
    </row>
    <row r="121" spans="2:12" ht="55.5" customHeight="1"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67.5" customHeight="1" x14ac:dyDescent="0.25">
      <c r="B194" s="39"/>
      <c r="C194" s="7" t="s">
        <v>103</v>
      </c>
      <c r="D194" s="7" t="s">
        <v>113</v>
      </c>
      <c r="E194" s="7" t="s">
        <v>114</v>
      </c>
      <c r="F194" s="7" t="s">
        <v>115</v>
      </c>
      <c r="G194" s="53" t="s">
        <v>116</v>
      </c>
      <c r="CO194" s="15"/>
      <c r="CQ194" s="15"/>
      <c r="CS194" s="15"/>
      <c r="CU194" s="15"/>
    </row>
    <row r="195" spans="2:99" x14ac:dyDescent="0.25">
      <c r="B195" s="707">
        <v>1</v>
      </c>
      <c r="C195" s="4"/>
      <c r="D195" s="4"/>
      <c r="E195" s="4"/>
      <c r="F195" s="4"/>
      <c r="G195" s="4"/>
      <c r="CO195" s="8"/>
      <c r="CQ195" s="8"/>
      <c r="CS195" s="8"/>
      <c r="CU195" s="8"/>
    </row>
    <row r="196" spans="2:99" x14ac:dyDescent="0.25">
      <c r="B196" s="708"/>
      <c r="C196" s="4"/>
      <c r="D196" s="4"/>
      <c r="E196" s="4"/>
      <c r="F196" s="4"/>
      <c r="G196" s="4"/>
      <c r="CO196" s="8"/>
      <c r="CQ196" s="8"/>
      <c r="CS196" s="8"/>
      <c r="CU196" s="8"/>
    </row>
    <row r="197" spans="2:99" x14ac:dyDescent="0.25">
      <c r="B197" s="712"/>
      <c r="C197" s="4"/>
      <c r="D197" s="4"/>
      <c r="E197" s="4"/>
      <c r="F197" s="4"/>
      <c r="G197" s="4"/>
    </row>
    <row r="198" spans="2:99" x14ac:dyDescent="0.25">
      <c r="B198" s="707">
        <v>2</v>
      </c>
      <c r="C198" s="4"/>
      <c r="D198" s="4"/>
      <c r="E198" s="4"/>
      <c r="F198" s="4"/>
      <c r="G198" s="4"/>
    </row>
    <row r="199" spans="2:99" x14ac:dyDescent="0.25">
      <c r="B199" s="708"/>
      <c r="C199" s="4"/>
      <c r="D199" s="4"/>
      <c r="E199" s="4"/>
      <c r="F199" s="4"/>
      <c r="G199" s="4"/>
    </row>
    <row r="200" spans="2:99" x14ac:dyDescent="0.25">
      <c r="B200" s="712"/>
      <c r="C200" s="4"/>
      <c r="D200" s="4"/>
      <c r="E200" s="4"/>
      <c r="F200" s="4"/>
      <c r="G200" s="4"/>
    </row>
    <row r="201" spans="2:99" x14ac:dyDescent="0.25">
      <c r="B201" s="707">
        <v>3</v>
      </c>
      <c r="C201" s="4"/>
      <c r="D201" s="4"/>
      <c r="E201" s="4"/>
      <c r="F201" s="4"/>
      <c r="G201" s="4"/>
    </row>
    <row r="202" spans="2:99" x14ac:dyDescent="0.25">
      <c r="B202" s="708"/>
      <c r="C202" s="4"/>
      <c r="D202" s="4"/>
      <c r="E202" s="4"/>
      <c r="F202" s="4"/>
      <c r="G202" s="4"/>
    </row>
    <row r="203" spans="2:99" x14ac:dyDescent="0.25">
      <c r="B203" s="712"/>
      <c r="C203" s="4"/>
      <c r="D203" s="4"/>
      <c r="E203" s="4"/>
      <c r="F203" s="4"/>
      <c r="G203" s="4"/>
    </row>
    <row r="204" spans="2:99" x14ac:dyDescent="0.25">
      <c r="B204" s="707">
        <v>4</v>
      </c>
      <c r="C204" s="4"/>
      <c r="D204" s="4"/>
      <c r="E204" s="4"/>
      <c r="F204" s="4"/>
      <c r="G204" s="4"/>
    </row>
    <row r="205" spans="2:99" x14ac:dyDescent="0.25">
      <c r="B205" s="708"/>
      <c r="C205" s="4"/>
      <c r="D205" s="4"/>
      <c r="E205" s="4"/>
      <c r="F205" s="4"/>
      <c r="G205" s="4"/>
    </row>
    <row r="206" spans="2:99" x14ac:dyDescent="0.25">
      <c r="B206" s="712"/>
      <c r="C206" s="4"/>
      <c r="D206" s="4"/>
      <c r="E206" s="4"/>
      <c r="F206" s="4"/>
      <c r="G206" s="4"/>
    </row>
    <row r="207" spans="2:99" x14ac:dyDescent="0.25">
      <c r="B207" s="707">
        <v>5</v>
      </c>
      <c r="C207" s="4"/>
      <c r="D207" s="4"/>
      <c r="E207" s="4"/>
      <c r="F207" s="4"/>
      <c r="G207" s="4"/>
    </row>
    <row r="208" spans="2:99" x14ac:dyDescent="0.25">
      <c r="B208" s="708"/>
      <c r="C208" s="4"/>
      <c r="D208" s="4"/>
      <c r="E208" s="4"/>
      <c r="F208" s="4"/>
      <c r="G208" s="4"/>
    </row>
    <row r="209" spans="2:7" x14ac:dyDescent="0.25">
      <c r="B209" s="712"/>
      <c r="C209" s="4"/>
      <c r="D209" s="4"/>
      <c r="E209" s="4"/>
      <c r="F209" s="4"/>
      <c r="G209" s="4"/>
    </row>
    <row r="210" spans="2:7" x14ac:dyDescent="0.25">
      <c r="B210" s="707">
        <v>6</v>
      </c>
      <c r="C210" s="4"/>
      <c r="D210" s="4"/>
      <c r="E210" s="4"/>
      <c r="F210" s="4"/>
      <c r="G210" s="4"/>
    </row>
    <row r="211" spans="2:7" x14ac:dyDescent="0.25">
      <c r="B211" s="708"/>
      <c r="C211" s="4"/>
      <c r="D211" s="4"/>
      <c r="E211" s="4"/>
      <c r="F211" s="4"/>
      <c r="G211" s="4"/>
    </row>
    <row r="212" spans="2:7" x14ac:dyDescent="0.25">
      <c r="B212" s="712"/>
      <c r="C212" s="4"/>
      <c r="D212" s="4"/>
      <c r="E212" s="4"/>
      <c r="F212" s="4"/>
      <c r="G212" s="4"/>
    </row>
    <row r="213" spans="2:7" x14ac:dyDescent="0.25">
      <c r="B213" s="707">
        <v>7</v>
      </c>
      <c r="C213" s="4"/>
      <c r="D213" s="4"/>
      <c r="E213" s="4"/>
      <c r="F213" s="4"/>
      <c r="G213" s="4"/>
    </row>
    <row r="214" spans="2:7" x14ac:dyDescent="0.25">
      <c r="B214" s="708"/>
      <c r="C214" s="4"/>
      <c r="D214" s="4"/>
      <c r="E214" s="4"/>
      <c r="F214" s="4"/>
      <c r="G214" s="4"/>
    </row>
    <row r="215" spans="2:7" x14ac:dyDescent="0.25">
      <c r="B215" s="712"/>
      <c r="C215" s="4"/>
      <c r="D215" s="4"/>
      <c r="E215" s="4"/>
      <c r="F215" s="4"/>
      <c r="G215" s="4"/>
    </row>
    <row r="216" spans="2:7" x14ac:dyDescent="0.25">
      <c r="B216" s="707">
        <v>8</v>
      </c>
      <c r="C216" s="4"/>
      <c r="D216" s="4"/>
      <c r="E216" s="4"/>
      <c r="F216" s="4"/>
      <c r="G216" s="4"/>
    </row>
    <row r="217" spans="2:7" x14ac:dyDescent="0.25">
      <c r="B217" s="708"/>
      <c r="C217" s="4"/>
      <c r="D217" s="4"/>
      <c r="E217" s="4"/>
      <c r="F217" s="4"/>
      <c r="G217" s="4"/>
    </row>
    <row r="218" spans="2:7" x14ac:dyDescent="0.25">
      <c r="B218" s="712"/>
      <c r="C218" s="4"/>
      <c r="D218" s="4"/>
      <c r="E218" s="4"/>
      <c r="F218" s="4"/>
      <c r="G218" s="4"/>
    </row>
    <row r="219" spans="2:7" x14ac:dyDescent="0.25">
      <c r="B219" s="707">
        <v>9</v>
      </c>
      <c r="C219" s="4"/>
      <c r="D219" s="4"/>
      <c r="E219" s="4"/>
      <c r="F219" s="4"/>
      <c r="G219" s="4"/>
    </row>
    <row r="220" spans="2:7" x14ac:dyDescent="0.25">
      <c r="B220" s="708"/>
      <c r="C220" s="4"/>
      <c r="D220" s="4"/>
      <c r="E220" s="4"/>
      <c r="F220" s="4"/>
      <c r="G220" s="4"/>
    </row>
    <row r="221" spans="2:7" x14ac:dyDescent="0.25">
      <c r="B221" s="712"/>
      <c r="C221" s="4"/>
      <c r="D221" s="4"/>
      <c r="E221" s="4"/>
      <c r="F221" s="4"/>
      <c r="G221" s="4"/>
    </row>
    <row r="222" spans="2:7" x14ac:dyDescent="0.25">
      <c r="B222" s="707">
        <v>10</v>
      </c>
      <c r="C222" s="4"/>
      <c r="D222" s="4"/>
      <c r="E222" s="842"/>
      <c r="F222" s="4"/>
      <c r="G222" s="4"/>
    </row>
    <row r="223" spans="2:7" x14ac:dyDescent="0.25">
      <c r="B223" s="708"/>
      <c r="C223" s="4"/>
      <c r="D223" s="4"/>
      <c r="E223" s="843"/>
      <c r="F223" s="4"/>
      <c r="G223" s="4"/>
    </row>
    <row r="224" spans="2:7" x14ac:dyDescent="0.25">
      <c r="B224" s="712"/>
      <c r="C224" s="4"/>
      <c r="D224" s="4"/>
      <c r="E224" s="843"/>
      <c r="F224" s="4"/>
      <c r="G224" s="4"/>
    </row>
    <row r="225" spans="2:7" x14ac:dyDescent="0.25">
      <c r="B225" s="707">
        <v>11</v>
      </c>
      <c r="C225" s="4"/>
      <c r="D225" s="4"/>
      <c r="E225" s="843"/>
      <c r="F225" s="4"/>
      <c r="G225" s="4"/>
    </row>
    <row r="226" spans="2:7" x14ac:dyDescent="0.25">
      <c r="B226" s="708"/>
      <c r="C226" s="4"/>
      <c r="D226" s="4"/>
      <c r="E226" s="843"/>
      <c r="F226" s="4"/>
      <c r="G226" s="4"/>
    </row>
    <row r="227" spans="2:7" x14ac:dyDescent="0.25">
      <c r="B227" s="712"/>
      <c r="C227" s="4"/>
      <c r="D227" s="4"/>
      <c r="E227" s="843"/>
      <c r="F227" s="4"/>
      <c r="G227" s="4"/>
    </row>
    <row r="228" spans="2:7" x14ac:dyDescent="0.25">
      <c r="B228" s="707">
        <v>12</v>
      </c>
      <c r="C228" s="4"/>
      <c r="D228" s="4"/>
      <c r="E228" s="843"/>
      <c r="F228" s="4"/>
      <c r="G228" s="4"/>
    </row>
    <row r="229" spans="2:7" x14ac:dyDescent="0.25">
      <c r="B229" s="708"/>
      <c r="C229" s="4"/>
      <c r="D229" s="4"/>
      <c r="E229" s="843"/>
      <c r="F229" s="4"/>
      <c r="G229" s="4"/>
    </row>
    <row r="230" spans="2:7" x14ac:dyDescent="0.25">
      <c r="B230" s="712"/>
      <c r="C230" s="4"/>
      <c r="D230" s="160"/>
      <c r="E230" s="843"/>
      <c r="F230" s="4"/>
      <c r="G230" s="4"/>
    </row>
    <row r="231" spans="2:7" x14ac:dyDescent="0.25">
      <c r="B231" s="707">
        <v>13</v>
      </c>
      <c r="C231" s="4"/>
      <c r="D231" s="4"/>
      <c r="E231" s="843"/>
      <c r="F231" s="4"/>
      <c r="G231" s="4"/>
    </row>
    <row r="232" spans="2:7" x14ac:dyDescent="0.25">
      <c r="B232" s="708"/>
      <c r="C232" s="4"/>
      <c r="D232" s="4"/>
      <c r="E232" s="843"/>
      <c r="F232" s="4"/>
      <c r="G232" s="4"/>
    </row>
    <row r="233" spans="2:7" x14ac:dyDescent="0.25">
      <c r="B233" s="712"/>
      <c r="C233" s="4"/>
      <c r="D233" s="4"/>
      <c r="E233" s="843"/>
      <c r="F233" s="4"/>
      <c r="G233" s="4"/>
    </row>
    <row r="234" spans="2:7" x14ac:dyDescent="0.25">
      <c r="B234" s="707">
        <v>14</v>
      </c>
      <c r="C234" s="4"/>
      <c r="D234" s="4"/>
      <c r="E234" s="843"/>
      <c r="F234" s="4"/>
      <c r="G234" s="4"/>
    </row>
    <row r="235" spans="2:7" x14ac:dyDescent="0.25">
      <c r="B235" s="708"/>
      <c r="C235" s="4"/>
      <c r="D235" s="4"/>
      <c r="E235" s="843"/>
      <c r="F235" s="4"/>
      <c r="G235" s="4"/>
    </row>
    <row r="236" spans="2:7" x14ac:dyDescent="0.25">
      <c r="B236" s="712"/>
      <c r="C236" s="4"/>
      <c r="D236" s="4"/>
      <c r="E236" s="843"/>
      <c r="F236" s="4"/>
      <c r="G236" s="4"/>
    </row>
    <row r="237" spans="2:7" x14ac:dyDescent="0.25">
      <c r="B237" s="707">
        <v>15</v>
      </c>
      <c r="C237" s="4"/>
      <c r="D237" s="4"/>
      <c r="E237" s="843"/>
      <c r="F237" s="4"/>
      <c r="G237" s="4"/>
    </row>
    <row r="238" spans="2:7" x14ac:dyDescent="0.25">
      <c r="B238" s="708"/>
      <c r="C238" s="4"/>
      <c r="D238" s="4"/>
      <c r="E238" s="843"/>
      <c r="F238" s="4"/>
      <c r="G238" s="4"/>
    </row>
    <row r="239" spans="2:7" x14ac:dyDescent="0.25">
      <c r="B239" s="712"/>
      <c r="C239" s="4"/>
      <c r="D239" s="4"/>
      <c r="E239" s="843"/>
      <c r="F239" s="4"/>
      <c r="G239" s="4"/>
    </row>
    <row r="240" spans="2:7" x14ac:dyDescent="0.25">
      <c r="B240" s="707">
        <v>16</v>
      </c>
      <c r="C240" s="4"/>
      <c r="D240" s="4"/>
      <c r="E240" s="843"/>
      <c r="F240" s="4"/>
      <c r="G240" s="4"/>
    </row>
    <row r="241" spans="2:7" x14ac:dyDescent="0.25">
      <c r="B241" s="708"/>
      <c r="C241" s="4"/>
      <c r="D241" s="4"/>
      <c r="E241" s="843"/>
      <c r="F241" s="4"/>
      <c r="G241" s="4"/>
    </row>
    <row r="242" spans="2:7" x14ac:dyDescent="0.25">
      <c r="B242" s="712"/>
      <c r="C242" s="4"/>
      <c r="D242" s="4"/>
      <c r="E242" s="843"/>
      <c r="F242" s="4"/>
      <c r="G242" s="4"/>
    </row>
    <row r="243" spans="2:7" x14ac:dyDescent="0.25">
      <c r="B243" s="707">
        <v>17</v>
      </c>
      <c r="C243" s="4"/>
      <c r="D243" s="4"/>
      <c r="E243" s="843"/>
      <c r="F243" s="4"/>
      <c r="G243" s="4"/>
    </row>
    <row r="244" spans="2:7" x14ac:dyDescent="0.25">
      <c r="B244" s="708"/>
      <c r="C244" s="4"/>
      <c r="D244" s="4"/>
      <c r="E244" s="843"/>
      <c r="F244" s="4"/>
      <c r="G244" s="4"/>
    </row>
    <row r="245" spans="2:7" x14ac:dyDescent="0.25">
      <c r="B245" s="712"/>
      <c r="C245" s="4"/>
      <c r="D245" s="4"/>
      <c r="E245" s="843"/>
      <c r="F245" s="4"/>
      <c r="G245" s="4"/>
    </row>
    <row r="246" spans="2:7" x14ac:dyDescent="0.25">
      <c r="B246" s="707">
        <v>18</v>
      </c>
      <c r="C246" s="4"/>
      <c r="D246" s="4"/>
      <c r="E246" s="843"/>
      <c r="F246" s="4"/>
      <c r="G246" s="4"/>
    </row>
    <row r="247" spans="2:7" x14ac:dyDescent="0.25">
      <c r="B247" s="708"/>
      <c r="C247" s="4"/>
      <c r="D247" s="4"/>
      <c r="E247" s="843"/>
      <c r="F247" s="4"/>
      <c r="G247" s="4"/>
    </row>
    <row r="248" spans="2:7" x14ac:dyDescent="0.25">
      <c r="B248" s="712"/>
      <c r="C248" s="4"/>
      <c r="D248" s="4"/>
      <c r="E248" s="843"/>
      <c r="F248" s="4"/>
      <c r="G248" s="4"/>
    </row>
    <row r="249" spans="2:7" x14ac:dyDescent="0.25">
      <c r="B249" s="707">
        <v>19</v>
      </c>
      <c r="C249" s="4"/>
      <c r="D249" s="4"/>
      <c r="E249" s="843"/>
      <c r="F249" s="4"/>
      <c r="G249" s="4"/>
    </row>
    <row r="250" spans="2:7" x14ac:dyDescent="0.25">
      <c r="B250" s="708"/>
      <c r="C250" s="4"/>
      <c r="D250" s="4"/>
      <c r="E250" s="843"/>
      <c r="F250" s="4"/>
      <c r="G250" s="4"/>
    </row>
    <row r="251" spans="2:7" x14ac:dyDescent="0.25">
      <c r="B251" s="712"/>
      <c r="C251" s="4"/>
      <c r="D251" s="4"/>
      <c r="E251" s="843"/>
      <c r="F251" s="4"/>
      <c r="G251" s="4"/>
    </row>
    <row r="252" spans="2:7" x14ac:dyDescent="0.25">
      <c r="B252" s="707">
        <v>20</v>
      </c>
      <c r="C252" s="842"/>
      <c r="D252" s="4"/>
      <c r="E252" s="843"/>
      <c r="F252" s="4"/>
      <c r="G252" s="4"/>
    </row>
    <row r="253" spans="2:7" x14ac:dyDescent="0.25">
      <c r="B253" s="708"/>
      <c r="C253" s="843"/>
      <c r="D253" s="4"/>
      <c r="E253" s="843"/>
      <c r="F253" s="4"/>
      <c r="G253" s="4"/>
    </row>
    <row r="254" spans="2:7" x14ac:dyDescent="0.25">
      <c r="B254" s="712"/>
      <c r="C254" s="843"/>
      <c r="D254" s="4"/>
      <c r="E254" s="843"/>
      <c r="F254" s="4"/>
      <c r="G254" s="4"/>
    </row>
    <row r="255" spans="2:7" x14ac:dyDescent="0.25">
      <c r="B255" s="707">
        <v>21</v>
      </c>
      <c r="C255" s="843"/>
      <c r="D255" s="842"/>
      <c r="E255" s="843"/>
      <c r="F255" s="4"/>
      <c r="G255" s="842"/>
    </row>
    <row r="256" spans="2:7" x14ac:dyDescent="0.25">
      <c r="B256" s="708"/>
      <c r="C256" s="843"/>
      <c r="D256" s="843"/>
      <c r="E256" s="843"/>
      <c r="F256" s="4"/>
      <c r="G256" s="843"/>
    </row>
    <row r="257" spans="2:7" x14ac:dyDescent="0.25">
      <c r="B257" s="712"/>
      <c r="C257" s="843"/>
      <c r="D257" s="843"/>
      <c r="E257" s="843"/>
      <c r="F257" s="4"/>
      <c r="G257" s="843"/>
    </row>
    <row r="258" spans="2:7" x14ac:dyDescent="0.25">
      <c r="B258" s="707">
        <v>22</v>
      </c>
      <c r="C258" s="843"/>
      <c r="D258" s="843"/>
      <c r="E258" s="843"/>
      <c r="F258" s="4"/>
      <c r="G258" s="843"/>
    </row>
    <row r="259" spans="2:7" x14ac:dyDescent="0.25">
      <c r="B259" s="708"/>
      <c r="C259" s="843"/>
      <c r="D259" s="843"/>
      <c r="E259" s="843"/>
      <c r="F259" s="4"/>
      <c r="G259" s="843"/>
    </row>
    <row r="260" spans="2:7" x14ac:dyDescent="0.25">
      <c r="B260" s="712"/>
      <c r="C260" s="843"/>
      <c r="D260" s="843"/>
      <c r="E260" s="843"/>
      <c r="F260" s="4"/>
      <c r="G260" s="843"/>
    </row>
    <row r="261" spans="2:7" x14ac:dyDescent="0.25">
      <c r="B261" s="707">
        <v>24</v>
      </c>
      <c r="C261" s="843"/>
      <c r="D261" s="843"/>
      <c r="E261" s="843"/>
      <c r="F261" s="4"/>
      <c r="G261" s="843"/>
    </row>
    <row r="262" spans="2:7" x14ac:dyDescent="0.25">
      <c r="B262" s="708"/>
      <c r="C262" s="843"/>
      <c r="D262" s="843"/>
      <c r="E262" s="843"/>
      <c r="F262" s="4"/>
      <c r="G262" s="843"/>
    </row>
    <row r="263" spans="2:7" x14ac:dyDescent="0.25">
      <c r="B263" s="712"/>
      <c r="C263" s="843"/>
      <c r="D263" s="843"/>
      <c r="E263" s="843"/>
      <c r="F263" s="4"/>
      <c r="G263" s="843"/>
    </row>
    <row r="264" spans="2:7" x14ac:dyDescent="0.25">
      <c r="B264" s="707">
        <v>25</v>
      </c>
      <c r="C264" s="843"/>
      <c r="D264" s="843"/>
      <c r="E264" s="843"/>
      <c r="F264" s="4"/>
      <c r="G264" s="843"/>
    </row>
    <row r="265" spans="2:7" x14ac:dyDescent="0.25">
      <c r="B265" s="708"/>
      <c r="C265" s="843"/>
      <c r="D265" s="843"/>
      <c r="E265" s="843"/>
      <c r="F265" s="12"/>
      <c r="G265" s="843"/>
    </row>
    <row r="266" spans="2:7" x14ac:dyDescent="0.25">
      <c r="B266" s="712"/>
      <c r="C266" s="843"/>
      <c r="D266" s="843"/>
      <c r="E266" s="843"/>
      <c r="F266" s="12"/>
      <c r="G266" s="843"/>
    </row>
    <row r="267" spans="2:7" x14ac:dyDescent="0.25">
      <c r="B267" s="707">
        <v>26</v>
      </c>
      <c r="C267" s="843"/>
      <c r="D267" s="843"/>
      <c r="E267" s="843"/>
      <c r="F267" s="4"/>
      <c r="G267" s="843"/>
    </row>
    <row r="268" spans="2:7" x14ac:dyDescent="0.25">
      <c r="B268" s="708"/>
      <c r="C268" s="843"/>
      <c r="D268" s="843"/>
      <c r="E268" s="843"/>
      <c r="F268" s="4"/>
      <c r="G268" s="843"/>
    </row>
    <row r="269" spans="2:7" x14ac:dyDescent="0.25">
      <c r="B269" s="712"/>
      <c r="C269" s="843"/>
      <c r="D269" s="843"/>
      <c r="E269" s="843"/>
      <c r="F269" s="4"/>
      <c r="G269" s="843"/>
    </row>
    <row r="270" spans="2:7" x14ac:dyDescent="0.25">
      <c r="B270" s="707">
        <v>27</v>
      </c>
      <c r="C270" s="843"/>
      <c r="D270" s="843"/>
      <c r="E270" s="843"/>
      <c r="F270" s="4"/>
      <c r="G270" s="843"/>
    </row>
    <row r="271" spans="2:7" x14ac:dyDescent="0.25">
      <c r="B271" s="708"/>
      <c r="C271" s="843"/>
      <c r="D271" s="843"/>
      <c r="E271" s="843"/>
      <c r="F271" s="4"/>
      <c r="G271" s="843"/>
    </row>
    <row r="272" spans="2:7" x14ac:dyDescent="0.25">
      <c r="B272" s="712"/>
      <c r="C272" s="843"/>
      <c r="D272" s="843"/>
      <c r="E272" s="843"/>
      <c r="F272" s="4"/>
      <c r="G272" s="843"/>
    </row>
    <row r="273" spans="2:7" x14ac:dyDescent="0.25">
      <c r="B273" s="707">
        <v>28</v>
      </c>
      <c r="C273" s="843"/>
      <c r="D273" s="843"/>
      <c r="E273" s="843"/>
      <c r="F273" s="12"/>
      <c r="G273" s="843"/>
    </row>
    <row r="274" spans="2:7" x14ac:dyDescent="0.25">
      <c r="B274" s="708"/>
      <c r="C274" s="843"/>
      <c r="D274" s="843"/>
      <c r="E274" s="843"/>
      <c r="F274" s="12"/>
      <c r="G274" s="843"/>
    </row>
    <row r="275" spans="2:7" x14ac:dyDescent="0.25">
      <c r="B275" s="712"/>
      <c r="C275" s="843"/>
      <c r="D275" s="843"/>
      <c r="E275" s="843"/>
      <c r="F275" s="12"/>
      <c r="G275" s="843"/>
    </row>
    <row r="276" spans="2:7" x14ac:dyDescent="0.25">
      <c r="B276" s="707">
        <v>29</v>
      </c>
      <c r="C276" s="843"/>
      <c r="D276" s="843"/>
      <c r="E276" s="843"/>
      <c r="F276" s="12"/>
      <c r="G276" s="843"/>
    </row>
    <row r="277" spans="2:7" x14ac:dyDescent="0.25">
      <c r="B277" s="708"/>
      <c r="C277" s="843"/>
      <c r="D277" s="843"/>
      <c r="E277" s="843"/>
      <c r="F277" s="12"/>
      <c r="G277" s="843"/>
    </row>
    <row r="278" spans="2:7" x14ac:dyDescent="0.25">
      <c r="B278" s="712"/>
      <c r="C278" s="843"/>
      <c r="D278" s="843"/>
      <c r="E278" s="843"/>
      <c r="F278" s="12"/>
      <c r="G278" s="843"/>
    </row>
    <row r="279" spans="2:7" x14ac:dyDescent="0.25">
      <c r="B279" s="707">
        <v>30</v>
      </c>
      <c r="C279" s="843"/>
      <c r="D279" s="843"/>
      <c r="E279" s="843"/>
      <c r="F279" s="12"/>
      <c r="G279" s="843"/>
    </row>
    <row r="280" spans="2:7" x14ac:dyDescent="0.25">
      <c r="B280" s="708"/>
      <c r="C280" s="843"/>
      <c r="D280" s="843"/>
      <c r="E280" s="843"/>
      <c r="F280" s="12"/>
      <c r="G280" s="843"/>
    </row>
    <row r="281" spans="2:7" x14ac:dyDescent="0.25">
      <c r="B281" s="712"/>
      <c r="C281" s="843"/>
      <c r="D281" s="843"/>
      <c r="E281" s="843"/>
      <c r="F281" s="12"/>
      <c r="G281" s="843"/>
    </row>
    <row r="282" spans="2:7" x14ac:dyDescent="0.25">
      <c r="B282" s="707">
        <v>31</v>
      </c>
      <c r="C282" s="843"/>
      <c r="D282" s="843"/>
      <c r="E282" s="843"/>
      <c r="F282" s="12"/>
      <c r="G282" s="843"/>
    </row>
    <row r="283" spans="2:7" x14ac:dyDescent="0.25">
      <c r="B283" s="708"/>
      <c r="C283" s="843"/>
      <c r="D283" s="843"/>
      <c r="E283" s="843"/>
      <c r="F283" s="12"/>
      <c r="G283" s="843"/>
    </row>
    <row r="284" spans="2:7" x14ac:dyDescent="0.25">
      <c r="B284" s="712"/>
      <c r="C284" s="843"/>
      <c r="D284" s="843"/>
      <c r="E284" s="843"/>
      <c r="F284" s="12"/>
      <c r="G284" s="843"/>
    </row>
    <row r="285" spans="2:7" x14ac:dyDescent="0.25">
      <c r="B285" s="707">
        <v>32</v>
      </c>
      <c r="C285" s="843"/>
      <c r="D285" s="843"/>
      <c r="E285" s="843"/>
      <c r="F285" s="12"/>
      <c r="G285" s="843"/>
    </row>
    <row r="286" spans="2:7" x14ac:dyDescent="0.25">
      <c r="B286" s="708"/>
      <c r="C286" s="843"/>
      <c r="D286" s="843"/>
      <c r="E286" s="843"/>
      <c r="F286" s="12"/>
      <c r="G286" s="843"/>
    </row>
    <row r="287" spans="2:7" x14ac:dyDescent="0.25">
      <c r="B287" s="712"/>
      <c r="C287" s="843"/>
      <c r="D287" s="843"/>
      <c r="E287" s="843"/>
      <c r="F287" s="12"/>
      <c r="G287" s="843"/>
    </row>
    <row r="288" spans="2:7" x14ac:dyDescent="0.25">
      <c r="B288" s="707">
        <v>33</v>
      </c>
      <c r="C288" s="843"/>
      <c r="D288" s="843"/>
      <c r="E288" s="843"/>
      <c r="F288" s="12"/>
      <c r="G288" s="843"/>
    </row>
    <row r="289" spans="2:7" x14ac:dyDescent="0.25">
      <c r="B289" s="708"/>
      <c r="C289" s="843"/>
      <c r="D289" s="843"/>
      <c r="E289" s="843"/>
      <c r="F289" s="12"/>
      <c r="G289" s="843"/>
    </row>
    <row r="290" spans="2:7" x14ac:dyDescent="0.25">
      <c r="B290" s="712"/>
      <c r="C290" s="843"/>
      <c r="D290" s="843"/>
      <c r="E290" s="843"/>
      <c r="F290" s="12"/>
      <c r="G290" s="843"/>
    </row>
    <row r="291" spans="2:7" x14ac:dyDescent="0.25">
      <c r="B291" s="707">
        <v>34</v>
      </c>
      <c r="C291" s="843"/>
      <c r="D291" s="843"/>
      <c r="E291" s="843"/>
      <c r="F291" s="12"/>
      <c r="G291" s="843"/>
    </row>
    <row r="292" spans="2:7" x14ac:dyDescent="0.25">
      <c r="B292" s="708"/>
      <c r="C292" s="843"/>
      <c r="D292" s="843"/>
      <c r="E292" s="843"/>
      <c r="F292" s="12"/>
      <c r="G292" s="843"/>
    </row>
    <row r="293" spans="2:7" x14ac:dyDescent="0.25">
      <c r="B293" s="712"/>
      <c r="C293" s="843"/>
      <c r="D293" s="843"/>
      <c r="E293" s="843"/>
      <c r="F293" s="12"/>
      <c r="G293" s="843"/>
    </row>
    <row r="294" spans="2:7" x14ac:dyDescent="0.25">
      <c r="B294" s="707">
        <v>35</v>
      </c>
      <c r="C294" s="843"/>
      <c r="D294" s="843"/>
      <c r="E294" s="843"/>
      <c r="F294" s="12"/>
      <c r="G294" s="843"/>
    </row>
    <row r="295" spans="2:7" x14ac:dyDescent="0.25">
      <c r="B295" s="708"/>
      <c r="C295" s="843"/>
      <c r="D295" s="843"/>
      <c r="E295" s="843"/>
      <c r="F295" s="12"/>
      <c r="G295" s="843"/>
    </row>
    <row r="296" spans="2:7" x14ac:dyDescent="0.25">
      <c r="B296" s="712"/>
      <c r="C296" s="843"/>
      <c r="D296" s="843"/>
      <c r="E296" s="843"/>
      <c r="F296" s="12"/>
      <c r="G296" s="843"/>
    </row>
    <row r="297" spans="2:7" x14ac:dyDescent="0.25">
      <c r="B297" s="707">
        <v>36</v>
      </c>
      <c r="C297" s="843"/>
      <c r="D297" s="843"/>
      <c r="E297" s="843"/>
      <c r="F297" s="12"/>
      <c r="G297" s="843"/>
    </row>
    <row r="298" spans="2:7" x14ac:dyDescent="0.25">
      <c r="B298" s="708"/>
      <c r="C298" s="843"/>
      <c r="D298" s="843"/>
      <c r="E298" s="843"/>
      <c r="F298" s="12"/>
      <c r="G298" s="843"/>
    </row>
    <row r="299" spans="2:7" x14ac:dyDescent="0.25">
      <c r="B299" s="712"/>
      <c r="C299" s="843"/>
      <c r="D299" s="843"/>
      <c r="E299" s="843"/>
      <c r="F299" s="12"/>
      <c r="G299" s="843"/>
    </row>
    <row r="300" spans="2:7" x14ac:dyDescent="0.25">
      <c r="B300" s="707">
        <v>37</v>
      </c>
      <c r="C300" s="843"/>
      <c r="D300" s="843"/>
      <c r="E300" s="843"/>
      <c r="F300" s="12"/>
      <c r="G300" s="843"/>
    </row>
    <row r="301" spans="2:7" x14ac:dyDescent="0.25">
      <c r="B301" s="708"/>
      <c r="C301" s="843"/>
      <c r="D301" s="843"/>
      <c r="E301" s="843"/>
      <c r="F301" s="12"/>
      <c r="G301" s="843"/>
    </row>
    <row r="302" spans="2:7" ht="15.75" thickBot="1" x14ac:dyDescent="0.3">
      <c r="B302" s="708"/>
      <c r="C302" s="844"/>
      <c r="D302" s="845"/>
      <c r="E302" s="844"/>
      <c r="F302" s="12"/>
      <c r="G302" s="844"/>
    </row>
    <row r="303" spans="2:7" ht="18.75" x14ac:dyDescent="0.25">
      <c r="B303" s="847" t="s">
        <v>824</v>
      </c>
      <c r="C303" s="158"/>
      <c r="D303" s="66"/>
      <c r="E303" s="158"/>
      <c r="F303" s="158"/>
      <c r="G303" s="159"/>
    </row>
    <row r="304" spans="2:7" ht="18.75" x14ac:dyDescent="0.25">
      <c r="B304" s="847"/>
      <c r="C304" s="40"/>
      <c r="D304" s="40"/>
      <c r="E304" s="40"/>
      <c r="F304" s="40"/>
      <c r="G304" s="68"/>
    </row>
    <row r="305" spans="2:7" ht="18.75" x14ac:dyDescent="0.25">
      <c r="B305" s="847"/>
      <c r="C305" s="95"/>
      <c r="D305" s="95"/>
      <c r="E305" s="95"/>
      <c r="F305" s="95"/>
      <c r="G305" s="96"/>
    </row>
    <row r="308" spans="2:7" ht="15.75" x14ac:dyDescent="0.25">
      <c r="B308" s="822" t="s">
        <v>825</v>
      </c>
      <c r="C308" s="823"/>
      <c r="D308" s="823"/>
      <c r="E308" s="823"/>
      <c r="F308" s="823"/>
      <c r="G308" s="824"/>
    </row>
    <row r="309" spans="2:7" ht="73.5" customHeight="1" x14ac:dyDescent="0.25">
      <c r="B309" s="39"/>
      <c r="C309" s="7" t="s">
        <v>103</v>
      </c>
      <c r="D309" s="7" t="s">
        <v>113</v>
      </c>
      <c r="E309" s="7" t="s">
        <v>114</v>
      </c>
      <c r="F309" s="7" t="s">
        <v>115</v>
      </c>
      <c r="G309" s="53" t="s">
        <v>116</v>
      </c>
    </row>
    <row r="310" spans="2:7" x14ac:dyDescent="0.25">
      <c r="B310" s="707">
        <v>1</v>
      </c>
      <c r="C310" s="4">
        <f>'2 жастағы Ф'!F150</f>
        <v>0</v>
      </c>
      <c r="D310" s="4">
        <f>'2 жастағы К'!F150</f>
        <v>0</v>
      </c>
      <c r="E310" s="4">
        <f>'2 жастағы Т'!F150</f>
        <v>0</v>
      </c>
      <c r="F310" s="4">
        <f>'2 жастағы Ш'!F150</f>
        <v>0</v>
      </c>
      <c r="G310" s="4">
        <f>'2 жастағы Ә'!F150</f>
        <v>0</v>
      </c>
    </row>
    <row r="311" spans="2:7" x14ac:dyDescent="0.25">
      <c r="B311" s="708"/>
      <c r="C311" s="4">
        <f>'2 жастағы Ф'!E150</f>
        <v>0</v>
      </c>
      <c r="D311" s="4">
        <f>'2 жастағы К'!E150</f>
        <v>0</v>
      </c>
      <c r="E311" s="4">
        <f>'2 жастағы Т'!E150</f>
        <v>0</v>
      </c>
      <c r="F311" s="4">
        <f>'2 жастағы Ш'!E150</f>
        <v>0</v>
      </c>
      <c r="G311" s="4">
        <f>'2 жастағы Ә'!E150</f>
        <v>0</v>
      </c>
    </row>
    <row r="312" spans="2:7" x14ac:dyDescent="0.25">
      <c r="B312" s="712"/>
      <c r="C312" s="4">
        <f>'2 жастағы Ф'!D150</f>
        <v>0</v>
      </c>
      <c r="D312" s="4">
        <f>'2 жастағы К'!D150</f>
        <v>0</v>
      </c>
      <c r="E312" s="4">
        <f>'2 жастағы Т'!D150</f>
        <v>0</v>
      </c>
      <c r="F312" s="4">
        <f>'2 жастағы Ш'!D150</f>
        <v>0</v>
      </c>
      <c r="G312" s="4">
        <f>'2 жастағы Ә'!D150</f>
        <v>0</v>
      </c>
    </row>
    <row r="313" spans="2:7" x14ac:dyDescent="0.25">
      <c r="B313" s="707">
        <v>2</v>
      </c>
      <c r="C313" s="4">
        <f>'2 жастағы Ф'!I150</f>
        <v>0</v>
      </c>
      <c r="D313" s="4">
        <f>'2 жастағы К'!I150</f>
        <v>0</v>
      </c>
      <c r="E313" s="4">
        <f>'2 жастағы Т'!I150</f>
        <v>0</v>
      </c>
      <c r="F313" s="4">
        <f>'2 жастағы Ш'!I150</f>
        <v>0</v>
      </c>
      <c r="G313" s="4">
        <f>'2 жастағы Ә'!I150</f>
        <v>0</v>
      </c>
    </row>
    <row r="314" spans="2:7" x14ac:dyDescent="0.25">
      <c r="B314" s="708"/>
      <c r="C314" s="4">
        <f>'2 жастағы Ф'!H150</f>
        <v>0</v>
      </c>
      <c r="D314" s="4">
        <f>'2 жастағы К'!H150</f>
        <v>0</v>
      </c>
      <c r="E314" s="4">
        <f>'2 жастағы Т'!H150</f>
        <v>0</v>
      </c>
      <c r="F314" s="4">
        <f>'2 жастағы Ш'!H150</f>
        <v>0</v>
      </c>
      <c r="G314" s="4">
        <f>'2 жастағы Ә'!H150</f>
        <v>0</v>
      </c>
    </row>
    <row r="315" spans="2:7" x14ac:dyDescent="0.25">
      <c r="B315" s="712"/>
      <c r="C315" s="4">
        <f>'2 жастағы Ф'!G150</f>
        <v>0</v>
      </c>
      <c r="D315" s="4">
        <f>'2 жастағы К'!G150</f>
        <v>0</v>
      </c>
      <c r="E315" s="4">
        <f>'2 жастағы Т'!G150</f>
        <v>0</v>
      </c>
      <c r="F315" s="4">
        <f>'2 жастағы Ш'!G150</f>
        <v>0</v>
      </c>
      <c r="G315" s="4">
        <f>'2 жастағы Ә'!G150</f>
        <v>0</v>
      </c>
    </row>
    <row r="316" spans="2:7" x14ac:dyDescent="0.25">
      <c r="B316" s="707">
        <v>3</v>
      </c>
      <c r="C316" s="4">
        <f>'2 жастағы Ф'!L150</f>
        <v>0</v>
      </c>
      <c r="D316" s="4">
        <f>'2 жастағы К'!L150</f>
        <v>0</v>
      </c>
      <c r="E316" s="4">
        <f>'2 жастағы Т'!L150</f>
        <v>0</v>
      </c>
      <c r="F316" s="4">
        <f>'2 жастағы Ш'!L150</f>
        <v>0</v>
      </c>
      <c r="G316" s="4">
        <f>'2 жастағы Ә'!L150</f>
        <v>0</v>
      </c>
    </row>
    <row r="317" spans="2:7" x14ac:dyDescent="0.25">
      <c r="B317" s="708"/>
      <c r="C317" s="4">
        <f>'2 жастағы Ф'!K150</f>
        <v>0</v>
      </c>
      <c r="D317" s="4">
        <f>'2 жастағы К'!K150</f>
        <v>0</v>
      </c>
      <c r="E317" s="4">
        <f>'2 жастағы Т'!K150</f>
        <v>0</v>
      </c>
      <c r="F317" s="4">
        <f>'2 жастағы Ш'!K150</f>
        <v>0</v>
      </c>
      <c r="G317" s="4">
        <f>'2 жастағы Ә'!K150</f>
        <v>0</v>
      </c>
    </row>
    <row r="318" spans="2:7" x14ac:dyDescent="0.25">
      <c r="B318" s="712"/>
      <c r="C318" s="4">
        <f>'2 жастағы Ф'!J150</f>
        <v>0</v>
      </c>
      <c r="D318" s="4">
        <f>'2 жастағы К'!J150</f>
        <v>0</v>
      </c>
      <c r="E318" s="4">
        <f>'2 жастағы Т'!J150</f>
        <v>0</v>
      </c>
      <c r="F318" s="4">
        <f>'2 жастағы Ш'!J150</f>
        <v>0</v>
      </c>
      <c r="G318" s="4">
        <f>'2 жастағы Ә'!J150</f>
        <v>0</v>
      </c>
    </row>
    <row r="319" spans="2:7" x14ac:dyDescent="0.25">
      <c r="B319" s="707">
        <v>4</v>
      </c>
      <c r="C319" s="4">
        <f>'2 жастағы Ф'!O150</f>
        <v>0</v>
      </c>
      <c r="D319" s="4">
        <f>'2 жастағы К'!O150</f>
        <v>0</v>
      </c>
      <c r="E319" s="4">
        <f>'2 жастағы Т'!O150</f>
        <v>0</v>
      </c>
      <c r="F319" s="4">
        <f>'2 жастағы Ш'!O150</f>
        <v>0</v>
      </c>
      <c r="G319" s="4">
        <f>'2 жастағы Ә'!O150</f>
        <v>0</v>
      </c>
    </row>
    <row r="320" spans="2:7" x14ac:dyDescent="0.25">
      <c r="B320" s="708"/>
      <c r="C320" s="4">
        <f>'2 жастағы Ф'!N150</f>
        <v>0</v>
      </c>
      <c r="D320" s="4">
        <f>'2 жастағы К'!N150</f>
        <v>0</v>
      </c>
      <c r="E320" s="4">
        <f>'2 жастағы Т'!N150</f>
        <v>0</v>
      </c>
      <c r="F320" s="4">
        <f>'2 жастағы Ш'!N150</f>
        <v>0</v>
      </c>
      <c r="G320" s="4">
        <f>'2 жастағы Ә'!N150</f>
        <v>0</v>
      </c>
    </row>
    <row r="321" spans="2:7" x14ac:dyDescent="0.25">
      <c r="B321" s="712"/>
      <c r="C321" s="4">
        <f>'2 жастағы Ф'!M150</f>
        <v>0</v>
      </c>
      <c r="D321" s="4">
        <f>'2 жастағы К'!M150</f>
        <v>0</v>
      </c>
      <c r="E321" s="4">
        <f>'2 жастағы Т'!M150</f>
        <v>0</v>
      </c>
      <c r="F321" s="4">
        <f>'2 жастағы Ш'!M150</f>
        <v>0</v>
      </c>
      <c r="G321" s="4">
        <f>'2 жастағы Ә'!M150</f>
        <v>0</v>
      </c>
    </row>
    <row r="322" spans="2:7" x14ac:dyDescent="0.25">
      <c r="B322" s="707">
        <v>5</v>
      </c>
      <c r="C322" s="4">
        <f>'2 жастағы Ф'!R150</f>
        <v>0</v>
      </c>
      <c r="D322" s="4">
        <f>'2 жастағы К'!R150</f>
        <v>0</v>
      </c>
      <c r="E322" s="4">
        <f>'2 жастағы Т'!R150</f>
        <v>0</v>
      </c>
      <c r="F322" s="4">
        <f>'2 жастағы Ш'!R150</f>
        <v>0</v>
      </c>
      <c r="G322" s="4">
        <f>'2 жастағы Ә'!R150</f>
        <v>0</v>
      </c>
    </row>
    <row r="323" spans="2:7" x14ac:dyDescent="0.25">
      <c r="B323" s="708"/>
      <c r="C323" s="4">
        <f>'2 жастағы Ф'!Q150</f>
        <v>0</v>
      </c>
      <c r="D323" s="4">
        <f>'2 жастағы К'!Q150</f>
        <v>0</v>
      </c>
      <c r="E323" s="4">
        <f>'2 жастағы Т'!Q150</f>
        <v>0</v>
      </c>
      <c r="F323" s="4">
        <f>'2 жастағы Ш'!Q150</f>
        <v>0</v>
      </c>
      <c r="G323" s="4">
        <f>'2 жастағы Ә'!Q150</f>
        <v>0</v>
      </c>
    </row>
    <row r="324" spans="2:7" x14ac:dyDescent="0.25">
      <c r="B324" s="712"/>
      <c r="C324" s="4">
        <f>'2 жастағы Ф'!P150</f>
        <v>0</v>
      </c>
      <c r="D324" s="4">
        <f>'2 жастағы К'!P150</f>
        <v>0</v>
      </c>
      <c r="E324" s="4">
        <f>'2 жастағы Т'!P150</f>
        <v>0</v>
      </c>
      <c r="F324" s="4">
        <f>'2 жастағы Ш'!P150</f>
        <v>0</v>
      </c>
      <c r="G324" s="4">
        <f>'2 жастағы Ә'!P150</f>
        <v>0</v>
      </c>
    </row>
    <row r="325" spans="2:7" x14ac:dyDescent="0.25">
      <c r="B325" s="707">
        <v>6</v>
      </c>
      <c r="C325" s="4">
        <f>'2 жастағы Ф'!U150</f>
        <v>0</v>
      </c>
      <c r="D325" s="4">
        <f>'2 жастағы К'!U150</f>
        <v>0</v>
      </c>
      <c r="E325" s="4">
        <f>'2 жастағы Т'!U150</f>
        <v>0</v>
      </c>
      <c r="F325" s="4">
        <f>'2 жастағы Ш'!U150</f>
        <v>0</v>
      </c>
      <c r="G325" s="4">
        <f>'2 жастағы Ә'!U150</f>
        <v>0</v>
      </c>
    </row>
    <row r="326" spans="2:7" x14ac:dyDescent="0.25">
      <c r="B326" s="708"/>
      <c r="C326" s="4">
        <f>'2 жастағы Ф'!T150</f>
        <v>0</v>
      </c>
      <c r="D326" s="4">
        <f>'2 жастағы К'!T150</f>
        <v>0</v>
      </c>
      <c r="E326" s="4">
        <f>'2 жастағы Т'!T150</f>
        <v>0</v>
      </c>
      <c r="F326" s="4">
        <f>'2 жастағы Ш'!T150</f>
        <v>0</v>
      </c>
      <c r="G326" s="4">
        <f>'2 жастағы Ә'!T150</f>
        <v>0</v>
      </c>
    </row>
    <row r="327" spans="2:7" x14ac:dyDescent="0.25">
      <c r="B327" s="712"/>
      <c r="C327" s="4">
        <f>'2 жастағы Ф'!S150</f>
        <v>0</v>
      </c>
      <c r="D327" s="4">
        <f>'2 жастағы К'!S150</f>
        <v>0</v>
      </c>
      <c r="E327" s="4">
        <f>'2 жастағы Т'!S150</f>
        <v>0</v>
      </c>
      <c r="F327" s="4">
        <f>'2 жастағы Ш'!S150</f>
        <v>0</v>
      </c>
      <c r="G327" s="4">
        <f>'2 жастағы Ә'!S150</f>
        <v>0</v>
      </c>
    </row>
    <row r="328" spans="2:7" x14ac:dyDescent="0.25">
      <c r="B328" s="707">
        <v>7</v>
      </c>
      <c r="C328" s="4">
        <f>'2 жастағы Ф'!X150</f>
        <v>0</v>
      </c>
      <c r="D328" s="4">
        <f>'2 жастағы К'!X150</f>
        <v>0</v>
      </c>
      <c r="E328" s="4">
        <f>'2 жастағы Т'!X150</f>
        <v>0</v>
      </c>
      <c r="F328" s="4">
        <f>'2 жастағы Ш'!X150</f>
        <v>0</v>
      </c>
      <c r="G328" s="4">
        <f>'2 жастағы Ә'!X150</f>
        <v>0</v>
      </c>
    </row>
    <row r="329" spans="2:7" x14ac:dyDescent="0.25">
      <c r="B329" s="708"/>
      <c r="C329" s="4">
        <f>'2 жастағы Ф'!W150</f>
        <v>0</v>
      </c>
      <c r="D329" s="4">
        <f>'2 жастағы К'!W150</f>
        <v>0</v>
      </c>
      <c r="E329" s="4">
        <f>'2 жастағы Т'!W150</f>
        <v>0</v>
      </c>
      <c r="F329" s="4">
        <f>'2 жастағы Ш'!W150</f>
        <v>0</v>
      </c>
      <c r="G329" s="4">
        <f>'2 жастағы Ә'!W150</f>
        <v>0</v>
      </c>
    </row>
    <row r="330" spans="2:7" x14ac:dyDescent="0.25">
      <c r="B330" s="712"/>
      <c r="C330" s="4">
        <f>'2 жастағы Ф'!V150</f>
        <v>0</v>
      </c>
      <c r="D330" s="4">
        <f>'2 жастағы К'!V150</f>
        <v>0</v>
      </c>
      <c r="E330" s="4">
        <f>'2 жастағы Т'!V150</f>
        <v>0</v>
      </c>
      <c r="F330" s="4">
        <f>'2 жастағы Ш'!V150</f>
        <v>0</v>
      </c>
      <c r="G330" s="4">
        <f>'2 жастағы Ә'!V150</f>
        <v>0</v>
      </c>
    </row>
    <row r="331" spans="2:7" x14ac:dyDescent="0.25">
      <c r="B331" s="707">
        <v>8</v>
      </c>
      <c r="C331" s="4">
        <f>'2 жастағы Ф'!AA150</f>
        <v>0</v>
      </c>
      <c r="D331" s="4">
        <f>'2 жастағы К'!AA150</f>
        <v>0</v>
      </c>
      <c r="E331" s="4">
        <f>'2 жастағы Т'!AA150</f>
        <v>0</v>
      </c>
      <c r="F331" s="4">
        <f>'2 жастағы Ш'!AA150</f>
        <v>0</v>
      </c>
      <c r="G331" s="4">
        <f>'2 жастағы Ә'!AA150</f>
        <v>0</v>
      </c>
    </row>
    <row r="332" spans="2:7" x14ac:dyDescent="0.25">
      <c r="B332" s="708"/>
      <c r="C332" s="4">
        <f>'2 жастағы Ф'!Z150</f>
        <v>0</v>
      </c>
      <c r="D332" s="4">
        <f>'2 жастағы К'!Z150</f>
        <v>0</v>
      </c>
      <c r="E332" s="4">
        <f>'2 жастағы Т'!Z150</f>
        <v>0</v>
      </c>
      <c r="F332" s="4">
        <f>'2 жастағы Ш'!Z150</f>
        <v>0</v>
      </c>
      <c r="G332" s="4">
        <f>'2 жастағы Ә'!Z150</f>
        <v>0</v>
      </c>
    </row>
    <row r="333" spans="2:7" x14ac:dyDescent="0.25">
      <c r="B333" s="712"/>
      <c r="C333" s="4">
        <f>'2 жастағы Ф'!Y150</f>
        <v>0</v>
      </c>
      <c r="D333" s="4">
        <f>'2 жастағы К'!Y150</f>
        <v>0</v>
      </c>
      <c r="E333" s="4">
        <f>'2 жастағы Т'!Y150</f>
        <v>0</v>
      </c>
      <c r="F333" s="4">
        <f>'2 жастағы Ш'!Y150</f>
        <v>0</v>
      </c>
      <c r="G333" s="4">
        <f>'2 жастағы Ә'!Y150</f>
        <v>0</v>
      </c>
    </row>
    <row r="334" spans="2:7" x14ac:dyDescent="0.25">
      <c r="B334" s="707">
        <v>9</v>
      </c>
      <c r="C334" s="4">
        <f>'2 жастағы Ф'!AD150</f>
        <v>0</v>
      </c>
      <c r="D334" s="4">
        <f>'2 жастағы К'!AD150</f>
        <v>0</v>
      </c>
      <c r="E334" s="4">
        <f>'2 жастағы Т'!AD150</f>
        <v>0</v>
      </c>
      <c r="F334" s="4">
        <f>'2 жастағы Ш'!AD150</f>
        <v>0</v>
      </c>
      <c r="G334" s="4">
        <f>'2 жастағы Ә'!AD150</f>
        <v>0</v>
      </c>
    </row>
    <row r="335" spans="2:7" x14ac:dyDescent="0.25">
      <c r="B335" s="708"/>
      <c r="C335" s="4">
        <f>'2 жастағы Ф'!AC150</f>
        <v>0</v>
      </c>
      <c r="D335" s="4">
        <f>'2 жастағы К'!AC150</f>
        <v>0</v>
      </c>
      <c r="E335" s="4">
        <f>'2 жастағы Т'!AC150</f>
        <v>0</v>
      </c>
      <c r="F335" s="4">
        <f>'2 жастағы Ш'!AC150</f>
        <v>0</v>
      </c>
      <c r="G335" s="4">
        <f>'2 жастағы Ә'!AC150</f>
        <v>0</v>
      </c>
    </row>
    <row r="336" spans="2:7" x14ac:dyDescent="0.25">
      <c r="B336" s="712"/>
      <c r="C336" s="4">
        <f>'2 жастағы Ф'!AB150</f>
        <v>0</v>
      </c>
      <c r="D336" s="4">
        <f>'2 жастағы К'!AB150</f>
        <v>0</v>
      </c>
      <c r="E336" s="4">
        <f>'2 жастағы Т'!AB150</f>
        <v>0</v>
      </c>
      <c r="F336" s="4">
        <f>'2 жастағы Ш'!AB150</f>
        <v>0</v>
      </c>
      <c r="G336" s="4">
        <f>'2 жастағы Ә'!AB150</f>
        <v>0</v>
      </c>
    </row>
    <row r="337" spans="2:7" x14ac:dyDescent="0.25">
      <c r="B337" s="707">
        <v>10</v>
      </c>
      <c r="C337" s="4">
        <f>'2 жастағы Ф'!AG150</f>
        <v>0</v>
      </c>
      <c r="D337" s="4">
        <f>'2 жастағы К'!AG150</f>
        <v>0</v>
      </c>
      <c r="E337" s="842"/>
      <c r="F337" s="4">
        <f>'2 жастағы Ш'!AG150</f>
        <v>0</v>
      </c>
      <c r="G337" s="4">
        <f>'2 жастағы Ә'!AG150</f>
        <v>0</v>
      </c>
    </row>
    <row r="338" spans="2:7" x14ac:dyDescent="0.25">
      <c r="B338" s="708"/>
      <c r="C338" s="4">
        <f>'2 жастағы Ф'!AF150</f>
        <v>0</v>
      </c>
      <c r="D338" s="4">
        <f>'2 жастағы К'!AF150</f>
        <v>0</v>
      </c>
      <c r="E338" s="843"/>
      <c r="F338" s="4">
        <f>'2 жастағы Ш'!AF150</f>
        <v>0</v>
      </c>
      <c r="G338" s="4">
        <f>'2 жастағы Ә'!AF150</f>
        <v>0</v>
      </c>
    </row>
    <row r="339" spans="2:7" x14ac:dyDescent="0.25">
      <c r="B339" s="712"/>
      <c r="C339" s="4">
        <f>'2 жастағы Ф'!AE150</f>
        <v>0</v>
      </c>
      <c r="D339" s="4">
        <f>'2 жастағы К'!AE150</f>
        <v>0</v>
      </c>
      <c r="E339" s="843"/>
      <c r="F339" s="4">
        <f>'2 жастағы Ш'!AE150</f>
        <v>0</v>
      </c>
      <c r="G339" s="4">
        <f>'2 жастағы Ә'!AE150</f>
        <v>0</v>
      </c>
    </row>
    <row r="340" spans="2:7" x14ac:dyDescent="0.25">
      <c r="B340" s="707">
        <v>11</v>
      </c>
      <c r="C340" s="4">
        <f>'2 жастағы Ф'!AJ150</f>
        <v>0</v>
      </c>
      <c r="D340" s="4">
        <f>'2 жастағы К'!AJ150</f>
        <v>0</v>
      </c>
      <c r="E340" s="843"/>
      <c r="F340" s="4">
        <f>'2 жастағы Ш'!AJ150</f>
        <v>0</v>
      </c>
      <c r="G340" s="4">
        <f>'2 жастағы Ә'!AJ150</f>
        <v>0</v>
      </c>
    </row>
    <row r="341" spans="2:7" x14ac:dyDescent="0.25">
      <c r="B341" s="708"/>
      <c r="C341" s="4">
        <f>'2 жастағы Ф'!AI150</f>
        <v>0</v>
      </c>
      <c r="D341" s="4">
        <f>'2 жастағы К'!AI150</f>
        <v>0</v>
      </c>
      <c r="E341" s="843"/>
      <c r="F341" s="4">
        <f>'2 жастағы Ш'!AI150</f>
        <v>0</v>
      </c>
      <c r="G341" s="4">
        <f>'2 жастағы Ә'!AI150</f>
        <v>0</v>
      </c>
    </row>
    <row r="342" spans="2:7" x14ac:dyDescent="0.25">
      <c r="B342" s="712"/>
      <c r="C342" s="4">
        <f>'2 жастағы Ф'!AH150</f>
        <v>0</v>
      </c>
      <c r="D342" s="4">
        <f>'2 жастағы К'!AH150</f>
        <v>0</v>
      </c>
      <c r="E342" s="843"/>
      <c r="F342" s="4">
        <f>'2 жастағы Ш'!AH150</f>
        <v>0</v>
      </c>
      <c r="G342" s="4">
        <f>'2 жастағы Ә'!AH150</f>
        <v>0</v>
      </c>
    </row>
    <row r="343" spans="2:7" x14ac:dyDescent="0.25">
      <c r="B343" s="707">
        <v>12</v>
      </c>
      <c r="C343" s="4">
        <f>'2 жастағы Ф'!AM150</f>
        <v>0</v>
      </c>
      <c r="D343" s="4">
        <f>'2 жастағы К'!AM150</f>
        <v>0</v>
      </c>
      <c r="E343" s="843"/>
      <c r="F343" s="4">
        <f>'2 жастағы Ш'!AM150</f>
        <v>0</v>
      </c>
      <c r="G343" s="4">
        <f>'2 жастағы Ә'!AM150</f>
        <v>0</v>
      </c>
    </row>
    <row r="344" spans="2:7" x14ac:dyDescent="0.25">
      <c r="B344" s="708"/>
      <c r="C344" s="4">
        <f>'2 жастағы Ф'!AL150</f>
        <v>0</v>
      </c>
      <c r="D344" s="4">
        <f>'2 жастағы К'!AL150</f>
        <v>0</v>
      </c>
      <c r="E344" s="843"/>
      <c r="F344" s="4">
        <f>'2 жастағы Ш'!AL150</f>
        <v>0</v>
      </c>
      <c r="G344" s="4">
        <f>'2 жастағы Ә'!AL150</f>
        <v>0</v>
      </c>
    </row>
    <row r="345" spans="2:7" x14ac:dyDescent="0.25">
      <c r="B345" s="712"/>
      <c r="C345" s="4">
        <f>'2 жастағы Ф'!AK150</f>
        <v>0</v>
      </c>
      <c r="D345" s="160">
        <f>'2 жастағы К'!AK176</f>
        <v>0</v>
      </c>
      <c r="E345" s="843"/>
      <c r="F345" s="4">
        <f>'2 жастағы Ш'!AK150</f>
        <v>0</v>
      </c>
      <c r="G345" s="4">
        <f>'2 жастағы Ә'!AK150</f>
        <v>0</v>
      </c>
    </row>
    <row r="346" spans="2:7" x14ac:dyDescent="0.25">
      <c r="B346" s="707">
        <v>13</v>
      </c>
      <c r="C346" s="4">
        <f>'2 жастағы Ф'!AP150</f>
        <v>0</v>
      </c>
      <c r="D346" s="4">
        <f>'2 жастағы К'!AP150</f>
        <v>0</v>
      </c>
      <c r="E346" s="843"/>
      <c r="F346" s="4">
        <f>'2 жастағы Ш'!AP150</f>
        <v>0</v>
      </c>
      <c r="G346" s="4">
        <f>'2 жастағы Ә'!AP150</f>
        <v>0</v>
      </c>
    </row>
    <row r="347" spans="2:7" x14ac:dyDescent="0.25">
      <c r="B347" s="708"/>
      <c r="C347" s="4">
        <f>'2 жастағы Ф'!AO150</f>
        <v>0</v>
      </c>
      <c r="D347" s="4">
        <f>'2 жастағы К'!AO150</f>
        <v>0</v>
      </c>
      <c r="E347" s="843"/>
      <c r="F347" s="4">
        <f>'2 жастағы Ш'!AO150</f>
        <v>0</v>
      </c>
      <c r="G347" s="4">
        <f>'2 жастағы Ә'!AO150</f>
        <v>0</v>
      </c>
    </row>
    <row r="348" spans="2:7" x14ac:dyDescent="0.25">
      <c r="B348" s="712"/>
      <c r="C348" s="4">
        <f>'2 жастағы Ф'!AN150</f>
        <v>0</v>
      </c>
      <c r="D348" s="4">
        <f>'2 жастағы К'!AN150</f>
        <v>0</v>
      </c>
      <c r="E348" s="843"/>
      <c r="F348" s="4">
        <f>'2 жастағы Ш'!AN150</f>
        <v>0</v>
      </c>
      <c r="G348" s="4">
        <f>'2 жастағы Ә'!AN150</f>
        <v>0</v>
      </c>
    </row>
    <row r="349" spans="2:7" x14ac:dyDescent="0.25">
      <c r="B349" s="707">
        <v>14</v>
      </c>
      <c r="C349" s="4">
        <f>'2 жастағы Ф'!AS150</f>
        <v>0</v>
      </c>
      <c r="D349" s="4">
        <f>'2 жастағы К'!AS150</f>
        <v>0</v>
      </c>
      <c r="E349" s="843"/>
      <c r="F349" s="4">
        <f>'2 жастағы Ш'!AS150</f>
        <v>0</v>
      </c>
      <c r="G349" s="4">
        <f>'2 жастағы Ә'!AS150</f>
        <v>0</v>
      </c>
    </row>
    <row r="350" spans="2:7" x14ac:dyDescent="0.25">
      <c r="B350" s="708"/>
      <c r="C350" s="4">
        <f>'2 жастағы Ф'!AR150</f>
        <v>0</v>
      </c>
      <c r="D350" s="4">
        <f>'2 жастағы К'!AR150</f>
        <v>0</v>
      </c>
      <c r="E350" s="843"/>
      <c r="F350" s="4">
        <f>'2 жастағы Ш'!AR150</f>
        <v>0</v>
      </c>
      <c r="G350" s="4">
        <f>'2 жастағы Ә'!AR150</f>
        <v>0</v>
      </c>
    </row>
    <row r="351" spans="2:7" x14ac:dyDescent="0.25">
      <c r="B351" s="712"/>
      <c r="C351" s="4">
        <f>'2 жастағы Ф'!AQ150</f>
        <v>0</v>
      </c>
      <c r="D351" s="4">
        <f>'2 жастағы К'!AQ150</f>
        <v>0</v>
      </c>
      <c r="E351" s="843"/>
      <c r="F351" s="4">
        <f>'2 жастағы Ш'!AQ150</f>
        <v>0</v>
      </c>
      <c r="G351" s="4">
        <f>'2 жастағы Ә'!AQ150</f>
        <v>0</v>
      </c>
    </row>
    <row r="352" spans="2:7" x14ac:dyDescent="0.25">
      <c r="B352" s="707">
        <v>15</v>
      </c>
      <c r="C352" s="4">
        <f>'2 жастағы Ф'!AV150</f>
        <v>0</v>
      </c>
      <c r="D352" s="4">
        <f>'2 жастағы К'!AV150</f>
        <v>0</v>
      </c>
      <c r="E352" s="843"/>
      <c r="F352" s="4">
        <f>'2 жастағы Ш'!AV150</f>
        <v>0</v>
      </c>
      <c r="G352" s="4">
        <f>'2 жастағы Ә'!AV150</f>
        <v>0</v>
      </c>
    </row>
    <row r="353" spans="2:7" x14ac:dyDescent="0.25">
      <c r="B353" s="708"/>
      <c r="C353" s="4">
        <f>'2 жастағы Ф'!AU150</f>
        <v>0</v>
      </c>
      <c r="D353" s="4">
        <f>'2 жастағы К'!AU150</f>
        <v>0</v>
      </c>
      <c r="E353" s="843"/>
      <c r="F353" s="4">
        <f>'2 жастағы Ш'!AU150</f>
        <v>0</v>
      </c>
      <c r="G353" s="4">
        <f>'2 жастағы Ә'!AU150</f>
        <v>0</v>
      </c>
    </row>
    <row r="354" spans="2:7" x14ac:dyDescent="0.25">
      <c r="B354" s="712"/>
      <c r="C354" s="4">
        <f>'2 жастағы Ф'!AT150</f>
        <v>0</v>
      </c>
      <c r="D354" s="4">
        <f>'2 жастағы К'!AT150</f>
        <v>0</v>
      </c>
      <c r="E354" s="843"/>
      <c r="F354" s="4">
        <f>'2 жастағы Ш'!AT150</f>
        <v>0</v>
      </c>
      <c r="G354" s="4">
        <f>'2 жастағы Ә'!AT150</f>
        <v>0</v>
      </c>
    </row>
    <row r="355" spans="2:7" x14ac:dyDescent="0.25">
      <c r="B355" s="707">
        <v>16</v>
      </c>
      <c r="C355" s="4">
        <f>'2 жастағы Ф'!AY150</f>
        <v>0</v>
      </c>
      <c r="D355" s="4">
        <f>'2 жастағы К'!AY150</f>
        <v>0</v>
      </c>
      <c r="E355" s="843"/>
      <c r="F355" s="4">
        <f>'2 жастағы Ш'!AY150</f>
        <v>0</v>
      </c>
      <c r="G355" s="4">
        <f>'2 жастағы Ә'!AY150</f>
        <v>0</v>
      </c>
    </row>
    <row r="356" spans="2:7" x14ac:dyDescent="0.25">
      <c r="B356" s="708"/>
      <c r="C356" s="4">
        <f>'2 жастағы Ф'!AX150</f>
        <v>0</v>
      </c>
      <c r="D356" s="4">
        <f>'2 жастағы К'!AX150</f>
        <v>0</v>
      </c>
      <c r="E356" s="843"/>
      <c r="F356" s="4">
        <f>'2 жастағы Ш'!AX150</f>
        <v>0</v>
      </c>
      <c r="G356" s="4">
        <f>'2 жастағы Ә'!AX150</f>
        <v>0</v>
      </c>
    </row>
    <row r="357" spans="2:7" x14ac:dyDescent="0.25">
      <c r="B357" s="712"/>
      <c r="C357" s="4">
        <f>'2 жастағы Ф'!AW150</f>
        <v>0</v>
      </c>
      <c r="D357" s="4">
        <f>'2 жастағы К'!AW150</f>
        <v>0</v>
      </c>
      <c r="E357" s="843"/>
      <c r="F357" s="4">
        <f>'2 жастағы Ш'!AW150</f>
        <v>0</v>
      </c>
      <c r="G357" s="4">
        <f>'2 жастағы Ә'!AW150</f>
        <v>0</v>
      </c>
    </row>
    <row r="358" spans="2:7" x14ac:dyDescent="0.25">
      <c r="B358" s="707">
        <v>17</v>
      </c>
      <c r="C358" s="4">
        <f>'2 жастағы Ф'!BB150</f>
        <v>0</v>
      </c>
      <c r="D358" s="4">
        <f>'2 жастағы К'!BB150</f>
        <v>0</v>
      </c>
      <c r="E358" s="843"/>
      <c r="F358" s="4">
        <f>'2 жастағы Ш'!BB150</f>
        <v>0</v>
      </c>
      <c r="G358" s="4">
        <f>'2 жастағы Ә'!BB150</f>
        <v>0</v>
      </c>
    </row>
    <row r="359" spans="2:7" x14ac:dyDescent="0.25">
      <c r="B359" s="708"/>
      <c r="C359" s="4">
        <f>'2 жастағы Ф'!BA150</f>
        <v>0</v>
      </c>
      <c r="D359" s="4">
        <f>'2 жастағы К'!BA150</f>
        <v>0</v>
      </c>
      <c r="E359" s="843"/>
      <c r="F359" s="4">
        <f>'2 жастағы Ш'!BA150</f>
        <v>0</v>
      </c>
      <c r="G359" s="4">
        <f>'2 жастағы Ә'!BA150</f>
        <v>0</v>
      </c>
    </row>
    <row r="360" spans="2:7" x14ac:dyDescent="0.25">
      <c r="B360" s="712"/>
      <c r="C360" s="4">
        <f>'2 жастағы Ф'!AZ150</f>
        <v>0</v>
      </c>
      <c r="D360" s="4">
        <f>'2 жастағы К'!AZ150</f>
        <v>0</v>
      </c>
      <c r="E360" s="843"/>
      <c r="F360" s="4">
        <f>'2 жастағы Ш'!AZ150</f>
        <v>0</v>
      </c>
      <c r="G360" s="4">
        <f>'2 жастағы Ә'!AZ150</f>
        <v>0</v>
      </c>
    </row>
    <row r="361" spans="2:7" x14ac:dyDescent="0.25">
      <c r="B361" s="707">
        <v>18</v>
      </c>
      <c r="C361" s="4">
        <f>'2 жастағы Ф'!BE150</f>
        <v>0</v>
      </c>
      <c r="D361" s="4">
        <f>'2 жастағы К'!BE150</f>
        <v>0</v>
      </c>
      <c r="E361" s="843"/>
      <c r="F361" s="4">
        <f>'2 жастағы Ш'!BE150</f>
        <v>0</v>
      </c>
      <c r="G361" s="4">
        <f>'2 жастағы Ә'!BE150</f>
        <v>0</v>
      </c>
    </row>
    <row r="362" spans="2:7" x14ac:dyDescent="0.25">
      <c r="B362" s="708"/>
      <c r="C362" s="4">
        <f>'2 жастағы Ф'!BD150</f>
        <v>0</v>
      </c>
      <c r="D362" s="4">
        <f>'2 жастағы К'!BD150</f>
        <v>0</v>
      </c>
      <c r="E362" s="843"/>
      <c r="F362" s="4">
        <f>'2 жастағы Ш'!BD150</f>
        <v>0</v>
      </c>
      <c r="G362" s="4">
        <f>'2 жастағы Ә'!BD150</f>
        <v>0</v>
      </c>
    </row>
    <row r="363" spans="2:7" x14ac:dyDescent="0.25">
      <c r="B363" s="712"/>
      <c r="C363" s="4">
        <f>'2 жастағы Ф'!BC150</f>
        <v>0</v>
      </c>
      <c r="D363" s="4">
        <f>'2 жастағы К'!BC150</f>
        <v>0</v>
      </c>
      <c r="E363" s="843"/>
      <c r="F363" s="4">
        <f>'2 жастағы Ш'!BC150</f>
        <v>0</v>
      </c>
      <c r="G363" s="4">
        <f>'2 жастағы Ә'!BC150</f>
        <v>0</v>
      </c>
    </row>
    <row r="364" spans="2:7" x14ac:dyDescent="0.25">
      <c r="B364" s="707">
        <v>19</v>
      </c>
      <c r="C364" s="4">
        <f>'2 жастағы Ф'!BH150</f>
        <v>0</v>
      </c>
      <c r="D364" s="4">
        <f>'2 жастағы К'!BH150</f>
        <v>0</v>
      </c>
      <c r="E364" s="843"/>
      <c r="F364" s="4">
        <f>'2 жастағы Ш'!BH150</f>
        <v>0</v>
      </c>
      <c r="G364" s="4">
        <f>'2 жастағы Ә'!BH150</f>
        <v>0</v>
      </c>
    </row>
    <row r="365" spans="2:7" x14ac:dyDescent="0.25">
      <c r="B365" s="708"/>
      <c r="C365" s="4">
        <f>'2 жастағы Ф'!BG150</f>
        <v>0</v>
      </c>
      <c r="D365" s="4">
        <f>'2 жастағы К'!BG150</f>
        <v>0</v>
      </c>
      <c r="E365" s="843"/>
      <c r="F365" s="4">
        <f>'2 жастағы Ш'!BG150</f>
        <v>0</v>
      </c>
      <c r="G365" s="4">
        <f>'2 жастағы Ә'!BG150</f>
        <v>0</v>
      </c>
    </row>
    <row r="366" spans="2:7" x14ac:dyDescent="0.25">
      <c r="B366" s="712"/>
      <c r="C366" s="4">
        <f>'2 жастағы Ф'!BF150</f>
        <v>0</v>
      </c>
      <c r="D366" s="4">
        <f>'2 жастағы К'!BF150</f>
        <v>0</v>
      </c>
      <c r="E366" s="843"/>
      <c r="F366" s="4">
        <f>'2 жастағы Ш'!BF150</f>
        <v>0</v>
      </c>
      <c r="G366" s="4">
        <f>'2 жастағы Ә'!BF150</f>
        <v>0</v>
      </c>
    </row>
    <row r="367" spans="2:7" x14ac:dyDescent="0.25">
      <c r="B367" s="707">
        <v>20</v>
      </c>
      <c r="C367" s="842"/>
      <c r="D367" s="4">
        <f>'2 жастағы К'!BK150</f>
        <v>0</v>
      </c>
      <c r="E367" s="843"/>
      <c r="F367" s="4">
        <f>'2 жастағы Ш'!BK150</f>
        <v>0</v>
      </c>
      <c r="G367" s="4">
        <f>'2 жастағы Ә'!BK150</f>
        <v>0</v>
      </c>
    </row>
    <row r="368" spans="2:7" x14ac:dyDescent="0.25">
      <c r="B368" s="708"/>
      <c r="C368" s="843"/>
      <c r="D368" s="4">
        <f>'2 жастағы К'!BJ150</f>
        <v>0</v>
      </c>
      <c r="E368" s="843"/>
      <c r="F368" s="4">
        <f>'2 жастағы Ш'!BJ150</f>
        <v>0</v>
      </c>
      <c r="G368" s="4">
        <f>'2 жастағы Ә'!BJ150</f>
        <v>0</v>
      </c>
    </row>
    <row r="369" spans="2:7" x14ac:dyDescent="0.25">
      <c r="B369" s="712"/>
      <c r="C369" s="843"/>
      <c r="D369" s="4">
        <f>'2 жастағы К'!BI150</f>
        <v>0</v>
      </c>
      <c r="E369" s="843"/>
      <c r="F369" s="4">
        <f>'2 жастағы Ш'!BI150</f>
        <v>0</v>
      </c>
      <c r="G369" s="4">
        <f>'2 жастағы Ә'!BI150</f>
        <v>0</v>
      </c>
    </row>
    <row r="370" spans="2:7" x14ac:dyDescent="0.25">
      <c r="B370" s="707">
        <v>21</v>
      </c>
      <c r="C370" s="843"/>
      <c r="D370" s="842"/>
      <c r="E370" s="843"/>
      <c r="F370" s="4">
        <f>'2 жастағы Ш'!BN150</f>
        <v>0</v>
      </c>
      <c r="G370" s="842"/>
    </row>
    <row r="371" spans="2:7" x14ac:dyDescent="0.25">
      <c r="B371" s="708"/>
      <c r="C371" s="843"/>
      <c r="D371" s="843"/>
      <c r="E371" s="843"/>
      <c r="F371" s="4">
        <f>'2 жастағы Ш'!BM150</f>
        <v>0</v>
      </c>
      <c r="G371" s="843"/>
    </row>
    <row r="372" spans="2:7" x14ac:dyDescent="0.25">
      <c r="B372" s="712"/>
      <c r="C372" s="843"/>
      <c r="D372" s="843"/>
      <c r="E372" s="843"/>
      <c r="F372" s="4">
        <f>'2 жастағы Ш'!BL150</f>
        <v>0</v>
      </c>
      <c r="G372" s="843"/>
    </row>
    <row r="373" spans="2:7" x14ac:dyDescent="0.25">
      <c r="B373" s="707">
        <v>22</v>
      </c>
      <c r="C373" s="843"/>
      <c r="D373" s="843"/>
      <c r="E373" s="843"/>
      <c r="F373" s="4">
        <f>'2 жастағы Ш'!BQ150</f>
        <v>0</v>
      </c>
      <c r="G373" s="843"/>
    </row>
    <row r="374" spans="2:7" x14ac:dyDescent="0.25">
      <c r="B374" s="708"/>
      <c r="C374" s="843"/>
      <c r="D374" s="843"/>
      <c r="E374" s="843"/>
      <c r="F374" s="4">
        <f>'2 жастағы Ш'!BP150</f>
        <v>0</v>
      </c>
      <c r="G374" s="843"/>
    </row>
    <row r="375" spans="2:7" x14ac:dyDescent="0.25">
      <c r="B375" s="712"/>
      <c r="C375" s="843"/>
      <c r="D375" s="843"/>
      <c r="E375" s="843"/>
      <c r="F375" s="4">
        <f>'2 жастағы Ш'!BO150</f>
        <v>0</v>
      </c>
      <c r="G375" s="843"/>
    </row>
    <row r="376" spans="2:7" x14ac:dyDescent="0.25">
      <c r="B376" s="707">
        <v>23</v>
      </c>
      <c r="C376" s="843"/>
      <c r="D376" s="843"/>
      <c r="E376" s="843"/>
      <c r="F376" s="4">
        <f>'2 жастағы Ш'!BT150</f>
        <v>0</v>
      </c>
      <c r="G376" s="843"/>
    </row>
    <row r="377" spans="2:7" x14ac:dyDescent="0.25">
      <c r="B377" s="708"/>
      <c r="C377" s="843"/>
      <c r="D377" s="843"/>
      <c r="E377" s="843"/>
      <c r="F377" s="4">
        <f>'2 жастағы Ш'!BS150</f>
        <v>0</v>
      </c>
      <c r="G377" s="843"/>
    </row>
    <row r="378" spans="2:7" x14ac:dyDescent="0.25">
      <c r="B378" s="712"/>
      <c r="C378" s="843"/>
      <c r="D378" s="843"/>
      <c r="E378" s="843"/>
      <c r="F378" s="4">
        <f>'2 жастағы Ш'!BR150</f>
        <v>0</v>
      </c>
      <c r="G378" s="843"/>
    </row>
    <row r="379" spans="2:7" x14ac:dyDescent="0.25">
      <c r="B379" s="707">
        <v>24</v>
      </c>
      <c r="C379" s="843"/>
      <c r="D379" s="843"/>
      <c r="E379" s="843"/>
      <c r="F379" s="4">
        <f>'2 жастағы Ш'!BW150</f>
        <v>0</v>
      </c>
      <c r="G379" s="843"/>
    </row>
    <row r="380" spans="2:7" x14ac:dyDescent="0.25">
      <c r="B380" s="708"/>
      <c r="C380" s="843"/>
      <c r="D380" s="843"/>
      <c r="E380" s="843"/>
      <c r="F380" s="12">
        <f>'2 жастағы Ш'!BV150</f>
        <v>0</v>
      </c>
      <c r="G380" s="843"/>
    </row>
    <row r="381" spans="2:7" x14ac:dyDescent="0.25">
      <c r="B381" s="712"/>
      <c r="C381" s="843"/>
      <c r="D381" s="843"/>
      <c r="E381" s="843"/>
      <c r="F381" s="12">
        <f>'2 жастағы Ш'!BU150</f>
        <v>0</v>
      </c>
      <c r="G381" s="843"/>
    </row>
    <row r="382" spans="2:7" x14ac:dyDescent="0.25">
      <c r="B382" s="707">
        <v>25</v>
      </c>
      <c r="C382" s="843"/>
      <c r="D382" s="843"/>
      <c r="E382" s="843"/>
      <c r="F382" s="4">
        <f>'2 жастағы Ш'!BZ150</f>
        <v>0</v>
      </c>
      <c r="G382" s="843"/>
    </row>
    <row r="383" spans="2:7" x14ac:dyDescent="0.25">
      <c r="B383" s="708"/>
      <c r="C383" s="843"/>
      <c r="D383" s="843"/>
      <c r="E383" s="843"/>
      <c r="F383" s="4">
        <f>'2 жастағы Ш'!BY150</f>
        <v>0</v>
      </c>
      <c r="G383" s="843"/>
    </row>
    <row r="384" spans="2:7" x14ac:dyDescent="0.25">
      <c r="B384" s="712"/>
      <c r="C384" s="843"/>
      <c r="D384" s="843"/>
      <c r="E384" s="843"/>
      <c r="F384" s="4">
        <f>'2 жастағы Ш'!BX150</f>
        <v>0</v>
      </c>
      <c r="G384" s="843"/>
    </row>
    <row r="385" spans="2:7" x14ac:dyDescent="0.25">
      <c r="B385" s="707">
        <v>26</v>
      </c>
      <c r="C385" s="843"/>
      <c r="D385" s="843"/>
      <c r="E385" s="843"/>
      <c r="F385" s="4">
        <f>'2 жастағы Ш'!CC150</f>
        <v>0</v>
      </c>
      <c r="G385" s="843"/>
    </row>
    <row r="386" spans="2:7" x14ac:dyDescent="0.25">
      <c r="B386" s="708"/>
      <c r="C386" s="843"/>
      <c r="D386" s="843"/>
      <c r="E386" s="843"/>
      <c r="F386" s="4">
        <f>'2 жастағы Ш'!CB150</f>
        <v>0</v>
      </c>
      <c r="G386" s="843"/>
    </row>
    <row r="387" spans="2:7" x14ac:dyDescent="0.25">
      <c r="B387" s="712"/>
      <c r="C387" s="843"/>
      <c r="D387" s="843"/>
      <c r="E387" s="843"/>
      <c r="F387" s="4">
        <f>'2 жастағы Ш'!CA150</f>
        <v>0</v>
      </c>
      <c r="G387" s="843"/>
    </row>
    <row r="388" spans="2:7" x14ac:dyDescent="0.25">
      <c r="B388" s="707">
        <v>27</v>
      </c>
      <c r="C388" s="843"/>
      <c r="D388" s="843"/>
      <c r="E388" s="843"/>
      <c r="F388" s="12">
        <f>'2 жастағы Ш'!CF150</f>
        <v>0</v>
      </c>
      <c r="G388" s="843"/>
    </row>
    <row r="389" spans="2:7" x14ac:dyDescent="0.25">
      <c r="B389" s="708"/>
      <c r="C389" s="843"/>
      <c r="D389" s="843"/>
      <c r="E389" s="843"/>
      <c r="F389" s="12">
        <f>'2 жастағы Ш'!CE150</f>
        <v>0</v>
      </c>
      <c r="G389" s="843"/>
    </row>
    <row r="390" spans="2:7" x14ac:dyDescent="0.25">
      <c r="B390" s="712"/>
      <c r="C390" s="843"/>
      <c r="D390" s="843"/>
      <c r="E390" s="843"/>
      <c r="F390" s="12">
        <f>'2 жастағы Ш'!CD150</f>
        <v>0</v>
      </c>
      <c r="G390" s="843"/>
    </row>
    <row r="391" spans="2:7" x14ac:dyDescent="0.25">
      <c r="B391" s="707">
        <v>28</v>
      </c>
      <c r="C391" s="843"/>
      <c r="D391" s="843"/>
      <c r="E391" s="843"/>
      <c r="F391" s="12">
        <f>'2 жастағы Ш'!CI150</f>
        <v>0</v>
      </c>
      <c r="G391" s="843"/>
    </row>
    <row r="392" spans="2:7" x14ac:dyDescent="0.25">
      <c r="B392" s="708"/>
      <c r="C392" s="843"/>
      <c r="D392" s="843"/>
      <c r="E392" s="843"/>
      <c r="F392" s="12">
        <f>'2 жастағы Ш'!CH150</f>
        <v>0</v>
      </c>
      <c r="G392" s="843"/>
    </row>
    <row r="393" spans="2:7" x14ac:dyDescent="0.25">
      <c r="B393" s="712"/>
      <c r="C393" s="843"/>
      <c r="D393" s="843"/>
      <c r="E393" s="843"/>
      <c r="F393" s="12">
        <f>'2 жастағы Ш'!CG150</f>
        <v>0</v>
      </c>
      <c r="G393" s="843"/>
    </row>
    <row r="394" spans="2:7" x14ac:dyDescent="0.25">
      <c r="B394" s="707">
        <v>29</v>
      </c>
      <c r="C394" s="843"/>
      <c r="D394" s="843"/>
      <c r="E394" s="843"/>
      <c r="F394" s="12">
        <f>'2 жастағы Ш'!CL150</f>
        <v>0</v>
      </c>
      <c r="G394" s="843"/>
    </row>
    <row r="395" spans="2:7" x14ac:dyDescent="0.25">
      <c r="B395" s="708"/>
      <c r="C395" s="843"/>
      <c r="D395" s="843"/>
      <c r="E395" s="843"/>
      <c r="F395" s="12">
        <f>'2 жастағы Ш'!CK150</f>
        <v>0</v>
      </c>
      <c r="G395" s="843"/>
    </row>
    <row r="396" spans="2:7" x14ac:dyDescent="0.25">
      <c r="B396" s="712"/>
      <c r="C396" s="843"/>
      <c r="D396" s="843"/>
      <c r="E396" s="843"/>
      <c r="F396" s="12">
        <f>'2 жастағы Ш'!CJ150</f>
        <v>0</v>
      </c>
      <c r="G396" s="843"/>
    </row>
    <row r="397" spans="2:7" x14ac:dyDescent="0.25">
      <c r="B397" s="707">
        <v>30</v>
      </c>
      <c r="C397" s="843"/>
      <c r="D397" s="843"/>
      <c r="E397" s="843"/>
      <c r="F397" s="12">
        <f>'2 жастағы Ш'!CO150</f>
        <v>0</v>
      </c>
      <c r="G397" s="843"/>
    </row>
    <row r="398" spans="2:7" x14ac:dyDescent="0.25">
      <c r="B398" s="708"/>
      <c r="C398" s="843"/>
      <c r="D398" s="843"/>
      <c r="E398" s="843"/>
      <c r="F398" s="12">
        <f>'2 жастағы Ш'!CN150</f>
        <v>0</v>
      </c>
      <c r="G398" s="843"/>
    </row>
    <row r="399" spans="2:7" x14ac:dyDescent="0.25">
      <c r="B399" s="712"/>
      <c r="C399" s="843"/>
      <c r="D399" s="843"/>
      <c r="E399" s="843"/>
      <c r="F399" s="12">
        <f>'2 жастағы Ш'!CM150</f>
        <v>0</v>
      </c>
      <c r="G399" s="843"/>
    </row>
    <row r="400" spans="2:7" x14ac:dyDescent="0.25">
      <c r="B400" s="707">
        <v>31</v>
      </c>
      <c r="C400" s="843"/>
      <c r="D400" s="843"/>
      <c r="E400" s="843"/>
      <c r="F400" s="12">
        <f>'2 жастағы Ш'!CR150</f>
        <v>0</v>
      </c>
      <c r="G400" s="843"/>
    </row>
    <row r="401" spans="2:7" x14ac:dyDescent="0.25">
      <c r="B401" s="708"/>
      <c r="C401" s="843"/>
      <c r="D401" s="843"/>
      <c r="E401" s="843"/>
      <c r="F401" s="12">
        <f>'2 жастағы Ш'!CQ150</f>
        <v>0</v>
      </c>
      <c r="G401" s="843"/>
    </row>
    <row r="402" spans="2:7" x14ac:dyDescent="0.25">
      <c r="B402" s="712"/>
      <c r="C402" s="843"/>
      <c r="D402" s="843"/>
      <c r="E402" s="843"/>
      <c r="F402" s="12">
        <f>'2 жастағы Ш'!CP150</f>
        <v>0</v>
      </c>
      <c r="G402" s="843"/>
    </row>
    <row r="403" spans="2:7" x14ac:dyDescent="0.25">
      <c r="B403" s="707">
        <v>32</v>
      </c>
      <c r="C403" s="843"/>
      <c r="D403" s="843"/>
      <c r="E403" s="843"/>
      <c r="F403" s="12">
        <f>'2 жастағы Ш'!CU150</f>
        <v>0</v>
      </c>
      <c r="G403" s="843"/>
    </row>
    <row r="404" spans="2:7" x14ac:dyDescent="0.25">
      <c r="B404" s="708"/>
      <c r="C404" s="843"/>
      <c r="D404" s="843"/>
      <c r="E404" s="843"/>
      <c r="F404" s="12">
        <f>'2 жастағы Ш'!CT150</f>
        <v>0</v>
      </c>
      <c r="G404" s="843"/>
    </row>
    <row r="405" spans="2:7" x14ac:dyDescent="0.25">
      <c r="B405" s="712"/>
      <c r="C405" s="843"/>
      <c r="D405" s="843"/>
      <c r="E405" s="843"/>
      <c r="F405" s="12">
        <f>'2 жастағы Ш'!CS150</f>
        <v>0</v>
      </c>
      <c r="G405" s="843"/>
    </row>
    <row r="406" spans="2:7" x14ac:dyDescent="0.25">
      <c r="B406" s="707">
        <v>33</v>
      </c>
      <c r="C406" s="843"/>
      <c r="D406" s="843"/>
      <c r="E406" s="843"/>
      <c r="F406" s="12">
        <f>'2 жастағы Ш'!CX150</f>
        <v>0</v>
      </c>
      <c r="G406" s="843"/>
    </row>
    <row r="407" spans="2:7" x14ac:dyDescent="0.25">
      <c r="B407" s="708"/>
      <c r="C407" s="843"/>
      <c r="D407" s="843"/>
      <c r="E407" s="843"/>
      <c r="F407" s="12">
        <f>'2 жастағы Ш'!CW150</f>
        <v>0</v>
      </c>
      <c r="G407" s="843"/>
    </row>
    <row r="408" spans="2:7" x14ac:dyDescent="0.25">
      <c r="B408" s="712"/>
      <c r="C408" s="843"/>
      <c r="D408" s="843"/>
      <c r="E408" s="843"/>
      <c r="F408" s="12">
        <f>'2 жастағы Ш'!CV150</f>
        <v>0</v>
      </c>
      <c r="G408" s="843"/>
    </row>
    <row r="409" spans="2:7" x14ac:dyDescent="0.25">
      <c r="B409" s="707">
        <v>34</v>
      </c>
      <c r="C409" s="843"/>
      <c r="D409" s="843"/>
      <c r="E409" s="843"/>
      <c r="F409" s="12">
        <f>'2 жастағы Ш'!DA150</f>
        <v>0</v>
      </c>
      <c r="G409" s="843"/>
    </row>
    <row r="410" spans="2:7" x14ac:dyDescent="0.25">
      <c r="B410" s="708"/>
      <c r="C410" s="843"/>
      <c r="D410" s="843"/>
      <c r="E410" s="843"/>
      <c r="F410" s="12">
        <f>'2 жастағы Ш'!CZ150</f>
        <v>0</v>
      </c>
      <c r="G410" s="843"/>
    </row>
    <row r="411" spans="2:7" x14ac:dyDescent="0.25">
      <c r="B411" s="712"/>
      <c r="C411" s="843"/>
      <c r="D411" s="843"/>
      <c r="E411" s="843"/>
      <c r="F411" s="12">
        <f>'2 жастағы Ш'!CY150</f>
        <v>0</v>
      </c>
      <c r="G411" s="843"/>
    </row>
    <row r="412" spans="2:7" x14ac:dyDescent="0.25">
      <c r="B412" s="707">
        <v>35</v>
      </c>
      <c r="C412" s="843"/>
      <c r="D412" s="843"/>
      <c r="E412" s="843"/>
      <c r="F412" s="12">
        <f>'2 жастағы Ш'!DD150</f>
        <v>0</v>
      </c>
      <c r="G412" s="843"/>
    </row>
    <row r="413" spans="2:7" x14ac:dyDescent="0.25">
      <c r="B413" s="708"/>
      <c r="C413" s="843"/>
      <c r="D413" s="843"/>
      <c r="E413" s="843"/>
      <c r="F413" s="12">
        <f>'2 жастағы Ш'!DC150</f>
        <v>0</v>
      </c>
      <c r="G413" s="843"/>
    </row>
    <row r="414" spans="2:7" x14ac:dyDescent="0.25">
      <c r="B414" s="712"/>
      <c r="C414" s="843"/>
      <c r="D414" s="843"/>
      <c r="E414" s="843"/>
      <c r="F414" s="12">
        <f>'2 жастағы Ш'!DB150</f>
        <v>0</v>
      </c>
      <c r="G414" s="843"/>
    </row>
    <row r="415" spans="2:7" x14ac:dyDescent="0.25">
      <c r="B415" s="707">
        <v>36</v>
      </c>
      <c r="C415" s="843"/>
      <c r="D415" s="843"/>
      <c r="E415" s="843"/>
      <c r="F415" s="12">
        <f>'2 жастағы Ш'!DG150</f>
        <v>0</v>
      </c>
      <c r="G415" s="843"/>
    </row>
    <row r="416" spans="2:7" x14ac:dyDescent="0.25">
      <c r="B416" s="708"/>
      <c r="C416" s="843"/>
      <c r="D416" s="843"/>
      <c r="E416" s="843"/>
      <c r="F416" s="12">
        <f>'2 жастағы Ш'!DF150</f>
        <v>0</v>
      </c>
      <c r="G416" s="843"/>
    </row>
    <row r="417" spans="2:7" x14ac:dyDescent="0.25">
      <c r="B417" s="708"/>
      <c r="C417" s="843"/>
      <c r="D417" s="843"/>
      <c r="E417" s="843"/>
      <c r="F417" s="334">
        <f>'2 жастағы Ш'!DE150</f>
        <v>0</v>
      </c>
      <c r="G417" s="843"/>
    </row>
    <row r="418" spans="2:7" x14ac:dyDescent="0.25">
      <c r="B418" s="748">
        <v>37</v>
      </c>
      <c r="C418" s="843"/>
      <c r="D418" s="843"/>
      <c r="E418" s="843"/>
      <c r="F418" s="12">
        <f>'2 жастағы Ш'!DJ150</f>
        <v>0</v>
      </c>
      <c r="G418" s="843"/>
    </row>
    <row r="419" spans="2:7" x14ac:dyDescent="0.25">
      <c r="B419" s="748"/>
      <c r="C419" s="843"/>
      <c r="D419" s="843"/>
      <c r="E419" s="843"/>
      <c r="F419" s="12">
        <f>'2 жастағы Ш'!DI150</f>
        <v>0</v>
      </c>
      <c r="G419" s="843"/>
    </row>
    <row r="420" spans="2:7" x14ac:dyDescent="0.25">
      <c r="B420" s="748"/>
      <c r="C420" s="844"/>
      <c r="D420" s="844"/>
      <c r="E420" s="844"/>
      <c r="F420" s="12">
        <f>'2 жастағы Ш'!DH150</f>
        <v>0</v>
      </c>
      <c r="G420" s="844"/>
    </row>
    <row r="421" spans="2:7" ht="18.75" x14ac:dyDescent="0.25">
      <c r="B421" s="821" t="s">
        <v>824</v>
      </c>
      <c r="C421" s="158">
        <f>'2 жастағы Ф'!BK150</f>
        <v>0</v>
      </c>
      <c r="D421" s="158">
        <f>'2 жастағы К'!BN150</f>
        <v>0</v>
      </c>
      <c r="E421" s="158">
        <f>'2 жастағы Т'!AG150</f>
        <v>0</v>
      </c>
      <c r="F421" s="158">
        <f>'2 жастағы Ш'!DM150</f>
        <v>0</v>
      </c>
      <c r="G421" s="159">
        <f>'2 жастағы Ә'!BN150</f>
        <v>0</v>
      </c>
    </row>
    <row r="422" spans="2:7" ht="18.75" x14ac:dyDescent="0.25">
      <c r="B422" s="821"/>
      <c r="C422" s="40">
        <f>'2 жастағы Ф'!BJ150</f>
        <v>0</v>
      </c>
      <c r="D422" s="40">
        <f>'2 жастағы К'!BM150</f>
        <v>0</v>
      </c>
      <c r="E422" s="40">
        <f>'2 жастағы Т'!AF150</f>
        <v>0</v>
      </c>
      <c r="F422" s="40">
        <f>'2 жастағы Ш'!DL150</f>
        <v>0</v>
      </c>
      <c r="G422" s="68">
        <f>'2 жастағы Ә'!BM150</f>
        <v>0</v>
      </c>
    </row>
    <row r="423" spans="2:7" ht="18.75" x14ac:dyDescent="0.25">
      <c r="B423" s="821"/>
      <c r="C423" s="95">
        <f>'2 жастағы Ф'!BI150</f>
        <v>0</v>
      </c>
      <c r="D423" s="95">
        <f>'2 жастағы К'!BL150</f>
        <v>0</v>
      </c>
      <c r="E423" s="95">
        <f>'2 жастағы Т'!AE150</f>
        <v>0</v>
      </c>
      <c r="F423" s="95">
        <f>'2 жастағы Ш'!DK150</f>
        <v>0</v>
      </c>
      <c r="G423" s="96">
        <f>'2 жастағы Ә'!BL150</f>
        <v>0</v>
      </c>
    </row>
    <row r="424" spans="2:7" x14ac:dyDescent="0.25">
      <c r="B424" s="157">
        <f>СВОД!V137</f>
        <v>0</v>
      </c>
    </row>
    <row r="790" spans="25:97" ht="15.75" thickBot="1" x14ac:dyDescent="0.3"/>
    <row r="791" spans="25:97" ht="15" customHeight="1" x14ac:dyDescent="0.25">
      <c r="Y791" s="352">
        <v>1</v>
      </c>
      <c r="Z791" s="353" t="s">
        <v>828</v>
      </c>
      <c r="AA791">
        <v>1</v>
      </c>
      <c r="AB791" s="354" t="s">
        <v>829</v>
      </c>
      <c r="AC791">
        <v>1</v>
      </c>
      <c r="AD791" s="354" t="s">
        <v>830</v>
      </c>
      <c r="AE791" s="352">
        <v>1</v>
      </c>
      <c r="AF791" s="353" t="s">
        <v>831</v>
      </c>
      <c r="AG791">
        <v>1</v>
      </c>
      <c r="AH791" s="354" t="s">
        <v>832</v>
      </c>
      <c r="AI791">
        <v>1</v>
      </c>
      <c r="AJ791" s="353" t="s">
        <v>833</v>
      </c>
      <c r="AK791" s="352">
        <v>1</v>
      </c>
      <c r="AL791" s="353" t="s">
        <v>834</v>
      </c>
      <c r="AM791">
        <v>1</v>
      </c>
      <c r="AN791" s="354" t="s">
        <v>835</v>
      </c>
      <c r="AO791">
        <v>1</v>
      </c>
      <c r="AP791" s="353" t="s">
        <v>836</v>
      </c>
      <c r="AR791" s="197">
        <v>1</v>
      </c>
      <c r="AS791" s="465" t="s">
        <v>1050</v>
      </c>
      <c r="AT791">
        <v>1</v>
      </c>
      <c r="AU791" s="466" t="s">
        <v>1051</v>
      </c>
      <c r="AV791">
        <v>1</v>
      </c>
      <c r="AW791" s="465" t="s">
        <v>1052</v>
      </c>
      <c r="AX791" s="467">
        <v>1</v>
      </c>
      <c r="AY791" s="465" t="s">
        <v>1053</v>
      </c>
      <c r="AZ791">
        <v>1</v>
      </c>
      <c r="BA791" s="466" t="s">
        <v>1054</v>
      </c>
      <c r="BB791">
        <v>1</v>
      </c>
      <c r="BC791" s="465" t="s">
        <v>1055</v>
      </c>
      <c r="BD791" s="468">
        <v>1</v>
      </c>
      <c r="BE791" s="465" t="s">
        <v>1056</v>
      </c>
      <c r="BF791">
        <v>1</v>
      </c>
      <c r="BG791" s="469" t="s">
        <v>1057</v>
      </c>
      <c r="BH791">
        <v>1</v>
      </c>
      <c r="BI791" s="465" t="s">
        <v>1058</v>
      </c>
      <c r="BJ791" s="468">
        <v>1</v>
      </c>
      <c r="BK791" s="465" t="s">
        <v>1059</v>
      </c>
      <c r="BL791">
        <v>1</v>
      </c>
      <c r="BM791" s="469" t="s">
        <v>1060</v>
      </c>
      <c r="BN791">
        <v>1</v>
      </c>
      <c r="BO791" s="465" t="s">
        <v>1061</v>
      </c>
      <c r="BP791" s="468">
        <v>1</v>
      </c>
      <c r="BQ791" s="465" t="s">
        <v>1062</v>
      </c>
      <c r="BR791">
        <v>1</v>
      </c>
      <c r="BS791" s="469" t="s">
        <v>1063</v>
      </c>
      <c r="BT791">
        <v>1</v>
      </c>
      <c r="BU791" s="465" t="s">
        <v>1064</v>
      </c>
      <c r="BV791" s="197"/>
      <c r="BW791" s="470"/>
      <c r="BX791" s="199"/>
      <c r="BY791" s="198"/>
      <c r="BZ791" s="199"/>
      <c r="CA791" s="200"/>
      <c r="CB791" s="197"/>
      <c r="CC791" s="470"/>
      <c r="CD791" s="199"/>
      <c r="CE791" s="198"/>
      <c r="CF791" s="199"/>
      <c r="CG791" s="200"/>
      <c r="CH791" s="197"/>
      <c r="CI791" s="198"/>
      <c r="CJ791" s="199"/>
      <c r="CK791" s="198"/>
      <c r="CL791" s="199"/>
      <c r="CM791" s="200"/>
      <c r="CN791" s="197"/>
      <c r="CO791" s="198"/>
      <c r="CP791" s="199"/>
      <c r="CQ791" s="198"/>
      <c r="CR791" s="199"/>
      <c r="CS791" s="200"/>
    </row>
    <row r="792" spans="25:97" ht="15" customHeight="1" x14ac:dyDescent="0.25">
      <c r="Y792" s="355"/>
      <c r="Z792" s="356"/>
      <c r="AA792" s="357"/>
      <c r="AB792" s="356"/>
      <c r="AC792" s="357"/>
      <c r="AD792" s="358"/>
      <c r="AE792" s="355"/>
      <c r="AF792" s="356"/>
      <c r="AG792" s="357"/>
      <c r="AH792" s="356"/>
      <c r="AI792" s="357"/>
      <c r="AJ792" s="358"/>
      <c r="AK792" s="355"/>
      <c r="AL792" s="356"/>
      <c r="AM792" s="357"/>
      <c r="AN792" s="356"/>
      <c r="AO792" s="357"/>
      <c r="AP792" s="358"/>
      <c r="AR792" s="201"/>
      <c r="AS792" s="471"/>
      <c r="AT792" s="472"/>
      <c r="AU792" s="205"/>
      <c r="AV792" s="472"/>
      <c r="AW792" s="206"/>
      <c r="AX792" s="473"/>
      <c r="AY792" s="471"/>
      <c r="AZ792" s="472"/>
      <c r="BA792" s="205"/>
      <c r="BB792" s="472"/>
      <c r="BC792" s="206"/>
      <c r="BD792" s="474"/>
      <c r="BE792" s="475"/>
      <c r="BF792" s="476"/>
      <c r="BG792" s="475"/>
      <c r="BH792" s="476"/>
      <c r="BI792" s="477"/>
      <c r="BJ792" s="474"/>
      <c r="BK792" s="475"/>
      <c r="BL792" s="476"/>
      <c r="BM792" s="475"/>
      <c r="BN792" s="476"/>
      <c r="BO792" s="477"/>
      <c r="BP792" s="474"/>
      <c r="BQ792" s="475"/>
      <c r="BR792" s="476"/>
      <c r="BS792" s="475"/>
      <c r="BT792" s="476"/>
      <c r="BU792" s="206"/>
      <c r="BV792" s="201"/>
      <c r="BW792" s="478"/>
      <c r="BX792" s="203"/>
      <c r="BY792" s="202"/>
      <c r="BZ792" s="203"/>
      <c r="CA792" s="204"/>
      <c r="CB792" s="201"/>
      <c r="CC792" s="478"/>
      <c r="CD792" s="203"/>
      <c r="CE792" s="202"/>
      <c r="CF792" s="203"/>
      <c r="CG792" s="204"/>
      <c r="CH792" s="201"/>
      <c r="CI792" s="202"/>
      <c r="CJ792" s="203"/>
      <c r="CK792" s="205"/>
      <c r="CL792" s="203"/>
      <c r="CM792" s="206"/>
      <c r="CN792" s="201"/>
      <c r="CO792" s="202"/>
      <c r="CP792" s="203"/>
      <c r="CQ792" s="202"/>
      <c r="CR792" s="203"/>
      <c r="CS792" s="204"/>
    </row>
    <row r="793" spans="25:97" ht="15" customHeight="1" x14ac:dyDescent="0.25">
      <c r="Y793" s="355"/>
      <c r="Z793" s="356"/>
      <c r="AA793" s="357"/>
      <c r="AB793" s="356"/>
      <c r="AC793" s="357"/>
      <c r="AD793" s="358"/>
      <c r="AE793" s="355"/>
      <c r="AF793" s="356"/>
      <c r="AG793" s="357"/>
      <c r="AH793" s="356"/>
      <c r="AI793" s="357"/>
      <c r="AJ793" s="358"/>
      <c r="AK793" s="355"/>
      <c r="AL793" s="356"/>
      <c r="AM793" s="357"/>
      <c r="AN793" s="356"/>
      <c r="AO793" s="357"/>
      <c r="AP793" s="358"/>
      <c r="AR793" s="201"/>
      <c r="AS793" s="471"/>
      <c r="AT793" s="472"/>
      <c r="AU793" s="205"/>
      <c r="AV793" s="472"/>
      <c r="AW793" s="206"/>
      <c r="AX793" s="473"/>
      <c r="AY793" s="471"/>
      <c r="AZ793" s="472"/>
      <c r="BA793" s="205"/>
      <c r="BB793" s="472"/>
      <c r="BC793" s="206"/>
      <c r="BD793" s="474"/>
      <c r="BE793" s="475"/>
      <c r="BF793" s="476"/>
      <c r="BG793" s="475"/>
      <c r="BH793" s="476"/>
      <c r="BI793" s="477"/>
      <c r="BJ793" s="474"/>
      <c r="BK793" s="475"/>
      <c r="BL793" s="476"/>
      <c r="BM793" s="475"/>
      <c r="BN793" s="476"/>
      <c r="BO793" s="477"/>
      <c r="BP793" s="474"/>
      <c r="BQ793" s="475"/>
      <c r="BR793" s="476"/>
      <c r="BS793" s="475"/>
      <c r="BT793" s="476"/>
      <c r="BU793" s="206"/>
      <c r="BV793" s="201"/>
      <c r="BW793" s="478"/>
      <c r="BX793" s="203"/>
      <c r="BY793" s="202"/>
      <c r="BZ793" s="203"/>
      <c r="CA793" s="204"/>
      <c r="CB793" s="201"/>
      <c r="CC793" s="478"/>
      <c r="CD793" s="203"/>
      <c r="CE793" s="202"/>
      <c r="CF793" s="203"/>
      <c r="CG793" s="204"/>
      <c r="CH793" s="201"/>
      <c r="CI793" s="202"/>
      <c r="CJ793" s="203"/>
      <c r="CK793" s="205"/>
      <c r="CL793" s="203"/>
      <c r="CM793" s="206"/>
      <c r="CN793" s="201"/>
      <c r="CO793" s="202"/>
      <c r="CP793" s="203"/>
      <c r="CQ793" s="202"/>
      <c r="CR793" s="203"/>
      <c r="CS793" s="204"/>
    </row>
    <row r="794" spans="25:97" ht="15" customHeight="1" x14ac:dyDescent="0.25">
      <c r="Y794" s="359"/>
      <c r="Z794" s="360"/>
      <c r="AA794" s="361"/>
      <c r="AB794" s="360"/>
      <c r="AC794" s="361"/>
      <c r="AD794" s="362"/>
      <c r="AE794" s="359"/>
      <c r="AF794" s="360"/>
      <c r="AG794" s="361"/>
      <c r="AH794" s="360"/>
      <c r="AI794" s="361"/>
      <c r="AJ794" s="362"/>
      <c r="AK794" s="359"/>
      <c r="AL794" s="360"/>
      <c r="AM794" s="361"/>
      <c r="AN794" s="360"/>
      <c r="AO794" s="361"/>
      <c r="AP794" s="362"/>
      <c r="AR794" s="207"/>
      <c r="AS794" s="479"/>
      <c r="AT794" s="480"/>
      <c r="AU794" s="481"/>
      <c r="AV794" s="480"/>
      <c r="AW794" s="482"/>
      <c r="AX794" s="483"/>
      <c r="AY794" s="479"/>
      <c r="AZ794" s="480"/>
      <c r="BA794" s="481"/>
      <c r="BB794" s="480"/>
      <c r="BC794" s="482"/>
      <c r="BD794" s="484"/>
      <c r="BE794" s="485"/>
      <c r="BF794" s="486"/>
      <c r="BG794" s="485"/>
      <c r="BH794" s="486"/>
      <c r="BI794" s="487"/>
      <c r="BJ794" s="484"/>
      <c r="BK794" s="485"/>
      <c r="BL794" s="486"/>
      <c r="BM794" s="485"/>
      <c r="BN794" s="486"/>
      <c r="BO794" s="487"/>
      <c r="BP794" s="484"/>
      <c r="BQ794" s="485"/>
      <c r="BR794" s="486"/>
      <c r="BS794" s="485"/>
      <c r="BT794" s="486"/>
      <c r="BU794" s="210"/>
      <c r="BV794" s="207"/>
      <c r="BW794" s="488"/>
      <c r="BX794" s="209"/>
      <c r="BY794" s="208"/>
      <c r="BZ794" s="209"/>
      <c r="CA794" s="210"/>
      <c r="CB794" s="207"/>
      <c r="CC794" s="488"/>
      <c r="CD794" s="209"/>
      <c r="CE794" s="208"/>
      <c r="CF794" s="209"/>
      <c r="CG794" s="210"/>
      <c r="CH794" s="207"/>
      <c r="CI794" s="208"/>
      <c r="CJ794" s="209"/>
      <c r="CK794" s="208"/>
      <c r="CL794" s="209"/>
      <c r="CM794" s="210"/>
      <c r="CN794" s="207"/>
      <c r="CO794" s="208"/>
      <c r="CP794" s="209"/>
      <c r="CQ794" s="208"/>
      <c r="CR794" s="209"/>
      <c r="CS794" s="210"/>
    </row>
    <row r="795" spans="25:97" ht="15" customHeight="1" x14ac:dyDescent="0.25">
      <c r="Y795" s="355">
        <v>1</v>
      </c>
      <c r="Z795" s="363" t="s">
        <v>837</v>
      </c>
      <c r="AA795">
        <v>1</v>
      </c>
      <c r="AB795" s="356" t="s">
        <v>838</v>
      </c>
      <c r="AC795">
        <v>1</v>
      </c>
      <c r="AD795" s="363" t="s">
        <v>839</v>
      </c>
      <c r="AE795" s="355">
        <v>1</v>
      </c>
      <c r="AF795" s="363" t="s">
        <v>840</v>
      </c>
      <c r="AG795">
        <v>1</v>
      </c>
      <c r="AH795" s="356" t="s">
        <v>841</v>
      </c>
      <c r="AI795">
        <v>1</v>
      </c>
      <c r="AJ795" s="363" t="s">
        <v>842</v>
      </c>
      <c r="AK795" s="355">
        <v>1</v>
      </c>
      <c r="AL795" s="363" t="s">
        <v>843</v>
      </c>
      <c r="AM795">
        <v>1</v>
      </c>
      <c r="AN795" s="356" t="s">
        <v>844</v>
      </c>
      <c r="AO795">
        <v>1</v>
      </c>
      <c r="AP795" s="363" t="s">
        <v>845</v>
      </c>
      <c r="AR795" s="201">
        <v>1</v>
      </c>
      <c r="AS795" s="489" t="s">
        <v>1065</v>
      </c>
      <c r="AT795">
        <v>1</v>
      </c>
      <c r="AU795" s="490" t="s">
        <v>1066</v>
      </c>
      <c r="AV795">
        <v>1</v>
      </c>
      <c r="AW795" s="489" t="s">
        <v>1067</v>
      </c>
      <c r="AX795" s="473">
        <v>1</v>
      </c>
      <c r="AY795" s="489" t="s">
        <v>1068</v>
      </c>
      <c r="AZ795">
        <v>1</v>
      </c>
      <c r="BA795" s="490" t="s">
        <v>1069</v>
      </c>
      <c r="BB795">
        <v>1</v>
      </c>
      <c r="BC795" s="489" t="s">
        <v>1070</v>
      </c>
      <c r="BD795" s="474">
        <v>1</v>
      </c>
      <c r="BE795" s="489" t="s">
        <v>1071</v>
      </c>
      <c r="BF795">
        <v>1</v>
      </c>
      <c r="BG795" s="475" t="s">
        <v>1072</v>
      </c>
      <c r="BH795">
        <v>1</v>
      </c>
      <c r="BI795" s="489" t="s">
        <v>1073</v>
      </c>
      <c r="BJ795" s="474">
        <v>1</v>
      </c>
      <c r="BK795" s="489" t="s">
        <v>1074</v>
      </c>
      <c r="BL795">
        <v>1</v>
      </c>
      <c r="BM795" s="475" t="s">
        <v>1075</v>
      </c>
      <c r="BN795">
        <v>1</v>
      </c>
      <c r="BO795" s="489" t="s">
        <v>1076</v>
      </c>
      <c r="BP795" s="474">
        <v>1</v>
      </c>
      <c r="BQ795" s="489" t="s">
        <v>1077</v>
      </c>
      <c r="BR795">
        <v>1</v>
      </c>
      <c r="BS795" s="475" t="s">
        <v>1078</v>
      </c>
      <c r="BT795">
        <v>1</v>
      </c>
      <c r="BU795" s="489" t="s">
        <v>1079</v>
      </c>
      <c r="BV795" s="201"/>
      <c r="BW795" s="471"/>
      <c r="BX795" s="203"/>
      <c r="BY795" s="205"/>
      <c r="BZ795" s="203"/>
      <c r="CA795" s="206"/>
      <c r="CB795" s="201"/>
      <c r="CC795" s="471"/>
      <c r="CD795" s="203"/>
      <c r="CE795" s="205"/>
      <c r="CF795" s="203"/>
      <c r="CG795" s="206"/>
      <c r="CH795" s="201"/>
      <c r="CI795" s="205"/>
      <c r="CJ795" s="203"/>
      <c r="CK795" s="205"/>
      <c r="CL795" s="203"/>
      <c r="CM795" s="206"/>
      <c r="CN795" s="201"/>
      <c r="CO795" s="205"/>
      <c r="CP795" s="203"/>
      <c r="CQ795" s="205"/>
      <c r="CR795" s="203"/>
      <c r="CS795" s="206"/>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4"/>
      <c r="BV796" s="201"/>
      <c r="BW796" s="478"/>
      <c r="BX796" s="203"/>
      <c r="BY796" s="202"/>
      <c r="BZ796" s="203"/>
      <c r="CA796" s="204"/>
      <c r="CB796" s="201"/>
      <c r="CC796" s="478"/>
      <c r="CD796" s="203"/>
      <c r="CE796" s="202"/>
      <c r="CF796" s="203"/>
      <c r="CG796" s="204"/>
      <c r="CH796" s="201"/>
      <c r="CI796" s="202"/>
      <c r="CJ796" s="203"/>
      <c r="CK796" s="202"/>
      <c r="CL796" s="203"/>
      <c r="CM796" s="204"/>
      <c r="CN796" s="201"/>
      <c r="CO796" s="202"/>
      <c r="CP796" s="203"/>
      <c r="CQ796" s="202"/>
      <c r="CR796" s="203"/>
      <c r="CS796" s="204"/>
    </row>
    <row r="797" spans="25:97" ht="15" customHeight="1" x14ac:dyDescent="0.25">
      <c r="Y797" s="355"/>
      <c r="Z797" s="356"/>
      <c r="AA797" s="357"/>
      <c r="AB797" s="356"/>
      <c r="AC797" s="357"/>
      <c r="AD797" s="358"/>
      <c r="AE797" s="355"/>
      <c r="AF797" s="356"/>
      <c r="AG797" s="357"/>
      <c r="AH797" s="356"/>
      <c r="AI797" s="357"/>
      <c r="AJ797" s="358"/>
      <c r="AK797" s="355"/>
      <c r="AL797" s="356"/>
      <c r="AM797" s="357"/>
      <c r="AN797" s="356"/>
      <c r="AO797" s="357"/>
      <c r="AP797" s="358"/>
      <c r="AR797" s="201"/>
      <c r="AS797" s="471"/>
      <c r="AT797" s="472"/>
      <c r="AU797" s="205"/>
      <c r="AV797" s="472"/>
      <c r="AW797" s="206"/>
      <c r="AX797" s="473"/>
      <c r="AY797" s="471"/>
      <c r="AZ797" s="472"/>
      <c r="BA797" s="205"/>
      <c r="BB797" s="472"/>
      <c r="BC797" s="206"/>
      <c r="BD797" s="474"/>
      <c r="BE797" s="475"/>
      <c r="BF797" s="476"/>
      <c r="BG797" s="475"/>
      <c r="BH797" s="476"/>
      <c r="BI797" s="477"/>
      <c r="BJ797" s="474"/>
      <c r="BK797" s="475"/>
      <c r="BL797" s="476"/>
      <c r="BM797" s="475"/>
      <c r="BN797" s="476"/>
      <c r="BO797" s="477"/>
      <c r="BP797" s="474"/>
      <c r="BQ797" s="475"/>
      <c r="BR797" s="476"/>
      <c r="BS797" s="475"/>
      <c r="BT797" s="476"/>
      <c r="BU797" s="204"/>
      <c r="BV797" s="201"/>
      <c r="BW797" s="478"/>
      <c r="BX797" s="203"/>
      <c r="BY797" s="202"/>
      <c r="BZ797" s="203"/>
      <c r="CA797" s="204"/>
      <c r="CB797" s="201"/>
      <c r="CC797" s="478"/>
      <c r="CD797" s="203"/>
      <c r="CE797" s="202"/>
      <c r="CF797" s="203"/>
      <c r="CG797" s="204"/>
      <c r="CH797" s="201"/>
      <c r="CI797" s="202"/>
      <c r="CJ797" s="203"/>
      <c r="CK797" s="202"/>
      <c r="CL797" s="203"/>
      <c r="CM797" s="204"/>
      <c r="CN797" s="201"/>
      <c r="CO797" s="202"/>
      <c r="CP797" s="203"/>
      <c r="CQ797" s="202"/>
      <c r="CR797" s="203"/>
      <c r="CS797" s="204"/>
    </row>
    <row r="798" spans="25:97" ht="15" customHeight="1" x14ac:dyDescent="0.25">
      <c r="Y798" s="359"/>
      <c r="Z798" s="360"/>
      <c r="AA798" s="361"/>
      <c r="AB798" s="360"/>
      <c r="AC798" s="361"/>
      <c r="AD798" s="362"/>
      <c r="AE798" s="359"/>
      <c r="AF798" s="360"/>
      <c r="AG798" s="361"/>
      <c r="AH798" s="360"/>
      <c r="AI798" s="361"/>
      <c r="AJ798" s="362"/>
      <c r="AK798" s="359"/>
      <c r="AL798" s="360"/>
      <c r="AM798" s="361"/>
      <c r="AN798" s="360"/>
      <c r="AO798" s="361"/>
      <c r="AP798" s="362"/>
      <c r="AR798" s="207"/>
      <c r="AS798" s="479"/>
      <c r="AT798" s="480"/>
      <c r="AU798" s="481"/>
      <c r="AV798" s="480"/>
      <c r="AW798" s="482"/>
      <c r="AX798" s="483"/>
      <c r="AY798" s="479"/>
      <c r="AZ798" s="480"/>
      <c r="BA798" s="481"/>
      <c r="BB798" s="480"/>
      <c r="BC798" s="482"/>
      <c r="BD798" s="484"/>
      <c r="BE798" s="485"/>
      <c r="BF798" s="486"/>
      <c r="BG798" s="485"/>
      <c r="BH798" s="486"/>
      <c r="BI798" s="487"/>
      <c r="BJ798" s="484"/>
      <c r="BK798" s="485"/>
      <c r="BL798" s="486"/>
      <c r="BM798" s="485"/>
      <c r="BN798" s="486"/>
      <c r="BO798" s="487"/>
      <c r="BP798" s="484"/>
      <c r="BQ798" s="485"/>
      <c r="BR798" s="486"/>
      <c r="BS798" s="485"/>
      <c r="BT798" s="486"/>
      <c r="BU798" s="210"/>
      <c r="BV798" s="207"/>
      <c r="BW798" s="488"/>
      <c r="BX798" s="209"/>
      <c r="BY798" s="208"/>
      <c r="BZ798" s="209"/>
      <c r="CA798" s="210"/>
      <c r="CB798" s="207"/>
      <c r="CC798" s="488"/>
      <c r="CD798" s="209"/>
      <c r="CE798" s="208"/>
      <c r="CF798" s="209"/>
      <c r="CG798" s="210"/>
      <c r="CH798" s="207"/>
      <c r="CI798" s="208"/>
      <c r="CJ798" s="209"/>
      <c r="CK798" s="208"/>
      <c r="CL798" s="209"/>
      <c r="CM798" s="210"/>
      <c r="CN798" s="207"/>
      <c r="CO798" s="208"/>
      <c r="CP798" s="209"/>
      <c r="CQ798" s="208"/>
      <c r="CR798" s="209"/>
      <c r="CS798" s="210"/>
    </row>
    <row r="799" spans="25:97" ht="15" customHeight="1" x14ac:dyDescent="0.25">
      <c r="Y799" s="355">
        <v>1</v>
      </c>
      <c r="Z799" s="363" t="s">
        <v>846</v>
      </c>
      <c r="AA799">
        <v>1</v>
      </c>
      <c r="AB799" s="356" t="s">
        <v>847</v>
      </c>
      <c r="AC799">
        <v>1</v>
      </c>
      <c r="AD799" s="363" t="s">
        <v>848</v>
      </c>
      <c r="AE799" s="355">
        <v>1</v>
      </c>
      <c r="AF799" s="363" t="s">
        <v>849</v>
      </c>
      <c r="AG799">
        <v>1</v>
      </c>
      <c r="AH799" s="356" t="s">
        <v>850</v>
      </c>
      <c r="AI799">
        <v>1</v>
      </c>
      <c r="AJ799" s="363" t="s">
        <v>851</v>
      </c>
      <c r="AK799" s="355">
        <v>1</v>
      </c>
      <c r="AL799" s="363" t="s">
        <v>852</v>
      </c>
      <c r="AM799">
        <v>1</v>
      </c>
      <c r="AN799" s="356" t="s">
        <v>853</v>
      </c>
      <c r="AO799">
        <v>1</v>
      </c>
      <c r="AP799" s="363" t="s">
        <v>854</v>
      </c>
      <c r="AR799" s="201">
        <v>1</v>
      </c>
      <c r="AS799" s="489" t="s">
        <v>1080</v>
      </c>
      <c r="AT799">
        <v>1</v>
      </c>
      <c r="AU799" s="490" t="s">
        <v>1081</v>
      </c>
      <c r="AV799">
        <v>1</v>
      </c>
      <c r="AW799" s="489" t="s">
        <v>1082</v>
      </c>
      <c r="AX799" s="473">
        <v>1</v>
      </c>
      <c r="AY799" s="489" t="s">
        <v>1083</v>
      </c>
      <c r="AZ799">
        <v>1</v>
      </c>
      <c r="BA799" s="490" t="s">
        <v>1083</v>
      </c>
      <c r="BB799">
        <v>1</v>
      </c>
      <c r="BC799" s="489" t="s">
        <v>1084</v>
      </c>
      <c r="BD799" s="474">
        <v>1</v>
      </c>
      <c r="BE799" s="489" t="s">
        <v>1085</v>
      </c>
      <c r="BF799">
        <v>1</v>
      </c>
      <c r="BG799" s="475" t="s">
        <v>1086</v>
      </c>
      <c r="BH799">
        <v>1</v>
      </c>
      <c r="BI799" s="489" t="s">
        <v>1087</v>
      </c>
      <c r="BJ799" s="474">
        <v>1</v>
      </c>
      <c r="BK799" s="489" t="s">
        <v>1088</v>
      </c>
      <c r="BL799">
        <v>1</v>
      </c>
      <c r="BM799" s="475" t="s">
        <v>1089</v>
      </c>
      <c r="BN799">
        <v>1</v>
      </c>
      <c r="BO799" s="489" t="s">
        <v>1090</v>
      </c>
      <c r="BP799" s="474">
        <v>1</v>
      </c>
      <c r="BQ799" s="489" t="s">
        <v>1091</v>
      </c>
      <c r="BR799">
        <v>1</v>
      </c>
      <c r="BS799" s="475" t="s">
        <v>1092</v>
      </c>
      <c r="BT799">
        <v>1</v>
      </c>
      <c r="BU799" s="489" t="s">
        <v>1093</v>
      </c>
      <c r="BV799" s="201"/>
      <c r="BW799" s="471"/>
      <c r="BX799" s="203"/>
      <c r="BY799" s="205"/>
      <c r="BZ799" s="203"/>
      <c r="CA799" s="206"/>
      <c r="CB799" s="201"/>
      <c r="CC799" s="471"/>
      <c r="CD799" s="203"/>
      <c r="CE799" s="205"/>
      <c r="CF799" s="203"/>
      <c r="CG799" s="206"/>
      <c r="CH799" s="201"/>
      <c r="CI799" s="205"/>
      <c r="CJ799" s="203"/>
      <c r="CK799" s="205"/>
      <c r="CL799" s="203"/>
      <c r="CM799" s="206"/>
      <c r="CN799" s="201"/>
      <c r="CO799" s="205"/>
      <c r="CP799" s="203"/>
      <c r="CQ799" s="205"/>
      <c r="CR799" s="203"/>
      <c r="CS799" s="206"/>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5"/>
      <c r="Z801" s="356"/>
      <c r="AA801" s="357"/>
      <c r="AB801" s="356"/>
      <c r="AC801" s="357"/>
      <c r="AD801" s="358"/>
      <c r="AE801" s="355"/>
      <c r="AF801" s="356"/>
      <c r="AG801" s="357"/>
      <c r="AH801" s="356"/>
      <c r="AI801" s="357"/>
      <c r="AJ801" s="358"/>
      <c r="AK801" s="355"/>
      <c r="AL801" s="356"/>
      <c r="AM801" s="357"/>
      <c r="AN801" s="356"/>
      <c r="AO801" s="357"/>
      <c r="AP801" s="358"/>
      <c r="AR801" s="201"/>
      <c r="AS801" s="471"/>
      <c r="AT801" s="472"/>
      <c r="AU801" s="205"/>
      <c r="AV801" s="472"/>
      <c r="AW801" s="206"/>
      <c r="AX801" s="473"/>
      <c r="AY801" s="471"/>
      <c r="AZ801" s="472"/>
      <c r="BA801" s="205"/>
      <c r="BB801" s="472"/>
      <c r="BC801" s="206"/>
      <c r="BD801" s="474"/>
      <c r="BE801" s="475"/>
      <c r="BF801" s="476"/>
      <c r="BG801" s="475"/>
      <c r="BH801" s="476"/>
      <c r="BI801" s="477"/>
      <c r="BJ801" s="474"/>
      <c r="BK801" s="475"/>
      <c r="BL801" s="476"/>
      <c r="BM801" s="475"/>
      <c r="BN801" s="476"/>
      <c r="BO801" s="477"/>
      <c r="BP801" s="474"/>
      <c r="BQ801" s="475"/>
      <c r="BR801" s="476"/>
      <c r="BS801" s="475"/>
      <c r="BT801" s="476"/>
      <c r="BU801" s="204"/>
      <c r="BV801" s="201"/>
      <c r="BW801" s="478"/>
      <c r="BX801" s="203"/>
      <c r="BY801" s="202"/>
      <c r="BZ801" s="203"/>
      <c r="CA801" s="204"/>
      <c r="CB801" s="201"/>
      <c r="CC801" s="478"/>
      <c r="CD801" s="203"/>
      <c r="CE801" s="202"/>
      <c r="CF801" s="203"/>
      <c r="CG801" s="204"/>
      <c r="CH801" s="201"/>
      <c r="CI801" s="202"/>
      <c r="CJ801" s="203"/>
      <c r="CK801" s="202"/>
      <c r="CL801" s="203"/>
      <c r="CM801" s="204"/>
      <c r="CN801" s="201"/>
      <c r="CO801" s="202"/>
      <c r="CP801" s="203"/>
      <c r="CQ801" s="202"/>
      <c r="CR801" s="203"/>
      <c r="CS801" s="204"/>
    </row>
    <row r="802" spans="25:97" ht="15" customHeight="1" x14ac:dyDescent="0.25">
      <c r="Y802" s="359"/>
      <c r="Z802" s="360"/>
      <c r="AA802" s="361"/>
      <c r="AB802" s="360"/>
      <c r="AC802" s="361"/>
      <c r="AD802" s="362"/>
      <c r="AE802" s="359"/>
      <c r="AF802" s="360"/>
      <c r="AG802" s="361"/>
      <c r="AH802" s="360"/>
      <c r="AI802" s="361"/>
      <c r="AJ802" s="362"/>
      <c r="AK802" s="359"/>
      <c r="AL802" s="360"/>
      <c r="AM802" s="361"/>
      <c r="AN802" s="360"/>
      <c r="AO802" s="361"/>
      <c r="AP802" s="362"/>
      <c r="AR802" s="207"/>
      <c r="AS802" s="479"/>
      <c r="AT802" s="480"/>
      <c r="AU802" s="481"/>
      <c r="AV802" s="480"/>
      <c r="AW802" s="482"/>
      <c r="AX802" s="483"/>
      <c r="AY802" s="479"/>
      <c r="AZ802" s="480"/>
      <c r="BA802" s="481"/>
      <c r="BB802" s="480"/>
      <c r="BC802" s="482"/>
      <c r="BD802" s="484"/>
      <c r="BE802" s="485"/>
      <c r="BF802" s="486"/>
      <c r="BG802" s="485"/>
      <c r="BH802" s="486"/>
      <c r="BI802" s="487"/>
      <c r="BJ802" s="484"/>
      <c r="BK802" s="485"/>
      <c r="BL802" s="486"/>
      <c r="BM802" s="485"/>
      <c r="BN802" s="486"/>
      <c r="BO802" s="487"/>
      <c r="BP802" s="484"/>
      <c r="BQ802" s="485"/>
      <c r="BR802" s="486"/>
      <c r="BS802" s="485"/>
      <c r="BT802" s="486"/>
      <c r="BU802" s="210"/>
      <c r="BV802" s="207"/>
      <c r="BW802" s="488"/>
      <c r="BX802" s="209"/>
      <c r="BY802" s="208"/>
      <c r="BZ802" s="209"/>
      <c r="CA802" s="210"/>
      <c r="CB802" s="207"/>
      <c r="CC802" s="488"/>
      <c r="CD802" s="209"/>
      <c r="CE802" s="208"/>
      <c r="CF802" s="209"/>
      <c r="CG802" s="210"/>
      <c r="CH802" s="207"/>
      <c r="CI802" s="208"/>
      <c r="CJ802" s="209"/>
      <c r="CK802" s="208"/>
      <c r="CL802" s="209"/>
      <c r="CM802" s="210"/>
      <c r="CN802" s="207"/>
      <c r="CO802" s="208"/>
      <c r="CP802" s="209"/>
      <c r="CQ802" s="208"/>
      <c r="CR802" s="209"/>
      <c r="CS802" s="210"/>
    </row>
    <row r="803" spans="25:97" ht="15" customHeight="1" x14ac:dyDescent="0.25">
      <c r="Y803" s="355">
        <v>1</v>
      </c>
      <c r="Z803" s="363" t="s">
        <v>855</v>
      </c>
      <c r="AA803">
        <v>1</v>
      </c>
      <c r="AB803" s="356" t="s">
        <v>856</v>
      </c>
      <c r="AC803">
        <v>1</v>
      </c>
      <c r="AD803" s="363" t="s">
        <v>857</v>
      </c>
      <c r="AE803" s="355">
        <v>1</v>
      </c>
      <c r="AF803" s="363" t="s">
        <v>858</v>
      </c>
      <c r="AG803">
        <v>1</v>
      </c>
      <c r="AH803" s="356" t="s">
        <v>859</v>
      </c>
      <c r="AI803">
        <v>1</v>
      </c>
      <c r="AJ803" s="363" t="s">
        <v>860</v>
      </c>
      <c r="AK803" s="355">
        <v>1</v>
      </c>
      <c r="AL803" s="363" t="s">
        <v>861</v>
      </c>
      <c r="AM803">
        <v>1</v>
      </c>
      <c r="AN803" s="356" t="s">
        <v>862</v>
      </c>
      <c r="AO803">
        <v>1</v>
      </c>
      <c r="AP803" s="363" t="s">
        <v>863</v>
      </c>
      <c r="AR803" s="201">
        <v>1</v>
      </c>
      <c r="AS803" s="489" t="s">
        <v>1094</v>
      </c>
      <c r="AT803">
        <v>1</v>
      </c>
      <c r="AU803" s="490" t="s">
        <v>1095</v>
      </c>
      <c r="AV803">
        <v>1</v>
      </c>
      <c r="AW803" s="489" t="s">
        <v>1096</v>
      </c>
      <c r="AX803" s="473">
        <v>1</v>
      </c>
      <c r="AY803" s="489" t="s">
        <v>1097</v>
      </c>
      <c r="AZ803">
        <v>1</v>
      </c>
      <c r="BA803" s="490" t="s">
        <v>1098</v>
      </c>
      <c r="BB803">
        <v>1</v>
      </c>
      <c r="BC803" s="489" t="s">
        <v>1099</v>
      </c>
      <c r="BD803" s="474">
        <v>1</v>
      </c>
      <c r="BE803" s="489" t="s">
        <v>1100</v>
      </c>
      <c r="BF803">
        <v>1</v>
      </c>
      <c r="BG803" s="475" t="s">
        <v>1101</v>
      </c>
      <c r="BH803">
        <v>1</v>
      </c>
      <c r="BI803" s="489" t="s">
        <v>1102</v>
      </c>
      <c r="BJ803" s="474">
        <v>1</v>
      </c>
      <c r="BK803" s="489" t="s">
        <v>1103</v>
      </c>
      <c r="BL803">
        <v>1</v>
      </c>
      <c r="BM803" s="475" t="s">
        <v>1104</v>
      </c>
      <c r="BN803">
        <v>1</v>
      </c>
      <c r="BO803" s="489" t="s">
        <v>1105</v>
      </c>
      <c r="BP803" s="474"/>
      <c r="BQ803" s="475"/>
      <c r="BR803" s="476"/>
      <c r="BS803" s="475"/>
      <c r="BT803" s="476"/>
      <c r="BU803" s="206"/>
      <c r="BV803" s="201"/>
      <c r="BW803" s="471"/>
      <c r="BX803" s="203"/>
      <c r="BY803" s="205"/>
      <c r="BZ803" s="203"/>
      <c r="CA803" s="204"/>
      <c r="CB803" s="201"/>
      <c r="CC803" s="471"/>
      <c r="CD803" s="203"/>
      <c r="CE803" s="205"/>
      <c r="CF803" s="203"/>
      <c r="CG803" s="206"/>
      <c r="CH803" s="201"/>
      <c r="CI803" s="205"/>
      <c r="CJ803" s="203"/>
      <c r="CK803" s="205"/>
      <c r="CL803" s="203"/>
      <c r="CM803" s="206"/>
      <c r="CN803" s="201"/>
      <c r="CO803" s="205"/>
      <c r="CP803" s="203"/>
      <c r="CQ803" s="205"/>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203"/>
      <c r="AU804" s="202"/>
      <c r="AV804" s="203"/>
      <c r="AW804" s="204"/>
      <c r="AX804" s="201"/>
      <c r="AY804" s="478"/>
      <c r="AZ804" s="203"/>
      <c r="BA804" s="202"/>
      <c r="BB804" s="203"/>
      <c r="BC804" s="204"/>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64"/>
      <c r="Z805" s="365"/>
      <c r="AA805" s="366"/>
      <c r="AB805" s="365"/>
      <c r="AC805" s="366"/>
      <c r="AD805" s="367"/>
      <c r="AE805" s="364"/>
      <c r="AF805" s="365"/>
      <c r="AG805" s="366"/>
      <c r="AH805" s="365"/>
      <c r="AI805" s="366"/>
      <c r="AJ805" s="367"/>
      <c r="AK805" s="364"/>
      <c r="AL805" s="365"/>
      <c r="AM805" s="366"/>
      <c r="AN805" s="365"/>
      <c r="AO805" s="366"/>
      <c r="AP805" s="367"/>
      <c r="AR805" s="211"/>
      <c r="AS805" s="491"/>
      <c r="AT805" s="213"/>
      <c r="AU805" s="212"/>
      <c r="AV805" s="213"/>
      <c r="AW805" s="214"/>
      <c r="AX805" s="211"/>
      <c r="AY805" s="492"/>
      <c r="AZ805" s="213"/>
      <c r="BA805" s="212"/>
      <c r="BB805" s="213"/>
      <c r="BC805" s="214"/>
      <c r="BD805" s="493"/>
      <c r="BE805" s="494"/>
      <c r="BF805" s="495"/>
      <c r="BG805" s="494"/>
      <c r="BH805" s="495"/>
      <c r="BI805" s="496"/>
      <c r="BJ805" s="493"/>
      <c r="BK805" s="494"/>
      <c r="BL805" s="495"/>
      <c r="BM805" s="494"/>
      <c r="BN805" s="495"/>
      <c r="BO805" s="496"/>
      <c r="BP805" s="493"/>
      <c r="BQ805" s="494"/>
      <c r="BR805" s="495"/>
      <c r="BS805" s="494"/>
      <c r="BT805" s="495"/>
      <c r="BU805" s="214"/>
      <c r="BV805" s="211"/>
      <c r="BW805" s="492"/>
      <c r="BX805" s="213"/>
      <c r="BY805" s="212"/>
      <c r="BZ805" s="213"/>
      <c r="CA805" s="214"/>
      <c r="CB805" s="211"/>
      <c r="CC805" s="492"/>
      <c r="CD805" s="213"/>
      <c r="CE805" s="212"/>
      <c r="CF805" s="213"/>
      <c r="CG805" s="214"/>
      <c r="CH805" s="211"/>
      <c r="CI805" s="212"/>
      <c r="CJ805" s="213"/>
      <c r="CK805" s="212"/>
      <c r="CL805" s="213"/>
      <c r="CM805" s="214"/>
      <c r="CN805" s="211"/>
      <c r="CO805" s="212"/>
      <c r="CP805" s="213"/>
      <c r="CQ805" s="212"/>
      <c r="CR805" s="213"/>
      <c r="CS805" s="214"/>
    </row>
    <row r="806" spans="25:97" ht="15" customHeight="1" x14ac:dyDescent="0.25">
      <c r="Y806" s="368"/>
      <c r="Z806" s="369"/>
      <c r="AA806" s="370"/>
      <c r="AB806" s="369"/>
      <c r="AC806" s="370"/>
      <c r="AD806" s="371"/>
      <c r="AE806" s="368"/>
      <c r="AF806" s="369"/>
      <c r="AG806" s="370"/>
      <c r="AH806" s="369"/>
      <c r="AI806" s="370"/>
      <c r="AJ806" s="371"/>
      <c r="AK806" s="368"/>
      <c r="AL806" s="369"/>
      <c r="AM806" s="370"/>
      <c r="AN806" s="369"/>
      <c r="AO806" s="370"/>
      <c r="AP806" s="371"/>
      <c r="AR806" s="169"/>
      <c r="AS806" s="497"/>
      <c r="AT806" s="171"/>
      <c r="AU806" s="170"/>
      <c r="AV806" s="171"/>
      <c r="AW806" s="172"/>
      <c r="AX806" s="169"/>
      <c r="AY806" s="498"/>
      <c r="AZ806" s="171"/>
      <c r="BA806" s="170"/>
      <c r="BB806" s="171"/>
      <c r="BC806" s="172"/>
      <c r="BD806" s="499"/>
      <c r="BE806" s="500"/>
      <c r="BF806" s="501"/>
      <c r="BG806" s="500"/>
      <c r="BH806" s="501"/>
      <c r="BI806" s="502"/>
      <c r="BJ806" s="499"/>
      <c r="BK806" s="500"/>
      <c r="BL806" s="501"/>
      <c r="BM806" s="500"/>
      <c r="BN806" s="501"/>
      <c r="BO806" s="502"/>
      <c r="BP806" s="499"/>
      <c r="BQ806" s="500"/>
      <c r="BR806" s="501"/>
      <c r="BS806" s="500"/>
      <c r="BT806" s="501"/>
      <c r="BU806" s="172"/>
      <c r="BV806" s="169"/>
      <c r="BW806" s="498"/>
      <c r="BX806" s="171"/>
      <c r="BY806" s="170"/>
      <c r="BZ806" s="171"/>
      <c r="CA806" s="172"/>
      <c r="CB806" s="169"/>
      <c r="CC806" s="498"/>
      <c r="CD806" s="171"/>
      <c r="CE806" s="170"/>
      <c r="CF806" s="171"/>
      <c r="CG806" s="172"/>
      <c r="CH806" s="169"/>
      <c r="CI806" s="170"/>
      <c r="CJ806" s="171"/>
      <c r="CK806" s="170"/>
      <c r="CL806" s="171"/>
      <c r="CM806" s="172"/>
      <c r="CN806" s="169"/>
      <c r="CO806" s="170"/>
      <c r="CP806" s="171"/>
      <c r="CQ806" s="170"/>
      <c r="CR806" s="171"/>
      <c r="CS806" s="172"/>
    </row>
    <row r="807" spans="25:97" ht="15" customHeight="1" x14ac:dyDescent="0.25">
      <c r="Y807" s="372">
        <v>1</v>
      </c>
      <c r="Z807" s="373" t="s">
        <v>864</v>
      </c>
      <c r="AA807">
        <v>1</v>
      </c>
      <c r="AB807" s="374" t="s">
        <v>865</v>
      </c>
      <c r="AC807">
        <v>1</v>
      </c>
      <c r="AD807" s="373" t="s">
        <v>866</v>
      </c>
      <c r="AE807" s="372">
        <v>1</v>
      </c>
      <c r="AF807" s="373" t="s">
        <v>867</v>
      </c>
      <c r="AG807">
        <v>1</v>
      </c>
      <c r="AH807" s="374" t="s">
        <v>868</v>
      </c>
      <c r="AI807">
        <v>1</v>
      </c>
      <c r="AJ807" s="373" t="s">
        <v>869</v>
      </c>
      <c r="AK807" s="372">
        <v>1</v>
      </c>
      <c r="AL807" s="373" t="s">
        <v>870</v>
      </c>
      <c r="AM807">
        <v>1</v>
      </c>
      <c r="AN807" s="374" t="s">
        <v>871</v>
      </c>
      <c r="AO807">
        <v>1</v>
      </c>
      <c r="AP807" s="373" t="s">
        <v>872</v>
      </c>
      <c r="AR807" s="215">
        <v>1</v>
      </c>
      <c r="AS807" s="503" t="s">
        <v>1106</v>
      </c>
      <c r="AT807">
        <v>1</v>
      </c>
      <c r="AU807" s="504" t="s">
        <v>1107</v>
      </c>
      <c r="AV807">
        <v>1</v>
      </c>
      <c r="AW807" s="503" t="s">
        <v>1108</v>
      </c>
      <c r="AX807" s="505">
        <v>1</v>
      </c>
      <c r="AY807" s="503" t="s">
        <v>1109</v>
      </c>
      <c r="AZ807">
        <v>1</v>
      </c>
      <c r="BA807" s="504" t="s">
        <v>1110</v>
      </c>
      <c r="BB807">
        <v>1</v>
      </c>
      <c r="BC807" s="503" t="s">
        <v>1111</v>
      </c>
      <c r="BD807" s="506">
        <v>1</v>
      </c>
      <c r="BE807" s="503" t="s">
        <v>1112</v>
      </c>
      <c r="BF807">
        <v>1</v>
      </c>
      <c r="BG807" s="507" t="s">
        <v>1113</v>
      </c>
      <c r="BH807">
        <v>1</v>
      </c>
      <c r="BI807" s="503" t="s">
        <v>1114</v>
      </c>
      <c r="BJ807" s="506"/>
      <c r="BK807" s="507"/>
      <c r="BL807" s="508"/>
      <c r="BM807" s="507"/>
      <c r="BN807" s="508"/>
      <c r="BO807" s="509"/>
      <c r="BP807" s="506"/>
      <c r="BQ807" s="507"/>
      <c r="BR807" s="508"/>
      <c r="BS807" s="507"/>
      <c r="BT807" s="508"/>
      <c r="BU807" s="218"/>
      <c r="BV807" s="215"/>
      <c r="BW807" s="510"/>
      <c r="BX807" s="217"/>
      <c r="BY807" s="216"/>
      <c r="BZ807" s="217"/>
      <c r="CA807" s="218"/>
      <c r="CB807" s="215"/>
      <c r="CC807" s="510"/>
      <c r="CD807" s="217"/>
      <c r="CE807" s="216"/>
      <c r="CF807" s="217"/>
      <c r="CG807" s="218"/>
      <c r="CH807" s="215"/>
      <c r="CI807" s="216"/>
      <c r="CJ807" s="217"/>
      <c r="CK807" s="216"/>
      <c r="CL807" s="217"/>
      <c r="CM807" s="218"/>
      <c r="CN807" s="215"/>
      <c r="CO807" s="216"/>
      <c r="CP807" s="217"/>
      <c r="CQ807" s="216"/>
      <c r="CR807" s="217"/>
      <c r="CS807" s="218"/>
    </row>
    <row r="808" spans="25:97" ht="15" customHeight="1" x14ac:dyDescent="0.25">
      <c r="Y808" s="372"/>
      <c r="Z808" s="374"/>
      <c r="AA808" s="375"/>
      <c r="AB808" s="374"/>
      <c r="AC808" s="375"/>
      <c r="AD808" s="376"/>
      <c r="AE808" s="372"/>
      <c r="AF808" s="374"/>
      <c r="AG808" s="375"/>
      <c r="AH808" s="374"/>
      <c r="AI808" s="375"/>
      <c r="AJ808" s="376"/>
      <c r="AK808" s="372"/>
      <c r="AL808" s="374"/>
      <c r="AM808" s="375"/>
      <c r="AN808" s="374"/>
      <c r="AO808" s="375"/>
      <c r="AP808" s="376"/>
      <c r="AR808" s="215"/>
      <c r="AS808" s="510"/>
      <c r="AT808" s="511"/>
      <c r="AU808" s="216"/>
      <c r="AV808" s="511"/>
      <c r="AW808" s="218"/>
      <c r="AX808" s="505"/>
      <c r="AY808" s="510"/>
      <c r="AZ808" s="511"/>
      <c r="BA808" s="216"/>
      <c r="BB808" s="511"/>
      <c r="BC808" s="220"/>
      <c r="BD808" s="506"/>
      <c r="BE808" s="507"/>
      <c r="BF808" s="508"/>
      <c r="BG808" s="507"/>
      <c r="BH808" s="508"/>
      <c r="BI808" s="509"/>
      <c r="BJ808" s="506"/>
      <c r="BK808" s="507"/>
      <c r="BL808" s="508"/>
      <c r="BM808" s="507"/>
      <c r="BN808" s="508"/>
      <c r="BO808" s="509"/>
      <c r="BP808" s="506"/>
      <c r="BQ808" s="507"/>
      <c r="BR808" s="508"/>
      <c r="BS808" s="507"/>
      <c r="BT808" s="508"/>
      <c r="BU808" s="220"/>
      <c r="BV808" s="215"/>
      <c r="BW808" s="226"/>
      <c r="BX808" s="217"/>
      <c r="BY808" s="219"/>
      <c r="BZ808" s="217"/>
      <c r="CA808" s="220"/>
      <c r="CB808" s="215"/>
      <c r="CC808" s="226"/>
      <c r="CD808" s="217"/>
      <c r="CE808" s="219"/>
      <c r="CF808" s="217"/>
      <c r="CG808" s="220"/>
      <c r="CH808" s="215"/>
      <c r="CI808" s="219"/>
      <c r="CJ808" s="217"/>
      <c r="CK808" s="219"/>
      <c r="CL808" s="217"/>
      <c r="CM808" s="220"/>
      <c r="CN808" s="215"/>
      <c r="CO808" s="219"/>
      <c r="CP808" s="217"/>
      <c r="CQ808" s="219"/>
      <c r="CR808" s="217"/>
      <c r="CS808" s="220"/>
    </row>
    <row r="809" spans="25:97" ht="15" customHeight="1" x14ac:dyDescent="0.25">
      <c r="Y809" s="372"/>
      <c r="Z809" s="374"/>
      <c r="AA809" s="375"/>
      <c r="AB809" s="374"/>
      <c r="AC809" s="375"/>
      <c r="AD809" s="376"/>
      <c r="AE809" s="372"/>
      <c r="AF809" s="374"/>
      <c r="AG809" s="375"/>
      <c r="AH809" s="374"/>
      <c r="AI809" s="375"/>
      <c r="AJ809" s="376"/>
      <c r="AK809" s="372"/>
      <c r="AL809" s="374"/>
      <c r="AM809" s="375"/>
      <c r="AN809" s="374"/>
      <c r="AO809" s="375"/>
      <c r="AP809" s="376"/>
      <c r="AR809" s="215"/>
      <c r="AS809" s="510"/>
      <c r="AT809" s="511"/>
      <c r="AU809" s="216"/>
      <c r="AV809" s="511"/>
      <c r="AW809" s="218"/>
      <c r="AX809" s="505"/>
      <c r="AY809" s="510"/>
      <c r="AZ809" s="511"/>
      <c r="BA809" s="216"/>
      <c r="BB809" s="511"/>
      <c r="BC809" s="220"/>
      <c r="BD809" s="506"/>
      <c r="BE809" s="507"/>
      <c r="BF809" s="508"/>
      <c r="BG809" s="507"/>
      <c r="BH809" s="508"/>
      <c r="BI809" s="509"/>
      <c r="BJ809" s="506"/>
      <c r="BK809" s="507"/>
      <c r="BL809" s="508"/>
      <c r="BM809" s="507"/>
      <c r="BN809" s="508"/>
      <c r="BO809" s="509"/>
      <c r="BP809" s="506"/>
      <c r="BQ809" s="507"/>
      <c r="BR809" s="508"/>
      <c r="BS809" s="507"/>
      <c r="BT809" s="508"/>
      <c r="BU809" s="220"/>
      <c r="BV809" s="215"/>
      <c r="BW809" s="226"/>
      <c r="BX809" s="217"/>
      <c r="BY809" s="219"/>
      <c r="BZ809" s="217"/>
      <c r="CA809" s="220"/>
      <c r="CB809" s="215"/>
      <c r="CC809" s="226"/>
      <c r="CD809" s="217"/>
      <c r="CE809" s="219"/>
      <c r="CF809" s="217"/>
      <c r="CG809" s="220"/>
      <c r="CH809" s="215"/>
      <c r="CI809" s="219"/>
      <c r="CJ809" s="217"/>
      <c r="CK809" s="219"/>
      <c r="CL809" s="217"/>
      <c r="CM809" s="220"/>
      <c r="CN809" s="215"/>
      <c r="CO809" s="219"/>
      <c r="CP809" s="217"/>
      <c r="CQ809" s="219"/>
      <c r="CR809" s="217"/>
      <c r="CS809" s="220"/>
    </row>
    <row r="810" spans="25:97" ht="15" customHeight="1" x14ac:dyDescent="0.25">
      <c r="Y810" s="377"/>
      <c r="Z810" s="378"/>
      <c r="AA810" s="379"/>
      <c r="AB810" s="378"/>
      <c r="AC810" s="379"/>
      <c r="AD810" s="380"/>
      <c r="AE810" s="377"/>
      <c r="AF810" s="378"/>
      <c r="AG810" s="379"/>
      <c r="AH810" s="378"/>
      <c r="AI810" s="379"/>
      <c r="AJ810" s="380"/>
      <c r="AK810" s="377"/>
      <c r="AL810" s="378"/>
      <c r="AM810" s="379"/>
      <c r="AN810" s="378"/>
      <c r="AO810" s="379"/>
      <c r="AP810" s="380"/>
      <c r="AR810" s="221"/>
      <c r="AS810" s="512"/>
      <c r="AT810" s="513"/>
      <c r="AU810" s="514"/>
      <c r="AV810" s="513"/>
      <c r="AW810" s="515"/>
      <c r="AX810" s="516"/>
      <c r="AY810" s="512"/>
      <c r="AZ810" s="513"/>
      <c r="BA810" s="514"/>
      <c r="BB810" s="513"/>
      <c r="BC810" s="224"/>
      <c r="BD810" s="517"/>
      <c r="BE810" s="518"/>
      <c r="BF810" s="519"/>
      <c r="BG810" s="518"/>
      <c r="BH810" s="519"/>
      <c r="BI810" s="520"/>
      <c r="BJ810" s="517"/>
      <c r="BK810" s="518"/>
      <c r="BL810" s="519"/>
      <c r="BM810" s="518"/>
      <c r="BN810" s="519"/>
      <c r="BO810" s="520"/>
      <c r="BP810" s="517"/>
      <c r="BQ810" s="518"/>
      <c r="BR810" s="519"/>
      <c r="BS810" s="518"/>
      <c r="BT810" s="519"/>
      <c r="BU810" s="224"/>
      <c r="BV810" s="221"/>
      <c r="BW810" s="521"/>
      <c r="BX810" s="223"/>
      <c r="BY810" s="222"/>
      <c r="BZ810" s="223"/>
      <c r="CA810" s="224"/>
      <c r="CB810" s="221"/>
      <c r="CC810" s="521"/>
      <c r="CD810" s="223"/>
      <c r="CE810" s="222"/>
      <c r="CF810" s="223"/>
      <c r="CG810" s="224"/>
      <c r="CH810" s="221"/>
      <c r="CI810" s="222"/>
      <c r="CJ810" s="223"/>
      <c r="CK810" s="222"/>
      <c r="CL810" s="223"/>
      <c r="CM810" s="224"/>
      <c r="CN810" s="221"/>
      <c r="CO810" s="222"/>
      <c r="CP810" s="223"/>
      <c r="CQ810" s="222"/>
      <c r="CR810" s="223"/>
      <c r="CS810" s="224"/>
    </row>
    <row r="811" spans="25:97" ht="15" customHeight="1" x14ac:dyDescent="0.25">
      <c r="Y811" s="372">
        <v>1</v>
      </c>
      <c r="Z811" s="373" t="s">
        <v>873</v>
      </c>
      <c r="AA811">
        <v>1</v>
      </c>
      <c r="AB811" s="374" t="s">
        <v>874</v>
      </c>
      <c r="AC811">
        <v>1</v>
      </c>
      <c r="AD811" s="373" t="s">
        <v>187</v>
      </c>
      <c r="AE811" s="372">
        <v>1</v>
      </c>
      <c r="AF811" s="373" t="s">
        <v>875</v>
      </c>
      <c r="AG811">
        <v>1</v>
      </c>
      <c r="AH811" s="374" t="s">
        <v>876</v>
      </c>
      <c r="AI811">
        <v>1</v>
      </c>
      <c r="AJ811" s="373" t="s">
        <v>877</v>
      </c>
      <c r="AK811" s="372">
        <v>1</v>
      </c>
      <c r="AL811" s="373" t="s">
        <v>878</v>
      </c>
      <c r="AM811">
        <v>1</v>
      </c>
      <c r="AN811" s="374" t="s">
        <v>879</v>
      </c>
      <c r="AO811">
        <v>1</v>
      </c>
      <c r="AP811" s="373" t="s">
        <v>880</v>
      </c>
      <c r="AR811" s="215">
        <v>1</v>
      </c>
      <c r="AS811" s="503" t="s">
        <v>1115</v>
      </c>
      <c r="AT811">
        <v>1</v>
      </c>
      <c r="AU811" s="504" t="s">
        <v>1116</v>
      </c>
      <c r="AV811">
        <v>1</v>
      </c>
      <c r="AW811" s="503" t="s">
        <v>1117</v>
      </c>
      <c r="AX811" s="505">
        <v>1</v>
      </c>
      <c r="AY811" s="503" t="s">
        <v>1118</v>
      </c>
      <c r="AZ811">
        <v>1</v>
      </c>
      <c r="BA811" s="504" t="s">
        <v>1119</v>
      </c>
      <c r="BB811">
        <v>1</v>
      </c>
      <c r="BC811" s="503" t="s">
        <v>1120</v>
      </c>
      <c r="BD811" s="506">
        <v>1</v>
      </c>
      <c r="BE811" s="503" t="s">
        <v>1121</v>
      </c>
      <c r="BF811">
        <v>1</v>
      </c>
      <c r="BG811" s="507" t="s">
        <v>1122</v>
      </c>
      <c r="BH811">
        <v>1</v>
      </c>
      <c r="BI811" s="503" t="s">
        <v>1123</v>
      </c>
      <c r="BJ811" s="506"/>
      <c r="BK811" s="507"/>
      <c r="BL811" s="508"/>
      <c r="BM811" s="507"/>
      <c r="BN811" s="508"/>
      <c r="BO811" s="509"/>
      <c r="BP811" s="506"/>
      <c r="BQ811" s="507"/>
      <c r="BR811" s="508"/>
      <c r="BS811" s="507"/>
      <c r="BT811" s="508"/>
      <c r="BU811" s="218"/>
      <c r="BV811" s="215"/>
      <c r="BW811" s="510"/>
      <c r="BX811" s="217"/>
      <c r="BY811" s="216"/>
      <c r="BZ811" s="217"/>
      <c r="CA811" s="218"/>
      <c r="CB811" s="215"/>
      <c r="CC811" s="510"/>
      <c r="CD811" s="217"/>
      <c r="CE811" s="216"/>
      <c r="CF811" s="217"/>
      <c r="CG811" s="218"/>
      <c r="CH811" s="215"/>
      <c r="CI811" s="216"/>
      <c r="CJ811" s="217"/>
      <c r="CK811" s="216"/>
      <c r="CL811" s="217"/>
      <c r="CM811" s="218"/>
      <c r="CN811" s="215"/>
      <c r="CO811" s="216"/>
      <c r="CP811" s="217"/>
      <c r="CQ811" s="216"/>
      <c r="CR811" s="217"/>
      <c r="CS811" s="218"/>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18"/>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2"/>
      <c r="Z813" s="374"/>
      <c r="AA813" s="375"/>
      <c r="AB813" s="374"/>
      <c r="AC813" s="375"/>
      <c r="AD813" s="376"/>
      <c r="AE813" s="372"/>
      <c r="AF813" s="374"/>
      <c r="AG813" s="375"/>
      <c r="AH813" s="374"/>
      <c r="AI813" s="375"/>
      <c r="AJ813" s="376"/>
      <c r="AK813" s="372"/>
      <c r="AL813" s="374"/>
      <c r="AM813" s="375"/>
      <c r="AN813" s="374"/>
      <c r="AO813" s="375"/>
      <c r="AP813" s="376"/>
      <c r="AR813" s="215"/>
      <c r="AS813" s="510"/>
      <c r="AT813" s="511"/>
      <c r="AU813" s="216"/>
      <c r="AV813" s="511"/>
      <c r="AW813" s="218"/>
      <c r="AX813" s="505"/>
      <c r="AY813" s="510"/>
      <c r="AZ813" s="511"/>
      <c r="BA813" s="216"/>
      <c r="BB813" s="511"/>
      <c r="BC813" s="218"/>
      <c r="BD813" s="506"/>
      <c r="BE813" s="507"/>
      <c r="BF813" s="508"/>
      <c r="BG813" s="507"/>
      <c r="BH813" s="508"/>
      <c r="BI813" s="509"/>
      <c r="BJ813" s="506"/>
      <c r="BK813" s="507"/>
      <c r="BL813" s="508"/>
      <c r="BM813" s="507"/>
      <c r="BN813" s="508"/>
      <c r="BO813" s="509"/>
      <c r="BP813" s="506"/>
      <c r="BQ813" s="507"/>
      <c r="BR813" s="508"/>
      <c r="BS813" s="507"/>
      <c r="BT813" s="508"/>
      <c r="BU813" s="220"/>
      <c r="BV813" s="215"/>
      <c r="BW813" s="226"/>
      <c r="BX813" s="217"/>
      <c r="BY813" s="219"/>
      <c r="BZ813" s="217"/>
      <c r="CA813" s="220"/>
      <c r="CB813" s="215"/>
      <c r="CC813" s="226"/>
      <c r="CD813" s="217"/>
      <c r="CE813" s="219"/>
      <c r="CF813" s="217"/>
      <c r="CG813" s="220"/>
      <c r="CH813" s="215"/>
      <c r="CI813" s="219"/>
      <c r="CJ813" s="217"/>
      <c r="CK813" s="219"/>
      <c r="CL813" s="217"/>
      <c r="CM813" s="220"/>
      <c r="CN813" s="215"/>
      <c r="CO813" s="219"/>
      <c r="CP813" s="217"/>
      <c r="CQ813" s="219"/>
      <c r="CR813" s="217"/>
      <c r="CS813" s="220"/>
    </row>
    <row r="814" spans="25:97" ht="15" customHeight="1" x14ac:dyDescent="0.25">
      <c r="Y814" s="377"/>
      <c r="Z814" s="378"/>
      <c r="AA814" s="379"/>
      <c r="AB814" s="378"/>
      <c r="AC814" s="379"/>
      <c r="AD814" s="380"/>
      <c r="AE814" s="377"/>
      <c r="AF814" s="378"/>
      <c r="AG814" s="379"/>
      <c r="AH814" s="378"/>
      <c r="AI814" s="379"/>
      <c r="AJ814" s="380"/>
      <c r="AK814" s="377"/>
      <c r="AL814" s="378"/>
      <c r="AM814" s="379"/>
      <c r="AN814" s="378"/>
      <c r="AO814" s="379"/>
      <c r="AP814" s="380"/>
      <c r="AR814" s="221"/>
      <c r="AS814" s="512"/>
      <c r="AT814" s="513"/>
      <c r="AU814" s="514"/>
      <c r="AV814" s="513"/>
      <c r="AW814" s="515"/>
      <c r="AX814" s="516"/>
      <c r="AY814" s="512"/>
      <c r="AZ814" s="513"/>
      <c r="BA814" s="514"/>
      <c r="BB814" s="513"/>
      <c r="BC814" s="515"/>
      <c r="BD814" s="517"/>
      <c r="BE814" s="518"/>
      <c r="BF814" s="519"/>
      <c r="BG814" s="518"/>
      <c r="BH814" s="519"/>
      <c r="BI814" s="520"/>
      <c r="BJ814" s="517"/>
      <c r="BK814" s="518"/>
      <c r="BL814" s="519"/>
      <c r="BM814" s="518"/>
      <c r="BN814" s="519"/>
      <c r="BO814" s="520"/>
      <c r="BP814" s="517"/>
      <c r="BQ814" s="518"/>
      <c r="BR814" s="519"/>
      <c r="BS814" s="518"/>
      <c r="BT814" s="519"/>
      <c r="BU814" s="224"/>
      <c r="BV814" s="221"/>
      <c r="BW814" s="521"/>
      <c r="BX814" s="223"/>
      <c r="BY814" s="222"/>
      <c r="BZ814" s="223"/>
      <c r="CA814" s="224"/>
      <c r="CB814" s="221"/>
      <c r="CC814" s="521"/>
      <c r="CD814" s="223"/>
      <c r="CE814" s="222"/>
      <c r="CF814" s="223"/>
      <c r="CG814" s="224"/>
      <c r="CH814" s="221"/>
      <c r="CI814" s="222"/>
      <c r="CJ814" s="223"/>
      <c r="CK814" s="222"/>
      <c r="CL814" s="223"/>
      <c r="CM814" s="224"/>
      <c r="CN814" s="221"/>
      <c r="CO814" s="222"/>
      <c r="CP814" s="223"/>
      <c r="CQ814" s="222"/>
      <c r="CR814" s="223"/>
      <c r="CS814" s="224"/>
    </row>
    <row r="815" spans="25:97" ht="15" customHeight="1" x14ac:dyDescent="0.25">
      <c r="Y815" s="372">
        <v>1</v>
      </c>
      <c r="Z815" s="373" t="s">
        <v>881</v>
      </c>
      <c r="AA815">
        <v>1</v>
      </c>
      <c r="AB815" s="374" t="s">
        <v>882</v>
      </c>
      <c r="AC815">
        <v>1</v>
      </c>
      <c r="AD815" s="373" t="s">
        <v>883</v>
      </c>
      <c r="AE815" s="372">
        <v>1</v>
      </c>
      <c r="AF815" s="373" t="s">
        <v>884</v>
      </c>
      <c r="AG815">
        <v>1</v>
      </c>
      <c r="AH815" s="374" t="s">
        <v>885</v>
      </c>
      <c r="AI815">
        <v>1</v>
      </c>
      <c r="AJ815" s="373" t="s">
        <v>886</v>
      </c>
      <c r="AK815" s="372">
        <v>1</v>
      </c>
      <c r="AL815" s="373" t="s">
        <v>887</v>
      </c>
      <c r="AM815">
        <v>1</v>
      </c>
      <c r="AN815" s="374" t="s">
        <v>888</v>
      </c>
      <c r="AO815">
        <v>1</v>
      </c>
      <c r="AP815" s="373" t="s">
        <v>889</v>
      </c>
      <c r="AR815" s="215">
        <v>1</v>
      </c>
      <c r="AS815" s="503" t="s">
        <v>1124</v>
      </c>
      <c r="AT815">
        <v>1</v>
      </c>
      <c r="AU815" s="504" t="s">
        <v>1125</v>
      </c>
      <c r="AV815">
        <v>1</v>
      </c>
      <c r="AW815" s="503" t="s">
        <v>1126</v>
      </c>
      <c r="AX815" s="505">
        <v>1</v>
      </c>
      <c r="AY815" s="503" t="s">
        <v>1127</v>
      </c>
      <c r="AZ815">
        <v>1</v>
      </c>
      <c r="BA815" s="504" t="s">
        <v>1128</v>
      </c>
      <c r="BB815">
        <v>1</v>
      </c>
      <c r="BC815" s="503" t="s">
        <v>1129</v>
      </c>
      <c r="BD815" s="506">
        <v>1</v>
      </c>
      <c r="BE815" s="503" t="s">
        <v>1130</v>
      </c>
      <c r="BF815">
        <v>1</v>
      </c>
      <c r="BG815" s="507" t="s">
        <v>1131</v>
      </c>
      <c r="BH815">
        <v>1</v>
      </c>
      <c r="BI815" s="503" t="s">
        <v>1132</v>
      </c>
      <c r="BJ815" s="506"/>
      <c r="BK815" s="507"/>
      <c r="BL815" s="508"/>
      <c r="BM815" s="507"/>
      <c r="BN815" s="508"/>
      <c r="BO815" s="509"/>
      <c r="BP815" s="506"/>
      <c r="BQ815" s="507"/>
      <c r="BR815" s="508"/>
      <c r="BS815" s="507"/>
      <c r="BT815" s="508"/>
      <c r="BU815" s="218"/>
      <c r="BV815" s="215"/>
      <c r="BW815" s="510"/>
      <c r="BX815" s="217"/>
      <c r="BY815" s="216"/>
      <c r="BZ815" s="217"/>
      <c r="CA815" s="218"/>
      <c r="CB815" s="215"/>
      <c r="CC815" s="510"/>
      <c r="CD815" s="217"/>
      <c r="CE815" s="216"/>
      <c r="CF815" s="217"/>
      <c r="CG815" s="218"/>
      <c r="CH815" s="215"/>
      <c r="CI815" s="216"/>
      <c r="CJ815" s="217"/>
      <c r="CK815" s="216"/>
      <c r="CL815" s="217"/>
      <c r="CM815" s="218"/>
      <c r="CN815" s="215"/>
      <c r="CO815" s="216"/>
      <c r="CP815" s="217"/>
      <c r="CQ815" s="216"/>
      <c r="CR815" s="217"/>
      <c r="CS815" s="218"/>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2"/>
      <c r="Z817" s="374"/>
      <c r="AA817" s="375"/>
      <c r="AB817" s="374"/>
      <c r="AC817" s="375"/>
      <c r="AD817" s="376"/>
      <c r="AE817" s="372"/>
      <c r="AF817" s="374"/>
      <c r="AG817" s="375"/>
      <c r="AH817" s="374"/>
      <c r="AI817" s="375"/>
      <c r="AJ817" s="376"/>
      <c r="AK817" s="372"/>
      <c r="AL817" s="374"/>
      <c r="AM817" s="375"/>
      <c r="AN817" s="374"/>
      <c r="AO817" s="375"/>
      <c r="AP817" s="376"/>
      <c r="AR817" s="215"/>
      <c r="AS817" s="510"/>
      <c r="AT817" s="511"/>
      <c r="AU817" s="216"/>
      <c r="AV817" s="511"/>
      <c r="AW817" s="218"/>
      <c r="AX817" s="505"/>
      <c r="AY817" s="510"/>
      <c r="AZ817" s="511"/>
      <c r="BA817" s="216"/>
      <c r="BB817" s="511"/>
      <c r="BC817" s="218"/>
      <c r="BD817" s="506"/>
      <c r="BE817" s="507"/>
      <c r="BF817" s="508"/>
      <c r="BG817" s="507"/>
      <c r="BH817" s="508"/>
      <c r="BI817" s="509"/>
      <c r="BJ817" s="506"/>
      <c r="BK817" s="507"/>
      <c r="BL817" s="508"/>
      <c r="BM817" s="507"/>
      <c r="BN817" s="508"/>
      <c r="BO817" s="509"/>
      <c r="BP817" s="506"/>
      <c r="BQ817" s="507"/>
      <c r="BR817" s="508"/>
      <c r="BS817" s="507"/>
      <c r="BT817" s="508"/>
      <c r="BU817" s="220"/>
      <c r="BV817" s="215"/>
      <c r="BW817" s="226"/>
      <c r="BX817" s="217"/>
      <c r="BY817" s="219"/>
      <c r="BZ817" s="217"/>
      <c r="CA817" s="220"/>
      <c r="CB817" s="215"/>
      <c r="CC817" s="226"/>
      <c r="CD817" s="217"/>
      <c r="CE817" s="219"/>
      <c r="CF817" s="217"/>
      <c r="CG817" s="220"/>
      <c r="CH817" s="215"/>
      <c r="CI817" s="219"/>
      <c r="CJ817" s="217"/>
      <c r="CK817" s="219"/>
      <c r="CL817" s="217"/>
      <c r="CM817" s="220"/>
      <c r="CN817" s="215"/>
      <c r="CO817" s="219"/>
      <c r="CP817" s="217"/>
      <c r="CQ817" s="219"/>
      <c r="CR817" s="217"/>
      <c r="CS817" s="220"/>
    </row>
    <row r="818" spans="25:97" ht="15" customHeight="1" x14ac:dyDescent="0.25">
      <c r="Y818" s="377"/>
      <c r="Z818" s="378"/>
      <c r="AA818" s="379"/>
      <c r="AB818" s="378"/>
      <c r="AC818" s="379"/>
      <c r="AD818" s="380"/>
      <c r="AE818" s="377"/>
      <c r="AF818" s="378"/>
      <c r="AG818" s="379"/>
      <c r="AH818" s="378"/>
      <c r="AI818" s="379"/>
      <c r="AJ818" s="380"/>
      <c r="AK818" s="377"/>
      <c r="AL818" s="378"/>
      <c r="AM818" s="379"/>
      <c r="AN818" s="379"/>
      <c r="AO818" s="379"/>
      <c r="AP818" s="381"/>
      <c r="AR818" s="221"/>
      <c r="AS818" s="512"/>
      <c r="AT818" s="513"/>
      <c r="AU818" s="514"/>
      <c r="AV818" s="513"/>
      <c r="AW818" s="515"/>
      <c r="AX818" s="516"/>
      <c r="AY818" s="512"/>
      <c r="AZ818" s="513"/>
      <c r="BA818" s="514"/>
      <c r="BB818" s="513"/>
      <c r="BC818" s="515"/>
      <c r="BD818" s="517"/>
      <c r="BE818" s="518"/>
      <c r="BF818" s="519"/>
      <c r="BG818" s="519"/>
      <c r="BH818" s="519"/>
      <c r="BI818" s="522"/>
      <c r="BJ818" s="517"/>
      <c r="BK818" s="518"/>
      <c r="BL818" s="519"/>
      <c r="BM818" s="518"/>
      <c r="BN818" s="519"/>
      <c r="BO818" s="520"/>
      <c r="BP818" s="517"/>
      <c r="BQ818" s="518"/>
      <c r="BR818" s="519"/>
      <c r="BS818" s="518"/>
      <c r="BT818" s="519"/>
      <c r="BU818" s="224"/>
      <c r="BV818" s="221"/>
      <c r="BW818" s="521"/>
      <c r="BX818" s="223"/>
      <c r="BY818" s="223"/>
      <c r="BZ818" s="223"/>
      <c r="CA818" s="225"/>
      <c r="CB818" s="221"/>
      <c r="CC818" s="521"/>
      <c r="CD818" s="223"/>
      <c r="CE818" s="222"/>
      <c r="CF818" s="223"/>
      <c r="CG818" s="224"/>
      <c r="CH818" s="221"/>
      <c r="CI818" s="222"/>
      <c r="CJ818" s="223"/>
      <c r="CK818" s="222"/>
      <c r="CL818" s="223"/>
      <c r="CM818" s="224"/>
      <c r="CN818" s="221"/>
      <c r="CO818" s="222"/>
      <c r="CP818" s="223"/>
      <c r="CQ818" s="223"/>
      <c r="CR818" s="223"/>
      <c r="CS818" s="225"/>
    </row>
    <row r="819" spans="25:97" ht="15" customHeight="1" x14ac:dyDescent="0.25">
      <c r="Y819" s="372">
        <v>1</v>
      </c>
      <c r="Z819" s="373" t="s">
        <v>890</v>
      </c>
      <c r="AA819">
        <v>1</v>
      </c>
      <c r="AB819" s="374" t="s">
        <v>891</v>
      </c>
      <c r="AC819">
        <v>1</v>
      </c>
      <c r="AD819" s="373" t="s">
        <v>892</v>
      </c>
      <c r="AE819" s="372">
        <v>1</v>
      </c>
      <c r="AF819" s="373" t="s">
        <v>893</v>
      </c>
      <c r="AG819">
        <v>1</v>
      </c>
      <c r="AH819" s="374" t="s">
        <v>894</v>
      </c>
      <c r="AI819">
        <v>1</v>
      </c>
      <c r="AJ819" s="373" t="s">
        <v>895</v>
      </c>
      <c r="AK819" s="372">
        <v>1</v>
      </c>
      <c r="AL819" s="373" t="s">
        <v>896</v>
      </c>
      <c r="AM819">
        <v>1</v>
      </c>
      <c r="AN819" s="373" t="s">
        <v>897</v>
      </c>
      <c r="AO819">
        <v>1</v>
      </c>
      <c r="AP819" s="373" t="s">
        <v>898</v>
      </c>
      <c r="AR819" s="215">
        <v>1</v>
      </c>
      <c r="AS819" s="503" t="s">
        <v>1133</v>
      </c>
      <c r="AT819">
        <v>1</v>
      </c>
      <c r="AU819" s="504" t="s">
        <v>1134</v>
      </c>
      <c r="AV819">
        <v>1</v>
      </c>
      <c r="AW819" s="503" t="s">
        <v>1135</v>
      </c>
      <c r="AX819" s="505">
        <v>1</v>
      </c>
      <c r="AY819" s="503" t="s">
        <v>1136</v>
      </c>
      <c r="AZ819">
        <v>1</v>
      </c>
      <c r="BA819" s="504" t="s">
        <v>1137</v>
      </c>
      <c r="BB819">
        <v>1</v>
      </c>
      <c r="BC819" s="503" t="s">
        <v>1138</v>
      </c>
      <c r="BD819" s="506">
        <v>1</v>
      </c>
      <c r="BE819" s="503" t="s">
        <v>1139</v>
      </c>
      <c r="BF819">
        <v>1</v>
      </c>
      <c r="BG819" s="507" t="s">
        <v>1140</v>
      </c>
      <c r="BH819">
        <v>1</v>
      </c>
      <c r="BI819" s="503" t="s">
        <v>1141</v>
      </c>
      <c r="BJ819" s="506"/>
      <c r="BK819" s="507"/>
      <c r="BL819" s="508"/>
      <c r="BM819" s="507"/>
      <c r="BN819" s="508"/>
      <c r="BO819" s="509"/>
      <c r="BP819" s="506"/>
      <c r="BQ819" s="507"/>
      <c r="BR819" s="508"/>
      <c r="BS819" s="507"/>
      <c r="BT819" s="508"/>
      <c r="BU819" s="218"/>
      <c r="BV819" s="215"/>
      <c r="BW819" s="510"/>
      <c r="BX819" s="217"/>
      <c r="BY819" s="217"/>
      <c r="BZ819" s="217"/>
      <c r="CA819" s="227"/>
      <c r="CB819" s="215"/>
      <c r="CC819" s="510"/>
      <c r="CD819" s="217"/>
      <c r="CE819" s="216"/>
      <c r="CF819" s="217"/>
      <c r="CG819" s="218"/>
      <c r="CH819" s="215"/>
      <c r="CI819" s="216"/>
      <c r="CJ819" s="217"/>
      <c r="CK819" s="216"/>
      <c r="CL819" s="217"/>
      <c r="CM819" s="218"/>
      <c r="CN819" s="215"/>
      <c r="CO819" s="216"/>
      <c r="CP819" s="217"/>
      <c r="CQ819" s="217"/>
      <c r="CR819" s="217"/>
      <c r="CS819" s="227"/>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5"/>
      <c r="AO820" s="375"/>
      <c r="AP820" s="382"/>
      <c r="AR820" s="215"/>
      <c r="AS820" s="510"/>
      <c r="AT820" s="511"/>
      <c r="AU820" s="216"/>
      <c r="AV820" s="511"/>
      <c r="AW820" s="218"/>
      <c r="AX820" s="505"/>
      <c r="AY820" s="510"/>
      <c r="AZ820" s="511"/>
      <c r="BA820" s="216"/>
      <c r="BB820" s="511"/>
      <c r="BC820" s="218"/>
      <c r="BD820" s="506"/>
      <c r="BE820" s="507"/>
      <c r="BF820" s="508"/>
      <c r="BG820" s="508"/>
      <c r="BH820" s="508"/>
      <c r="BI820" s="523"/>
      <c r="BJ820" s="506"/>
      <c r="BK820" s="507"/>
      <c r="BL820" s="508"/>
      <c r="BM820" s="507"/>
      <c r="BN820" s="508"/>
      <c r="BO820" s="509"/>
      <c r="BP820" s="506"/>
      <c r="BQ820" s="507"/>
      <c r="BR820" s="508"/>
      <c r="BS820" s="507"/>
      <c r="BT820" s="508"/>
      <c r="BU820" s="220"/>
      <c r="BV820" s="215"/>
      <c r="BW820" s="226"/>
      <c r="BX820" s="217"/>
      <c r="BY820" s="217"/>
      <c r="BZ820" s="217"/>
      <c r="CA820" s="228"/>
      <c r="CB820" s="215"/>
      <c r="CC820" s="226"/>
      <c r="CD820" s="217"/>
      <c r="CE820" s="219"/>
      <c r="CF820" s="217"/>
      <c r="CG820" s="220"/>
      <c r="CH820" s="215"/>
      <c r="CI820" s="219"/>
      <c r="CJ820" s="217"/>
      <c r="CK820" s="219"/>
      <c r="CL820" s="217"/>
      <c r="CM820" s="220"/>
      <c r="CN820" s="215"/>
      <c r="CO820" s="219"/>
      <c r="CP820" s="217"/>
      <c r="CQ820" s="217"/>
      <c r="CR820" s="217"/>
      <c r="CS820" s="228"/>
    </row>
    <row r="821" spans="25:97" ht="15" customHeight="1" x14ac:dyDescent="0.25">
      <c r="Y821" s="372"/>
      <c r="Z821" s="374"/>
      <c r="AA821" s="375"/>
      <c r="AB821" s="374"/>
      <c r="AC821" s="375"/>
      <c r="AD821" s="376"/>
      <c r="AE821" s="372"/>
      <c r="AF821" s="374"/>
      <c r="AG821" s="375"/>
      <c r="AH821" s="374"/>
      <c r="AI821" s="375"/>
      <c r="AJ821" s="376"/>
      <c r="AK821" s="372"/>
      <c r="AL821" s="374"/>
      <c r="AM821" s="375"/>
      <c r="AN821" s="375"/>
      <c r="AO821" s="375"/>
      <c r="AP821" s="382"/>
      <c r="AR821" s="215"/>
      <c r="AS821" s="510"/>
      <c r="AT821" s="511"/>
      <c r="AU821" s="216"/>
      <c r="AV821" s="511"/>
      <c r="AW821" s="218"/>
      <c r="AX821" s="505"/>
      <c r="AY821" s="510"/>
      <c r="AZ821" s="511"/>
      <c r="BA821" s="216"/>
      <c r="BB821" s="511"/>
      <c r="BC821" s="218"/>
      <c r="BD821" s="506"/>
      <c r="BE821" s="507"/>
      <c r="BF821" s="508"/>
      <c r="BG821" s="508"/>
      <c r="BH821" s="508"/>
      <c r="BI821" s="523"/>
      <c r="BJ821" s="506"/>
      <c r="BK821" s="507"/>
      <c r="BL821" s="508"/>
      <c r="BM821" s="507"/>
      <c r="BN821" s="508"/>
      <c r="BO821" s="509"/>
      <c r="BP821" s="506"/>
      <c r="BQ821" s="507"/>
      <c r="BR821" s="508"/>
      <c r="BS821" s="507"/>
      <c r="BT821" s="508"/>
      <c r="BU821" s="220"/>
      <c r="BV821" s="215"/>
      <c r="BW821" s="226"/>
      <c r="BX821" s="217"/>
      <c r="BY821" s="217"/>
      <c r="BZ821" s="217"/>
      <c r="CA821" s="228"/>
      <c r="CB821" s="215"/>
      <c r="CC821" s="226"/>
      <c r="CD821" s="217"/>
      <c r="CE821" s="219"/>
      <c r="CF821" s="217"/>
      <c r="CG821" s="220"/>
      <c r="CH821" s="215"/>
      <c r="CI821" s="219"/>
      <c r="CJ821" s="217"/>
      <c r="CK821" s="219"/>
      <c r="CL821" s="217"/>
      <c r="CM821" s="220"/>
      <c r="CN821" s="215"/>
      <c r="CO821" s="219"/>
      <c r="CP821" s="217"/>
      <c r="CQ821" s="217"/>
      <c r="CR821" s="217"/>
      <c r="CS821" s="228"/>
    </row>
    <row r="822" spans="25:97" ht="15" customHeight="1" x14ac:dyDescent="0.25">
      <c r="Y822" s="377"/>
      <c r="Z822" s="379"/>
      <c r="AA822" s="379"/>
      <c r="AB822" s="379"/>
      <c r="AC822" s="379"/>
      <c r="AD822" s="381"/>
      <c r="AE822" s="377"/>
      <c r="AF822" s="379"/>
      <c r="AG822" s="379"/>
      <c r="AH822" s="379"/>
      <c r="AI822" s="379"/>
      <c r="AJ822" s="381"/>
      <c r="AK822" s="377"/>
      <c r="AL822" s="379"/>
      <c r="AM822" s="379"/>
      <c r="AN822" s="379"/>
      <c r="AO822" s="379"/>
      <c r="AP822" s="381"/>
      <c r="AR822" s="221"/>
      <c r="AS822" s="513"/>
      <c r="AT822" s="513"/>
      <c r="AU822" s="513"/>
      <c r="AV822" s="513"/>
      <c r="AW822" s="524"/>
      <c r="AX822" s="516"/>
      <c r="AY822" s="513"/>
      <c r="AZ822" s="513"/>
      <c r="BA822" s="513"/>
      <c r="BB822" s="513"/>
      <c r="BC822" s="524"/>
      <c r="BD822" s="517"/>
      <c r="BE822" s="519"/>
      <c r="BF822" s="519"/>
      <c r="BG822" s="519"/>
      <c r="BH822" s="519"/>
      <c r="BI822" s="522"/>
      <c r="BJ822" s="517"/>
      <c r="BK822" s="519"/>
      <c r="BL822" s="519"/>
      <c r="BM822" s="519"/>
      <c r="BN822" s="519"/>
      <c r="BO822" s="522"/>
      <c r="BP822" s="517"/>
      <c r="BQ822" s="519"/>
      <c r="BR822" s="519"/>
      <c r="BS822" s="519"/>
      <c r="BT822" s="519"/>
      <c r="BU822" s="225"/>
      <c r="BV822" s="221"/>
      <c r="BW822" s="223"/>
      <c r="BX822" s="223"/>
      <c r="BY822" s="223"/>
      <c r="BZ822" s="223"/>
      <c r="CA822" s="225"/>
      <c r="CB822" s="221"/>
      <c r="CC822" s="223"/>
      <c r="CD822" s="223"/>
      <c r="CE822" s="223"/>
      <c r="CF822" s="223"/>
      <c r="CG822" s="225"/>
      <c r="CH822" s="221"/>
      <c r="CI822" s="223"/>
      <c r="CJ822" s="223"/>
      <c r="CK822" s="223"/>
      <c r="CL822" s="223"/>
      <c r="CM822" s="225"/>
      <c r="CN822" s="221"/>
      <c r="CO822" s="223"/>
      <c r="CP822" s="223"/>
      <c r="CQ822" s="223"/>
      <c r="CR822" s="223"/>
      <c r="CS822" s="225"/>
    </row>
    <row r="823" spans="25:97" ht="15" customHeight="1" x14ac:dyDescent="0.25">
      <c r="Y823" s="372">
        <v>1</v>
      </c>
      <c r="Z823" s="373" t="s">
        <v>899</v>
      </c>
      <c r="AA823">
        <v>1</v>
      </c>
      <c r="AB823" s="374" t="s">
        <v>900</v>
      </c>
      <c r="AC823">
        <v>1</v>
      </c>
      <c r="AD823" s="373" t="s">
        <v>901</v>
      </c>
      <c r="AE823" s="372">
        <v>1</v>
      </c>
      <c r="AF823" s="373" t="s">
        <v>902</v>
      </c>
      <c r="AG823">
        <v>1</v>
      </c>
      <c r="AH823" s="374" t="s">
        <v>902</v>
      </c>
      <c r="AI823">
        <v>1</v>
      </c>
      <c r="AJ823" s="373" t="s">
        <v>903</v>
      </c>
      <c r="AK823" s="372">
        <v>1</v>
      </c>
      <c r="AL823" s="373" t="s">
        <v>904</v>
      </c>
      <c r="AM823">
        <v>1</v>
      </c>
      <c r="AN823" s="374" t="s">
        <v>905</v>
      </c>
      <c r="AO823">
        <v>1</v>
      </c>
      <c r="AP823" s="373" t="s">
        <v>906</v>
      </c>
      <c r="AR823" s="215">
        <v>1</v>
      </c>
      <c r="AS823" s="503" t="s">
        <v>1142</v>
      </c>
      <c r="AT823">
        <v>1</v>
      </c>
      <c r="AU823" s="504" t="s">
        <v>1143</v>
      </c>
      <c r="AV823">
        <v>1</v>
      </c>
      <c r="AW823" s="503" t="s">
        <v>1144</v>
      </c>
      <c r="AX823" s="505">
        <v>1</v>
      </c>
      <c r="AY823" s="503" t="s">
        <v>1145</v>
      </c>
      <c r="AZ823">
        <v>1</v>
      </c>
      <c r="BA823" s="504" t="s">
        <v>1146</v>
      </c>
      <c r="BB823">
        <v>1</v>
      </c>
      <c r="BC823" s="503" t="s">
        <v>1147</v>
      </c>
      <c r="BD823" s="506">
        <v>1</v>
      </c>
      <c r="BE823" s="503" t="s">
        <v>1148</v>
      </c>
      <c r="BF823">
        <v>1</v>
      </c>
      <c r="BG823" s="507" t="s">
        <v>1149</v>
      </c>
      <c r="BH823">
        <v>1</v>
      </c>
      <c r="BI823" s="503" t="s">
        <v>1150</v>
      </c>
      <c r="BJ823" s="506"/>
      <c r="BK823" s="507"/>
      <c r="BL823" s="508"/>
      <c r="BM823" s="507"/>
      <c r="BN823" s="508"/>
      <c r="BO823" s="509"/>
      <c r="BP823" s="506"/>
      <c r="BQ823" s="507"/>
      <c r="BR823" s="508"/>
      <c r="BS823" s="507"/>
      <c r="BT823" s="508"/>
      <c r="BU823" s="218"/>
      <c r="BV823" s="215"/>
      <c r="BW823" s="510"/>
      <c r="BX823" s="217"/>
      <c r="BY823" s="216"/>
      <c r="BZ823" s="217"/>
      <c r="CA823" s="218"/>
      <c r="CB823" s="215"/>
      <c r="CC823" s="510"/>
      <c r="CD823" s="217"/>
      <c r="CE823" s="216"/>
      <c r="CF823" s="217"/>
      <c r="CG823" s="218"/>
      <c r="CH823" s="215"/>
      <c r="CI823" s="216"/>
      <c r="CJ823" s="217"/>
      <c r="CK823" s="216"/>
      <c r="CL823" s="217"/>
      <c r="CM823" s="218"/>
      <c r="CN823" s="215"/>
      <c r="CO823" s="216"/>
      <c r="CP823" s="217"/>
      <c r="CQ823" s="216"/>
      <c r="CR823" s="217"/>
      <c r="CS823" s="21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4"/>
      <c r="AO824" s="375"/>
      <c r="AP824" s="376"/>
      <c r="AR824" s="215"/>
      <c r="AS824" s="510"/>
      <c r="AT824" s="511"/>
      <c r="AU824" s="216"/>
      <c r="AV824" s="511"/>
      <c r="AW824" s="218"/>
      <c r="AX824" s="505"/>
      <c r="AY824" s="510"/>
      <c r="AZ824" s="511"/>
      <c r="BA824" s="216"/>
      <c r="BB824" s="511"/>
      <c r="BC824" s="218"/>
      <c r="BD824" s="506"/>
      <c r="BE824" s="507"/>
      <c r="BF824" s="508"/>
      <c r="BG824" s="507"/>
      <c r="BH824" s="508"/>
      <c r="BI824" s="509"/>
      <c r="BJ824" s="506"/>
      <c r="BK824" s="507"/>
      <c r="BL824" s="508"/>
      <c r="BM824" s="507"/>
      <c r="BN824" s="508"/>
      <c r="BO824" s="509"/>
      <c r="BP824" s="506"/>
      <c r="BQ824" s="507"/>
      <c r="BR824" s="508"/>
      <c r="BS824" s="507"/>
      <c r="BT824" s="508"/>
      <c r="BU824" s="218"/>
      <c r="BV824" s="215"/>
      <c r="BW824" s="226"/>
      <c r="BX824" s="217"/>
      <c r="BY824" s="219"/>
      <c r="BZ824" s="217"/>
      <c r="CA824" s="220"/>
      <c r="CB824" s="215"/>
      <c r="CC824" s="226"/>
      <c r="CD824" s="217"/>
      <c r="CE824" s="219"/>
      <c r="CF824" s="217"/>
      <c r="CG824" s="220"/>
      <c r="CH824" s="215"/>
      <c r="CI824" s="219"/>
      <c r="CJ824" s="217"/>
      <c r="CK824" s="216"/>
      <c r="CL824" s="217"/>
      <c r="CM824" s="218"/>
      <c r="CN824" s="215"/>
      <c r="CO824" s="219"/>
      <c r="CP824" s="217"/>
      <c r="CQ824" s="219"/>
      <c r="CR824" s="217"/>
      <c r="CS824" s="220"/>
    </row>
    <row r="825" spans="25:97" ht="15" customHeight="1" x14ac:dyDescent="0.25">
      <c r="Y825" s="372"/>
      <c r="Z825" s="374"/>
      <c r="AA825" s="375"/>
      <c r="AB825" s="374"/>
      <c r="AC825" s="375"/>
      <c r="AD825" s="376"/>
      <c r="AE825" s="372"/>
      <c r="AF825" s="374"/>
      <c r="AG825" s="375"/>
      <c r="AH825" s="374"/>
      <c r="AI825" s="375"/>
      <c r="AJ825" s="376"/>
      <c r="AK825" s="372"/>
      <c r="AL825" s="374"/>
      <c r="AM825" s="375"/>
      <c r="AN825" s="374"/>
      <c r="AO825" s="375"/>
      <c r="AP825" s="376"/>
      <c r="AR825" s="215"/>
      <c r="AS825" s="510"/>
      <c r="AT825" s="511"/>
      <c r="AU825" s="216"/>
      <c r="AV825" s="511"/>
      <c r="AW825" s="218"/>
      <c r="AX825" s="505"/>
      <c r="AY825" s="510"/>
      <c r="AZ825" s="511"/>
      <c r="BA825" s="216"/>
      <c r="BB825" s="511"/>
      <c r="BC825" s="218"/>
      <c r="BD825" s="506"/>
      <c r="BE825" s="507"/>
      <c r="BF825" s="508"/>
      <c r="BG825" s="507"/>
      <c r="BH825" s="508"/>
      <c r="BI825" s="509"/>
      <c r="BJ825" s="506"/>
      <c r="BK825" s="507"/>
      <c r="BL825" s="508"/>
      <c r="BM825" s="507"/>
      <c r="BN825" s="508"/>
      <c r="BO825" s="509"/>
      <c r="BP825" s="506"/>
      <c r="BQ825" s="507"/>
      <c r="BR825" s="508"/>
      <c r="BS825" s="507"/>
      <c r="BT825" s="508"/>
      <c r="BU825" s="218"/>
      <c r="BV825" s="215"/>
      <c r="BW825" s="226"/>
      <c r="BX825" s="217"/>
      <c r="BY825" s="219"/>
      <c r="BZ825" s="217"/>
      <c r="CA825" s="220"/>
      <c r="CB825" s="215"/>
      <c r="CC825" s="226"/>
      <c r="CD825" s="217"/>
      <c r="CE825" s="219"/>
      <c r="CF825" s="217"/>
      <c r="CG825" s="220"/>
      <c r="CH825" s="215"/>
      <c r="CI825" s="219"/>
      <c r="CJ825" s="217"/>
      <c r="CK825" s="216"/>
      <c r="CL825" s="217"/>
      <c r="CM825" s="218"/>
      <c r="CN825" s="215"/>
      <c r="CO825" s="219"/>
      <c r="CP825" s="217"/>
      <c r="CQ825" s="219"/>
      <c r="CR825" s="217"/>
      <c r="CS825" s="220"/>
    </row>
    <row r="826" spans="25:97" ht="15" customHeight="1" x14ac:dyDescent="0.25">
      <c r="Y826" s="377"/>
      <c r="Z826" s="378"/>
      <c r="AA826" s="379"/>
      <c r="AB826" s="378"/>
      <c r="AC826" s="379"/>
      <c r="AD826" s="380"/>
      <c r="AE826" s="377"/>
      <c r="AF826" s="378"/>
      <c r="AG826" s="379"/>
      <c r="AH826" s="378"/>
      <c r="AI826" s="379"/>
      <c r="AJ826" s="380"/>
      <c r="AK826" s="377"/>
      <c r="AL826" s="378"/>
      <c r="AM826" s="379"/>
      <c r="AN826" s="378"/>
      <c r="AO826" s="379"/>
      <c r="AP826" s="380"/>
      <c r="AR826" s="221"/>
      <c r="AS826" s="512"/>
      <c r="AT826" s="513"/>
      <c r="AU826" s="514"/>
      <c r="AV826" s="513"/>
      <c r="AW826" s="515"/>
      <c r="AX826" s="516"/>
      <c r="AY826" s="512"/>
      <c r="AZ826" s="513"/>
      <c r="BA826" s="514"/>
      <c r="BB826" s="513"/>
      <c r="BC826" s="515"/>
      <c r="BD826" s="517"/>
      <c r="BE826" s="518"/>
      <c r="BF826" s="519"/>
      <c r="BG826" s="518"/>
      <c r="BH826" s="519"/>
      <c r="BI826" s="520"/>
      <c r="BJ826" s="517"/>
      <c r="BK826" s="518"/>
      <c r="BL826" s="519"/>
      <c r="BM826" s="518"/>
      <c r="BN826" s="519"/>
      <c r="BO826" s="520"/>
      <c r="BP826" s="517"/>
      <c r="BQ826" s="518"/>
      <c r="BR826" s="519"/>
      <c r="BS826" s="518"/>
      <c r="BT826" s="519"/>
      <c r="BU826" s="224"/>
      <c r="BV826" s="221"/>
      <c r="BW826" s="521"/>
      <c r="BX826" s="223"/>
      <c r="BY826" s="222"/>
      <c r="BZ826" s="223"/>
      <c r="CA826" s="224"/>
      <c r="CB826" s="221"/>
      <c r="CC826" s="521"/>
      <c r="CD826" s="223"/>
      <c r="CE826" s="222"/>
      <c r="CF826" s="223"/>
      <c r="CG826" s="224"/>
      <c r="CH826" s="221"/>
      <c r="CI826" s="222"/>
      <c r="CJ826" s="223"/>
      <c r="CK826" s="222"/>
      <c r="CL826" s="223"/>
      <c r="CM826" s="224"/>
      <c r="CN826" s="221"/>
      <c r="CO826" s="222"/>
      <c r="CP826" s="223"/>
      <c r="CQ826" s="222"/>
      <c r="CR826" s="223"/>
      <c r="CS826" s="224"/>
    </row>
    <row r="827" spans="25:97" ht="15" customHeight="1" x14ac:dyDescent="0.25">
      <c r="Y827" s="372">
        <v>1</v>
      </c>
      <c r="Z827" s="373" t="s">
        <v>907</v>
      </c>
      <c r="AA827">
        <v>1</v>
      </c>
      <c r="AB827" s="374" t="s">
        <v>908</v>
      </c>
      <c r="AC827">
        <v>1</v>
      </c>
      <c r="AD827" s="373" t="s">
        <v>909</v>
      </c>
      <c r="AE827" s="372">
        <v>1</v>
      </c>
      <c r="AF827" s="373" t="s">
        <v>910</v>
      </c>
      <c r="AG827">
        <v>1</v>
      </c>
      <c r="AH827" s="374" t="s">
        <v>911</v>
      </c>
      <c r="AI827">
        <v>1</v>
      </c>
      <c r="AJ827" s="373" t="s">
        <v>912</v>
      </c>
      <c r="AK827" s="372">
        <v>1</v>
      </c>
      <c r="AL827" s="373" t="s">
        <v>913</v>
      </c>
      <c r="AM827">
        <v>1</v>
      </c>
      <c r="AN827" s="374" t="s">
        <v>914</v>
      </c>
      <c r="AO827">
        <v>1</v>
      </c>
      <c r="AP827" s="373" t="s">
        <v>915</v>
      </c>
      <c r="AR827" s="215">
        <v>1</v>
      </c>
      <c r="AS827" s="503" t="s">
        <v>1151</v>
      </c>
      <c r="AT827">
        <v>1</v>
      </c>
      <c r="AU827" s="504" t="s">
        <v>1152</v>
      </c>
      <c r="AV827">
        <v>1</v>
      </c>
      <c r="AW827" s="503" t="s">
        <v>1153</v>
      </c>
      <c r="AX827" s="505">
        <v>1</v>
      </c>
      <c r="AY827" s="503" t="s">
        <v>1154</v>
      </c>
      <c r="AZ827">
        <v>1</v>
      </c>
      <c r="BA827" s="504" t="s">
        <v>1155</v>
      </c>
      <c r="BB827">
        <v>1</v>
      </c>
      <c r="BC827" s="503" t="s">
        <v>1156</v>
      </c>
      <c r="BD827" s="506">
        <v>1</v>
      </c>
      <c r="BE827" s="503" t="s">
        <v>1157</v>
      </c>
      <c r="BF827">
        <v>1</v>
      </c>
      <c r="BG827" s="507" t="s">
        <v>1158</v>
      </c>
      <c r="BH827">
        <v>1</v>
      </c>
      <c r="BI827" s="503" t="s">
        <v>1159</v>
      </c>
      <c r="BJ827" s="506"/>
      <c r="BK827" s="507"/>
      <c r="BL827" s="508"/>
      <c r="BM827" s="507"/>
      <c r="BN827" s="508"/>
      <c r="BO827" s="509"/>
      <c r="BP827" s="506"/>
      <c r="BQ827" s="507"/>
      <c r="BR827" s="508"/>
      <c r="BS827" s="507"/>
      <c r="BT827" s="508"/>
      <c r="BU827" s="218"/>
      <c r="BV827" s="215"/>
      <c r="BW827" s="510"/>
      <c r="BX827" s="217"/>
      <c r="BY827" s="216"/>
      <c r="BZ827" s="217"/>
      <c r="CA827" s="218"/>
      <c r="CB827" s="215"/>
      <c r="CC827" s="510"/>
      <c r="CD827" s="217"/>
      <c r="CE827" s="216"/>
      <c r="CF827" s="217"/>
      <c r="CG827" s="218"/>
      <c r="CH827" s="215"/>
      <c r="CI827" s="216"/>
      <c r="CJ827" s="217"/>
      <c r="CK827" s="216"/>
      <c r="CL827" s="217"/>
      <c r="CM827" s="218"/>
      <c r="CN827" s="215"/>
      <c r="CO827" s="216"/>
      <c r="CP827" s="217"/>
      <c r="CQ827" s="216"/>
      <c r="CR827" s="217"/>
      <c r="CS827" s="218"/>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20"/>
      <c r="BV828" s="215"/>
      <c r="BW828" s="226"/>
      <c r="BX828" s="217"/>
      <c r="BY828" s="219"/>
      <c r="BZ828" s="217"/>
      <c r="CA828" s="220"/>
      <c r="CB828" s="215"/>
      <c r="CC828" s="226"/>
      <c r="CD828" s="217"/>
      <c r="CE828" s="219"/>
      <c r="CF828" s="217"/>
      <c r="CG828" s="220"/>
      <c r="CH828" s="215"/>
      <c r="CI828" s="219"/>
      <c r="CJ828" s="217"/>
      <c r="CK828" s="219"/>
      <c r="CL828" s="217"/>
      <c r="CM828" s="220"/>
      <c r="CN828" s="215"/>
      <c r="CO828" s="219"/>
      <c r="CP828" s="217"/>
      <c r="CQ828" s="219"/>
      <c r="CR828" s="217"/>
      <c r="CS828" s="220"/>
    </row>
    <row r="829" spans="25:97" ht="15" customHeight="1" x14ac:dyDescent="0.25">
      <c r="Y829" s="372"/>
      <c r="Z829" s="374"/>
      <c r="AA829" s="375"/>
      <c r="AB829" s="374"/>
      <c r="AC829" s="375"/>
      <c r="AD829" s="376"/>
      <c r="AE829" s="372"/>
      <c r="AF829" s="374"/>
      <c r="AG829" s="375"/>
      <c r="AH829" s="374"/>
      <c r="AI829" s="375"/>
      <c r="AJ829" s="376"/>
      <c r="AK829" s="372"/>
      <c r="AL829" s="374"/>
      <c r="AM829" s="375"/>
      <c r="AN829" s="374"/>
      <c r="AO829" s="375"/>
      <c r="AP829" s="376"/>
      <c r="AR829" s="215"/>
      <c r="AS829" s="510"/>
      <c r="AT829" s="511"/>
      <c r="AU829" s="216"/>
      <c r="AV829" s="511"/>
      <c r="AW829" s="218"/>
      <c r="AX829" s="505"/>
      <c r="AY829" s="510"/>
      <c r="AZ829" s="511"/>
      <c r="BA829" s="216"/>
      <c r="BB829" s="511"/>
      <c r="BC829" s="218"/>
      <c r="BD829" s="506"/>
      <c r="BE829" s="507"/>
      <c r="BF829" s="508"/>
      <c r="BG829" s="507"/>
      <c r="BH829" s="508"/>
      <c r="BI829" s="509"/>
      <c r="BJ829" s="506"/>
      <c r="BK829" s="507"/>
      <c r="BL829" s="508"/>
      <c r="BM829" s="507"/>
      <c r="BN829" s="508"/>
      <c r="BO829" s="509"/>
      <c r="BP829" s="506"/>
      <c r="BQ829" s="507"/>
      <c r="BR829" s="508"/>
      <c r="BS829" s="507"/>
      <c r="BT829" s="508"/>
      <c r="BU829" s="220"/>
      <c r="BV829" s="215"/>
      <c r="BW829" s="226"/>
      <c r="BX829" s="217"/>
      <c r="BY829" s="219"/>
      <c r="BZ829" s="217"/>
      <c r="CA829" s="220"/>
      <c r="CB829" s="215"/>
      <c r="CC829" s="226"/>
      <c r="CD829" s="217"/>
      <c r="CE829" s="219"/>
      <c r="CF829" s="217"/>
      <c r="CG829" s="220"/>
      <c r="CH829" s="215"/>
      <c r="CI829" s="219"/>
      <c r="CJ829" s="217"/>
      <c r="CK829" s="219"/>
      <c r="CL829" s="217"/>
      <c r="CM829" s="220"/>
      <c r="CN829" s="215"/>
      <c r="CO829" s="219"/>
      <c r="CP829" s="217"/>
      <c r="CQ829" s="219"/>
      <c r="CR829" s="217"/>
      <c r="CS829" s="220"/>
    </row>
    <row r="830" spans="25:97" ht="15" customHeight="1" x14ac:dyDescent="0.25">
      <c r="Y830" s="377"/>
      <c r="Z830" s="378"/>
      <c r="AA830" s="379"/>
      <c r="AB830" s="378"/>
      <c r="AC830" s="379"/>
      <c r="AD830" s="380"/>
      <c r="AE830" s="377"/>
      <c r="AF830" s="378"/>
      <c r="AG830" s="379"/>
      <c r="AH830" s="378"/>
      <c r="AI830" s="379"/>
      <c r="AJ830" s="380"/>
      <c r="AK830" s="377"/>
      <c r="AL830" s="378"/>
      <c r="AM830" s="379"/>
      <c r="AN830" s="378"/>
      <c r="AO830" s="379"/>
      <c r="AP830" s="380"/>
      <c r="AR830" s="221"/>
      <c r="AS830" s="512"/>
      <c r="AT830" s="513"/>
      <c r="AU830" s="514"/>
      <c r="AV830" s="513"/>
      <c r="AW830" s="515"/>
      <c r="AX830" s="516"/>
      <c r="AY830" s="512"/>
      <c r="AZ830" s="513"/>
      <c r="BA830" s="514"/>
      <c r="BB830" s="513"/>
      <c r="BC830" s="515"/>
      <c r="BD830" s="517"/>
      <c r="BE830" s="518"/>
      <c r="BF830" s="519"/>
      <c r="BG830" s="518"/>
      <c r="BH830" s="519"/>
      <c r="BI830" s="520"/>
      <c r="BJ830" s="517"/>
      <c r="BK830" s="518"/>
      <c r="BL830" s="519"/>
      <c r="BM830" s="518"/>
      <c r="BN830" s="519"/>
      <c r="BO830" s="520"/>
      <c r="BP830" s="517"/>
      <c r="BQ830" s="518"/>
      <c r="BR830" s="519"/>
      <c r="BS830" s="518"/>
      <c r="BT830" s="519"/>
      <c r="BU830" s="224"/>
      <c r="BV830" s="221"/>
      <c r="BW830" s="521"/>
      <c r="BX830" s="223"/>
      <c r="BY830" s="222"/>
      <c r="BZ830" s="223"/>
      <c r="CA830" s="224"/>
      <c r="CB830" s="221"/>
      <c r="CC830" s="521"/>
      <c r="CD830" s="223"/>
      <c r="CE830" s="222"/>
      <c r="CF830" s="223"/>
      <c r="CG830" s="224"/>
      <c r="CH830" s="221"/>
      <c r="CI830" s="222"/>
      <c r="CJ830" s="223"/>
      <c r="CK830" s="222"/>
      <c r="CL830" s="223"/>
      <c r="CM830" s="224"/>
      <c r="CN830" s="221"/>
      <c r="CO830" s="222"/>
      <c r="CP830" s="223"/>
      <c r="CQ830" s="222"/>
      <c r="CR830" s="223"/>
      <c r="CS830" s="224"/>
    </row>
    <row r="831" spans="25:97" ht="15" customHeight="1" x14ac:dyDescent="0.25">
      <c r="Y831" s="372">
        <v>1</v>
      </c>
      <c r="Z831" s="373" t="s">
        <v>916</v>
      </c>
      <c r="AA831">
        <v>1</v>
      </c>
      <c r="AB831" s="374" t="s">
        <v>917</v>
      </c>
      <c r="AC831">
        <v>1</v>
      </c>
      <c r="AD831" s="373" t="s">
        <v>918</v>
      </c>
      <c r="AE831" s="372">
        <v>1</v>
      </c>
      <c r="AF831" s="373" t="s">
        <v>919</v>
      </c>
      <c r="AG831">
        <v>1</v>
      </c>
      <c r="AH831" s="374" t="s">
        <v>920</v>
      </c>
      <c r="AI831">
        <v>1</v>
      </c>
      <c r="AJ831" s="373" t="s">
        <v>921</v>
      </c>
      <c r="AK831" s="372">
        <v>1</v>
      </c>
      <c r="AL831" s="373" t="s">
        <v>922</v>
      </c>
      <c r="AM831">
        <v>1</v>
      </c>
      <c r="AN831" s="374" t="s">
        <v>923</v>
      </c>
      <c r="AO831">
        <v>1</v>
      </c>
      <c r="AP831" s="373" t="s">
        <v>924</v>
      </c>
      <c r="AR831" s="215">
        <v>1</v>
      </c>
      <c r="AS831" s="503" t="s">
        <v>1160</v>
      </c>
      <c r="AT831">
        <v>1</v>
      </c>
      <c r="AU831" s="504" t="s">
        <v>1161</v>
      </c>
      <c r="AV831">
        <v>1</v>
      </c>
      <c r="AW831" s="503" t="s">
        <v>1162</v>
      </c>
      <c r="AX831" s="505">
        <v>1</v>
      </c>
      <c r="AY831" s="503" t="s">
        <v>1163</v>
      </c>
      <c r="AZ831">
        <v>1</v>
      </c>
      <c r="BA831" s="504" t="s">
        <v>1164</v>
      </c>
      <c r="BB831">
        <v>1</v>
      </c>
      <c r="BC831" s="503" t="s">
        <v>1165</v>
      </c>
      <c r="BD831" s="506"/>
      <c r="BE831" s="507"/>
      <c r="BF831" s="508"/>
      <c r="BG831" s="507"/>
      <c r="BH831" s="508"/>
      <c r="BI831" s="509"/>
      <c r="BJ831" s="506"/>
      <c r="BK831" s="507"/>
      <c r="BL831" s="508"/>
      <c r="BM831" s="507"/>
      <c r="BN831" s="508"/>
      <c r="BO831" s="509"/>
      <c r="BP831" s="506"/>
      <c r="BQ831" s="507"/>
      <c r="BR831" s="508"/>
      <c r="BS831" s="507"/>
      <c r="BT831" s="508"/>
      <c r="BU831" s="218"/>
      <c r="BV831" s="215"/>
      <c r="BW831" s="510"/>
      <c r="BX831" s="217"/>
      <c r="BY831" s="216"/>
      <c r="BZ831" s="217"/>
      <c r="CA831" s="218"/>
      <c r="CB831" s="215"/>
      <c r="CC831" s="510"/>
      <c r="CD831" s="217"/>
      <c r="CE831" s="216"/>
      <c r="CF831" s="217"/>
      <c r="CG831" s="218"/>
      <c r="CH831" s="215"/>
      <c r="CI831" s="216"/>
      <c r="CJ831" s="217"/>
      <c r="CK831" s="216"/>
      <c r="CL831" s="217"/>
      <c r="CM831" s="218"/>
      <c r="CN831" s="215"/>
      <c r="CO831" s="216"/>
      <c r="CP831" s="217"/>
      <c r="CQ831" s="216"/>
      <c r="CR831" s="217"/>
      <c r="CS831" s="218"/>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217"/>
      <c r="AU832" s="219"/>
      <c r="AV832" s="217"/>
      <c r="AW832" s="220"/>
      <c r="AX832" s="215"/>
      <c r="AY832" s="226"/>
      <c r="AZ832" s="217"/>
      <c r="BA832" s="219"/>
      <c r="BB832" s="217"/>
      <c r="BC832" s="220"/>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83"/>
      <c r="Z833" s="384"/>
      <c r="AA833" s="385"/>
      <c r="AB833" s="384"/>
      <c r="AC833" s="385"/>
      <c r="AD833" s="386"/>
      <c r="AE833" s="387"/>
      <c r="AF833" s="388"/>
      <c r="AG833" s="389"/>
      <c r="AH833" s="388"/>
      <c r="AI833" s="389"/>
      <c r="AJ833" s="390"/>
      <c r="AK833" s="387"/>
      <c r="AL833" s="388"/>
      <c r="AM833" s="389"/>
      <c r="AN833" s="388"/>
      <c r="AO833" s="389"/>
      <c r="AP833" s="390"/>
      <c r="AR833" s="173"/>
      <c r="AS833" s="525"/>
      <c r="AT833" s="175"/>
      <c r="AU833" s="174"/>
      <c r="AV833" s="175"/>
      <c r="AW833" s="176"/>
      <c r="AX833" s="173"/>
      <c r="AY833" s="526"/>
      <c r="AZ833" s="175"/>
      <c r="BA833" s="174"/>
      <c r="BB833" s="175"/>
      <c r="BC833" s="176"/>
      <c r="BD833" s="527"/>
      <c r="BE833" s="528"/>
      <c r="BF833" s="529"/>
      <c r="BG833" s="528"/>
      <c r="BH833" s="529"/>
      <c r="BI833" s="530"/>
      <c r="BJ833" s="527"/>
      <c r="BK833" s="528"/>
      <c r="BL833" s="529"/>
      <c r="BM833" s="528"/>
      <c r="BN833" s="529"/>
      <c r="BO833" s="530"/>
      <c r="BP833" s="527"/>
      <c r="BQ833" s="528"/>
      <c r="BR833" s="529"/>
      <c r="BS833" s="528"/>
      <c r="BT833" s="529"/>
      <c r="BU833" s="176"/>
      <c r="BV833" s="173"/>
      <c r="BW833" s="526"/>
      <c r="BX833" s="175"/>
      <c r="BY833" s="174"/>
      <c r="BZ833" s="175"/>
      <c r="CA833" s="176"/>
      <c r="CB833" s="173"/>
      <c r="CC833" s="526"/>
      <c r="CD833" s="175"/>
      <c r="CE833" s="174"/>
      <c r="CF833" s="175"/>
      <c r="CG833" s="176"/>
      <c r="CH833" s="173"/>
      <c r="CI833" s="174"/>
      <c r="CJ833" s="175"/>
      <c r="CK833" s="174"/>
      <c r="CL833" s="175"/>
      <c r="CM833" s="176"/>
      <c r="CN833" s="173"/>
      <c r="CO833" s="174"/>
      <c r="CP833" s="175"/>
      <c r="CQ833" s="174"/>
      <c r="CR833" s="175"/>
      <c r="CS833" s="176"/>
    </row>
    <row r="834" spans="25:97" ht="15" customHeight="1" x14ac:dyDescent="0.25">
      <c r="Y834" s="391"/>
      <c r="Z834" s="392"/>
      <c r="AA834" s="393"/>
      <c r="AB834" s="392"/>
      <c r="AC834" s="393"/>
      <c r="AD834" s="394"/>
      <c r="AE834" s="395"/>
      <c r="AF834" s="396"/>
      <c r="AG834" s="397"/>
      <c r="AH834" s="396"/>
      <c r="AI834" s="397"/>
      <c r="AJ834" s="398"/>
      <c r="AK834" s="395"/>
      <c r="AL834" s="396"/>
      <c r="AM834" s="397"/>
      <c r="AN834" s="396"/>
      <c r="AO834" s="397"/>
      <c r="AP834" s="398"/>
      <c r="AR834" s="177"/>
      <c r="AS834" s="531"/>
      <c r="AT834" s="179"/>
      <c r="AU834" s="178"/>
      <c r="AV834" s="179"/>
      <c r="AW834" s="180"/>
      <c r="AX834" s="177"/>
      <c r="AY834" s="532"/>
      <c r="AZ834" s="179"/>
      <c r="BA834" s="178"/>
      <c r="BB834" s="179"/>
      <c r="BC834" s="180"/>
      <c r="BD834" s="533"/>
      <c r="BE834" s="534"/>
      <c r="BF834" s="535"/>
      <c r="BG834" s="534"/>
      <c r="BH834" s="535"/>
      <c r="BI834" s="536"/>
      <c r="BJ834" s="533"/>
      <c r="BK834" s="534"/>
      <c r="BL834" s="535"/>
      <c r="BM834" s="534"/>
      <c r="BN834" s="535"/>
      <c r="BO834" s="536"/>
      <c r="BP834" s="533"/>
      <c r="BQ834" s="534"/>
      <c r="BR834" s="535"/>
      <c r="BS834" s="534"/>
      <c r="BT834" s="535"/>
      <c r="BU834" s="180"/>
      <c r="BV834" s="177"/>
      <c r="BW834" s="532"/>
      <c r="BX834" s="179"/>
      <c r="BY834" s="178"/>
      <c r="BZ834" s="179"/>
      <c r="CA834" s="180"/>
      <c r="CB834" s="177"/>
      <c r="CC834" s="532"/>
      <c r="CD834" s="179"/>
      <c r="CE834" s="178"/>
      <c r="CF834" s="179"/>
      <c r="CG834" s="180"/>
      <c r="CH834" s="177"/>
      <c r="CI834" s="178"/>
      <c r="CJ834" s="179"/>
      <c r="CK834" s="178"/>
      <c r="CL834" s="179"/>
      <c r="CM834" s="180"/>
      <c r="CN834" s="177"/>
      <c r="CO834" s="178"/>
      <c r="CP834" s="179"/>
      <c r="CQ834" s="178"/>
      <c r="CR834" s="179"/>
      <c r="CS834" s="180"/>
    </row>
    <row r="835" spans="25:97" ht="15" customHeight="1" x14ac:dyDescent="0.25">
      <c r="Y835" s="372">
        <v>1</v>
      </c>
      <c r="Z835" s="399" t="s">
        <v>925</v>
      </c>
      <c r="AA835">
        <v>1</v>
      </c>
      <c r="AB835" s="384" t="s">
        <v>926</v>
      </c>
      <c r="AC835">
        <v>1</v>
      </c>
      <c r="AD835" s="399" t="s">
        <v>927</v>
      </c>
      <c r="AE835" s="387"/>
      <c r="AF835" s="400"/>
      <c r="AG835" s="389"/>
      <c r="AH835" s="400"/>
      <c r="AI835" s="389"/>
      <c r="AJ835" s="401"/>
      <c r="AK835" s="387"/>
      <c r="AL835" s="400"/>
      <c r="AM835" s="389"/>
      <c r="AN835" s="400"/>
      <c r="AO835" s="389"/>
      <c r="AP835" s="390"/>
      <c r="AR835" s="161"/>
      <c r="AS835" s="537"/>
      <c r="AT835" s="175"/>
      <c r="AU835" s="181"/>
      <c r="AV835" s="175"/>
      <c r="AW835" s="182"/>
      <c r="AX835" s="173"/>
      <c r="AY835" s="525"/>
      <c r="AZ835" s="175"/>
      <c r="BA835" s="181"/>
      <c r="BB835" s="175"/>
      <c r="BC835" s="182"/>
      <c r="BD835" s="527"/>
      <c r="BE835" s="528"/>
      <c r="BF835" s="529"/>
      <c r="BG835" s="528"/>
      <c r="BH835" s="529"/>
      <c r="BI835" s="530"/>
      <c r="BJ835" s="538"/>
      <c r="BK835" s="539"/>
      <c r="BL835" s="529"/>
      <c r="BM835" s="528"/>
      <c r="BN835" s="529"/>
      <c r="BO835" s="530"/>
      <c r="BP835" s="527"/>
      <c r="BQ835" s="528"/>
      <c r="BR835" s="529"/>
      <c r="BS835" s="528"/>
      <c r="BT835" s="529"/>
      <c r="BU835" s="182"/>
      <c r="BV835" s="173"/>
      <c r="BW835" s="525"/>
      <c r="BX835" s="175"/>
      <c r="BY835" s="181"/>
      <c r="BZ835" s="175"/>
      <c r="CA835" s="176"/>
      <c r="CB835" s="161"/>
      <c r="CC835" s="537"/>
      <c r="CD835" s="175"/>
      <c r="CE835" s="181"/>
      <c r="CF835" s="175"/>
      <c r="CG835" s="182"/>
      <c r="CH835" s="173"/>
      <c r="CI835" s="181"/>
      <c r="CJ835" s="175"/>
      <c r="CK835" s="181"/>
      <c r="CL835" s="175"/>
      <c r="CM835" s="182"/>
      <c r="CN835" s="173"/>
      <c r="CO835" s="181"/>
      <c r="CP835" s="175"/>
      <c r="CQ835" s="181"/>
      <c r="CR835" s="175"/>
      <c r="CS835" s="176"/>
    </row>
    <row r="836" spans="25:97" ht="15" customHeight="1" x14ac:dyDescent="0.25">
      <c r="Y836" s="402"/>
      <c r="Z836" s="403"/>
      <c r="AA836" s="404"/>
      <c r="AB836" s="403"/>
      <c r="AC836" s="404"/>
      <c r="AD836" s="405"/>
      <c r="AE836" s="402"/>
      <c r="AF836" s="403"/>
      <c r="AG836" s="404"/>
      <c r="AH836" s="403"/>
      <c r="AI836" s="404"/>
      <c r="AJ836" s="405"/>
      <c r="AK836" s="402"/>
      <c r="AL836" s="403"/>
      <c r="AM836" s="404"/>
      <c r="AN836" s="403"/>
      <c r="AO836" s="404"/>
      <c r="AP836" s="405"/>
      <c r="AR836" s="183"/>
      <c r="AS836" s="540"/>
      <c r="AT836" s="185"/>
      <c r="AU836" s="184"/>
      <c r="AV836" s="185"/>
      <c r="AW836" s="186"/>
      <c r="AX836" s="183"/>
      <c r="AY836" s="541"/>
      <c r="AZ836" s="185"/>
      <c r="BA836" s="184"/>
      <c r="BB836" s="185"/>
      <c r="BC836" s="186"/>
      <c r="BD836" s="542"/>
      <c r="BE836" s="543"/>
      <c r="BF836" s="544"/>
      <c r="BG836" s="543"/>
      <c r="BH836" s="544"/>
      <c r="BI836" s="545"/>
      <c r="BJ836" s="542"/>
      <c r="BK836" s="543"/>
      <c r="BL836" s="544"/>
      <c r="BM836" s="543"/>
      <c r="BN836" s="544"/>
      <c r="BO836" s="545"/>
      <c r="BP836" s="542"/>
      <c r="BQ836" s="543"/>
      <c r="BR836" s="544"/>
      <c r="BS836" s="543"/>
      <c r="BT836" s="544"/>
      <c r="BU836" s="186"/>
      <c r="BV836" s="183"/>
      <c r="BW836" s="541"/>
      <c r="BX836" s="185"/>
      <c r="BY836" s="184"/>
      <c r="BZ836" s="185"/>
      <c r="CA836" s="186"/>
      <c r="CB836" s="183"/>
      <c r="CC836" s="541"/>
      <c r="CD836" s="185"/>
      <c r="CE836" s="184"/>
      <c r="CF836" s="185"/>
      <c r="CG836" s="186"/>
      <c r="CH836" s="183"/>
      <c r="CI836" s="184"/>
      <c r="CJ836" s="185"/>
      <c r="CK836" s="184"/>
      <c r="CL836" s="185"/>
      <c r="CM836" s="186"/>
      <c r="CN836" s="183"/>
      <c r="CO836" s="184"/>
      <c r="CP836" s="185"/>
      <c r="CQ836" s="184"/>
      <c r="CR836" s="185"/>
      <c r="CS836" s="186"/>
    </row>
    <row r="837" spans="25:97" ht="15" customHeight="1" x14ac:dyDescent="0.25">
      <c r="Y837" s="402"/>
      <c r="Z837" s="403"/>
      <c r="AA837" s="404"/>
      <c r="AB837" s="403"/>
      <c r="AC837" s="404"/>
      <c r="AD837" s="405"/>
      <c r="AE837" s="402"/>
      <c r="AF837" s="403"/>
      <c r="AG837" s="404"/>
      <c r="AH837" s="403"/>
      <c r="AI837" s="404"/>
      <c r="AJ837" s="405"/>
      <c r="AK837" s="402"/>
      <c r="AL837" s="403"/>
      <c r="AM837" s="404"/>
      <c r="AN837" s="403"/>
      <c r="AO837" s="404"/>
      <c r="AP837" s="405"/>
      <c r="AR837" s="183"/>
      <c r="AS837" s="540"/>
      <c r="AT837" s="185"/>
      <c r="AU837" s="184"/>
      <c r="AV837" s="185"/>
      <c r="AW837" s="186"/>
      <c r="AX837" s="183"/>
      <c r="AY837" s="541"/>
      <c r="AZ837" s="185"/>
      <c r="BA837" s="184"/>
      <c r="BB837" s="185"/>
      <c r="BC837" s="186"/>
      <c r="BD837" s="542"/>
      <c r="BE837" s="543"/>
      <c r="BF837" s="544"/>
      <c r="BG837" s="543"/>
      <c r="BH837" s="544"/>
      <c r="BI837" s="545"/>
      <c r="BJ837" s="542"/>
      <c r="BK837" s="543"/>
      <c r="BL837" s="544"/>
      <c r="BM837" s="543"/>
      <c r="BN837" s="544"/>
      <c r="BO837" s="545"/>
      <c r="BP837" s="542"/>
      <c r="BQ837" s="543"/>
      <c r="BR837" s="544"/>
      <c r="BS837" s="543"/>
      <c r="BT837" s="544"/>
      <c r="BU837" s="186"/>
      <c r="BV837" s="183"/>
      <c r="BW837" s="541"/>
      <c r="BX837" s="185"/>
      <c r="BY837" s="184"/>
      <c r="BZ837" s="185"/>
      <c r="CA837" s="186"/>
      <c r="CB837" s="183"/>
      <c r="CC837" s="541"/>
      <c r="CD837" s="185"/>
      <c r="CE837" s="184"/>
      <c r="CF837" s="185"/>
      <c r="CG837" s="186"/>
      <c r="CH837" s="183"/>
      <c r="CI837" s="184"/>
      <c r="CJ837" s="185"/>
      <c r="CK837" s="184"/>
      <c r="CL837" s="185"/>
      <c r="CM837" s="186"/>
      <c r="CN837" s="183"/>
      <c r="CO837" s="184"/>
      <c r="CP837" s="185"/>
      <c r="CQ837" s="184"/>
      <c r="CR837" s="185"/>
      <c r="CS837" s="186"/>
    </row>
    <row r="838" spans="25:97" ht="15" customHeight="1" x14ac:dyDescent="0.25">
      <c r="Y838" s="368"/>
      <c r="Z838" s="369"/>
      <c r="AA838" s="370"/>
      <c r="AB838" s="369"/>
      <c r="AC838" s="370"/>
      <c r="AD838" s="371"/>
      <c r="AE838" s="368"/>
      <c r="AF838" s="369"/>
      <c r="AG838" s="370"/>
      <c r="AH838" s="369"/>
      <c r="AI838" s="370"/>
      <c r="AJ838" s="371"/>
      <c r="AK838" s="368"/>
      <c r="AL838" s="369"/>
      <c r="AM838" s="370"/>
      <c r="AN838" s="369"/>
      <c r="AO838" s="370"/>
      <c r="AP838" s="371"/>
      <c r="AR838" s="169"/>
      <c r="AS838" s="497"/>
      <c r="AT838" s="171"/>
      <c r="AU838" s="170"/>
      <c r="AV838" s="171"/>
      <c r="AW838" s="172"/>
      <c r="AX838" s="169"/>
      <c r="AY838" s="498"/>
      <c r="AZ838" s="171"/>
      <c r="BA838" s="170"/>
      <c r="BB838" s="171"/>
      <c r="BC838" s="172"/>
      <c r="BD838" s="499"/>
      <c r="BE838" s="500"/>
      <c r="BF838" s="501"/>
      <c r="BG838" s="500"/>
      <c r="BH838" s="501"/>
      <c r="BI838" s="502"/>
      <c r="BJ838" s="499"/>
      <c r="BK838" s="500"/>
      <c r="BL838" s="501"/>
      <c r="BM838" s="500"/>
      <c r="BN838" s="501"/>
      <c r="BO838" s="502"/>
      <c r="BP838" s="499"/>
      <c r="BQ838" s="500"/>
      <c r="BR838" s="501"/>
      <c r="BS838" s="500"/>
      <c r="BT838" s="501"/>
      <c r="BU838" s="172"/>
      <c r="BV838" s="169"/>
      <c r="BW838" s="498"/>
      <c r="BX838" s="171"/>
      <c r="BY838" s="170"/>
      <c r="BZ838" s="171"/>
      <c r="CA838" s="172"/>
      <c r="CB838" s="169"/>
      <c r="CC838" s="498"/>
      <c r="CD838" s="171"/>
      <c r="CE838" s="170"/>
      <c r="CF838" s="171"/>
      <c r="CG838" s="172"/>
      <c r="CH838" s="169"/>
      <c r="CI838" s="170"/>
      <c r="CJ838" s="171"/>
      <c r="CK838" s="170"/>
      <c r="CL838" s="171"/>
      <c r="CM838" s="172"/>
      <c r="CN838" s="169"/>
      <c r="CO838" s="170"/>
      <c r="CP838" s="171"/>
      <c r="CQ838" s="170"/>
      <c r="CR838" s="171"/>
      <c r="CS838" s="172"/>
    </row>
    <row r="839" spans="25:97" ht="15" customHeight="1" x14ac:dyDescent="0.25">
      <c r="Y839" s="406">
        <v>1</v>
      </c>
      <c r="Z839" s="407" t="s">
        <v>928</v>
      </c>
      <c r="AA839">
        <v>1</v>
      </c>
      <c r="AB839" s="408" t="s">
        <v>929</v>
      </c>
      <c r="AC839">
        <v>1</v>
      </c>
      <c r="AD839" s="407" t="s">
        <v>930</v>
      </c>
      <c r="AE839" s="406">
        <v>1</v>
      </c>
      <c r="AF839" s="407" t="s">
        <v>931</v>
      </c>
      <c r="AG839">
        <v>1</v>
      </c>
      <c r="AH839" s="408" t="s">
        <v>932</v>
      </c>
      <c r="AI839">
        <v>1</v>
      </c>
      <c r="AJ839" s="407" t="s">
        <v>933</v>
      </c>
      <c r="AK839" s="406">
        <v>1</v>
      </c>
      <c r="AL839" s="407" t="s">
        <v>934</v>
      </c>
      <c r="AM839">
        <v>1</v>
      </c>
      <c r="AN839" s="408" t="s">
        <v>935</v>
      </c>
      <c r="AO839">
        <v>1</v>
      </c>
      <c r="AP839" s="407" t="s">
        <v>936</v>
      </c>
      <c r="AR839" s="229">
        <v>1</v>
      </c>
      <c r="AS839" s="546" t="s">
        <v>1166</v>
      </c>
      <c r="AT839">
        <v>1</v>
      </c>
      <c r="AU839" s="547" t="s">
        <v>1167</v>
      </c>
      <c r="AV839">
        <v>1</v>
      </c>
      <c r="AW839" s="546" t="s">
        <v>1168</v>
      </c>
      <c r="AX839" s="548">
        <v>1</v>
      </c>
      <c r="AY839" s="546" t="s">
        <v>1169</v>
      </c>
      <c r="AZ839">
        <v>1</v>
      </c>
      <c r="BA839" s="547" t="s">
        <v>1170</v>
      </c>
      <c r="BB839">
        <v>1</v>
      </c>
      <c r="BC839" s="546" t="s">
        <v>1171</v>
      </c>
      <c r="BD839" s="549">
        <v>1</v>
      </c>
      <c r="BE839" s="546" t="s">
        <v>1172</v>
      </c>
      <c r="BF839">
        <v>1</v>
      </c>
      <c r="BG839" s="550" t="s">
        <v>1173</v>
      </c>
      <c r="BH839">
        <v>1</v>
      </c>
      <c r="BI839" s="546" t="s">
        <v>1174</v>
      </c>
      <c r="BJ839" s="549"/>
      <c r="BK839" s="550"/>
      <c r="BL839" s="551"/>
      <c r="BM839" s="550"/>
      <c r="BN839" s="551"/>
      <c r="BO839" s="552"/>
      <c r="BP839" s="549"/>
      <c r="BQ839" s="550"/>
      <c r="BR839" s="551"/>
      <c r="BS839" s="550"/>
      <c r="BT839" s="551"/>
      <c r="BU839" s="232"/>
      <c r="BV839" s="229"/>
      <c r="BW839" s="553"/>
      <c r="BX839" s="231"/>
      <c r="BY839" s="230"/>
      <c r="BZ839" s="231"/>
      <c r="CA839" s="232"/>
      <c r="CB839" s="229"/>
      <c r="CC839" s="553"/>
      <c r="CD839" s="231"/>
      <c r="CE839" s="230"/>
      <c r="CF839" s="231"/>
      <c r="CG839" s="232"/>
      <c r="CH839" s="229"/>
      <c r="CI839" s="230"/>
      <c r="CJ839" s="231"/>
      <c r="CK839" s="230"/>
      <c r="CL839" s="231"/>
      <c r="CM839" s="232"/>
      <c r="CN839" s="229"/>
      <c r="CO839" s="230"/>
      <c r="CP839" s="231"/>
      <c r="CQ839" s="230"/>
      <c r="CR839" s="231"/>
      <c r="CS839" s="232"/>
    </row>
    <row r="840" spans="25:97" ht="15" customHeight="1" x14ac:dyDescent="0.25">
      <c r="Y840" s="406"/>
      <c r="Z840" s="408"/>
      <c r="AA840" s="409"/>
      <c r="AB840" s="408"/>
      <c r="AC840" s="409"/>
      <c r="AD840" s="410"/>
      <c r="AE840" s="406"/>
      <c r="AF840" s="408"/>
      <c r="AG840" s="409"/>
      <c r="AH840" s="408"/>
      <c r="AI840" s="409"/>
      <c r="AJ840" s="410"/>
      <c r="AK840" s="406"/>
      <c r="AL840" s="408"/>
      <c r="AM840" s="409"/>
      <c r="AN840" s="408"/>
      <c r="AO840" s="409"/>
      <c r="AP840" s="410"/>
      <c r="AR840" s="229"/>
      <c r="AS840" s="553"/>
      <c r="AT840" s="554"/>
      <c r="AU840" s="230"/>
      <c r="AV840" s="554"/>
      <c r="AW840" s="232"/>
      <c r="AX840" s="548"/>
      <c r="AY840" s="553"/>
      <c r="AZ840" s="554"/>
      <c r="BA840" s="230"/>
      <c r="BB840" s="554"/>
      <c r="BC840" s="232"/>
      <c r="BD840" s="549"/>
      <c r="BE840" s="550"/>
      <c r="BF840" s="551"/>
      <c r="BG840" s="550"/>
      <c r="BH840" s="551"/>
      <c r="BI840" s="552"/>
      <c r="BJ840" s="549"/>
      <c r="BK840" s="550"/>
      <c r="BL840" s="551"/>
      <c r="BM840" s="550"/>
      <c r="BN840" s="551"/>
      <c r="BO840" s="552"/>
      <c r="BP840" s="549"/>
      <c r="BQ840" s="550"/>
      <c r="BR840" s="551"/>
      <c r="BS840" s="550"/>
      <c r="BT840" s="551"/>
      <c r="BU840" s="234"/>
      <c r="BV840" s="229"/>
      <c r="BW840" s="555"/>
      <c r="BX840" s="231"/>
      <c r="BY840" s="233"/>
      <c r="BZ840" s="231"/>
      <c r="CA840" s="234"/>
      <c r="CB840" s="229"/>
      <c r="CC840" s="555"/>
      <c r="CD840" s="231"/>
      <c r="CE840" s="233"/>
      <c r="CF840" s="231"/>
      <c r="CG840" s="234"/>
      <c r="CH840" s="229"/>
      <c r="CI840" s="233"/>
      <c r="CJ840" s="231"/>
      <c r="CK840" s="233"/>
      <c r="CL840" s="231"/>
      <c r="CM840" s="234"/>
      <c r="CN840" s="229"/>
      <c r="CO840" s="233"/>
      <c r="CP840" s="231"/>
      <c r="CQ840" s="233"/>
      <c r="CR840" s="231"/>
      <c r="CS840" s="234"/>
    </row>
    <row r="841" spans="25:97" ht="15" customHeight="1" x14ac:dyDescent="0.25">
      <c r="Y841" s="406"/>
      <c r="Z841" s="408"/>
      <c r="AA841" s="409"/>
      <c r="AB841" s="408"/>
      <c r="AC841" s="409"/>
      <c r="AD841" s="410"/>
      <c r="AE841" s="406"/>
      <c r="AF841" s="408"/>
      <c r="AG841" s="409"/>
      <c r="AH841" s="408"/>
      <c r="AI841" s="409"/>
      <c r="AJ841" s="410"/>
      <c r="AK841" s="406"/>
      <c r="AL841" s="408"/>
      <c r="AM841" s="409"/>
      <c r="AN841" s="408"/>
      <c r="AO841" s="409"/>
      <c r="AP841" s="410"/>
      <c r="AR841" s="229"/>
      <c r="AS841" s="553"/>
      <c r="AT841" s="554"/>
      <c r="AU841" s="230"/>
      <c r="AV841" s="554"/>
      <c r="AW841" s="232"/>
      <c r="AX841" s="548"/>
      <c r="AY841" s="553"/>
      <c r="AZ841" s="554"/>
      <c r="BA841" s="230"/>
      <c r="BB841" s="554"/>
      <c r="BC841" s="232"/>
      <c r="BD841" s="549"/>
      <c r="BE841" s="550"/>
      <c r="BF841" s="551"/>
      <c r="BG841" s="550"/>
      <c r="BH841" s="551"/>
      <c r="BI841" s="552"/>
      <c r="BJ841" s="549"/>
      <c r="BK841" s="550"/>
      <c r="BL841" s="551"/>
      <c r="BM841" s="550"/>
      <c r="BN841" s="551"/>
      <c r="BO841" s="552"/>
      <c r="BP841" s="549"/>
      <c r="BQ841" s="550"/>
      <c r="BR841" s="551"/>
      <c r="BS841" s="550"/>
      <c r="BT841" s="551"/>
      <c r="BU841" s="234"/>
      <c r="BV841" s="229"/>
      <c r="BW841" s="555"/>
      <c r="BX841" s="231"/>
      <c r="BY841" s="233"/>
      <c r="BZ841" s="231"/>
      <c r="CA841" s="234"/>
      <c r="CB841" s="229"/>
      <c r="CC841" s="555"/>
      <c r="CD841" s="231"/>
      <c r="CE841" s="233"/>
      <c r="CF841" s="231"/>
      <c r="CG841" s="234"/>
      <c r="CH841" s="229"/>
      <c r="CI841" s="233"/>
      <c r="CJ841" s="231"/>
      <c r="CK841" s="233"/>
      <c r="CL841" s="231"/>
      <c r="CM841" s="234"/>
      <c r="CN841" s="229"/>
      <c r="CO841" s="233"/>
      <c r="CP841" s="231"/>
      <c r="CQ841" s="233"/>
      <c r="CR841" s="231"/>
      <c r="CS841" s="234"/>
    </row>
    <row r="842" spans="25:97" ht="15" customHeight="1" x14ac:dyDescent="0.25">
      <c r="Y842" s="411"/>
      <c r="Z842" s="412"/>
      <c r="AA842" s="413"/>
      <c r="AB842" s="412"/>
      <c r="AC842" s="413"/>
      <c r="AD842" s="414"/>
      <c r="AE842" s="411"/>
      <c r="AF842" s="412"/>
      <c r="AG842" s="413"/>
      <c r="AH842" s="412"/>
      <c r="AI842" s="413"/>
      <c r="AJ842" s="414"/>
      <c r="AK842" s="411"/>
      <c r="AL842" s="412"/>
      <c r="AM842" s="413"/>
      <c r="AN842" s="412"/>
      <c r="AO842" s="413"/>
      <c r="AP842" s="414"/>
      <c r="AR842" s="235"/>
      <c r="AS842" s="556"/>
      <c r="AT842" s="557"/>
      <c r="AU842" s="558"/>
      <c r="AV842" s="557"/>
      <c r="AW842" s="559"/>
      <c r="AX842" s="560"/>
      <c r="AY842" s="556"/>
      <c r="AZ842" s="557"/>
      <c r="BA842" s="558"/>
      <c r="BB842" s="557"/>
      <c r="BC842" s="559"/>
      <c r="BD842" s="561"/>
      <c r="BE842" s="562"/>
      <c r="BF842" s="563"/>
      <c r="BG842" s="562"/>
      <c r="BH842" s="563"/>
      <c r="BI842" s="564"/>
      <c r="BJ842" s="561"/>
      <c r="BK842" s="562"/>
      <c r="BL842" s="563"/>
      <c r="BM842" s="562"/>
      <c r="BN842" s="563"/>
      <c r="BO842" s="564"/>
      <c r="BP842" s="561"/>
      <c r="BQ842" s="562"/>
      <c r="BR842" s="563"/>
      <c r="BS842" s="562"/>
      <c r="BT842" s="563"/>
      <c r="BU842" s="238"/>
      <c r="BV842" s="235"/>
      <c r="BW842" s="565"/>
      <c r="BX842" s="237"/>
      <c r="BY842" s="236"/>
      <c r="BZ842" s="237"/>
      <c r="CA842" s="238"/>
      <c r="CB842" s="235"/>
      <c r="CC842" s="565"/>
      <c r="CD842" s="237"/>
      <c r="CE842" s="236"/>
      <c r="CF842" s="237"/>
      <c r="CG842" s="238"/>
      <c r="CH842" s="235"/>
      <c r="CI842" s="236"/>
      <c r="CJ842" s="237"/>
      <c r="CK842" s="236"/>
      <c r="CL842" s="237"/>
      <c r="CM842" s="238"/>
      <c r="CN842" s="235"/>
      <c r="CO842" s="236"/>
      <c r="CP842" s="237"/>
      <c r="CQ842" s="236"/>
      <c r="CR842" s="237"/>
      <c r="CS842" s="238"/>
    </row>
    <row r="843" spans="25:97" ht="15" customHeight="1" x14ac:dyDescent="0.25">
      <c r="Y843" s="406">
        <v>1</v>
      </c>
      <c r="Z843" s="407" t="s">
        <v>937</v>
      </c>
      <c r="AA843">
        <v>1</v>
      </c>
      <c r="AB843" s="408" t="s">
        <v>938</v>
      </c>
      <c r="AC843">
        <v>1</v>
      </c>
      <c r="AD843" s="407" t="s">
        <v>939</v>
      </c>
      <c r="AE843" s="406">
        <v>1</v>
      </c>
      <c r="AF843" s="407" t="s">
        <v>940</v>
      </c>
      <c r="AG843">
        <v>1</v>
      </c>
      <c r="AH843" s="408" t="s">
        <v>941</v>
      </c>
      <c r="AI843">
        <v>1</v>
      </c>
      <c r="AJ843" s="407" t="s">
        <v>942</v>
      </c>
      <c r="AK843" s="406">
        <v>1</v>
      </c>
      <c r="AL843" s="407" t="s">
        <v>943</v>
      </c>
      <c r="AM843">
        <v>1</v>
      </c>
      <c r="AN843" s="408" t="s">
        <v>944</v>
      </c>
      <c r="AO843">
        <v>1</v>
      </c>
      <c r="AP843" s="407" t="s">
        <v>945</v>
      </c>
      <c r="AR843" s="229">
        <v>1</v>
      </c>
      <c r="AS843" s="546" t="s">
        <v>1175</v>
      </c>
      <c r="AT843">
        <v>1</v>
      </c>
      <c r="AU843" s="547" t="s">
        <v>1176</v>
      </c>
      <c r="AV843">
        <v>1</v>
      </c>
      <c r="AW843" s="546" t="s">
        <v>1177</v>
      </c>
      <c r="AX843" s="548">
        <v>1</v>
      </c>
      <c r="AY843" s="546" t="s">
        <v>1178</v>
      </c>
      <c r="AZ843">
        <v>1</v>
      </c>
      <c r="BA843" s="547" t="s">
        <v>1179</v>
      </c>
      <c r="BB843">
        <v>1</v>
      </c>
      <c r="BC843" s="546" t="s">
        <v>1180</v>
      </c>
      <c r="BD843" s="549">
        <v>1</v>
      </c>
      <c r="BE843" s="546" t="s">
        <v>1181</v>
      </c>
      <c r="BF843">
        <v>1</v>
      </c>
      <c r="BG843" s="550" t="s">
        <v>1182</v>
      </c>
      <c r="BH843">
        <v>1</v>
      </c>
      <c r="BI843" s="546" t="s">
        <v>1183</v>
      </c>
      <c r="BJ843" s="549"/>
      <c r="BK843" s="550"/>
      <c r="BL843" s="551"/>
      <c r="BM843" s="550"/>
      <c r="BN843" s="551"/>
      <c r="BO843" s="552"/>
      <c r="BP843" s="549"/>
      <c r="BQ843" s="550"/>
      <c r="BR843" s="551"/>
      <c r="BS843" s="550"/>
      <c r="BT843" s="551"/>
      <c r="BU843" s="232"/>
      <c r="BV843" s="229"/>
      <c r="BW843" s="553"/>
      <c r="BX843" s="231"/>
      <c r="BY843" s="230"/>
      <c r="BZ843" s="231"/>
      <c r="CA843" s="232"/>
      <c r="CB843" s="229"/>
      <c r="CC843" s="553"/>
      <c r="CD843" s="231"/>
      <c r="CE843" s="230"/>
      <c r="CF843" s="231"/>
      <c r="CG843" s="232"/>
      <c r="CH843" s="229"/>
      <c r="CI843" s="230"/>
      <c r="CJ843" s="231"/>
      <c r="CK843" s="230"/>
      <c r="CL843" s="231"/>
      <c r="CM843" s="232"/>
      <c r="CN843" s="229"/>
      <c r="CO843" s="230"/>
      <c r="CP843" s="231"/>
      <c r="CQ843" s="230"/>
      <c r="CR843" s="231"/>
      <c r="CS843" s="232"/>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06"/>
      <c r="Z845" s="408"/>
      <c r="AA845" s="409"/>
      <c r="AB845" s="408"/>
      <c r="AC845" s="409"/>
      <c r="AD845" s="410"/>
      <c r="AE845" s="406"/>
      <c r="AF845" s="408"/>
      <c r="AG845" s="409"/>
      <c r="AH845" s="408"/>
      <c r="AI845" s="409"/>
      <c r="AJ845" s="410"/>
      <c r="AK845" s="406"/>
      <c r="AL845" s="408"/>
      <c r="AM845" s="409"/>
      <c r="AN845" s="408"/>
      <c r="AO845" s="409"/>
      <c r="AP845" s="410"/>
      <c r="AR845" s="229"/>
      <c r="AS845" s="553"/>
      <c r="AT845" s="554"/>
      <c r="AU845" s="230"/>
      <c r="AV845" s="554"/>
      <c r="AW845" s="232"/>
      <c r="AX845" s="548"/>
      <c r="AY845" s="553"/>
      <c r="AZ845" s="554"/>
      <c r="BA845" s="230"/>
      <c r="BB845" s="554"/>
      <c r="BC845" s="232"/>
      <c r="BD845" s="549"/>
      <c r="BE845" s="550"/>
      <c r="BF845" s="551"/>
      <c r="BG845" s="550"/>
      <c r="BH845" s="551"/>
      <c r="BI845" s="552"/>
      <c r="BJ845" s="549"/>
      <c r="BK845" s="550"/>
      <c r="BL845" s="551"/>
      <c r="BM845" s="550"/>
      <c r="BN845" s="551"/>
      <c r="BO845" s="552"/>
      <c r="BP845" s="549"/>
      <c r="BQ845" s="550"/>
      <c r="BR845" s="551"/>
      <c r="BS845" s="550"/>
      <c r="BT845" s="551"/>
      <c r="BU845" s="234"/>
      <c r="BV845" s="229"/>
      <c r="BW845" s="555"/>
      <c r="BX845" s="231"/>
      <c r="BY845" s="233"/>
      <c r="BZ845" s="231"/>
      <c r="CA845" s="234"/>
      <c r="CB845" s="229"/>
      <c r="CC845" s="555"/>
      <c r="CD845" s="231"/>
      <c r="CE845" s="233"/>
      <c r="CF845" s="231"/>
      <c r="CG845" s="234"/>
      <c r="CH845" s="229"/>
      <c r="CI845" s="233"/>
      <c r="CJ845" s="231"/>
      <c r="CK845" s="233"/>
      <c r="CL845" s="231"/>
      <c r="CM845" s="234"/>
      <c r="CN845" s="229"/>
      <c r="CO845" s="233"/>
      <c r="CP845" s="231"/>
      <c r="CQ845" s="233"/>
      <c r="CR845" s="231"/>
      <c r="CS845" s="234"/>
    </row>
    <row r="846" spans="25:97" ht="15" customHeight="1" x14ac:dyDescent="0.25">
      <c r="Y846" s="411"/>
      <c r="Z846" s="412"/>
      <c r="AA846" s="413"/>
      <c r="AB846" s="412"/>
      <c r="AC846" s="413"/>
      <c r="AD846" s="414"/>
      <c r="AE846" s="411"/>
      <c r="AF846" s="412"/>
      <c r="AG846" s="413"/>
      <c r="AH846" s="412"/>
      <c r="AI846" s="413"/>
      <c r="AJ846" s="414"/>
      <c r="AK846" s="411"/>
      <c r="AL846" s="412"/>
      <c r="AM846" s="413"/>
      <c r="AN846" s="412"/>
      <c r="AO846" s="413"/>
      <c r="AP846" s="414"/>
      <c r="AR846" s="235"/>
      <c r="AS846" s="556"/>
      <c r="AT846" s="557"/>
      <c r="AU846" s="558"/>
      <c r="AV846" s="557"/>
      <c r="AW846" s="559"/>
      <c r="AX846" s="560"/>
      <c r="AY846" s="556"/>
      <c r="AZ846" s="557"/>
      <c r="BA846" s="558"/>
      <c r="BB846" s="557"/>
      <c r="BC846" s="559"/>
      <c r="BD846" s="561"/>
      <c r="BE846" s="562"/>
      <c r="BF846" s="563"/>
      <c r="BG846" s="562"/>
      <c r="BH846" s="563"/>
      <c r="BI846" s="564"/>
      <c r="BJ846" s="561"/>
      <c r="BK846" s="562"/>
      <c r="BL846" s="563"/>
      <c r="BM846" s="562"/>
      <c r="BN846" s="563"/>
      <c r="BO846" s="564"/>
      <c r="BP846" s="561"/>
      <c r="BQ846" s="562"/>
      <c r="BR846" s="563"/>
      <c r="BS846" s="562"/>
      <c r="BT846" s="563"/>
      <c r="BU846" s="238"/>
      <c r="BV846" s="235"/>
      <c r="BW846" s="565"/>
      <c r="BX846" s="237"/>
      <c r="BY846" s="236"/>
      <c r="BZ846" s="237"/>
      <c r="CA846" s="238"/>
      <c r="CB846" s="235"/>
      <c r="CC846" s="565"/>
      <c r="CD846" s="237"/>
      <c r="CE846" s="236"/>
      <c r="CF846" s="237"/>
      <c r="CG846" s="238"/>
      <c r="CH846" s="235"/>
      <c r="CI846" s="236"/>
      <c r="CJ846" s="237"/>
      <c r="CK846" s="236"/>
      <c r="CL846" s="237"/>
      <c r="CM846" s="238"/>
      <c r="CN846" s="235"/>
      <c r="CO846" s="236"/>
      <c r="CP846" s="237"/>
      <c r="CQ846" s="236"/>
      <c r="CR846" s="237"/>
      <c r="CS846" s="238"/>
    </row>
    <row r="847" spans="25:97" ht="15" customHeight="1" x14ac:dyDescent="0.25">
      <c r="Y847" s="406">
        <v>1</v>
      </c>
      <c r="Z847" s="407" t="s">
        <v>946</v>
      </c>
      <c r="AA847">
        <v>1</v>
      </c>
      <c r="AB847" s="408" t="s">
        <v>947</v>
      </c>
      <c r="AC847">
        <v>1</v>
      </c>
      <c r="AD847" s="407" t="s">
        <v>948</v>
      </c>
      <c r="AE847" s="406">
        <v>1</v>
      </c>
      <c r="AF847" s="407" t="s">
        <v>949</v>
      </c>
      <c r="AG847">
        <v>1</v>
      </c>
      <c r="AH847" s="408" t="s">
        <v>950</v>
      </c>
      <c r="AI847">
        <v>1</v>
      </c>
      <c r="AJ847" s="407" t="s">
        <v>951</v>
      </c>
      <c r="AK847" s="406">
        <v>1</v>
      </c>
      <c r="AL847" s="407" t="s">
        <v>952</v>
      </c>
      <c r="AM847">
        <v>1</v>
      </c>
      <c r="AN847" s="408" t="s">
        <v>953</v>
      </c>
      <c r="AO847">
        <v>1</v>
      </c>
      <c r="AP847" s="407" t="s">
        <v>954</v>
      </c>
      <c r="AR847" s="229">
        <v>1</v>
      </c>
      <c r="AS847" s="546" t="s">
        <v>1184</v>
      </c>
      <c r="AT847">
        <v>1</v>
      </c>
      <c r="AU847" s="547" t="s">
        <v>1185</v>
      </c>
      <c r="AV847">
        <v>1</v>
      </c>
      <c r="AW847" s="546" t="s">
        <v>1186</v>
      </c>
      <c r="AX847" s="548">
        <v>1</v>
      </c>
      <c r="AY847" s="546" t="s">
        <v>1187</v>
      </c>
      <c r="AZ847">
        <v>1</v>
      </c>
      <c r="BA847" s="547" t="s">
        <v>1188</v>
      </c>
      <c r="BB847">
        <v>1</v>
      </c>
      <c r="BC847" s="546" t="s">
        <v>1189</v>
      </c>
      <c r="BD847" s="549">
        <v>1</v>
      </c>
      <c r="BE847" s="546" t="s">
        <v>1190</v>
      </c>
      <c r="BF847">
        <v>1</v>
      </c>
      <c r="BG847" s="550" t="s">
        <v>1191</v>
      </c>
      <c r="BH847">
        <v>1</v>
      </c>
      <c r="BI847" s="546" t="s">
        <v>1192</v>
      </c>
      <c r="BJ847" s="549"/>
      <c r="BK847" s="550"/>
      <c r="BL847" s="551"/>
      <c r="BM847" s="550"/>
      <c r="BN847" s="551"/>
      <c r="BO847" s="552"/>
      <c r="BP847" s="549"/>
      <c r="BQ847" s="550"/>
      <c r="BR847" s="551"/>
      <c r="BS847" s="550"/>
      <c r="BT847" s="551"/>
      <c r="BU847" s="232"/>
      <c r="BV847" s="229"/>
      <c r="BW847" s="553"/>
      <c r="BX847" s="231"/>
      <c r="BY847" s="230"/>
      <c r="BZ847" s="231"/>
      <c r="CA847" s="232"/>
      <c r="CB847" s="229"/>
      <c r="CC847" s="553"/>
      <c r="CD847" s="231"/>
      <c r="CE847" s="230"/>
      <c r="CF847" s="231"/>
      <c r="CG847" s="232"/>
      <c r="CH847" s="229"/>
      <c r="CI847" s="230"/>
      <c r="CJ847" s="231"/>
      <c r="CK847" s="230"/>
      <c r="CL847" s="231"/>
      <c r="CM847" s="232"/>
      <c r="CN847" s="229"/>
      <c r="CO847" s="230"/>
      <c r="CP847" s="231"/>
      <c r="CQ847" s="230"/>
      <c r="CR847" s="231"/>
      <c r="CS847" s="232"/>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5"/>
      <c r="Z849" s="416"/>
      <c r="AA849" s="417"/>
      <c r="AB849" s="416"/>
      <c r="AC849" s="417"/>
      <c r="AD849" s="418"/>
      <c r="AE849" s="364"/>
      <c r="AF849" s="365"/>
      <c r="AG849" s="366"/>
      <c r="AH849" s="365"/>
      <c r="AI849" s="366"/>
      <c r="AJ849" s="367"/>
      <c r="AK849" s="364"/>
      <c r="AL849" s="365"/>
      <c r="AM849" s="366"/>
      <c r="AN849" s="365"/>
      <c r="AO849" s="366"/>
      <c r="AP849" s="367"/>
      <c r="AR849" s="165"/>
      <c r="AS849" s="566"/>
      <c r="AT849" s="167"/>
      <c r="AU849" s="166"/>
      <c r="AV849" s="167"/>
      <c r="AW849" s="168"/>
      <c r="AX849" s="165"/>
      <c r="AY849" s="567"/>
      <c r="AZ849" s="167"/>
      <c r="BA849" s="166"/>
      <c r="BB849" s="167"/>
      <c r="BC849" s="168"/>
      <c r="BD849" s="568"/>
      <c r="BE849" s="569"/>
      <c r="BF849" s="570"/>
      <c r="BG849" s="569"/>
      <c r="BH849" s="570"/>
      <c r="BI849" s="571"/>
      <c r="BJ849" s="568"/>
      <c r="BK849" s="569"/>
      <c r="BL849" s="570"/>
      <c r="BM849" s="569"/>
      <c r="BN849" s="570"/>
      <c r="BO849" s="571"/>
      <c r="BP849" s="568"/>
      <c r="BQ849" s="569"/>
      <c r="BR849" s="570"/>
      <c r="BS849" s="569"/>
      <c r="BT849" s="570"/>
      <c r="BU849" s="168"/>
      <c r="BV849" s="165"/>
      <c r="BW849" s="567"/>
      <c r="BX849" s="167"/>
      <c r="BY849" s="166"/>
      <c r="BZ849" s="167"/>
      <c r="CA849" s="168"/>
      <c r="CB849" s="165"/>
      <c r="CC849" s="567"/>
      <c r="CD849" s="167"/>
      <c r="CE849" s="166"/>
      <c r="CF849" s="167"/>
      <c r="CG849" s="168"/>
      <c r="CH849" s="165"/>
      <c r="CI849" s="166"/>
      <c r="CJ849" s="167"/>
      <c r="CK849" s="166"/>
      <c r="CL849" s="167"/>
      <c r="CM849" s="168"/>
      <c r="CN849" s="165"/>
      <c r="CO849" s="166"/>
      <c r="CP849" s="167"/>
      <c r="CQ849" s="166"/>
      <c r="CR849" s="167"/>
      <c r="CS849" s="168"/>
    </row>
    <row r="850" spans="25:97" ht="15" customHeight="1" x14ac:dyDescent="0.25">
      <c r="Y850" s="419"/>
      <c r="Z850" s="420"/>
      <c r="AA850" s="421"/>
      <c r="AB850" s="420"/>
      <c r="AC850" s="421"/>
      <c r="AD850" s="422"/>
      <c r="AE850" s="423"/>
      <c r="AF850" s="424"/>
      <c r="AG850" s="425"/>
      <c r="AH850" s="424"/>
      <c r="AI850" s="425"/>
      <c r="AJ850" s="426"/>
      <c r="AK850" s="423"/>
      <c r="AL850" s="424"/>
      <c r="AM850" s="425"/>
      <c r="AN850" s="425"/>
      <c r="AO850" s="425"/>
      <c r="AP850" s="427"/>
      <c r="AR850" s="187"/>
      <c r="AS850" s="572"/>
      <c r="AT850" s="189"/>
      <c r="AU850" s="188"/>
      <c r="AV850" s="189"/>
      <c r="AW850" s="190"/>
      <c r="AX850" s="187"/>
      <c r="AY850" s="573"/>
      <c r="AZ850" s="189"/>
      <c r="BA850" s="188"/>
      <c r="BB850" s="189"/>
      <c r="BC850" s="190"/>
      <c r="BD850" s="574"/>
      <c r="BE850" s="575"/>
      <c r="BF850" s="576"/>
      <c r="BG850" s="576"/>
      <c r="BH850" s="576"/>
      <c r="BI850" s="577"/>
      <c r="BJ850" s="574"/>
      <c r="BK850" s="575"/>
      <c r="BL850" s="576"/>
      <c r="BM850" s="575"/>
      <c r="BN850" s="576"/>
      <c r="BO850" s="578"/>
      <c r="BP850" s="574"/>
      <c r="BQ850" s="575"/>
      <c r="BR850" s="576"/>
      <c r="BS850" s="575"/>
      <c r="BT850" s="576"/>
      <c r="BU850" s="190"/>
      <c r="BV850" s="187"/>
      <c r="BW850" s="573"/>
      <c r="BX850" s="189"/>
      <c r="BY850" s="189"/>
      <c r="BZ850" s="189"/>
      <c r="CA850" s="191"/>
      <c r="CB850" s="187"/>
      <c r="CC850" s="573"/>
      <c r="CD850" s="189"/>
      <c r="CE850" s="188"/>
      <c r="CF850" s="189"/>
      <c r="CG850" s="190"/>
      <c r="CH850" s="187"/>
      <c r="CI850" s="188"/>
      <c r="CJ850" s="189"/>
      <c r="CK850" s="188"/>
      <c r="CL850" s="189"/>
      <c r="CM850" s="190"/>
      <c r="CN850" s="187"/>
      <c r="CO850" s="188"/>
      <c r="CP850" s="189"/>
      <c r="CQ850" s="189"/>
      <c r="CR850" s="189"/>
      <c r="CS850" s="191"/>
    </row>
    <row r="851" spans="25:97" ht="15" customHeight="1" x14ac:dyDescent="0.25">
      <c r="Y851" s="406">
        <v>1</v>
      </c>
      <c r="Z851" s="407" t="s">
        <v>955</v>
      </c>
      <c r="AA851">
        <v>1</v>
      </c>
      <c r="AB851" s="408" t="s">
        <v>956</v>
      </c>
      <c r="AC851">
        <v>1</v>
      </c>
      <c r="AD851" s="407" t="s">
        <v>957</v>
      </c>
      <c r="AE851" s="364"/>
      <c r="AF851" s="428"/>
      <c r="AG851" s="366"/>
      <c r="AH851" s="428"/>
      <c r="AI851" s="366"/>
      <c r="AJ851" s="429"/>
      <c r="AK851" s="364"/>
      <c r="AL851" s="428"/>
      <c r="AM851" s="366"/>
      <c r="AN851" s="366"/>
      <c r="AO851" s="366"/>
      <c r="AP851" s="430"/>
      <c r="AR851" s="161"/>
      <c r="AS851" s="537"/>
      <c r="AT851" s="162"/>
      <c r="AU851" s="163"/>
      <c r="AV851" s="162"/>
      <c r="AW851" s="164"/>
      <c r="AX851" s="165"/>
      <c r="AY851" s="566"/>
      <c r="AZ851" s="167"/>
      <c r="BA851" s="192"/>
      <c r="BB851" s="167"/>
      <c r="BC851" s="193"/>
      <c r="BD851" s="568"/>
      <c r="BE851" s="569"/>
      <c r="BF851" s="570"/>
      <c r="BG851" s="570"/>
      <c r="BH851" s="570"/>
      <c r="BI851" s="579"/>
      <c r="BJ851" s="538"/>
      <c r="BK851" s="539"/>
      <c r="BL851" s="580"/>
      <c r="BM851" s="539"/>
      <c r="BN851" s="580"/>
      <c r="BO851" s="581"/>
      <c r="BP851" s="568"/>
      <c r="BQ851" s="569"/>
      <c r="BR851" s="570"/>
      <c r="BS851" s="569"/>
      <c r="BT851" s="570"/>
      <c r="BU851" s="193"/>
      <c r="BV851" s="165"/>
      <c r="BW851" s="566"/>
      <c r="BX851" s="167"/>
      <c r="BY851" s="167"/>
      <c r="BZ851" s="167"/>
      <c r="CA851" s="194"/>
      <c r="CB851" s="161"/>
      <c r="CC851" s="537"/>
      <c r="CD851" s="162"/>
      <c r="CE851" s="163"/>
      <c r="CF851" s="162"/>
      <c r="CG851" s="164"/>
      <c r="CH851" s="165"/>
      <c r="CI851" s="192"/>
      <c r="CJ851" s="167"/>
      <c r="CK851" s="192"/>
      <c r="CL851" s="167"/>
      <c r="CM851" s="193"/>
      <c r="CN851" s="165"/>
      <c r="CO851" s="192"/>
      <c r="CP851" s="167"/>
      <c r="CQ851" s="167"/>
      <c r="CR851" s="167"/>
      <c r="CS851" s="194"/>
    </row>
    <row r="852" spans="25:97" ht="15" customHeight="1" x14ac:dyDescent="0.25">
      <c r="Y852" s="402"/>
      <c r="Z852" s="403"/>
      <c r="AA852" s="404"/>
      <c r="AB852" s="403"/>
      <c r="AC852" s="404"/>
      <c r="AD852" s="405"/>
      <c r="AE852" s="402"/>
      <c r="AF852" s="403"/>
      <c r="AG852" s="404"/>
      <c r="AH852" s="403"/>
      <c r="AI852" s="404"/>
      <c r="AJ852" s="405"/>
      <c r="AK852" s="402"/>
      <c r="AL852" s="403"/>
      <c r="AM852" s="404"/>
      <c r="AN852" s="404"/>
      <c r="AO852" s="404"/>
      <c r="AP852" s="431"/>
      <c r="AR852" s="183"/>
      <c r="AS852" s="540"/>
      <c r="AT852" s="185"/>
      <c r="AU852" s="184"/>
      <c r="AV852" s="185"/>
      <c r="AW852" s="186"/>
      <c r="AX852" s="183"/>
      <c r="AY852" s="541"/>
      <c r="AZ852" s="185"/>
      <c r="BA852" s="184"/>
      <c r="BB852" s="185"/>
      <c r="BC852" s="186"/>
      <c r="BD852" s="542"/>
      <c r="BE852" s="543"/>
      <c r="BF852" s="544"/>
      <c r="BG852" s="544"/>
      <c r="BH852" s="544"/>
      <c r="BI852" s="582"/>
      <c r="BJ852" s="542"/>
      <c r="BK852" s="543"/>
      <c r="BL852" s="544"/>
      <c r="BM852" s="543"/>
      <c r="BN852" s="544"/>
      <c r="BO852" s="545"/>
      <c r="BP852" s="542"/>
      <c r="BQ852" s="543"/>
      <c r="BR852" s="544"/>
      <c r="BS852" s="543"/>
      <c r="BT852" s="544"/>
      <c r="BU852" s="186"/>
      <c r="BV852" s="183"/>
      <c r="BW852" s="541"/>
      <c r="BX852" s="185"/>
      <c r="BY852" s="185"/>
      <c r="BZ852" s="185"/>
      <c r="CA852" s="195"/>
      <c r="CB852" s="183"/>
      <c r="CC852" s="541"/>
      <c r="CD852" s="185"/>
      <c r="CE852" s="184"/>
      <c r="CF852" s="185"/>
      <c r="CG852" s="186"/>
      <c r="CH852" s="183"/>
      <c r="CI852" s="184"/>
      <c r="CJ852" s="185"/>
      <c r="CK852" s="184"/>
      <c r="CL852" s="185"/>
      <c r="CM852" s="186"/>
      <c r="CN852" s="183"/>
      <c r="CO852" s="184"/>
      <c r="CP852" s="185"/>
      <c r="CQ852" s="185"/>
      <c r="CR852" s="185"/>
      <c r="CS852" s="195"/>
    </row>
    <row r="853" spans="25:97" ht="15" customHeight="1" x14ac:dyDescent="0.25">
      <c r="Y853" s="402"/>
      <c r="Z853" s="403"/>
      <c r="AA853" s="404"/>
      <c r="AB853" s="403"/>
      <c r="AC853" s="404"/>
      <c r="AD853" s="405"/>
      <c r="AE853" s="402"/>
      <c r="AF853" s="403"/>
      <c r="AG853" s="404"/>
      <c r="AH853" s="403"/>
      <c r="AI853" s="404"/>
      <c r="AJ853" s="405"/>
      <c r="AK853" s="402"/>
      <c r="AL853" s="403"/>
      <c r="AM853" s="404"/>
      <c r="AN853" s="404"/>
      <c r="AO853" s="404"/>
      <c r="AP853" s="431"/>
      <c r="AR853" s="183"/>
      <c r="AS853" s="540"/>
      <c r="AT853" s="185"/>
      <c r="AU853" s="184"/>
      <c r="AV853" s="185"/>
      <c r="AW853" s="186"/>
      <c r="AX853" s="183"/>
      <c r="AY853" s="541"/>
      <c r="AZ853" s="185"/>
      <c r="BA853" s="184"/>
      <c r="BB853" s="185"/>
      <c r="BC853" s="186"/>
      <c r="BD853" s="542"/>
      <c r="BE853" s="543"/>
      <c r="BF853" s="544"/>
      <c r="BG853" s="544"/>
      <c r="BH853" s="544"/>
      <c r="BI853" s="582"/>
      <c r="BJ853" s="542"/>
      <c r="BK853" s="543"/>
      <c r="BL853" s="544"/>
      <c r="BM853" s="543"/>
      <c r="BN853" s="544"/>
      <c r="BO853" s="545"/>
      <c r="BP853" s="542"/>
      <c r="BQ853" s="543"/>
      <c r="BR853" s="544"/>
      <c r="BS853" s="543"/>
      <c r="BT853" s="544"/>
      <c r="BU853" s="186"/>
      <c r="BV853" s="183"/>
      <c r="BW853" s="541"/>
      <c r="BX853" s="185"/>
      <c r="BY853" s="185"/>
      <c r="BZ853" s="185"/>
      <c r="CA853" s="195"/>
      <c r="CB853" s="183"/>
      <c r="CC853" s="541"/>
      <c r="CD853" s="185"/>
      <c r="CE853" s="184"/>
      <c r="CF853" s="185"/>
      <c r="CG853" s="186"/>
      <c r="CH853" s="183"/>
      <c r="CI853" s="184"/>
      <c r="CJ853" s="185"/>
      <c r="CK853" s="184"/>
      <c r="CL853" s="185"/>
      <c r="CM853" s="186"/>
      <c r="CN853" s="183"/>
      <c r="CO853" s="184"/>
      <c r="CP853" s="185"/>
      <c r="CQ853" s="185"/>
      <c r="CR853" s="185"/>
      <c r="CS853" s="195"/>
    </row>
    <row r="854" spans="25:97" ht="15" customHeight="1" x14ac:dyDescent="0.25">
      <c r="Y854" s="368"/>
      <c r="Z854" s="370"/>
      <c r="AA854" s="370"/>
      <c r="AB854" s="370"/>
      <c r="AC854" s="370"/>
      <c r="AD854" s="432"/>
      <c r="AE854" s="368"/>
      <c r="AF854" s="370"/>
      <c r="AG854" s="370"/>
      <c r="AH854" s="370"/>
      <c r="AI854" s="370"/>
      <c r="AJ854" s="432"/>
      <c r="AK854" s="368"/>
      <c r="AL854" s="370"/>
      <c r="AM854" s="370"/>
      <c r="AN854" s="370"/>
      <c r="AO854" s="370"/>
      <c r="AP854" s="432"/>
      <c r="AR854" s="169"/>
      <c r="AS854" s="583"/>
      <c r="AT854" s="171"/>
      <c r="AU854" s="171"/>
      <c r="AV854" s="171"/>
      <c r="AW854" s="196"/>
      <c r="AX854" s="169"/>
      <c r="AY854" s="171"/>
      <c r="AZ854" s="171"/>
      <c r="BA854" s="171"/>
      <c r="BB854" s="171"/>
      <c r="BC854" s="196"/>
      <c r="BD854" s="499"/>
      <c r="BE854" s="501"/>
      <c r="BF854" s="501"/>
      <c r="BG854" s="501"/>
      <c r="BH854" s="501"/>
      <c r="BI854" s="584"/>
      <c r="BJ854" s="499"/>
      <c r="BK854" s="501"/>
      <c r="BL854" s="501"/>
      <c r="BM854" s="501"/>
      <c r="BN854" s="501"/>
      <c r="BO854" s="584"/>
      <c r="BP854" s="499"/>
      <c r="BQ854" s="501"/>
      <c r="BR854" s="501"/>
      <c r="BS854" s="501"/>
      <c r="BT854" s="501"/>
      <c r="BU854" s="196"/>
      <c r="BV854" s="169"/>
      <c r="BW854" s="171"/>
      <c r="BX854" s="171"/>
      <c r="BY854" s="171"/>
      <c r="BZ854" s="171"/>
      <c r="CA854" s="196"/>
      <c r="CB854" s="169"/>
      <c r="CC854" s="171"/>
      <c r="CD854" s="171"/>
      <c r="CE854" s="171"/>
      <c r="CF854" s="171"/>
      <c r="CG854" s="196"/>
      <c r="CH854" s="169"/>
      <c r="CI854" s="171"/>
      <c r="CJ854" s="171"/>
      <c r="CK854" s="171"/>
      <c r="CL854" s="171"/>
      <c r="CM854" s="196"/>
      <c r="CN854" s="169"/>
      <c r="CO854" s="171"/>
      <c r="CP854" s="171"/>
      <c r="CQ854" s="171"/>
      <c r="CR854" s="171"/>
      <c r="CS854" s="196"/>
    </row>
    <row r="855" spans="25:97" ht="15" customHeight="1" x14ac:dyDescent="0.25">
      <c r="Y855" s="433">
        <v>1</v>
      </c>
      <c r="Z855" s="434" t="s">
        <v>958</v>
      </c>
      <c r="AA855">
        <v>1</v>
      </c>
      <c r="AB855" s="435" t="s">
        <v>959</v>
      </c>
      <c r="AC855">
        <v>1</v>
      </c>
      <c r="AD855" s="434" t="s">
        <v>960</v>
      </c>
      <c r="AE855" s="433">
        <v>1</v>
      </c>
      <c r="AF855" s="434" t="s">
        <v>961</v>
      </c>
      <c r="AG855">
        <v>1</v>
      </c>
      <c r="AH855" s="435" t="s">
        <v>962</v>
      </c>
      <c r="AI855">
        <v>1</v>
      </c>
      <c r="AJ855" s="434" t="s">
        <v>963</v>
      </c>
      <c r="AK855" s="433">
        <v>1</v>
      </c>
      <c r="AL855" s="434" t="s">
        <v>964</v>
      </c>
      <c r="AM855">
        <v>1</v>
      </c>
      <c r="AN855" s="435" t="s">
        <v>965</v>
      </c>
      <c r="AO855">
        <v>1</v>
      </c>
      <c r="AP855" s="434" t="s">
        <v>966</v>
      </c>
      <c r="AR855" s="239">
        <v>1</v>
      </c>
      <c r="AS855" s="585" t="s">
        <v>1193</v>
      </c>
      <c r="AT855">
        <v>1</v>
      </c>
      <c r="AU855" s="586" t="s">
        <v>1194</v>
      </c>
      <c r="AV855">
        <v>1</v>
      </c>
      <c r="AW855" s="585" t="s">
        <v>1195</v>
      </c>
      <c r="AX855" s="587">
        <v>1</v>
      </c>
      <c r="AY855" s="585" t="s">
        <v>1196</v>
      </c>
      <c r="AZ855">
        <v>1</v>
      </c>
      <c r="BA855" s="586" t="s">
        <v>1197</v>
      </c>
      <c r="BB855">
        <v>1</v>
      </c>
      <c r="BC855" s="585" t="s">
        <v>1198</v>
      </c>
      <c r="BD855" s="588">
        <v>1</v>
      </c>
      <c r="BE855" s="585" t="s">
        <v>1199</v>
      </c>
      <c r="BF855">
        <v>1</v>
      </c>
      <c r="BG855" s="589" t="s">
        <v>1200</v>
      </c>
      <c r="BH855">
        <v>1</v>
      </c>
      <c r="BI855" s="585" t="s">
        <v>1201</v>
      </c>
      <c r="BJ855" s="588">
        <v>1</v>
      </c>
      <c r="BK855" s="585" t="s">
        <v>1202</v>
      </c>
      <c r="BL855">
        <v>1</v>
      </c>
      <c r="BM855" s="589" t="s">
        <v>1203</v>
      </c>
      <c r="BN855">
        <v>1</v>
      </c>
      <c r="BO855" s="585" t="s">
        <v>1204</v>
      </c>
      <c r="BP855" s="588">
        <v>1</v>
      </c>
      <c r="BQ855" s="585" t="s">
        <v>1205</v>
      </c>
      <c r="BR855">
        <v>1</v>
      </c>
      <c r="BS855" s="589" t="s">
        <v>1206</v>
      </c>
      <c r="BT855">
        <v>1</v>
      </c>
      <c r="BU855" s="585" t="s">
        <v>1207</v>
      </c>
      <c r="BV855" s="587">
        <v>1</v>
      </c>
      <c r="BW855" s="585" t="s">
        <v>1208</v>
      </c>
      <c r="BX855">
        <v>1</v>
      </c>
      <c r="BY855" s="586" t="s">
        <v>1209</v>
      </c>
      <c r="BZ855">
        <v>1</v>
      </c>
      <c r="CA855" s="585" t="s">
        <v>1210</v>
      </c>
      <c r="CB855" s="587">
        <v>1</v>
      </c>
      <c r="CC855" s="585" t="s">
        <v>1211</v>
      </c>
      <c r="CD855">
        <v>1</v>
      </c>
      <c r="CE855" s="586" t="s">
        <v>1212</v>
      </c>
      <c r="CF855">
        <v>1</v>
      </c>
      <c r="CG855" s="585" t="s">
        <v>1213</v>
      </c>
      <c r="CH855" s="587">
        <v>1</v>
      </c>
      <c r="CI855" s="585" t="s">
        <v>1214</v>
      </c>
      <c r="CJ855">
        <v>1</v>
      </c>
      <c r="CK855" s="586" t="s">
        <v>1215</v>
      </c>
      <c r="CL855">
        <v>1</v>
      </c>
      <c r="CM855" s="585" t="s">
        <v>1216</v>
      </c>
      <c r="CN855" s="239"/>
      <c r="CO855" s="240"/>
      <c r="CP855" s="241"/>
      <c r="CQ855" s="240"/>
      <c r="CR855" s="241"/>
      <c r="CS855" s="242"/>
    </row>
    <row r="856" spans="25:97" ht="15" customHeight="1" x14ac:dyDescent="0.25">
      <c r="Y856" s="433"/>
      <c r="Z856" s="435"/>
      <c r="AA856" s="436"/>
      <c r="AB856" s="435"/>
      <c r="AC856" s="436"/>
      <c r="AD856" s="437"/>
      <c r="AE856" s="433"/>
      <c r="AF856" s="435"/>
      <c r="AG856" s="436"/>
      <c r="AH856" s="435"/>
      <c r="AI856" s="436"/>
      <c r="AJ856" s="437"/>
      <c r="AK856" s="433"/>
      <c r="AL856" s="435"/>
      <c r="AM856" s="436"/>
      <c r="AN856" s="435"/>
      <c r="AO856" s="436"/>
      <c r="AP856" s="437"/>
      <c r="AR856" s="239"/>
      <c r="AS856" s="590"/>
      <c r="AT856" s="591"/>
      <c r="AU856" s="240"/>
      <c r="AV856" s="591"/>
      <c r="AW856" s="242"/>
      <c r="AX856" s="587"/>
      <c r="AY856" s="590"/>
      <c r="AZ856" s="591"/>
      <c r="BA856" s="240"/>
      <c r="BB856" s="591"/>
      <c r="BC856" s="242"/>
      <c r="BD856" s="588"/>
      <c r="BE856" s="589"/>
      <c r="BF856" s="592"/>
      <c r="BG856" s="589"/>
      <c r="BH856" s="592"/>
      <c r="BI856" s="593"/>
      <c r="BJ856" s="588"/>
      <c r="BK856" s="589"/>
      <c r="BL856" s="592"/>
      <c r="BM856" s="589"/>
      <c r="BN856" s="592"/>
      <c r="BO856" s="593"/>
      <c r="BP856" s="588"/>
      <c r="BQ856" s="589"/>
      <c r="BR856" s="592"/>
      <c r="BS856" s="589"/>
      <c r="BT856" s="592"/>
      <c r="BU856" s="242"/>
      <c r="BV856" s="587"/>
      <c r="BW856" s="590"/>
      <c r="BX856" s="591"/>
      <c r="BY856" s="240"/>
      <c r="BZ856" s="591"/>
      <c r="CA856" s="242"/>
      <c r="CB856" s="587"/>
      <c r="CC856" s="590"/>
      <c r="CD856" s="591"/>
      <c r="CE856" s="240"/>
      <c r="CF856" s="591"/>
      <c r="CG856" s="242"/>
      <c r="CH856" s="587"/>
      <c r="CI856" s="590"/>
      <c r="CJ856" s="591"/>
      <c r="CK856" s="240"/>
      <c r="CL856" s="591"/>
      <c r="CM856" s="242"/>
      <c r="CN856" s="239"/>
      <c r="CO856" s="243"/>
      <c r="CP856" s="241"/>
      <c r="CQ856" s="243"/>
      <c r="CR856" s="241"/>
      <c r="CS856" s="244"/>
    </row>
    <row r="857" spans="25:97" ht="15" customHeight="1" x14ac:dyDescent="0.25">
      <c r="Y857" s="433"/>
      <c r="Z857" s="435"/>
      <c r="AA857" s="436"/>
      <c r="AB857" s="435"/>
      <c r="AC857" s="436"/>
      <c r="AD857" s="437"/>
      <c r="AE857" s="433"/>
      <c r="AF857" s="435"/>
      <c r="AG857" s="436"/>
      <c r="AH857" s="435"/>
      <c r="AI857" s="436"/>
      <c r="AJ857" s="437"/>
      <c r="AK857" s="433"/>
      <c r="AL857" s="435"/>
      <c r="AM857" s="436"/>
      <c r="AN857" s="435"/>
      <c r="AO857" s="436"/>
      <c r="AP857" s="437"/>
      <c r="AR857" s="239"/>
      <c r="AS857" s="590"/>
      <c r="AT857" s="591"/>
      <c r="AU857" s="240"/>
      <c r="AV857" s="591"/>
      <c r="AW857" s="242"/>
      <c r="AX857" s="587"/>
      <c r="AY857" s="590"/>
      <c r="AZ857" s="591"/>
      <c r="BA857" s="240"/>
      <c r="BB857" s="591"/>
      <c r="BC857" s="242"/>
      <c r="BD857" s="588"/>
      <c r="BE857" s="589"/>
      <c r="BF857" s="592"/>
      <c r="BG857" s="589"/>
      <c r="BH857" s="592"/>
      <c r="BI857" s="593"/>
      <c r="BJ857" s="588"/>
      <c r="BK857" s="589"/>
      <c r="BL857" s="592"/>
      <c r="BM857" s="589"/>
      <c r="BN857" s="592"/>
      <c r="BO857" s="593"/>
      <c r="BP857" s="588"/>
      <c r="BQ857" s="589"/>
      <c r="BR857" s="592"/>
      <c r="BS857" s="589"/>
      <c r="BT857" s="592"/>
      <c r="BU857" s="242"/>
      <c r="BV857" s="587"/>
      <c r="BW857" s="590"/>
      <c r="BX857" s="591"/>
      <c r="BY857" s="240"/>
      <c r="BZ857" s="591"/>
      <c r="CA857" s="242"/>
      <c r="CB857" s="587"/>
      <c r="CC857" s="590"/>
      <c r="CD857" s="591"/>
      <c r="CE857" s="240"/>
      <c r="CF857" s="591"/>
      <c r="CG857" s="242"/>
      <c r="CH857" s="587"/>
      <c r="CI857" s="590"/>
      <c r="CJ857" s="591"/>
      <c r="CK857" s="240"/>
      <c r="CL857" s="591"/>
      <c r="CM857" s="242"/>
      <c r="CN857" s="239"/>
      <c r="CO857" s="243"/>
      <c r="CP857" s="241"/>
      <c r="CQ857" s="243"/>
      <c r="CR857" s="241"/>
      <c r="CS857" s="244"/>
    </row>
    <row r="858" spans="25:97" ht="15" customHeight="1" x14ac:dyDescent="0.25">
      <c r="Y858" s="438"/>
      <c r="Z858" s="439"/>
      <c r="AA858" s="440"/>
      <c r="AB858" s="439"/>
      <c r="AC858" s="440"/>
      <c r="AD858" s="441"/>
      <c r="AE858" s="438"/>
      <c r="AF858" s="439"/>
      <c r="AG858" s="440"/>
      <c r="AH858" s="439"/>
      <c r="AI858" s="440"/>
      <c r="AJ858" s="441"/>
      <c r="AK858" s="438"/>
      <c r="AL858" s="439"/>
      <c r="AM858" s="440"/>
      <c r="AN858" s="439"/>
      <c r="AO858" s="440"/>
      <c r="AP858" s="441"/>
      <c r="AR858" s="245"/>
      <c r="AS858" s="594"/>
      <c r="AT858" s="595"/>
      <c r="AU858" s="596"/>
      <c r="AV858" s="595"/>
      <c r="AW858" s="597"/>
      <c r="AX858" s="598"/>
      <c r="AY858" s="594"/>
      <c r="AZ858" s="595"/>
      <c r="BA858" s="596"/>
      <c r="BB858" s="595"/>
      <c r="BC858" s="597"/>
      <c r="BD858" s="599"/>
      <c r="BE858" s="600"/>
      <c r="BF858" s="601"/>
      <c r="BG858" s="600"/>
      <c r="BH858" s="601"/>
      <c r="BI858" s="602"/>
      <c r="BJ858" s="599"/>
      <c r="BK858" s="600"/>
      <c r="BL858" s="601"/>
      <c r="BM858" s="600"/>
      <c r="BN858" s="601"/>
      <c r="BO858" s="602"/>
      <c r="BP858" s="599"/>
      <c r="BQ858" s="600"/>
      <c r="BR858" s="601"/>
      <c r="BS858" s="600"/>
      <c r="BT858" s="601"/>
      <c r="BU858" s="597"/>
      <c r="BV858" s="598"/>
      <c r="BW858" s="594"/>
      <c r="BX858" s="595"/>
      <c r="BY858" s="596"/>
      <c r="BZ858" s="595"/>
      <c r="CA858" s="597"/>
      <c r="CB858" s="598"/>
      <c r="CC858" s="594"/>
      <c r="CD858" s="595"/>
      <c r="CE858" s="596"/>
      <c r="CF858" s="595"/>
      <c r="CG858" s="597"/>
      <c r="CH858" s="598"/>
      <c r="CI858" s="594"/>
      <c r="CJ858" s="595"/>
      <c r="CK858" s="596"/>
      <c r="CL858" s="595"/>
      <c r="CM858" s="597"/>
      <c r="CN858" s="245"/>
      <c r="CO858" s="246"/>
      <c r="CP858" s="247"/>
      <c r="CQ858" s="246"/>
      <c r="CR858" s="247"/>
      <c r="CS858" s="248"/>
    </row>
    <row r="859" spans="25:97" ht="15" customHeight="1" x14ac:dyDescent="0.25">
      <c r="Y859" s="433">
        <v>1</v>
      </c>
      <c r="Z859" s="434" t="s">
        <v>967</v>
      </c>
      <c r="AA859">
        <v>1</v>
      </c>
      <c r="AB859" s="435" t="s">
        <v>968</v>
      </c>
      <c r="AC859">
        <v>1</v>
      </c>
      <c r="AD859" s="434" t="s">
        <v>969</v>
      </c>
      <c r="AE859" s="433">
        <v>1</v>
      </c>
      <c r="AF859" s="434" t="s">
        <v>970</v>
      </c>
      <c r="AG859">
        <v>1</v>
      </c>
      <c r="AH859" s="435" t="s">
        <v>971</v>
      </c>
      <c r="AI859">
        <v>1</v>
      </c>
      <c r="AJ859" s="434" t="s">
        <v>972</v>
      </c>
      <c r="AK859" s="433">
        <v>1</v>
      </c>
      <c r="AL859" s="434" t="s">
        <v>973</v>
      </c>
      <c r="AM859">
        <v>1</v>
      </c>
      <c r="AN859" s="435" t="s">
        <v>974</v>
      </c>
      <c r="AO859">
        <v>1</v>
      </c>
      <c r="AP859" s="434" t="s">
        <v>975</v>
      </c>
      <c r="AR859" s="239">
        <v>1</v>
      </c>
      <c r="AS859" s="585" t="s">
        <v>1217</v>
      </c>
      <c r="AT859">
        <v>1</v>
      </c>
      <c r="AU859" s="586" t="s">
        <v>1218</v>
      </c>
      <c r="AV859">
        <v>1</v>
      </c>
      <c r="AW859" s="585" t="s">
        <v>1219</v>
      </c>
      <c r="AX859" s="587">
        <v>1</v>
      </c>
      <c r="AY859" s="585" t="s">
        <v>1220</v>
      </c>
      <c r="AZ859">
        <v>1</v>
      </c>
      <c r="BA859" s="586" t="s">
        <v>1221</v>
      </c>
      <c r="BB859">
        <v>1</v>
      </c>
      <c r="BC859" s="585" t="s">
        <v>1222</v>
      </c>
      <c r="BD859" s="588">
        <v>1</v>
      </c>
      <c r="BE859" s="585" t="s">
        <v>1223</v>
      </c>
      <c r="BF859">
        <v>1</v>
      </c>
      <c r="BG859" s="589" t="s">
        <v>1224</v>
      </c>
      <c r="BH859">
        <v>1</v>
      </c>
      <c r="BI859" s="585" t="s">
        <v>1225</v>
      </c>
      <c r="BJ859" s="588">
        <v>1</v>
      </c>
      <c r="BK859" s="585" t="s">
        <v>1226</v>
      </c>
      <c r="BL859">
        <v>1</v>
      </c>
      <c r="BM859" s="589" t="s">
        <v>1227</v>
      </c>
      <c r="BN859">
        <v>1</v>
      </c>
      <c r="BO859" s="585" t="s">
        <v>1228</v>
      </c>
      <c r="BP859" s="588">
        <v>1</v>
      </c>
      <c r="BQ859" s="585" t="s">
        <v>1229</v>
      </c>
      <c r="BR859">
        <v>1</v>
      </c>
      <c r="BS859" s="589" t="s">
        <v>1230</v>
      </c>
      <c r="BT859">
        <v>1</v>
      </c>
      <c r="BU859" s="585" t="s">
        <v>1231</v>
      </c>
      <c r="BV859" s="587">
        <v>1</v>
      </c>
      <c r="BW859" s="585" t="s">
        <v>1232</v>
      </c>
      <c r="BX859">
        <v>1</v>
      </c>
      <c r="BY859" s="586" t="s">
        <v>1233</v>
      </c>
      <c r="BZ859">
        <v>1</v>
      </c>
      <c r="CA859" s="585" t="s">
        <v>1234</v>
      </c>
      <c r="CB859" s="587">
        <v>1</v>
      </c>
      <c r="CC859" s="585" t="s">
        <v>1235</v>
      </c>
      <c r="CD859">
        <v>1</v>
      </c>
      <c r="CE859" s="586" t="s">
        <v>1236</v>
      </c>
      <c r="CF859">
        <v>1</v>
      </c>
      <c r="CG859" s="585" t="s">
        <v>1237</v>
      </c>
      <c r="CH859" s="587">
        <v>1</v>
      </c>
      <c r="CI859" s="585" t="s">
        <v>1238</v>
      </c>
      <c r="CJ859">
        <v>1</v>
      </c>
      <c r="CK859" s="586" t="s">
        <v>1239</v>
      </c>
      <c r="CL859">
        <v>1</v>
      </c>
      <c r="CM859" s="585" t="s">
        <v>1240</v>
      </c>
      <c r="CN859" s="239"/>
      <c r="CO859" s="240"/>
      <c r="CP859" s="241"/>
      <c r="CQ859" s="240"/>
      <c r="CR859" s="241"/>
      <c r="CS859" s="242"/>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240"/>
      <c r="CJ860" s="591"/>
      <c r="CK860" s="240"/>
      <c r="CL860" s="591"/>
      <c r="CM860" s="242"/>
      <c r="CN860" s="239"/>
      <c r="CO860" s="243"/>
      <c r="CP860" s="241"/>
      <c r="CQ860" s="243"/>
      <c r="CR860" s="241"/>
      <c r="CS860" s="244"/>
    </row>
    <row r="861" spans="25:97" ht="15" customHeight="1" x14ac:dyDescent="0.25">
      <c r="Y861" s="433"/>
      <c r="Z861" s="435"/>
      <c r="AA861" s="436"/>
      <c r="AB861" s="435"/>
      <c r="AC861" s="436"/>
      <c r="AD861" s="437"/>
      <c r="AE861" s="433"/>
      <c r="AF861" s="435"/>
      <c r="AG861" s="436"/>
      <c r="AH861" s="435"/>
      <c r="AI861" s="436"/>
      <c r="AJ861" s="437"/>
      <c r="AK861" s="433"/>
      <c r="AL861" s="435"/>
      <c r="AM861" s="436"/>
      <c r="AN861" s="435"/>
      <c r="AO861" s="436"/>
      <c r="AP861" s="437"/>
      <c r="AR861" s="239"/>
      <c r="AS861" s="590"/>
      <c r="AT861" s="591"/>
      <c r="AU861" s="240"/>
      <c r="AV861" s="591"/>
      <c r="AW861" s="242"/>
      <c r="AX861" s="587"/>
      <c r="AY861" s="590"/>
      <c r="AZ861" s="591"/>
      <c r="BA861" s="240"/>
      <c r="BB861" s="591"/>
      <c r="BC861" s="242"/>
      <c r="BD861" s="588"/>
      <c r="BE861" s="589"/>
      <c r="BF861" s="592"/>
      <c r="BG861" s="589"/>
      <c r="BH861" s="592"/>
      <c r="BI861" s="593"/>
      <c r="BJ861" s="588"/>
      <c r="BK861" s="589"/>
      <c r="BL861" s="592"/>
      <c r="BM861" s="589"/>
      <c r="BN861" s="592"/>
      <c r="BO861" s="593"/>
      <c r="BP861" s="588"/>
      <c r="BQ861" s="589"/>
      <c r="BR861" s="592"/>
      <c r="BS861" s="589"/>
      <c r="BT861" s="592"/>
      <c r="BU861" s="242"/>
      <c r="BV861" s="587"/>
      <c r="BW861" s="590"/>
      <c r="BX861" s="591"/>
      <c r="BY861" s="240"/>
      <c r="BZ861" s="591"/>
      <c r="CA861" s="242"/>
      <c r="CB861" s="587"/>
      <c r="CC861" s="590"/>
      <c r="CD861" s="591"/>
      <c r="CE861" s="240"/>
      <c r="CF861" s="591"/>
      <c r="CG861" s="242"/>
      <c r="CH861" s="587"/>
      <c r="CI861" s="240"/>
      <c r="CJ861" s="591"/>
      <c r="CK861" s="240"/>
      <c r="CL861" s="591"/>
      <c r="CM861" s="242"/>
      <c r="CN861" s="239"/>
      <c r="CO861" s="243"/>
      <c r="CP861" s="241"/>
      <c r="CQ861" s="243"/>
      <c r="CR861" s="241"/>
      <c r="CS861" s="244"/>
    </row>
    <row r="862" spans="25:97" ht="15" customHeight="1" x14ac:dyDescent="0.25">
      <c r="Y862" s="438"/>
      <c r="Z862" s="439"/>
      <c r="AA862" s="440"/>
      <c r="AB862" s="439"/>
      <c r="AC862" s="440"/>
      <c r="AD862" s="441"/>
      <c r="AE862" s="438"/>
      <c r="AF862" s="439"/>
      <c r="AG862" s="440"/>
      <c r="AH862" s="439"/>
      <c r="AI862" s="440"/>
      <c r="AJ862" s="441"/>
      <c r="AK862" s="438"/>
      <c r="AL862" s="439"/>
      <c r="AM862" s="440"/>
      <c r="AN862" s="439"/>
      <c r="AO862" s="440"/>
      <c r="AP862" s="441"/>
      <c r="AR862" s="245"/>
      <c r="AS862" s="594"/>
      <c r="AT862" s="595"/>
      <c r="AU862" s="596"/>
      <c r="AV862" s="595"/>
      <c r="AW862" s="597"/>
      <c r="AX862" s="598"/>
      <c r="AY862" s="594"/>
      <c r="AZ862" s="595"/>
      <c r="BA862" s="596"/>
      <c r="BB862" s="595"/>
      <c r="BC862" s="597"/>
      <c r="BD862" s="599"/>
      <c r="BE862" s="600"/>
      <c r="BF862" s="601"/>
      <c r="BG862" s="600"/>
      <c r="BH862" s="601"/>
      <c r="BI862" s="602"/>
      <c r="BJ862" s="599"/>
      <c r="BK862" s="600"/>
      <c r="BL862" s="601"/>
      <c r="BM862" s="600"/>
      <c r="BN862" s="601"/>
      <c r="BO862" s="602"/>
      <c r="BP862" s="599"/>
      <c r="BQ862" s="600"/>
      <c r="BR862" s="601"/>
      <c r="BS862" s="600"/>
      <c r="BT862" s="601"/>
      <c r="BU862" s="597"/>
      <c r="BV862" s="598"/>
      <c r="BW862" s="594"/>
      <c r="BX862" s="595"/>
      <c r="BY862" s="596"/>
      <c r="BZ862" s="595"/>
      <c r="CA862" s="597"/>
      <c r="CB862" s="598"/>
      <c r="CC862" s="594"/>
      <c r="CD862" s="595"/>
      <c r="CE862" s="596"/>
      <c r="CF862" s="595"/>
      <c r="CG862" s="597"/>
      <c r="CH862" s="598"/>
      <c r="CI862" s="596"/>
      <c r="CJ862" s="595"/>
      <c r="CK862" s="596"/>
      <c r="CL862" s="595"/>
      <c r="CM862" s="597"/>
      <c r="CN862" s="245"/>
      <c r="CO862" s="246"/>
      <c r="CP862" s="247"/>
      <c r="CQ862" s="246"/>
      <c r="CR862" s="247"/>
      <c r="CS862" s="248"/>
    </row>
    <row r="863" spans="25:97" ht="15" customHeight="1" x14ac:dyDescent="0.25">
      <c r="Y863" s="433">
        <v>1</v>
      </c>
      <c r="Z863" s="434" t="s">
        <v>976</v>
      </c>
      <c r="AA863">
        <v>1</v>
      </c>
      <c r="AB863" s="435" t="s">
        <v>977</v>
      </c>
      <c r="AC863">
        <v>1</v>
      </c>
      <c r="AD863" s="434" t="s">
        <v>978</v>
      </c>
      <c r="AE863" s="433">
        <v>1</v>
      </c>
      <c r="AF863" s="434" t="s">
        <v>979</v>
      </c>
      <c r="AG863">
        <v>1</v>
      </c>
      <c r="AH863" s="435" t="s">
        <v>980</v>
      </c>
      <c r="AI863">
        <v>1</v>
      </c>
      <c r="AJ863" s="434" t="s">
        <v>981</v>
      </c>
      <c r="AK863" s="433">
        <v>1</v>
      </c>
      <c r="AL863" s="434" t="s">
        <v>982</v>
      </c>
      <c r="AM863">
        <v>1</v>
      </c>
      <c r="AN863" s="435" t="s">
        <v>983</v>
      </c>
      <c r="AO863">
        <v>1</v>
      </c>
      <c r="AP863" s="434" t="s">
        <v>984</v>
      </c>
      <c r="AR863" s="239">
        <v>1</v>
      </c>
      <c r="AS863" s="585" t="s">
        <v>1241</v>
      </c>
      <c r="AT863">
        <v>1</v>
      </c>
      <c r="AU863" s="586" t="s">
        <v>1242</v>
      </c>
      <c r="AV863">
        <v>1</v>
      </c>
      <c r="AW863" s="585" t="s">
        <v>1243</v>
      </c>
      <c r="AX863" s="587">
        <v>1</v>
      </c>
      <c r="AY863" s="585" t="s">
        <v>1244</v>
      </c>
      <c r="AZ863">
        <v>1</v>
      </c>
      <c r="BA863" s="586" t="s">
        <v>1245</v>
      </c>
      <c r="BB863">
        <v>1</v>
      </c>
      <c r="BC863" s="585" t="s">
        <v>1246</v>
      </c>
      <c r="BD863" s="588">
        <v>1</v>
      </c>
      <c r="BE863" s="585" t="s">
        <v>1247</v>
      </c>
      <c r="BF863">
        <v>1</v>
      </c>
      <c r="BG863" s="589" t="s">
        <v>1248</v>
      </c>
      <c r="BH863">
        <v>1</v>
      </c>
      <c r="BI863" s="585" t="s">
        <v>1249</v>
      </c>
      <c r="BJ863" s="588">
        <v>1</v>
      </c>
      <c r="BK863" s="585" t="s">
        <v>1250</v>
      </c>
      <c r="BL863">
        <v>1</v>
      </c>
      <c r="BM863" s="589" t="s">
        <v>1251</v>
      </c>
      <c r="BN863">
        <v>1</v>
      </c>
      <c r="BO863" s="585" t="s">
        <v>1252</v>
      </c>
      <c r="BP863" s="588">
        <v>1</v>
      </c>
      <c r="BQ863" s="585" t="s">
        <v>1253</v>
      </c>
      <c r="BR863">
        <v>1</v>
      </c>
      <c r="BS863" s="589" t="s">
        <v>1254</v>
      </c>
      <c r="BT863">
        <v>1</v>
      </c>
      <c r="BU863" s="585" t="s">
        <v>1255</v>
      </c>
      <c r="BV863" s="587">
        <v>1</v>
      </c>
      <c r="BW863" s="585" t="s">
        <v>1256</v>
      </c>
      <c r="BX863">
        <v>1</v>
      </c>
      <c r="BY863" s="586" t="s">
        <v>1257</v>
      </c>
      <c r="BZ863">
        <v>1</v>
      </c>
      <c r="CA863" s="585" t="s">
        <v>1258</v>
      </c>
      <c r="CB863" s="587">
        <v>1</v>
      </c>
      <c r="CC863" s="585" t="s">
        <v>1259</v>
      </c>
      <c r="CD863">
        <v>1</v>
      </c>
      <c r="CE863" s="586" t="s">
        <v>1260</v>
      </c>
      <c r="CF863">
        <v>1</v>
      </c>
      <c r="CG863" s="585" t="s">
        <v>1261</v>
      </c>
      <c r="CH863" s="587"/>
      <c r="CI863" s="240"/>
      <c r="CJ863" s="591"/>
      <c r="CK863" s="240"/>
      <c r="CL863" s="591"/>
      <c r="CM863" s="242"/>
      <c r="CN863" s="239"/>
      <c r="CO863" s="240"/>
      <c r="CP863" s="241"/>
      <c r="CQ863" s="240"/>
      <c r="CR863" s="241"/>
      <c r="CS863" s="242"/>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3"/>
      <c r="Z865" s="435"/>
      <c r="AA865" s="436"/>
      <c r="AB865" s="435"/>
      <c r="AC865" s="436"/>
      <c r="AD865" s="437"/>
      <c r="AE865" s="433"/>
      <c r="AF865" s="435"/>
      <c r="AG865" s="436"/>
      <c r="AH865" s="435"/>
      <c r="AI865" s="436"/>
      <c r="AJ865" s="437"/>
      <c r="AK865" s="433"/>
      <c r="AL865" s="435"/>
      <c r="AM865" s="436"/>
      <c r="AN865" s="435"/>
      <c r="AO865" s="436"/>
      <c r="AP865" s="437"/>
      <c r="AR865" s="239"/>
      <c r="AS865" s="590"/>
      <c r="AT865" s="591"/>
      <c r="AU865" s="240"/>
      <c r="AV865" s="591"/>
      <c r="AW865" s="242"/>
      <c r="AX865" s="587"/>
      <c r="AY865" s="590"/>
      <c r="AZ865" s="591"/>
      <c r="BA865" s="240"/>
      <c r="BB865" s="591"/>
      <c r="BC865" s="242"/>
      <c r="BD865" s="588"/>
      <c r="BE865" s="589"/>
      <c r="BF865" s="592"/>
      <c r="BG865" s="589"/>
      <c r="BH865" s="592"/>
      <c r="BI865" s="593"/>
      <c r="BJ865" s="588"/>
      <c r="BK865" s="589"/>
      <c r="BL865" s="592"/>
      <c r="BM865" s="589"/>
      <c r="BN865" s="592"/>
      <c r="BO865" s="593"/>
      <c r="BP865" s="588"/>
      <c r="BQ865" s="589"/>
      <c r="BR865" s="592"/>
      <c r="BS865" s="589"/>
      <c r="BT865" s="592"/>
      <c r="BU865" s="242"/>
      <c r="BV865" s="587"/>
      <c r="BW865" s="590"/>
      <c r="BX865" s="591"/>
      <c r="BY865" s="240"/>
      <c r="BZ865" s="591"/>
      <c r="CA865" s="242"/>
      <c r="CB865" s="587"/>
      <c r="CC865" s="590"/>
      <c r="CD865" s="591"/>
      <c r="CE865" s="240"/>
      <c r="CF865" s="591"/>
      <c r="CG865" s="242"/>
      <c r="CH865" s="587"/>
      <c r="CI865" s="240"/>
      <c r="CJ865" s="591"/>
      <c r="CK865" s="240"/>
      <c r="CL865" s="591"/>
      <c r="CM865" s="242"/>
      <c r="CN865" s="239"/>
      <c r="CO865" s="243"/>
      <c r="CP865" s="241"/>
      <c r="CQ865" s="243"/>
      <c r="CR865" s="241"/>
      <c r="CS865" s="244"/>
    </row>
    <row r="866" spans="25:97" ht="15" customHeight="1" x14ac:dyDescent="0.25">
      <c r="Y866" s="438"/>
      <c r="Z866" s="439"/>
      <c r="AA866" s="440"/>
      <c r="AB866" s="439"/>
      <c r="AC866" s="440"/>
      <c r="AD866" s="441"/>
      <c r="AE866" s="438"/>
      <c r="AF866" s="439"/>
      <c r="AG866" s="440"/>
      <c r="AH866" s="439"/>
      <c r="AI866" s="440"/>
      <c r="AJ866" s="441"/>
      <c r="AK866" s="438"/>
      <c r="AL866" s="439"/>
      <c r="AM866" s="440"/>
      <c r="AN866" s="439"/>
      <c r="AO866" s="440"/>
      <c r="AP866" s="441"/>
      <c r="AR866" s="245"/>
      <c r="AS866" s="594"/>
      <c r="AT866" s="595"/>
      <c r="AU866" s="596"/>
      <c r="AV866" s="595"/>
      <c r="AW866" s="597"/>
      <c r="AX866" s="598"/>
      <c r="AY866" s="594"/>
      <c r="AZ866" s="595"/>
      <c r="BA866" s="596"/>
      <c r="BB866" s="595"/>
      <c r="BC866" s="597"/>
      <c r="BD866" s="599"/>
      <c r="BE866" s="600"/>
      <c r="BF866" s="601"/>
      <c r="BG866" s="600"/>
      <c r="BH866" s="601"/>
      <c r="BI866" s="602"/>
      <c r="BJ866" s="599"/>
      <c r="BK866" s="600"/>
      <c r="BL866" s="601"/>
      <c r="BM866" s="600"/>
      <c r="BN866" s="601"/>
      <c r="BO866" s="602"/>
      <c r="BP866" s="599"/>
      <c r="BQ866" s="600"/>
      <c r="BR866" s="601"/>
      <c r="BS866" s="600"/>
      <c r="BT866" s="601"/>
      <c r="BU866" s="597"/>
      <c r="BV866" s="598"/>
      <c r="BW866" s="594"/>
      <c r="BX866" s="595"/>
      <c r="BY866" s="596"/>
      <c r="BZ866" s="595"/>
      <c r="CA866" s="597"/>
      <c r="CB866" s="598"/>
      <c r="CC866" s="594"/>
      <c r="CD866" s="595"/>
      <c r="CE866" s="596"/>
      <c r="CF866" s="595"/>
      <c r="CG866" s="597"/>
      <c r="CH866" s="598"/>
      <c r="CI866" s="596"/>
      <c r="CJ866" s="595"/>
      <c r="CK866" s="596"/>
      <c r="CL866" s="595"/>
      <c r="CM866" s="597"/>
      <c r="CN866" s="245"/>
      <c r="CO866" s="246"/>
      <c r="CP866" s="247"/>
      <c r="CQ866" s="246"/>
      <c r="CR866" s="247"/>
      <c r="CS866" s="248"/>
    </row>
    <row r="867" spans="25:97" ht="15" customHeight="1" x14ac:dyDescent="0.25">
      <c r="Y867" s="433">
        <v>1</v>
      </c>
      <c r="Z867" s="434" t="s">
        <v>985</v>
      </c>
      <c r="AA867">
        <v>1</v>
      </c>
      <c r="AB867" s="435" t="s">
        <v>986</v>
      </c>
      <c r="AC867">
        <v>1</v>
      </c>
      <c r="AD867" s="434" t="s">
        <v>987</v>
      </c>
      <c r="AE867" s="433">
        <v>1</v>
      </c>
      <c r="AF867" s="434" t="s">
        <v>988</v>
      </c>
      <c r="AG867">
        <v>1</v>
      </c>
      <c r="AH867" s="435" t="s">
        <v>989</v>
      </c>
      <c r="AI867">
        <v>1</v>
      </c>
      <c r="AJ867" s="434" t="s">
        <v>990</v>
      </c>
      <c r="AK867" s="433">
        <v>1</v>
      </c>
      <c r="AL867" s="434" t="s">
        <v>991</v>
      </c>
      <c r="AM867">
        <v>1</v>
      </c>
      <c r="AN867" s="435" t="s">
        <v>992</v>
      </c>
      <c r="AO867">
        <v>1</v>
      </c>
      <c r="AP867" s="434" t="s">
        <v>993</v>
      </c>
      <c r="AR867" s="239">
        <v>1</v>
      </c>
      <c r="AS867" s="585" t="s">
        <v>1262</v>
      </c>
      <c r="AT867">
        <v>1</v>
      </c>
      <c r="AU867" s="586" t="s">
        <v>1263</v>
      </c>
      <c r="AV867">
        <v>1</v>
      </c>
      <c r="AW867" s="585" t="s">
        <v>1264</v>
      </c>
      <c r="AX867" s="587">
        <v>1</v>
      </c>
      <c r="AY867" s="585" t="s">
        <v>1265</v>
      </c>
      <c r="AZ867">
        <v>1</v>
      </c>
      <c r="BA867" s="586" t="s">
        <v>1266</v>
      </c>
      <c r="BB867">
        <v>1</v>
      </c>
      <c r="BC867" s="585" t="s">
        <v>1267</v>
      </c>
      <c r="BD867" s="588">
        <v>1</v>
      </c>
      <c r="BE867" s="585" t="s">
        <v>1268</v>
      </c>
      <c r="BF867">
        <v>1</v>
      </c>
      <c r="BG867" s="589" t="s">
        <v>1269</v>
      </c>
      <c r="BH867">
        <v>1</v>
      </c>
      <c r="BI867" s="585" t="s">
        <v>1270</v>
      </c>
      <c r="BJ867" s="588">
        <v>1</v>
      </c>
      <c r="BK867" s="585" t="s">
        <v>1271</v>
      </c>
      <c r="BL867">
        <v>1</v>
      </c>
      <c r="BM867" s="589" t="s">
        <v>1272</v>
      </c>
      <c r="BN867">
        <v>1</v>
      </c>
      <c r="BO867" s="585" t="s">
        <v>1273</v>
      </c>
      <c r="BP867" s="588">
        <v>1</v>
      </c>
      <c r="BQ867" s="585" t="s">
        <v>1274</v>
      </c>
      <c r="BR867">
        <v>1</v>
      </c>
      <c r="BS867" s="589" t="s">
        <v>1275</v>
      </c>
      <c r="BT867">
        <v>1</v>
      </c>
      <c r="BU867" s="585" t="s">
        <v>1276</v>
      </c>
      <c r="BV867" s="587">
        <v>1</v>
      </c>
      <c r="BW867" s="585" t="s">
        <v>1277</v>
      </c>
      <c r="BX867">
        <v>1</v>
      </c>
      <c r="BY867" s="586" t="s">
        <v>1278</v>
      </c>
      <c r="BZ867">
        <v>1</v>
      </c>
      <c r="CA867" s="585" t="s">
        <v>1279</v>
      </c>
      <c r="CB867" s="587">
        <v>1</v>
      </c>
      <c r="CC867" s="585" t="s">
        <v>1280</v>
      </c>
      <c r="CD867">
        <v>1</v>
      </c>
      <c r="CE867" s="586" t="s">
        <v>1281</v>
      </c>
      <c r="CF867">
        <v>1</v>
      </c>
      <c r="CG867" s="585" t="s">
        <v>1282</v>
      </c>
      <c r="CH867" s="587"/>
      <c r="CI867" s="240"/>
      <c r="CJ867" s="591"/>
      <c r="CK867" s="240"/>
      <c r="CL867" s="591"/>
      <c r="CM867" s="242"/>
      <c r="CN867" s="239"/>
      <c r="CO867" s="240"/>
      <c r="CP867" s="241"/>
      <c r="CQ867" s="240"/>
      <c r="CR867" s="241"/>
      <c r="CS867" s="242"/>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42"/>
      <c r="Z869" s="443"/>
      <c r="AA869" s="444"/>
      <c r="AB869" s="443"/>
      <c r="AC869" s="444"/>
      <c r="AD869" s="445"/>
      <c r="AE869" s="442"/>
      <c r="AF869" s="443"/>
      <c r="AG869" s="444"/>
      <c r="AH869" s="443"/>
      <c r="AI869" s="444"/>
      <c r="AJ869" s="445"/>
      <c r="AK869" s="442"/>
      <c r="AL869" s="443"/>
      <c r="AM869" s="444"/>
      <c r="AN869" s="443"/>
      <c r="AO869" s="444"/>
      <c r="AP869" s="445"/>
      <c r="AR869" s="249"/>
      <c r="AS869" s="603"/>
      <c r="AT869" s="604"/>
      <c r="AU869" s="257"/>
      <c r="AV869" s="604"/>
      <c r="AW869" s="258"/>
      <c r="AX869" s="605"/>
      <c r="AY869" s="603"/>
      <c r="AZ869" s="604"/>
      <c r="BA869" s="257"/>
      <c r="BB869" s="604"/>
      <c r="BC869" s="258"/>
      <c r="BD869" s="606"/>
      <c r="BE869" s="607"/>
      <c r="BF869" s="608"/>
      <c r="BG869" s="607"/>
      <c r="BH869" s="608"/>
      <c r="BI869" s="609"/>
      <c r="BJ869" s="606"/>
      <c r="BK869" s="607"/>
      <c r="BL869" s="608"/>
      <c r="BM869" s="607"/>
      <c r="BN869" s="608"/>
      <c r="BO869" s="609"/>
      <c r="BP869" s="606"/>
      <c r="BQ869" s="607"/>
      <c r="BR869" s="608"/>
      <c r="BS869" s="607"/>
      <c r="BT869" s="608"/>
      <c r="BU869" s="258"/>
      <c r="BV869" s="605"/>
      <c r="BW869" s="603"/>
      <c r="BX869" s="604"/>
      <c r="BY869" s="257"/>
      <c r="BZ869" s="604"/>
      <c r="CA869" s="258"/>
      <c r="CB869" s="605"/>
      <c r="CC869" s="603"/>
      <c r="CD869" s="604"/>
      <c r="CE869" s="257"/>
      <c r="CF869" s="604"/>
      <c r="CG869" s="258"/>
      <c r="CH869" s="605"/>
      <c r="CI869" s="257"/>
      <c r="CJ869" s="604"/>
      <c r="CK869" s="257"/>
      <c r="CL869" s="604"/>
      <c r="CM869" s="258"/>
      <c r="CN869" s="249"/>
      <c r="CO869" s="250"/>
      <c r="CP869" s="251"/>
      <c r="CQ869" s="250"/>
      <c r="CR869" s="251"/>
      <c r="CS869" s="252"/>
    </row>
    <row r="870" spans="25:97" ht="15" customHeight="1" x14ac:dyDescent="0.25">
      <c r="Y870" s="446"/>
      <c r="Z870" s="447"/>
      <c r="AA870" s="448"/>
      <c r="AB870" s="447"/>
      <c r="AC870" s="448"/>
      <c r="AD870" s="449"/>
      <c r="AE870" s="446"/>
      <c r="AF870" s="447"/>
      <c r="AG870" s="448"/>
      <c r="AH870" s="447"/>
      <c r="AI870" s="448"/>
      <c r="AJ870" s="449"/>
      <c r="AK870" s="395"/>
      <c r="AL870" s="396"/>
      <c r="AM870" s="397"/>
      <c r="AN870" s="396"/>
      <c r="AO870" s="397"/>
      <c r="AP870" s="398"/>
      <c r="AR870" s="253"/>
      <c r="AS870" s="610"/>
      <c r="AT870" s="611"/>
      <c r="AU870" s="612"/>
      <c r="AV870" s="611"/>
      <c r="AW870" s="613"/>
      <c r="AX870" s="614"/>
      <c r="AY870" s="610"/>
      <c r="AZ870" s="611"/>
      <c r="BA870" s="612"/>
      <c r="BB870" s="611"/>
      <c r="BC870" s="613"/>
      <c r="BD870" s="615"/>
      <c r="BE870" s="616"/>
      <c r="BF870" s="617"/>
      <c r="BG870" s="616"/>
      <c r="BH870" s="617"/>
      <c r="BI870" s="618"/>
      <c r="BJ870" s="615"/>
      <c r="BK870" s="616"/>
      <c r="BL870" s="617"/>
      <c r="BM870" s="616"/>
      <c r="BN870" s="617"/>
      <c r="BO870" s="618"/>
      <c r="BP870" s="615"/>
      <c r="BQ870" s="616"/>
      <c r="BR870" s="617"/>
      <c r="BS870" s="616"/>
      <c r="BT870" s="617"/>
      <c r="BU870" s="613"/>
      <c r="BV870" s="614"/>
      <c r="BW870" s="610"/>
      <c r="BX870" s="611"/>
      <c r="BY870" s="612"/>
      <c r="BZ870" s="611"/>
      <c r="CA870" s="613"/>
      <c r="CB870" s="614"/>
      <c r="CC870" s="610"/>
      <c r="CD870" s="611"/>
      <c r="CE870" s="612"/>
      <c r="CF870" s="611"/>
      <c r="CG870" s="613"/>
      <c r="CH870" s="614"/>
      <c r="CI870" s="612"/>
      <c r="CJ870" s="611"/>
      <c r="CK870" s="612"/>
      <c r="CL870" s="611"/>
      <c r="CM870" s="613"/>
      <c r="CN870" s="253"/>
      <c r="CO870" s="254"/>
      <c r="CP870" s="255"/>
      <c r="CQ870" s="254"/>
      <c r="CR870" s="255"/>
      <c r="CS870" s="256"/>
    </row>
    <row r="871" spans="25:97" ht="15" customHeight="1" x14ac:dyDescent="0.25">
      <c r="Y871" s="433">
        <v>1</v>
      </c>
      <c r="Z871" s="434" t="s">
        <v>994</v>
      </c>
      <c r="AA871">
        <v>1</v>
      </c>
      <c r="AB871" s="435" t="s">
        <v>995</v>
      </c>
      <c r="AC871">
        <v>1</v>
      </c>
      <c r="AD871" s="434" t="s">
        <v>996</v>
      </c>
      <c r="AE871" s="433">
        <v>1</v>
      </c>
      <c r="AF871" s="434" t="s">
        <v>997</v>
      </c>
      <c r="AG871">
        <v>1</v>
      </c>
      <c r="AH871" s="435" t="s">
        <v>998</v>
      </c>
      <c r="AI871">
        <v>1</v>
      </c>
      <c r="AJ871" s="434" t="s">
        <v>999</v>
      </c>
      <c r="AK871" s="387"/>
      <c r="AL871" s="400"/>
      <c r="AM871" s="389"/>
      <c r="AN871" s="400"/>
      <c r="AO871" s="389"/>
      <c r="AP871" s="401"/>
      <c r="AR871" s="239">
        <v>1</v>
      </c>
      <c r="AS871" s="585" t="s">
        <v>1283</v>
      </c>
      <c r="AT871">
        <v>1</v>
      </c>
      <c r="AU871" s="586" t="s">
        <v>1284</v>
      </c>
      <c r="AV871">
        <v>1</v>
      </c>
      <c r="AW871" s="585" t="s">
        <v>1285</v>
      </c>
      <c r="AX871" s="585"/>
      <c r="AY871" s="585" t="s">
        <v>1286</v>
      </c>
      <c r="AZ871">
        <v>1</v>
      </c>
      <c r="BA871" s="586" t="s">
        <v>1287</v>
      </c>
      <c r="BB871">
        <v>1</v>
      </c>
      <c r="BC871" s="585" t="s">
        <v>1288</v>
      </c>
      <c r="BD871" s="606">
        <v>1</v>
      </c>
      <c r="BE871" s="619" t="s">
        <v>1289</v>
      </c>
      <c r="BF871">
        <v>1</v>
      </c>
      <c r="BG871" s="589" t="s">
        <v>1290</v>
      </c>
      <c r="BH871">
        <v>1</v>
      </c>
      <c r="BI871" s="619" t="s">
        <v>1291</v>
      </c>
      <c r="BJ871" s="588">
        <v>1</v>
      </c>
      <c r="BK871" s="585" t="s">
        <v>1292</v>
      </c>
      <c r="BL871">
        <v>1</v>
      </c>
      <c r="BM871" s="589" t="s">
        <v>1293</v>
      </c>
      <c r="BN871">
        <v>1</v>
      </c>
      <c r="BO871" s="585" t="s">
        <v>1294</v>
      </c>
      <c r="BP871" s="588">
        <v>1</v>
      </c>
      <c r="BQ871" s="585" t="s">
        <v>1295</v>
      </c>
      <c r="BR871">
        <v>1</v>
      </c>
      <c r="BS871" s="589" t="s">
        <v>1296</v>
      </c>
      <c r="BT871">
        <v>1</v>
      </c>
      <c r="BU871" s="585" t="s">
        <v>1297</v>
      </c>
      <c r="BV871" s="605">
        <v>1</v>
      </c>
      <c r="BW871" s="619" t="s">
        <v>1298</v>
      </c>
      <c r="BX871">
        <v>1</v>
      </c>
      <c r="BY871" s="586" t="s">
        <v>1299</v>
      </c>
      <c r="BZ871">
        <v>1</v>
      </c>
      <c r="CA871" s="619" t="s">
        <v>1300</v>
      </c>
      <c r="CB871" s="587">
        <v>1</v>
      </c>
      <c r="CC871" s="585" t="s">
        <v>1301</v>
      </c>
      <c r="CD871">
        <v>1</v>
      </c>
      <c r="CE871" s="586" t="s">
        <v>1302</v>
      </c>
      <c r="CF871">
        <v>1</v>
      </c>
      <c r="CG871" s="585" t="s">
        <v>1303</v>
      </c>
      <c r="CH871" s="587"/>
      <c r="CI871" s="240"/>
      <c r="CJ871" s="591"/>
      <c r="CK871" s="240"/>
      <c r="CL871" s="591"/>
      <c r="CM871" s="242"/>
      <c r="CN871" s="249"/>
      <c r="CO871" s="257"/>
      <c r="CP871" s="251"/>
      <c r="CQ871" s="257"/>
      <c r="CR871" s="251"/>
      <c r="CS871" s="258"/>
    </row>
    <row r="872" spans="25:97" ht="15" customHeight="1" x14ac:dyDescent="0.25">
      <c r="Y872" s="387"/>
      <c r="Z872" s="388"/>
      <c r="AA872" s="389"/>
      <c r="AB872" s="388"/>
      <c r="AC872" s="389"/>
      <c r="AD872" s="390"/>
      <c r="AE872" s="387"/>
      <c r="AF872" s="388"/>
      <c r="AG872" s="389"/>
      <c r="AH872" s="388"/>
      <c r="AI872" s="389"/>
      <c r="AJ872" s="390"/>
      <c r="AK872" s="387"/>
      <c r="AL872" s="388"/>
      <c r="AM872" s="389"/>
      <c r="AN872" s="388"/>
      <c r="AO872" s="389"/>
      <c r="AP872" s="390"/>
      <c r="AR872" s="249"/>
      <c r="AS872" s="603"/>
      <c r="AT872" s="251"/>
      <c r="AU872" s="250"/>
      <c r="AV872" s="251"/>
      <c r="AW872" s="252"/>
      <c r="AX872" s="249"/>
      <c r="AY872" s="620"/>
      <c r="AZ872" s="251"/>
      <c r="BA872" s="250"/>
      <c r="BB872" s="251"/>
      <c r="BC872" s="252"/>
      <c r="BD872" s="606"/>
      <c r="BE872" s="607"/>
      <c r="BF872" s="608"/>
      <c r="BG872" s="607"/>
      <c r="BH872" s="608"/>
      <c r="BI872" s="609"/>
      <c r="BJ872" s="606"/>
      <c r="BK872" s="607"/>
      <c r="BL872" s="608"/>
      <c r="BM872" s="607"/>
      <c r="BN872" s="608"/>
      <c r="BO872" s="609"/>
      <c r="BP872" s="606"/>
      <c r="BQ872" s="607"/>
      <c r="BR872" s="608"/>
      <c r="BS872" s="607"/>
      <c r="BT872" s="608"/>
      <c r="BU872" s="252"/>
      <c r="BV872" s="249"/>
      <c r="BW872" s="620"/>
      <c r="BX872" s="251"/>
      <c r="BY872" s="250"/>
      <c r="BZ872" s="251"/>
      <c r="CA872" s="252"/>
      <c r="CB872" s="249"/>
      <c r="CC872" s="620"/>
      <c r="CD872" s="251"/>
      <c r="CE872" s="250"/>
      <c r="CF872" s="251"/>
      <c r="CG872" s="252"/>
      <c r="CH872" s="249"/>
      <c r="CI872" s="250"/>
      <c r="CJ872" s="251"/>
      <c r="CK872" s="250"/>
      <c r="CL872" s="251"/>
      <c r="CM872" s="252"/>
      <c r="CN872" s="249"/>
      <c r="CO872" s="250"/>
      <c r="CP872" s="251"/>
      <c r="CQ872" s="250"/>
      <c r="CR872" s="251"/>
      <c r="CS872" s="252"/>
    </row>
    <row r="873" spans="25:97" ht="15" customHeight="1" x14ac:dyDescent="0.25">
      <c r="Y873" s="387"/>
      <c r="Z873" s="388"/>
      <c r="AA873" s="389"/>
      <c r="AB873" s="388"/>
      <c r="AC873" s="389"/>
      <c r="AD873" s="390"/>
      <c r="AE873" s="387"/>
      <c r="AF873" s="388"/>
      <c r="AG873" s="389"/>
      <c r="AH873" s="388"/>
      <c r="AI873" s="389"/>
      <c r="AJ873" s="390"/>
      <c r="AK873" s="387"/>
      <c r="AL873" s="388"/>
      <c r="AM873" s="389"/>
      <c r="AN873" s="388"/>
      <c r="AO873" s="389"/>
      <c r="AP873" s="390"/>
      <c r="AR873" s="249"/>
      <c r="AS873" s="603"/>
      <c r="AT873" s="251"/>
      <c r="AU873" s="250"/>
      <c r="AV873" s="251"/>
      <c r="AW873" s="252"/>
      <c r="AX873" s="249"/>
      <c r="AY873" s="620"/>
      <c r="AZ873" s="251"/>
      <c r="BA873" s="250"/>
      <c r="BB873" s="251"/>
      <c r="BC873" s="252"/>
      <c r="BD873" s="606"/>
      <c r="BE873" s="607"/>
      <c r="BF873" s="608"/>
      <c r="BG873" s="607"/>
      <c r="BH873" s="608"/>
      <c r="BI873" s="609"/>
      <c r="BJ873" s="606"/>
      <c r="BK873" s="607"/>
      <c r="BL873" s="608"/>
      <c r="BM873" s="607"/>
      <c r="BN873" s="608"/>
      <c r="BO873" s="609"/>
      <c r="BP873" s="606"/>
      <c r="BQ873" s="607"/>
      <c r="BR873" s="608"/>
      <c r="BS873" s="607"/>
      <c r="BT873" s="608"/>
      <c r="BU873" s="252"/>
      <c r="BV873" s="249"/>
      <c r="BW873" s="620"/>
      <c r="BX873" s="251"/>
      <c r="BY873" s="250"/>
      <c r="BZ873" s="251"/>
      <c r="CA873" s="252"/>
      <c r="CB873" s="249"/>
      <c r="CC873" s="620"/>
      <c r="CD873" s="251"/>
      <c r="CE873" s="250"/>
      <c r="CF873" s="251"/>
      <c r="CG873" s="252"/>
      <c r="CH873" s="249"/>
      <c r="CI873" s="250"/>
      <c r="CJ873" s="251"/>
      <c r="CK873" s="250"/>
      <c r="CL873" s="251"/>
      <c r="CM873" s="252"/>
      <c r="CN873" s="249"/>
      <c r="CO873" s="250"/>
      <c r="CP873" s="251"/>
      <c r="CQ873" s="250"/>
      <c r="CR873" s="251"/>
      <c r="CS873" s="252"/>
    </row>
    <row r="874" spans="25:97" ht="15" customHeight="1" x14ac:dyDescent="0.25">
      <c r="Y874" s="368"/>
      <c r="Z874" s="369"/>
      <c r="AA874" s="370"/>
      <c r="AB874" s="369"/>
      <c r="AC874" s="370"/>
      <c r="AD874" s="371"/>
      <c r="AE874" s="368"/>
      <c r="AF874" s="369"/>
      <c r="AG874" s="370"/>
      <c r="AH874" s="369"/>
      <c r="AI874" s="370"/>
      <c r="AJ874" s="371"/>
      <c r="AK874" s="368"/>
      <c r="AL874" s="369"/>
      <c r="AM874" s="370"/>
      <c r="AN874" s="369"/>
      <c r="AO874" s="370"/>
      <c r="AP874" s="371"/>
      <c r="AR874" s="169"/>
      <c r="AS874" s="497"/>
      <c r="AT874" s="171"/>
      <c r="AU874" s="170"/>
      <c r="AV874" s="171"/>
      <c r="AW874" s="172"/>
      <c r="AX874" s="169"/>
      <c r="AY874" s="498"/>
      <c r="AZ874" s="171"/>
      <c r="BA874" s="170"/>
      <c r="BB874" s="171"/>
      <c r="BC874" s="172"/>
      <c r="BD874" s="499"/>
      <c r="BE874" s="500"/>
      <c r="BF874" s="501"/>
      <c r="BG874" s="500"/>
      <c r="BH874" s="501"/>
      <c r="BI874" s="502"/>
      <c r="BJ874" s="499"/>
      <c r="BK874" s="500"/>
      <c r="BL874" s="501"/>
      <c r="BM874" s="500"/>
      <c r="BN874" s="501"/>
      <c r="BO874" s="502"/>
      <c r="BP874" s="499"/>
      <c r="BQ874" s="500"/>
      <c r="BR874" s="501"/>
      <c r="BS874" s="500"/>
      <c r="BT874" s="501"/>
      <c r="BU874" s="172"/>
      <c r="BV874" s="169"/>
      <c r="BW874" s="498"/>
      <c r="BX874" s="171"/>
      <c r="BY874" s="170"/>
      <c r="BZ874" s="171"/>
      <c r="CA874" s="172"/>
      <c r="CB874" s="169"/>
      <c r="CC874" s="170"/>
      <c r="CD874" s="171"/>
      <c r="CE874" s="170"/>
      <c r="CF874" s="171"/>
      <c r="CG874" s="172"/>
      <c r="CH874" s="169"/>
      <c r="CI874" s="170"/>
      <c r="CJ874" s="171"/>
      <c r="CK874" s="170"/>
      <c r="CL874" s="171"/>
      <c r="CM874" s="172"/>
      <c r="CN874" s="169"/>
      <c r="CO874" s="170"/>
      <c r="CP874" s="171"/>
      <c r="CQ874" s="170"/>
      <c r="CR874" s="171"/>
      <c r="CS874" s="172"/>
    </row>
    <row r="875" spans="25:97" ht="15" customHeight="1" x14ac:dyDescent="0.25">
      <c r="Y875" s="450">
        <v>1</v>
      </c>
      <c r="Z875" s="451" t="s">
        <v>1000</v>
      </c>
      <c r="AA875">
        <v>1</v>
      </c>
      <c r="AB875" s="452" t="s">
        <v>1001</v>
      </c>
      <c r="AC875">
        <v>1</v>
      </c>
      <c r="AD875" s="451" t="s">
        <v>1002</v>
      </c>
      <c r="AE875" s="450">
        <v>1</v>
      </c>
      <c r="AF875" s="451" t="s">
        <v>1003</v>
      </c>
      <c r="AG875">
        <v>1</v>
      </c>
      <c r="AH875" s="452" t="s">
        <v>1004</v>
      </c>
      <c r="AI875">
        <v>1</v>
      </c>
      <c r="AJ875" s="451" t="s">
        <v>1005</v>
      </c>
      <c r="AK875" s="450">
        <v>1</v>
      </c>
      <c r="AL875" s="451" t="s">
        <v>1006</v>
      </c>
      <c r="AM875">
        <v>1</v>
      </c>
      <c r="AN875" s="452" t="s">
        <v>1007</v>
      </c>
      <c r="AO875">
        <v>1</v>
      </c>
      <c r="AP875" s="451" t="s">
        <v>1008</v>
      </c>
      <c r="AR875" s="259">
        <v>1</v>
      </c>
      <c r="AS875" s="621" t="s">
        <v>1304</v>
      </c>
      <c r="AT875">
        <v>1</v>
      </c>
      <c r="AU875" s="622" t="s">
        <v>1305</v>
      </c>
      <c r="AV875">
        <v>1</v>
      </c>
      <c r="AW875" s="621" t="s">
        <v>1306</v>
      </c>
      <c r="AX875" s="623">
        <v>1</v>
      </c>
      <c r="AY875" s="624" t="s">
        <v>1307</v>
      </c>
      <c r="AZ875">
        <v>1</v>
      </c>
      <c r="BA875" s="260" t="s">
        <v>1308</v>
      </c>
      <c r="BB875">
        <v>1</v>
      </c>
      <c r="BC875" s="624" t="s">
        <v>1309</v>
      </c>
      <c r="BD875" s="625">
        <v>1</v>
      </c>
      <c r="BE875" s="621" t="s">
        <v>1310</v>
      </c>
      <c r="BF875">
        <v>1</v>
      </c>
      <c r="BG875" s="626" t="s">
        <v>1311</v>
      </c>
      <c r="BH875">
        <v>1</v>
      </c>
      <c r="BI875" s="621" t="s">
        <v>1312</v>
      </c>
      <c r="BJ875" s="625">
        <v>1</v>
      </c>
      <c r="BK875" s="621" t="s">
        <v>1313</v>
      </c>
      <c r="BL875">
        <v>1</v>
      </c>
      <c r="BM875" s="626" t="s">
        <v>1314</v>
      </c>
      <c r="BN875">
        <v>1</v>
      </c>
      <c r="BO875" s="621" t="s">
        <v>1315</v>
      </c>
      <c r="BP875" s="625"/>
      <c r="BQ875" s="626"/>
      <c r="BR875" s="627"/>
      <c r="BS875" s="626"/>
      <c r="BT875" s="627"/>
      <c r="BU875" s="262"/>
      <c r="BV875" s="259"/>
      <c r="BW875" s="628"/>
      <c r="BX875" s="261"/>
      <c r="BY875" s="260"/>
      <c r="BZ875" s="261"/>
      <c r="CA875" s="262"/>
      <c r="CB875" s="259"/>
      <c r="CC875" s="260"/>
      <c r="CD875" s="261"/>
      <c r="CE875" s="260"/>
      <c r="CF875" s="261"/>
      <c r="CG875" s="262"/>
      <c r="CH875" s="259"/>
      <c r="CI875" s="260"/>
      <c r="CJ875" s="261"/>
      <c r="CK875" s="260"/>
      <c r="CL875" s="261"/>
      <c r="CM875" s="262"/>
      <c r="CN875" s="259"/>
      <c r="CO875" s="260"/>
      <c r="CP875" s="261"/>
      <c r="CQ875" s="260"/>
      <c r="CR875" s="261"/>
      <c r="CS875" s="262"/>
    </row>
    <row r="876" spans="25:97" ht="15" customHeight="1" x14ac:dyDescent="0.25">
      <c r="Y876" s="450"/>
      <c r="Z876" s="452"/>
      <c r="AA876" s="453"/>
      <c r="AB876" s="452"/>
      <c r="AC876" s="453"/>
      <c r="AD876" s="454"/>
      <c r="AE876" s="450"/>
      <c r="AF876" s="452"/>
      <c r="AG876" s="453"/>
      <c r="AH876" s="452"/>
      <c r="AI876" s="453"/>
      <c r="AJ876" s="454"/>
      <c r="AK876" s="450"/>
      <c r="AL876" s="452"/>
      <c r="AM876" s="453"/>
      <c r="AN876" s="452"/>
      <c r="AO876" s="453"/>
      <c r="AP876" s="454"/>
      <c r="AR876" s="259"/>
      <c r="AS876" s="628"/>
      <c r="AT876" s="629"/>
      <c r="AU876" s="260"/>
      <c r="AV876" s="629"/>
      <c r="AW876" s="262"/>
      <c r="AX876" s="623"/>
      <c r="AY876" s="628"/>
      <c r="AZ876" s="629"/>
      <c r="BA876" s="260"/>
      <c r="BB876" s="629"/>
      <c r="BC876" s="262"/>
      <c r="BD876" s="625"/>
      <c r="BE876" s="626"/>
      <c r="BF876" s="627"/>
      <c r="BG876" s="626"/>
      <c r="BH876" s="627"/>
      <c r="BI876" s="630"/>
      <c r="BJ876" s="625"/>
      <c r="BK876" s="626"/>
      <c r="BL876" s="627"/>
      <c r="BM876" s="626"/>
      <c r="BN876" s="627"/>
      <c r="BO876" s="630"/>
      <c r="BP876" s="625"/>
      <c r="BQ876" s="626"/>
      <c r="BR876" s="627"/>
      <c r="BS876" s="626"/>
      <c r="BT876" s="627"/>
      <c r="BU876" s="264"/>
      <c r="BV876" s="259"/>
      <c r="BW876" s="263"/>
      <c r="BX876" s="261"/>
      <c r="BY876" s="263"/>
      <c r="BZ876" s="261"/>
      <c r="CA876" s="264"/>
      <c r="CB876" s="259"/>
      <c r="CC876" s="263"/>
      <c r="CD876" s="261"/>
      <c r="CE876" s="263"/>
      <c r="CF876" s="261"/>
      <c r="CG876" s="264"/>
      <c r="CH876" s="259"/>
      <c r="CI876" s="263"/>
      <c r="CJ876" s="261"/>
      <c r="CK876" s="263"/>
      <c r="CL876" s="261"/>
      <c r="CM876" s="264"/>
      <c r="CN876" s="259"/>
      <c r="CO876" s="263"/>
      <c r="CP876" s="261"/>
      <c r="CQ876" s="263"/>
      <c r="CR876" s="261"/>
      <c r="CS876" s="264"/>
    </row>
    <row r="877" spans="25:97" ht="15" customHeight="1" x14ac:dyDescent="0.25">
      <c r="Y877" s="450"/>
      <c r="Z877" s="452"/>
      <c r="AA877" s="453"/>
      <c r="AB877" s="452"/>
      <c r="AC877" s="453"/>
      <c r="AD877" s="454"/>
      <c r="AE877" s="450"/>
      <c r="AF877" s="452"/>
      <c r="AG877" s="453"/>
      <c r="AH877" s="452"/>
      <c r="AI877" s="453"/>
      <c r="AJ877" s="454"/>
      <c r="AK877" s="450"/>
      <c r="AL877" s="452"/>
      <c r="AM877" s="453"/>
      <c r="AN877" s="452"/>
      <c r="AO877" s="453"/>
      <c r="AP877" s="454"/>
      <c r="AR877" s="259"/>
      <c r="AS877" s="628"/>
      <c r="AT877" s="629"/>
      <c r="AU877" s="260"/>
      <c r="AV877" s="629"/>
      <c r="AW877" s="262"/>
      <c r="AX877" s="623"/>
      <c r="AY877" s="628"/>
      <c r="AZ877" s="629"/>
      <c r="BA877" s="260"/>
      <c r="BB877" s="629"/>
      <c r="BC877" s="262"/>
      <c r="BD877" s="625"/>
      <c r="BE877" s="626"/>
      <c r="BF877" s="627"/>
      <c r="BG877" s="626"/>
      <c r="BH877" s="627"/>
      <c r="BI877" s="630"/>
      <c r="BJ877" s="625"/>
      <c r="BK877" s="626"/>
      <c r="BL877" s="627"/>
      <c r="BM877" s="626"/>
      <c r="BN877" s="627"/>
      <c r="BO877" s="630"/>
      <c r="BP877" s="625"/>
      <c r="BQ877" s="626"/>
      <c r="BR877" s="627"/>
      <c r="BS877" s="626"/>
      <c r="BT877" s="627"/>
      <c r="BU877" s="264"/>
      <c r="BV877" s="259"/>
      <c r="BW877" s="263"/>
      <c r="BX877" s="261"/>
      <c r="BY877" s="263"/>
      <c r="BZ877" s="261"/>
      <c r="CA877" s="264"/>
      <c r="CB877" s="259"/>
      <c r="CC877" s="263"/>
      <c r="CD877" s="261"/>
      <c r="CE877" s="263"/>
      <c r="CF877" s="261"/>
      <c r="CG877" s="264"/>
      <c r="CH877" s="259"/>
      <c r="CI877" s="263"/>
      <c r="CJ877" s="261"/>
      <c r="CK877" s="263"/>
      <c r="CL877" s="261"/>
      <c r="CM877" s="264"/>
      <c r="CN877" s="259"/>
      <c r="CO877" s="263"/>
      <c r="CP877" s="261"/>
      <c r="CQ877" s="263"/>
      <c r="CR877" s="261"/>
      <c r="CS877" s="264"/>
    </row>
    <row r="878" spans="25:97" ht="15" customHeight="1" x14ac:dyDescent="0.25">
      <c r="Y878" s="455"/>
      <c r="Z878" s="456"/>
      <c r="AA878" s="457"/>
      <c r="AB878" s="456"/>
      <c r="AC878" s="457"/>
      <c r="AD878" s="458"/>
      <c r="AE878" s="455"/>
      <c r="AF878" s="456"/>
      <c r="AG878" s="457"/>
      <c r="AH878" s="456"/>
      <c r="AI878" s="457"/>
      <c r="AJ878" s="458"/>
      <c r="AK878" s="455"/>
      <c r="AL878" s="456"/>
      <c r="AM878" s="457"/>
      <c r="AN878" s="456"/>
      <c r="AO878" s="457"/>
      <c r="AP878" s="458"/>
      <c r="AR878" s="265"/>
      <c r="AS878" s="631"/>
      <c r="AT878" s="632"/>
      <c r="AU878" s="633"/>
      <c r="AV878" s="632"/>
      <c r="AW878" s="634"/>
      <c r="AX878" s="635"/>
      <c r="AY878" s="631"/>
      <c r="AZ878" s="632"/>
      <c r="BA878" s="633"/>
      <c r="BB878" s="632"/>
      <c r="BC878" s="634"/>
      <c r="BD878" s="636"/>
      <c r="BE878" s="637"/>
      <c r="BF878" s="638"/>
      <c r="BG878" s="637"/>
      <c r="BH878" s="638"/>
      <c r="BI878" s="639"/>
      <c r="BJ878" s="636"/>
      <c r="BK878" s="637"/>
      <c r="BL878" s="638"/>
      <c r="BM878" s="637"/>
      <c r="BN878" s="638"/>
      <c r="BO878" s="639"/>
      <c r="BP878" s="636"/>
      <c r="BQ878" s="637"/>
      <c r="BR878" s="638"/>
      <c r="BS878" s="637"/>
      <c r="BT878" s="638"/>
      <c r="BU878" s="268"/>
      <c r="BV878" s="265"/>
      <c r="BW878" s="266"/>
      <c r="BX878" s="267"/>
      <c r="BY878" s="266"/>
      <c r="BZ878" s="267"/>
      <c r="CA878" s="268"/>
      <c r="CB878" s="265"/>
      <c r="CC878" s="266"/>
      <c r="CD878" s="267"/>
      <c r="CE878" s="266"/>
      <c r="CF878" s="267"/>
      <c r="CG878" s="268"/>
      <c r="CH878" s="265"/>
      <c r="CI878" s="266"/>
      <c r="CJ878" s="267"/>
      <c r="CK878" s="266"/>
      <c r="CL878" s="267"/>
      <c r="CM878" s="268"/>
      <c r="CN878" s="265"/>
      <c r="CO878" s="266"/>
      <c r="CP878" s="267"/>
      <c r="CQ878" s="266"/>
      <c r="CR878" s="267"/>
      <c r="CS878" s="268"/>
    </row>
    <row r="879" spans="25:97" ht="15" customHeight="1" x14ac:dyDescent="0.25">
      <c r="Y879" s="450">
        <v>1</v>
      </c>
      <c r="Z879" s="451" t="s">
        <v>1009</v>
      </c>
      <c r="AA879">
        <v>1</v>
      </c>
      <c r="AB879" s="452" t="s">
        <v>1010</v>
      </c>
      <c r="AC879">
        <v>1</v>
      </c>
      <c r="AD879" s="451" t="s">
        <v>1011</v>
      </c>
      <c r="AE879" s="450">
        <v>1</v>
      </c>
      <c r="AF879" s="451" t="s">
        <v>1012</v>
      </c>
      <c r="AG879">
        <v>1</v>
      </c>
      <c r="AH879" s="452" t="s">
        <v>1013</v>
      </c>
      <c r="AI879">
        <v>1</v>
      </c>
      <c r="AJ879" s="451" t="s">
        <v>1014</v>
      </c>
      <c r="AK879" s="450">
        <v>1</v>
      </c>
      <c r="AL879" s="451" t="s">
        <v>1015</v>
      </c>
      <c r="AM879">
        <v>1</v>
      </c>
      <c r="AN879" s="452" t="s">
        <v>1016</v>
      </c>
      <c r="AO879">
        <v>1</v>
      </c>
      <c r="AP879" s="451" t="s">
        <v>1017</v>
      </c>
      <c r="AR879" s="259">
        <v>1</v>
      </c>
      <c r="AS879" s="621" t="s">
        <v>1316</v>
      </c>
      <c r="AT879">
        <v>1</v>
      </c>
      <c r="AU879" s="622" t="s">
        <v>1317</v>
      </c>
      <c r="AV879">
        <v>1</v>
      </c>
      <c r="AW879" s="621" t="s">
        <v>1318</v>
      </c>
      <c r="AX879" s="623">
        <v>1</v>
      </c>
      <c r="AY879" s="621" t="s">
        <v>1319</v>
      </c>
      <c r="AZ879">
        <v>1</v>
      </c>
      <c r="BA879" s="622" t="s">
        <v>1320</v>
      </c>
      <c r="BB879">
        <v>1</v>
      </c>
      <c r="BC879" s="621" t="s">
        <v>1321</v>
      </c>
      <c r="BD879" s="625">
        <v>1</v>
      </c>
      <c r="BE879" s="621" t="s">
        <v>1322</v>
      </c>
      <c r="BF879">
        <v>1</v>
      </c>
      <c r="BG879" s="626" t="s">
        <v>1323</v>
      </c>
      <c r="BH879">
        <v>1</v>
      </c>
      <c r="BI879" s="621" t="s">
        <v>1324</v>
      </c>
      <c r="BJ879" s="625">
        <v>1</v>
      </c>
      <c r="BK879" s="621" t="s">
        <v>1325</v>
      </c>
      <c r="BL879">
        <v>1</v>
      </c>
      <c r="BM879" s="626" t="s">
        <v>1326</v>
      </c>
      <c r="BN879">
        <v>1</v>
      </c>
      <c r="BO879" s="621" t="s">
        <v>1327</v>
      </c>
      <c r="BP879" s="625"/>
      <c r="BQ879" s="626"/>
      <c r="BR879" s="627"/>
      <c r="BS879" s="626"/>
      <c r="BT879" s="627"/>
      <c r="BU879" s="262"/>
      <c r="BV879" s="259"/>
      <c r="BW879" s="260"/>
      <c r="BX879" s="261"/>
      <c r="BY879" s="260"/>
      <c r="BZ879" s="261"/>
      <c r="CA879" s="262"/>
      <c r="CB879" s="259"/>
      <c r="CC879" s="260"/>
      <c r="CD879" s="261"/>
      <c r="CE879" s="260"/>
      <c r="CF879" s="261"/>
      <c r="CG879" s="262"/>
      <c r="CH879" s="259"/>
      <c r="CI879" s="260"/>
      <c r="CJ879" s="261"/>
      <c r="CK879" s="260"/>
      <c r="CL879" s="261"/>
      <c r="CM879" s="262"/>
      <c r="CN879" s="259"/>
      <c r="CO879" s="260"/>
      <c r="CP879" s="261"/>
      <c r="CQ879" s="260"/>
      <c r="CR879" s="261"/>
      <c r="CS879" s="262"/>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0"/>
      <c r="Z881" s="452"/>
      <c r="AA881" s="453"/>
      <c r="AB881" s="452"/>
      <c r="AC881" s="453"/>
      <c r="AD881" s="454"/>
      <c r="AE881" s="450"/>
      <c r="AF881" s="452"/>
      <c r="AG881" s="453"/>
      <c r="AH881" s="452"/>
      <c r="AI881" s="453"/>
      <c r="AJ881" s="454"/>
      <c r="AK881" s="450"/>
      <c r="AL881" s="452"/>
      <c r="AM881" s="453"/>
      <c r="AN881" s="452"/>
      <c r="AO881" s="453"/>
      <c r="AP881" s="454"/>
      <c r="AR881" s="259"/>
      <c r="AS881" s="628"/>
      <c r="AT881" s="629"/>
      <c r="AU881" s="260"/>
      <c r="AV881" s="629"/>
      <c r="AW881" s="262"/>
      <c r="AX881" s="623"/>
      <c r="AY881" s="628"/>
      <c r="AZ881" s="629"/>
      <c r="BA881" s="260"/>
      <c r="BB881" s="629"/>
      <c r="BC881" s="262"/>
      <c r="BD881" s="625"/>
      <c r="BE881" s="626"/>
      <c r="BF881" s="627"/>
      <c r="BG881" s="626"/>
      <c r="BH881" s="627"/>
      <c r="BI881" s="630"/>
      <c r="BJ881" s="625"/>
      <c r="BK881" s="626"/>
      <c r="BL881" s="627"/>
      <c r="BM881" s="626"/>
      <c r="BN881" s="627"/>
      <c r="BO881" s="630"/>
      <c r="BP881" s="625"/>
      <c r="BQ881" s="626"/>
      <c r="BR881" s="627"/>
      <c r="BS881" s="626"/>
      <c r="BT881" s="627"/>
      <c r="BU881" s="264"/>
      <c r="BV881" s="259"/>
      <c r="BW881" s="263"/>
      <c r="BX881" s="261"/>
      <c r="BY881" s="263"/>
      <c r="BZ881" s="261"/>
      <c r="CA881" s="264"/>
      <c r="CB881" s="259"/>
      <c r="CC881" s="263"/>
      <c r="CD881" s="261"/>
      <c r="CE881" s="263"/>
      <c r="CF881" s="261"/>
      <c r="CG881" s="264"/>
      <c r="CH881" s="259"/>
      <c r="CI881" s="263"/>
      <c r="CJ881" s="261"/>
      <c r="CK881" s="263"/>
      <c r="CL881" s="261"/>
      <c r="CM881" s="264"/>
      <c r="CN881" s="259"/>
      <c r="CO881" s="263"/>
      <c r="CP881" s="261"/>
      <c r="CQ881" s="263"/>
      <c r="CR881" s="261"/>
      <c r="CS881" s="264"/>
    </row>
    <row r="882" spans="25:97" ht="15" customHeight="1" x14ac:dyDescent="0.25">
      <c r="Y882" s="455"/>
      <c r="Z882" s="456"/>
      <c r="AA882" s="457"/>
      <c r="AB882" s="456"/>
      <c r="AC882" s="457"/>
      <c r="AD882" s="458"/>
      <c r="AE882" s="455"/>
      <c r="AF882" s="456"/>
      <c r="AG882" s="457"/>
      <c r="AH882" s="456"/>
      <c r="AI882" s="457"/>
      <c r="AJ882" s="458"/>
      <c r="AK882" s="455"/>
      <c r="AL882" s="456"/>
      <c r="AM882" s="457"/>
      <c r="AN882" s="457"/>
      <c r="AO882" s="457"/>
      <c r="AP882" s="459"/>
      <c r="AR882" s="265"/>
      <c r="AS882" s="631"/>
      <c r="AT882" s="632"/>
      <c r="AU882" s="633"/>
      <c r="AV882" s="632"/>
      <c r="AW882" s="634"/>
      <c r="AX882" s="635"/>
      <c r="AY882" s="631"/>
      <c r="AZ882" s="632"/>
      <c r="BA882" s="633"/>
      <c r="BB882" s="632"/>
      <c r="BC882" s="634"/>
      <c r="BD882" s="636"/>
      <c r="BE882" s="637"/>
      <c r="BF882" s="638"/>
      <c r="BG882" s="638"/>
      <c r="BH882" s="638"/>
      <c r="BI882" s="640"/>
      <c r="BJ882" s="636"/>
      <c r="BK882" s="637"/>
      <c r="BL882" s="638"/>
      <c r="BM882" s="637"/>
      <c r="BN882" s="638"/>
      <c r="BO882" s="639"/>
      <c r="BP882" s="636"/>
      <c r="BQ882" s="637"/>
      <c r="BR882" s="638"/>
      <c r="BS882" s="637"/>
      <c r="BT882" s="638"/>
      <c r="BU882" s="268"/>
      <c r="BV882" s="265"/>
      <c r="BW882" s="266"/>
      <c r="BX882" s="267"/>
      <c r="BY882" s="267"/>
      <c r="BZ882" s="267"/>
      <c r="CA882" s="269"/>
      <c r="CB882" s="265"/>
      <c r="CC882" s="266"/>
      <c r="CD882" s="267"/>
      <c r="CE882" s="266"/>
      <c r="CF882" s="267"/>
      <c r="CG882" s="268"/>
      <c r="CH882" s="265"/>
      <c r="CI882" s="266"/>
      <c r="CJ882" s="267"/>
      <c r="CK882" s="266"/>
      <c r="CL882" s="267"/>
      <c r="CM882" s="268"/>
      <c r="CN882" s="265"/>
      <c r="CO882" s="266"/>
      <c r="CP882" s="267"/>
      <c r="CQ882" s="267"/>
      <c r="CR882" s="267"/>
      <c r="CS882" s="269"/>
    </row>
    <row r="883" spans="25:97" ht="15" customHeight="1" x14ac:dyDescent="0.25">
      <c r="Y883" s="450">
        <v>1</v>
      </c>
      <c r="Z883" s="451" t="s">
        <v>1018</v>
      </c>
      <c r="AA883">
        <v>1</v>
      </c>
      <c r="AB883" s="452" t="s">
        <v>1019</v>
      </c>
      <c r="AC883">
        <v>1</v>
      </c>
      <c r="AD883" s="451" t="s">
        <v>1020</v>
      </c>
      <c r="AE883" s="450">
        <v>1</v>
      </c>
      <c r="AF883" s="451" t="s">
        <v>1021</v>
      </c>
      <c r="AG883">
        <v>1</v>
      </c>
      <c r="AH883" s="452" t="s">
        <v>1022</v>
      </c>
      <c r="AI883">
        <v>1</v>
      </c>
      <c r="AJ883" s="451" t="s">
        <v>1023</v>
      </c>
      <c r="AK883" s="450">
        <v>1</v>
      </c>
      <c r="AL883" s="451" t="s">
        <v>1024</v>
      </c>
      <c r="AM883">
        <v>1</v>
      </c>
      <c r="AN883" s="452" t="s">
        <v>1025</v>
      </c>
      <c r="AO883">
        <v>1</v>
      </c>
      <c r="AP883" s="451" t="s">
        <v>1026</v>
      </c>
      <c r="AR883" s="259">
        <v>1</v>
      </c>
      <c r="AS883" s="621" t="s">
        <v>1328</v>
      </c>
      <c r="AT883">
        <v>1</v>
      </c>
      <c r="AU883" s="622" t="s">
        <v>1329</v>
      </c>
      <c r="AV883">
        <v>1</v>
      </c>
      <c r="AW883" s="621" t="s">
        <v>1330</v>
      </c>
      <c r="AX883" s="623">
        <v>1</v>
      </c>
      <c r="AY883" s="621" t="s">
        <v>1331</v>
      </c>
      <c r="AZ883">
        <v>1</v>
      </c>
      <c r="BA883" s="622" t="s">
        <v>1332</v>
      </c>
      <c r="BB883">
        <v>1</v>
      </c>
      <c r="BC883" s="621" t="s">
        <v>1333</v>
      </c>
      <c r="BD883" s="625">
        <v>1</v>
      </c>
      <c r="BE883" s="621" t="s">
        <v>1334</v>
      </c>
      <c r="BF883">
        <v>1</v>
      </c>
      <c r="BG883" s="626" t="s">
        <v>1335</v>
      </c>
      <c r="BH883">
        <v>1</v>
      </c>
      <c r="BI883" s="621" t="s">
        <v>1336</v>
      </c>
      <c r="BJ883" s="625">
        <v>1</v>
      </c>
      <c r="BK883" s="621" t="s">
        <v>1337</v>
      </c>
      <c r="BL883">
        <v>1</v>
      </c>
      <c r="BM883" s="626" t="s">
        <v>1338</v>
      </c>
      <c r="BN883">
        <v>1</v>
      </c>
      <c r="BO883" s="621" t="s">
        <v>1339</v>
      </c>
      <c r="BP883" s="625"/>
      <c r="BQ883" s="626"/>
      <c r="BR883" s="627"/>
      <c r="BS883" s="626"/>
      <c r="BT883" s="627"/>
      <c r="BU883" s="262"/>
      <c r="BV883" s="259"/>
      <c r="BW883" s="260"/>
      <c r="BX883" s="261"/>
      <c r="BY883" s="260"/>
      <c r="BZ883" s="261"/>
      <c r="CA883" s="262"/>
      <c r="CB883" s="259"/>
      <c r="CC883" s="260"/>
      <c r="CD883" s="261"/>
      <c r="CE883" s="260"/>
      <c r="CF883" s="261"/>
      <c r="CG883" s="262"/>
      <c r="CH883" s="259"/>
      <c r="CI883" s="260"/>
      <c r="CJ883" s="261"/>
      <c r="CK883" s="260"/>
      <c r="CL883" s="261"/>
      <c r="CM883" s="262"/>
      <c r="CN883" s="259"/>
      <c r="CO883" s="260"/>
      <c r="CP883" s="261"/>
      <c r="CQ883" s="260"/>
      <c r="CR883" s="261"/>
      <c r="CS883" s="262"/>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3"/>
      <c r="AO884" s="453"/>
      <c r="AP884" s="460"/>
      <c r="AR884" s="259"/>
      <c r="AS884" s="628"/>
      <c r="AT884" s="629"/>
      <c r="AU884" s="260"/>
      <c r="AV884" s="629"/>
      <c r="AW884" s="262"/>
      <c r="AX884" s="623"/>
      <c r="AY884" s="628"/>
      <c r="AZ884" s="629"/>
      <c r="BA884" s="260"/>
      <c r="BB884" s="629"/>
      <c r="BC884" s="262"/>
      <c r="BD884" s="625"/>
      <c r="BE884" s="626"/>
      <c r="BF884" s="627"/>
      <c r="BG884" s="627"/>
      <c r="BH884" s="627"/>
      <c r="BI884" s="641"/>
      <c r="BJ884" s="625"/>
      <c r="BK884" s="626"/>
      <c r="BL884" s="627"/>
      <c r="BM884" s="626"/>
      <c r="BN884" s="627"/>
      <c r="BO884" s="630"/>
      <c r="BP884" s="625"/>
      <c r="BQ884" s="626"/>
      <c r="BR884" s="627"/>
      <c r="BS884" s="626"/>
      <c r="BT884" s="627"/>
      <c r="BU884" s="264"/>
      <c r="BV884" s="259"/>
      <c r="BW884" s="263"/>
      <c r="BX884" s="261"/>
      <c r="BY884" s="261"/>
      <c r="BZ884" s="261"/>
      <c r="CA884" s="270"/>
      <c r="CB884" s="259"/>
      <c r="CC884" s="263"/>
      <c r="CD884" s="261"/>
      <c r="CE884" s="263"/>
      <c r="CF884" s="261"/>
      <c r="CG884" s="264"/>
      <c r="CH884" s="259"/>
      <c r="CI884" s="263"/>
      <c r="CJ884" s="261"/>
      <c r="CK884" s="263"/>
      <c r="CL884" s="261"/>
      <c r="CM884" s="264"/>
      <c r="CN884" s="259"/>
      <c r="CO884" s="263"/>
      <c r="CP884" s="261"/>
      <c r="CQ884" s="261"/>
      <c r="CR884" s="261"/>
      <c r="CS884" s="270"/>
    </row>
    <row r="885" spans="25:97" ht="15" customHeight="1" x14ac:dyDescent="0.25">
      <c r="Y885" s="450"/>
      <c r="Z885" s="452"/>
      <c r="AA885" s="453"/>
      <c r="AB885" s="452"/>
      <c r="AC885" s="453"/>
      <c r="AD885" s="454"/>
      <c r="AE885" s="450"/>
      <c r="AF885" s="452"/>
      <c r="AG885" s="453"/>
      <c r="AH885" s="452"/>
      <c r="AI885" s="453"/>
      <c r="AJ885" s="454"/>
      <c r="AK885" s="450"/>
      <c r="AL885" s="452"/>
      <c r="AM885" s="453"/>
      <c r="AN885" s="453"/>
      <c r="AO885" s="453"/>
      <c r="AP885" s="460"/>
      <c r="AR885" s="259"/>
      <c r="AS885" s="628"/>
      <c r="AT885" s="629"/>
      <c r="AU885" s="260"/>
      <c r="AV885" s="629"/>
      <c r="AW885" s="262"/>
      <c r="AX885" s="623"/>
      <c r="AY885" s="628"/>
      <c r="AZ885" s="629"/>
      <c r="BA885" s="260"/>
      <c r="BB885" s="629"/>
      <c r="BC885" s="262"/>
      <c r="BD885" s="625"/>
      <c r="BE885" s="626"/>
      <c r="BF885" s="627"/>
      <c r="BG885" s="627"/>
      <c r="BH885" s="627"/>
      <c r="BI885" s="641"/>
      <c r="BJ885" s="625"/>
      <c r="BK885" s="626"/>
      <c r="BL885" s="627"/>
      <c r="BM885" s="626"/>
      <c r="BN885" s="627"/>
      <c r="BO885" s="630"/>
      <c r="BP885" s="625"/>
      <c r="BQ885" s="626"/>
      <c r="BR885" s="627"/>
      <c r="BS885" s="626"/>
      <c r="BT885" s="627"/>
      <c r="BU885" s="264"/>
      <c r="BV885" s="259"/>
      <c r="BW885" s="263"/>
      <c r="BX885" s="261"/>
      <c r="BY885" s="261"/>
      <c r="BZ885" s="261"/>
      <c r="CA885" s="270"/>
      <c r="CB885" s="259"/>
      <c r="CC885" s="263"/>
      <c r="CD885" s="261"/>
      <c r="CE885" s="263"/>
      <c r="CF885" s="261"/>
      <c r="CG885" s="264"/>
      <c r="CH885" s="259"/>
      <c r="CI885" s="263"/>
      <c r="CJ885" s="261"/>
      <c r="CK885" s="263"/>
      <c r="CL885" s="261"/>
      <c r="CM885" s="264"/>
      <c r="CN885" s="259"/>
      <c r="CO885" s="263"/>
      <c r="CP885" s="261"/>
      <c r="CQ885" s="261"/>
      <c r="CR885" s="261"/>
      <c r="CS885" s="270"/>
    </row>
    <row r="886" spans="25:97" ht="15" customHeight="1" x14ac:dyDescent="0.25">
      <c r="Y886" s="455"/>
      <c r="Z886" s="457"/>
      <c r="AA886" s="457"/>
      <c r="AB886" s="457"/>
      <c r="AC886" s="457"/>
      <c r="AD886" s="459"/>
      <c r="AE886" s="455"/>
      <c r="AF886" s="457"/>
      <c r="AG886" s="457"/>
      <c r="AH886" s="457"/>
      <c r="AI886" s="457"/>
      <c r="AJ886" s="459"/>
      <c r="AK886" s="455"/>
      <c r="AL886" s="457"/>
      <c r="AM886" s="457"/>
      <c r="AN886" s="457"/>
      <c r="AO886" s="457"/>
      <c r="AP886" s="459"/>
      <c r="AR886" s="265"/>
      <c r="AS886" s="632"/>
      <c r="AT886" s="632"/>
      <c r="AU886" s="632"/>
      <c r="AV886" s="632"/>
      <c r="AW886" s="642"/>
      <c r="AX886" s="635"/>
      <c r="AY886" s="632"/>
      <c r="AZ886" s="632"/>
      <c r="BA886" s="632"/>
      <c r="BB886" s="632"/>
      <c r="BC886" s="642"/>
      <c r="BD886" s="636"/>
      <c r="BE886" s="638"/>
      <c r="BF886" s="638"/>
      <c r="BG886" s="638"/>
      <c r="BH886" s="638"/>
      <c r="BI886" s="640"/>
      <c r="BJ886" s="636"/>
      <c r="BK886" s="638"/>
      <c r="BL886" s="638"/>
      <c r="BM886" s="638"/>
      <c r="BN886" s="638"/>
      <c r="BO886" s="640"/>
      <c r="BP886" s="636"/>
      <c r="BQ886" s="638"/>
      <c r="BR886" s="638"/>
      <c r="BS886" s="638"/>
      <c r="BT886" s="638"/>
      <c r="BU886" s="269"/>
      <c r="BV886" s="265"/>
      <c r="BW886" s="267"/>
      <c r="BX886" s="267"/>
      <c r="BY886" s="267"/>
      <c r="BZ886" s="267"/>
      <c r="CA886" s="269"/>
      <c r="CB886" s="265"/>
      <c r="CC886" s="267"/>
      <c r="CD886" s="267"/>
      <c r="CE886" s="267"/>
      <c r="CF886" s="267"/>
      <c r="CG886" s="269"/>
      <c r="CH886" s="265"/>
      <c r="CI886" s="267"/>
      <c r="CJ886" s="267"/>
      <c r="CK886" s="267"/>
      <c r="CL886" s="267"/>
      <c r="CM886" s="269"/>
      <c r="CN886" s="265"/>
      <c r="CO886" s="267"/>
      <c r="CP886" s="267"/>
      <c r="CQ886" s="267"/>
      <c r="CR886" s="267"/>
      <c r="CS886" s="269"/>
    </row>
    <row r="887" spans="25:97" ht="15" customHeight="1" x14ac:dyDescent="0.25">
      <c r="Y887" s="450">
        <v>1</v>
      </c>
      <c r="Z887" s="451" t="s">
        <v>1027</v>
      </c>
      <c r="AA887">
        <v>1</v>
      </c>
      <c r="AB887" s="452" t="s">
        <v>1028</v>
      </c>
      <c r="AC887">
        <v>1</v>
      </c>
      <c r="AD887" s="451" t="s">
        <v>1029</v>
      </c>
      <c r="AE887" s="450">
        <v>1</v>
      </c>
      <c r="AF887" s="451" t="s">
        <v>1030</v>
      </c>
      <c r="AG887">
        <v>1</v>
      </c>
      <c r="AH887" s="452" t="s">
        <v>393</v>
      </c>
      <c r="AI887">
        <v>1</v>
      </c>
      <c r="AJ887" s="451" t="s">
        <v>1031</v>
      </c>
      <c r="AK887" s="450">
        <v>1</v>
      </c>
      <c r="AL887" s="451" t="s">
        <v>1032</v>
      </c>
      <c r="AM887">
        <v>1</v>
      </c>
      <c r="AN887" s="452" t="s">
        <v>1033</v>
      </c>
      <c r="AO887">
        <v>1</v>
      </c>
      <c r="AP887" s="451" t="s">
        <v>1034</v>
      </c>
      <c r="AR887" s="259">
        <v>1</v>
      </c>
      <c r="AS887" s="621" t="s">
        <v>1340</v>
      </c>
      <c r="AT887">
        <v>1</v>
      </c>
      <c r="AU887" s="622" t="s">
        <v>1341</v>
      </c>
      <c r="AV887">
        <v>1</v>
      </c>
      <c r="AW887" s="621" t="s">
        <v>1342</v>
      </c>
      <c r="AX887" s="623">
        <v>1</v>
      </c>
      <c r="AY887" s="621" t="s">
        <v>1343</v>
      </c>
      <c r="AZ887">
        <v>1</v>
      </c>
      <c r="BA887" s="622" t="s">
        <v>1344</v>
      </c>
      <c r="BB887">
        <v>1</v>
      </c>
      <c r="BC887" s="621" t="s">
        <v>1345</v>
      </c>
      <c r="BD887" s="625">
        <v>1</v>
      </c>
      <c r="BE887" s="621" t="s">
        <v>1346</v>
      </c>
      <c r="BF887">
        <v>1</v>
      </c>
      <c r="BG887" s="626" t="s">
        <v>1347</v>
      </c>
      <c r="BH887">
        <v>1</v>
      </c>
      <c r="BI887" s="621" t="s">
        <v>1348</v>
      </c>
      <c r="BJ887" s="625">
        <v>1</v>
      </c>
      <c r="BK887" s="621" t="s">
        <v>1349</v>
      </c>
      <c r="BL887">
        <v>1</v>
      </c>
      <c r="BM887" s="626" t="s">
        <v>1350</v>
      </c>
      <c r="BN887">
        <v>1</v>
      </c>
      <c r="BO887" s="621" t="s">
        <v>1351</v>
      </c>
      <c r="BP887" s="625"/>
      <c r="BQ887" s="626"/>
      <c r="BR887" s="627"/>
      <c r="BS887" s="626"/>
      <c r="BT887" s="627"/>
      <c r="BU887" s="262"/>
      <c r="BV887" s="259"/>
      <c r="BW887" s="260"/>
      <c r="BX887" s="261"/>
      <c r="BY887" s="260"/>
      <c r="BZ887" s="261"/>
      <c r="CA887" s="262"/>
      <c r="CB887" s="259"/>
      <c r="CC887" s="260"/>
      <c r="CD887" s="261"/>
      <c r="CE887" s="260"/>
      <c r="CF887" s="261"/>
      <c r="CG887" s="262"/>
      <c r="CH887" s="259"/>
      <c r="CI887" s="260"/>
      <c r="CJ887" s="261"/>
      <c r="CK887" s="260"/>
      <c r="CL887" s="261"/>
      <c r="CM887" s="262"/>
      <c r="CN887" s="259"/>
      <c r="CO887" s="260"/>
      <c r="CP887" s="261"/>
      <c r="CQ887" s="260"/>
      <c r="CR887" s="261"/>
      <c r="CS887" s="262"/>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2"/>
      <c r="AO888" s="453"/>
      <c r="AP888" s="454"/>
      <c r="AR888" s="259"/>
      <c r="AS888" s="628"/>
      <c r="AT888" s="629"/>
      <c r="AU888" s="260"/>
      <c r="AV888" s="629"/>
      <c r="AW888" s="262"/>
      <c r="AX888" s="623"/>
      <c r="AY888" s="628"/>
      <c r="AZ888" s="629"/>
      <c r="BA888" s="260"/>
      <c r="BB888" s="629"/>
      <c r="BC888" s="262"/>
      <c r="BD888" s="625"/>
      <c r="BE888" s="626"/>
      <c r="BF888" s="627"/>
      <c r="BG888" s="626"/>
      <c r="BH888" s="627"/>
      <c r="BI888" s="630"/>
      <c r="BJ888" s="625"/>
      <c r="BK888" s="626"/>
      <c r="BL888" s="627"/>
      <c r="BM888" s="626"/>
      <c r="BN888" s="627"/>
      <c r="BO888" s="630"/>
      <c r="BP888" s="625"/>
      <c r="BQ888" s="626"/>
      <c r="BR888" s="627"/>
      <c r="BS888" s="626"/>
      <c r="BT888" s="627"/>
      <c r="BU888" s="262"/>
      <c r="BV888" s="259"/>
      <c r="BW888" s="263"/>
      <c r="BX888" s="261"/>
      <c r="BY888" s="263"/>
      <c r="BZ888" s="261"/>
      <c r="CA888" s="264"/>
      <c r="CB888" s="259"/>
      <c r="CC888" s="263"/>
      <c r="CD888" s="261"/>
      <c r="CE888" s="263"/>
      <c r="CF888" s="261"/>
      <c r="CG888" s="264"/>
      <c r="CH888" s="259"/>
      <c r="CI888" s="263"/>
      <c r="CJ888" s="261"/>
      <c r="CK888" s="260"/>
      <c r="CL888" s="261"/>
      <c r="CM888" s="262"/>
      <c r="CN888" s="259"/>
      <c r="CO888" s="263"/>
      <c r="CP888" s="261"/>
      <c r="CQ888" s="263"/>
      <c r="CR888" s="261"/>
      <c r="CS888" s="264"/>
    </row>
    <row r="889" spans="25:97" ht="15" customHeight="1" x14ac:dyDescent="0.25">
      <c r="Y889" s="450"/>
      <c r="Z889" s="452"/>
      <c r="AA889" s="453"/>
      <c r="AB889" s="452"/>
      <c r="AC889" s="453"/>
      <c r="AD889" s="454"/>
      <c r="AE889" s="450"/>
      <c r="AF889" s="452"/>
      <c r="AG889" s="453"/>
      <c r="AH889" s="452"/>
      <c r="AI889" s="453"/>
      <c r="AJ889" s="454"/>
      <c r="AK889" s="450"/>
      <c r="AL889" s="452"/>
      <c r="AM889" s="453"/>
      <c r="AN889" s="452"/>
      <c r="AO889" s="453"/>
      <c r="AP889" s="454"/>
      <c r="AR889" s="259"/>
      <c r="AS889" s="628"/>
      <c r="AT889" s="629"/>
      <c r="AU889" s="260"/>
      <c r="AV889" s="629"/>
      <c r="AW889" s="262"/>
      <c r="AX889" s="623"/>
      <c r="AY889" s="628"/>
      <c r="AZ889" s="629"/>
      <c r="BA889" s="260"/>
      <c r="BB889" s="629"/>
      <c r="BC889" s="262"/>
      <c r="BD889" s="625"/>
      <c r="BE889" s="626"/>
      <c r="BF889" s="627"/>
      <c r="BG889" s="626"/>
      <c r="BH889" s="627"/>
      <c r="BI889" s="630"/>
      <c r="BJ889" s="625"/>
      <c r="BK889" s="626"/>
      <c r="BL889" s="627"/>
      <c r="BM889" s="626"/>
      <c r="BN889" s="627"/>
      <c r="BO889" s="630"/>
      <c r="BP889" s="625"/>
      <c r="BQ889" s="626"/>
      <c r="BR889" s="627"/>
      <c r="BS889" s="626"/>
      <c r="BT889" s="627"/>
      <c r="BU889" s="262"/>
      <c r="BV889" s="259"/>
      <c r="BW889" s="263"/>
      <c r="BX889" s="261"/>
      <c r="BY889" s="263"/>
      <c r="BZ889" s="261"/>
      <c r="CA889" s="264"/>
      <c r="CB889" s="259"/>
      <c r="CC889" s="263"/>
      <c r="CD889" s="261"/>
      <c r="CE889" s="263"/>
      <c r="CF889" s="261"/>
      <c r="CG889" s="264"/>
      <c r="CH889" s="259"/>
      <c r="CI889" s="263"/>
      <c r="CJ889" s="261"/>
      <c r="CK889" s="260"/>
      <c r="CL889" s="261"/>
      <c r="CM889" s="262"/>
      <c r="CN889" s="259"/>
      <c r="CO889" s="263"/>
      <c r="CP889" s="261"/>
      <c r="CQ889" s="263"/>
      <c r="CR889" s="261"/>
      <c r="CS889" s="264"/>
    </row>
    <row r="890" spans="25:97" ht="15" customHeight="1" x14ac:dyDescent="0.25">
      <c r="Y890" s="455"/>
      <c r="Z890" s="456"/>
      <c r="AA890" s="457"/>
      <c r="AB890" s="456"/>
      <c r="AC890" s="457"/>
      <c r="AD890" s="458"/>
      <c r="AE890" s="455"/>
      <c r="AF890" s="456"/>
      <c r="AG890" s="457"/>
      <c r="AH890" s="456"/>
      <c r="AI890" s="457"/>
      <c r="AJ890" s="458"/>
      <c r="AK890" s="455"/>
      <c r="AL890" s="456"/>
      <c r="AM890" s="457"/>
      <c r="AN890" s="456"/>
      <c r="AO890" s="457"/>
      <c r="AP890" s="458"/>
      <c r="AR890" s="265"/>
      <c r="AS890" s="631"/>
      <c r="AT890" s="632"/>
      <c r="AU890" s="633"/>
      <c r="AV890" s="632"/>
      <c r="AW890" s="634"/>
      <c r="AX890" s="635"/>
      <c r="AY890" s="631"/>
      <c r="AZ890" s="632"/>
      <c r="BA890" s="633"/>
      <c r="BB890" s="632"/>
      <c r="BC890" s="634"/>
      <c r="BD890" s="636"/>
      <c r="BE890" s="637"/>
      <c r="BF890" s="638"/>
      <c r="BG890" s="637"/>
      <c r="BH890" s="638"/>
      <c r="BI890" s="639"/>
      <c r="BJ890" s="636"/>
      <c r="BK890" s="637"/>
      <c r="BL890" s="638"/>
      <c r="BM890" s="637"/>
      <c r="BN890" s="638"/>
      <c r="BO890" s="639"/>
      <c r="BP890" s="636"/>
      <c r="BQ890" s="637"/>
      <c r="BR890" s="638"/>
      <c r="BS890" s="637"/>
      <c r="BT890" s="638"/>
      <c r="BU890" s="268"/>
      <c r="BV890" s="265"/>
      <c r="BW890" s="266"/>
      <c r="BX890" s="267"/>
      <c r="BY890" s="266"/>
      <c r="BZ890" s="267"/>
      <c r="CA890" s="268"/>
      <c r="CB890" s="265"/>
      <c r="CC890" s="266"/>
      <c r="CD890" s="267"/>
      <c r="CE890" s="266"/>
      <c r="CF890" s="267"/>
      <c r="CG890" s="268"/>
      <c r="CH890" s="265"/>
      <c r="CI890" s="266"/>
      <c r="CJ890" s="267"/>
      <c r="CK890" s="266"/>
      <c r="CL890" s="267"/>
      <c r="CM890" s="268"/>
      <c r="CN890" s="265"/>
      <c r="CO890" s="266"/>
      <c r="CP890" s="267"/>
      <c r="CQ890" s="266"/>
      <c r="CR890" s="267"/>
      <c r="CS890" s="268"/>
    </row>
    <row r="891" spans="25:97" ht="15" customHeight="1" x14ac:dyDescent="0.25">
      <c r="Y891" s="450">
        <v>1</v>
      </c>
      <c r="Z891" s="451" t="s">
        <v>1035</v>
      </c>
      <c r="AA891">
        <v>1</v>
      </c>
      <c r="AB891" s="452" t="s">
        <v>1036</v>
      </c>
      <c r="AC891">
        <v>1</v>
      </c>
      <c r="AD891" s="451" t="s">
        <v>1037</v>
      </c>
      <c r="AE891" s="450">
        <v>1</v>
      </c>
      <c r="AF891" s="451" t="s">
        <v>1038</v>
      </c>
      <c r="AG891">
        <v>1</v>
      </c>
      <c r="AH891" s="452" t="s">
        <v>1039</v>
      </c>
      <c r="AI891">
        <v>1</v>
      </c>
      <c r="AJ891" s="451" t="s">
        <v>1040</v>
      </c>
      <c r="AK891" s="450">
        <v>1</v>
      </c>
      <c r="AL891" s="451" t="s">
        <v>1041</v>
      </c>
      <c r="AM891">
        <v>1</v>
      </c>
      <c r="AN891" s="452" t="s">
        <v>1042</v>
      </c>
      <c r="AO891">
        <v>1</v>
      </c>
      <c r="AP891" s="451" t="s">
        <v>1043</v>
      </c>
      <c r="AR891" s="259">
        <v>1</v>
      </c>
      <c r="AS891" s="643" t="s">
        <v>1352</v>
      </c>
      <c r="AT891">
        <v>1</v>
      </c>
      <c r="AU891" s="621" t="s">
        <v>1353</v>
      </c>
      <c r="AV891" s="621">
        <v>1</v>
      </c>
      <c r="AW891" s="622" t="s">
        <v>1354</v>
      </c>
      <c r="AX891" s="623">
        <v>1</v>
      </c>
      <c r="AY891" s="621" t="s">
        <v>1355</v>
      </c>
      <c r="AZ891">
        <v>1</v>
      </c>
      <c r="BA891" s="622" t="s">
        <v>1356</v>
      </c>
      <c r="BB891">
        <v>1</v>
      </c>
      <c r="BC891" s="621" t="s">
        <v>1357</v>
      </c>
      <c r="BD891" s="625">
        <v>1</v>
      </c>
      <c r="BE891" s="621" t="s">
        <v>1358</v>
      </c>
      <c r="BF891">
        <v>1</v>
      </c>
      <c r="BG891" s="626" t="s">
        <v>1359</v>
      </c>
      <c r="BH891">
        <v>1</v>
      </c>
      <c r="BI891" s="621" t="s">
        <v>1360</v>
      </c>
      <c r="BJ891" s="625">
        <v>1</v>
      </c>
      <c r="BK891" s="621" t="s">
        <v>1361</v>
      </c>
      <c r="BL891">
        <v>1</v>
      </c>
      <c r="BM891" s="626" t="s">
        <v>1362</v>
      </c>
      <c r="BN891">
        <v>1</v>
      </c>
      <c r="BO891" s="621" t="s">
        <v>1363</v>
      </c>
      <c r="BP891" s="625"/>
      <c r="BQ891" s="626"/>
      <c r="BR891" s="627"/>
      <c r="BS891" s="626"/>
      <c r="BT891" s="627"/>
      <c r="BU891" s="262"/>
      <c r="BV891" s="259"/>
      <c r="BW891" s="260"/>
      <c r="BX891" s="261"/>
      <c r="BY891" s="260"/>
      <c r="BZ891" s="261"/>
      <c r="CA891" s="262"/>
      <c r="CB891" s="259"/>
      <c r="CC891" s="260"/>
      <c r="CD891" s="261"/>
      <c r="CE891" s="260"/>
      <c r="CF891" s="261"/>
      <c r="CG891" s="262"/>
      <c r="CH891" s="259"/>
      <c r="CI891" s="260"/>
      <c r="CJ891" s="261"/>
      <c r="CK891" s="260"/>
      <c r="CL891" s="261"/>
      <c r="CM891" s="262"/>
      <c r="CN891" s="259"/>
      <c r="CO891" s="260"/>
      <c r="CP891" s="261"/>
      <c r="CQ891" s="260"/>
      <c r="CR891" s="261"/>
      <c r="CS891" s="262"/>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4"/>
      <c r="BV892" s="259"/>
      <c r="BW892" s="263"/>
      <c r="BX892" s="261"/>
      <c r="BY892" s="263"/>
      <c r="BZ892" s="261"/>
      <c r="CA892" s="264"/>
      <c r="CB892" s="259"/>
      <c r="CC892" s="263"/>
      <c r="CD892" s="261"/>
      <c r="CE892" s="263"/>
      <c r="CF892" s="261"/>
      <c r="CG892" s="264"/>
      <c r="CH892" s="259"/>
      <c r="CI892" s="263"/>
      <c r="CJ892" s="261"/>
      <c r="CK892" s="263"/>
      <c r="CL892" s="261"/>
      <c r="CM892" s="264"/>
      <c r="CN892" s="259"/>
      <c r="CO892" s="263"/>
      <c r="CP892" s="261"/>
      <c r="CQ892" s="263"/>
      <c r="CR892" s="261"/>
      <c r="CS892" s="264"/>
    </row>
    <row r="893" spans="25:97" ht="15" customHeight="1" x14ac:dyDescent="0.25">
      <c r="Y893" s="450"/>
      <c r="Z893" s="452"/>
      <c r="AA893" s="453"/>
      <c r="AB893" s="452"/>
      <c r="AC893" s="453"/>
      <c r="AD893" s="454"/>
      <c r="AE893" s="450"/>
      <c r="AF893" s="452"/>
      <c r="AG893" s="453"/>
      <c r="AH893" s="452"/>
      <c r="AI893" s="453"/>
      <c r="AJ893" s="454"/>
      <c r="AK893" s="450"/>
      <c r="AL893" s="452"/>
      <c r="AM893" s="453"/>
      <c r="AN893" s="452"/>
      <c r="AO893" s="453"/>
      <c r="AP893" s="454"/>
      <c r="AR893" s="259"/>
      <c r="AS893" s="628"/>
      <c r="AT893" s="261"/>
      <c r="AU893" s="263"/>
      <c r="AV893" s="261"/>
      <c r="AW893" s="264"/>
      <c r="AX893" s="259"/>
      <c r="AY893" s="644"/>
      <c r="AZ893" s="261"/>
      <c r="BA893" s="263"/>
      <c r="BB893" s="261"/>
      <c r="BC893" s="264"/>
      <c r="BD893" s="625"/>
      <c r="BE893" s="626"/>
      <c r="BF893" s="627"/>
      <c r="BG893" s="626"/>
      <c r="BH893" s="627"/>
      <c r="BI893" s="630"/>
      <c r="BJ893" s="625"/>
      <c r="BK893" s="626"/>
      <c r="BL893" s="627"/>
      <c r="BM893" s="626"/>
      <c r="BN893" s="627"/>
      <c r="BO893" s="630"/>
      <c r="BP893" s="625"/>
      <c r="BQ893" s="626"/>
      <c r="BR893" s="627"/>
      <c r="BS893" s="626"/>
      <c r="BT893" s="627"/>
      <c r="BU893" s="264"/>
      <c r="BV893" s="259"/>
      <c r="BW893" s="263"/>
      <c r="BX893" s="261"/>
      <c r="BY893" s="263"/>
      <c r="BZ893" s="261"/>
      <c r="CA893" s="264"/>
      <c r="CB893" s="259"/>
      <c r="CC893" s="263"/>
      <c r="CD893" s="261"/>
      <c r="CE893" s="263"/>
      <c r="CF893" s="261"/>
      <c r="CG893" s="264"/>
      <c r="CH893" s="259"/>
      <c r="CI893" s="263"/>
      <c r="CJ893" s="261"/>
      <c r="CK893" s="263"/>
      <c r="CL893" s="261"/>
      <c r="CM893" s="264"/>
      <c r="CN893" s="259"/>
      <c r="CO893" s="263"/>
      <c r="CP893" s="261"/>
      <c r="CQ893" s="263"/>
      <c r="CR893" s="261"/>
      <c r="CS893" s="264"/>
    </row>
    <row r="894" spans="25:97" ht="15" customHeight="1" x14ac:dyDescent="0.25">
      <c r="Y894" s="461"/>
      <c r="Z894" s="462"/>
      <c r="AA894" s="463"/>
      <c r="AB894" s="462"/>
      <c r="AC894" s="463"/>
      <c r="AD894" s="464"/>
      <c r="AE894" s="461"/>
      <c r="AF894" s="462"/>
      <c r="AG894" s="463"/>
      <c r="AH894" s="462"/>
      <c r="AI894" s="463"/>
      <c r="AJ894" s="464"/>
      <c r="AK894" s="423"/>
      <c r="AL894" s="424"/>
      <c r="AM894" s="425"/>
      <c r="AN894" s="424"/>
      <c r="AO894" s="425"/>
      <c r="AP894" s="426"/>
      <c r="AR894" s="271"/>
      <c r="AS894" s="645"/>
      <c r="AT894" s="273"/>
      <c r="AU894" s="272"/>
      <c r="AV894" s="273"/>
      <c r="AW894" s="274"/>
      <c r="AX894" s="271"/>
      <c r="AY894" s="646"/>
      <c r="AZ894" s="273"/>
      <c r="BA894" s="272"/>
      <c r="BB894" s="273"/>
      <c r="BC894" s="274"/>
      <c r="BD894" s="647"/>
      <c r="BE894" s="648"/>
      <c r="BF894" s="649"/>
      <c r="BG894" s="648"/>
      <c r="BH894" s="649"/>
      <c r="BI894" s="650"/>
      <c r="BJ894" s="647"/>
      <c r="BK894" s="648"/>
      <c r="BL894" s="649"/>
      <c r="BM894" s="648"/>
      <c r="BN894" s="649"/>
      <c r="BO894" s="650"/>
      <c r="BP894" s="647"/>
      <c r="BQ894" s="648"/>
      <c r="BR894" s="649"/>
      <c r="BS894" s="648"/>
      <c r="BT894" s="649"/>
      <c r="BU894" s="274"/>
      <c r="BV894" s="271"/>
      <c r="BW894" s="272"/>
      <c r="BX894" s="273"/>
      <c r="BY894" s="272"/>
      <c r="BZ894" s="273"/>
      <c r="CA894" s="274"/>
      <c r="CB894" s="271"/>
      <c r="CC894" s="272"/>
      <c r="CD894" s="273"/>
      <c r="CE894" s="272"/>
      <c r="CF894" s="273"/>
      <c r="CG894" s="274"/>
      <c r="CH894" s="271"/>
      <c r="CI894" s="272"/>
      <c r="CJ894" s="273"/>
      <c r="CK894" s="272"/>
      <c r="CL894" s="273"/>
      <c r="CM894" s="274"/>
      <c r="CN894" s="271"/>
      <c r="CO894" s="272"/>
      <c r="CP894" s="273"/>
      <c r="CQ894" s="272"/>
      <c r="CR894" s="273"/>
      <c r="CS894" s="274"/>
    </row>
    <row r="895" spans="25:97" ht="15" customHeight="1" x14ac:dyDescent="0.25">
      <c r="Y895" s="450">
        <v>1</v>
      </c>
      <c r="Z895" s="451" t="s">
        <v>1044</v>
      </c>
      <c r="AA895">
        <v>1</v>
      </c>
      <c r="AB895" s="452" t="s">
        <v>1045</v>
      </c>
      <c r="AC895">
        <v>1</v>
      </c>
      <c r="AD895" s="451" t="s">
        <v>1046</v>
      </c>
      <c r="AE895" s="450">
        <v>1</v>
      </c>
      <c r="AF895" s="451" t="s">
        <v>1047</v>
      </c>
      <c r="AG895">
        <v>1</v>
      </c>
      <c r="AH895" s="452" t="s">
        <v>1048</v>
      </c>
      <c r="AI895">
        <v>1</v>
      </c>
      <c r="AJ895" s="451" t="s">
        <v>1049</v>
      </c>
      <c r="AK895" s="364"/>
      <c r="AL895" s="428"/>
      <c r="AM895" s="366"/>
      <c r="AN895" s="428"/>
      <c r="AO895" s="366"/>
      <c r="AP895" s="429"/>
      <c r="AR895" s="259"/>
      <c r="AS895" s="628"/>
      <c r="AT895" s="261"/>
      <c r="AU895" s="260"/>
      <c r="AV895" s="261"/>
      <c r="AW895" s="262"/>
      <c r="AX895" s="259"/>
      <c r="AY895" s="628"/>
      <c r="AZ895" s="261"/>
      <c r="BA895" s="260"/>
      <c r="BB895" s="261"/>
      <c r="BC895" s="262"/>
      <c r="BD895" s="651"/>
      <c r="BE895" s="652"/>
      <c r="BF895" s="653"/>
      <c r="BG895" s="652"/>
      <c r="BH895" s="653"/>
      <c r="BI895" s="654"/>
      <c r="BJ895" s="625"/>
      <c r="BK895" s="626"/>
      <c r="BL895" s="627"/>
      <c r="BM895" s="626"/>
      <c r="BN895" s="627"/>
      <c r="BO895" s="630"/>
      <c r="BP895" s="625"/>
      <c r="BQ895" s="626"/>
      <c r="BR895" s="627"/>
      <c r="BS895" s="626"/>
      <c r="BT895" s="627"/>
      <c r="BU895" s="262"/>
      <c r="BV895" s="275"/>
      <c r="BW895" s="276"/>
      <c r="BX895" s="277"/>
      <c r="BY895" s="276"/>
      <c r="BZ895" s="277"/>
      <c r="CA895" s="278"/>
      <c r="CB895" s="259"/>
      <c r="CC895" s="260"/>
      <c r="CD895" s="261"/>
      <c r="CE895" s="260"/>
      <c r="CF895" s="261"/>
      <c r="CG895" s="262"/>
      <c r="CH895" s="259"/>
      <c r="CI895" s="260"/>
      <c r="CJ895" s="261"/>
      <c r="CK895" s="260"/>
      <c r="CL895" s="261"/>
      <c r="CM895" s="262"/>
      <c r="CN895" s="275"/>
      <c r="CO895" s="276"/>
      <c r="CP895" s="277"/>
      <c r="CQ895" s="276"/>
      <c r="CR895" s="277"/>
      <c r="CS895" s="278"/>
    </row>
    <row r="896" spans="25:97" ht="15" customHeight="1" x14ac:dyDescent="0.25">
      <c r="Y896" s="43"/>
      <c r="Z896" s="44"/>
      <c r="AA896" s="45"/>
      <c r="AB896" s="44"/>
      <c r="AC896" s="45"/>
      <c r="AD896" s="46"/>
      <c r="AE896" s="43"/>
      <c r="AF896" s="44"/>
      <c r="AG896" s="45"/>
      <c r="AH896" s="44"/>
      <c r="AI896" s="45"/>
      <c r="AJ896" s="46"/>
      <c r="AK896" s="43"/>
      <c r="AL896" s="44"/>
      <c r="AM896" s="45"/>
      <c r="AN896" s="44"/>
      <c r="AO896" s="45"/>
      <c r="AP896" s="46"/>
      <c r="AR896" s="275"/>
      <c r="AS896" s="655"/>
      <c r="AT896" s="277"/>
      <c r="AU896" s="279"/>
      <c r="AV896" s="277"/>
      <c r="AW896" s="280"/>
      <c r="AX896" s="275"/>
      <c r="AY896" s="656"/>
      <c r="AZ896" s="277"/>
      <c r="BA896" s="279"/>
      <c r="BB896" s="277"/>
      <c r="BC896" s="280"/>
      <c r="BD896" s="275"/>
      <c r="BE896" s="656"/>
      <c r="BF896" s="277"/>
      <c r="BG896" s="279"/>
      <c r="BH896" s="277"/>
      <c r="BI896" s="280"/>
      <c r="BJ896" s="275"/>
      <c r="BK896" s="656"/>
      <c r="BL896" s="277"/>
      <c r="BM896" s="279"/>
      <c r="BN896" s="277"/>
      <c r="BO896" s="280"/>
      <c r="BP896" s="275"/>
      <c r="BQ896" s="279"/>
      <c r="BR896" s="277"/>
      <c r="BS896" s="279"/>
      <c r="BT896" s="277"/>
      <c r="BU896" s="280"/>
      <c r="BV896" s="275"/>
      <c r="BW896" s="279"/>
      <c r="BX896" s="277"/>
      <c r="BY896" s="279"/>
      <c r="BZ896" s="277"/>
      <c r="CA896" s="280"/>
      <c r="CB896" s="275"/>
      <c r="CC896" s="279"/>
      <c r="CD896" s="277"/>
      <c r="CE896" s="279"/>
      <c r="CF896" s="277"/>
      <c r="CG896" s="280"/>
      <c r="CH896" s="275"/>
      <c r="CI896" s="279"/>
      <c r="CJ896" s="277"/>
      <c r="CK896" s="279"/>
      <c r="CL896" s="277"/>
      <c r="CM896" s="280"/>
      <c r="CN896" s="275"/>
      <c r="CO896" s="279"/>
      <c r="CP896" s="277"/>
      <c r="CQ896" s="279"/>
      <c r="CR896" s="277"/>
      <c r="CS896" s="280"/>
    </row>
    <row r="897" spans="25:97" ht="15" customHeight="1" x14ac:dyDescent="0.25">
      <c r="Y897" s="43"/>
      <c r="Z897" s="44"/>
      <c r="AA897" s="45"/>
      <c r="AB897" s="44"/>
      <c r="AC897" s="45"/>
      <c r="AD897" s="46"/>
      <c r="AE897" s="43"/>
      <c r="AF897" s="44"/>
      <c r="AG897" s="45"/>
      <c r="AH897" s="44"/>
      <c r="AI897" s="45"/>
      <c r="AJ897" s="46"/>
      <c r="AK897" s="43"/>
      <c r="AL897" s="44"/>
      <c r="AM897" s="45"/>
      <c r="AN897" s="44"/>
      <c r="AO897" s="45"/>
      <c r="AP897" s="46"/>
      <c r="AR897" s="275"/>
      <c r="AS897" s="279"/>
      <c r="AT897" s="277"/>
      <c r="AU897" s="279"/>
      <c r="AV897" s="277"/>
      <c r="AW897" s="280"/>
      <c r="AX897" s="275"/>
      <c r="AY897" s="656"/>
      <c r="AZ897" s="277"/>
      <c r="BA897" s="279"/>
      <c r="BB897" s="277"/>
      <c r="BC897" s="280"/>
      <c r="BD897" s="275"/>
      <c r="BE897" s="656"/>
      <c r="BF897" s="277"/>
      <c r="BG897" s="279"/>
      <c r="BH897" s="277"/>
      <c r="BI897" s="280"/>
      <c r="BJ897" s="275"/>
      <c r="BK897" s="656"/>
      <c r="BL897" s="277"/>
      <c r="BM897" s="279"/>
      <c r="BN897" s="277"/>
      <c r="BO897" s="280"/>
      <c r="BP897" s="275"/>
      <c r="BQ897" s="279"/>
      <c r="BR897" s="277"/>
      <c r="BS897" s="279"/>
      <c r="BT897" s="277"/>
      <c r="BU897" s="280"/>
      <c r="BV897" s="275"/>
      <c r="BW897" s="279"/>
      <c r="BX897" s="277"/>
      <c r="BY897" s="279"/>
      <c r="BZ897" s="277"/>
      <c r="CA897" s="280"/>
      <c r="CB897" s="275"/>
      <c r="CC897" s="279"/>
      <c r="CD897" s="277"/>
      <c r="CE897" s="279"/>
      <c r="CF897" s="277"/>
      <c r="CG897" s="280"/>
      <c r="CH897" s="275"/>
      <c r="CI897" s="279"/>
      <c r="CJ897" s="277"/>
      <c r="CK897" s="279"/>
      <c r="CL897" s="277"/>
      <c r="CM897" s="280"/>
      <c r="CN897" s="275"/>
      <c r="CO897" s="279"/>
      <c r="CP897" s="277"/>
      <c r="CQ897" s="279"/>
      <c r="CR897" s="277"/>
      <c r="CS897" s="280"/>
    </row>
    <row r="898" spans="25:97" ht="15" customHeight="1" x14ac:dyDescent="0.25">
      <c r="Y898" s="41"/>
      <c r="Z898" s="22"/>
      <c r="AB898" s="22"/>
      <c r="AD898" s="42"/>
      <c r="AE898" s="41"/>
      <c r="AF898" s="22"/>
      <c r="AH898" s="22"/>
      <c r="AJ898" s="42"/>
      <c r="AK898" s="41"/>
      <c r="AL898" s="22"/>
      <c r="AN898" s="22"/>
      <c r="AP898" s="42"/>
      <c r="AR898" s="169"/>
      <c r="AS898" s="170"/>
      <c r="AT898" s="171"/>
      <c r="AU898" s="170"/>
      <c r="AV898" s="171"/>
      <c r="AW898" s="172"/>
      <c r="AX898" s="169"/>
      <c r="AY898" s="170"/>
      <c r="AZ898" s="171"/>
      <c r="BA898" s="170"/>
      <c r="BB898" s="171"/>
      <c r="BC898" s="172"/>
      <c r="BD898" s="169"/>
      <c r="BE898" s="170"/>
      <c r="BF898" s="171"/>
      <c r="BG898" s="170"/>
      <c r="BH898" s="171"/>
      <c r="BI898" s="172"/>
      <c r="BJ898" s="169"/>
      <c r="BK898" s="170"/>
      <c r="BL898" s="171"/>
      <c r="BM898" s="170"/>
      <c r="BN898" s="171"/>
      <c r="BO898" s="172"/>
      <c r="BP898" s="169"/>
      <c r="BQ898" s="170"/>
      <c r="BR898" s="171"/>
      <c r="BS898" s="170"/>
      <c r="BT898" s="171"/>
      <c r="BU898" s="172"/>
      <c r="BV898" s="169"/>
      <c r="BW898" s="170"/>
      <c r="BX898" s="171"/>
      <c r="BY898" s="170"/>
      <c r="BZ898" s="171"/>
      <c r="CA898" s="172"/>
      <c r="CB898" s="169"/>
      <c r="CC898" s="170"/>
      <c r="CD898" s="171"/>
      <c r="CE898" s="170"/>
      <c r="CF898" s="171"/>
      <c r="CG898" s="172"/>
      <c r="CH898" s="169"/>
      <c r="CI898" s="170"/>
      <c r="CJ898" s="171"/>
      <c r="CK898" s="170"/>
      <c r="CL898" s="171"/>
      <c r="CM898" s="172"/>
      <c r="CN898" s="169"/>
      <c r="CO898" s="170"/>
      <c r="CP898" s="171"/>
      <c r="CQ898" s="170"/>
      <c r="CR898" s="171"/>
      <c r="CS898" s="172"/>
    </row>
    <row r="899" spans="25:97" ht="15" customHeight="1" x14ac:dyDescent="0.25">
      <c r="Y899" s="43"/>
      <c r="Z899" s="47"/>
      <c r="AA899" s="45"/>
      <c r="AC899" s="45"/>
      <c r="AE899" s="43"/>
      <c r="AF899" s="47"/>
      <c r="AG899" s="45"/>
      <c r="AH899" s="47"/>
      <c r="AI899" s="45"/>
      <c r="AJ899" s="48"/>
      <c r="AK899" s="43"/>
      <c r="AL899" s="47"/>
      <c r="AM899" s="45"/>
      <c r="AN899" s="47"/>
      <c r="AO899" s="45"/>
      <c r="AP899" s="46"/>
      <c r="AR899" s="165">
        <v>1</v>
      </c>
      <c r="AS899" s="192" t="s">
        <v>1364</v>
      </c>
      <c r="AT899" s="167"/>
      <c r="AU899" s="171"/>
      <c r="AV899" s="167"/>
      <c r="AW899" s="171"/>
      <c r="AX899" s="165"/>
      <c r="AY899" s="192"/>
      <c r="AZ899" s="167"/>
      <c r="BA899" s="192"/>
      <c r="BB899" s="167"/>
      <c r="BC899" s="193"/>
      <c r="BD899" s="165"/>
      <c r="BE899" s="192"/>
      <c r="BF899" s="167"/>
      <c r="BG899" s="192"/>
      <c r="BH899" s="167"/>
      <c r="BI899" s="168"/>
      <c r="BJ899" s="165"/>
      <c r="BK899" s="192"/>
      <c r="BL899" s="167"/>
      <c r="BM899" s="171"/>
      <c r="BN899" s="167"/>
      <c r="BO899" s="171"/>
      <c r="BP899" s="165"/>
      <c r="BQ899" s="192"/>
      <c r="BR899" s="167"/>
      <c r="BS899" s="192"/>
      <c r="BT899" s="167"/>
      <c r="BU899" s="193"/>
      <c r="BV899" s="165"/>
      <c r="BW899" s="192"/>
      <c r="BX899" s="167"/>
      <c r="BY899" s="192"/>
      <c r="BZ899" s="167"/>
      <c r="CA899" s="168"/>
      <c r="CB899" s="165"/>
      <c r="CC899" s="192"/>
      <c r="CD899" s="167"/>
      <c r="CE899" s="171"/>
      <c r="CF899" s="167"/>
      <c r="CG899" s="171"/>
      <c r="CH899" s="165"/>
      <c r="CI899" s="192"/>
      <c r="CJ899" s="167"/>
      <c r="CK899" s="192"/>
      <c r="CL899" s="167"/>
      <c r="CM899" s="193"/>
      <c r="CN899" s="165"/>
      <c r="CO899" s="192"/>
      <c r="CP899" s="167"/>
      <c r="CQ899" s="192"/>
      <c r="CR899" s="167"/>
      <c r="CS899" s="168"/>
    </row>
    <row r="900" spans="25:97" ht="15" customHeight="1" x14ac:dyDescent="0.25">
      <c r="Y900" s="43"/>
      <c r="Z900" s="47"/>
      <c r="AA900" s="45"/>
      <c r="AB900" s="44"/>
      <c r="AC900" s="45"/>
      <c r="AD900" s="46"/>
      <c r="AE900" s="43"/>
      <c r="AF900" s="44"/>
      <c r="AG900" s="45"/>
      <c r="AH900" s="44"/>
      <c r="AI900" s="45"/>
      <c r="AJ900" s="46"/>
      <c r="AK900" s="43"/>
      <c r="AL900" s="44"/>
      <c r="AM900" s="45"/>
      <c r="AN900" s="44"/>
      <c r="AO900" s="45"/>
      <c r="AP900" s="46"/>
      <c r="AR900" s="165">
        <v>2</v>
      </c>
      <c r="AS900" s="192" t="s">
        <v>1365</v>
      </c>
      <c r="AT900" s="167"/>
      <c r="AU900" s="166"/>
      <c r="AV900" s="167"/>
      <c r="AW900" s="168"/>
      <c r="AX900" s="165"/>
      <c r="AY900" s="166"/>
      <c r="AZ900" s="167"/>
      <c r="BA900" s="166"/>
      <c r="BB900" s="167"/>
      <c r="BC900" s="168"/>
      <c r="BD900" s="165"/>
      <c r="BE900" s="166"/>
      <c r="BF900" s="167"/>
      <c r="BG900" s="166"/>
      <c r="BH900" s="167"/>
      <c r="BI900" s="168"/>
      <c r="BJ900" s="165"/>
      <c r="BK900" s="192"/>
      <c r="BL900" s="167"/>
      <c r="BM900" s="166"/>
      <c r="BN900" s="167"/>
      <c r="BO900" s="168"/>
      <c r="BP900" s="165"/>
      <c r="BQ900" s="166"/>
      <c r="BR900" s="167"/>
      <c r="BS900" s="166"/>
      <c r="BT900" s="167"/>
      <c r="BU900" s="168"/>
      <c r="BV900" s="165"/>
      <c r="BW900" s="166"/>
      <c r="BX900" s="167"/>
      <c r="BY900" s="166"/>
      <c r="BZ900" s="167"/>
      <c r="CA900" s="168"/>
      <c r="CB900" s="165"/>
      <c r="CC900" s="192"/>
      <c r="CD900" s="167"/>
      <c r="CE900" s="166"/>
      <c r="CF900" s="167"/>
      <c r="CG900" s="168"/>
      <c r="CH900" s="165"/>
      <c r="CI900" s="166"/>
      <c r="CJ900" s="167"/>
      <c r="CK900" s="166"/>
      <c r="CL900" s="167"/>
      <c r="CM900" s="168"/>
      <c r="CN900" s="165"/>
      <c r="CO900" s="166"/>
      <c r="CP900" s="167"/>
      <c r="CQ900" s="166"/>
      <c r="CR900" s="167"/>
      <c r="CS900" s="168"/>
    </row>
    <row r="901" spans="25:97" ht="15" customHeight="1" x14ac:dyDescent="0.25">
      <c r="Y901" s="43"/>
      <c r="Z901" s="48"/>
      <c r="AA901" s="45"/>
      <c r="AB901" s="44"/>
      <c r="AC901" s="45"/>
      <c r="AD901" s="46"/>
      <c r="AE901" s="43"/>
      <c r="AF901" s="44"/>
      <c r="AG901" s="45"/>
      <c r="AH901" s="44"/>
      <c r="AI901" s="45"/>
      <c r="AJ901" s="46"/>
      <c r="AK901" s="43"/>
      <c r="AL901" s="44"/>
      <c r="AM901" s="45"/>
      <c r="AN901" s="44"/>
      <c r="AO901" s="45"/>
      <c r="AP901" s="46"/>
      <c r="AR901" s="165">
        <v>3</v>
      </c>
      <c r="AS901" s="193" t="s">
        <v>1366</v>
      </c>
      <c r="AT901" s="167"/>
      <c r="AU901" s="166"/>
      <c r="AV901" s="167"/>
      <c r="AW901" s="168"/>
      <c r="AX901" s="165"/>
      <c r="AY901" s="166"/>
      <c r="AZ901" s="167"/>
      <c r="BA901" s="166"/>
      <c r="BB901" s="167"/>
      <c r="BC901" s="168"/>
      <c r="BD901" s="165"/>
      <c r="BE901" s="166"/>
      <c r="BF901" s="167"/>
      <c r="BG901" s="166"/>
      <c r="BH901" s="167"/>
      <c r="BI901" s="168"/>
      <c r="BJ901" s="165"/>
      <c r="BK901" s="193"/>
      <c r="BL901" s="167"/>
      <c r="BM901" s="166"/>
      <c r="BN901" s="167"/>
      <c r="BO901" s="168"/>
      <c r="BP901" s="165"/>
      <c r="BQ901" s="166"/>
      <c r="BR901" s="167"/>
      <c r="BS901" s="166"/>
      <c r="BT901" s="167"/>
      <c r="BU901" s="168"/>
      <c r="BV901" s="165"/>
      <c r="BW901" s="166"/>
      <c r="BX901" s="167"/>
      <c r="BY901" s="166"/>
      <c r="BZ901" s="167"/>
      <c r="CA901" s="168"/>
      <c r="CB901" s="165"/>
      <c r="CC901" s="193"/>
      <c r="CD901" s="167"/>
      <c r="CE901" s="166"/>
      <c r="CF901" s="167"/>
      <c r="CG901" s="168"/>
      <c r="CH901" s="165"/>
      <c r="CI901" s="166"/>
      <c r="CJ901" s="167"/>
      <c r="CK901" s="166"/>
      <c r="CL901" s="167"/>
      <c r="CM901" s="168"/>
      <c r="CN901" s="165"/>
      <c r="CO901" s="166"/>
      <c r="CP901" s="167"/>
      <c r="CQ901" s="166"/>
      <c r="CR901" s="167"/>
      <c r="CS901" s="168"/>
    </row>
    <row r="902" spans="25:97" ht="15.75" x14ac:dyDescent="0.25">
      <c r="Y902" s="49"/>
      <c r="Z902" s="50"/>
      <c r="AA902" s="51"/>
      <c r="AB902" s="50"/>
      <c r="AC902" s="51"/>
      <c r="AD902" s="52"/>
      <c r="AE902" s="49"/>
      <c r="AF902" s="50"/>
      <c r="AG902" s="51"/>
      <c r="AH902" s="50"/>
      <c r="AI902" s="51"/>
      <c r="AJ902" s="52"/>
      <c r="AK902" s="49"/>
      <c r="AL902" s="50"/>
      <c r="AM902" s="51"/>
      <c r="AN902" s="50"/>
      <c r="AO902" s="51"/>
      <c r="AP902" s="52"/>
      <c r="AR902" s="49"/>
      <c r="AS902" s="50"/>
      <c r="AT902" s="51"/>
      <c r="AU902" s="50"/>
      <c r="AV902" s="51"/>
      <c r="AW902" s="52"/>
      <c r="AX902" s="49"/>
      <c r="AY902" s="50"/>
      <c r="AZ902" s="51"/>
      <c r="BA902" s="50"/>
      <c r="BB902" s="51"/>
      <c r="BC902" s="52"/>
      <c r="BD902" s="49"/>
      <c r="BE902" s="50"/>
      <c r="BF902" s="51"/>
      <c r="BG902" s="50"/>
      <c r="BH902" s="51"/>
      <c r="BI902" s="52"/>
      <c r="BJ902" s="49"/>
      <c r="BK902" s="50"/>
      <c r="BL902" s="51"/>
      <c r="BM902" s="50"/>
      <c r="BN902" s="51"/>
      <c r="BO902" s="52"/>
      <c r="BP902" s="49"/>
      <c r="BQ902" s="50"/>
      <c r="BR902" s="51"/>
      <c r="BS902" s="50"/>
      <c r="BT902" s="51"/>
      <c r="BU902" s="52"/>
      <c r="BV902" s="49"/>
      <c r="BW902" s="50"/>
      <c r="BX902" s="51"/>
      <c r="BY902" s="50"/>
      <c r="BZ902" s="51"/>
      <c r="CA902" s="52"/>
      <c r="CB902" s="49"/>
      <c r="CC902" s="50"/>
      <c r="CD902" s="51"/>
      <c r="CE902" s="50"/>
      <c r="CF902" s="51"/>
      <c r="CG902" s="52"/>
      <c r="CH902" s="49"/>
      <c r="CI902" s="50"/>
      <c r="CJ902" s="51"/>
      <c r="CK902" s="50"/>
      <c r="CL902" s="51"/>
      <c r="CM902" s="52"/>
      <c r="CN902" s="49"/>
      <c r="CO902" s="50"/>
      <c r="CP902" s="51"/>
      <c r="CQ902" s="50"/>
      <c r="CR902" s="51"/>
      <c r="CS902" s="52"/>
    </row>
    <row r="903" spans="25:97" ht="15.75" x14ac:dyDescent="0.25">
      <c r="Z903" s="22"/>
      <c r="AB903" s="22"/>
      <c r="AD903" s="22"/>
      <c r="AF903" s="22"/>
      <c r="AH903" s="22"/>
      <c r="AJ903" s="22"/>
      <c r="AL903" s="22"/>
      <c r="AN903" s="22"/>
      <c r="AP903" s="22"/>
    </row>
  </sheetData>
  <sheetProtection password="CC4B" sheet="1" selectLockedCells="1"/>
  <mergeCells count="133">
    <mergeCell ref="B412:B414"/>
    <mergeCell ref="B415:B417"/>
    <mergeCell ref="B421:B423"/>
    <mergeCell ref="L10:L117"/>
    <mergeCell ref="B61:B97"/>
    <mergeCell ref="C75:E97"/>
    <mergeCell ref="B98:B117"/>
    <mergeCell ref="C115:E117"/>
    <mergeCell ref="B385:B387"/>
    <mergeCell ref="B388:B390"/>
    <mergeCell ref="B391:B393"/>
    <mergeCell ref="B394:B396"/>
    <mergeCell ref="B406:B408"/>
    <mergeCell ref="B409:B411"/>
    <mergeCell ref="B364:B366"/>
    <mergeCell ref="B367:B369"/>
    <mergeCell ref="B370:B372"/>
    <mergeCell ref="B397:B399"/>
    <mergeCell ref="B400:B402"/>
    <mergeCell ref="B403:B405"/>
    <mergeCell ref="B373:B375"/>
    <mergeCell ref="B376:B378"/>
    <mergeCell ref="B379:B381"/>
    <mergeCell ref="B382:B384"/>
    <mergeCell ref="B346:B348"/>
    <mergeCell ref="B349:B351"/>
    <mergeCell ref="B352:B354"/>
    <mergeCell ref="B355:B357"/>
    <mergeCell ref="B358:B360"/>
    <mergeCell ref="B361:B363"/>
    <mergeCell ref="B319:B321"/>
    <mergeCell ref="B322:B324"/>
    <mergeCell ref="B325:B327"/>
    <mergeCell ref="B328:B330"/>
    <mergeCell ref="B331:B333"/>
    <mergeCell ref="B334:B336"/>
    <mergeCell ref="B337:B339"/>
    <mergeCell ref="B340:B342"/>
    <mergeCell ref="B343:B345"/>
    <mergeCell ref="B303:B305"/>
    <mergeCell ref="B308:G308"/>
    <mergeCell ref="E222:E302"/>
    <mergeCell ref="B225:B227"/>
    <mergeCell ref="B228:B230"/>
    <mergeCell ref="B231:B233"/>
    <mergeCell ref="B310:B312"/>
    <mergeCell ref="B313:B315"/>
    <mergeCell ref="B316:B318"/>
    <mergeCell ref="G255:G302"/>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D255:D302"/>
    <mergeCell ref="B201:B203"/>
    <mergeCell ref="B204:B206"/>
    <mergeCell ref="B207:B209"/>
    <mergeCell ref="B210:B212"/>
    <mergeCell ref="B213:B215"/>
    <mergeCell ref="B216:B218"/>
    <mergeCell ref="B219:B221"/>
    <mergeCell ref="B222:B224"/>
    <mergeCell ref="B234:B236"/>
    <mergeCell ref="B300:B302"/>
    <mergeCell ref="B237:B239"/>
    <mergeCell ref="B240:B242"/>
    <mergeCell ref="B243:B245"/>
    <mergeCell ref="B246:B248"/>
    <mergeCell ref="B249:B251"/>
    <mergeCell ref="B252:B254"/>
    <mergeCell ref="C252:C302"/>
    <mergeCell ref="B255:B257"/>
    <mergeCell ref="G173:G187"/>
    <mergeCell ref="B176:B178"/>
    <mergeCell ref="B179:B181"/>
    <mergeCell ref="B182:B184"/>
    <mergeCell ref="B185:B187"/>
    <mergeCell ref="B188:B190"/>
    <mergeCell ref="B193:G193"/>
    <mergeCell ref="B195:B197"/>
    <mergeCell ref="B198:B200"/>
    <mergeCell ref="B29:B50"/>
    <mergeCell ref="F49:H50"/>
    <mergeCell ref="I49:K50"/>
    <mergeCell ref="B125:B127"/>
    <mergeCell ref="B128:B130"/>
    <mergeCell ref="B131:B133"/>
    <mergeCell ref="B134:B136"/>
    <mergeCell ref="B137:B139"/>
    <mergeCell ref="B140:B142"/>
    <mergeCell ref="B4:C4"/>
    <mergeCell ref="B5:C5"/>
    <mergeCell ref="B6:C6"/>
    <mergeCell ref="B7:C7"/>
    <mergeCell ref="C9:E9"/>
    <mergeCell ref="F9:H9"/>
    <mergeCell ref="I9:K9"/>
    <mergeCell ref="B10:B28"/>
    <mergeCell ref="C22:E28"/>
    <mergeCell ref="B418:B420"/>
    <mergeCell ref="C367:C420"/>
    <mergeCell ref="D370:D420"/>
    <mergeCell ref="E337:E420"/>
    <mergeCell ref="G370:G420"/>
    <mergeCell ref="I60:K60"/>
    <mergeCell ref="B120:G120"/>
    <mergeCell ref="B122:B124"/>
    <mergeCell ref="B51:B60"/>
    <mergeCell ref="F60:H60"/>
    <mergeCell ref="B143:B145"/>
    <mergeCell ref="B146:B148"/>
    <mergeCell ref="B149:B151"/>
    <mergeCell ref="B152:B154"/>
    <mergeCell ref="E152:E187"/>
    <mergeCell ref="B155:B157"/>
    <mergeCell ref="B158:B160"/>
    <mergeCell ref="C158:C187"/>
    <mergeCell ref="B161:B163"/>
    <mergeCell ref="B164:B166"/>
    <mergeCell ref="F164:F187"/>
    <mergeCell ref="B167:B169"/>
    <mergeCell ref="B170:B172"/>
    <mergeCell ref="B173:B17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59999389629810485"/>
  </sheetPr>
  <dimension ref="B2:CU903"/>
  <sheetViews>
    <sheetView zoomScale="50" zoomScaleNormal="50" workbookViewId="0">
      <selection activeCell="Y791" sqref="Y791:CS903"/>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0.25" customHeight="1" x14ac:dyDescent="0.3">
      <c r="B4" s="832" t="s">
        <v>129</v>
      </c>
      <c r="C4" s="832"/>
      <c r="D4" s="25">
        <f>'2 жастағы Ф'!C151</f>
        <v>0</v>
      </c>
      <c r="E4" s="27"/>
      <c r="F4" s="27"/>
      <c r="G4" s="23"/>
      <c r="H4" s="23"/>
    </row>
    <row r="5" spans="2:12" ht="18.75" x14ac:dyDescent="0.3">
      <c r="B5" s="833" t="s">
        <v>105</v>
      </c>
      <c r="C5" s="833"/>
      <c r="D5" s="26">
        <f>'2 жастағы Ф'!A151</f>
        <v>0</v>
      </c>
      <c r="E5" s="26"/>
      <c r="F5" s="26"/>
      <c r="G5" s="23"/>
      <c r="H5" s="23"/>
    </row>
    <row r="6" spans="2:12" ht="78"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IF(C122="","",VLOOKUP(C122,$Y$791:$Z$793,2,TRUE))</f>
        <v/>
      </c>
      <c r="D10" s="288" t="str">
        <f>IF(C123="","",VLOOKUP(C123,$AA$791:$AB$793,2,TRUE))</f>
        <v/>
      </c>
      <c r="E10" s="288" t="str">
        <f>IF(C124="","",VLOOKUP(C124,$AC$791:$AD$793,2,TRUE))</f>
        <v/>
      </c>
      <c r="F10" s="282" t="str">
        <f>IF(C195="","",VLOOKUP(C195,$AR$791:$AS$793,2,TRUE))</f>
        <v/>
      </c>
      <c r="G10" s="282" t="str">
        <f>IF(C196="","",VLOOKUP(C196,$AT$791:$AU$793,2,TRUE))</f>
        <v/>
      </c>
      <c r="H10" s="282" t="str">
        <f>IF(C197="","",VLOOKUP(C197,$AV$791:$AW$793,2,TRUE))</f>
        <v/>
      </c>
      <c r="I10" s="282" t="e">
        <f>IF(C310="","",VLOOKUP(C310,$AR$791:$AS$793,2,TRUE))</f>
        <v>#N/A</v>
      </c>
      <c r="J10" s="282" t="e">
        <f>IF(C311="","",VLOOKUP(C311,$AT$791:$AU$793,2,TRUE))</f>
        <v>#N/A</v>
      </c>
      <c r="K10" s="282" t="e">
        <f>IF(C312="","",VLOOKUP(C312,$AV$791:$AW$793,2,TRUE))</f>
        <v>#N/A</v>
      </c>
      <c r="L10" s="797" t="e">
        <f>IF(B424="","",VLOOKUP(B424,$AR$899:$AS$901,2,TRUE))</f>
        <v>#N/A</v>
      </c>
    </row>
    <row r="11" spans="2:12" ht="60" customHeight="1" x14ac:dyDescent="0.25">
      <c r="B11" s="830"/>
      <c r="C11" s="281" t="str">
        <f>IF(C125="","",VLOOKUP(C125,$AE$791:$AF$793,2,TRUE))</f>
        <v/>
      </c>
      <c r="D11" s="281" t="str">
        <f>IF(C126="","",VLOOKUP(C126,$AG$791:$AH$793,2,TRUE))</f>
        <v/>
      </c>
      <c r="E11" s="281" t="str">
        <f>IF(C127="","",VLOOKUP(C127,$AI$791:$AJ$793,2,TRUE))</f>
        <v/>
      </c>
      <c r="F11" s="91" t="str">
        <f>IF(C198="","",VLOOKUP(C198,$AX$791:$AY$793,2,TRUE))</f>
        <v/>
      </c>
      <c r="G11" s="91" t="str">
        <f>IF(C199="","",VLOOKUP(C199,$AZ$791:$BA$793,2,TRUE))</f>
        <v/>
      </c>
      <c r="H11" s="91" t="str">
        <f>IF(C200="","",VLOOKUP(C200,$BB$791:$BC$793,2,TRUE))</f>
        <v/>
      </c>
      <c r="I11" s="91" t="e">
        <f>IF(C313="","",VLOOKUP(C313,$AX$791:$AY$793,2,TRUE))</f>
        <v>#N/A</v>
      </c>
      <c r="J11" s="91" t="e">
        <f>IF(C314="","",VLOOKUP(C314,$AZ$791:$BA$793,2,TRUE))</f>
        <v>#N/A</v>
      </c>
      <c r="K11" s="91" t="e">
        <f>IF(C315="","",VLOOKUP(C315,$BB$791:$BC$793,2,TRUE))</f>
        <v>#N/A</v>
      </c>
      <c r="L11" s="798"/>
    </row>
    <row r="12" spans="2:12" ht="60" customHeight="1" x14ac:dyDescent="0.25">
      <c r="B12" s="830"/>
      <c r="C12" s="281" t="str">
        <f>IF(C128="","",VLOOKUP(C128,$AK$791:$AL$793,2,TRUE))</f>
        <v/>
      </c>
      <c r="D12" s="281" t="str">
        <f>IF(C129="","",VLOOKUP(C129,$AM$791:$AN$793,2,TRUE))</f>
        <v/>
      </c>
      <c r="E12" s="281" t="str">
        <f>IF(C130="","",VLOOKUP(C130,$AO$791:$AP$793,2,TRUE))</f>
        <v/>
      </c>
      <c r="F12" s="91" t="str">
        <f>IF(C201="","",VLOOKUP(C201,$BD$791:$BE$793,2,TRUE))</f>
        <v/>
      </c>
      <c r="G12" s="91" t="str">
        <f>IF(C202="","",VLOOKUP(C202,$BF$791:$BG$793,2,TRUE))</f>
        <v/>
      </c>
      <c r="H12" s="91" t="str">
        <f>IF(C203="","",VLOOKUP(C203,$BH$791:$BI$793,2,TRUE))</f>
        <v/>
      </c>
      <c r="I12" s="91" t="e">
        <f>IF(C316="","",VLOOKUP(C316,$BD$791:$BE$793,2,TRUE))</f>
        <v>#N/A</v>
      </c>
      <c r="J12" s="91" t="e">
        <f>IF(C317="","",VLOOKUP(C317,$BF$791:$BG$793,2,TRUE))</f>
        <v>#N/A</v>
      </c>
      <c r="K12" s="91" t="e">
        <f>IF(C318="","",VLOOKUP(C318,$BH$791:$BI$793,2,TRUE))</f>
        <v>#N/A</v>
      </c>
      <c r="L12" s="798"/>
    </row>
    <row r="13" spans="2:12" ht="60" customHeight="1" x14ac:dyDescent="0.25">
      <c r="B13" s="830"/>
      <c r="C13" s="281" t="str">
        <f>IF(C131="","",VLOOKUP(C131,$Y$795:$Z$797,2,TRUE))</f>
        <v/>
      </c>
      <c r="D13" s="281" t="str">
        <f>IF(C132="","",VLOOKUP(C132,$AA$795:$AB$797,2,TRUE))</f>
        <v/>
      </c>
      <c r="E13" s="281" t="str">
        <f>IF(C133="","",VLOOKUP(C133,$AC$795:$AD$797,2,TRUE))</f>
        <v/>
      </c>
      <c r="F13" s="91" t="str">
        <f>IF(C204="","",VLOOKUP(C204,$BJ$791:$BK$793,2,TRUE))</f>
        <v/>
      </c>
      <c r="G13" s="91" t="str">
        <f>IF(C205="","",VLOOKUP(C205,$BL$791:$BM$793,2,TRUE))</f>
        <v/>
      </c>
      <c r="H13" s="91" t="str">
        <f>IF(C206="","",VLOOKUP(C206,$BN$791:$BO$793,2,TRUE))</f>
        <v/>
      </c>
      <c r="I13" s="91" t="e">
        <f>IF(C319="","",VLOOKUP(C319,$BJ$791:$BK$793,2,TRUE))</f>
        <v>#N/A</v>
      </c>
      <c r="J13" s="91" t="e">
        <f>IF(C320="","",VLOOKUP(C320,$BL$791:$BM$793,2,TRUE))</f>
        <v>#N/A</v>
      </c>
      <c r="K13" s="91" t="e">
        <f>IF(C321="","",VLOOKUP(C321,$BN$791:$BO$793,2,TRUE))</f>
        <v>#N/A</v>
      </c>
      <c r="L13" s="798"/>
    </row>
    <row r="14" spans="2:12" ht="60" customHeight="1" x14ac:dyDescent="0.25">
      <c r="B14" s="830"/>
      <c r="C14" s="281" t="str">
        <f>IF(C134="","",VLOOKUP(C134,$AE$795:$AF$797,2,TRUE))</f>
        <v/>
      </c>
      <c r="D14" s="281" t="str">
        <f>IF(C135="","",VLOOKUP(C135,$AG$795:$AH$797,2,TRUE))</f>
        <v/>
      </c>
      <c r="E14" s="281" t="str">
        <f>IF(C136="","",VLOOKUP(C136,$AI$795:$AJ$797,2,TRUE))</f>
        <v/>
      </c>
      <c r="F14" s="91" t="str">
        <f>IF(C207="","",VLOOKUP(C207,$BP$791:$BQ$793,2,TRUE))</f>
        <v/>
      </c>
      <c r="G14" s="91" t="str">
        <f>IF(C208="","",VLOOKUP(C208,$BR$791:$BS$793,2,TRUE))</f>
        <v/>
      </c>
      <c r="H14" s="91" t="str">
        <f>IF(C209="","",VLOOKUP(C209,$BT$791:$BU$793,2,TRUE))</f>
        <v/>
      </c>
      <c r="I14" s="91" t="e">
        <f>IF(C322="","",VLOOKUP(C322,$BP$791:$BQ$793,2,TRUE))</f>
        <v>#N/A</v>
      </c>
      <c r="J14" s="91" t="e">
        <f>IF(C323="","",VLOOKUP(C323,$BR$791:$BS$793,2,TRUE))</f>
        <v>#N/A</v>
      </c>
      <c r="K14" s="91" t="e">
        <f>IF(C324="","",VLOOKUP(C324,$BT$791:$BU$793,2,TRUE))</f>
        <v>#N/A</v>
      </c>
      <c r="L14" s="798"/>
    </row>
    <row r="15" spans="2:12" ht="60" customHeight="1" x14ac:dyDescent="0.25">
      <c r="B15" s="830"/>
      <c r="C15" s="281" t="str">
        <f>IF(C137="","",VLOOKUP(C137,$AK$795:$AL$797,2,TRUE))</f>
        <v/>
      </c>
      <c r="D15" s="281" t="str">
        <f>IF(C138="","",VLOOKUP(C138,$AM$795:$AN$797,2,TRUE))</f>
        <v/>
      </c>
      <c r="E15" s="281" t="str">
        <f>IF(C139="","",VLOOKUP(C139,$AO$795:$AP$797,2,TRUE))</f>
        <v/>
      </c>
      <c r="F15" s="91" t="str">
        <f>IF(C210="","",VLOOKUP(C210,$AR$795:$AS$797,2,TRUE))</f>
        <v/>
      </c>
      <c r="G15" s="91" t="str">
        <f>IF(C211="","",VLOOKUP(C211,$AT$795:$AU$797,2,TRUE))</f>
        <v/>
      </c>
      <c r="H15" s="91" t="str">
        <f>IF(C212="","",VLOOKUP(C212,$AV$795:$AW$797,2,TRUE))</f>
        <v/>
      </c>
      <c r="I15" s="91" t="e">
        <f>IF(C325="","",VLOOKUP(C325,$AR$795:$AS$797,2,TRUE))</f>
        <v>#N/A</v>
      </c>
      <c r="J15" s="91" t="e">
        <f>IF(C326="","",VLOOKUP(C326,$AT$795:$AU$797,2,TRUE))</f>
        <v>#N/A</v>
      </c>
      <c r="K15" s="91" t="e">
        <f>IF(C327="","",VLOOKUP(C327,$AV$795:$AW$797,2,TRUE))</f>
        <v>#N/A</v>
      </c>
      <c r="L15" s="798"/>
    </row>
    <row r="16" spans="2:12" ht="60" customHeight="1" x14ac:dyDescent="0.25">
      <c r="B16" s="830"/>
      <c r="C16" s="281" t="str">
        <f>IF(C140="","",VLOOKUP(C140,$Y$799:$Z$801,2,TRUE))</f>
        <v/>
      </c>
      <c r="D16" s="281" t="str">
        <f>IF(C141="","",VLOOKUP(C141,$AA$799:$AB$801,2,TRUE))</f>
        <v/>
      </c>
      <c r="E16" s="281" t="str">
        <f>IF(C142="","",VLOOKUP(C142,$AC$799:$AD$801,2,TRUE))</f>
        <v/>
      </c>
      <c r="F16" s="91" t="str">
        <f>IF(C213="","",VLOOKUP(C213,$AX$795:$AY$797,2,TRUE))</f>
        <v/>
      </c>
      <c r="G16" s="91" t="str">
        <f>IF(C214="","",VLOOKUP(C214,$AZ$795:$BA$797,2,TRUE))</f>
        <v/>
      </c>
      <c r="H16" s="91" t="str">
        <f>IF(C215="","",VLOOKUP(C215,$BB$795:$BC$797,2,TRUE))</f>
        <v/>
      </c>
      <c r="I16" s="91" t="e">
        <f>IF(C328="","",VLOOKUP(C328,$AX$795:$AY$797,2,TRUE))</f>
        <v>#N/A</v>
      </c>
      <c r="J16" s="91" t="e">
        <f>IF(C329="","",VLOOKUP(C329,$AZ$795:$BA$797,2,TRUE))</f>
        <v>#N/A</v>
      </c>
      <c r="K16" s="91" t="e">
        <f>IF(C330="","",VLOOKUP(C330,$BB$795:$BC$797,2,TRUE))</f>
        <v>#N/A</v>
      </c>
      <c r="L16" s="798"/>
    </row>
    <row r="17" spans="2:12" ht="60" customHeight="1" x14ac:dyDescent="0.25">
      <c r="B17" s="830"/>
      <c r="C17" s="281" t="str">
        <f>IF(C143="","",VLOOKUP(C143,$AE$799:$AF$801,2,TRUE))</f>
        <v/>
      </c>
      <c r="D17" s="281" t="str">
        <f>IF(C144="","",VLOOKUP(C144,$AG$799:$AH$801,2,TRUE))</f>
        <v/>
      </c>
      <c r="E17" s="281" t="str">
        <f>IF(C145="","",VLOOKUP(C145,$AI$799:$AJ$801,2,TRUE))</f>
        <v/>
      </c>
      <c r="F17" s="91" t="str">
        <f>IF(C216="","",VLOOKUP(C216,$BD$795:$BE$797,2,TRUE))</f>
        <v/>
      </c>
      <c r="G17" s="91" t="str">
        <f>IF(C217="","",VLOOKUP(C217,$BF$795:$BG$797,2,TRUE))</f>
        <v/>
      </c>
      <c r="H17" s="91" t="str">
        <f>IF(C218="","",VLOOKUP(C218,$BH$795:$BI$797,2,TRUE))</f>
        <v/>
      </c>
      <c r="I17" s="91" t="e">
        <f>IF(C331="","",VLOOKUP(C331,$BD$795:$BE$797,2,TRUE))</f>
        <v>#N/A</v>
      </c>
      <c r="J17" s="91" t="e">
        <f>IF(C332="","",VLOOKUP(C332,$BF$795:$BG$797,2,TRUE))</f>
        <v>#N/A</v>
      </c>
      <c r="K17" s="91" t="e">
        <f>IF(C333="","",VLOOKUP(C333,$BH$795:$BI$797,2,TRUE))</f>
        <v>#N/A</v>
      </c>
      <c r="L17" s="798"/>
    </row>
    <row r="18" spans="2:12" ht="60" customHeight="1" x14ac:dyDescent="0.25">
      <c r="B18" s="830"/>
      <c r="C18" s="281" t="str">
        <f>IF(C146="","",VLOOKUP(C146,$AK$799:$AL$801,2,TRUE))</f>
        <v/>
      </c>
      <c r="D18" s="281" t="str">
        <f>IF(C147="","",VLOOKUP(C147,$AM$799:$AN$801,2,TRUE))</f>
        <v/>
      </c>
      <c r="E18" s="281" t="str">
        <f>IF(C148="","",VLOOKUP(C148,$AO$799:$AP$801,2,TRUE))</f>
        <v/>
      </c>
      <c r="F18" s="91" t="str">
        <f>IF(C219="","",VLOOKUP(C219,$BJ$795:$BK$797,2,TRUE))</f>
        <v/>
      </c>
      <c r="G18" s="91" t="str">
        <f>IF(C220="","",VLOOKUP(C220,$BL$795:$BM$797,2,TRUE))</f>
        <v/>
      </c>
      <c r="H18" s="91" t="str">
        <f>IF(C221="","",VLOOKUP(C221,$BN$795:$BO$797,2,TRUE))</f>
        <v/>
      </c>
      <c r="I18" s="91" t="e">
        <f>IF(C334="","",VLOOKUP(C334,$BJ$795:$BK$797,2,TRUE))</f>
        <v>#N/A</v>
      </c>
      <c r="J18" s="91" t="e">
        <f>IF(C335="","",VLOOKUP(C335,$BL$795:$BM$797,2,TRUE))</f>
        <v>#N/A</v>
      </c>
      <c r="K18" s="91" t="e">
        <f>IF(C336="","",VLOOKUP(C336,$BN$795:$BO$797,2,TRUE))</f>
        <v>#N/A</v>
      </c>
      <c r="L18" s="798"/>
    </row>
    <row r="19" spans="2:12" ht="60" customHeight="1" x14ac:dyDescent="0.25">
      <c r="B19" s="830"/>
      <c r="C19" s="281" t="str">
        <f>IF(C149="","",VLOOKUP(C149,$Y$803:$Z$805,2,TRUE))</f>
        <v/>
      </c>
      <c r="D19" s="281" t="str">
        <f>IF(C150="","",VLOOKUP(C150,$AA$803:$AB$805,2,TRUE))</f>
        <v/>
      </c>
      <c r="E19" s="281" t="str">
        <f>IF(C151="","",VLOOKUP(C151,$AC$803:$AD$805,2,TRUE))</f>
        <v/>
      </c>
      <c r="F19" s="91" t="str">
        <f>IF(C222="","",VLOOKUP(C222,$BP$795:$BQ$797,2,TRUE))</f>
        <v/>
      </c>
      <c r="G19" s="91" t="str">
        <f>IF(C223="","",VLOOKUP(C223,$BR$795:$BS$797,2,TRUE))</f>
        <v/>
      </c>
      <c r="H19" s="91" t="str">
        <f>IF(C224="","",VLOOKUP(C224,$BT$795:$BU$797,2,TRUE))</f>
        <v/>
      </c>
      <c r="I19" s="91" t="e">
        <f>IF(C337="","",VLOOKUP(C337,$BP$795:$BQ$797,2,TRUE))</f>
        <v>#N/A</v>
      </c>
      <c r="J19" s="91" t="e">
        <f>IF(C338="","",VLOOKUP(C338,$BR$795:$BS$797,2,TRUE))</f>
        <v>#N/A</v>
      </c>
      <c r="K19" s="91" t="e">
        <f>IF(C339="","",VLOOKUP(C339,$BT$795:$BU$797,2,TRUE))</f>
        <v>#N/A</v>
      </c>
      <c r="L19" s="798"/>
    </row>
    <row r="20" spans="2:12" ht="60" customHeight="1" x14ac:dyDescent="0.25">
      <c r="B20" s="830"/>
      <c r="C20" s="281" t="str">
        <f>IF(C152="","",VLOOKUP(C152,$AE$803:$AF$805,2,TRUE))</f>
        <v/>
      </c>
      <c r="D20" s="281" t="str">
        <f>IF(C153="","",VLOOKUP(C153,$AG$803:$AH$805,2,TRUE))</f>
        <v/>
      </c>
      <c r="E20" s="281" t="str">
        <f>IF(C154="","",VLOOKUP(C154,$AI$803:$AJ$805,2,TRUE))</f>
        <v/>
      </c>
      <c r="F20" s="91" t="str">
        <f>IF(C225="","",VLOOKUP(C225,$AR$799:$AS$801,2,TRUE))</f>
        <v/>
      </c>
      <c r="G20" s="91" t="str">
        <f>IF(C226="","",VLOOKUP(C226,$AT$799:$AU$801,2,TRUE))</f>
        <v/>
      </c>
      <c r="H20" s="91" t="str">
        <f>IF(C227="","",VLOOKUP(C227,$AV$799:$AW$801,2,TRUE))</f>
        <v/>
      </c>
      <c r="I20" s="91" t="e">
        <f>IF(C340="","",VLOOKUP(C340,$AR$799:$AS$801,2,TRUE))</f>
        <v>#N/A</v>
      </c>
      <c r="J20" s="91" t="e">
        <f>IF(C341="","",VLOOKUP(C341,$AT$799:$AU$801,2,TRUE))</f>
        <v>#N/A</v>
      </c>
      <c r="K20" s="91" t="e">
        <f>IF(C342="","",VLOOKUP(C342,$AV$799:$AW$801,2,TRUE))</f>
        <v>#N/A</v>
      </c>
      <c r="L20" s="798"/>
    </row>
    <row r="21" spans="2:12" ht="60" customHeight="1" x14ac:dyDescent="0.25">
      <c r="B21" s="830"/>
      <c r="C21" s="281" t="str">
        <f>IF(C155="","",VLOOKUP(C155,$AK$803:$AL$805,2,TRUE))</f>
        <v/>
      </c>
      <c r="D21" s="281" t="str">
        <f>IF(C156="","",VLOOKUP(C156,$AM$803:$AN$805,2,TRUE))</f>
        <v/>
      </c>
      <c r="E21" s="281" t="str">
        <f>IF(C157="","",VLOOKUP(C157,$AO$803:$AP$805,2,TRUE))</f>
        <v/>
      </c>
      <c r="F21" s="91" t="str">
        <f>IF(C228="","",VLOOKUP(C228,$AX$799:$AY$801,2,TRUE))</f>
        <v/>
      </c>
      <c r="G21" s="91" t="str">
        <f>IF(C229="","",VLOOKUP(C229,$AZ$799:$BA$801,2,TRUE))</f>
        <v/>
      </c>
      <c r="H21" s="91" t="str">
        <f>IF(C230="","",VLOOKUP(C230,$BB$799:$BC$801,2,TRUE))</f>
        <v/>
      </c>
      <c r="I21" s="91" t="e">
        <f>IF(C343="","",VLOOKUP(C343,$AX$799:$AY$801,2,TRUE))</f>
        <v>#N/A</v>
      </c>
      <c r="J21" s="91" t="e">
        <f>IF(C344="","",VLOOKUP(C344,$AZ$799:$BA$801,2,TRUE))</f>
        <v>#N/A</v>
      </c>
      <c r="K21" s="91" t="e">
        <f>IF(C345="","",VLOOKUP(C345,$BB$799:$BC$801,2,TRUE))</f>
        <v>#N/A</v>
      </c>
      <c r="L21" s="798"/>
    </row>
    <row r="22" spans="2:12" ht="60" customHeight="1" x14ac:dyDescent="0.25">
      <c r="B22" s="830"/>
      <c r="C22" s="812"/>
      <c r="D22" s="813"/>
      <c r="E22" s="814"/>
      <c r="F22" s="91" t="str">
        <f>IF(C231="","",VLOOKUP(C231,$BD$799:$BE$801,2,TRUE))</f>
        <v/>
      </c>
      <c r="G22" s="91" t="str">
        <f>IF(C232="","",VLOOKUP(C232,$BF$799:$BG$801,2,TRUE))</f>
        <v/>
      </c>
      <c r="H22" s="91" t="str">
        <f>IF(C233="","",VLOOKUP(C233,$BH$799:$BI$801,2,TRUE))</f>
        <v/>
      </c>
      <c r="I22" s="91" t="e">
        <f>IF(C346="","",VLOOKUP(C346,$BD$799:$BE$801,2,TRUE))</f>
        <v>#N/A</v>
      </c>
      <c r="J22" s="91" t="e">
        <f>IF(C347="","",VLOOKUP(C347,$BF$799:$BG$801,2,TRUE))</f>
        <v>#N/A</v>
      </c>
      <c r="K22" s="91" t="e">
        <f>IF(C348="","",VLOOKUP(C348,$BH$799:$BI$801,2,TRUE))</f>
        <v>#N/A</v>
      </c>
      <c r="L22" s="798"/>
    </row>
    <row r="23" spans="2:12" ht="60" customHeight="1" x14ac:dyDescent="0.25">
      <c r="B23" s="830"/>
      <c r="C23" s="815"/>
      <c r="D23" s="816"/>
      <c r="E23" s="817"/>
      <c r="F23" s="91" t="str">
        <f>IF(C234="","",VLOOKUP(C234,$BJ$799:$BK$801,2,TRUE))</f>
        <v/>
      </c>
      <c r="G23" s="91" t="str">
        <f>IF(C235="","",VLOOKUP(C235,$BL$799:$BM$801,2,TRUE))</f>
        <v/>
      </c>
      <c r="H23" s="91" t="str">
        <f>IF(C236="","",VLOOKUP(C236,$BN$799:$BO$801,2,TRUE))</f>
        <v/>
      </c>
      <c r="I23" s="91" t="e">
        <f>IF(C349="","",VLOOKUP(C349,$BJ$799:$BK$801,2,TRUE))</f>
        <v>#N/A</v>
      </c>
      <c r="J23" s="91" t="e">
        <f>IF(C350="","",VLOOKUP(C350,$BL$799:$BM$801,2,TRUE))</f>
        <v>#N/A</v>
      </c>
      <c r="K23" s="91" t="e">
        <f>IF(C351="","",VLOOKUP(C351,$BN$799:$BO$801,2,TRUE))</f>
        <v>#N/A</v>
      </c>
      <c r="L23" s="798"/>
    </row>
    <row r="24" spans="2:12" ht="60" customHeight="1" x14ac:dyDescent="0.25">
      <c r="B24" s="830"/>
      <c r="C24" s="815"/>
      <c r="D24" s="816"/>
      <c r="E24" s="817"/>
      <c r="F24" s="91" t="str">
        <f>IF(C237="","",VLOOKUP(C237,$BP$799:$BQ$801,2,TRUE))</f>
        <v/>
      </c>
      <c r="G24" s="91" t="str">
        <f>IF(C238="","",VLOOKUP(C238,$BR$799:$BS$801,2,TRUE))</f>
        <v/>
      </c>
      <c r="H24" s="91" t="str">
        <f>IF(C239="","",VLOOKUP(C239,$BT$799:$BU$801,2,TRUE))</f>
        <v/>
      </c>
      <c r="I24" s="91" t="e">
        <f>IF(C352="","",VLOOKUP(C352,$BP$799:$BQ$801,2,TRUE))</f>
        <v>#N/A</v>
      </c>
      <c r="J24" s="91" t="e">
        <f>IF(C353="","",VLOOKUP(C353,$BR$799:$BS$801,2,TRUE))</f>
        <v>#N/A</v>
      </c>
      <c r="K24" s="91" t="e">
        <f>IF(C354="","",VLOOKUP(C354,$BT$799:$BU$801,2,TRUE))</f>
        <v>#N/A</v>
      </c>
      <c r="L24" s="798"/>
    </row>
    <row r="25" spans="2:12" ht="60" customHeight="1" x14ac:dyDescent="0.25">
      <c r="B25" s="830"/>
      <c r="C25" s="815"/>
      <c r="D25" s="816"/>
      <c r="E25" s="817"/>
      <c r="F25" s="91" t="str">
        <f>IF(C240="","",VLOOKUP(C240,$AR$803:$AS$805,2,TRUE))</f>
        <v/>
      </c>
      <c r="G25" s="91" t="str">
        <f>IF(C241="","",VLOOKUP(C241,$AT$803:$AU$805,2,TRUE))</f>
        <v/>
      </c>
      <c r="H25" s="91" t="str">
        <f>IF(C242="","",VLOOKUP(C242,$AV$803:$AW$805,2,TRUE))</f>
        <v/>
      </c>
      <c r="I25" s="91" t="e">
        <f>IF(C355="","",VLOOKUP(C355,$AR$803:$AS$805,2,TRUE))</f>
        <v>#N/A</v>
      </c>
      <c r="J25" s="91" t="e">
        <f>IF(C356="","",VLOOKUP(C356,$AT$803:$AU$805,2,TRUE))</f>
        <v>#N/A</v>
      </c>
      <c r="K25" s="91" t="e">
        <f>IF(C357="","",VLOOKUP(C357,$AV$803:$AW$805,2,TRUE))</f>
        <v>#N/A</v>
      </c>
      <c r="L25" s="798"/>
    </row>
    <row r="26" spans="2:12" ht="60" customHeight="1" x14ac:dyDescent="0.25">
      <c r="B26" s="830"/>
      <c r="C26" s="815"/>
      <c r="D26" s="816"/>
      <c r="E26" s="817"/>
      <c r="F26" s="91" t="str">
        <f>IF(C243="","",VLOOKUP(C243,$AX$803:$AY$805,2,TRUE))</f>
        <v/>
      </c>
      <c r="G26" s="91" t="str">
        <f>IF(C244="","",VLOOKUP(C244,$AZ$803:$BA$805,2,TRUE))</f>
        <v/>
      </c>
      <c r="H26" s="91" t="str">
        <f>IF(C245="","",VLOOKUP(C245,$BB$803:$BC$804,2,TRUE))</f>
        <v/>
      </c>
      <c r="I26" s="91" t="e">
        <f>IF(C358="","",VLOOKUP(C358,$AX$803:$AY$805,2,TRUE))</f>
        <v>#N/A</v>
      </c>
      <c r="J26" s="91" t="e">
        <f>IF(C359="","",VLOOKUP(C359,$AZ$803:$BA$805,2,TRUE))</f>
        <v>#N/A</v>
      </c>
      <c r="K26" s="91" t="e">
        <f>IF(C360="","",VLOOKUP(C360,$BB$803:$BC$804,2,TRUE))</f>
        <v>#N/A</v>
      </c>
      <c r="L26" s="798"/>
    </row>
    <row r="27" spans="2:12" ht="60" customHeight="1" x14ac:dyDescent="0.25">
      <c r="B27" s="830"/>
      <c r="C27" s="815"/>
      <c r="D27" s="816"/>
      <c r="E27" s="817"/>
      <c r="F27" s="91" t="str">
        <f>IF(C246="","",VLOOKUP(C246,$BD$803:$BE$805,2,TRUE))</f>
        <v/>
      </c>
      <c r="G27" s="91" t="str">
        <f>IF(C247="","",VLOOKUP(C247,$BF$803:$BG$805,2,TRUE))</f>
        <v/>
      </c>
      <c r="H27" s="91" t="str">
        <f>IF(C248="","",VLOOKUP(C248,$BH$803:$BI$805,2,TRUE))</f>
        <v/>
      </c>
      <c r="I27" s="91" t="e">
        <f>IF(C361="","",VLOOKUP(C361,$BD$803:$BE$805,2,TRUE))</f>
        <v>#N/A</v>
      </c>
      <c r="J27" s="91" t="e">
        <f>IF(C362="","",VLOOKUP(C362,$BF$803:$BG$805,2,TRUE))</f>
        <v>#N/A</v>
      </c>
      <c r="K27" s="91" t="e">
        <f>IF(C363="","",VLOOKUP(C363,$BH$803:$BI$805,2,TRUE))</f>
        <v>#N/A</v>
      </c>
      <c r="L27" s="798"/>
    </row>
    <row r="28" spans="2:12" ht="60" customHeight="1" thickBot="1" x14ac:dyDescent="0.3">
      <c r="B28" s="831"/>
      <c r="C28" s="818"/>
      <c r="D28" s="819"/>
      <c r="E28" s="820"/>
      <c r="F28" s="283" t="str">
        <f>IF(C249="","",VLOOKUP(C249,$BJ$803:$BK$805,2,TRUE))</f>
        <v/>
      </c>
      <c r="G28" s="283" t="str">
        <f>IF(C250="","",VLOOKUP(C250,$BL$803:$BM$805,2,TRUE))</f>
        <v/>
      </c>
      <c r="H28" s="283" t="str">
        <f>IF(C251="","",VLOOKUP(C251,$BN$803:$BO$805,2,TRUE))</f>
        <v/>
      </c>
      <c r="I28" s="283" t="e">
        <f>IF(C364="","",VLOOKUP(C364,$BJ$803:$BK$805,2,TRUE))</f>
        <v>#N/A</v>
      </c>
      <c r="J28" s="283" t="e">
        <f>IF(C365="","",VLOOKUP(C365,$BL$803:$BM$805,2,TRUE))</f>
        <v>#N/A</v>
      </c>
      <c r="K28" s="283" t="e">
        <f>IF(C366="","",VLOOKUP(C366,$BN$803:$BO$805,2,TRUE))</f>
        <v>#N/A</v>
      </c>
      <c r="L28" s="798"/>
    </row>
    <row r="29" spans="2:12" ht="60" customHeight="1" x14ac:dyDescent="0.25">
      <c r="B29" s="836" t="s">
        <v>113</v>
      </c>
      <c r="C29" s="290" t="str">
        <f>IF(D122="","",VLOOKUP(D122,$Y$807:$Z$809,2,TRUE))</f>
        <v/>
      </c>
      <c r="D29" s="290" t="str">
        <f>IF(D123="","",VLOOKUP(D123,$AA$807:$AB$809,2,TRUE))</f>
        <v/>
      </c>
      <c r="E29" s="290" t="str">
        <f>IF(D124="","",VLOOKUP(D124,$AC$807:$AD$809,2,TRUE))</f>
        <v/>
      </c>
      <c r="F29" s="284" t="str">
        <f>IF(D195="","",VLOOKUP(D195,$AR$807:$AS$809,2,TRUE))</f>
        <v/>
      </c>
      <c r="G29" s="284" t="str">
        <f>IF(D196="","",VLOOKUP(D196,$AT$807:$AU$809,2,TRUE))</f>
        <v/>
      </c>
      <c r="H29" s="284" t="str">
        <f>IF(D197="","",VLOOKUP(D197,$AV$807:$AW$809,2,TRUE))</f>
        <v/>
      </c>
      <c r="I29" s="284" t="e">
        <f>IF(D310="","",VLOOKUP(D310,$AR$807:$AS$809,2,TRUE))</f>
        <v>#N/A</v>
      </c>
      <c r="J29" s="284" t="e">
        <f>IF(D311="","",VLOOKUP(D311,$AT$807:$AU$809,2,TRUE))</f>
        <v>#N/A</v>
      </c>
      <c r="K29" s="284" t="e">
        <f>IF(D312="","",VLOOKUP(D312,$AV$807:$AW$809,2,TRUE))</f>
        <v>#N/A</v>
      </c>
      <c r="L29" s="798"/>
    </row>
    <row r="30" spans="2:12" ht="60" customHeight="1" x14ac:dyDescent="0.25">
      <c r="B30" s="837"/>
      <c r="C30" s="281" t="str">
        <f>IF(D125="","",VLOOKUP(D125,$AE$807:$AF$809,2,TRUE))</f>
        <v/>
      </c>
      <c r="D30" s="281" t="str">
        <f>IF(D126="","",VLOOKUP(D126,$AG$807:$AH$809,2,TRUE))</f>
        <v/>
      </c>
      <c r="E30" s="281" t="str">
        <f>IF(D127="","",VLOOKUP(D127,$AI$807:$AJ$809,2,TRUE))</f>
        <v/>
      </c>
      <c r="F30" s="91" t="str">
        <f>IF(D198="","",VLOOKUP(D198,$AX$807:$AY$809,2,TRUE))</f>
        <v/>
      </c>
      <c r="G30" s="91" t="str">
        <f>IF(D199="","",VLOOKUP(D199,$AZ$807:$BA$809,2,TRUE))</f>
        <v/>
      </c>
      <c r="H30" s="91" t="str">
        <f>IF(D200="","",VLOOKUP(D200,$BB$807:$BC$809,2,TRUE))</f>
        <v/>
      </c>
      <c r="I30" s="91" t="e">
        <f>IF(D313="","",VLOOKUP(D313,$AX$807:$AY$809,2,TRUE))</f>
        <v>#N/A</v>
      </c>
      <c r="J30" s="91" t="e">
        <f>IF(D314="","",VLOOKUP(D314,$AZ$807:$BA$809,2,TRUE))</f>
        <v>#N/A</v>
      </c>
      <c r="K30" s="91" t="e">
        <f>IF(D315="","",VLOOKUP(D315,$BB$807:$BC$809,2,TRUE))</f>
        <v>#N/A</v>
      </c>
      <c r="L30" s="798"/>
    </row>
    <row r="31" spans="2:12" ht="60" customHeight="1" x14ac:dyDescent="0.25">
      <c r="B31" s="837"/>
      <c r="C31" s="281" t="str">
        <f>IF(D128="","",VLOOKUP(D128,$AK$807:$AL$809,2,TRUE))</f>
        <v/>
      </c>
      <c r="D31" s="281" t="str">
        <f>IF(D129="","",VLOOKUP(D129,$AM$807:$AN$809,2,TRUE))</f>
        <v/>
      </c>
      <c r="E31" s="281" t="str">
        <f>IF(D130="","",VLOOKUP(D130,$AO$807:$AP$809,2,TRUE))</f>
        <v/>
      </c>
      <c r="F31" s="91" t="str">
        <f>IF(D201="","",VLOOKUP(D201,$BD$807:$BE$809,2,TRUE))</f>
        <v/>
      </c>
      <c r="G31" s="91" t="str">
        <f>IF(D202="","",VLOOKUP(D202,$BF$807:$BG$809,2,TRUE))</f>
        <v/>
      </c>
      <c r="H31" s="91" t="str">
        <f>IF(D203="","",VLOOKUP(D203,$BH$807:$BI$809,2,TRUE))</f>
        <v/>
      </c>
      <c r="I31" s="91" t="e">
        <f>IF(D316="","",VLOOKUP(D316,$BD$807:$BE$809,2,TRUE))</f>
        <v>#N/A</v>
      </c>
      <c r="J31" s="91" t="e">
        <f>IF(D317="","",VLOOKUP(D317,$BF$807:$BG$809,2,TRUE))</f>
        <v>#N/A</v>
      </c>
      <c r="K31" s="91" t="e">
        <f>IF(D318="","",VLOOKUP(D318,$BH$807:$BI$809,2,TRUE))</f>
        <v>#N/A</v>
      </c>
      <c r="L31" s="798"/>
    </row>
    <row r="32" spans="2:12" ht="60" customHeight="1" x14ac:dyDescent="0.25">
      <c r="B32" s="837"/>
      <c r="C32" s="281" t="str">
        <f>IF(D131="","",VLOOKUP(D131,$Y$811:$Z$813,2,TRUE))</f>
        <v/>
      </c>
      <c r="D32" s="281" t="str">
        <f>IF(D132="","",VLOOKUP(D132,$AA$811:$AB$813,2,TRUE))</f>
        <v/>
      </c>
      <c r="E32" s="281" t="str">
        <f>IF(D133="","",VLOOKUP(D133,$AC$811:$AD$813,2,TRUE))</f>
        <v/>
      </c>
      <c r="F32" s="91" t="str">
        <f>IF(D204="","",VLOOKUP(D204,$AR$811:$AS$813,2,TRUE))</f>
        <v/>
      </c>
      <c r="G32" s="91" t="str">
        <f>IF(D205="","",VLOOKUP(D205,$AT$811:$AU$813,2,TRUE))</f>
        <v/>
      </c>
      <c r="H32" s="91" t="str">
        <f>IF(D206="","",VLOOKUP(D206,$AV$811:$AW$813,2,TRUE))</f>
        <v/>
      </c>
      <c r="I32" s="91" t="e">
        <f>IF(D319="","",VLOOKUP(D319,$AR$811:$AS$813,2,TRUE))</f>
        <v>#N/A</v>
      </c>
      <c r="J32" s="91" t="e">
        <f>IF(D320="","",VLOOKUP(D320,$AT$811:$AU$813,2,TRUE))</f>
        <v>#N/A</v>
      </c>
      <c r="K32" s="91" t="e">
        <f>IF(D321="","",VLOOKUP(D321,$AV$811:$AW$813,2,TRUE))</f>
        <v>#N/A</v>
      </c>
      <c r="L32" s="798"/>
    </row>
    <row r="33" spans="2:12" ht="60" customHeight="1" x14ac:dyDescent="0.25">
      <c r="B33" s="837"/>
      <c r="C33" s="281" t="str">
        <f>IF(D134="","",VLOOKUP(D134,$AE$811:$AF$813,2,TRUE))</f>
        <v/>
      </c>
      <c r="D33" s="281" t="str">
        <f>IF(D135="","",VLOOKUP(D135,$AG$811:$AH$813,2,TRUE))</f>
        <v/>
      </c>
      <c r="E33" s="281" t="str">
        <f>IF(D136="","",VLOOKUP(D136,$AI$811:$AJ$813,2,TRUE))</f>
        <v/>
      </c>
      <c r="F33" s="91" t="str">
        <f>IF(D207="","",VLOOKUP(D207,$AX$811:$AY$813,2,TRUE))</f>
        <v/>
      </c>
      <c r="G33" s="91" t="str">
        <f>IF(D208="","",VLOOKUP(D208,$AZ$811:$BA$813,2,TRUE))</f>
        <v/>
      </c>
      <c r="H33" s="91" t="str">
        <f>IF(D209="","",VLOOKUP(D209,$BB$811:$BC$813,2,TRUE))</f>
        <v/>
      </c>
      <c r="I33" s="91" t="e">
        <f>IF(D322="","",VLOOKUP(D322,$AX$811:$AY$813,2,TRUE))</f>
        <v>#N/A</v>
      </c>
      <c r="J33" s="91" t="e">
        <f>IF(D323="","",VLOOKUP(D323,$AZ$811:$BA$813,2,TRUE))</f>
        <v>#N/A</v>
      </c>
      <c r="K33" s="91" t="e">
        <f>IF(D324="","",VLOOKUP(D324,$BB$811:$BC$813,2,TRUE))</f>
        <v>#N/A</v>
      </c>
      <c r="L33" s="798"/>
    </row>
    <row r="34" spans="2:12" ht="60" customHeight="1" x14ac:dyDescent="0.25">
      <c r="B34" s="837"/>
      <c r="C34" s="281" t="str">
        <f>IF(D137="","",VLOOKUP(D137,$AK$811:$AL$813,2,TRUE))</f>
        <v/>
      </c>
      <c r="D34" s="281" t="str">
        <f>IF(D138="","",VLOOKUP(D138,$AM$811:$AN$813,2,TRUE))</f>
        <v/>
      </c>
      <c r="E34" s="281" t="str">
        <f>IF(D139="","",VLOOKUP(D139,$AO$811:$AP$813,2,TRUE))</f>
        <v/>
      </c>
      <c r="F34" s="91" t="str">
        <f>IF(D210="","",VLOOKUP(D210,$BD$811:$BE$813,2,TRUE))</f>
        <v/>
      </c>
      <c r="G34" s="91" t="str">
        <f>IF(D211="","",VLOOKUP(D211,$BF$811:$BG$813,2,TRUE))</f>
        <v/>
      </c>
      <c r="H34" s="91" t="str">
        <f>IF(D212="","",VLOOKUP(D212,$BH$811:$BI$813,2,TRUE))</f>
        <v/>
      </c>
      <c r="I34" s="91" t="e">
        <f>IF(D325="","",VLOOKUP(D325,$BD$811:$BE$813,2,TRUE))</f>
        <v>#N/A</v>
      </c>
      <c r="J34" s="91" t="e">
        <f>IF(D326="","",VLOOKUP(D326,$BF$811:$BG$813,2,TRUE))</f>
        <v>#N/A</v>
      </c>
      <c r="K34" s="91" t="e">
        <f>IF(D327="","",VLOOKUP(D327,$BH$811:$BI$813,2,TRUE))</f>
        <v>#N/A</v>
      </c>
      <c r="L34" s="798"/>
    </row>
    <row r="35" spans="2:12" ht="60" customHeight="1" x14ac:dyDescent="0.25">
      <c r="B35" s="837"/>
      <c r="C35" s="281" t="str">
        <f>IF(D140="","",VLOOKUP(D140,$Y$815:$Z$817,2,TRUE))</f>
        <v/>
      </c>
      <c r="D35" s="281" t="str">
        <f>IF(D141="","",VLOOKUP(D141,$AA$815:$AB$817,2,TRUE))</f>
        <v/>
      </c>
      <c r="E35" s="281" t="str">
        <f>IF(D142="","",VLOOKUP(D142,$AC$815:$AD$817,2,TRUE))</f>
        <v/>
      </c>
      <c r="F35" s="91" t="str">
        <f>IF(D213="","",VLOOKUP(D213,$AR$815:$AS$817,2,TRUE))</f>
        <v/>
      </c>
      <c r="G35" s="91" t="str">
        <f>IF(D214="","",VLOOKUP(D214,$AT$815:$AU$815,2,TRUE))</f>
        <v/>
      </c>
      <c r="H35" s="91" t="str">
        <f>IF(D215="","",VLOOKUP(D215,$AV$815:$AW$817,2,TRUE))</f>
        <v/>
      </c>
      <c r="I35" s="91" t="e">
        <f>IF(D328="","",VLOOKUP(D328,$AR$815:$AS$817,2,TRUE))</f>
        <v>#N/A</v>
      </c>
      <c r="J35" s="91" t="e">
        <f>IF(D329="","",VLOOKUP(D329,$AT$815:$AU$815,2,TRUE))</f>
        <v>#N/A</v>
      </c>
      <c r="K35" s="91" t="e">
        <f>IF(D330="","",VLOOKUP(D330,$AV$815:$AW$817,2,TRUE))</f>
        <v>#N/A</v>
      </c>
      <c r="L35" s="798"/>
    </row>
    <row r="36" spans="2:12" ht="60" customHeight="1" x14ac:dyDescent="0.25">
      <c r="B36" s="837"/>
      <c r="C36" s="281" t="str">
        <f>IF(D143="","",VLOOKUP(D143,$AE$815:$AF$817,2,TRUE))</f>
        <v/>
      </c>
      <c r="D36" s="281" t="str">
        <f>IF(D144="","",VLOOKUP(D144,$AG$815:$AH$817,2,TRUE))</f>
        <v/>
      </c>
      <c r="E36" s="281" t="str">
        <f>IF(D145="","",VLOOKUP(D145,$AI$815:$AJ$817,2,TRUE))</f>
        <v/>
      </c>
      <c r="F36" s="91" t="str">
        <f>IF(D216="","",VLOOKUP(D216,$AX$815:$AY$817,2,TRUE))</f>
        <v/>
      </c>
      <c r="G36" s="91" t="str">
        <f>IF(D217="","",VLOOKUP(D217,$AZ$815:$BA$817,2,TRUE))</f>
        <v/>
      </c>
      <c r="H36" s="91" t="str">
        <f>IF(D218="","",VLOOKUP(D218,$BB$815:$BC$817,2,TRUE))</f>
        <v/>
      </c>
      <c r="I36" s="91" t="e">
        <f>IF(D331="","",VLOOKUP(D331,$AX$815:$AY$817,2,TRUE))</f>
        <v>#N/A</v>
      </c>
      <c r="J36" s="91" t="e">
        <f>IF(D332="","",VLOOKUP(D332,$AZ$815:$BA$817,2,TRUE))</f>
        <v>#N/A</v>
      </c>
      <c r="K36" s="91" t="e">
        <f>IF(D333="","",VLOOKUP(D333,$BB$815:$BC$817,2,TRUE))</f>
        <v>#N/A</v>
      </c>
      <c r="L36" s="798"/>
    </row>
    <row r="37" spans="2:12" ht="60" customHeight="1" x14ac:dyDescent="0.25">
      <c r="B37" s="837"/>
      <c r="C37" s="281" t="str">
        <f>IF(D146="","",VLOOKUP(D146,$AK$815:$AL$817,2,TRUE))</f>
        <v/>
      </c>
      <c r="D37" s="281" t="str">
        <f>IF(D147="","",VLOOKUP(D147,$AM$815:$AN$817,2,TRUE))</f>
        <v/>
      </c>
      <c r="E37" s="281" t="str">
        <f>IF(D148="","",VLOOKUP(D148,$AO$815:$AP$817,2,TRUE))</f>
        <v/>
      </c>
      <c r="F37" s="91" t="str">
        <f>IF(D219="","",VLOOKUP(D219,$BD$815:$BE$817,2,TRUE))</f>
        <v/>
      </c>
      <c r="G37" s="91" t="str">
        <f>IF(D220="","",VLOOKUP(D220,$BF$815:$BG$817,2,TRUE))</f>
        <v/>
      </c>
      <c r="H37" s="91" t="str">
        <f>IF(D221="","",VLOOKUP(D221,$BH$815:$BI$817,2,TRUE))</f>
        <v/>
      </c>
      <c r="I37" s="91" t="e">
        <f>IF(D334="","",VLOOKUP(D334,$BD$815:$BE$817,2,TRUE))</f>
        <v>#N/A</v>
      </c>
      <c r="J37" s="91" t="e">
        <f>IF(D335="","",VLOOKUP(D335,$BF$815:$BG$817,2,TRUE))</f>
        <v>#N/A</v>
      </c>
      <c r="K37" s="91" t="e">
        <f>IF(D336="","",VLOOKUP(D336,$BH$815:$BI$817,2,TRUE))</f>
        <v>#N/A</v>
      </c>
      <c r="L37" s="798"/>
    </row>
    <row r="38" spans="2:12" ht="60" customHeight="1" x14ac:dyDescent="0.25">
      <c r="B38" s="837"/>
      <c r="C38" s="281" t="str">
        <f>IF(D149="","",VLOOKUP(D149,$Y$819:$Z$821,2,TRUE))</f>
        <v/>
      </c>
      <c r="D38" s="281" t="str">
        <f>IF(D150="","",VLOOKUP(D150,$AA$819:$AB$821,2,TRUE))</f>
        <v/>
      </c>
      <c r="E38" s="281" t="str">
        <f>IF(D151="","",VLOOKUP(D151,$AC$819:$AD$821,2,TRUE))</f>
        <v/>
      </c>
      <c r="F38" s="91" t="str">
        <f>IF(D222="","",VLOOKUP(D222,$AR$819:$AS$821,2,TRUE))</f>
        <v/>
      </c>
      <c r="G38" s="91" t="str">
        <f>IF(D223="","",VLOOKUP(D223,$AT$819:$AU$821,2,TRUE))</f>
        <v/>
      </c>
      <c r="H38" s="91" t="str">
        <f>IF(D224="","",VLOOKUP(D224,$AV$819:$AW$821,2,TRUE))</f>
        <v/>
      </c>
      <c r="I38" s="91" t="e">
        <f>IF(D337="","",VLOOKUP(D337,$AR$819:$AS$821,2,TRUE))</f>
        <v>#N/A</v>
      </c>
      <c r="J38" s="91" t="e">
        <f>IF(D338="","",VLOOKUP(D338,$AT$819:$AU$821,2,TRUE))</f>
        <v>#N/A</v>
      </c>
      <c r="K38" s="91" t="e">
        <f>IF(D339="","",VLOOKUP(D339,$AV$819:$AW$821,2,TRUE))</f>
        <v>#N/A</v>
      </c>
      <c r="L38" s="798"/>
    </row>
    <row r="39" spans="2:12" ht="60" customHeight="1" x14ac:dyDescent="0.25">
      <c r="B39" s="837"/>
      <c r="C39" s="281" t="str">
        <f>IF(D152="","",VLOOKUP(D152,$AE$819:$AF$821,2,TRUE))</f>
        <v/>
      </c>
      <c r="D39" s="281" t="str">
        <f>IF(D153="","",VLOOKUP(D153,$AG$819:$AH$821,2,TRUE))</f>
        <v/>
      </c>
      <c r="E39" s="281" t="str">
        <f>IF(D154="","",VLOOKUP(D154,$AI$819:$AJ$821,2,TRUE))</f>
        <v/>
      </c>
      <c r="F39" s="91" t="str">
        <f>IF(D225="","",VLOOKUP(D225,$AX$819:$AY$821,2,TRUE))</f>
        <v/>
      </c>
      <c r="G39" s="91" t="str">
        <f>IF(D226="","",VLOOKUP(D226,$AZ$819:$BA$821,2,TRUE))</f>
        <v/>
      </c>
      <c r="H39" s="91" t="str">
        <f>IF(D227="","",VLOOKUP(D227,$BB$819:$BC$821,2,TRUE))</f>
        <v/>
      </c>
      <c r="I39" s="91" t="e">
        <f>IF(D340="","",VLOOKUP(D340,$AX$819:$AY$821,2,TRUE))</f>
        <v>#N/A</v>
      </c>
      <c r="J39" s="91" t="e">
        <f>IF(D341="","",VLOOKUP(D341,$AZ$819:$BA$821,2,TRUE))</f>
        <v>#N/A</v>
      </c>
      <c r="K39" s="91" t="e">
        <f>IF(D342="","",VLOOKUP(D342,$BB$819:$BC$821,2,TRUE))</f>
        <v>#N/A</v>
      </c>
      <c r="L39" s="798"/>
    </row>
    <row r="40" spans="2:12" ht="60" customHeight="1" x14ac:dyDescent="0.25">
      <c r="B40" s="837"/>
      <c r="C40" s="281" t="str">
        <f>IF(D155="","",VLOOKUP(D155,$AK$819:$AL$821,2,TRUE))</f>
        <v/>
      </c>
      <c r="D40" s="281" t="str">
        <f>IF(D156="","",VLOOKUP(D156,$AM$819:$AN$821,2,TRUE))</f>
        <v/>
      </c>
      <c r="E40" s="281" t="str">
        <f>IF(D157="","",VLOOKUP(D157,$AO$819:$AP$821,2,TRUE))</f>
        <v/>
      </c>
      <c r="F40" s="91" t="str">
        <f>IF(D228="","",VLOOKUP(D228,$BD$819:$BE$821,2,TRUE))</f>
        <v/>
      </c>
      <c r="G40" s="91" t="str">
        <f>IF(D229="","",VLOOKUP(D229,$BF$819:$BG$821,2,TRUE))</f>
        <v/>
      </c>
      <c r="H40" s="91" t="str">
        <f>IF(D230="","",VLOOKUP(D230,$BH$819:$BI$821,2,TRUE))</f>
        <v/>
      </c>
      <c r="I40" s="91" t="e">
        <f>IF(D343="","",VLOOKUP(D343,$BD$819:$BE$821,2,TRUE))</f>
        <v>#N/A</v>
      </c>
      <c r="J40" s="91" t="e">
        <f>IF(D344="","",VLOOKUP(D344,$BF$819:$BG$821,2,TRUE))</f>
        <v>#N/A</v>
      </c>
      <c r="K40" s="91" t="e">
        <f>IF(D345="","",VLOOKUP(D345,$BH$819:$BI$821,2,TRUE))</f>
        <v>#N/A</v>
      </c>
      <c r="L40" s="798"/>
    </row>
    <row r="41" spans="2:12" ht="60" customHeight="1" x14ac:dyDescent="0.25">
      <c r="B41" s="837"/>
      <c r="C41" s="281" t="str">
        <f>IF(D158="","",VLOOKUP(D158,$Y$823:$Z$825,2,TRUE))</f>
        <v/>
      </c>
      <c r="D41" s="281" t="str">
        <f>IF(D159="","",VLOOKUP(D159,$AA$823:$AB$825,2,TRUE))</f>
        <v/>
      </c>
      <c r="E41" s="281" t="str">
        <f>IF(D160="","",VLOOKUP(D160,$AC$823:$AD$825,2,TRUE))</f>
        <v/>
      </c>
      <c r="F41" s="91" t="str">
        <f>IF(D231="","",VLOOKUP(D231,$AR$823:$AS$825,2,TRUE))</f>
        <v/>
      </c>
      <c r="G41" s="91" t="str">
        <f>IF(D232="","",VLOOKUP(D232,$AT$823:$AU$825,2,TRUE))</f>
        <v/>
      </c>
      <c r="H41" s="91" t="str">
        <f>IF(D233="","",VLOOKUP(D233,$AV$823:$AW$825,2,TRUE))</f>
        <v/>
      </c>
      <c r="I41" s="91" t="e">
        <f>IF(D346="","",VLOOKUP(D346,$AR$823:$AS$825,2,TRUE))</f>
        <v>#N/A</v>
      </c>
      <c r="J41" s="91" t="e">
        <f>IF(D347="","",VLOOKUP(D347,$AT$823:$AU$825,2,TRUE))</f>
        <v>#N/A</v>
      </c>
      <c r="K41" s="91" t="e">
        <f>IF(D348="","",VLOOKUP(D348,$AV$823:$AW$825,2,TRUE))</f>
        <v>#N/A</v>
      </c>
      <c r="L41" s="798"/>
    </row>
    <row r="42" spans="2:12" ht="60" customHeight="1" x14ac:dyDescent="0.25">
      <c r="B42" s="837"/>
      <c r="C42" s="281" t="str">
        <f>IF(D161="","",VLOOKUP(D161,$AE$823:$AF$825,2,TRUE))</f>
        <v/>
      </c>
      <c r="D42" s="281" t="str">
        <f>IF(D162="","",VLOOKUP(D162,$AG$823:$AH$825,2,TRUE))</f>
        <v/>
      </c>
      <c r="E42" s="281" t="str">
        <f>IF(D163="","",VLOOKUP(D163,$AI$823:$AJ$825,2,TRUE))</f>
        <v/>
      </c>
      <c r="F42" s="91" t="str">
        <f>IF(D234="","",VLOOKUP(D234,$AX$823:$AY$825,2,TRUE))</f>
        <v/>
      </c>
      <c r="G42" s="91" t="str">
        <f>IF(D235="","",VLOOKUP(D235,$AZ$823:$BA$825,2,TRUE))</f>
        <v/>
      </c>
      <c r="H42" s="91" t="str">
        <f>IF(D236="","",VLOOKUP(D236,$BB$823:$BC$825,2,TRUE))</f>
        <v/>
      </c>
      <c r="I42" s="91" t="e">
        <f>IF(D349="","",VLOOKUP(D349,$AX$823:$AY$825,2,TRUE))</f>
        <v>#N/A</v>
      </c>
      <c r="J42" s="91" t="e">
        <f>IF(D350="","",VLOOKUP(D350,$AZ$823:$BA$825,2,TRUE))</f>
        <v>#N/A</v>
      </c>
      <c r="K42" s="91" t="e">
        <f>IF(D351="","",VLOOKUP(D351,$BB$823:$BC$825,2,TRUE))</f>
        <v>#N/A</v>
      </c>
      <c r="L42" s="798"/>
    </row>
    <row r="43" spans="2:12" ht="60" customHeight="1" x14ac:dyDescent="0.25">
      <c r="B43" s="837"/>
      <c r="C43" s="281" t="str">
        <f>IF(D164="","",VLOOKUP(D164,$AK$823:$AL$825,2,TRUE))</f>
        <v/>
      </c>
      <c r="D43" s="281" t="str">
        <f>IF(D165="","",VLOOKUP(D165,$AM$823:$AN$825,2,TRUE))</f>
        <v/>
      </c>
      <c r="E43" s="281" t="str">
        <f>IF(D166="","",VLOOKUP(D166,$AO$823:$AP$825,2,TRUE))</f>
        <v/>
      </c>
      <c r="F43" s="91" t="str">
        <f>IF(D237="","",VLOOKUP(D237,$BD$823:$BE$825,2,TRUE))</f>
        <v/>
      </c>
      <c r="G43" s="91" t="str">
        <f>IF(D238="","",VLOOKUP(D238,$BF$823:$BG$825,2,TRUE))</f>
        <v/>
      </c>
      <c r="H43" s="91" t="str">
        <f>IF(D239="","",VLOOKUP(D239,$BH$823:$BI$825,2,TRUE))</f>
        <v/>
      </c>
      <c r="I43" s="91" t="e">
        <f>IF(D352="","",VLOOKUP(D352,$BD$823:$BE$825,2,TRUE))</f>
        <v>#N/A</v>
      </c>
      <c r="J43" s="91" t="e">
        <f>IF(D353="","",VLOOKUP(D353,$BF$823:$BG$825,2,TRUE))</f>
        <v>#N/A</v>
      </c>
      <c r="K43" s="91" t="e">
        <f>IF(D354="","",VLOOKUP(D354,$BH$823:$BI$825,2,TRUE))</f>
        <v>#N/A</v>
      </c>
      <c r="L43" s="798"/>
    </row>
    <row r="44" spans="2:12" ht="60" customHeight="1" x14ac:dyDescent="0.25">
      <c r="B44" s="837"/>
      <c r="C44" s="281" t="str">
        <f>IF(D167="","",VLOOKUP(D167,$Y$791:$Z$793,2,TRUE))</f>
        <v/>
      </c>
      <c r="D44" s="281" t="str">
        <f>IF(D168="","",VLOOKUP(D168,$AA$791:$AB$793,2,TRUE))</f>
        <v/>
      </c>
      <c r="E44" s="281" t="str">
        <f>IF(D169="","",VLOOKUP(D169,$AC$791:$AD$793,2,TRUE))</f>
        <v/>
      </c>
      <c r="F44" s="91" t="str">
        <f>IF(D240="","",VLOOKUP(D240,$AR$827:$AS$829,2,TRUE))</f>
        <v/>
      </c>
      <c r="G44" s="91" t="str">
        <f>IF(D241="","",VLOOKUP(D241,$AT$827:$AU$829,2,TRUE))</f>
        <v/>
      </c>
      <c r="H44" s="91" t="str">
        <f>IF(D242="","",VLOOKUP(D242,$AV$827:$AW$829,2,TRUE))</f>
        <v/>
      </c>
      <c r="I44" s="91" t="e">
        <f>IF(D355="","",VLOOKUP(D355,$AR$827:$AS$829,2,TRUE))</f>
        <v>#N/A</v>
      </c>
      <c r="J44" s="91" t="e">
        <f>IF(D356="","",VLOOKUP(D356,$AT$827:$AU$829,2,TRUE))</f>
        <v>#N/A</v>
      </c>
      <c r="K44" s="91" t="e">
        <f>IF(D357="","",VLOOKUP(D357,$AV$827:$AW$829,2,TRUE))</f>
        <v>#N/A</v>
      </c>
      <c r="L44" s="798"/>
    </row>
    <row r="45" spans="2:12" ht="60" customHeight="1" x14ac:dyDescent="0.25">
      <c r="B45" s="837"/>
      <c r="C45" s="281" t="str">
        <f>IF(D170="","",VLOOKUP(D170,$AE$791:$AF$793,2,TRUE))</f>
        <v/>
      </c>
      <c r="D45" s="281" t="str">
        <f>IF(D171="","",VLOOKUP(D171,$AG$791:$AH$793,2,TRUE))</f>
        <v/>
      </c>
      <c r="E45" s="281" t="str">
        <f>IF(D172="","",VLOOKUP(D172,$AI$791:$AJ$793,2,TRUE))</f>
        <v/>
      </c>
      <c r="F45" s="91" t="str">
        <f>IF(D243="","",VLOOKUP(D243,$AX$827:$AY$829,2,TRUE))</f>
        <v/>
      </c>
      <c r="G45" s="91" t="str">
        <f>IF(D244="","",VLOOKUP(D244,$AZ$827:$BA$829,2,TRUE))</f>
        <v/>
      </c>
      <c r="H45" s="91" t="str">
        <f>IF(D245="","",VLOOKUP(D245,$BB$827:$BC$829,2,TRUE))</f>
        <v/>
      </c>
      <c r="I45" s="91" t="e">
        <f>IF(D358="","",VLOOKUP(D358,$AX$827:$AY$829,2,TRUE))</f>
        <v>#N/A</v>
      </c>
      <c r="J45" s="91" t="e">
        <f>IF(D359="","",VLOOKUP(D359,$AZ$827:$BA$829,2,TRUE))</f>
        <v>#N/A</v>
      </c>
      <c r="K45" s="91" t="e">
        <f>IF(D360="","",VLOOKUP(D360,$BB$827:$BC$829,2,TRUE))</f>
        <v>#N/A</v>
      </c>
      <c r="L45" s="798"/>
    </row>
    <row r="46" spans="2:12" ht="60" customHeight="1" x14ac:dyDescent="0.25">
      <c r="B46" s="837"/>
      <c r="C46" s="281" t="str">
        <f>IF(D173="","",VLOOKUP(D173,$AK$791:$AL$793,2,TRUE))</f>
        <v/>
      </c>
      <c r="D46" s="281" t="str">
        <f>IF(D174="","",VLOOKUP(D174,$AM$791:$AN$793,2,TRUE))</f>
        <v/>
      </c>
      <c r="E46" s="281" t="str">
        <f>IF(D175="","",VLOOKUP(D175,$AO$791:$AP$793,2,TRUE))</f>
        <v/>
      </c>
      <c r="F46" s="91" t="str">
        <f>IF(D246="","",VLOOKUP(D246,$BD$827:$BE$829,2,TRUE))</f>
        <v/>
      </c>
      <c r="G46" s="91" t="str">
        <f>IF(D247="","",VLOOKUP(D247,$BF$827:$BG$829,2,TRUE))</f>
        <v/>
      </c>
      <c r="H46" s="91" t="str">
        <f>IF(D248="","",VLOOKUP(D248,$BH$827:$BI$829,2,TRUE))</f>
        <v/>
      </c>
      <c r="I46" s="91" t="e">
        <f>IF(D361="","",VLOOKUP(D361,$BD$827:$BE$829,2,TRUE))</f>
        <v>#N/A</v>
      </c>
      <c r="J46" s="91" t="e">
        <f>IF(D362="","",VLOOKUP(D362,$BF$827:$BG$829,2,TRUE))</f>
        <v>#N/A</v>
      </c>
      <c r="K46" s="91" t="e">
        <f>IF(D363="","",VLOOKUP(D363,$BH$827:$BI$829,2,TRUE))</f>
        <v>#N/A</v>
      </c>
      <c r="L46" s="798"/>
    </row>
    <row r="47" spans="2:12" ht="60" customHeight="1" x14ac:dyDescent="0.25">
      <c r="B47" s="837"/>
      <c r="C47" s="281" t="str">
        <f>IF(D176="","",VLOOKUP(D176,$Y$791:$Z$793,2,TRUE))</f>
        <v/>
      </c>
      <c r="D47" s="281" t="str">
        <f>IF(D177="","",VLOOKUP(D177,$AA$791:$AB$793,2,TRUE))</f>
        <v/>
      </c>
      <c r="E47" s="281" t="str">
        <f>IF(D178="","",VLOOKUP(D178,$AC$791:$AD$793,2,TRUE))</f>
        <v/>
      </c>
      <c r="F47" s="91" t="str">
        <f>IF(D249="","",VLOOKUP(D249,$AR$831:$AS$833,2,TRUE))</f>
        <v/>
      </c>
      <c r="G47" s="91" t="str">
        <f>IF(D250="","",VLOOKUP(D250,$AT$831:$AU$833,2,TRUE))</f>
        <v/>
      </c>
      <c r="H47" s="91" t="str">
        <f>IF(D251="","",VLOOKUP(D251,$AV$831:$AW$833,2,TRUE))</f>
        <v/>
      </c>
      <c r="I47" s="91" t="e">
        <f>IF(D364="","",VLOOKUP(D364,$AR$831:$AS$833,2,TRUE))</f>
        <v>#N/A</v>
      </c>
      <c r="J47" s="91" t="e">
        <f>IF(D365="","",VLOOKUP(D365,$AT$831:$AU$833,2,TRUE))</f>
        <v>#N/A</v>
      </c>
      <c r="K47" s="91" t="e">
        <f>IF(D366="","",VLOOKUP(D366,$AV$831:$AW$833,2,TRUE))</f>
        <v>#N/A</v>
      </c>
      <c r="L47" s="798"/>
    </row>
    <row r="48" spans="2:12" ht="60" customHeight="1" x14ac:dyDescent="0.25">
      <c r="B48" s="837"/>
      <c r="C48" s="281" t="str">
        <f>IF(D179="","",VLOOKUP(D179,$AE$791:$AF$793,2,TRUE))</f>
        <v/>
      </c>
      <c r="D48" s="281" t="str">
        <f>IF(D180="","",VLOOKUP(D180,$AG$791:$AH$793,2,TRUE))</f>
        <v/>
      </c>
      <c r="E48" s="281" t="str">
        <f>IF(D181="","",VLOOKUP(D181,$AI$791:$AJ$793,2,TRUE))</f>
        <v/>
      </c>
      <c r="F48" s="91" t="str">
        <f>IF(D252="","",VLOOKUP(D252,$AX$831:$AY$833,2,TRUE))</f>
        <v/>
      </c>
      <c r="G48" s="91" t="str">
        <f>IF(D253="","",VLOOKUP(D253,$AZ$831:$BA$833,2,TRUE))</f>
        <v/>
      </c>
      <c r="H48" s="91" t="str">
        <f>IF(D254="","",VLOOKUP(D254,$BB$831:$BC$833,2,TRUE))</f>
        <v/>
      </c>
      <c r="I48" s="91" t="e">
        <f>IF(D367="","",VLOOKUP(D367,$AX$831:$AY$833,2,TRUE))</f>
        <v>#N/A</v>
      </c>
      <c r="J48" s="91" t="e">
        <f>IF(D368="","",VLOOKUP(D368,$AZ$831:$BA$833,2,TRUE))</f>
        <v>#N/A</v>
      </c>
      <c r="K48" s="91" t="e">
        <f>IF(D369="","",VLOOKUP(D369,$BB$831:$BC$833,2,TRUE))</f>
        <v>#N/A</v>
      </c>
      <c r="L48" s="798"/>
    </row>
    <row r="49" spans="2:12" ht="60" customHeight="1" x14ac:dyDescent="0.25">
      <c r="B49" s="837"/>
      <c r="C49" s="281" t="str">
        <f>IF(D182="","",VLOOKUP(D182,$AK$791:$AL$793,2,TRUE))</f>
        <v/>
      </c>
      <c r="D49" s="281" t="str">
        <f>IF(D183="","",VLOOKUP(D183,$AM$791:$AN$793,2,TRUE))</f>
        <v/>
      </c>
      <c r="E49" s="281" t="str">
        <f>IF(D184="","",VLOOKUP(D184,$AO$791:$AP$793,2,TRUE))</f>
        <v/>
      </c>
      <c r="F49" s="803"/>
      <c r="G49" s="804"/>
      <c r="H49" s="805"/>
      <c r="I49" s="803"/>
      <c r="J49" s="804"/>
      <c r="K49" s="805"/>
      <c r="L49" s="798"/>
    </row>
    <row r="50" spans="2:12" ht="60" customHeight="1" thickBot="1" x14ac:dyDescent="0.3">
      <c r="B50" s="838"/>
      <c r="C50" s="291" t="str">
        <f>IF(D185="","",VLOOKUP(D185,$Y$791:$Z$793,2,TRUE))</f>
        <v/>
      </c>
      <c r="D50" s="291" t="str">
        <f>IF(D186="","",VLOOKUP(D186,$AA$791:$AB$793,2,TRUE))</f>
        <v/>
      </c>
      <c r="E50" s="291" t="str">
        <f>IF(D187="","",VLOOKUP(D187,$AC$791:$AD$793,2,TRUE))</f>
        <v/>
      </c>
      <c r="F50" s="806"/>
      <c r="G50" s="807"/>
      <c r="H50" s="808"/>
      <c r="I50" s="806"/>
      <c r="J50" s="807"/>
      <c r="K50" s="808"/>
      <c r="L50" s="798"/>
    </row>
    <row r="51" spans="2:12" ht="60" customHeight="1" x14ac:dyDescent="0.25">
      <c r="B51" s="839" t="s">
        <v>114</v>
      </c>
      <c r="C51" s="288" t="str">
        <f>IF(E122="","",VLOOKUP(E122,$Y$839:$Z$841,2,TRUE))</f>
        <v/>
      </c>
      <c r="D51" s="288" t="str">
        <f>IF(E123="","",VLOOKUP(E123,$AA$839:$AB$841,2,TRUE))</f>
        <v/>
      </c>
      <c r="E51" s="288" t="str">
        <f>IF(E124="","",VLOOKUP(E124,$AC$839:$AD$841,2,TRUE))</f>
        <v/>
      </c>
      <c r="F51" s="282" t="str">
        <f>IF(E195="","",VLOOKUP(E195,$AR$839:$AS$841,2,TRUE))</f>
        <v/>
      </c>
      <c r="G51" s="282" t="str">
        <f>IF(E196="","",VLOOKUP(E196,$AT$839:$AU$841,2,TRUE))</f>
        <v/>
      </c>
      <c r="H51" s="282" t="str">
        <f>IF(E197="","",VLOOKUP(E197,$AV$839:$AW$841,2,TRUE))</f>
        <v/>
      </c>
      <c r="I51" s="282" t="e">
        <f>IF(E310="","",VLOOKUP(E310,$AR$839:$AS$841,2,TRUE))</f>
        <v>#N/A</v>
      </c>
      <c r="J51" s="282" t="e">
        <f>IF(E311="","",VLOOKUP(E311,$AT$839:$AU$841,2,TRUE))</f>
        <v>#N/A</v>
      </c>
      <c r="K51" s="282" t="e">
        <f>IF(E312="","",VLOOKUP(E312,$AV$839:$AW$841,2,TRUE))</f>
        <v>#N/A</v>
      </c>
      <c r="L51" s="798"/>
    </row>
    <row r="52" spans="2:12" ht="60" customHeight="1" x14ac:dyDescent="0.25">
      <c r="B52" s="837"/>
      <c r="C52" s="281" t="str">
        <f>IF(E125="","",VLOOKUP(E125,$AE$839:$AF$841,2,TRUE))</f>
        <v/>
      </c>
      <c r="D52" s="281" t="str">
        <f>IF(E126="","",VLOOKUP(E126,$AG$839:$AH$841,2,TRUE))</f>
        <v/>
      </c>
      <c r="E52" s="281" t="str">
        <f>IF(E127="","",VLOOKUP(E127,$AI$839:$AJ$841,2,TRUE))</f>
        <v/>
      </c>
      <c r="F52" s="91" t="str">
        <f>IF(E198="","",VLOOKUP(E198,$AX$839:$AY$841,2,TRUE))</f>
        <v/>
      </c>
      <c r="G52" s="91" t="str">
        <f>IF(E199="","",VLOOKUP(E199,$AZ$839:$BA$841,2,TRUE))</f>
        <v/>
      </c>
      <c r="H52" s="91" t="str">
        <f>IF(E200="","",VLOOKUP(E200,$BB$839:$BC$841,2,TRUE))</f>
        <v/>
      </c>
      <c r="I52" s="91" t="e">
        <f>IF(E313="","",VLOOKUP(E313,$AX$839:$AY$841,2,TRUE))</f>
        <v>#N/A</v>
      </c>
      <c r="J52" s="91" t="e">
        <f>IF(E314="","",VLOOKUP(E314,$AZ$839:$BA$841,2,TRUE))</f>
        <v>#N/A</v>
      </c>
      <c r="K52" s="91" t="e">
        <f>IF(E315="","",VLOOKUP(E315,$BB$839:$BC$841,2,TRUE))</f>
        <v>#N/A</v>
      </c>
      <c r="L52" s="798"/>
    </row>
    <row r="53" spans="2:12" ht="60" customHeight="1" x14ac:dyDescent="0.25">
      <c r="B53" s="837"/>
      <c r="C53" s="281" t="str">
        <f>IF(E128="","",VLOOKUP(E128,$AK$839:$AL$841,2,TRUE))</f>
        <v/>
      </c>
      <c r="D53" s="281" t="str">
        <f>IF(E129="","",VLOOKUP(E129,$AM$839:$AN$841,2,TRUE))</f>
        <v/>
      </c>
      <c r="E53" s="281" t="str">
        <f>IF(E130="","",VLOOKUP(E130,$AO$839:$AP$841,2,TRUE))</f>
        <v/>
      </c>
      <c r="F53" s="91" t="str">
        <f>IF(E201="","",VLOOKUP(E201,$BD$839:$BE$841,2,TRUE))</f>
        <v/>
      </c>
      <c r="G53" s="91" t="str">
        <f>IF(E202="","",VLOOKUP(E202,$BF$839:$BG$841,2,TRUE))</f>
        <v/>
      </c>
      <c r="H53" s="91" t="str">
        <f>IF(E203="","",VLOOKUP(E203,$BH$839:$BI$841,2,TRUE))</f>
        <v/>
      </c>
      <c r="I53" s="91" t="e">
        <f>IF(E316="","",VLOOKUP(E316,$BD$839:$BE$841,2,TRUE))</f>
        <v>#N/A</v>
      </c>
      <c r="J53" s="91" t="e">
        <f>IF(E317="","",VLOOKUP(E317,$BF$839:$BG$841,2,TRUE))</f>
        <v>#N/A</v>
      </c>
      <c r="K53" s="91" t="e">
        <f>IF(E318="","",VLOOKUP(E318,$BH$839:$BI$841,2,TRUE))</f>
        <v>#N/A</v>
      </c>
      <c r="L53" s="798"/>
    </row>
    <row r="54" spans="2:12" ht="60" customHeight="1" x14ac:dyDescent="0.25">
      <c r="B54" s="837"/>
      <c r="C54" s="281" t="str">
        <f>IF(E131="","",VLOOKUP(E131,$Y$843:$Z$845,2,TRUE))</f>
        <v/>
      </c>
      <c r="D54" s="281" t="str">
        <f>IF(E132="","",VLOOKUP(E132,$AA$843:$AB$845,2,TRUE))</f>
        <v/>
      </c>
      <c r="E54" s="281" t="str">
        <f>IF(E133="","",VLOOKUP(E133,$AC$843:$AD$845,2,TRUE))</f>
        <v/>
      </c>
      <c r="F54" s="91" t="str">
        <f>IF(E204="","",VLOOKUP(E204,$AR$843:$AS$845,2,TRUE))</f>
        <v/>
      </c>
      <c r="G54" s="91" t="str">
        <f>IF(E205="","",VLOOKUP(E205,$AT$843:$AU$845,2,TRUE))</f>
        <v/>
      </c>
      <c r="H54" s="91" t="str">
        <f>IF(E206="","",VLOOKUP(E206,$AV$843:$AW$845,2,TRUE))</f>
        <v/>
      </c>
      <c r="I54" s="91" t="e">
        <f>IF(E319="","",VLOOKUP(E319,$AR$843:$AS$845,2,TRUE))</f>
        <v>#N/A</v>
      </c>
      <c r="J54" s="91" t="e">
        <f>IF(E320="","",VLOOKUP(E320,$AT$843:$AU$845,2,TRUE))</f>
        <v>#N/A</v>
      </c>
      <c r="K54" s="91" t="e">
        <f>IF(E321="","",VLOOKUP(E321,$AV$843:$AW$845,2,TRUE))</f>
        <v>#N/A</v>
      </c>
      <c r="L54" s="798"/>
    </row>
    <row r="55" spans="2:12" ht="60" customHeight="1" x14ac:dyDescent="0.25">
      <c r="B55" s="837"/>
      <c r="C55" s="281" t="str">
        <f>IF(E134="","",VLOOKUP(E134,$AE$843:$AF$845,2,TRUE))</f>
        <v/>
      </c>
      <c r="D55" s="281" t="str">
        <f>IF(E135="","",VLOOKUP(E135,$AG$843:$AH$845,2,TRUE))</f>
        <v/>
      </c>
      <c r="E55" s="281" t="str">
        <f>IF(E136="","",VLOOKUP(E136,$AI$843:$AJ$845,2,TRUE))</f>
        <v/>
      </c>
      <c r="F55" s="91" t="str">
        <f>IF(E207="","",VLOOKUP(E207,$AX$843:$AY$845,2,TRUE))</f>
        <v/>
      </c>
      <c r="G55" s="91" t="str">
        <f>IF(E208="","",VLOOKUP(E208,$AZ$843:$BA$845,2,TRUE))</f>
        <v/>
      </c>
      <c r="H55" s="91" t="str">
        <f>IF(E209="","",VLOOKUP(E209,$BB$843:$BC$845,2,TRUE))</f>
        <v/>
      </c>
      <c r="I55" s="91" t="e">
        <f>IF(E322="","",VLOOKUP(E322,$AX$843:$AY$845,2,TRUE))</f>
        <v>#N/A</v>
      </c>
      <c r="J55" s="91" t="e">
        <f>IF(E323="","",VLOOKUP(E323,$AZ$843:$BA$845,2,TRUE))</f>
        <v>#N/A</v>
      </c>
      <c r="K55" s="91" t="e">
        <f>IF(E324="","",VLOOKUP(E324,$BB$843:$BC$845,2,TRUE))</f>
        <v>#N/A</v>
      </c>
      <c r="L55" s="798"/>
    </row>
    <row r="56" spans="2:12" ht="60" customHeight="1" x14ac:dyDescent="0.25">
      <c r="B56" s="837"/>
      <c r="C56" s="281" t="str">
        <f>IF(E137="","",VLOOKUP(E137,$AK$843:$AL$845,2,TRUE))</f>
        <v/>
      </c>
      <c r="D56" s="281" t="str">
        <f>IF(E138="","",VLOOKUP(E138,$AM$843:$AN$845,2,TRUE))</f>
        <v/>
      </c>
      <c r="E56" s="281" t="str">
        <f>IF(E139="","",VLOOKUP(E139,$AO$843:$AP$845,2,TRUE))</f>
        <v/>
      </c>
      <c r="F56" s="91" t="str">
        <f>IF(E210="","",VLOOKUP(E210,$BD$843:$BE$845,2,TRUE))</f>
        <v/>
      </c>
      <c r="G56" s="91" t="str">
        <f>IF(E211="","",VLOOKUP(E211,$BF$843:$BG$845,2,TRUE))</f>
        <v/>
      </c>
      <c r="H56" s="91" t="str">
        <f>IF(E212="","",VLOOKUP(E212,$BH$843:$BI$845,2,TRUE))</f>
        <v/>
      </c>
      <c r="I56" s="91" t="e">
        <f>IF(E325="","",VLOOKUP(E325,$BD$843:$BE$845,2,TRUE))</f>
        <v>#N/A</v>
      </c>
      <c r="J56" s="91" t="e">
        <f>IF(E326="","",VLOOKUP(E326,$BF$843:$BG$845,2,TRUE))</f>
        <v>#N/A</v>
      </c>
      <c r="K56" s="91" t="e">
        <f>IF(E327="","",VLOOKUP(E327,$BH$843:$BI$845,2,TRUE))</f>
        <v>#N/A</v>
      </c>
      <c r="L56" s="798"/>
    </row>
    <row r="57" spans="2:12" ht="60" customHeight="1" x14ac:dyDescent="0.25">
      <c r="B57" s="837"/>
      <c r="C57" s="281" t="str">
        <f>IF(E140="","",VLOOKUP(E140,$Y$847:$Z$849,2,TRUE))</f>
        <v/>
      </c>
      <c r="D57" s="281" t="str">
        <f>IF(E141="","",VLOOKUP(E141,$AA$847:$AB$849,2,TRUE))</f>
        <v/>
      </c>
      <c r="E57" s="281" t="str">
        <f>IF(E142="","",VLOOKUP(E142,$AC$847:$AD$849,2,TRUE))</f>
        <v/>
      </c>
      <c r="F57" s="91" t="str">
        <f>IF(E213="","",VLOOKUP(E213,$AR$847:$AS$849,2,TRUE))</f>
        <v/>
      </c>
      <c r="G57" s="91" t="str">
        <f>IF(E214="","",VLOOKUP(E214,$AT$847:$AU$849,2,TRUE))</f>
        <v/>
      </c>
      <c r="H57" s="91" t="str">
        <f>IF(E215="","",VLOOKUP(E215,$AV$847:$AW$849,2,TRUE))</f>
        <v/>
      </c>
      <c r="I57" s="91" t="e">
        <f>IF(E328="","",VLOOKUP(E328,$AR$847:$AS$849,2,TRUE))</f>
        <v>#N/A</v>
      </c>
      <c r="J57" s="91" t="e">
        <f>IF(E329="","",VLOOKUP(E329,$AT$847:$AU$849,2,TRUE))</f>
        <v>#N/A</v>
      </c>
      <c r="K57" s="91" t="e">
        <f>IF(E330="","",VLOOKUP(E330,$AV$847:$AW$849,2,TRUE))</f>
        <v>#N/A</v>
      </c>
      <c r="L57" s="798"/>
    </row>
    <row r="58" spans="2:12" ht="60" customHeight="1" x14ac:dyDescent="0.25">
      <c r="B58" s="837"/>
      <c r="C58" s="281" t="str">
        <f>IF(E143="","",VLOOKUP(E143,$AE$847:$AF$849,2,TRUE))</f>
        <v/>
      </c>
      <c r="D58" s="281" t="str">
        <f>IF(E144="","",VLOOKUP(E144,$AG$847:$AH$849,2,TRUE))</f>
        <v/>
      </c>
      <c r="E58" s="281" t="str">
        <f>IF(E145="","",VLOOKUP(E145,$AI$847:$AJ$849,2,TRUE))</f>
        <v/>
      </c>
      <c r="F58" s="91" t="str">
        <f>IF(E216="","",VLOOKUP(E216,$AX$847:$AY$849,2,TRUE))</f>
        <v/>
      </c>
      <c r="G58" s="91" t="str">
        <f>IF(E217="","",VLOOKUP(E217,$AZ$847:$BA$849,2,TRUE))</f>
        <v/>
      </c>
      <c r="H58" s="91" t="str">
        <f>IF(E218="","",VLOOKUP(E218,$BB$847:$BC$849,2,TRUE))</f>
        <v/>
      </c>
      <c r="I58" s="91" t="e">
        <f>IF(E331="","",VLOOKUP(E331,$AX$847:$AY$849,2,TRUE))</f>
        <v>#N/A</v>
      </c>
      <c r="J58" s="91" t="e">
        <f>IF(E332="","",VLOOKUP(E332,$AZ$847:$BA$849,2,TRUE))</f>
        <v>#N/A</v>
      </c>
      <c r="K58" s="91" t="e">
        <f>IF(E333="","",VLOOKUP(E333,$BB$847:$BC$849,2,TRUE))</f>
        <v>#N/A</v>
      </c>
      <c r="L58" s="798"/>
    </row>
    <row r="59" spans="2:12" ht="60" customHeight="1" x14ac:dyDescent="0.25">
      <c r="B59" s="837"/>
      <c r="C59" s="281" t="str">
        <f>IF(E146="","",VLOOKUP(E146,$AK$847:$AL$849,2,TRUE))</f>
        <v/>
      </c>
      <c r="D59" s="281" t="str">
        <f>IF(E147="","",VLOOKUP(E147,$AM$847:$AN$849,2,TRUE))</f>
        <v/>
      </c>
      <c r="E59" s="281" t="str">
        <f>IF(E148="","",VLOOKUP(E148,$AO$847:$AP$849,2,TRUE))</f>
        <v/>
      </c>
      <c r="F59" s="91" t="str">
        <f>IF(E219="","",VLOOKUP(E219,$BD$847:$BE$849,2,TRUE))</f>
        <v/>
      </c>
      <c r="G59" s="91" t="str">
        <f>IF(E220="","",VLOOKUP(E220,$BF$847:$BG$849,2,TRUE))</f>
        <v/>
      </c>
      <c r="H59" s="91" t="str">
        <f>IF(E221="","",VLOOKUP(E221,$BH$847:$BI$849,2,TRUE))</f>
        <v/>
      </c>
      <c r="I59" s="91" t="e">
        <f>IF(E334="","",VLOOKUP(E334,$BD$847:$BE$849,2,TRUE))</f>
        <v>#N/A</v>
      </c>
      <c r="J59" s="91" t="e">
        <f>IF(E335="","",VLOOKUP(E335,$BF$847:$BG$849,2,TRUE))</f>
        <v>#N/A</v>
      </c>
      <c r="K59" s="91" t="e">
        <f>IF(E336="","",VLOOKUP(E336,$BH$847:$BI$849,2,TRUE))</f>
        <v>#N/A</v>
      </c>
      <c r="L59" s="798"/>
    </row>
    <row r="60" spans="2:12" ht="60" customHeight="1" thickBot="1" x14ac:dyDescent="0.3">
      <c r="B60" s="838"/>
      <c r="C60" s="291" t="str">
        <f>IF(E149="","",VLOOKUP(E149,$Y$851:$Z$853,2,TRUE))</f>
        <v/>
      </c>
      <c r="D60" s="291" t="str">
        <f>IF(E150="","",VLOOKUP(E150,$AA$807:$AB$809,2,TRUE))</f>
        <v/>
      </c>
      <c r="E60" s="291" t="str">
        <f>IF(E151="","",VLOOKUP(E151,$AC$807:$AD$809,2,TRUE))</f>
        <v/>
      </c>
      <c r="F60" s="809"/>
      <c r="G60" s="810"/>
      <c r="H60" s="811"/>
      <c r="I60" s="809"/>
      <c r="J60" s="810"/>
      <c r="K60" s="811"/>
      <c r="L60" s="798"/>
    </row>
    <row r="61" spans="2:12" ht="60" customHeight="1" x14ac:dyDescent="0.25">
      <c r="B61" s="829" t="s">
        <v>115</v>
      </c>
      <c r="C61" s="288" t="str">
        <f>IF(F122="","",VLOOKUP(F122,$Y$855:$Z$857,2,TRUE))</f>
        <v/>
      </c>
      <c r="D61" s="288" t="str">
        <f>IF(F123="","",VLOOKUP(F123,$AA$855:$AB$857,2,TRUE))</f>
        <v/>
      </c>
      <c r="E61" s="288" t="str">
        <f>IF(F124="","",VLOOKUP(F124,$AC$855:$AD$857,2,TRUE))</f>
        <v/>
      </c>
      <c r="F61" s="282" t="str">
        <f>IF(F195="","",VLOOKUP(F195,$AR$854:$AS$856,2,TRUE))</f>
        <v/>
      </c>
      <c r="G61" s="282" t="str">
        <f>IF(F196="","",VLOOKUP(F196,$AT$854:$AU$856,2,TRUE))</f>
        <v/>
      </c>
      <c r="H61" s="282" t="str">
        <f>IF(F197="","",VLOOKUP(F197,$AV$854:$AW$856,2,TRUE))</f>
        <v/>
      </c>
      <c r="I61" s="282" t="e">
        <f>IF(F310="","",VLOOKUP(F310,$AR$854:$AS$856,2,TRUE))</f>
        <v>#N/A</v>
      </c>
      <c r="J61" s="282" t="e">
        <f>IF(F311="","",VLOOKUP(F311,$AT$854:$AU$856,2,TRUE))</f>
        <v>#N/A</v>
      </c>
      <c r="K61" s="282" t="e">
        <f>IF(F312="","",VLOOKUP(F312,$AV$854:$AW$856,2,TRUE))</f>
        <v>#N/A</v>
      </c>
      <c r="L61" s="798"/>
    </row>
    <row r="62" spans="2:12" ht="60" customHeight="1" x14ac:dyDescent="0.25">
      <c r="B62" s="830"/>
      <c r="C62" s="281" t="str">
        <f>IF(F125="","",VLOOKUP(F125,$AE$855:$AF$857,2,TRUE))</f>
        <v/>
      </c>
      <c r="D62" s="281" t="str">
        <f>IF(F126="","",VLOOKUP(F126,$AG$855:$AH$857,2,TRUE))</f>
        <v/>
      </c>
      <c r="E62" s="281" t="str">
        <f>IF(F127="","",VLOOKUP(F127,$AI$855:$AJ$857,2,TRUE))</f>
        <v/>
      </c>
      <c r="F62" s="91" t="str">
        <f>IF(F198="","",VLOOKUP(F198,$AX$854:$AY$856,2,TRUE))</f>
        <v/>
      </c>
      <c r="G62" s="91" t="str">
        <f>IF(F199="","",VLOOKUP(F199,$AZ$854:$BA$856,2,TRUE))</f>
        <v/>
      </c>
      <c r="H62" s="91" t="str">
        <f>IF(F200="","",VLOOKUP(F200,$BB$854:$BC$856,2,TRUE))</f>
        <v/>
      </c>
      <c r="I62" s="91" t="e">
        <f>IF(F313="","",VLOOKUP(F313,$AX$854:$AY$856,2,TRUE))</f>
        <v>#N/A</v>
      </c>
      <c r="J62" s="91" t="e">
        <f>IF(F314="","",VLOOKUP(F314,$AZ$854:$BA$856,2,TRUE))</f>
        <v>#N/A</v>
      </c>
      <c r="K62" s="91" t="e">
        <f>IF(F315="","",VLOOKUP(F315,$BB$854:$BC$856,2,TRUE))</f>
        <v>#N/A</v>
      </c>
      <c r="L62" s="798"/>
    </row>
    <row r="63" spans="2:12" ht="60" customHeight="1" x14ac:dyDescent="0.25">
      <c r="B63" s="830"/>
      <c r="C63" s="281" t="str">
        <f>IF(F128="","",VLOOKUP(F128,$AK$855:$AL$857,2,TRUE))</f>
        <v/>
      </c>
      <c r="D63" s="281" t="str">
        <f>IF(F129="","",VLOOKUP(F129,$AM$855:$AN$857,2,TRUE))</f>
        <v/>
      </c>
      <c r="E63" s="281" t="str">
        <f>IF(F130="","",VLOOKUP(F130,$AO$855:$AP$857,2,TRUE))</f>
        <v/>
      </c>
      <c r="F63" s="91" t="str">
        <f>IF(F201="","",VLOOKUP(F201,$BD$854:$BE$856,2,TRUE))</f>
        <v/>
      </c>
      <c r="G63" s="91" t="str">
        <f>IF(F202="","",VLOOKUP(F202,$BF$854:$BG$856,2,TRUE))</f>
        <v/>
      </c>
      <c r="H63" s="91" t="str">
        <f>IF(F203="","",VLOOKUP(F203,$BH$854:$BI$856,2,TRUE))</f>
        <v/>
      </c>
      <c r="I63" s="91" t="e">
        <f>IF(F316="","",VLOOKUP(F316,$BD$854:$BE$856,2,TRUE))</f>
        <v>#N/A</v>
      </c>
      <c r="J63" s="91" t="e">
        <f>IF(F317="","",VLOOKUP(F317,$BF$854:$BG$856,2,TRUE))</f>
        <v>#N/A</v>
      </c>
      <c r="K63" s="91" t="e">
        <f>IF(F318="","",VLOOKUP(F318,$BH$854:$BI$856,2,TRUE))</f>
        <v>#N/A</v>
      </c>
      <c r="L63" s="798"/>
    </row>
    <row r="64" spans="2:12" ht="60" customHeight="1" x14ac:dyDescent="0.25">
      <c r="B64" s="830"/>
      <c r="C64" s="281" t="str">
        <f>IF(F131="","",VLOOKUP(F131,$Y$859:$Z$861,2,TRUE))</f>
        <v/>
      </c>
      <c r="D64" s="281" t="str">
        <f>IF(F132="","",VLOOKUP(F132,$AA$859:$AB$861,2,TRUE))</f>
        <v/>
      </c>
      <c r="E64" s="281" t="str">
        <f>IF(F133="","",VLOOKUP(F133,$AC$859:$AD$861,2,TRUE))</f>
        <v/>
      </c>
      <c r="F64" s="91" t="str">
        <f>IF(F204="","",VLOOKUP(F204,$BJ$854:$BK$856,2,TRUE))</f>
        <v/>
      </c>
      <c r="G64" s="91" t="str">
        <f>IF(F205="","",VLOOKUP(F205,$BL$854:$BM$856,2,TRUE))</f>
        <v/>
      </c>
      <c r="H64" s="91" t="str">
        <f>IF(F206="","",VLOOKUP(F206,$BN$854:$BO$856,2,TRUE))</f>
        <v/>
      </c>
      <c r="I64" s="91" t="e">
        <f>IF(F319="","",VLOOKUP(F319,$BJ$854:$BK$856,2,TRUE))</f>
        <v>#N/A</v>
      </c>
      <c r="J64" s="91" t="e">
        <f>IF(F320="","",VLOOKUP(F320,$BL$854:$BM$856,2,TRUE))</f>
        <v>#N/A</v>
      </c>
      <c r="K64" s="91" t="e">
        <f>IF(F321="","",VLOOKUP(F321,$BN$854:$BO$856,2,TRUE))</f>
        <v>#N/A</v>
      </c>
      <c r="L64" s="798"/>
    </row>
    <row r="65" spans="2:12" ht="60" customHeight="1" x14ac:dyDescent="0.25">
      <c r="B65" s="830"/>
      <c r="C65" s="281" t="str">
        <f>IF(F134="","",VLOOKUP(F134,$AE$859:$AF$861,2,TRUE))</f>
        <v/>
      </c>
      <c r="D65" s="281" t="str">
        <f>IF(F135="","",VLOOKUP(F135,$AG$859:$AH$861,2,TRUE))</f>
        <v/>
      </c>
      <c r="E65" s="281" t="str">
        <f>IF(F136="","",VLOOKUP(F136,$AI$859:$AJ$861,2,TRUE))</f>
        <v/>
      </c>
      <c r="F65" s="91" t="str">
        <f>IF(F207="","",VLOOKUP(F207,$BP$854:$BQ$856,2,TRUE))</f>
        <v/>
      </c>
      <c r="G65" s="91" t="str">
        <f>IF(F208="","",VLOOKUP(F208,$BR$854:$BS$856,2,TRUE))</f>
        <v/>
      </c>
      <c r="H65" s="91" t="str">
        <f>IF(F209="","",VLOOKUP(F209,$BT$854:$BU$856,2,TRUE))</f>
        <v/>
      </c>
      <c r="I65" s="91" t="e">
        <f>IF(F322="","",VLOOKUP(F322,$BP$854:$BQ$856,2,TRUE))</f>
        <v>#N/A</v>
      </c>
      <c r="J65" s="91" t="e">
        <f>IF(F323="","",VLOOKUP(F323,$BR$854:$BS$856,2,TRUE))</f>
        <v>#N/A</v>
      </c>
      <c r="K65" s="91" t="e">
        <f>IF(F324="","",VLOOKUP(F324,$BT$854:$BU$856,2,TRUE))</f>
        <v>#N/A</v>
      </c>
      <c r="L65" s="798"/>
    </row>
    <row r="66" spans="2:12" ht="60" customHeight="1" x14ac:dyDescent="0.25">
      <c r="B66" s="830"/>
      <c r="C66" s="281" t="str">
        <f>IF(F137="","",VLOOKUP(F137,$AK$859:$AL$861,2,TRUE))</f>
        <v/>
      </c>
      <c r="D66" s="281" t="str">
        <f>IF(F138="","",VLOOKUP(F138,$AM$859:$AN$861,2,TRUE))</f>
        <v/>
      </c>
      <c r="E66" s="281" t="str">
        <f>IF(F139="","",VLOOKUP(F139,$AO$859:$AP$861,2,TRUE))</f>
        <v/>
      </c>
      <c r="F66" s="91" t="str">
        <f>IF(F210="","",VLOOKUP(F210,$BV$854:$BW$856,2,TRUE))</f>
        <v/>
      </c>
      <c r="G66" s="91" t="str">
        <f>IF(F211="","",VLOOKUP(F211,$BX$854:$BY$856,2,TRUE))</f>
        <v/>
      </c>
      <c r="H66" s="91" t="str">
        <f>IF(F212="","",VLOOKUP(F212,$BZ$854:$CA$856,2,TRUE))</f>
        <v/>
      </c>
      <c r="I66" s="91" t="e">
        <f>IF(F325="","",VLOOKUP(F325,$BV$854:$BW$856,2,TRUE))</f>
        <v>#N/A</v>
      </c>
      <c r="J66" s="91" t="e">
        <f>IF(F326="","",VLOOKUP(F326,$BX$854:$BY$856,2,TRUE))</f>
        <v>#N/A</v>
      </c>
      <c r="K66" s="91" t="e">
        <f>IF(F327="","",VLOOKUP(F327,$BZ$854:$CA$856,2,TRUE))</f>
        <v>#N/A</v>
      </c>
      <c r="L66" s="798"/>
    </row>
    <row r="67" spans="2:12" ht="60" customHeight="1" x14ac:dyDescent="0.25">
      <c r="B67" s="830"/>
      <c r="C67" s="281" t="str">
        <f>IF(F140="","",VLOOKUP(F140,$Y$863:$Z$865,2,TRUE))</f>
        <v/>
      </c>
      <c r="D67" s="281" t="str">
        <f>IF(F141="","",VLOOKUP(F141,$AA$863:$AB$865,2,TRUE))</f>
        <v/>
      </c>
      <c r="E67" s="281" t="str">
        <f>IF(F142="","",VLOOKUP(F142,$AC$863:$AD$865,2,TRUE))</f>
        <v/>
      </c>
      <c r="F67" s="91" t="str">
        <f>IF(F213="","",VLOOKUP(F213,$CB$854:$CC$856,2,TRUE))</f>
        <v/>
      </c>
      <c r="G67" s="91" t="str">
        <f>IF(F214="","",VLOOKUP(F214,$CD$854:$CE$856,2,TRUE))</f>
        <v/>
      </c>
      <c r="H67" s="91" t="str">
        <f>IF(F215="","",VLOOKUP(F215,$CF$854:$CG$856,2,TRUE))</f>
        <v/>
      </c>
      <c r="I67" s="91" t="e">
        <f>IF(F328="","",VLOOKUP(F328,$CB$854:$CC$856,2,TRUE))</f>
        <v>#N/A</v>
      </c>
      <c r="J67" s="91" t="e">
        <f>IF(F329="","",VLOOKUP(F329,$CD$854:$CE$856,2,TRUE))</f>
        <v>#N/A</v>
      </c>
      <c r="K67" s="91" t="e">
        <f>IF(F330="","",VLOOKUP(F330,$CF$854:$CG$856,2,TRUE))</f>
        <v>#N/A</v>
      </c>
      <c r="L67" s="798"/>
    </row>
    <row r="68" spans="2:12" ht="60" customHeight="1" x14ac:dyDescent="0.25">
      <c r="B68" s="830"/>
      <c r="C68" s="281" t="str">
        <f>IF(F143="","",VLOOKUP(F143,$AE$863:$AF$865,2,TRUE))</f>
        <v/>
      </c>
      <c r="D68" s="281" t="str">
        <f>IF(F144="","",VLOOKUP(F144,$AG$863:$AH$865,2,TRUE))</f>
        <v/>
      </c>
      <c r="E68" s="281" t="str">
        <f>IF(F145="","",VLOOKUP(F145,$AI$863:$AJ$865,2,TRUE))</f>
        <v/>
      </c>
      <c r="F68" s="91" t="str">
        <f>IF(F216="","",VLOOKUP(F216,$CH$854:$CI$856,2,TRUE))</f>
        <v/>
      </c>
      <c r="G68" s="91" t="str">
        <f>IF(F217="","",VLOOKUP(F217,$CJ$854:$CK$856,2,TRUE))</f>
        <v/>
      </c>
      <c r="H68" s="91" t="str">
        <f>IF(F218="","",VLOOKUP(F218,$CL$854:$CM$856,2,TRUE))</f>
        <v/>
      </c>
      <c r="I68" s="91" t="e">
        <f>IF(F331="","",VLOOKUP(F331,$CH$854:$CI$856,2,TRUE))</f>
        <v>#N/A</v>
      </c>
      <c r="J68" s="91" t="e">
        <f>IF(F332="","",VLOOKUP(F332,$CJ$854:$CK$856,2,TRUE))</f>
        <v>#N/A</v>
      </c>
      <c r="K68" s="91" t="e">
        <f>IF(F333="","",VLOOKUP(F333,$CL$854:$CM$856,2,TRUE))</f>
        <v>#N/A</v>
      </c>
      <c r="L68" s="798"/>
    </row>
    <row r="69" spans="2:12" ht="60" customHeight="1" x14ac:dyDescent="0.25">
      <c r="B69" s="830"/>
      <c r="C69" s="281" t="str">
        <f>IF(F146="","",VLOOKUP(F146,$AK$863:$AL$865,2,TRUE))</f>
        <v/>
      </c>
      <c r="D69" s="281" t="str">
        <f>IF(F147="","",VLOOKUP(F147,$AM$863:$AN$865,2,TRUE))</f>
        <v/>
      </c>
      <c r="E69" s="281" t="str">
        <f>IF(F148="","",VLOOKUP(F148,$AO$863:$AP$865,2,TRUE))</f>
        <v/>
      </c>
      <c r="F69" s="91" t="str">
        <f>IF(F219="","",VLOOKUP(F219,$AR$858:$AS$860,2,TRUE))</f>
        <v/>
      </c>
      <c r="G69" s="91" t="str">
        <f>IF(F220="","",VLOOKUP(F220,$AT$858:$AU$860,2,TRUE))</f>
        <v/>
      </c>
      <c r="H69" s="91" t="str">
        <f>IF(F221="","",VLOOKUP(F221,$AV$858:$AW$860,2,TRUE))</f>
        <v/>
      </c>
      <c r="I69" s="91" t="e">
        <f>IF(F334="","",VLOOKUP(F334,$AR$858:$AS$860,2,TRUE))</f>
        <v>#N/A</v>
      </c>
      <c r="J69" s="91" t="e">
        <f>IF(F335="","",VLOOKUP(F335,$AT$858:$AU$860,2,TRUE))</f>
        <v>#N/A</v>
      </c>
      <c r="K69" s="91" t="e">
        <f>IF(F336="","",VLOOKUP(F336,$AV$858:$AW$860,2,TRUE))</f>
        <v>#N/A</v>
      </c>
      <c r="L69" s="798"/>
    </row>
    <row r="70" spans="2:12" ht="60" customHeight="1" x14ac:dyDescent="0.25">
      <c r="B70" s="830"/>
      <c r="C70" s="281" t="str">
        <f>IF(F149="","",VLOOKUP(F149,$Y$867:$Z$869,2,TRUE))</f>
        <v/>
      </c>
      <c r="D70" s="281" t="str">
        <f>IF(F150="","",VLOOKUP(F150,$AA$867:$AB$869,2,TRUE))</f>
        <v/>
      </c>
      <c r="E70" s="281" t="str">
        <f>IF(F151="","",VLOOKUP(F151,$AC$867:$AD$869,2,TRUE))</f>
        <v/>
      </c>
      <c r="F70" s="91" t="str">
        <f>IF(F222="","",VLOOKUP(F222,$AX$858:$AY$860,2,TRUE))</f>
        <v/>
      </c>
      <c r="G70" s="91" t="str">
        <f>IF(F223="","",VLOOKUP(F223,$AZ$858:$BA$860,2,TRUE))</f>
        <v/>
      </c>
      <c r="H70" s="91" t="str">
        <f>IF(F224="","",VLOOKUP(F224,$BB$858:$BC$860,2,TRUE))</f>
        <v/>
      </c>
      <c r="I70" s="91" t="e">
        <f>IF(F337="","",VLOOKUP(F337,$AX$858:$AY$860,2,TRUE))</f>
        <v>#N/A</v>
      </c>
      <c r="J70" s="91" t="e">
        <f>IF(F338="","",VLOOKUP(F338,$AZ$858:$BA$860,2,TRUE))</f>
        <v>#N/A</v>
      </c>
      <c r="K70" s="91" t="e">
        <f>IF(F339="","",VLOOKUP(F339,$BB$858:$BC$860,2,TRUE))</f>
        <v>#N/A</v>
      </c>
      <c r="L70" s="798"/>
    </row>
    <row r="71" spans="2:12" ht="60" customHeight="1" x14ac:dyDescent="0.25">
      <c r="B71" s="830"/>
      <c r="C71" s="281" t="str">
        <f>IF(F152="","",VLOOKUP(F152,$AE$867:$AF$869,2,TRUE))</f>
        <v/>
      </c>
      <c r="D71" s="281" t="str">
        <f>IF(F153="","",VLOOKUP(F153,$AG$867:$AH$869,2,TRUE))</f>
        <v/>
      </c>
      <c r="E71" s="281" t="str">
        <f>IF(F154="","",VLOOKUP(F154,$AI$867:$AJ$869,2,TRUE))</f>
        <v/>
      </c>
      <c r="F71" s="91" t="str">
        <f>IF(F225="","",VLOOKUP(F225,$BD$858:$BE$860,2,TRUE))</f>
        <v/>
      </c>
      <c r="G71" s="91" t="str">
        <f>IF(F226="","",VLOOKUP(F226,$BF$858:$BG$860,2,TRUE))</f>
        <v/>
      </c>
      <c r="H71" s="91" t="str">
        <f>IF(F227="","",VLOOKUP(F227,$BH$858:$BI$860,2,TRUE))</f>
        <v/>
      </c>
      <c r="I71" s="91" t="e">
        <f>IF(F340="","",VLOOKUP(F340,$BD$858:$BE$860,2,TRUE))</f>
        <v>#N/A</v>
      </c>
      <c r="J71" s="91" t="e">
        <f>IF(F341="","",VLOOKUP(F341,$BF$858:$BG$860,2,TRUE))</f>
        <v>#N/A</v>
      </c>
      <c r="K71" s="91" t="e">
        <f>IF(F342="","",VLOOKUP(F342,$BH$858:$BI$860,2,TRUE))</f>
        <v>#N/A</v>
      </c>
      <c r="L71" s="798"/>
    </row>
    <row r="72" spans="2:12" ht="60" customHeight="1" x14ac:dyDescent="0.25">
      <c r="B72" s="830"/>
      <c r="C72" s="281" t="str">
        <f>IF(F155="","",VLOOKUP(F155,$AK$867:$AL$869,2,TRUE))</f>
        <v/>
      </c>
      <c r="D72" s="281" t="str">
        <f>IF(F156="","",VLOOKUP(F156,$AM$867:$AN$869,2,TRUE))</f>
        <v/>
      </c>
      <c r="E72" s="281" t="str">
        <f>IF(F157="","",VLOOKUP(F157,$AO$867:$AP$869,2,TRUE))</f>
        <v/>
      </c>
      <c r="F72" s="91" t="str">
        <f>IF(F228="","",VLOOKUP(F228,$BJ$858:$BK$860,2,TRUE))</f>
        <v/>
      </c>
      <c r="G72" s="91" t="str">
        <f>IF(F229="","",VLOOKUP(F229,$BL$858:$BM$860,2,TRUE))</f>
        <v/>
      </c>
      <c r="H72" s="91" t="str">
        <f>IF(F230="","",VLOOKUP(F230,$BN$858:$BO$860,2,TRUE))</f>
        <v/>
      </c>
      <c r="I72" s="91" t="e">
        <f>IF(F343="","",VLOOKUP(F343,$BJ$858:$BK$860,2,TRUE))</f>
        <v>#N/A</v>
      </c>
      <c r="J72" s="91" t="e">
        <f>IF(F344="","",VLOOKUP(F344,$BL$858:$BM$860,2,TRUE))</f>
        <v>#N/A</v>
      </c>
      <c r="K72" s="91" t="e">
        <f>IF(F345="","",VLOOKUP(F345,$BN$858:$BO$860,2,TRUE))</f>
        <v>#N/A</v>
      </c>
      <c r="L72" s="798"/>
    </row>
    <row r="73" spans="2:12" ht="60" customHeight="1" x14ac:dyDescent="0.25">
      <c r="B73" s="830"/>
      <c r="C73" s="281" t="str">
        <f>IF(F158="","",VLOOKUP(F158,$Y$871:$Z$873,2,TRUE))</f>
        <v/>
      </c>
      <c r="D73" s="281" t="str">
        <f>IF(F159="","",VLOOKUP(F159,$AA$871:$AB$873,2,TRUE))</f>
        <v/>
      </c>
      <c r="E73" s="281" t="str">
        <f>IF(F160="","",VLOOKUP(F160,$AC$871:$AD$873,2,TRUE))</f>
        <v/>
      </c>
      <c r="F73" s="91" t="str">
        <f>IF(F231="","",VLOOKUP(F231,$BP$858:$BQ$860,2,TRUE))</f>
        <v/>
      </c>
      <c r="G73" s="91" t="str">
        <f>IF(F232="","",VLOOKUP(F232,$BR$858:$BS$860,2,TRUE))</f>
        <v/>
      </c>
      <c r="H73" s="91" t="str">
        <f>IF(F233="","",VLOOKUP(F233,$BT$858:$BU$860,2,TRUE))</f>
        <v/>
      </c>
      <c r="I73" s="91" t="e">
        <f>IF(F346="","",VLOOKUP(F346,$BP$858:$BQ$860,2,TRUE))</f>
        <v>#N/A</v>
      </c>
      <c r="J73" s="91" t="e">
        <f>IF(F347="","",VLOOKUP(F347,$BR$858:$BS$860,2,TRUE))</f>
        <v>#N/A</v>
      </c>
      <c r="K73" s="91" t="e">
        <f>IF(F348="","",VLOOKUP(F348,$BT$858:$BU$860,2,TRUE))</f>
        <v>#N/A</v>
      </c>
      <c r="L73" s="798"/>
    </row>
    <row r="74" spans="2:12" ht="60" customHeight="1" x14ac:dyDescent="0.25">
      <c r="B74" s="830"/>
      <c r="C74" s="281" t="str">
        <f>IF(F161="","",VLOOKUP(F161,$AE$871:$AF$873,2,TRUE))</f>
        <v/>
      </c>
      <c r="D74" s="281" t="str">
        <f>IF(F162="","",VLOOKUP(F162,$AG$871:$AH$873,2,TRUE))</f>
        <v/>
      </c>
      <c r="E74" s="281" t="str">
        <f>IF(F163="","",VLOOKUP(F163,$AI$871:$AJ$873,2,TRUE))</f>
        <v/>
      </c>
      <c r="F74" s="91" t="str">
        <f>IF(F234="","",VLOOKUP(F234,$BV$858:$BW$860,2,TRUE))</f>
        <v/>
      </c>
      <c r="G74" s="91" t="str">
        <f>IF(F235="","",VLOOKUP(F235,$BX$858:$BY$860,2,TRUE))</f>
        <v/>
      </c>
      <c r="H74" s="91" t="str">
        <f>IF(F236="","",VLOOKUP(F236,$BZ$858:$CA$860,2,TRUE))</f>
        <v/>
      </c>
      <c r="I74" s="91" t="e">
        <f>IF(F349="","",VLOOKUP(F349,$BV$858:$BW$860,2,TRUE))</f>
        <v>#N/A</v>
      </c>
      <c r="J74" s="91" t="e">
        <f>IF(F350="","",VLOOKUP(F350,$BX$858:$BY$860,2,TRUE))</f>
        <v>#N/A</v>
      </c>
      <c r="K74" s="91" t="e">
        <f>IF(F351="","",VLOOKUP(F351,$BZ$858:$CA$860,2,TRUE))</f>
        <v>#N/A</v>
      </c>
      <c r="L74" s="798"/>
    </row>
    <row r="75" spans="2:12" ht="60" customHeight="1" x14ac:dyDescent="0.25">
      <c r="B75" s="830"/>
      <c r="C75" s="812"/>
      <c r="D75" s="813"/>
      <c r="E75" s="814"/>
      <c r="F75" s="91" t="str">
        <f>IF(F237="","",VLOOKUP(F237,$CB$858:$CC$860,2,TRUE))</f>
        <v/>
      </c>
      <c r="G75" s="91" t="str">
        <f>IF(F238="","",VLOOKUP(F238,$CD$858:$CE$860,2,TRUE))</f>
        <v/>
      </c>
      <c r="H75" s="91" t="str">
        <f>IF(F239="","",VLOOKUP(F239,$CF$858:$CG$860,2,TRUE))</f>
        <v/>
      </c>
      <c r="I75" s="91" t="e">
        <f>IF(F352="","",VLOOKUP(F352,$CB$858:$CC$860,2,TRUE))</f>
        <v>#N/A</v>
      </c>
      <c r="J75" s="91" t="e">
        <f>IF(F353="","",VLOOKUP(F353,$CD$858:$CE$860,2,TRUE))</f>
        <v>#N/A</v>
      </c>
      <c r="K75" s="91" t="e">
        <f>IF(F354="","",VLOOKUP(F354,$CF$858:$CG$860,2,TRUE))</f>
        <v>#N/A</v>
      </c>
      <c r="L75" s="798"/>
    </row>
    <row r="76" spans="2:12" ht="60" customHeight="1" x14ac:dyDescent="0.25">
      <c r="B76" s="830"/>
      <c r="C76" s="815"/>
      <c r="D76" s="816"/>
      <c r="E76" s="817"/>
      <c r="F76" s="91" t="str">
        <f>IF(F240="","",VLOOKUP(F240,$CH$858:$CI$860,2,TRUE))</f>
        <v/>
      </c>
      <c r="G76" s="91" t="str">
        <f>IF(F241="","",VLOOKUP(F241,$CJ$858:$CK$860,2,TRUE))</f>
        <v/>
      </c>
      <c r="H76" s="91" t="str">
        <f>IF(F242="","",VLOOKUP(F242,$CL$858:$CM$860,2,TRUE))</f>
        <v/>
      </c>
      <c r="I76" s="91" t="e">
        <f>IF(F355="","",VLOOKUP(F355,$CH$858:$CI$860,2,TRUE))</f>
        <v>#N/A</v>
      </c>
      <c r="J76" s="91" t="e">
        <f>IF(F356="","",VLOOKUP(F356,$CJ$858:$CK$860,2,TRUE))</f>
        <v>#N/A</v>
      </c>
      <c r="K76" s="91" t="e">
        <f>IF(F357="","",VLOOKUP(F357,$CL$858:$CM$860,2,TRUE))</f>
        <v>#N/A</v>
      </c>
      <c r="L76" s="798"/>
    </row>
    <row r="77" spans="2:12" ht="60" customHeight="1" x14ac:dyDescent="0.25">
      <c r="B77" s="830"/>
      <c r="C77" s="815"/>
      <c r="D77" s="816"/>
      <c r="E77" s="817"/>
      <c r="F77" s="91" t="str">
        <f>IF(F243="","",VLOOKUP(F243,$AR$862:$AS$864,2,TRUE))</f>
        <v/>
      </c>
      <c r="G77" s="91" t="str">
        <f>IF(F244="","",VLOOKUP(F244,$AT$862:$AU$864,2,TRUE))</f>
        <v/>
      </c>
      <c r="H77" s="91" t="str">
        <f>IF(F245="","",VLOOKUP(F245,$AV$862:$AW$864,2,TRUE))</f>
        <v/>
      </c>
      <c r="I77" s="91" t="e">
        <f>IF(F358="","",VLOOKUP(F358,$AR$862:$AS$864,2,TRUE))</f>
        <v>#N/A</v>
      </c>
      <c r="J77" s="91" t="e">
        <f>IF(F359="","",VLOOKUP(F359,$AT$862:$AU$864,2,TRUE))</f>
        <v>#N/A</v>
      </c>
      <c r="K77" s="91" t="e">
        <f>IF(F360="","",VLOOKUP(F360,$AV$862:$AW$864,2,TRUE))</f>
        <v>#N/A</v>
      </c>
      <c r="L77" s="798"/>
    </row>
    <row r="78" spans="2:12" ht="60" customHeight="1" x14ac:dyDescent="0.25">
      <c r="B78" s="830"/>
      <c r="C78" s="815"/>
      <c r="D78" s="816"/>
      <c r="E78" s="817"/>
      <c r="F78" s="91" t="str">
        <f>IF(F246="","",VLOOKUP(F246,$AX$862:$AY$864,2,TRUE))</f>
        <v/>
      </c>
      <c r="G78" s="91" t="str">
        <f>IF(F247="","",VLOOKUP(F247,$AZ$862:$BA$864,2,TRUE))</f>
        <v/>
      </c>
      <c r="H78" s="91" t="str">
        <f>IF(F248="","",VLOOKUP(F248,$BB$862:$BC$864,2,TRUE))</f>
        <v/>
      </c>
      <c r="I78" s="91" t="e">
        <f>IF(F361="","",VLOOKUP(F361,$AX$862:$AY$864,2,TRUE))</f>
        <v>#N/A</v>
      </c>
      <c r="J78" s="91" t="e">
        <f>IF(F362="","",VLOOKUP(F362,$AZ$862:$BA$864,2,TRUE))</f>
        <v>#N/A</v>
      </c>
      <c r="K78" s="91" t="e">
        <f>IF(F363="","",VLOOKUP(F363,$BB$862:$BC$864,2,TRUE))</f>
        <v>#N/A</v>
      </c>
      <c r="L78" s="798"/>
    </row>
    <row r="79" spans="2:12" ht="60" customHeight="1" x14ac:dyDescent="0.25">
      <c r="B79" s="830"/>
      <c r="C79" s="815"/>
      <c r="D79" s="816"/>
      <c r="E79" s="817"/>
      <c r="F79" s="91" t="str">
        <f>IF(F249="","",VLOOKUP(F249,$BD$862:$BE$864,2,TRUE))</f>
        <v/>
      </c>
      <c r="G79" s="91" t="str">
        <f>IF(F250="","",VLOOKUP(F250,$BF$862:$BG$864,2,TRUE))</f>
        <v/>
      </c>
      <c r="H79" s="91" t="str">
        <f>IF(F251="","",VLOOKUP(F251,$BH$862:$BI$864,2,TRUE))</f>
        <v/>
      </c>
      <c r="I79" s="91" t="e">
        <f>IF(F364="","",VLOOKUP(F364,$BD$862:$BE$864,2,TRUE))</f>
        <v>#N/A</v>
      </c>
      <c r="J79" s="91" t="e">
        <f>IF(F365="","",VLOOKUP(F365,$BF$862:$BG$864,2,TRUE))</f>
        <v>#N/A</v>
      </c>
      <c r="K79" s="91" t="e">
        <f>IF(F366="","",VLOOKUP(F366,$BH$862:$BI$864,2,TRUE))</f>
        <v>#N/A</v>
      </c>
      <c r="L79" s="798"/>
    </row>
    <row r="80" spans="2:12" ht="60" customHeight="1" x14ac:dyDescent="0.25">
      <c r="B80" s="830"/>
      <c r="C80" s="815"/>
      <c r="D80" s="816"/>
      <c r="E80" s="817"/>
      <c r="F80" s="91" t="str">
        <f>IF(F252="","",VLOOKUP(F252,$BJ$862:$BK$864,2,TRUE))</f>
        <v/>
      </c>
      <c r="G80" s="91" t="str">
        <f>IF(F253="","",VLOOKUP(F253,$BL$862:$BM$864,2,TRUE))</f>
        <v/>
      </c>
      <c r="H80" s="91" t="str">
        <f>IF(F254="","",VLOOKUP(F254,$BN$862:$BO$864,2,TRUE))</f>
        <v/>
      </c>
      <c r="I80" s="91" t="e">
        <f>IF(F367="","",VLOOKUP(F367,$BJ$862:$BK$864,2,TRUE))</f>
        <v>#N/A</v>
      </c>
      <c r="J80" s="91" t="e">
        <f>IF(F368="","",VLOOKUP(F368,$BL$862:$BM$864,2,TRUE))</f>
        <v>#N/A</v>
      </c>
      <c r="K80" s="91" t="e">
        <f>IF(F369="","",VLOOKUP(F369,$BN$862:$BO$864,2,TRUE))</f>
        <v>#N/A</v>
      </c>
      <c r="L80" s="798"/>
    </row>
    <row r="81" spans="2:12" ht="60" customHeight="1" x14ac:dyDescent="0.25">
      <c r="B81" s="830"/>
      <c r="C81" s="815"/>
      <c r="D81" s="816"/>
      <c r="E81" s="817"/>
      <c r="F81" s="91" t="str">
        <f>IF(F255="","",VLOOKUP(F255,$BP$862:$BQ$864,2,TRUE))</f>
        <v/>
      </c>
      <c r="G81" s="91" t="str">
        <f>IF(F256="","",VLOOKUP(F256,$BR$862:$BS$864,2,TRUE))</f>
        <v/>
      </c>
      <c r="H81" s="91" t="str">
        <f>IF(F257="","",VLOOKUP(F257,$BT$862:$BU$864,2,TRUE))</f>
        <v/>
      </c>
      <c r="I81" s="91" t="e">
        <f>IF(F370="","",VLOOKUP(F370,$BP$862:$BQ$864,2,TRUE))</f>
        <v>#N/A</v>
      </c>
      <c r="J81" s="91" t="e">
        <f>IF(F371="","",VLOOKUP(F371,$BR$862:$BS$864,2,TRUE))</f>
        <v>#N/A</v>
      </c>
      <c r="K81" s="91" t="e">
        <f>IF(F372="","",VLOOKUP(F372,$BT$862:$BU$864,2,TRUE))</f>
        <v>#N/A</v>
      </c>
      <c r="L81" s="798"/>
    </row>
    <row r="82" spans="2:12" ht="60" customHeight="1" x14ac:dyDescent="0.25">
      <c r="B82" s="830"/>
      <c r="C82" s="815"/>
      <c r="D82" s="816"/>
      <c r="E82" s="817"/>
      <c r="F82" s="91" t="str">
        <f>IF(F258="","",VLOOKUP(F258,$BV$862:$BW$864,2,TRUE))</f>
        <v/>
      </c>
      <c r="G82" s="91" t="str">
        <f>IF(F259="","",VLOOKUP(F259,$BX$862:$BY$864,2,TRUE))</f>
        <v/>
      </c>
      <c r="H82" s="91" t="str">
        <f>IF(F260="","",VLOOKUP(F260,$BZ$862:$CA$864,2,TRUE))</f>
        <v/>
      </c>
      <c r="I82" s="91" t="e">
        <f>IF(F373="","",VLOOKUP(F373,$BV$862:$BW$864,2,TRUE))</f>
        <v>#N/A</v>
      </c>
      <c r="J82" s="91" t="e">
        <f>IF(F374="","",VLOOKUP(F374,$BX$862:$BY$864,2,TRUE))</f>
        <v>#N/A</v>
      </c>
      <c r="K82" s="91" t="e">
        <f>IF(F375="","",VLOOKUP(F375,$BZ$862:$CA$864,2,TRUE))</f>
        <v>#N/A</v>
      </c>
      <c r="L82" s="798"/>
    </row>
    <row r="83" spans="2:12" ht="60" customHeight="1" x14ac:dyDescent="0.25">
      <c r="B83" s="830"/>
      <c r="C83" s="815"/>
      <c r="D83" s="816"/>
      <c r="E83" s="817"/>
      <c r="F83" s="91" t="str">
        <f>IF(F261="","",VLOOKUP(F261,$CB$862:$CC$864,2,TRUE))</f>
        <v/>
      </c>
      <c r="G83" s="91" t="str">
        <f>IF(F262="","",VLOOKUP(F262,$CD$862:$CE$864,2,TRUE))</f>
        <v/>
      </c>
      <c r="H83" s="91" t="str">
        <f>IF(F263="","",VLOOKUP(F263,$CF$862:$CG$864,2,TRUE))</f>
        <v/>
      </c>
      <c r="I83" s="91" t="e">
        <f>IF(F376="","",VLOOKUP(F376,$CB$862:$CC$864,2,TRUE))</f>
        <v>#N/A</v>
      </c>
      <c r="J83" s="91" t="e">
        <f>IF(F377="","",VLOOKUP(F377,$CD$862:$CE$864,2,TRUE))</f>
        <v>#N/A</v>
      </c>
      <c r="K83" s="91" t="e">
        <f>IF(F378="","",VLOOKUP(F378,$CF$862:$CG$864,2,TRUE))</f>
        <v>#N/A</v>
      </c>
      <c r="L83" s="798"/>
    </row>
    <row r="84" spans="2:12" ht="60" customHeight="1" x14ac:dyDescent="0.25">
      <c r="B84" s="830"/>
      <c r="C84" s="815"/>
      <c r="D84" s="816"/>
      <c r="E84" s="817"/>
      <c r="F84" s="91" t="str">
        <f>IF(F264="","",VLOOKUP(F264,$AR$866:$AS$868,2,TRUE))</f>
        <v/>
      </c>
      <c r="G84" s="91" t="str">
        <f>IF(F265="","",VLOOKUP(F265,$AT$866:$AU$868,2,TRUE))</f>
        <v/>
      </c>
      <c r="H84" s="91" t="str">
        <f>IF(F266="","",VLOOKUP(F266,$AV$866:$AW$868,2,TRUE))</f>
        <v/>
      </c>
      <c r="I84" s="91" t="e">
        <f>IF(F379="","",VLOOKUP(F379,$AR$866:$AS$868,2,TRUE))</f>
        <v>#N/A</v>
      </c>
      <c r="J84" s="91" t="e">
        <f>IF(F380="","",VLOOKUP(F380,$AT$866:$AU$868,2,TRUE))</f>
        <v>#N/A</v>
      </c>
      <c r="K84" s="91" t="e">
        <f>IF(F381="","",VLOOKUP(F381,$AV$866:$AW$868,2,TRUE))</f>
        <v>#N/A</v>
      </c>
      <c r="L84" s="798"/>
    </row>
    <row r="85" spans="2:12" ht="60" customHeight="1" x14ac:dyDescent="0.25">
      <c r="B85" s="830"/>
      <c r="C85" s="815"/>
      <c r="D85" s="816"/>
      <c r="E85" s="817"/>
      <c r="F85" s="91" t="str">
        <f>IF(F267="","",VLOOKUP(F267,$AX$866:$AY$868,2,TRUE))</f>
        <v/>
      </c>
      <c r="G85" s="91" t="str">
        <f>IF(F268="","",VLOOKUP(F268,$AZ$866:$BA$868,2,TRUE))</f>
        <v/>
      </c>
      <c r="H85" s="91" t="str">
        <f>IF(F269="","",VLOOKUP(F269,$BB$866:$BC$868,2,TRUE))</f>
        <v/>
      </c>
      <c r="I85" s="91" t="e">
        <f>IF(F382="","",VLOOKUP(F382,$AX$866:$AY$868,2,TRUE))</f>
        <v>#N/A</v>
      </c>
      <c r="J85" s="91" t="e">
        <f>IF(F383="","",VLOOKUP(F383,$AZ$866:$BA$868,2,TRUE))</f>
        <v>#N/A</v>
      </c>
      <c r="K85" s="91" t="e">
        <f>IF(F384="","",VLOOKUP(F384,$BB$866:$BC$868,2,TRUE))</f>
        <v>#N/A</v>
      </c>
      <c r="L85" s="798"/>
    </row>
    <row r="86" spans="2:12" ht="60" customHeight="1" x14ac:dyDescent="0.25">
      <c r="B86" s="830"/>
      <c r="C86" s="815"/>
      <c r="D86" s="816"/>
      <c r="E86" s="817"/>
      <c r="F86" s="91" t="str">
        <f>IF(F270="","",VLOOKUP(F270,$BD$866:$BE$868,2,TRUE))</f>
        <v/>
      </c>
      <c r="G86" s="91" t="str">
        <f>IF(F271="","",VLOOKUP(F271,$BF$866:$BG$868,2,TRUE))</f>
        <v/>
      </c>
      <c r="H86" s="91" t="str">
        <f>IF(F272="","",VLOOKUP(F272,$BH$866:$BI$868,2,TRUE))</f>
        <v/>
      </c>
      <c r="I86" s="91" t="e">
        <f>IF(F385="","",VLOOKUP(F385,$BD$866:$BE$868,2,TRUE))</f>
        <v>#N/A</v>
      </c>
      <c r="J86" s="91" t="e">
        <f>IF(F386="","",VLOOKUP(F386,$BF$866:$BG$868,2,TRUE))</f>
        <v>#N/A</v>
      </c>
      <c r="K86" s="91" t="e">
        <f>IF(F387="","",VLOOKUP(F387,$BH$866:$BI$868,2,TRUE))</f>
        <v>#N/A</v>
      </c>
      <c r="L86" s="798"/>
    </row>
    <row r="87" spans="2:12" ht="60" customHeight="1" x14ac:dyDescent="0.25">
      <c r="B87" s="830"/>
      <c r="C87" s="815"/>
      <c r="D87" s="816"/>
      <c r="E87" s="817"/>
      <c r="F87" s="91" t="str">
        <f>IF(F273="","",VLOOKUP(F273,$BJ$866:$BK$868,2,TRUE))</f>
        <v/>
      </c>
      <c r="G87" s="91" t="str">
        <f>IF(F274="","",VLOOKUP(F274,$BL$866:$BM$868,2,TRUE))</f>
        <v/>
      </c>
      <c r="H87" s="91" t="str">
        <f>IF(F275="","",VLOOKUP(F275,$BN$866:$BO$868,2,TRUE))</f>
        <v/>
      </c>
      <c r="I87" s="91" t="e">
        <f>IF(F388="","",VLOOKUP(F388,$BJ$866:$BK$868,2,TRUE))</f>
        <v>#N/A</v>
      </c>
      <c r="J87" s="91" t="e">
        <f>IF(F389="","",VLOOKUP(F389,$BL$866:$BM$868,2,TRUE))</f>
        <v>#N/A</v>
      </c>
      <c r="K87" s="91" t="e">
        <f>IF(F390="","",VLOOKUP(F390,$BN$866:$BO$868,2,TRUE))</f>
        <v>#N/A</v>
      </c>
      <c r="L87" s="798"/>
    </row>
    <row r="88" spans="2:12" ht="60" customHeight="1" x14ac:dyDescent="0.25">
      <c r="B88" s="830"/>
      <c r="C88" s="815"/>
      <c r="D88" s="816"/>
      <c r="E88" s="817"/>
      <c r="F88" s="91" t="str">
        <f>IF(F276="","",VLOOKUP(F276,$BP$866:$BQ$868,2,TRUE))</f>
        <v/>
      </c>
      <c r="G88" s="91" t="str">
        <f>IF(F277="","",VLOOKUP(F277,$BR$866:$BS$868,2,TRUE))</f>
        <v/>
      </c>
      <c r="H88" s="91" t="str">
        <f>IF(F278="","",VLOOKUP(F278,$BT$866:$BU$868,2,TRUE))</f>
        <v/>
      </c>
      <c r="I88" s="91" t="e">
        <f>IF(F391="","",VLOOKUP(F391,$BP$866:$BQ$868,2,TRUE))</f>
        <v>#N/A</v>
      </c>
      <c r="J88" s="91" t="e">
        <f>IF(F392="","",VLOOKUP(F392,$BR$866:$BS$868,2,TRUE))</f>
        <v>#N/A</v>
      </c>
      <c r="K88" s="91" t="e">
        <f>IF(F393="","",VLOOKUP(F393,$BT$866:$BU$868,2,TRUE))</f>
        <v>#N/A</v>
      </c>
      <c r="L88" s="798"/>
    </row>
    <row r="89" spans="2:12" ht="60" customHeight="1" x14ac:dyDescent="0.25">
      <c r="B89" s="830"/>
      <c r="C89" s="815"/>
      <c r="D89" s="816"/>
      <c r="E89" s="817"/>
      <c r="F89" s="91" t="str">
        <f>IF(F279="","",VLOOKUP(F279,$BV$866:$BW$868,2,TRUE))</f>
        <v/>
      </c>
      <c r="G89" s="91" t="str">
        <f>IF(F280="","",VLOOKUP(F280,$BX$866:$BY$868,2,TRUE))</f>
        <v/>
      </c>
      <c r="H89" s="91" t="str">
        <f>IF(F281="","",VLOOKUP(F281,$BZ$866:$CA$868,2,TRUE))</f>
        <v/>
      </c>
      <c r="I89" s="91" t="e">
        <f>IF(F394="","",VLOOKUP(F394,$BV$866:$BW$868,2,TRUE))</f>
        <v>#N/A</v>
      </c>
      <c r="J89" s="91" t="e">
        <f>IF(F395="","",VLOOKUP(F395,$BX$866:$BY$868,2,TRUE))</f>
        <v>#N/A</v>
      </c>
      <c r="K89" s="91" t="e">
        <f>IF(F396="","",VLOOKUP(F396,$BZ$866:$CA$868,2,TRUE))</f>
        <v>#N/A</v>
      </c>
      <c r="L89" s="798"/>
    </row>
    <row r="90" spans="2:12" ht="60" customHeight="1" x14ac:dyDescent="0.25">
      <c r="B90" s="830"/>
      <c r="C90" s="815"/>
      <c r="D90" s="816"/>
      <c r="E90" s="817"/>
      <c r="F90" s="91" t="str">
        <f>IF(F282="","",VLOOKUP(F282,$CB$866:$CC$868,2,TRUE))</f>
        <v/>
      </c>
      <c r="G90" s="91" t="str">
        <f>IF(F283="","",VLOOKUP(F283,$CD$866:$CE$868,2,TRUE))</f>
        <v/>
      </c>
      <c r="H90" s="91" t="str">
        <f>IF(F284="","",VLOOKUP(F284,$CF$866:$CG$868,2,TRUE))</f>
        <v/>
      </c>
      <c r="I90" s="91" t="e">
        <f>IF(F397="","",VLOOKUP(F397,$CB$866:$CC$868,2,TRUE))</f>
        <v>#N/A</v>
      </c>
      <c r="J90" s="91" t="e">
        <f>IF(F398="","",VLOOKUP(F398,$CD$866:$CE$868,2,TRUE))</f>
        <v>#N/A</v>
      </c>
      <c r="K90" s="91" t="e">
        <f>IF(F399="","",VLOOKUP(F399,$CF$866:$CG$868,2,TRUE))</f>
        <v>#N/A</v>
      </c>
      <c r="L90" s="798"/>
    </row>
    <row r="91" spans="2:12" ht="60" customHeight="1" x14ac:dyDescent="0.25">
      <c r="B91" s="830"/>
      <c r="C91" s="815"/>
      <c r="D91" s="816"/>
      <c r="E91" s="817"/>
      <c r="F91" s="91" t="str">
        <f>IF(F285="","",VLOOKUP(F285,$AR$870:$AS$872,2,TRUE))</f>
        <v/>
      </c>
      <c r="G91" s="91" t="str">
        <f>IF(F286="","",VLOOKUP(F286,$AT$870:$AU$872,2,TRUE))</f>
        <v/>
      </c>
      <c r="H91" s="91" t="str">
        <f>IF(F287="","",VLOOKUP(F287,$AV$870:$AW$872,2,TRUE))</f>
        <v/>
      </c>
      <c r="I91" s="91" t="e">
        <f>IF(F400="","",VLOOKUP(F400,$AR$870:$AS$872,2,TRUE))</f>
        <v>#N/A</v>
      </c>
      <c r="J91" s="91" t="e">
        <f>IF(F401="","",VLOOKUP(F401,$AT$870:$AU$872,2,TRUE))</f>
        <v>#N/A</v>
      </c>
      <c r="K91" s="91" t="e">
        <f>IF(F402="","",VLOOKUP(F402,$AV$870:$AW$872,2,TRUE))</f>
        <v>#N/A</v>
      </c>
      <c r="L91" s="798"/>
    </row>
    <row r="92" spans="2:12" ht="60" customHeight="1" x14ac:dyDescent="0.25">
      <c r="B92" s="830"/>
      <c r="C92" s="815"/>
      <c r="D92" s="816"/>
      <c r="E92" s="817"/>
      <c r="F92" s="91" t="str">
        <f>IF(F288="","",VLOOKUP(F288,$AX$870:$AY$872,2,TRUE))</f>
        <v/>
      </c>
      <c r="G92" s="91" t="str">
        <f>IF(F289="","",VLOOKUP(F289,$AZ$870:$BA$872,2,TRUE))</f>
        <v/>
      </c>
      <c r="H92" s="91" t="str">
        <f>IF(F290="","",VLOOKUP(F290,$BB$870:$BC$872,2,TRUE))</f>
        <v/>
      </c>
      <c r="I92" s="91" t="e">
        <f>IF(F403="","",VLOOKUP(F403,$AX$870:$AY$872,2,TRUE))</f>
        <v>#N/A</v>
      </c>
      <c r="J92" s="91" t="e">
        <f>IF(F404="","",VLOOKUP(F404,$AZ$870:$BA$872,2,TRUE))</f>
        <v>#N/A</v>
      </c>
      <c r="K92" s="91" t="e">
        <f>IF(F405="","",VLOOKUP(F405,$BB$870:$BC$872,2,TRUE))</f>
        <v>#N/A</v>
      </c>
      <c r="L92" s="798"/>
    </row>
    <row r="93" spans="2:12" ht="60" customHeight="1" x14ac:dyDescent="0.25">
      <c r="B93" s="830"/>
      <c r="C93" s="815"/>
      <c r="D93" s="816"/>
      <c r="E93" s="817"/>
      <c r="F93" s="91" t="str">
        <f>IF(F291="","",VLOOKUP(F291,$BD$870:$BE$872,2,TRUE))</f>
        <v/>
      </c>
      <c r="G93" s="91" t="str">
        <f>IF(F292="","",VLOOKUP(F292,$BF$870:$BG$872,2,TRUE))</f>
        <v/>
      </c>
      <c r="H93" s="91" t="str">
        <f>IF(F293="","",VLOOKUP(F293,$BH$870:$BI$872,2,TRUE))</f>
        <v/>
      </c>
      <c r="I93" s="91" t="e">
        <f>IF(F406="","",VLOOKUP(F406,$BD$870:$BE$872,2,TRUE))</f>
        <v>#N/A</v>
      </c>
      <c r="J93" s="91" t="e">
        <f>IF(F407="","",VLOOKUP(F407,$BF$870:$BG$872,2,TRUE))</f>
        <v>#N/A</v>
      </c>
      <c r="K93" s="91" t="e">
        <f>IF(F408="","",VLOOKUP(F408,$BH$870:$BI$872,2,TRUE))</f>
        <v>#N/A</v>
      </c>
      <c r="L93" s="798"/>
    </row>
    <row r="94" spans="2:12" ht="60" customHeight="1" x14ac:dyDescent="0.25">
      <c r="B94" s="830"/>
      <c r="C94" s="815"/>
      <c r="D94" s="816"/>
      <c r="E94" s="817"/>
      <c r="F94" s="91" t="str">
        <f>IF(F294="","",VLOOKUP(F294,$BJ$870:$BK$872,2,TRUE))</f>
        <v/>
      </c>
      <c r="G94" s="91" t="str">
        <f>IF(F295="","",VLOOKUP(F295,$BL$870:$BM$872,2,TRUE))</f>
        <v/>
      </c>
      <c r="H94" s="91" t="str">
        <f>IF(F296="","",VLOOKUP(F296,$BN$870:$BO$872,2,TRUE))</f>
        <v/>
      </c>
      <c r="I94" s="91" t="e">
        <f>IF(F409="","",VLOOKUP(F409,$BJ$870:$BK$872,2,TRUE))</f>
        <v>#N/A</v>
      </c>
      <c r="J94" s="91" t="e">
        <f>IF(F410="","",VLOOKUP(F410,$BL$870:$BM$872,2,TRUE))</f>
        <v>#N/A</v>
      </c>
      <c r="K94" s="91" t="e">
        <f>IF(F411="","",VLOOKUP(F411,$BN$870:$BO$872,2,TRUE))</f>
        <v>#N/A</v>
      </c>
      <c r="L94" s="798"/>
    </row>
    <row r="95" spans="2:12" ht="60" customHeight="1" x14ac:dyDescent="0.25">
      <c r="B95" s="830"/>
      <c r="C95" s="815"/>
      <c r="D95" s="816"/>
      <c r="E95" s="817"/>
      <c r="F95" s="91" t="str">
        <f>IF(F297="","",VLOOKUP(F297,$BP$870:$BQ$872,2,TRUE))</f>
        <v/>
      </c>
      <c r="G95" s="91" t="str">
        <f>IF(F298="","",VLOOKUP(F298,$BR$870:$BS$872,2,TRUE))</f>
        <v/>
      </c>
      <c r="H95" s="91" t="str">
        <f>IF(F299="","",VLOOKUP(F299,$BT$870:$BU$872,2,TRUE))</f>
        <v/>
      </c>
      <c r="I95" s="91" t="e">
        <f>IF(F412="","",VLOOKUP(F412,$BP$870:$BQ$872,2,TRUE))</f>
        <v>#N/A</v>
      </c>
      <c r="J95" s="91" t="e">
        <f>IF(F413="","",VLOOKUP(F413,$BR$870:$BS$872,2,TRUE))</f>
        <v>#N/A</v>
      </c>
      <c r="K95" s="91" t="e">
        <f>IF(F414="","",VLOOKUP(F414,$BT$870:$BU$872,2,TRUE))</f>
        <v>#N/A</v>
      </c>
      <c r="L95" s="798"/>
    </row>
    <row r="96" spans="2:12" ht="60" customHeight="1" x14ac:dyDescent="0.25">
      <c r="B96" s="830"/>
      <c r="C96" s="815"/>
      <c r="D96" s="816"/>
      <c r="E96" s="817"/>
      <c r="F96" s="91" t="str">
        <f>IF(F300="","",VLOOKUP(F300,$BV$870:$BW$872,2,TRUE))</f>
        <v/>
      </c>
      <c r="G96" s="91" t="str">
        <f>IF(F301="","",VLOOKUP(F301,$BX$870:$BY$872,2,TRUE))</f>
        <v/>
      </c>
      <c r="H96" s="91" t="str">
        <f>IF(F302="","",VLOOKUP(F302,$BZ$870:$CA$872,2,TRUE))</f>
        <v/>
      </c>
      <c r="I96" s="91" t="e">
        <f>IF(F415="","",VLOOKUP(F415,$BV$870:$BW$872,2,TRUE))</f>
        <v>#N/A</v>
      </c>
      <c r="J96" s="91" t="e">
        <f>IF(F416="","",VLOOKUP(F416,$BX$870:$BY$872,2,TRUE))</f>
        <v>#N/A</v>
      </c>
      <c r="K96" s="91" t="e">
        <f>IF(F417="","",VLOOKUP(F417,$BZ$870:$CA$872,2,TRUE))</f>
        <v>#N/A</v>
      </c>
      <c r="L96" s="798"/>
    </row>
    <row r="97" spans="2:12" ht="60" customHeight="1" thickBot="1" x14ac:dyDescent="0.3">
      <c r="B97" s="831"/>
      <c r="C97" s="818"/>
      <c r="D97" s="819"/>
      <c r="E97" s="820"/>
      <c r="F97" s="91" t="str">
        <f>IF(F303="","",VLOOKUP(F303,$CB$870:$CC$872,2,TRUE))</f>
        <v/>
      </c>
      <c r="G97" s="91" t="str">
        <f>IF(F304="","",VLOOKUP(F304,$CD$870:$CE$872,2,TRUE))</f>
        <v/>
      </c>
      <c r="H97" s="91" t="str">
        <f>IF(F305="","",VLOOKUP(F305,$CF$870:$CG$872,2,TRUE))</f>
        <v/>
      </c>
      <c r="I97" s="91" t="e">
        <f>IF(F421="","",VLOOKUP(F421,$CB$870:$CC$872,2,TRUE))</f>
        <v>#N/A</v>
      </c>
      <c r="J97" s="91" t="e">
        <f>IF(F422="","",VLOOKUP(F422,$CD$870:$CE$872,2,TRUE))</f>
        <v>#N/A</v>
      </c>
      <c r="K97" s="91" t="e">
        <f>IF(F423="","",VLOOKUP(F423,$CF$870:$CG$872,2,TRUE))</f>
        <v>#N/A</v>
      </c>
      <c r="L97" s="798"/>
    </row>
    <row r="98" spans="2:12" ht="60" customHeight="1" x14ac:dyDescent="0.25">
      <c r="B98" s="829" t="s">
        <v>116</v>
      </c>
      <c r="C98" s="288" t="str">
        <f>IF(G122="","",VLOOKUP(G122,$Y$875:$Z$877,2,TRUE))</f>
        <v/>
      </c>
      <c r="D98" s="288" t="str">
        <f>IF(G123="","",VLOOKUP(G123,$AA$875:$AB$877,2,TRUE))</f>
        <v/>
      </c>
      <c r="E98" s="288" t="str">
        <f>IF(G124="","",VLOOKUP(G124,$AC$875:$AD$877,2,TRUE))</f>
        <v/>
      </c>
      <c r="F98" s="282" t="str">
        <f>IF(G195="","",VLOOKUP(G195,$AR$874:$AS$876,2,TRUE))</f>
        <v/>
      </c>
      <c r="G98" s="282" t="str">
        <f>IF(G196="","",VLOOKUP(G196,$AT$874:$AU$876,2,TRUE))</f>
        <v/>
      </c>
      <c r="H98" s="282" t="str">
        <f>IF(G197="","",VLOOKUP(G197,$AV$874:$AW$876,2,TRUE))</f>
        <v/>
      </c>
      <c r="I98" s="282" t="e">
        <f>IF(G310="","",VLOOKUP(G310,$AR$874:$AS$876,2,TRUE))</f>
        <v>#N/A</v>
      </c>
      <c r="J98" s="282" t="e">
        <f>IF(G311="","",VLOOKUP(G311,$AT$874:$AU$876,2,TRUE))</f>
        <v>#N/A</v>
      </c>
      <c r="K98" s="285" t="e">
        <f>IF(G312="","",VLOOKUP(G312,$AV$874:$AW$876,2,TRUE))</f>
        <v>#N/A</v>
      </c>
      <c r="L98" s="799"/>
    </row>
    <row r="99" spans="2:12" ht="60" customHeight="1" x14ac:dyDescent="0.25">
      <c r="B99" s="830"/>
      <c r="C99" s="281" t="str">
        <f>IF(F125="","",VLOOKUP(F125,$AE$875:$AF$877,2,TRUE))</f>
        <v/>
      </c>
      <c r="D99" s="281" t="str">
        <f>IF(F126="","",VLOOKUP(F126,$AG$875:$AH$877,2,TRUE))</f>
        <v/>
      </c>
      <c r="E99" s="281" t="str">
        <f>IF(F127="","",VLOOKUP(F127,$AI$875:$AJ$877,2,TRUE))</f>
        <v/>
      </c>
      <c r="F99" s="91" t="str">
        <f>IF(G198="","",VLOOKUP(G198,$AX$874:$AY$876,2,TRUE))</f>
        <v/>
      </c>
      <c r="G99" s="91" t="str">
        <f>IF(G199="","",VLOOKUP(G199,$AZ$874:$BA$876,2,TRUE))</f>
        <v/>
      </c>
      <c r="H99" s="91" t="str">
        <f>IF(G200="","",VLOOKUP(G200,$BB$874:$BC$876,2,TRUE))</f>
        <v/>
      </c>
      <c r="I99" s="91" t="e">
        <f>IF(G313="","",VLOOKUP(G313,$AX$874:$AY$876,2,TRUE))</f>
        <v>#N/A</v>
      </c>
      <c r="J99" s="91" t="e">
        <f>IF(G314="","",VLOOKUP(G314,$AZ$874:$BA$876,2,TRUE))</f>
        <v>#N/A</v>
      </c>
      <c r="K99" s="286" t="e">
        <f>IF(G315="","",VLOOKUP(G315,$BB$874:$BC$876,2,TRUE))</f>
        <v>#N/A</v>
      </c>
      <c r="L99" s="799"/>
    </row>
    <row r="100" spans="2:12" ht="60" customHeight="1" x14ac:dyDescent="0.25">
      <c r="B100" s="830"/>
      <c r="C100" s="281" t="str">
        <f>IF(F128="","",VLOOKUP(F128,$AK$875:$AL$877,2,TRUE))</f>
        <v/>
      </c>
      <c r="D100" s="281" t="str">
        <f>IF(F129="","",VLOOKUP(F129,$AM$875:$AN$877,2,TRUE))</f>
        <v/>
      </c>
      <c r="E100" s="281" t="str">
        <f>IF(F130="","",VLOOKUP(F130,$AO$875:$AP$877,2,TRUE))</f>
        <v/>
      </c>
      <c r="F100" s="91" t="str">
        <f>IF(G201="","",VLOOKUP(G201,$BD$874:$BE$876,2,TRUE))</f>
        <v/>
      </c>
      <c r="G100" s="91" t="str">
        <f>IF(G202="","",VLOOKUP(G202,$BF$874:$BG$876,2,TRUE))</f>
        <v/>
      </c>
      <c r="H100" s="91" t="str">
        <f>IF(G203="","",VLOOKUP(G203,$BH$874:$BI$876,2,TRUE))</f>
        <v/>
      </c>
      <c r="I100" s="91" t="e">
        <f>IF(G316="","",VLOOKUP(G316,$BD$874:$BE$876,2,TRUE))</f>
        <v>#N/A</v>
      </c>
      <c r="J100" s="91" t="e">
        <f>IF(G317="","",VLOOKUP(G317,$BF$874:$BG$876,2,TRUE))</f>
        <v>#N/A</v>
      </c>
      <c r="K100" s="286" t="e">
        <f>IF(G318="","",VLOOKUP(G318,$BH$874:$BI$876,2,TRUE))</f>
        <v>#N/A</v>
      </c>
      <c r="L100" s="799"/>
    </row>
    <row r="101" spans="2:12" ht="60" customHeight="1" x14ac:dyDescent="0.25">
      <c r="B101" s="830"/>
      <c r="C101" s="281" t="str">
        <f>IF(G131="","",VLOOKUP(G131,$Y$879:$Z$881,2,TRUE))</f>
        <v/>
      </c>
      <c r="D101" s="281" t="str">
        <f>IF(G132="","",VLOOKUP(G132,$AA$879:$AB$881,2,TRUE))</f>
        <v/>
      </c>
      <c r="E101" s="281" t="str">
        <f>IF(G133="","",VLOOKUP(G133,$AC$879:$AD$881,2,TRUE))</f>
        <v/>
      </c>
      <c r="F101" s="91" t="str">
        <f>IF(G204="","",VLOOKUP(G204,$BJ$874:$BK$876,2,TRUE))</f>
        <v/>
      </c>
      <c r="G101" s="91" t="str">
        <f>IF(G205="","",VLOOKUP(G205,$BL$874:$BM$876,2,TRUE))</f>
        <v/>
      </c>
      <c r="H101" s="91" t="str">
        <f>IF(G206="","",VLOOKUP(G206,$BN$874:$BO$876,2,TRUE))</f>
        <v/>
      </c>
      <c r="I101" s="91" t="e">
        <f>IF(G319="","",VLOOKUP(G319,$BJ$874:$BK$876,2,TRUE))</f>
        <v>#N/A</v>
      </c>
      <c r="J101" s="91" t="e">
        <f>IF(G320="","",VLOOKUP(G320,$BL$874:$BM$876,2,TRUE))</f>
        <v>#N/A</v>
      </c>
      <c r="K101" s="286" t="e">
        <f>IF(G321="","",VLOOKUP(G321,$BN$874:$BO$876,2,TRUE))</f>
        <v>#N/A</v>
      </c>
      <c r="L101" s="799"/>
    </row>
    <row r="102" spans="2:12" ht="60" customHeight="1" x14ac:dyDescent="0.25">
      <c r="B102" s="830"/>
      <c r="C102" s="281" t="str">
        <f>IF(F134="","",VLOOKUP(F134,$AE$879:$AF$881,2,TRUE))</f>
        <v/>
      </c>
      <c r="D102" s="281" t="str">
        <f>IF(F135="","",VLOOKUP(F135,$AG$879:$AH$881,2,TRUE))</f>
        <v/>
      </c>
      <c r="E102" s="281" t="str">
        <f>IF(F136="","",VLOOKUP(F136,$AI$879:$AJ$881,2,TRUE))</f>
        <v/>
      </c>
      <c r="F102" s="91" t="str">
        <f>IF(G207="","",VLOOKUP(G207,$AR$878:$AS$880,2,TRUE))</f>
        <v/>
      </c>
      <c r="G102" s="91" t="str">
        <f>IF(G208="","",VLOOKUP(G208,$AT$878:$AU$880,2,TRUE))</f>
        <v/>
      </c>
      <c r="H102" s="91" t="str">
        <f>IF(G209="","",VLOOKUP(G209,$AV$878:$AW$880,2,TRUE))</f>
        <v/>
      </c>
      <c r="I102" s="91" t="e">
        <f>IF(G322="","",VLOOKUP(G322,$AR$878:$AS$880,2,TRUE))</f>
        <v>#N/A</v>
      </c>
      <c r="J102" s="91" t="e">
        <f>IF(G323="","",VLOOKUP(G323,$AT$878:$AU$880,2,TRUE))</f>
        <v>#N/A</v>
      </c>
      <c r="K102" s="286" t="e">
        <f>IF(G324="","",VLOOKUP(G324,$AV$878:$AW$880,2,TRUE))</f>
        <v>#N/A</v>
      </c>
      <c r="L102" s="799"/>
    </row>
    <row r="103" spans="2:12" ht="60" customHeight="1" x14ac:dyDescent="0.25">
      <c r="B103" s="830"/>
      <c r="C103" s="281" t="str">
        <f>IF(F137="","",VLOOKUP(F137,$AK$879:$AL$881,2,TRUE))</f>
        <v/>
      </c>
      <c r="D103" s="281" t="str">
        <f>IF(F138="","",VLOOKUP(F138,$AM$879:$AN$881,2,TRUE))</f>
        <v/>
      </c>
      <c r="E103" s="281" t="str">
        <f>IF(F139="","",VLOOKUP(F139,$AO$879:$AP$881,2,TRUE))</f>
        <v/>
      </c>
      <c r="F103" s="91" t="str">
        <f>IF(G210="","",VLOOKUP(G210,$AX$878:$AY$880,2,TRUE))</f>
        <v/>
      </c>
      <c r="G103" s="91" t="str">
        <f>IF(G211="","",VLOOKUP(G211,$AZ$878:$BA$880,2,TRUE))</f>
        <v/>
      </c>
      <c r="H103" s="91" t="str">
        <f>IF(G212="","",VLOOKUP(G212,$BB$878:$BC$880,2,TRUE))</f>
        <v/>
      </c>
      <c r="I103" s="91" t="e">
        <f>IF(G325="","",VLOOKUP(G325,$AX$878:$AY$880,2,TRUE))</f>
        <v>#N/A</v>
      </c>
      <c r="J103" s="91" t="e">
        <f>IF(G326="","",VLOOKUP(G326,$AZ$878:$BA$880,2,TRUE))</f>
        <v>#N/A</v>
      </c>
      <c r="K103" s="286" t="e">
        <f>IF(G327="","",VLOOKUP(G327,$BB$878:$BC$880,2,TRUE))</f>
        <v>#N/A</v>
      </c>
      <c r="L103" s="799"/>
    </row>
    <row r="104" spans="2:12" ht="60" customHeight="1" x14ac:dyDescent="0.25">
      <c r="B104" s="830"/>
      <c r="C104" s="281" t="str">
        <f>IF(G140="","",VLOOKUP(G140,$Y$883:$Z$885,2,TRUE))</f>
        <v/>
      </c>
      <c r="D104" s="281" t="str">
        <f>IF(G141="","",VLOOKUP(G141,$AA$883:$AB$885,2,TRUE))</f>
        <v/>
      </c>
      <c r="E104" s="281" t="str">
        <f>IF(G142="","",VLOOKUP(G142,$AC$883:$AD$885,2,TRUE))</f>
        <v/>
      </c>
      <c r="F104" s="91" t="str">
        <f>IF(G213="","",VLOOKUP(G213,$BD$878:$BE$880,2,TRUE))</f>
        <v/>
      </c>
      <c r="G104" s="91" t="str">
        <f>IF(G214="","",VLOOKUP(G214,$BF$878:$BG$880,2,TRUE))</f>
        <v/>
      </c>
      <c r="H104" s="91" t="str">
        <f>IF(G215="","",VLOOKUP(G215,$BH$878:$BI$880,2,TRUE))</f>
        <v/>
      </c>
      <c r="I104" s="91" t="e">
        <f>IF(G328="","",VLOOKUP(G328,$BD$878:$BE$880,2,TRUE))</f>
        <v>#N/A</v>
      </c>
      <c r="J104" s="91" t="e">
        <f>IF(G329="","",VLOOKUP(G329,$BF$878:$BG$880,2,TRUE))</f>
        <v>#N/A</v>
      </c>
      <c r="K104" s="286" t="e">
        <f>IF(G330="","",VLOOKUP(G330,$BH$878:$BI$880,2,TRUE))</f>
        <v>#N/A</v>
      </c>
      <c r="L104" s="799"/>
    </row>
    <row r="105" spans="2:12" ht="60" customHeight="1" x14ac:dyDescent="0.25">
      <c r="B105" s="830"/>
      <c r="C105" s="281" t="str">
        <f>IF(F143="","",VLOOKUP(F143,$AE$883:$AF$885,2,TRUE))</f>
        <v/>
      </c>
      <c r="D105" s="281" t="str">
        <f>IF(F144="","",VLOOKUP(F144,$AG$883:$AH$885,2,TRUE))</f>
        <v/>
      </c>
      <c r="E105" s="281" t="str">
        <f>IF(F145="","",VLOOKUP(F145,$AI$883:$AJ$885,2,TRUE))</f>
        <v/>
      </c>
      <c r="F105" s="91" t="str">
        <f>IF(G216="","",VLOOKUP(G216,$BJ$878:$BK$880,2,TRUE))</f>
        <v/>
      </c>
      <c r="G105" s="91" t="str">
        <f>IF(G217="","",VLOOKUP(G217,$BL$878:$BM$880,2,TRUE))</f>
        <v/>
      </c>
      <c r="H105" s="91" t="str">
        <f>IF(G218="","",VLOOKUP(G218,$BN$878:$BO$880,2,TRUE))</f>
        <v/>
      </c>
      <c r="I105" s="91" t="e">
        <f>IF(G331="","",VLOOKUP(G331,$BJ$878:$BK$880,2,TRUE))</f>
        <v>#N/A</v>
      </c>
      <c r="J105" s="91" t="e">
        <f>IF(G332="","",VLOOKUP(G332,$BL$878:$BM$880,2,TRUE))</f>
        <v>#N/A</v>
      </c>
      <c r="K105" s="286" t="e">
        <f>IF(G333="","",VLOOKUP(G333,$BN$878:$BO$880,2,TRUE))</f>
        <v>#N/A</v>
      </c>
      <c r="L105" s="799"/>
    </row>
    <row r="106" spans="2:12" ht="60" customHeight="1" x14ac:dyDescent="0.25">
      <c r="B106" s="830"/>
      <c r="C106" s="281" t="str">
        <f>IF(F146="","",VLOOKUP(F146,$AK$883:$AL$885,2,TRUE))</f>
        <v/>
      </c>
      <c r="D106" s="281" t="str">
        <f>IF(F147="","",VLOOKUP(F147,$AM$883:$AN$885,2,TRUE))</f>
        <v/>
      </c>
      <c r="E106" s="281" t="str">
        <f>IF(F148="","",VLOOKUP(F148,$AO$883:$AP$885,2,TRUE))</f>
        <v/>
      </c>
      <c r="F106" s="91" t="str">
        <f>IF(G219="","",VLOOKUP(G219,$AR$882:$AS$884,2,TRUE))</f>
        <v/>
      </c>
      <c r="G106" s="91" t="str">
        <f>IF(G220="","",VLOOKUP(G220,$AT$882:$AU$884,2,TRUE))</f>
        <v/>
      </c>
      <c r="H106" s="91" t="str">
        <f>IF(G221="","",VLOOKUP(G221,$AV$882:$AW$884,2,TRUE))</f>
        <v/>
      </c>
      <c r="I106" s="91" t="e">
        <f>IF(G334="","",VLOOKUP(G334,$AR$882:$AS$884,2,TRUE))</f>
        <v>#N/A</v>
      </c>
      <c r="J106" s="91" t="e">
        <f>IF(G335="","",VLOOKUP(G335,$AT$882:$AU$884,2,TRUE))</f>
        <v>#N/A</v>
      </c>
      <c r="K106" s="286" t="e">
        <f>IF(G336="","",VLOOKUP(G336,$AV$882:$AW$884,2,TRUE))</f>
        <v>#N/A</v>
      </c>
      <c r="L106" s="799"/>
    </row>
    <row r="107" spans="2:12" ht="60" customHeight="1" x14ac:dyDescent="0.25">
      <c r="B107" s="830"/>
      <c r="C107" s="281" t="str">
        <f>IF(G149="","",VLOOKUP(G149,$Y$887:$Z$889,2,TRUE))</f>
        <v/>
      </c>
      <c r="D107" s="281" t="str">
        <f>IF(G150="","",VLOOKUP(G150,$AA$887:$AB$889,2,TRUE))</f>
        <v/>
      </c>
      <c r="E107" s="281" t="str">
        <f>IF(G151="","",VLOOKUP(G151,$AC$887:$AD$889,2,TRUE))</f>
        <v/>
      </c>
      <c r="F107" s="91" t="str">
        <f>IF(G222="","",VLOOKUP(G222,$AX$882:$AY$884,2,TRUE))</f>
        <v/>
      </c>
      <c r="G107" s="91" t="str">
        <f>IF(G223="","",VLOOKUP(G223,$AZ$882:$BA$884,2,TRUE))</f>
        <v/>
      </c>
      <c r="H107" s="91" t="str">
        <f>IF(G224="","",VLOOKUP(G224,$BB$882:$BC$884,2,TRUE))</f>
        <v/>
      </c>
      <c r="I107" s="91" t="e">
        <f>IF(G337="","",VLOOKUP(G337,$AX$882:$AY$884,2,TRUE))</f>
        <v>#N/A</v>
      </c>
      <c r="J107" s="91" t="e">
        <f>IF(G338="","",VLOOKUP(G338,$AZ$882:$BA$884,2,TRUE))</f>
        <v>#N/A</v>
      </c>
      <c r="K107" s="286" t="e">
        <f>IF(G339="","",VLOOKUP(G339,$BB$882:$BC$884,2,TRUE))</f>
        <v>#N/A</v>
      </c>
      <c r="L107" s="799"/>
    </row>
    <row r="108" spans="2:12" ht="60" customHeight="1" x14ac:dyDescent="0.25">
      <c r="B108" s="830"/>
      <c r="C108" s="281" t="str">
        <f>IF(F152="","",VLOOKUP(F152,$AE$887:$AF$889,2,TRUE))</f>
        <v/>
      </c>
      <c r="D108" s="281" t="str">
        <f>IF(F153="","",VLOOKUP(F153,$AG$887:$AH$889,2,TRUE))</f>
        <v/>
      </c>
      <c r="E108" s="281" t="str">
        <f>IF(F154="","",VLOOKUP(F154,$AI$887:$AJ$889,2,TRUE))</f>
        <v/>
      </c>
      <c r="F108" s="91" t="str">
        <f>IF(G225="","",VLOOKUP(G225,$BD$882:$BE$884,2,TRUE))</f>
        <v/>
      </c>
      <c r="G108" s="91" t="str">
        <f>IF(G226="","",VLOOKUP(G226,$BF$882:$BG$884,2,TRUE))</f>
        <v/>
      </c>
      <c r="H108" s="91" t="str">
        <f>IF(G227="","",VLOOKUP(G227,$BH$882:$BI$884,2,TRUE))</f>
        <v/>
      </c>
      <c r="I108" s="91" t="e">
        <f>IF(G340="","",VLOOKUP(G340,$BD$882:$BE$884,2,TRUE))</f>
        <v>#N/A</v>
      </c>
      <c r="J108" s="91" t="e">
        <f>IF(G341="","",VLOOKUP(G341,$BF$882:$BG$884,2,TRUE))</f>
        <v>#N/A</v>
      </c>
      <c r="K108" s="286" t="e">
        <f>IF(G342="","",VLOOKUP(G342,$BH$882:$BI$884,2,TRUE))</f>
        <v>#N/A</v>
      </c>
      <c r="L108" s="799"/>
    </row>
    <row r="109" spans="2:12" ht="60" customHeight="1" x14ac:dyDescent="0.25">
      <c r="B109" s="830"/>
      <c r="C109" s="281" t="str">
        <f>IF(F155="","",VLOOKUP(F155,$AK$887:$AL$889,2,TRUE))</f>
        <v/>
      </c>
      <c r="D109" s="281" t="str">
        <f>IF(F156="","",VLOOKUP(F156,$AM$887:$AN$889,2,TRUE))</f>
        <v/>
      </c>
      <c r="E109" s="281" t="str">
        <f>IF(F157="","",VLOOKUP(F157,$AO$887:$AP$889,2,TRUE))</f>
        <v/>
      </c>
      <c r="F109" s="91" t="str">
        <f>IF(G228="","",VLOOKUP(G228,$BJ$882:$BK$884,2,TRUE))</f>
        <v/>
      </c>
      <c r="G109" s="91" t="str">
        <f>IF(G229="","",VLOOKUP(G229,$BL$882:$BM$884,2,TRUE))</f>
        <v/>
      </c>
      <c r="H109" s="91" t="str">
        <f>IF(G230="","",VLOOKUP(G230,$BN$882:$BO$884,2,TRUE))</f>
        <v/>
      </c>
      <c r="I109" s="91" t="e">
        <f>IF(G343="","",VLOOKUP(G343,$BJ$882:$BK$884,2,TRUE))</f>
        <v>#N/A</v>
      </c>
      <c r="J109" s="91" t="e">
        <f>IF(G344="","",VLOOKUP(G344,$BL$882:$BM$884,2,TRUE))</f>
        <v>#N/A</v>
      </c>
      <c r="K109" s="286" t="e">
        <f>IF(G345="","",VLOOKUP(G345,$BN$882:$BO$884,2,TRUE))</f>
        <v>#N/A</v>
      </c>
      <c r="L109" s="799"/>
    </row>
    <row r="110" spans="2:12" ht="60" customHeight="1" x14ac:dyDescent="0.25">
      <c r="B110" s="830"/>
      <c r="C110" s="281" t="str">
        <f>IF(G158="","",VLOOKUP(G158,$Y$891:$Z$893,2,TRUE))</f>
        <v/>
      </c>
      <c r="D110" s="281" t="str">
        <f>IF(G159="","",VLOOKUP(G159,$AA$891:$AB$893,2,TRUE))</f>
        <v/>
      </c>
      <c r="E110" s="281" t="str">
        <f>IF(G160="","",VLOOKUP(G160,$AC$891:$AD$893,2,TRUE))</f>
        <v/>
      </c>
      <c r="F110" s="91" t="str">
        <f>IF(G231="","",VLOOKUP(G231,$AR$886:$AS$888,2,TRUE))</f>
        <v/>
      </c>
      <c r="G110" s="91" t="str">
        <f>IF(G232="","",VLOOKUP(G232,$AT$886:$AU$888,2,TRUE))</f>
        <v/>
      </c>
      <c r="H110" s="91" t="str">
        <f>IF(G233="","",VLOOKUP(G233,$AV$886:$AW$888,2,TRUE))</f>
        <v/>
      </c>
      <c r="I110" s="91" t="e">
        <f>IF(G346="","",VLOOKUP(G346,$AR$886:$AS$888,2,TRUE))</f>
        <v>#N/A</v>
      </c>
      <c r="J110" s="91" t="e">
        <f>IF(G347="","",VLOOKUP(G347,$AT$886:$AU$888,2,TRUE))</f>
        <v>#N/A</v>
      </c>
      <c r="K110" s="286" t="e">
        <f>IF(G348="","",VLOOKUP(G348,$AV$886:$AW$888,2,TRUE))</f>
        <v>#N/A</v>
      </c>
      <c r="L110" s="799"/>
    </row>
    <row r="111" spans="2:12" ht="60" customHeight="1" x14ac:dyDescent="0.25">
      <c r="B111" s="830"/>
      <c r="C111" s="281" t="str">
        <f>IF(G161="","",VLOOKUP(G161,$AE$891:$AF$893,2,TRUE))</f>
        <v/>
      </c>
      <c r="D111" s="281" t="str">
        <f>IF(G162="","",VLOOKUP(G162,$AG$891:$AH$893,2,TRUE))</f>
        <v/>
      </c>
      <c r="E111" s="281" t="str">
        <f>IF(G163="","",VLOOKUP(G163,$AI$891:$AJ$893,2,TRUE))</f>
        <v/>
      </c>
      <c r="F111" s="91" t="str">
        <f>IF(G234="","",VLOOKUP(G234,$AX$886:$AY$888,2,TRUE))</f>
        <v/>
      </c>
      <c r="G111" s="91" t="str">
        <f>IF(G235="","",VLOOKUP(G235,$AZ$886:$BA$888,2,TRUE))</f>
        <v/>
      </c>
      <c r="H111" s="91" t="str">
        <f>IF(G236="","",VLOOKUP(G236,$BB$886:$BC$888,2,TRUE))</f>
        <v/>
      </c>
      <c r="I111" s="91" t="e">
        <f>IF(G349="","",VLOOKUP(G349,$AX$886:$AY$888,2,TRUE))</f>
        <v>#N/A</v>
      </c>
      <c r="J111" s="91" t="e">
        <f>IF(G350="","",VLOOKUP(G350,$AZ$886:$BA$888,2,TRUE))</f>
        <v>#N/A</v>
      </c>
      <c r="K111" s="286" t="e">
        <f>IF(G351="","",VLOOKUP(G351,$BB$886:$BC$888,2,TRUE))</f>
        <v>#N/A</v>
      </c>
      <c r="L111" s="799"/>
    </row>
    <row r="112" spans="2:12" ht="60" customHeight="1" x14ac:dyDescent="0.25">
      <c r="B112" s="830"/>
      <c r="C112" s="281" t="str">
        <f>IF(G164="","",VLOOKUP(G164,$AK$891:$AL$893,2,TRUE))</f>
        <v/>
      </c>
      <c r="D112" s="281" t="str">
        <f>IF(G165="","",VLOOKUP(G165,$AM$891:$AN$893,2,TRUE))</f>
        <v/>
      </c>
      <c r="E112" s="281" t="str">
        <f>IF(G166="","",VLOOKUP(G166,$AO$891:$AP$893,2,TRUE))</f>
        <v/>
      </c>
      <c r="F112" s="91" t="str">
        <f>IF(G237="","",VLOOKUP(G237,$BD$886:$BE$888,2,TRUE))</f>
        <v/>
      </c>
      <c r="G112" s="91" t="str">
        <f>IF(G238="","",VLOOKUP(G238,$BF$886:$BG$888,2,TRUE))</f>
        <v/>
      </c>
      <c r="H112" s="91" t="str">
        <f>IF(G239="","",VLOOKUP(G239,$BH$886:$BI$888,2,TRUE))</f>
        <v/>
      </c>
      <c r="I112" s="91" t="e">
        <f>IF(G352="","",VLOOKUP(G352,$BD$886:$BE$888,2,TRUE))</f>
        <v>#N/A</v>
      </c>
      <c r="J112" s="91" t="e">
        <f>IF(G353="","",VLOOKUP(G353,$BF$886:$BG$888,2,TRUE))</f>
        <v>#N/A</v>
      </c>
      <c r="K112" s="286" t="e">
        <f>IF(G354="","",VLOOKUP(G354,$BH$886:$BI$888,2,TRUE))</f>
        <v>#N/A</v>
      </c>
      <c r="L112" s="799"/>
    </row>
    <row r="113" spans="2:12" ht="60" customHeight="1" x14ac:dyDescent="0.25">
      <c r="B113" s="830"/>
      <c r="C113" s="281" t="str">
        <f>IF(G167="","",VLOOKUP(G167,$Y$895:$Z$897,2,TRUE))</f>
        <v/>
      </c>
      <c r="D113" s="281" t="str">
        <f>IF(G168="","",VLOOKUP(G168,$AA$895:$AB$897,2,TRUE))</f>
        <v/>
      </c>
      <c r="E113" s="281" t="str">
        <f>IF(G169="","",VLOOKUP(G169,$AC$895:$AD$897,2,TRUE))</f>
        <v/>
      </c>
      <c r="F113" s="91" t="str">
        <f>IF(G240="","",VLOOKUP(G240,$BJ$886:$BK$888,2,TRUE))</f>
        <v/>
      </c>
      <c r="G113" s="91" t="str">
        <f>IF(G241="","",VLOOKUP(G241,$BL$886:$BM$888,2,TRUE))</f>
        <v/>
      </c>
      <c r="H113" s="91" t="str">
        <f>IF(G242="","",VLOOKUP(G242,$BN$886:$BO$888,2,TRUE))</f>
        <v/>
      </c>
      <c r="I113" s="91" t="e">
        <f>IF(G355="","",VLOOKUP(G355,$BJ$886:$BK$888,2,TRUE))</f>
        <v>#N/A</v>
      </c>
      <c r="J113" s="91" t="e">
        <f>IF(G356="","",VLOOKUP(G356,$BL$886:$BM$888,2,TRUE))</f>
        <v>#N/A</v>
      </c>
      <c r="K113" s="286" t="e">
        <f>IF(G357="","",VLOOKUP(G357,$BN$886:$BO$888,2,TRUE))</f>
        <v>#N/A</v>
      </c>
      <c r="L113" s="799"/>
    </row>
    <row r="114" spans="2:12" ht="60" customHeight="1" x14ac:dyDescent="0.25">
      <c r="B114" s="830"/>
      <c r="C114" s="281" t="str">
        <f>IF(G170="","",VLOOKUP(G170,$AE$895:$AF$897,2,TRUE))</f>
        <v/>
      </c>
      <c r="D114" s="281" t="str">
        <f>IF(G171="","",VLOOKUP(G171,$AG$895:$AH$897,2,TRUE))</f>
        <v/>
      </c>
      <c r="E114" s="281" t="str">
        <f>IF(G172="","",VLOOKUP(G172,$AI$895:$AJ$897,2,TRUE))</f>
        <v/>
      </c>
      <c r="F114" s="91" t="str">
        <f>IF(G243="","",VLOOKUP(G243,$AR$890:$AS$892,2,TRUE))</f>
        <v/>
      </c>
      <c r="G114" s="91" t="str">
        <f>IF(G244="","",VLOOKUP(G244,$AT$890:$AU$892,2,TRUE))</f>
        <v/>
      </c>
      <c r="H114" s="91" t="str">
        <f>IF(G245="","",VLOOKUP(G245,$AV$890:$AW$892,2,TRUE))</f>
        <v/>
      </c>
      <c r="I114" s="91" t="e">
        <f>IF(G358="","",VLOOKUP(G358,$AR$890:$AS$892,2,TRUE))</f>
        <v>#N/A</v>
      </c>
      <c r="J114" s="91" t="e">
        <f>IF(G359="","",VLOOKUP(G359,$AT$890:$AU$892,2,TRUE))</f>
        <v>#N/A</v>
      </c>
      <c r="K114" s="286" t="e">
        <f>IF(G360="","",VLOOKUP(G360,$AV$890:$AW$892,2,TRUE))</f>
        <v>#N/A</v>
      </c>
      <c r="L114" s="799"/>
    </row>
    <row r="115" spans="2:12" ht="60" customHeight="1" x14ac:dyDescent="0.25">
      <c r="B115" s="830"/>
      <c r="C115" s="801"/>
      <c r="D115" s="801"/>
      <c r="E115" s="801"/>
      <c r="F115" s="91" t="str">
        <f>IF(G246="","",VLOOKUP(G246,$AX$890:$AY$892,2,TRUE))</f>
        <v/>
      </c>
      <c r="G115" s="91" t="str">
        <f>IF(G247="","",VLOOKUP(G247,$AZ$890:$BA$892,2,TRUE))</f>
        <v/>
      </c>
      <c r="H115" s="91" t="str">
        <f>IF(G248="","",VLOOKUP(G248,$BB$890:$BC$892,2,TRUE))</f>
        <v/>
      </c>
      <c r="I115" s="91" t="e">
        <f>IF(G361="","",VLOOKUP(G361,$AX$890:$AY$892,2,TRUE))</f>
        <v>#N/A</v>
      </c>
      <c r="J115" s="91" t="e">
        <f>IF(G362="","",VLOOKUP(G362,$AZ$890:$BA$892,2,TRUE))</f>
        <v>#N/A</v>
      </c>
      <c r="K115" s="286" t="e">
        <f>IF(G363="","",VLOOKUP(G363,$BB$890:$BC$892,2,TRUE))</f>
        <v>#N/A</v>
      </c>
      <c r="L115" s="799"/>
    </row>
    <row r="116" spans="2:12" ht="60" customHeight="1" x14ac:dyDescent="0.25">
      <c r="B116" s="830"/>
      <c r="C116" s="801"/>
      <c r="D116" s="801"/>
      <c r="E116" s="801"/>
      <c r="F116" s="91" t="str">
        <f>IF(G249="","",VLOOKUP(G249,$BD$890:$BE$892,2,TRUE))</f>
        <v/>
      </c>
      <c r="G116" s="91" t="str">
        <f>IF(G250="","",VLOOKUP(G250,$BF$890:$BG$892,2,TRUE))</f>
        <v/>
      </c>
      <c r="H116" s="91" t="str">
        <f>IF(G251="","",VLOOKUP(G251,$BH$890:$BI$892,2,TRUE))</f>
        <v/>
      </c>
      <c r="I116" s="91" t="e">
        <f>IF(G364="","",VLOOKUP(G364,$BD$890:$BE$892,2,TRUE))</f>
        <v>#N/A</v>
      </c>
      <c r="J116" s="91" t="e">
        <f>IF(G365="","",VLOOKUP(G365,$BF$890:$BG$892,2,TRUE))</f>
        <v>#N/A</v>
      </c>
      <c r="K116" s="286" t="e">
        <f>IF(G366="","",VLOOKUP(G366,$BH$890:$BI$892,2,TRUE))</f>
        <v>#N/A</v>
      </c>
      <c r="L116" s="799"/>
    </row>
    <row r="117" spans="2:12" ht="60" customHeight="1" thickBot="1" x14ac:dyDescent="0.3">
      <c r="B117" s="831"/>
      <c r="C117" s="802"/>
      <c r="D117" s="802"/>
      <c r="E117" s="802"/>
      <c r="F117" s="283" t="str">
        <f>IF(G252="","",VLOOKUP(G252,$BJ$890:$BK$892,2,TRUE))</f>
        <v/>
      </c>
      <c r="G117" s="283" t="str">
        <f>IF(G253="","",VLOOKUP(G253,$BL$890:$BM$892,2,TRUE))</f>
        <v/>
      </c>
      <c r="H117" s="283" t="str">
        <f>IF(G254="","",VLOOKUP(G254,$BN$890:$BO$892,2,TRUE))</f>
        <v/>
      </c>
      <c r="I117" s="283" t="e">
        <f>IF(G367="","",VLOOKUP(G367,$BJ$890:$BK$892,2,TRUE))</f>
        <v>#N/A</v>
      </c>
      <c r="J117" s="283" t="e">
        <f>IF(G368="","",VLOOKUP(G368,$BL$890:$BM$892,2,TRUE))</f>
        <v>#N/A</v>
      </c>
      <c r="K117" s="287" t="e">
        <f>IF(G369="","",VLOOKUP(G369,$BN$890:$BO$892,2,TRUE))</f>
        <v>#N/A</v>
      </c>
      <c r="L117" s="800"/>
    </row>
    <row r="120" spans="2:12" ht="15.75" x14ac:dyDescent="0.25">
      <c r="B120" s="822" t="s">
        <v>827</v>
      </c>
      <c r="C120" s="823"/>
      <c r="D120" s="823"/>
      <c r="E120" s="823"/>
      <c r="F120" s="823"/>
      <c r="G120" s="824"/>
    </row>
    <row r="121" spans="2:12" ht="63" customHeight="1"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72" customHeight="1" x14ac:dyDescent="0.25">
      <c r="B194" s="39"/>
      <c r="C194" s="7" t="s">
        <v>103</v>
      </c>
      <c r="D194" s="7" t="s">
        <v>113</v>
      </c>
      <c r="E194" s="7" t="s">
        <v>114</v>
      </c>
      <c r="F194" s="7" t="s">
        <v>115</v>
      </c>
      <c r="G194" s="53" t="s">
        <v>116</v>
      </c>
      <c r="CO194" s="15"/>
      <c r="CQ194" s="15"/>
      <c r="CS194" s="15"/>
      <c r="CU194" s="15"/>
    </row>
    <row r="195" spans="2:99" x14ac:dyDescent="0.25">
      <c r="B195" s="707">
        <v>1</v>
      </c>
      <c r="C195" s="4"/>
      <c r="D195" s="4"/>
      <c r="E195" s="4"/>
      <c r="F195" s="4"/>
      <c r="G195" s="4"/>
      <c r="CO195" s="8"/>
      <c r="CQ195" s="8"/>
      <c r="CS195" s="8"/>
      <c r="CU195" s="8"/>
    </row>
    <row r="196" spans="2:99" x14ac:dyDescent="0.25">
      <c r="B196" s="708"/>
      <c r="C196" s="4"/>
      <c r="D196" s="4"/>
      <c r="E196" s="4"/>
      <c r="F196" s="4"/>
      <c r="G196" s="4"/>
      <c r="CO196" s="8"/>
      <c r="CQ196" s="8"/>
      <c r="CS196" s="8"/>
      <c r="CU196" s="8"/>
    </row>
    <row r="197" spans="2:99" x14ac:dyDescent="0.25">
      <c r="B197" s="712"/>
      <c r="C197" s="4"/>
      <c r="D197" s="4"/>
      <c r="E197" s="4"/>
      <c r="F197" s="4"/>
      <c r="G197" s="4"/>
    </row>
    <row r="198" spans="2:99" x14ac:dyDescent="0.25">
      <c r="B198" s="707">
        <v>2</v>
      </c>
      <c r="C198" s="4"/>
      <c r="D198" s="4"/>
      <c r="E198" s="4"/>
      <c r="F198" s="4"/>
      <c r="G198" s="4"/>
    </row>
    <row r="199" spans="2:99" x14ac:dyDescent="0.25">
      <c r="B199" s="708"/>
      <c r="C199" s="4"/>
      <c r="D199" s="4"/>
      <c r="E199" s="4"/>
      <c r="F199" s="4"/>
      <c r="G199" s="4"/>
    </row>
    <row r="200" spans="2:99" x14ac:dyDescent="0.25">
      <c r="B200" s="712"/>
      <c r="C200" s="4"/>
      <c r="D200" s="4"/>
      <c r="E200" s="4"/>
      <c r="F200" s="4"/>
      <c r="G200" s="4"/>
    </row>
    <row r="201" spans="2:99" x14ac:dyDescent="0.25">
      <c r="B201" s="707">
        <v>3</v>
      </c>
      <c r="C201" s="4"/>
      <c r="D201" s="4"/>
      <c r="E201" s="4"/>
      <c r="F201" s="4"/>
      <c r="G201" s="4"/>
    </row>
    <row r="202" spans="2:99" x14ac:dyDescent="0.25">
      <c r="B202" s="708"/>
      <c r="C202" s="4"/>
      <c r="D202" s="4"/>
      <c r="E202" s="4"/>
      <c r="F202" s="4"/>
      <c r="G202" s="4"/>
    </row>
    <row r="203" spans="2:99" x14ac:dyDescent="0.25">
      <c r="B203" s="712"/>
      <c r="C203" s="4"/>
      <c r="D203" s="4"/>
      <c r="E203" s="4"/>
      <c r="F203" s="4"/>
      <c r="G203" s="4"/>
    </row>
    <row r="204" spans="2:99" x14ac:dyDescent="0.25">
      <c r="B204" s="707">
        <v>4</v>
      </c>
      <c r="C204" s="4"/>
      <c r="D204" s="4"/>
      <c r="E204" s="4"/>
      <c r="F204" s="4"/>
      <c r="G204" s="4"/>
    </row>
    <row r="205" spans="2:99" x14ac:dyDescent="0.25">
      <c r="B205" s="708"/>
      <c r="C205" s="4"/>
      <c r="D205" s="4"/>
      <c r="E205" s="4"/>
      <c r="F205" s="4"/>
      <c r="G205" s="4"/>
    </row>
    <row r="206" spans="2:99" x14ac:dyDescent="0.25">
      <c r="B206" s="712"/>
      <c r="C206" s="4"/>
      <c r="D206" s="4"/>
      <c r="E206" s="4"/>
      <c r="F206" s="4"/>
      <c r="G206" s="4"/>
    </row>
    <row r="207" spans="2:99" x14ac:dyDescent="0.25">
      <c r="B207" s="707">
        <v>5</v>
      </c>
      <c r="C207" s="4"/>
      <c r="D207" s="4"/>
      <c r="E207" s="4"/>
      <c r="F207" s="4"/>
      <c r="G207" s="4"/>
    </row>
    <row r="208" spans="2:99" x14ac:dyDescent="0.25">
      <c r="B208" s="708"/>
      <c r="C208" s="4"/>
      <c r="D208" s="4"/>
      <c r="E208" s="4"/>
      <c r="F208" s="4"/>
      <c r="G208" s="4"/>
    </row>
    <row r="209" spans="2:7" x14ac:dyDescent="0.25">
      <c r="B209" s="712"/>
      <c r="C209" s="4"/>
      <c r="D209" s="4"/>
      <c r="E209" s="4"/>
      <c r="F209" s="4"/>
      <c r="G209" s="4"/>
    </row>
    <row r="210" spans="2:7" x14ac:dyDescent="0.25">
      <c r="B210" s="707">
        <v>6</v>
      </c>
      <c r="C210" s="4"/>
      <c r="D210" s="4"/>
      <c r="E210" s="4"/>
      <c r="F210" s="4"/>
      <c r="G210" s="4"/>
    </row>
    <row r="211" spans="2:7" x14ac:dyDescent="0.25">
      <c r="B211" s="708"/>
      <c r="C211" s="4"/>
      <c r="D211" s="4"/>
      <c r="E211" s="4"/>
      <c r="F211" s="4"/>
      <c r="G211" s="4"/>
    </row>
    <row r="212" spans="2:7" x14ac:dyDescent="0.25">
      <c r="B212" s="712"/>
      <c r="C212" s="4"/>
      <c r="D212" s="4"/>
      <c r="E212" s="4"/>
      <c r="F212" s="4"/>
      <c r="G212" s="4"/>
    </row>
    <row r="213" spans="2:7" x14ac:dyDescent="0.25">
      <c r="B213" s="707">
        <v>7</v>
      </c>
      <c r="C213" s="4"/>
      <c r="D213" s="4"/>
      <c r="E213" s="4"/>
      <c r="F213" s="4"/>
      <c r="G213" s="4"/>
    </row>
    <row r="214" spans="2:7" x14ac:dyDescent="0.25">
      <c r="B214" s="708"/>
      <c r="C214" s="4"/>
      <c r="D214" s="4"/>
      <c r="E214" s="4"/>
      <c r="F214" s="4"/>
      <c r="G214" s="4"/>
    </row>
    <row r="215" spans="2:7" x14ac:dyDescent="0.25">
      <c r="B215" s="712"/>
      <c r="C215" s="4"/>
      <c r="D215" s="4"/>
      <c r="E215" s="4"/>
      <c r="F215" s="4"/>
      <c r="G215" s="4"/>
    </row>
    <row r="216" spans="2:7" x14ac:dyDescent="0.25">
      <c r="B216" s="707">
        <v>8</v>
      </c>
      <c r="C216" s="4"/>
      <c r="D216" s="4"/>
      <c r="E216" s="4"/>
      <c r="F216" s="4"/>
      <c r="G216" s="4"/>
    </row>
    <row r="217" spans="2:7" x14ac:dyDescent="0.25">
      <c r="B217" s="708"/>
      <c r="C217" s="4"/>
      <c r="D217" s="4"/>
      <c r="E217" s="4"/>
      <c r="F217" s="4"/>
      <c r="G217" s="4"/>
    </row>
    <row r="218" spans="2:7" x14ac:dyDescent="0.25">
      <c r="B218" s="712"/>
      <c r="C218" s="4"/>
      <c r="D218" s="4"/>
      <c r="E218" s="4"/>
      <c r="F218" s="4"/>
      <c r="G218" s="4"/>
    </row>
    <row r="219" spans="2:7" x14ac:dyDescent="0.25">
      <c r="B219" s="707">
        <v>9</v>
      </c>
      <c r="C219" s="4"/>
      <c r="D219" s="4"/>
      <c r="E219" s="4"/>
      <c r="F219" s="4"/>
      <c r="G219" s="4"/>
    </row>
    <row r="220" spans="2:7" x14ac:dyDescent="0.25">
      <c r="B220" s="708"/>
      <c r="C220" s="4"/>
      <c r="D220" s="4"/>
      <c r="E220" s="4"/>
      <c r="F220" s="4"/>
      <c r="G220" s="4"/>
    </row>
    <row r="221" spans="2:7" x14ac:dyDescent="0.25">
      <c r="B221" s="712"/>
      <c r="C221" s="4"/>
      <c r="D221" s="4"/>
      <c r="E221" s="4"/>
      <c r="F221" s="4"/>
      <c r="G221" s="4"/>
    </row>
    <row r="222" spans="2:7" x14ac:dyDescent="0.25">
      <c r="B222" s="707">
        <v>10</v>
      </c>
      <c r="C222" s="4"/>
      <c r="D222" s="4"/>
      <c r="E222" s="842"/>
      <c r="F222" s="4"/>
      <c r="G222" s="4"/>
    </row>
    <row r="223" spans="2:7" x14ac:dyDescent="0.25">
      <c r="B223" s="708"/>
      <c r="C223" s="4"/>
      <c r="D223" s="4"/>
      <c r="E223" s="843"/>
      <c r="F223" s="4"/>
      <c r="G223" s="4"/>
    </row>
    <row r="224" spans="2:7" x14ac:dyDescent="0.25">
      <c r="B224" s="712"/>
      <c r="C224" s="4"/>
      <c r="D224" s="4"/>
      <c r="E224" s="843"/>
      <c r="F224" s="4"/>
      <c r="G224" s="4"/>
    </row>
    <row r="225" spans="2:7" x14ac:dyDescent="0.25">
      <c r="B225" s="707">
        <v>11</v>
      </c>
      <c r="C225" s="4"/>
      <c r="D225" s="4"/>
      <c r="E225" s="843"/>
      <c r="F225" s="4"/>
      <c r="G225" s="4"/>
    </row>
    <row r="226" spans="2:7" x14ac:dyDescent="0.25">
      <c r="B226" s="708"/>
      <c r="C226" s="4"/>
      <c r="D226" s="4"/>
      <c r="E226" s="843"/>
      <c r="F226" s="4"/>
      <c r="G226" s="4"/>
    </row>
    <row r="227" spans="2:7" x14ac:dyDescent="0.25">
      <c r="B227" s="712"/>
      <c r="C227" s="4"/>
      <c r="D227" s="4"/>
      <c r="E227" s="843"/>
      <c r="F227" s="4"/>
      <c r="G227" s="4"/>
    </row>
    <row r="228" spans="2:7" x14ac:dyDescent="0.25">
      <c r="B228" s="707">
        <v>12</v>
      </c>
      <c r="C228" s="4"/>
      <c r="D228" s="4"/>
      <c r="E228" s="843"/>
      <c r="F228" s="4"/>
      <c r="G228" s="4"/>
    </row>
    <row r="229" spans="2:7" x14ac:dyDescent="0.25">
      <c r="B229" s="708"/>
      <c r="C229" s="4"/>
      <c r="D229" s="4"/>
      <c r="E229" s="843"/>
      <c r="F229" s="4"/>
      <c r="G229" s="4"/>
    </row>
    <row r="230" spans="2:7" x14ac:dyDescent="0.25">
      <c r="B230" s="712"/>
      <c r="C230" s="4"/>
      <c r="D230" s="160"/>
      <c r="E230" s="843"/>
      <c r="F230" s="4"/>
      <c r="G230" s="4"/>
    </row>
    <row r="231" spans="2:7" x14ac:dyDescent="0.25">
      <c r="B231" s="707">
        <v>13</v>
      </c>
      <c r="C231" s="4"/>
      <c r="D231" s="4"/>
      <c r="E231" s="843"/>
      <c r="F231" s="4"/>
      <c r="G231" s="4"/>
    </row>
    <row r="232" spans="2:7" x14ac:dyDescent="0.25">
      <c r="B232" s="708"/>
      <c r="C232" s="4"/>
      <c r="D232" s="4"/>
      <c r="E232" s="843"/>
      <c r="F232" s="4"/>
      <c r="G232" s="4"/>
    </row>
    <row r="233" spans="2:7" x14ac:dyDescent="0.25">
      <c r="B233" s="712"/>
      <c r="C233" s="4"/>
      <c r="D233" s="4"/>
      <c r="E233" s="843"/>
      <c r="F233" s="4"/>
      <c r="G233" s="4"/>
    </row>
    <row r="234" spans="2:7" x14ac:dyDescent="0.25">
      <c r="B234" s="707">
        <v>14</v>
      </c>
      <c r="C234" s="4"/>
      <c r="D234" s="4"/>
      <c r="E234" s="843"/>
      <c r="F234" s="4"/>
      <c r="G234" s="4"/>
    </row>
    <row r="235" spans="2:7" x14ac:dyDescent="0.25">
      <c r="B235" s="708"/>
      <c r="C235" s="4"/>
      <c r="D235" s="4"/>
      <c r="E235" s="843"/>
      <c r="F235" s="4"/>
      <c r="G235" s="4"/>
    </row>
    <row r="236" spans="2:7" x14ac:dyDescent="0.25">
      <c r="B236" s="712"/>
      <c r="C236" s="4"/>
      <c r="D236" s="4"/>
      <c r="E236" s="843"/>
      <c r="F236" s="4"/>
      <c r="G236" s="4"/>
    </row>
    <row r="237" spans="2:7" x14ac:dyDescent="0.25">
      <c r="B237" s="707">
        <v>15</v>
      </c>
      <c r="C237" s="4"/>
      <c r="D237" s="4"/>
      <c r="E237" s="843"/>
      <c r="F237" s="4"/>
      <c r="G237" s="4"/>
    </row>
    <row r="238" spans="2:7" x14ac:dyDescent="0.25">
      <c r="B238" s="708"/>
      <c r="C238" s="4"/>
      <c r="D238" s="4"/>
      <c r="E238" s="843"/>
      <c r="F238" s="4"/>
      <c r="G238" s="4"/>
    </row>
    <row r="239" spans="2:7" x14ac:dyDescent="0.25">
      <c r="B239" s="712"/>
      <c r="C239" s="4"/>
      <c r="D239" s="4"/>
      <c r="E239" s="843"/>
      <c r="F239" s="4"/>
      <c r="G239" s="4"/>
    </row>
    <row r="240" spans="2:7" x14ac:dyDescent="0.25">
      <c r="B240" s="707">
        <v>16</v>
      </c>
      <c r="C240" s="4"/>
      <c r="D240" s="4"/>
      <c r="E240" s="843"/>
      <c r="F240" s="4"/>
      <c r="G240" s="4"/>
    </row>
    <row r="241" spans="2:7" x14ac:dyDescent="0.25">
      <c r="B241" s="708"/>
      <c r="C241" s="4"/>
      <c r="D241" s="4"/>
      <c r="E241" s="843"/>
      <c r="F241" s="4"/>
      <c r="G241" s="4"/>
    </row>
    <row r="242" spans="2:7" x14ac:dyDescent="0.25">
      <c r="B242" s="712"/>
      <c r="C242" s="4"/>
      <c r="D242" s="4"/>
      <c r="E242" s="843"/>
      <c r="F242" s="4"/>
      <c r="G242" s="4"/>
    </row>
    <row r="243" spans="2:7" x14ac:dyDescent="0.25">
      <c r="B243" s="707">
        <v>17</v>
      </c>
      <c r="C243" s="4"/>
      <c r="D243" s="4"/>
      <c r="E243" s="843"/>
      <c r="F243" s="4"/>
      <c r="G243" s="4"/>
    </row>
    <row r="244" spans="2:7" x14ac:dyDescent="0.25">
      <c r="B244" s="708"/>
      <c r="C244" s="4"/>
      <c r="D244" s="4"/>
      <c r="E244" s="843"/>
      <c r="F244" s="4"/>
      <c r="G244" s="4"/>
    </row>
    <row r="245" spans="2:7" x14ac:dyDescent="0.25">
      <c r="B245" s="712"/>
      <c r="C245" s="4"/>
      <c r="D245" s="4"/>
      <c r="E245" s="843"/>
      <c r="F245" s="4"/>
      <c r="G245" s="4"/>
    </row>
    <row r="246" spans="2:7" x14ac:dyDescent="0.25">
      <c r="B246" s="707">
        <v>18</v>
      </c>
      <c r="C246" s="4"/>
      <c r="D246" s="4"/>
      <c r="E246" s="843"/>
      <c r="F246" s="4"/>
      <c r="G246" s="4"/>
    </row>
    <row r="247" spans="2:7" x14ac:dyDescent="0.25">
      <c r="B247" s="708"/>
      <c r="C247" s="4"/>
      <c r="D247" s="4"/>
      <c r="E247" s="843"/>
      <c r="F247" s="4"/>
      <c r="G247" s="4"/>
    </row>
    <row r="248" spans="2:7" x14ac:dyDescent="0.25">
      <c r="B248" s="712"/>
      <c r="C248" s="4"/>
      <c r="D248" s="4"/>
      <c r="E248" s="843"/>
      <c r="F248" s="4"/>
      <c r="G248" s="4"/>
    </row>
    <row r="249" spans="2:7" x14ac:dyDescent="0.25">
      <c r="B249" s="707">
        <v>19</v>
      </c>
      <c r="C249" s="4"/>
      <c r="D249" s="4"/>
      <c r="E249" s="843"/>
      <c r="F249" s="4"/>
      <c r="G249" s="4"/>
    </row>
    <row r="250" spans="2:7" x14ac:dyDescent="0.25">
      <c r="B250" s="708"/>
      <c r="C250" s="4"/>
      <c r="D250" s="4"/>
      <c r="E250" s="843"/>
      <c r="F250" s="4"/>
      <c r="G250" s="4"/>
    </row>
    <row r="251" spans="2:7" x14ac:dyDescent="0.25">
      <c r="B251" s="712"/>
      <c r="C251" s="4"/>
      <c r="D251" s="4"/>
      <c r="E251" s="843"/>
      <c r="F251" s="4"/>
      <c r="G251" s="4"/>
    </row>
    <row r="252" spans="2:7" x14ac:dyDescent="0.25">
      <c r="B252" s="707">
        <v>20</v>
      </c>
      <c r="C252" s="842"/>
      <c r="D252" s="4"/>
      <c r="E252" s="843"/>
      <c r="F252" s="4"/>
      <c r="G252" s="4"/>
    </row>
    <row r="253" spans="2:7" x14ac:dyDescent="0.25">
      <c r="B253" s="708"/>
      <c r="C253" s="843"/>
      <c r="D253" s="4"/>
      <c r="E253" s="843"/>
      <c r="F253" s="4"/>
      <c r="G253" s="4"/>
    </row>
    <row r="254" spans="2:7" x14ac:dyDescent="0.25">
      <c r="B254" s="712"/>
      <c r="C254" s="843"/>
      <c r="D254" s="4"/>
      <c r="E254" s="843"/>
      <c r="F254" s="4"/>
      <c r="G254" s="4"/>
    </row>
    <row r="255" spans="2:7" x14ac:dyDescent="0.25">
      <c r="B255" s="707">
        <v>21</v>
      </c>
      <c r="C255" s="843"/>
      <c r="D255" s="842"/>
      <c r="E255" s="843"/>
      <c r="F255" s="4"/>
      <c r="G255" s="842"/>
    </row>
    <row r="256" spans="2:7" x14ac:dyDescent="0.25">
      <c r="B256" s="708"/>
      <c r="C256" s="843"/>
      <c r="D256" s="843"/>
      <c r="E256" s="843"/>
      <c r="F256" s="4"/>
      <c r="G256" s="843"/>
    </row>
    <row r="257" spans="2:7" x14ac:dyDescent="0.25">
      <c r="B257" s="712"/>
      <c r="C257" s="843"/>
      <c r="D257" s="843"/>
      <c r="E257" s="843"/>
      <c r="F257" s="4"/>
      <c r="G257" s="843"/>
    </row>
    <row r="258" spans="2:7" x14ac:dyDescent="0.25">
      <c r="B258" s="707">
        <v>22</v>
      </c>
      <c r="C258" s="843"/>
      <c r="D258" s="843"/>
      <c r="E258" s="843"/>
      <c r="F258" s="4"/>
      <c r="G258" s="843"/>
    </row>
    <row r="259" spans="2:7" x14ac:dyDescent="0.25">
      <c r="B259" s="708"/>
      <c r="C259" s="843"/>
      <c r="D259" s="843"/>
      <c r="E259" s="843"/>
      <c r="F259" s="4"/>
      <c r="G259" s="843"/>
    </row>
    <row r="260" spans="2:7" x14ac:dyDescent="0.25">
      <c r="B260" s="712"/>
      <c r="C260" s="843"/>
      <c r="D260" s="843"/>
      <c r="E260" s="843"/>
      <c r="F260" s="4"/>
      <c r="G260" s="843"/>
    </row>
    <row r="261" spans="2:7" x14ac:dyDescent="0.25">
      <c r="B261" s="707">
        <v>24</v>
      </c>
      <c r="C261" s="843"/>
      <c r="D261" s="843"/>
      <c r="E261" s="843"/>
      <c r="F261" s="4"/>
      <c r="G261" s="843"/>
    </row>
    <row r="262" spans="2:7" x14ac:dyDescent="0.25">
      <c r="B262" s="708"/>
      <c r="C262" s="843"/>
      <c r="D262" s="843"/>
      <c r="E262" s="843"/>
      <c r="F262" s="4"/>
      <c r="G262" s="843"/>
    </row>
    <row r="263" spans="2:7" x14ac:dyDescent="0.25">
      <c r="B263" s="712"/>
      <c r="C263" s="843"/>
      <c r="D263" s="843"/>
      <c r="E263" s="843"/>
      <c r="F263" s="4"/>
      <c r="G263" s="843"/>
    </row>
    <row r="264" spans="2:7" x14ac:dyDescent="0.25">
      <c r="B264" s="707">
        <v>25</v>
      </c>
      <c r="C264" s="843"/>
      <c r="D264" s="843"/>
      <c r="E264" s="843"/>
      <c r="F264" s="4"/>
      <c r="G264" s="843"/>
    </row>
    <row r="265" spans="2:7" x14ac:dyDescent="0.25">
      <c r="B265" s="708"/>
      <c r="C265" s="843"/>
      <c r="D265" s="843"/>
      <c r="E265" s="843"/>
      <c r="F265" s="12"/>
      <c r="G265" s="843"/>
    </row>
    <row r="266" spans="2:7" x14ac:dyDescent="0.25">
      <c r="B266" s="712"/>
      <c r="C266" s="843"/>
      <c r="D266" s="843"/>
      <c r="E266" s="843"/>
      <c r="F266" s="12"/>
      <c r="G266" s="843"/>
    </row>
    <row r="267" spans="2:7" x14ac:dyDescent="0.25">
      <c r="B267" s="707">
        <v>26</v>
      </c>
      <c r="C267" s="843"/>
      <c r="D267" s="843"/>
      <c r="E267" s="843"/>
      <c r="F267" s="4"/>
      <c r="G267" s="843"/>
    </row>
    <row r="268" spans="2:7" x14ac:dyDescent="0.25">
      <c r="B268" s="708"/>
      <c r="C268" s="843"/>
      <c r="D268" s="843"/>
      <c r="E268" s="843"/>
      <c r="F268" s="4"/>
      <c r="G268" s="843"/>
    </row>
    <row r="269" spans="2:7" x14ac:dyDescent="0.25">
      <c r="B269" s="712"/>
      <c r="C269" s="843"/>
      <c r="D269" s="843"/>
      <c r="E269" s="843"/>
      <c r="F269" s="4"/>
      <c r="G269" s="843"/>
    </row>
    <row r="270" spans="2:7" x14ac:dyDescent="0.25">
      <c r="B270" s="707">
        <v>27</v>
      </c>
      <c r="C270" s="843"/>
      <c r="D270" s="843"/>
      <c r="E270" s="843"/>
      <c r="F270" s="4"/>
      <c r="G270" s="843"/>
    </row>
    <row r="271" spans="2:7" x14ac:dyDescent="0.25">
      <c r="B271" s="708"/>
      <c r="C271" s="843"/>
      <c r="D271" s="843"/>
      <c r="E271" s="843"/>
      <c r="F271" s="4"/>
      <c r="G271" s="843"/>
    </row>
    <row r="272" spans="2:7" x14ac:dyDescent="0.25">
      <c r="B272" s="712"/>
      <c r="C272" s="843"/>
      <c r="D272" s="843"/>
      <c r="E272" s="843"/>
      <c r="F272" s="4"/>
      <c r="G272" s="843"/>
    </row>
    <row r="273" spans="2:7" x14ac:dyDescent="0.25">
      <c r="B273" s="707">
        <v>28</v>
      </c>
      <c r="C273" s="843"/>
      <c r="D273" s="843"/>
      <c r="E273" s="843"/>
      <c r="F273" s="12"/>
      <c r="G273" s="843"/>
    </row>
    <row r="274" spans="2:7" x14ac:dyDescent="0.25">
      <c r="B274" s="708"/>
      <c r="C274" s="843"/>
      <c r="D274" s="843"/>
      <c r="E274" s="843"/>
      <c r="F274" s="12"/>
      <c r="G274" s="843"/>
    </row>
    <row r="275" spans="2:7" x14ac:dyDescent="0.25">
      <c r="B275" s="712"/>
      <c r="C275" s="843"/>
      <c r="D275" s="843"/>
      <c r="E275" s="843"/>
      <c r="F275" s="12"/>
      <c r="G275" s="843"/>
    </row>
    <row r="276" spans="2:7" x14ac:dyDescent="0.25">
      <c r="B276" s="707">
        <v>29</v>
      </c>
      <c r="C276" s="843"/>
      <c r="D276" s="843"/>
      <c r="E276" s="843"/>
      <c r="F276" s="12"/>
      <c r="G276" s="843"/>
    </row>
    <row r="277" spans="2:7" x14ac:dyDescent="0.25">
      <c r="B277" s="708"/>
      <c r="C277" s="843"/>
      <c r="D277" s="843"/>
      <c r="E277" s="843"/>
      <c r="F277" s="12"/>
      <c r="G277" s="843"/>
    </row>
    <row r="278" spans="2:7" x14ac:dyDescent="0.25">
      <c r="B278" s="712"/>
      <c r="C278" s="843"/>
      <c r="D278" s="843"/>
      <c r="E278" s="843"/>
      <c r="F278" s="12"/>
      <c r="G278" s="843"/>
    </row>
    <row r="279" spans="2:7" x14ac:dyDescent="0.25">
      <c r="B279" s="707">
        <v>30</v>
      </c>
      <c r="C279" s="843"/>
      <c r="D279" s="843"/>
      <c r="E279" s="843"/>
      <c r="F279" s="12"/>
      <c r="G279" s="843"/>
    </row>
    <row r="280" spans="2:7" x14ac:dyDescent="0.25">
      <c r="B280" s="708"/>
      <c r="C280" s="843"/>
      <c r="D280" s="843"/>
      <c r="E280" s="843"/>
      <c r="F280" s="12"/>
      <c r="G280" s="843"/>
    </row>
    <row r="281" spans="2:7" x14ac:dyDescent="0.25">
      <c r="B281" s="712"/>
      <c r="C281" s="843"/>
      <c r="D281" s="843"/>
      <c r="E281" s="843"/>
      <c r="F281" s="12"/>
      <c r="G281" s="843"/>
    </row>
    <row r="282" spans="2:7" x14ac:dyDescent="0.25">
      <c r="B282" s="707">
        <v>31</v>
      </c>
      <c r="C282" s="843"/>
      <c r="D282" s="843"/>
      <c r="E282" s="843"/>
      <c r="F282" s="12"/>
      <c r="G282" s="843"/>
    </row>
    <row r="283" spans="2:7" x14ac:dyDescent="0.25">
      <c r="B283" s="708"/>
      <c r="C283" s="843"/>
      <c r="D283" s="843"/>
      <c r="E283" s="843"/>
      <c r="F283" s="12"/>
      <c r="G283" s="843"/>
    </row>
    <row r="284" spans="2:7" x14ac:dyDescent="0.25">
      <c r="B284" s="712"/>
      <c r="C284" s="843"/>
      <c r="D284" s="843"/>
      <c r="E284" s="843"/>
      <c r="F284" s="12"/>
      <c r="G284" s="843"/>
    </row>
    <row r="285" spans="2:7" x14ac:dyDescent="0.25">
      <c r="B285" s="707">
        <v>32</v>
      </c>
      <c r="C285" s="843"/>
      <c r="D285" s="843"/>
      <c r="E285" s="843"/>
      <c r="F285" s="12"/>
      <c r="G285" s="843"/>
    </row>
    <row r="286" spans="2:7" x14ac:dyDescent="0.25">
      <c r="B286" s="708"/>
      <c r="C286" s="843"/>
      <c r="D286" s="843"/>
      <c r="E286" s="843"/>
      <c r="F286" s="12"/>
      <c r="G286" s="843"/>
    </row>
    <row r="287" spans="2:7" x14ac:dyDescent="0.25">
      <c r="B287" s="712"/>
      <c r="C287" s="843"/>
      <c r="D287" s="843"/>
      <c r="E287" s="843"/>
      <c r="F287" s="12"/>
      <c r="G287" s="843"/>
    </row>
    <row r="288" spans="2:7" x14ac:dyDescent="0.25">
      <c r="B288" s="707">
        <v>33</v>
      </c>
      <c r="C288" s="843"/>
      <c r="D288" s="843"/>
      <c r="E288" s="843"/>
      <c r="F288" s="12"/>
      <c r="G288" s="843"/>
    </row>
    <row r="289" spans="2:7" x14ac:dyDescent="0.25">
      <c r="B289" s="708"/>
      <c r="C289" s="843"/>
      <c r="D289" s="843"/>
      <c r="E289" s="843"/>
      <c r="F289" s="12"/>
      <c r="G289" s="843"/>
    </row>
    <row r="290" spans="2:7" x14ac:dyDescent="0.25">
      <c r="B290" s="712"/>
      <c r="C290" s="843"/>
      <c r="D290" s="843"/>
      <c r="E290" s="843"/>
      <c r="F290" s="12"/>
      <c r="G290" s="843"/>
    </row>
    <row r="291" spans="2:7" x14ac:dyDescent="0.25">
      <c r="B291" s="707">
        <v>34</v>
      </c>
      <c r="C291" s="843"/>
      <c r="D291" s="843"/>
      <c r="E291" s="843"/>
      <c r="F291" s="12"/>
      <c r="G291" s="843"/>
    </row>
    <row r="292" spans="2:7" x14ac:dyDescent="0.25">
      <c r="B292" s="708"/>
      <c r="C292" s="843"/>
      <c r="D292" s="843"/>
      <c r="E292" s="843"/>
      <c r="F292" s="12"/>
      <c r="G292" s="843"/>
    </row>
    <row r="293" spans="2:7" x14ac:dyDescent="0.25">
      <c r="B293" s="712"/>
      <c r="C293" s="843"/>
      <c r="D293" s="843"/>
      <c r="E293" s="843"/>
      <c r="F293" s="12"/>
      <c r="G293" s="843"/>
    </row>
    <row r="294" spans="2:7" x14ac:dyDescent="0.25">
      <c r="B294" s="707">
        <v>35</v>
      </c>
      <c r="C294" s="843"/>
      <c r="D294" s="843"/>
      <c r="E294" s="843"/>
      <c r="F294" s="12"/>
      <c r="G294" s="843"/>
    </row>
    <row r="295" spans="2:7" x14ac:dyDescent="0.25">
      <c r="B295" s="708"/>
      <c r="C295" s="843"/>
      <c r="D295" s="843"/>
      <c r="E295" s="843"/>
      <c r="F295" s="12"/>
      <c r="G295" s="843"/>
    </row>
    <row r="296" spans="2:7" x14ac:dyDescent="0.25">
      <c r="B296" s="712"/>
      <c r="C296" s="843"/>
      <c r="D296" s="843"/>
      <c r="E296" s="843"/>
      <c r="F296" s="12"/>
      <c r="G296" s="843"/>
    </row>
    <row r="297" spans="2:7" x14ac:dyDescent="0.25">
      <c r="B297" s="707">
        <v>36</v>
      </c>
      <c r="C297" s="843"/>
      <c r="D297" s="843"/>
      <c r="E297" s="843"/>
      <c r="F297" s="12"/>
      <c r="G297" s="843"/>
    </row>
    <row r="298" spans="2:7" x14ac:dyDescent="0.25">
      <c r="B298" s="708"/>
      <c r="C298" s="843"/>
      <c r="D298" s="843"/>
      <c r="E298" s="843"/>
      <c r="F298" s="12"/>
      <c r="G298" s="843"/>
    </row>
    <row r="299" spans="2:7" x14ac:dyDescent="0.25">
      <c r="B299" s="712"/>
      <c r="C299" s="843"/>
      <c r="D299" s="843"/>
      <c r="E299" s="843"/>
      <c r="F299" s="12"/>
      <c r="G299" s="843"/>
    </row>
    <row r="300" spans="2:7" x14ac:dyDescent="0.25">
      <c r="B300" s="707">
        <v>37</v>
      </c>
      <c r="C300" s="843"/>
      <c r="D300" s="843"/>
      <c r="E300" s="843"/>
      <c r="F300" s="12"/>
      <c r="G300" s="843"/>
    </row>
    <row r="301" spans="2:7" x14ac:dyDescent="0.25">
      <c r="B301" s="708"/>
      <c r="C301" s="843"/>
      <c r="D301" s="843"/>
      <c r="E301" s="843"/>
      <c r="F301" s="12"/>
      <c r="G301" s="843"/>
    </row>
    <row r="302" spans="2:7" ht="15.75" thickBot="1" x14ac:dyDescent="0.3">
      <c r="B302" s="708"/>
      <c r="C302" s="844"/>
      <c r="D302" s="845"/>
      <c r="E302" s="844"/>
      <c r="F302" s="12"/>
      <c r="G302" s="844"/>
    </row>
    <row r="303" spans="2:7" ht="18.75" x14ac:dyDescent="0.25">
      <c r="B303" s="847" t="s">
        <v>824</v>
      </c>
      <c r="C303" s="158"/>
      <c r="D303" s="66"/>
      <c r="E303" s="158"/>
      <c r="F303" s="158"/>
      <c r="G303" s="159"/>
    </row>
    <row r="304" spans="2:7" ht="18.75" x14ac:dyDescent="0.25">
      <c r="B304" s="847"/>
      <c r="C304" s="40"/>
      <c r="D304" s="40"/>
      <c r="E304" s="40"/>
      <c r="F304" s="40"/>
      <c r="G304" s="68"/>
    </row>
    <row r="305" spans="2:7" ht="18.75" x14ac:dyDescent="0.25">
      <c r="B305" s="847"/>
      <c r="C305" s="95"/>
      <c r="D305" s="95"/>
      <c r="E305" s="95"/>
      <c r="F305" s="95"/>
      <c r="G305" s="96"/>
    </row>
    <row r="308" spans="2:7" ht="15.75" x14ac:dyDescent="0.25">
      <c r="B308" s="822" t="s">
        <v>825</v>
      </c>
      <c r="C308" s="823"/>
      <c r="D308" s="823"/>
      <c r="E308" s="823"/>
      <c r="F308" s="823"/>
      <c r="G308" s="824"/>
    </row>
    <row r="309" spans="2:7" ht="67.5" customHeight="1" x14ac:dyDescent="0.25">
      <c r="B309" s="39"/>
      <c r="C309" s="7" t="s">
        <v>103</v>
      </c>
      <c r="D309" s="7" t="s">
        <v>113</v>
      </c>
      <c r="E309" s="7" t="s">
        <v>114</v>
      </c>
      <c r="F309" s="7" t="s">
        <v>115</v>
      </c>
      <c r="G309" s="53" t="s">
        <v>116</v>
      </c>
    </row>
    <row r="310" spans="2:7" x14ac:dyDescent="0.25">
      <c r="B310" s="707">
        <v>1</v>
      </c>
      <c r="C310" s="4">
        <f>'2 жастағы Ф'!F151</f>
        <v>0</v>
      </c>
      <c r="D310" s="4">
        <f>'2 жастағы К'!F151</f>
        <v>0</v>
      </c>
      <c r="E310" s="4">
        <f>'2 жастағы Т'!F151</f>
        <v>0</v>
      </c>
      <c r="F310" s="4">
        <f>'2 жастағы Ш'!F151</f>
        <v>0</v>
      </c>
      <c r="G310" s="4">
        <f>'2 жастағы Ә'!F151</f>
        <v>0</v>
      </c>
    </row>
    <row r="311" spans="2:7" x14ac:dyDescent="0.25">
      <c r="B311" s="708"/>
      <c r="C311" s="4">
        <f>'2 жастағы Ф'!E151</f>
        <v>0</v>
      </c>
      <c r="D311" s="4">
        <f>'2 жастағы К'!E151</f>
        <v>0</v>
      </c>
      <c r="E311" s="4">
        <f>'2 жастағы Т'!E151</f>
        <v>0</v>
      </c>
      <c r="F311" s="4">
        <f>'2 жастағы Ш'!E151</f>
        <v>0</v>
      </c>
      <c r="G311" s="4">
        <f>'2 жастағы Ә'!E151</f>
        <v>0</v>
      </c>
    </row>
    <row r="312" spans="2:7" x14ac:dyDescent="0.25">
      <c r="B312" s="712"/>
      <c r="C312" s="4">
        <f>'2 жастағы Ф'!D151</f>
        <v>0</v>
      </c>
      <c r="D312" s="4">
        <f>'2 жастағы К'!D151</f>
        <v>0</v>
      </c>
      <c r="E312" s="4">
        <f>'2 жастағы Т'!D151</f>
        <v>0</v>
      </c>
      <c r="F312" s="4">
        <f>'2 жастағы Ш'!D151</f>
        <v>0</v>
      </c>
      <c r="G312" s="4">
        <f>'2 жастағы Ә'!D151</f>
        <v>0</v>
      </c>
    </row>
    <row r="313" spans="2:7" x14ac:dyDescent="0.25">
      <c r="B313" s="707">
        <v>2</v>
      </c>
      <c r="C313" s="4">
        <f>'2 жастағы Ф'!I151</f>
        <v>0</v>
      </c>
      <c r="D313" s="4">
        <f>'2 жастағы К'!I151</f>
        <v>0</v>
      </c>
      <c r="E313" s="4">
        <f>'2 жастағы Т'!I151</f>
        <v>0</v>
      </c>
      <c r="F313" s="4">
        <f>'2 жастағы Ш'!I151</f>
        <v>0</v>
      </c>
      <c r="G313" s="4">
        <f>'2 жастағы Ә'!I151</f>
        <v>0</v>
      </c>
    </row>
    <row r="314" spans="2:7" x14ac:dyDescent="0.25">
      <c r="B314" s="708"/>
      <c r="C314" s="4">
        <f>'2 жастағы Ф'!H151</f>
        <v>0</v>
      </c>
      <c r="D314" s="4">
        <f>'2 жастағы К'!H151</f>
        <v>0</v>
      </c>
      <c r="E314" s="4">
        <f>'2 жастағы Т'!H151</f>
        <v>0</v>
      </c>
      <c r="F314" s="4">
        <f>'2 жастағы Ш'!H151</f>
        <v>0</v>
      </c>
      <c r="G314" s="4">
        <f>'2 жастағы Ә'!H151</f>
        <v>0</v>
      </c>
    </row>
    <row r="315" spans="2:7" x14ac:dyDescent="0.25">
      <c r="B315" s="712"/>
      <c r="C315" s="4">
        <f>'2 жастағы Ф'!G151</f>
        <v>0</v>
      </c>
      <c r="D315" s="4">
        <f>'2 жастағы К'!G151</f>
        <v>0</v>
      </c>
      <c r="E315" s="4">
        <f>'2 жастағы Т'!G151</f>
        <v>0</v>
      </c>
      <c r="F315" s="4">
        <f>'2 жастағы Ш'!G151</f>
        <v>0</v>
      </c>
      <c r="G315" s="4">
        <f>'2 жастағы Ә'!G151</f>
        <v>0</v>
      </c>
    </row>
    <row r="316" spans="2:7" x14ac:dyDescent="0.25">
      <c r="B316" s="707">
        <v>3</v>
      </c>
      <c r="C316" s="4">
        <f>'2 жастағы Ф'!L151</f>
        <v>0</v>
      </c>
      <c r="D316" s="4">
        <f>'2 жастағы К'!L151</f>
        <v>0</v>
      </c>
      <c r="E316" s="4">
        <f>'2 жастағы Т'!L151</f>
        <v>0</v>
      </c>
      <c r="F316" s="4">
        <f>'2 жастағы Ш'!L151</f>
        <v>0</v>
      </c>
      <c r="G316" s="4">
        <f>'2 жастағы Ә'!L151</f>
        <v>0</v>
      </c>
    </row>
    <row r="317" spans="2:7" x14ac:dyDescent="0.25">
      <c r="B317" s="708"/>
      <c r="C317" s="4">
        <f>'2 жастағы Ф'!K151</f>
        <v>0</v>
      </c>
      <c r="D317" s="4">
        <f>'2 жастағы К'!K151</f>
        <v>0</v>
      </c>
      <c r="E317" s="4">
        <f>'2 жастағы Т'!K151</f>
        <v>0</v>
      </c>
      <c r="F317" s="4">
        <f>'2 жастағы Ш'!K151</f>
        <v>0</v>
      </c>
      <c r="G317" s="4">
        <f>'2 жастағы Ә'!K151</f>
        <v>0</v>
      </c>
    </row>
    <row r="318" spans="2:7" x14ac:dyDescent="0.25">
      <c r="B318" s="712"/>
      <c r="C318" s="4">
        <f>'2 жастағы Ф'!J151</f>
        <v>0</v>
      </c>
      <c r="D318" s="4">
        <f>'2 жастағы К'!J151</f>
        <v>0</v>
      </c>
      <c r="E318" s="4">
        <f>'2 жастағы Т'!J151</f>
        <v>0</v>
      </c>
      <c r="F318" s="4">
        <f>'2 жастағы Ш'!J151</f>
        <v>0</v>
      </c>
      <c r="G318" s="4">
        <f>'2 жастағы Ә'!J151</f>
        <v>0</v>
      </c>
    </row>
    <row r="319" spans="2:7" x14ac:dyDescent="0.25">
      <c r="B319" s="707">
        <v>4</v>
      </c>
      <c r="C319" s="4">
        <f>'2 жастағы Ф'!O151</f>
        <v>0</v>
      </c>
      <c r="D319" s="4">
        <f>'2 жастағы К'!O151</f>
        <v>0</v>
      </c>
      <c r="E319" s="4">
        <f>'2 жастағы Т'!O151</f>
        <v>0</v>
      </c>
      <c r="F319" s="4">
        <f>'2 жастағы Ш'!O151</f>
        <v>0</v>
      </c>
      <c r="G319" s="4">
        <f>'2 жастағы Ә'!O151</f>
        <v>0</v>
      </c>
    </row>
    <row r="320" spans="2:7" x14ac:dyDescent="0.25">
      <c r="B320" s="708"/>
      <c r="C320" s="4">
        <f>'2 жастағы Ф'!N151</f>
        <v>0</v>
      </c>
      <c r="D320" s="4">
        <f>'2 жастағы К'!N151</f>
        <v>0</v>
      </c>
      <c r="E320" s="4">
        <f>'2 жастағы Т'!N151</f>
        <v>0</v>
      </c>
      <c r="F320" s="4">
        <f>'2 жастағы Ш'!N151</f>
        <v>0</v>
      </c>
      <c r="G320" s="4">
        <f>'2 жастағы Ә'!N151</f>
        <v>0</v>
      </c>
    </row>
    <row r="321" spans="2:7" x14ac:dyDescent="0.25">
      <c r="B321" s="712"/>
      <c r="C321" s="4">
        <f>'2 жастағы Ф'!M151</f>
        <v>0</v>
      </c>
      <c r="D321" s="4">
        <f>'2 жастағы К'!M151</f>
        <v>0</v>
      </c>
      <c r="E321" s="4">
        <f>'2 жастағы Т'!M151</f>
        <v>0</v>
      </c>
      <c r="F321" s="4">
        <f>'2 жастағы Ш'!M151</f>
        <v>0</v>
      </c>
      <c r="G321" s="4">
        <f>'2 жастағы Ә'!M151</f>
        <v>0</v>
      </c>
    </row>
    <row r="322" spans="2:7" x14ac:dyDescent="0.25">
      <c r="B322" s="707">
        <v>5</v>
      </c>
      <c r="C322" s="4">
        <f>'2 жастағы Ф'!R151</f>
        <v>0</v>
      </c>
      <c r="D322" s="4">
        <f>'2 жастағы К'!R151</f>
        <v>0</v>
      </c>
      <c r="E322" s="4">
        <f>'2 жастағы Т'!R151</f>
        <v>0</v>
      </c>
      <c r="F322" s="4">
        <f>'2 жастағы Ш'!R151</f>
        <v>0</v>
      </c>
      <c r="G322" s="4">
        <f>'2 жастағы Ә'!R151</f>
        <v>0</v>
      </c>
    </row>
    <row r="323" spans="2:7" x14ac:dyDescent="0.25">
      <c r="B323" s="708"/>
      <c r="C323" s="4">
        <f>'2 жастағы Ф'!Q151</f>
        <v>0</v>
      </c>
      <c r="D323" s="4">
        <f>'2 жастағы К'!Q151</f>
        <v>0</v>
      </c>
      <c r="E323" s="4">
        <f>'2 жастағы Т'!Q151</f>
        <v>0</v>
      </c>
      <c r="F323" s="4">
        <f>'2 жастағы Ш'!Q151</f>
        <v>0</v>
      </c>
      <c r="G323" s="4">
        <f>'2 жастағы Ә'!Q151</f>
        <v>0</v>
      </c>
    </row>
    <row r="324" spans="2:7" x14ac:dyDescent="0.25">
      <c r="B324" s="712"/>
      <c r="C324" s="4">
        <f>'2 жастағы Ф'!P151</f>
        <v>0</v>
      </c>
      <c r="D324" s="4">
        <f>'2 жастағы К'!P151</f>
        <v>0</v>
      </c>
      <c r="E324" s="4">
        <f>'2 жастағы Т'!P151</f>
        <v>0</v>
      </c>
      <c r="F324" s="4">
        <f>'2 жастағы Ш'!P151</f>
        <v>0</v>
      </c>
      <c r="G324" s="4">
        <f>'2 жастағы Ә'!P151</f>
        <v>0</v>
      </c>
    </row>
    <row r="325" spans="2:7" x14ac:dyDescent="0.25">
      <c r="B325" s="707">
        <v>6</v>
      </c>
      <c r="C325" s="4">
        <f>'2 жастағы Ф'!U151</f>
        <v>0</v>
      </c>
      <c r="D325" s="4">
        <f>'2 жастағы К'!U151</f>
        <v>0</v>
      </c>
      <c r="E325" s="4">
        <f>'2 жастағы Т'!U151</f>
        <v>0</v>
      </c>
      <c r="F325" s="4">
        <f>'2 жастағы Ш'!U151</f>
        <v>0</v>
      </c>
      <c r="G325" s="4">
        <f>'2 жастағы Ә'!U151</f>
        <v>0</v>
      </c>
    </row>
    <row r="326" spans="2:7" x14ac:dyDescent="0.25">
      <c r="B326" s="708"/>
      <c r="C326" s="4">
        <f>'2 жастағы Ф'!T151</f>
        <v>0</v>
      </c>
      <c r="D326" s="4">
        <f>'2 жастағы К'!T151</f>
        <v>0</v>
      </c>
      <c r="E326" s="4">
        <f>'2 жастағы Т'!T151</f>
        <v>0</v>
      </c>
      <c r="F326" s="4">
        <f>'2 жастағы Ш'!T151</f>
        <v>0</v>
      </c>
      <c r="G326" s="4">
        <f>'2 жастағы Ә'!T151</f>
        <v>0</v>
      </c>
    </row>
    <row r="327" spans="2:7" x14ac:dyDescent="0.25">
      <c r="B327" s="712"/>
      <c r="C327" s="4">
        <f>'2 жастағы Ф'!S151</f>
        <v>0</v>
      </c>
      <c r="D327" s="4">
        <f>'2 жастағы К'!S151</f>
        <v>0</v>
      </c>
      <c r="E327" s="4">
        <f>'2 жастағы Т'!S151</f>
        <v>0</v>
      </c>
      <c r="F327" s="4">
        <f>'2 жастағы Ш'!S151</f>
        <v>0</v>
      </c>
      <c r="G327" s="4">
        <f>'2 жастағы Ә'!S151</f>
        <v>0</v>
      </c>
    </row>
    <row r="328" spans="2:7" x14ac:dyDescent="0.25">
      <c r="B328" s="707">
        <v>7</v>
      </c>
      <c r="C328" s="4">
        <f>'2 жастағы Ф'!X151</f>
        <v>0</v>
      </c>
      <c r="D328" s="4">
        <f>'2 жастағы К'!X151</f>
        <v>0</v>
      </c>
      <c r="E328" s="4">
        <f>'2 жастағы Т'!X151</f>
        <v>0</v>
      </c>
      <c r="F328" s="4">
        <f>'2 жастағы Ш'!X151</f>
        <v>0</v>
      </c>
      <c r="G328" s="4">
        <f>'2 жастағы Ә'!X151</f>
        <v>0</v>
      </c>
    </row>
    <row r="329" spans="2:7" x14ac:dyDescent="0.25">
      <c r="B329" s="708"/>
      <c r="C329" s="4">
        <f>'2 жастағы Ф'!W151</f>
        <v>0</v>
      </c>
      <c r="D329" s="4">
        <f>'2 жастағы К'!W151</f>
        <v>0</v>
      </c>
      <c r="E329" s="4">
        <f>'2 жастағы Т'!W151</f>
        <v>0</v>
      </c>
      <c r="F329" s="4">
        <f>'2 жастағы Ш'!W151</f>
        <v>0</v>
      </c>
      <c r="G329" s="4">
        <f>'2 жастағы Ә'!W151</f>
        <v>0</v>
      </c>
    </row>
    <row r="330" spans="2:7" x14ac:dyDescent="0.25">
      <c r="B330" s="712"/>
      <c r="C330" s="4">
        <f>'2 жастағы Ф'!V151</f>
        <v>0</v>
      </c>
      <c r="D330" s="4">
        <f>'2 жастағы К'!V151</f>
        <v>0</v>
      </c>
      <c r="E330" s="4">
        <f>'2 жастағы Т'!V151</f>
        <v>0</v>
      </c>
      <c r="F330" s="4">
        <f>'2 жастағы Ш'!V151</f>
        <v>0</v>
      </c>
      <c r="G330" s="4">
        <f>'2 жастағы Ә'!V151</f>
        <v>0</v>
      </c>
    </row>
    <row r="331" spans="2:7" x14ac:dyDescent="0.25">
      <c r="B331" s="707">
        <v>8</v>
      </c>
      <c r="C331" s="4">
        <f>'2 жастағы Ф'!AA151</f>
        <v>0</v>
      </c>
      <c r="D331" s="4">
        <f>'2 жастағы К'!AA151</f>
        <v>0</v>
      </c>
      <c r="E331" s="4">
        <f>'2 жастағы Т'!AA151</f>
        <v>0</v>
      </c>
      <c r="F331" s="4">
        <f>'2 жастағы Ш'!AA151</f>
        <v>0</v>
      </c>
      <c r="G331" s="4">
        <f>'2 жастағы Ә'!AA151</f>
        <v>0</v>
      </c>
    </row>
    <row r="332" spans="2:7" x14ac:dyDescent="0.25">
      <c r="B332" s="708"/>
      <c r="C332" s="4">
        <f>'2 жастағы Ф'!Z151</f>
        <v>0</v>
      </c>
      <c r="D332" s="4">
        <f>'2 жастағы К'!Z151</f>
        <v>0</v>
      </c>
      <c r="E332" s="4">
        <f>'2 жастағы Т'!Z151</f>
        <v>0</v>
      </c>
      <c r="F332" s="4">
        <f>'2 жастағы Ш'!Z151</f>
        <v>0</v>
      </c>
      <c r="G332" s="4">
        <f>'2 жастағы Ә'!Z151</f>
        <v>0</v>
      </c>
    </row>
    <row r="333" spans="2:7" x14ac:dyDescent="0.25">
      <c r="B333" s="712"/>
      <c r="C333" s="4">
        <f>'2 жастағы Ф'!Y151</f>
        <v>0</v>
      </c>
      <c r="D333" s="4">
        <f>'2 жастағы К'!Y151</f>
        <v>0</v>
      </c>
      <c r="E333" s="4">
        <f>'2 жастағы Т'!Y151</f>
        <v>0</v>
      </c>
      <c r="F333" s="4">
        <f>'2 жастағы Ш'!Y151</f>
        <v>0</v>
      </c>
      <c r="G333" s="4">
        <f>'2 жастағы Ә'!Y151</f>
        <v>0</v>
      </c>
    </row>
    <row r="334" spans="2:7" x14ac:dyDescent="0.25">
      <c r="B334" s="707">
        <v>9</v>
      </c>
      <c r="C334" s="4">
        <f>'2 жастағы Ф'!AD151</f>
        <v>0</v>
      </c>
      <c r="D334" s="4">
        <f>'2 жастағы К'!AD151</f>
        <v>0</v>
      </c>
      <c r="E334" s="4">
        <f>'2 жастағы Т'!AD151</f>
        <v>0</v>
      </c>
      <c r="F334" s="4">
        <f>'2 жастағы Ш'!AD151</f>
        <v>0</v>
      </c>
      <c r="G334" s="4">
        <f>'2 жастағы Ә'!AD151</f>
        <v>0</v>
      </c>
    </row>
    <row r="335" spans="2:7" x14ac:dyDescent="0.25">
      <c r="B335" s="708"/>
      <c r="C335" s="4">
        <f>'2 жастағы Ф'!AC151</f>
        <v>0</v>
      </c>
      <c r="D335" s="4">
        <f>'2 жастағы К'!AC151</f>
        <v>0</v>
      </c>
      <c r="E335" s="4">
        <f>'2 жастағы Т'!AC151</f>
        <v>0</v>
      </c>
      <c r="F335" s="4">
        <f>'2 жастағы Ш'!AC151</f>
        <v>0</v>
      </c>
      <c r="G335" s="4">
        <f>'2 жастағы Ә'!AC151</f>
        <v>0</v>
      </c>
    </row>
    <row r="336" spans="2:7" x14ac:dyDescent="0.25">
      <c r="B336" s="712"/>
      <c r="C336" s="4">
        <f>'2 жастағы Ф'!AB151</f>
        <v>0</v>
      </c>
      <c r="D336" s="4">
        <f>'2 жастағы К'!AB151</f>
        <v>0</v>
      </c>
      <c r="E336" s="4">
        <f>'2 жастағы Т'!AB151</f>
        <v>0</v>
      </c>
      <c r="F336" s="4">
        <f>'2 жастағы Ш'!AB151</f>
        <v>0</v>
      </c>
      <c r="G336" s="4">
        <f>'2 жастағы Ә'!AB151</f>
        <v>0</v>
      </c>
    </row>
    <row r="337" spans="2:7" x14ac:dyDescent="0.25">
      <c r="B337" s="707">
        <v>10</v>
      </c>
      <c r="C337" s="4">
        <f>'2 жастағы Ф'!AG151</f>
        <v>0</v>
      </c>
      <c r="D337" s="4">
        <f>'2 жастағы К'!AG151</f>
        <v>0</v>
      </c>
      <c r="E337" s="842"/>
      <c r="F337" s="4">
        <f>'2 жастағы Ш'!AG151</f>
        <v>0</v>
      </c>
      <c r="G337" s="4">
        <f>'2 жастағы Ә'!AG151</f>
        <v>0</v>
      </c>
    </row>
    <row r="338" spans="2:7" x14ac:dyDescent="0.25">
      <c r="B338" s="708"/>
      <c r="C338" s="4">
        <f>'2 жастағы Ф'!AF151</f>
        <v>0</v>
      </c>
      <c r="D338" s="4">
        <f>'2 жастағы К'!AF151</f>
        <v>0</v>
      </c>
      <c r="E338" s="843"/>
      <c r="F338" s="4">
        <f>'2 жастағы Ш'!AF151</f>
        <v>0</v>
      </c>
      <c r="G338" s="4">
        <f>'2 жастағы Ә'!AF151</f>
        <v>0</v>
      </c>
    </row>
    <row r="339" spans="2:7" x14ac:dyDescent="0.25">
      <c r="B339" s="712"/>
      <c r="C339" s="4">
        <f>'2 жастағы Ф'!AE151</f>
        <v>0</v>
      </c>
      <c r="D339" s="4">
        <f>'2 жастағы К'!AE151</f>
        <v>0</v>
      </c>
      <c r="E339" s="843"/>
      <c r="F339" s="4">
        <f>'2 жастағы Ш'!AE151</f>
        <v>0</v>
      </c>
      <c r="G339" s="4">
        <f>'2 жастағы Ә'!AE151</f>
        <v>0</v>
      </c>
    </row>
    <row r="340" spans="2:7" x14ac:dyDescent="0.25">
      <c r="B340" s="707">
        <v>11</v>
      </c>
      <c r="C340" s="4">
        <f>'2 жастағы Ф'!AJ151</f>
        <v>0</v>
      </c>
      <c r="D340" s="4">
        <f>'2 жастағы К'!AJ151</f>
        <v>0</v>
      </c>
      <c r="E340" s="843"/>
      <c r="F340" s="4">
        <f>'2 жастағы Ш'!AJ151</f>
        <v>0</v>
      </c>
      <c r="G340" s="4">
        <f>'2 жастағы Ә'!AJ151</f>
        <v>0</v>
      </c>
    </row>
    <row r="341" spans="2:7" x14ac:dyDescent="0.25">
      <c r="B341" s="708"/>
      <c r="C341" s="4">
        <f>'2 жастағы Ф'!AI151</f>
        <v>0</v>
      </c>
      <c r="D341" s="4">
        <f>'2 жастағы К'!AI151</f>
        <v>0</v>
      </c>
      <c r="E341" s="843"/>
      <c r="F341" s="4">
        <f>'2 жастағы Ш'!AI151</f>
        <v>0</v>
      </c>
      <c r="G341" s="4">
        <f>'2 жастағы Ә'!AI151</f>
        <v>0</v>
      </c>
    </row>
    <row r="342" spans="2:7" x14ac:dyDescent="0.25">
      <c r="B342" s="712"/>
      <c r="C342" s="4">
        <f>'2 жастағы Ф'!AH151</f>
        <v>0</v>
      </c>
      <c r="D342" s="4">
        <f>'2 жастағы К'!AH151</f>
        <v>0</v>
      </c>
      <c r="E342" s="843"/>
      <c r="F342" s="4">
        <f>'2 жастағы Ш'!AH151</f>
        <v>0</v>
      </c>
      <c r="G342" s="4">
        <f>'2 жастағы Ә'!AH151</f>
        <v>0</v>
      </c>
    </row>
    <row r="343" spans="2:7" x14ac:dyDescent="0.25">
      <c r="B343" s="707">
        <v>12</v>
      </c>
      <c r="C343" s="4">
        <f>'2 жастағы Ф'!AM151</f>
        <v>0</v>
      </c>
      <c r="D343" s="4">
        <f>'2 жастағы К'!AM151</f>
        <v>0</v>
      </c>
      <c r="E343" s="843"/>
      <c r="F343" s="4">
        <f>'2 жастағы Ш'!AM151</f>
        <v>0</v>
      </c>
      <c r="G343" s="4">
        <f>'2 жастағы Ә'!AM151</f>
        <v>0</v>
      </c>
    </row>
    <row r="344" spans="2:7" x14ac:dyDescent="0.25">
      <c r="B344" s="708"/>
      <c r="C344" s="4">
        <f>'2 жастағы Ф'!AL151</f>
        <v>0</v>
      </c>
      <c r="D344" s="4">
        <f>'2 жастағы К'!AL151</f>
        <v>0</v>
      </c>
      <c r="E344" s="843"/>
      <c r="F344" s="4">
        <f>'2 жастағы Ш'!AL151</f>
        <v>0</v>
      </c>
      <c r="G344" s="4">
        <f>'2 жастағы Ә'!AL151</f>
        <v>0</v>
      </c>
    </row>
    <row r="345" spans="2:7" x14ac:dyDescent="0.25">
      <c r="B345" s="712"/>
      <c r="C345" s="4">
        <f>'2 жастағы Ф'!AK151</f>
        <v>0</v>
      </c>
      <c r="D345" s="160">
        <f>'2 жастағы К'!AK176</f>
        <v>0</v>
      </c>
      <c r="E345" s="843"/>
      <c r="F345" s="4">
        <f>'2 жастағы Ш'!AK151</f>
        <v>0</v>
      </c>
      <c r="G345" s="4">
        <f>'2 жастағы Ә'!AK151</f>
        <v>0</v>
      </c>
    </row>
    <row r="346" spans="2:7" x14ac:dyDescent="0.25">
      <c r="B346" s="707">
        <v>13</v>
      </c>
      <c r="C346" s="4">
        <f>'2 жастағы Ф'!AP151</f>
        <v>0</v>
      </c>
      <c r="D346" s="4">
        <f>'2 жастағы К'!AP151</f>
        <v>0</v>
      </c>
      <c r="E346" s="843"/>
      <c r="F346" s="4">
        <f>'2 жастағы Ш'!AP151</f>
        <v>0</v>
      </c>
      <c r="G346" s="4">
        <f>'2 жастағы Ә'!AP151</f>
        <v>0</v>
      </c>
    </row>
    <row r="347" spans="2:7" x14ac:dyDescent="0.25">
      <c r="B347" s="708"/>
      <c r="C347" s="4">
        <f>'2 жастағы Ф'!AO151</f>
        <v>0</v>
      </c>
      <c r="D347" s="4">
        <f>'2 жастағы К'!AO151</f>
        <v>0</v>
      </c>
      <c r="E347" s="843"/>
      <c r="F347" s="4">
        <f>'2 жастағы Ш'!AO151</f>
        <v>0</v>
      </c>
      <c r="G347" s="4">
        <f>'2 жастағы Ә'!AO151</f>
        <v>0</v>
      </c>
    </row>
    <row r="348" spans="2:7" x14ac:dyDescent="0.25">
      <c r="B348" s="712"/>
      <c r="C348" s="4">
        <f>'2 жастағы Ф'!AN151</f>
        <v>0</v>
      </c>
      <c r="D348" s="4">
        <f>'2 жастағы К'!AN151</f>
        <v>0</v>
      </c>
      <c r="E348" s="843"/>
      <c r="F348" s="4">
        <f>'2 жастағы Ш'!AN151</f>
        <v>0</v>
      </c>
      <c r="G348" s="4">
        <f>'2 жастағы Ә'!AN151</f>
        <v>0</v>
      </c>
    </row>
    <row r="349" spans="2:7" x14ac:dyDescent="0.25">
      <c r="B349" s="707">
        <v>14</v>
      </c>
      <c r="C349" s="4">
        <f>'2 жастағы Ф'!AS151</f>
        <v>0</v>
      </c>
      <c r="D349" s="4">
        <f>'2 жастағы К'!AS151</f>
        <v>0</v>
      </c>
      <c r="E349" s="843"/>
      <c r="F349" s="4">
        <f>'2 жастағы Ш'!AS151</f>
        <v>0</v>
      </c>
      <c r="G349" s="4">
        <f>'2 жастағы Ә'!AS151</f>
        <v>0</v>
      </c>
    </row>
    <row r="350" spans="2:7" x14ac:dyDescent="0.25">
      <c r="B350" s="708"/>
      <c r="C350" s="4">
        <f>'2 жастағы Ф'!AR151</f>
        <v>0</v>
      </c>
      <c r="D350" s="4">
        <f>'2 жастағы К'!AR151</f>
        <v>0</v>
      </c>
      <c r="E350" s="843"/>
      <c r="F350" s="4">
        <f>'2 жастағы Ш'!AR151</f>
        <v>0</v>
      </c>
      <c r="G350" s="4">
        <f>'2 жастағы Ә'!AR151</f>
        <v>0</v>
      </c>
    </row>
    <row r="351" spans="2:7" x14ac:dyDescent="0.25">
      <c r="B351" s="712"/>
      <c r="C351" s="4">
        <f>'2 жастағы Ф'!AQ151</f>
        <v>0</v>
      </c>
      <c r="D351" s="4">
        <f>'2 жастағы К'!AQ151</f>
        <v>0</v>
      </c>
      <c r="E351" s="843"/>
      <c r="F351" s="4">
        <f>'2 жастағы Ш'!AQ151</f>
        <v>0</v>
      </c>
      <c r="G351" s="4">
        <f>'2 жастағы Ә'!AQ151</f>
        <v>0</v>
      </c>
    </row>
    <row r="352" spans="2:7" x14ac:dyDescent="0.25">
      <c r="B352" s="707">
        <v>15</v>
      </c>
      <c r="C352" s="4">
        <f>'2 жастағы Ф'!AV151</f>
        <v>0</v>
      </c>
      <c r="D352" s="4">
        <f>'2 жастағы К'!AV151</f>
        <v>0</v>
      </c>
      <c r="E352" s="843"/>
      <c r="F352" s="4">
        <f>'2 жастағы Ш'!AV151</f>
        <v>0</v>
      </c>
      <c r="G352" s="4">
        <f>'2 жастағы Ә'!AV151</f>
        <v>0</v>
      </c>
    </row>
    <row r="353" spans="2:7" x14ac:dyDescent="0.25">
      <c r="B353" s="708"/>
      <c r="C353" s="4">
        <f>'2 жастағы Ф'!AU151</f>
        <v>0</v>
      </c>
      <c r="D353" s="4">
        <f>'2 жастағы К'!AU151</f>
        <v>0</v>
      </c>
      <c r="E353" s="843"/>
      <c r="F353" s="4">
        <f>'2 жастағы Ш'!AU151</f>
        <v>0</v>
      </c>
      <c r="G353" s="4">
        <f>'2 жастағы Ә'!AU151</f>
        <v>0</v>
      </c>
    </row>
    <row r="354" spans="2:7" x14ac:dyDescent="0.25">
      <c r="B354" s="712"/>
      <c r="C354" s="4">
        <f>'2 жастағы Ф'!AT151</f>
        <v>0</v>
      </c>
      <c r="D354" s="4">
        <f>'2 жастағы К'!AT151</f>
        <v>0</v>
      </c>
      <c r="E354" s="843"/>
      <c r="F354" s="4">
        <f>'2 жастағы Ш'!AT151</f>
        <v>0</v>
      </c>
      <c r="G354" s="4">
        <f>'2 жастағы Ә'!AT151</f>
        <v>0</v>
      </c>
    </row>
    <row r="355" spans="2:7" x14ac:dyDescent="0.25">
      <c r="B355" s="707">
        <v>16</v>
      </c>
      <c r="C355" s="4">
        <f>'2 жастағы Ф'!AY151</f>
        <v>0</v>
      </c>
      <c r="D355" s="4">
        <f>'2 жастағы К'!AY151</f>
        <v>0</v>
      </c>
      <c r="E355" s="843"/>
      <c r="F355" s="4">
        <f>'2 жастағы Ш'!AY151</f>
        <v>0</v>
      </c>
      <c r="G355" s="4">
        <f>'2 жастағы Ә'!AY151</f>
        <v>0</v>
      </c>
    </row>
    <row r="356" spans="2:7" x14ac:dyDescent="0.25">
      <c r="B356" s="708"/>
      <c r="C356" s="4">
        <f>'2 жастағы Ф'!AX151</f>
        <v>0</v>
      </c>
      <c r="D356" s="4">
        <f>'2 жастағы К'!AX151</f>
        <v>0</v>
      </c>
      <c r="E356" s="843"/>
      <c r="F356" s="4">
        <f>'2 жастағы Ш'!AX151</f>
        <v>0</v>
      </c>
      <c r="G356" s="4">
        <f>'2 жастағы Ә'!AX151</f>
        <v>0</v>
      </c>
    </row>
    <row r="357" spans="2:7" x14ac:dyDescent="0.25">
      <c r="B357" s="712"/>
      <c r="C357" s="4">
        <f>'2 жастағы Ф'!AW151</f>
        <v>0</v>
      </c>
      <c r="D357" s="4">
        <f>'2 жастағы К'!AW151</f>
        <v>0</v>
      </c>
      <c r="E357" s="843"/>
      <c r="F357" s="4">
        <f>'2 жастағы Ш'!AW151</f>
        <v>0</v>
      </c>
      <c r="G357" s="4">
        <f>'2 жастағы Ә'!AW151</f>
        <v>0</v>
      </c>
    </row>
    <row r="358" spans="2:7" x14ac:dyDescent="0.25">
      <c r="B358" s="707">
        <v>17</v>
      </c>
      <c r="C358" s="4">
        <f>'2 жастағы Ф'!BB151</f>
        <v>0</v>
      </c>
      <c r="D358" s="4">
        <f>'2 жастағы К'!BB151</f>
        <v>0</v>
      </c>
      <c r="E358" s="843"/>
      <c r="F358" s="4">
        <f>'2 жастағы Ш'!BB151</f>
        <v>0</v>
      </c>
      <c r="G358" s="4">
        <f>'2 жастағы Ә'!BB151</f>
        <v>0</v>
      </c>
    </row>
    <row r="359" spans="2:7" x14ac:dyDescent="0.25">
      <c r="B359" s="708"/>
      <c r="C359" s="4">
        <f>'2 жастағы Ф'!BA151</f>
        <v>0</v>
      </c>
      <c r="D359" s="4">
        <f>'2 жастағы К'!BA151</f>
        <v>0</v>
      </c>
      <c r="E359" s="843"/>
      <c r="F359" s="4">
        <f>'2 жастағы Ш'!BA151</f>
        <v>0</v>
      </c>
      <c r="G359" s="4">
        <f>'2 жастағы Ә'!BA151</f>
        <v>0</v>
      </c>
    </row>
    <row r="360" spans="2:7" x14ac:dyDescent="0.25">
      <c r="B360" s="712"/>
      <c r="C360" s="4">
        <f>'2 жастағы Ф'!AZ151</f>
        <v>0</v>
      </c>
      <c r="D360" s="4">
        <f>'2 жастағы К'!AZ151</f>
        <v>0</v>
      </c>
      <c r="E360" s="843"/>
      <c r="F360" s="4">
        <f>'2 жастағы Ш'!AZ151</f>
        <v>0</v>
      </c>
      <c r="G360" s="4">
        <f>'2 жастағы Ә'!AZ151</f>
        <v>0</v>
      </c>
    </row>
    <row r="361" spans="2:7" x14ac:dyDescent="0.25">
      <c r="B361" s="707">
        <v>18</v>
      </c>
      <c r="C361" s="4">
        <f>'2 жастағы Ф'!BE151</f>
        <v>0</v>
      </c>
      <c r="D361" s="4">
        <f>'2 жастағы К'!BE151</f>
        <v>0</v>
      </c>
      <c r="E361" s="843"/>
      <c r="F361" s="4">
        <f>'2 жастағы Ш'!BE151</f>
        <v>0</v>
      </c>
      <c r="G361" s="4">
        <f>'2 жастағы Ә'!BE151</f>
        <v>0</v>
      </c>
    </row>
    <row r="362" spans="2:7" x14ac:dyDescent="0.25">
      <c r="B362" s="708"/>
      <c r="C362" s="4">
        <f>'2 жастағы Ф'!BD151</f>
        <v>0</v>
      </c>
      <c r="D362" s="4">
        <f>'2 жастағы К'!BD151</f>
        <v>0</v>
      </c>
      <c r="E362" s="843"/>
      <c r="F362" s="4">
        <f>'2 жастағы Ш'!BD151</f>
        <v>0</v>
      </c>
      <c r="G362" s="4">
        <f>'2 жастағы Ә'!BD151</f>
        <v>0</v>
      </c>
    </row>
    <row r="363" spans="2:7" x14ac:dyDescent="0.25">
      <c r="B363" s="712"/>
      <c r="C363" s="4">
        <f>'2 жастағы Ф'!BC151</f>
        <v>0</v>
      </c>
      <c r="D363" s="4">
        <f>'2 жастағы К'!BC151</f>
        <v>0</v>
      </c>
      <c r="E363" s="843"/>
      <c r="F363" s="4">
        <f>'2 жастағы Ш'!BC151</f>
        <v>0</v>
      </c>
      <c r="G363" s="4">
        <f>'2 жастағы Ә'!BC151</f>
        <v>0</v>
      </c>
    </row>
    <row r="364" spans="2:7" x14ac:dyDescent="0.25">
      <c r="B364" s="707">
        <v>19</v>
      </c>
      <c r="C364" s="4">
        <f>'2 жастағы Ф'!BH151</f>
        <v>0</v>
      </c>
      <c r="D364" s="4">
        <f>'2 жастағы К'!BH151</f>
        <v>0</v>
      </c>
      <c r="E364" s="843"/>
      <c r="F364" s="4">
        <f>'2 жастағы Ш'!BH151</f>
        <v>0</v>
      </c>
      <c r="G364" s="4">
        <f>'2 жастағы Ә'!BH151</f>
        <v>0</v>
      </c>
    </row>
    <row r="365" spans="2:7" x14ac:dyDescent="0.25">
      <c r="B365" s="708"/>
      <c r="C365" s="4">
        <f>'2 жастағы Ф'!BG151</f>
        <v>0</v>
      </c>
      <c r="D365" s="4">
        <f>'2 жастағы К'!BG151</f>
        <v>0</v>
      </c>
      <c r="E365" s="843"/>
      <c r="F365" s="4">
        <f>'2 жастағы Ш'!BG151</f>
        <v>0</v>
      </c>
      <c r="G365" s="4">
        <f>'2 жастағы Ә'!BG151</f>
        <v>0</v>
      </c>
    </row>
    <row r="366" spans="2:7" x14ac:dyDescent="0.25">
      <c r="B366" s="712"/>
      <c r="C366" s="4">
        <f>'2 жастағы Ф'!BF151</f>
        <v>0</v>
      </c>
      <c r="D366" s="4">
        <f>'2 жастағы К'!BF151</f>
        <v>0</v>
      </c>
      <c r="E366" s="843"/>
      <c r="F366" s="4">
        <f>'2 жастағы Ш'!BF151</f>
        <v>0</v>
      </c>
      <c r="G366" s="4">
        <f>'2 жастағы Ә'!BF151</f>
        <v>0</v>
      </c>
    </row>
    <row r="367" spans="2:7" x14ac:dyDescent="0.25">
      <c r="B367" s="707">
        <v>20</v>
      </c>
      <c r="C367" s="842"/>
      <c r="D367" s="4">
        <f>'2 жастағы К'!BK151</f>
        <v>0</v>
      </c>
      <c r="E367" s="843"/>
      <c r="F367" s="4">
        <f>'2 жастағы Ш'!BK151</f>
        <v>0</v>
      </c>
      <c r="G367" s="4">
        <f>'2 жастағы Ә'!BK151</f>
        <v>0</v>
      </c>
    </row>
    <row r="368" spans="2:7" x14ac:dyDescent="0.25">
      <c r="B368" s="708"/>
      <c r="C368" s="843"/>
      <c r="D368" s="4">
        <f>'2 жастағы К'!BJ151</f>
        <v>0</v>
      </c>
      <c r="E368" s="843"/>
      <c r="F368" s="4">
        <f>'2 жастағы Ш'!BJ151</f>
        <v>0</v>
      </c>
      <c r="G368" s="4">
        <f>'2 жастағы Ә'!BJ151</f>
        <v>0</v>
      </c>
    </row>
    <row r="369" spans="2:7" x14ac:dyDescent="0.25">
      <c r="B369" s="712"/>
      <c r="C369" s="843"/>
      <c r="D369" s="4">
        <f>'2 жастағы К'!BI151</f>
        <v>0</v>
      </c>
      <c r="E369" s="843"/>
      <c r="F369" s="4">
        <f>'2 жастағы Ш'!BI151</f>
        <v>0</v>
      </c>
      <c r="G369" s="4">
        <f>'2 жастағы Ә'!BI151</f>
        <v>0</v>
      </c>
    </row>
    <row r="370" spans="2:7" x14ac:dyDescent="0.25">
      <c r="B370" s="707">
        <v>21</v>
      </c>
      <c r="C370" s="843"/>
      <c r="D370" s="842"/>
      <c r="E370" s="843"/>
      <c r="F370" s="4">
        <f>'2 жастағы Ш'!BN151</f>
        <v>0</v>
      </c>
      <c r="G370" s="842"/>
    </row>
    <row r="371" spans="2:7" x14ac:dyDescent="0.25">
      <c r="B371" s="708"/>
      <c r="C371" s="843"/>
      <c r="D371" s="843"/>
      <c r="E371" s="843"/>
      <c r="F371" s="4">
        <f>'2 жастағы Ш'!BM151</f>
        <v>0</v>
      </c>
      <c r="G371" s="843"/>
    </row>
    <row r="372" spans="2:7" x14ac:dyDescent="0.25">
      <c r="B372" s="712"/>
      <c r="C372" s="843"/>
      <c r="D372" s="843"/>
      <c r="E372" s="843"/>
      <c r="F372" s="4">
        <f>'2 жастағы Ш'!BL151</f>
        <v>0</v>
      </c>
      <c r="G372" s="843"/>
    </row>
    <row r="373" spans="2:7" x14ac:dyDescent="0.25">
      <c r="B373" s="707">
        <v>22</v>
      </c>
      <c r="C373" s="843"/>
      <c r="D373" s="843"/>
      <c r="E373" s="843"/>
      <c r="F373" s="4">
        <f>'2 жастағы Ш'!BQ151</f>
        <v>0</v>
      </c>
      <c r="G373" s="843"/>
    </row>
    <row r="374" spans="2:7" x14ac:dyDescent="0.25">
      <c r="B374" s="708"/>
      <c r="C374" s="843"/>
      <c r="D374" s="843"/>
      <c r="E374" s="843"/>
      <c r="F374" s="4">
        <f>'2 жастағы Ш'!BP151</f>
        <v>0</v>
      </c>
      <c r="G374" s="843"/>
    </row>
    <row r="375" spans="2:7" x14ac:dyDescent="0.25">
      <c r="B375" s="712"/>
      <c r="C375" s="843"/>
      <c r="D375" s="843"/>
      <c r="E375" s="843"/>
      <c r="F375" s="4">
        <f>'2 жастағы Ш'!BO151</f>
        <v>0</v>
      </c>
      <c r="G375" s="843"/>
    </row>
    <row r="376" spans="2:7" x14ac:dyDescent="0.25">
      <c r="B376" s="707">
        <v>23</v>
      </c>
      <c r="C376" s="843"/>
      <c r="D376" s="843"/>
      <c r="E376" s="843"/>
      <c r="F376" s="4">
        <f>'2 жастағы Ш'!BT151</f>
        <v>0</v>
      </c>
      <c r="G376" s="843"/>
    </row>
    <row r="377" spans="2:7" x14ac:dyDescent="0.25">
      <c r="B377" s="708"/>
      <c r="C377" s="843"/>
      <c r="D377" s="843"/>
      <c r="E377" s="843"/>
      <c r="F377" s="4">
        <f>'2 жастағы Ш'!BS151</f>
        <v>0</v>
      </c>
      <c r="G377" s="843"/>
    </row>
    <row r="378" spans="2:7" x14ac:dyDescent="0.25">
      <c r="B378" s="712"/>
      <c r="C378" s="843"/>
      <c r="D378" s="843"/>
      <c r="E378" s="843"/>
      <c r="F378" s="4">
        <f>'2 жастағы Ш'!BR151</f>
        <v>0</v>
      </c>
      <c r="G378" s="843"/>
    </row>
    <row r="379" spans="2:7" x14ac:dyDescent="0.25">
      <c r="B379" s="707">
        <v>24</v>
      </c>
      <c r="C379" s="843"/>
      <c r="D379" s="843"/>
      <c r="E379" s="843"/>
      <c r="F379" s="4">
        <f>'2 жастағы Ш'!BW151</f>
        <v>0</v>
      </c>
      <c r="G379" s="843"/>
    </row>
    <row r="380" spans="2:7" x14ac:dyDescent="0.25">
      <c r="B380" s="708"/>
      <c r="C380" s="843"/>
      <c r="D380" s="843"/>
      <c r="E380" s="843"/>
      <c r="F380" s="12">
        <f>'2 жастағы Ш'!BV151</f>
        <v>0</v>
      </c>
      <c r="G380" s="843"/>
    </row>
    <row r="381" spans="2:7" x14ac:dyDescent="0.25">
      <c r="B381" s="712"/>
      <c r="C381" s="843"/>
      <c r="D381" s="843"/>
      <c r="E381" s="843"/>
      <c r="F381" s="12">
        <f>'2 жастағы Ш'!BU151</f>
        <v>0</v>
      </c>
      <c r="G381" s="843"/>
    </row>
    <row r="382" spans="2:7" x14ac:dyDescent="0.25">
      <c r="B382" s="707">
        <v>25</v>
      </c>
      <c r="C382" s="843"/>
      <c r="D382" s="843"/>
      <c r="E382" s="843"/>
      <c r="F382" s="4">
        <f>'2 жастағы Ш'!BZ151</f>
        <v>0</v>
      </c>
      <c r="G382" s="843"/>
    </row>
    <row r="383" spans="2:7" x14ac:dyDescent="0.25">
      <c r="B383" s="708"/>
      <c r="C383" s="843"/>
      <c r="D383" s="843"/>
      <c r="E383" s="843"/>
      <c r="F383" s="4">
        <f>'2 жастағы Ш'!BY151</f>
        <v>0</v>
      </c>
      <c r="G383" s="843"/>
    </row>
    <row r="384" spans="2:7" x14ac:dyDescent="0.25">
      <c r="B384" s="712"/>
      <c r="C384" s="843"/>
      <c r="D384" s="843"/>
      <c r="E384" s="843"/>
      <c r="F384" s="4">
        <f>'2 жастағы Ш'!BX151</f>
        <v>0</v>
      </c>
      <c r="G384" s="843"/>
    </row>
    <row r="385" spans="2:7" x14ac:dyDescent="0.25">
      <c r="B385" s="707">
        <v>26</v>
      </c>
      <c r="C385" s="843"/>
      <c r="D385" s="843"/>
      <c r="E385" s="843"/>
      <c r="F385" s="4">
        <f>'2 жастағы Ш'!CC151</f>
        <v>0</v>
      </c>
      <c r="G385" s="843"/>
    </row>
    <row r="386" spans="2:7" x14ac:dyDescent="0.25">
      <c r="B386" s="708"/>
      <c r="C386" s="843"/>
      <c r="D386" s="843"/>
      <c r="E386" s="843"/>
      <c r="F386" s="4">
        <f>'2 жастағы Ш'!CB151</f>
        <v>0</v>
      </c>
      <c r="G386" s="843"/>
    </row>
    <row r="387" spans="2:7" x14ac:dyDescent="0.25">
      <c r="B387" s="712"/>
      <c r="C387" s="843"/>
      <c r="D387" s="843"/>
      <c r="E387" s="843"/>
      <c r="F387" s="4">
        <f>'2 жастағы Ш'!CA151</f>
        <v>0</v>
      </c>
      <c r="G387" s="843"/>
    </row>
    <row r="388" spans="2:7" x14ac:dyDescent="0.25">
      <c r="B388" s="707">
        <v>27</v>
      </c>
      <c r="C388" s="843"/>
      <c r="D388" s="843"/>
      <c r="E388" s="843"/>
      <c r="F388" s="12">
        <f>'2 жастағы Ш'!CF151</f>
        <v>0</v>
      </c>
      <c r="G388" s="843"/>
    </row>
    <row r="389" spans="2:7" x14ac:dyDescent="0.25">
      <c r="B389" s="708"/>
      <c r="C389" s="843"/>
      <c r="D389" s="843"/>
      <c r="E389" s="843"/>
      <c r="F389" s="12">
        <f>'2 жастағы Ш'!CE151</f>
        <v>0</v>
      </c>
      <c r="G389" s="843"/>
    </row>
    <row r="390" spans="2:7" x14ac:dyDescent="0.25">
      <c r="B390" s="712"/>
      <c r="C390" s="843"/>
      <c r="D390" s="843"/>
      <c r="E390" s="843"/>
      <c r="F390" s="12">
        <f>'2 жастағы Ш'!CD151</f>
        <v>0</v>
      </c>
      <c r="G390" s="843"/>
    </row>
    <row r="391" spans="2:7" x14ac:dyDescent="0.25">
      <c r="B391" s="707">
        <v>28</v>
      </c>
      <c r="C391" s="843"/>
      <c r="D391" s="843"/>
      <c r="E391" s="843"/>
      <c r="F391" s="12">
        <f>'2 жастағы Ш'!CI151</f>
        <v>0</v>
      </c>
      <c r="G391" s="843"/>
    </row>
    <row r="392" spans="2:7" x14ac:dyDescent="0.25">
      <c r="B392" s="708"/>
      <c r="C392" s="843"/>
      <c r="D392" s="843"/>
      <c r="E392" s="843"/>
      <c r="F392" s="12">
        <f>'2 жастағы Ш'!CH151</f>
        <v>0</v>
      </c>
      <c r="G392" s="843"/>
    </row>
    <row r="393" spans="2:7" x14ac:dyDescent="0.25">
      <c r="B393" s="712"/>
      <c r="C393" s="843"/>
      <c r="D393" s="843"/>
      <c r="E393" s="843"/>
      <c r="F393" s="12">
        <f>'2 жастағы Ш'!CG151</f>
        <v>0</v>
      </c>
      <c r="G393" s="843"/>
    </row>
    <row r="394" spans="2:7" x14ac:dyDescent="0.25">
      <c r="B394" s="707">
        <v>29</v>
      </c>
      <c r="C394" s="843"/>
      <c r="D394" s="843"/>
      <c r="E394" s="843"/>
      <c r="F394" s="12">
        <f>'2 жастағы Ш'!CL151</f>
        <v>0</v>
      </c>
      <c r="G394" s="843"/>
    </row>
    <row r="395" spans="2:7" x14ac:dyDescent="0.25">
      <c r="B395" s="708"/>
      <c r="C395" s="843"/>
      <c r="D395" s="843"/>
      <c r="E395" s="843"/>
      <c r="F395" s="12">
        <f>'2 жастағы Ш'!CK151</f>
        <v>0</v>
      </c>
      <c r="G395" s="843"/>
    </row>
    <row r="396" spans="2:7" x14ac:dyDescent="0.25">
      <c r="B396" s="712"/>
      <c r="C396" s="843"/>
      <c r="D396" s="843"/>
      <c r="E396" s="843"/>
      <c r="F396" s="12">
        <f>'2 жастағы Ш'!CJ151</f>
        <v>0</v>
      </c>
      <c r="G396" s="843"/>
    </row>
    <row r="397" spans="2:7" x14ac:dyDescent="0.25">
      <c r="B397" s="707">
        <v>30</v>
      </c>
      <c r="C397" s="843"/>
      <c r="D397" s="843"/>
      <c r="E397" s="843"/>
      <c r="F397" s="12">
        <f>'2 жастағы Ш'!CO151</f>
        <v>0</v>
      </c>
      <c r="G397" s="843"/>
    </row>
    <row r="398" spans="2:7" x14ac:dyDescent="0.25">
      <c r="B398" s="708"/>
      <c r="C398" s="843"/>
      <c r="D398" s="843"/>
      <c r="E398" s="843"/>
      <c r="F398" s="12">
        <f>'2 жастағы Ш'!CN151</f>
        <v>0</v>
      </c>
      <c r="G398" s="843"/>
    </row>
    <row r="399" spans="2:7" x14ac:dyDescent="0.25">
      <c r="B399" s="712"/>
      <c r="C399" s="843"/>
      <c r="D399" s="843"/>
      <c r="E399" s="843"/>
      <c r="F399" s="12">
        <f>'2 жастағы Ш'!CM151</f>
        <v>0</v>
      </c>
      <c r="G399" s="843"/>
    </row>
    <row r="400" spans="2:7" x14ac:dyDescent="0.25">
      <c r="B400" s="707">
        <v>31</v>
      </c>
      <c r="C400" s="843"/>
      <c r="D400" s="843"/>
      <c r="E400" s="843"/>
      <c r="F400" s="12">
        <f>'2 жастағы Ш'!CR151</f>
        <v>0</v>
      </c>
      <c r="G400" s="843"/>
    </row>
    <row r="401" spans="2:7" x14ac:dyDescent="0.25">
      <c r="B401" s="708"/>
      <c r="C401" s="843"/>
      <c r="D401" s="843"/>
      <c r="E401" s="843"/>
      <c r="F401" s="12">
        <f>'2 жастағы Ш'!CQ151</f>
        <v>0</v>
      </c>
      <c r="G401" s="843"/>
    </row>
    <row r="402" spans="2:7" x14ac:dyDescent="0.25">
      <c r="B402" s="712"/>
      <c r="C402" s="843"/>
      <c r="D402" s="843"/>
      <c r="E402" s="843"/>
      <c r="F402" s="12">
        <f>'2 жастағы Ш'!CP151</f>
        <v>0</v>
      </c>
      <c r="G402" s="843"/>
    </row>
    <row r="403" spans="2:7" x14ac:dyDescent="0.25">
      <c r="B403" s="707">
        <v>32</v>
      </c>
      <c r="C403" s="843"/>
      <c r="D403" s="843"/>
      <c r="E403" s="843"/>
      <c r="F403" s="12">
        <f>'2 жастағы Ш'!CU151</f>
        <v>0</v>
      </c>
      <c r="G403" s="843"/>
    </row>
    <row r="404" spans="2:7" x14ac:dyDescent="0.25">
      <c r="B404" s="708"/>
      <c r="C404" s="843"/>
      <c r="D404" s="843"/>
      <c r="E404" s="843"/>
      <c r="F404" s="12">
        <f>'2 жастағы Ш'!CT151</f>
        <v>0</v>
      </c>
      <c r="G404" s="843"/>
    </row>
    <row r="405" spans="2:7" x14ac:dyDescent="0.25">
      <c r="B405" s="712"/>
      <c r="C405" s="843"/>
      <c r="D405" s="843"/>
      <c r="E405" s="843"/>
      <c r="F405" s="12">
        <f>'2 жастағы Ш'!CS151</f>
        <v>0</v>
      </c>
      <c r="G405" s="843"/>
    </row>
    <row r="406" spans="2:7" x14ac:dyDescent="0.25">
      <c r="B406" s="707">
        <v>33</v>
      </c>
      <c r="C406" s="843"/>
      <c r="D406" s="843"/>
      <c r="E406" s="843"/>
      <c r="F406" s="12">
        <f>'2 жастағы Ш'!CX151</f>
        <v>0</v>
      </c>
      <c r="G406" s="843"/>
    </row>
    <row r="407" spans="2:7" x14ac:dyDescent="0.25">
      <c r="B407" s="708"/>
      <c r="C407" s="843"/>
      <c r="D407" s="843"/>
      <c r="E407" s="843"/>
      <c r="F407" s="12">
        <f>'2 жастағы Ш'!CW151</f>
        <v>0</v>
      </c>
      <c r="G407" s="843"/>
    </row>
    <row r="408" spans="2:7" x14ac:dyDescent="0.25">
      <c r="B408" s="712"/>
      <c r="C408" s="843"/>
      <c r="D408" s="843"/>
      <c r="E408" s="843"/>
      <c r="F408" s="12">
        <f>'2 жастағы Ш'!CV151</f>
        <v>0</v>
      </c>
      <c r="G408" s="843"/>
    </row>
    <row r="409" spans="2:7" x14ac:dyDescent="0.25">
      <c r="B409" s="707">
        <v>34</v>
      </c>
      <c r="C409" s="843"/>
      <c r="D409" s="843"/>
      <c r="E409" s="843"/>
      <c r="F409" s="12">
        <f>'2 жастағы Ш'!DA151</f>
        <v>0</v>
      </c>
      <c r="G409" s="843"/>
    </row>
    <row r="410" spans="2:7" x14ac:dyDescent="0.25">
      <c r="B410" s="708"/>
      <c r="C410" s="843"/>
      <c r="D410" s="843"/>
      <c r="E410" s="843"/>
      <c r="F410" s="12">
        <f>'2 жастағы Ш'!CZ151</f>
        <v>0</v>
      </c>
      <c r="G410" s="843"/>
    </row>
    <row r="411" spans="2:7" x14ac:dyDescent="0.25">
      <c r="B411" s="712"/>
      <c r="C411" s="843"/>
      <c r="D411" s="843"/>
      <c r="E411" s="843"/>
      <c r="F411" s="12">
        <f>'2 жастағы Ш'!CY151</f>
        <v>0</v>
      </c>
      <c r="G411" s="843"/>
    </row>
    <row r="412" spans="2:7" x14ac:dyDescent="0.25">
      <c r="B412" s="707">
        <v>35</v>
      </c>
      <c r="C412" s="843"/>
      <c r="D412" s="843"/>
      <c r="E412" s="843"/>
      <c r="F412" s="12">
        <f>'2 жастағы Ш'!DD151</f>
        <v>0</v>
      </c>
      <c r="G412" s="843"/>
    </row>
    <row r="413" spans="2:7" x14ac:dyDescent="0.25">
      <c r="B413" s="708"/>
      <c r="C413" s="843"/>
      <c r="D413" s="843"/>
      <c r="E413" s="843"/>
      <c r="F413" s="12">
        <f>'2 жастағы Ш'!DC151</f>
        <v>0</v>
      </c>
      <c r="G413" s="843"/>
    </row>
    <row r="414" spans="2:7" x14ac:dyDescent="0.25">
      <c r="B414" s="712"/>
      <c r="C414" s="843"/>
      <c r="D414" s="843"/>
      <c r="E414" s="843"/>
      <c r="F414" s="12">
        <f>'2 жастағы Ш'!DB151</f>
        <v>0</v>
      </c>
      <c r="G414" s="843"/>
    </row>
    <row r="415" spans="2:7" x14ac:dyDescent="0.25">
      <c r="B415" s="707">
        <v>36</v>
      </c>
      <c r="C415" s="843"/>
      <c r="D415" s="843"/>
      <c r="E415" s="843"/>
      <c r="F415" s="12">
        <f>'2 жастағы Ш'!DG151</f>
        <v>0</v>
      </c>
      <c r="G415" s="843"/>
    </row>
    <row r="416" spans="2:7" x14ac:dyDescent="0.25">
      <c r="B416" s="708"/>
      <c r="C416" s="843"/>
      <c r="D416" s="843"/>
      <c r="E416" s="843"/>
      <c r="F416" s="12">
        <f>'2 жастағы Ш'!DF151</f>
        <v>0</v>
      </c>
      <c r="G416" s="843"/>
    </row>
    <row r="417" spans="2:7" x14ac:dyDescent="0.25">
      <c r="B417" s="708"/>
      <c r="C417" s="843"/>
      <c r="D417" s="843"/>
      <c r="E417" s="843"/>
      <c r="F417" s="334">
        <f>'2 жастағы Ш'!DE151</f>
        <v>0</v>
      </c>
      <c r="G417" s="843"/>
    </row>
    <row r="418" spans="2:7" x14ac:dyDescent="0.25">
      <c r="B418" s="748">
        <v>37</v>
      </c>
      <c r="C418" s="843"/>
      <c r="D418" s="843"/>
      <c r="E418" s="843"/>
      <c r="F418" s="12">
        <f>'2 жастағы Ш'!DJ151</f>
        <v>0</v>
      </c>
      <c r="G418" s="843"/>
    </row>
    <row r="419" spans="2:7" x14ac:dyDescent="0.25">
      <c r="B419" s="748"/>
      <c r="C419" s="843"/>
      <c r="D419" s="843"/>
      <c r="E419" s="843"/>
      <c r="F419" s="12">
        <f>'2 жастағы Ш'!DI151</f>
        <v>0</v>
      </c>
      <c r="G419" s="843"/>
    </row>
    <row r="420" spans="2:7" x14ac:dyDescent="0.25">
      <c r="B420" s="748"/>
      <c r="C420" s="844"/>
      <c r="D420" s="844"/>
      <c r="E420" s="844"/>
      <c r="F420" s="12">
        <f>'2 жастағы Ш'!DH151</f>
        <v>0</v>
      </c>
      <c r="G420" s="844"/>
    </row>
    <row r="421" spans="2:7" ht="18.75" x14ac:dyDescent="0.25">
      <c r="B421" s="821" t="s">
        <v>824</v>
      </c>
      <c r="C421" s="158">
        <f>'2 жастағы Ф'!BK151</f>
        <v>0</v>
      </c>
      <c r="D421" s="158">
        <f>'2 жастағы К'!BN151</f>
        <v>0</v>
      </c>
      <c r="E421" s="158">
        <f>'2 жастағы Т'!AG151</f>
        <v>0</v>
      </c>
      <c r="F421" s="158">
        <f>'2 жастағы Ш'!DM151</f>
        <v>0</v>
      </c>
      <c r="G421" s="159">
        <f>'2 жастағы Ә'!BN151</f>
        <v>0</v>
      </c>
    </row>
    <row r="422" spans="2:7" ht="18.75" x14ac:dyDescent="0.25">
      <c r="B422" s="821"/>
      <c r="C422" s="40">
        <f>'2 жастағы Ф'!BJ151</f>
        <v>0</v>
      </c>
      <c r="D422" s="40">
        <f>'2 жастағы К'!BM151</f>
        <v>0</v>
      </c>
      <c r="E422" s="40">
        <f>'2 жастағы Т'!AF151</f>
        <v>0</v>
      </c>
      <c r="F422" s="40">
        <f>'2 жастағы Ш'!DL151</f>
        <v>0</v>
      </c>
      <c r="G422" s="68">
        <f>'2 жастағы Ә'!BM151</f>
        <v>0</v>
      </c>
    </row>
    <row r="423" spans="2:7" ht="18.75" x14ac:dyDescent="0.25">
      <c r="B423" s="821"/>
      <c r="C423" s="95">
        <f>'2 жастағы Ф'!BI151</f>
        <v>0</v>
      </c>
      <c r="D423" s="95">
        <f>'2 жастағы К'!BL151</f>
        <v>0</v>
      </c>
      <c r="E423" s="95">
        <f>'2 жастағы Т'!AE151</f>
        <v>0</v>
      </c>
      <c r="F423" s="95">
        <f>'2 жастағы Ш'!DK151</f>
        <v>0</v>
      </c>
      <c r="G423" s="96">
        <f>'2 жастағы Ә'!BL151</f>
        <v>0</v>
      </c>
    </row>
    <row r="424" spans="2:7" x14ac:dyDescent="0.25">
      <c r="B424" s="157">
        <f>СВОД!V138</f>
        <v>0</v>
      </c>
    </row>
    <row r="790" spans="25:97" ht="15.75" thickBot="1" x14ac:dyDescent="0.3"/>
    <row r="791" spans="25:97" ht="15" customHeight="1" x14ac:dyDescent="0.25">
      <c r="Y791" s="352">
        <v>1</v>
      </c>
      <c r="Z791" s="353" t="s">
        <v>828</v>
      </c>
      <c r="AA791">
        <v>1</v>
      </c>
      <c r="AB791" s="354" t="s">
        <v>829</v>
      </c>
      <c r="AC791">
        <v>1</v>
      </c>
      <c r="AD791" s="354" t="s">
        <v>830</v>
      </c>
      <c r="AE791" s="352">
        <v>1</v>
      </c>
      <c r="AF791" s="353" t="s">
        <v>831</v>
      </c>
      <c r="AG791">
        <v>1</v>
      </c>
      <c r="AH791" s="354" t="s">
        <v>832</v>
      </c>
      <c r="AI791">
        <v>1</v>
      </c>
      <c r="AJ791" s="353" t="s">
        <v>833</v>
      </c>
      <c r="AK791" s="352">
        <v>1</v>
      </c>
      <c r="AL791" s="353" t="s">
        <v>834</v>
      </c>
      <c r="AM791">
        <v>1</v>
      </c>
      <c r="AN791" s="354" t="s">
        <v>835</v>
      </c>
      <c r="AO791">
        <v>1</v>
      </c>
      <c r="AP791" s="353" t="s">
        <v>836</v>
      </c>
      <c r="AR791" s="197">
        <v>1</v>
      </c>
      <c r="AS791" s="465" t="s">
        <v>1050</v>
      </c>
      <c r="AT791">
        <v>1</v>
      </c>
      <c r="AU791" s="466" t="s">
        <v>1051</v>
      </c>
      <c r="AV791">
        <v>1</v>
      </c>
      <c r="AW791" s="465" t="s">
        <v>1052</v>
      </c>
      <c r="AX791" s="467">
        <v>1</v>
      </c>
      <c r="AY791" s="465" t="s">
        <v>1053</v>
      </c>
      <c r="AZ791">
        <v>1</v>
      </c>
      <c r="BA791" s="466" t="s">
        <v>1054</v>
      </c>
      <c r="BB791">
        <v>1</v>
      </c>
      <c r="BC791" s="465" t="s">
        <v>1055</v>
      </c>
      <c r="BD791" s="468">
        <v>1</v>
      </c>
      <c r="BE791" s="465" t="s">
        <v>1056</v>
      </c>
      <c r="BF791">
        <v>1</v>
      </c>
      <c r="BG791" s="469" t="s">
        <v>1057</v>
      </c>
      <c r="BH791">
        <v>1</v>
      </c>
      <c r="BI791" s="465" t="s">
        <v>1058</v>
      </c>
      <c r="BJ791" s="468">
        <v>1</v>
      </c>
      <c r="BK791" s="465" t="s">
        <v>1059</v>
      </c>
      <c r="BL791">
        <v>1</v>
      </c>
      <c r="BM791" s="469" t="s">
        <v>1060</v>
      </c>
      <c r="BN791">
        <v>1</v>
      </c>
      <c r="BO791" s="465" t="s">
        <v>1061</v>
      </c>
      <c r="BP791" s="468">
        <v>1</v>
      </c>
      <c r="BQ791" s="465" t="s">
        <v>1062</v>
      </c>
      <c r="BR791">
        <v>1</v>
      </c>
      <c r="BS791" s="469" t="s">
        <v>1063</v>
      </c>
      <c r="BT791">
        <v>1</v>
      </c>
      <c r="BU791" s="465" t="s">
        <v>1064</v>
      </c>
      <c r="BV791" s="197"/>
      <c r="BW791" s="470"/>
      <c r="BX791" s="199"/>
      <c r="BY791" s="198"/>
      <c r="BZ791" s="199"/>
      <c r="CA791" s="200"/>
      <c r="CB791" s="197"/>
      <c r="CC791" s="470"/>
      <c r="CD791" s="199"/>
      <c r="CE791" s="198"/>
      <c r="CF791" s="199"/>
      <c r="CG791" s="200"/>
      <c r="CH791" s="197"/>
      <c r="CI791" s="198"/>
      <c r="CJ791" s="199"/>
      <c r="CK791" s="198"/>
      <c r="CL791" s="199"/>
      <c r="CM791" s="200"/>
      <c r="CN791" s="197"/>
      <c r="CO791" s="198"/>
      <c r="CP791" s="199"/>
      <c r="CQ791" s="198"/>
      <c r="CR791" s="199"/>
      <c r="CS791" s="200"/>
    </row>
    <row r="792" spans="25:97" ht="15" customHeight="1" x14ac:dyDescent="0.25">
      <c r="Y792" s="355"/>
      <c r="Z792" s="356"/>
      <c r="AA792" s="357"/>
      <c r="AB792" s="356"/>
      <c r="AC792" s="357"/>
      <c r="AD792" s="358"/>
      <c r="AE792" s="355"/>
      <c r="AF792" s="356"/>
      <c r="AG792" s="357"/>
      <c r="AH792" s="356"/>
      <c r="AI792" s="357"/>
      <c r="AJ792" s="358"/>
      <c r="AK792" s="355"/>
      <c r="AL792" s="356"/>
      <c r="AM792" s="357"/>
      <c r="AN792" s="356"/>
      <c r="AO792" s="357"/>
      <c r="AP792" s="358"/>
      <c r="AR792" s="201"/>
      <c r="AS792" s="471"/>
      <c r="AT792" s="472"/>
      <c r="AU792" s="205"/>
      <c r="AV792" s="472"/>
      <c r="AW792" s="206"/>
      <c r="AX792" s="473"/>
      <c r="AY792" s="471"/>
      <c r="AZ792" s="472"/>
      <c r="BA792" s="205"/>
      <c r="BB792" s="472"/>
      <c r="BC792" s="206"/>
      <c r="BD792" s="474"/>
      <c r="BE792" s="475"/>
      <c r="BF792" s="476"/>
      <c r="BG792" s="475"/>
      <c r="BH792" s="476"/>
      <c r="BI792" s="477"/>
      <c r="BJ792" s="474"/>
      <c r="BK792" s="475"/>
      <c r="BL792" s="476"/>
      <c r="BM792" s="475"/>
      <c r="BN792" s="476"/>
      <c r="BO792" s="477"/>
      <c r="BP792" s="474"/>
      <c r="BQ792" s="475"/>
      <c r="BR792" s="476"/>
      <c r="BS792" s="475"/>
      <c r="BT792" s="476"/>
      <c r="BU792" s="206"/>
      <c r="BV792" s="201"/>
      <c r="BW792" s="478"/>
      <c r="BX792" s="203"/>
      <c r="BY792" s="202"/>
      <c r="BZ792" s="203"/>
      <c r="CA792" s="204"/>
      <c r="CB792" s="201"/>
      <c r="CC792" s="478"/>
      <c r="CD792" s="203"/>
      <c r="CE792" s="202"/>
      <c r="CF792" s="203"/>
      <c r="CG792" s="204"/>
      <c r="CH792" s="201"/>
      <c r="CI792" s="202"/>
      <c r="CJ792" s="203"/>
      <c r="CK792" s="205"/>
      <c r="CL792" s="203"/>
      <c r="CM792" s="206"/>
      <c r="CN792" s="201"/>
      <c r="CO792" s="202"/>
      <c r="CP792" s="203"/>
      <c r="CQ792" s="202"/>
      <c r="CR792" s="203"/>
      <c r="CS792" s="204"/>
    </row>
    <row r="793" spans="25:97" ht="15" customHeight="1" x14ac:dyDescent="0.25">
      <c r="Y793" s="355"/>
      <c r="Z793" s="356"/>
      <c r="AA793" s="357"/>
      <c r="AB793" s="356"/>
      <c r="AC793" s="357"/>
      <c r="AD793" s="358"/>
      <c r="AE793" s="355"/>
      <c r="AF793" s="356"/>
      <c r="AG793" s="357"/>
      <c r="AH793" s="356"/>
      <c r="AI793" s="357"/>
      <c r="AJ793" s="358"/>
      <c r="AK793" s="355"/>
      <c r="AL793" s="356"/>
      <c r="AM793" s="357"/>
      <c r="AN793" s="356"/>
      <c r="AO793" s="357"/>
      <c r="AP793" s="358"/>
      <c r="AR793" s="201"/>
      <c r="AS793" s="471"/>
      <c r="AT793" s="472"/>
      <c r="AU793" s="205"/>
      <c r="AV793" s="472"/>
      <c r="AW793" s="206"/>
      <c r="AX793" s="473"/>
      <c r="AY793" s="471"/>
      <c r="AZ793" s="472"/>
      <c r="BA793" s="205"/>
      <c r="BB793" s="472"/>
      <c r="BC793" s="206"/>
      <c r="BD793" s="474"/>
      <c r="BE793" s="475"/>
      <c r="BF793" s="476"/>
      <c r="BG793" s="475"/>
      <c r="BH793" s="476"/>
      <c r="BI793" s="477"/>
      <c r="BJ793" s="474"/>
      <c r="BK793" s="475"/>
      <c r="BL793" s="476"/>
      <c r="BM793" s="475"/>
      <c r="BN793" s="476"/>
      <c r="BO793" s="477"/>
      <c r="BP793" s="474"/>
      <c r="BQ793" s="475"/>
      <c r="BR793" s="476"/>
      <c r="BS793" s="475"/>
      <c r="BT793" s="476"/>
      <c r="BU793" s="206"/>
      <c r="BV793" s="201"/>
      <c r="BW793" s="478"/>
      <c r="BX793" s="203"/>
      <c r="BY793" s="202"/>
      <c r="BZ793" s="203"/>
      <c r="CA793" s="204"/>
      <c r="CB793" s="201"/>
      <c r="CC793" s="478"/>
      <c r="CD793" s="203"/>
      <c r="CE793" s="202"/>
      <c r="CF793" s="203"/>
      <c r="CG793" s="204"/>
      <c r="CH793" s="201"/>
      <c r="CI793" s="202"/>
      <c r="CJ793" s="203"/>
      <c r="CK793" s="205"/>
      <c r="CL793" s="203"/>
      <c r="CM793" s="206"/>
      <c r="CN793" s="201"/>
      <c r="CO793" s="202"/>
      <c r="CP793" s="203"/>
      <c r="CQ793" s="202"/>
      <c r="CR793" s="203"/>
      <c r="CS793" s="204"/>
    </row>
    <row r="794" spans="25:97" ht="15" customHeight="1" x14ac:dyDescent="0.25">
      <c r="Y794" s="359"/>
      <c r="Z794" s="360"/>
      <c r="AA794" s="361"/>
      <c r="AB794" s="360"/>
      <c r="AC794" s="361"/>
      <c r="AD794" s="362"/>
      <c r="AE794" s="359"/>
      <c r="AF794" s="360"/>
      <c r="AG794" s="361"/>
      <c r="AH794" s="360"/>
      <c r="AI794" s="361"/>
      <c r="AJ794" s="362"/>
      <c r="AK794" s="359"/>
      <c r="AL794" s="360"/>
      <c r="AM794" s="361"/>
      <c r="AN794" s="360"/>
      <c r="AO794" s="361"/>
      <c r="AP794" s="362"/>
      <c r="AR794" s="207"/>
      <c r="AS794" s="479"/>
      <c r="AT794" s="480"/>
      <c r="AU794" s="481"/>
      <c r="AV794" s="480"/>
      <c r="AW794" s="482"/>
      <c r="AX794" s="483"/>
      <c r="AY794" s="479"/>
      <c r="AZ794" s="480"/>
      <c r="BA794" s="481"/>
      <c r="BB794" s="480"/>
      <c r="BC794" s="482"/>
      <c r="BD794" s="484"/>
      <c r="BE794" s="485"/>
      <c r="BF794" s="486"/>
      <c r="BG794" s="485"/>
      <c r="BH794" s="486"/>
      <c r="BI794" s="487"/>
      <c r="BJ794" s="484"/>
      <c r="BK794" s="485"/>
      <c r="BL794" s="486"/>
      <c r="BM794" s="485"/>
      <c r="BN794" s="486"/>
      <c r="BO794" s="487"/>
      <c r="BP794" s="484"/>
      <c r="BQ794" s="485"/>
      <c r="BR794" s="486"/>
      <c r="BS794" s="485"/>
      <c r="BT794" s="486"/>
      <c r="BU794" s="210"/>
      <c r="BV794" s="207"/>
      <c r="BW794" s="488"/>
      <c r="BX794" s="209"/>
      <c r="BY794" s="208"/>
      <c r="BZ794" s="209"/>
      <c r="CA794" s="210"/>
      <c r="CB794" s="207"/>
      <c r="CC794" s="488"/>
      <c r="CD794" s="209"/>
      <c r="CE794" s="208"/>
      <c r="CF794" s="209"/>
      <c r="CG794" s="210"/>
      <c r="CH794" s="207"/>
      <c r="CI794" s="208"/>
      <c r="CJ794" s="209"/>
      <c r="CK794" s="208"/>
      <c r="CL794" s="209"/>
      <c r="CM794" s="210"/>
      <c r="CN794" s="207"/>
      <c r="CO794" s="208"/>
      <c r="CP794" s="209"/>
      <c r="CQ794" s="208"/>
      <c r="CR794" s="209"/>
      <c r="CS794" s="210"/>
    </row>
    <row r="795" spans="25:97" ht="15" customHeight="1" x14ac:dyDescent="0.25">
      <c r="Y795" s="355">
        <v>1</v>
      </c>
      <c r="Z795" s="363" t="s">
        <v>837</v>
      </c>
      <c r="AA795">
        <v>1</v>
      </c>
      <c r="AB795" s="356" t="s">
        <v>838</v>
      </c>
      <c r="AC795">
        <v>1</v>
      </c>
      <c r="AD795" s="363" t="s">
        <v>839</v>
      </c>
      <c r="AE795" s="355">
        <v>1</v>
      </c>
      <c r="AF795" s="363" t="s">
        <v>840</v>
      </c>
      <c r="AG795">
        <v>1</v>
      </c>
      <c r="AH795" s="356" t="s">
        <v>841</v>
      </c>
      <c r="AI795">
        <v>1</v>
      </c>
      <c r="AJ795" s="363" t="s">
        <v>842</v>
      </c>
      <c r="AK795" s="355">
        <v>1</v>
      </c>
      <c r="AL795" s="363" t="s">
        <v>843</v>
      </c>
      <c r="AM795">
        <v>1</v>
      </c>
      <c r="AN795" s="356" t="s">
        <v>844</v>
      </c>
      <c r="AO795">
        <v>1</v>
      </c>
      <c r="AP795" s="363" t="s">
        <v>845</v>
      </c>
      <c r="AR795" s="201">
        <v>1</v>
      </c>
      <c r="AS795" s="489" t="s">
        <v>1065</v>
      </c>
      <c r="AT795">
        <v>1</v>
      </c>
      <c r="AU795" s="490" t="s">
        <v>1066</v>
      </c>
      <c r="AV795">
        <v>1</v>
      </c>
      <c r="AW795" s="489" t="s">
        <v>1067</v>
      </c>
      <c r="AX795" s="473">
        <v>1</v>
      </c>
      <c r="AY795" s="489" t="s">
        <v>1068</v>
      </c>
      <c r="AZ795">
        <v>1</v>
      </c>
      <c r="BA795" s="490" t="s">
        <v>1069</v>
      </c>
      <c r="BB795">
        <v>1</v>
      </c>
      <c r="BC795" s="489" t="s">
        <v>1070</v>
      </c>
      <c r="BD795" s="474">
        <v>1</v>
      </c>
      <c r="BE795" s="489" t="s">
        <v>1071</v>
      </c>
      <c r="BF795">
        <v>1</v>
      </c>
      <c r="BG795" s="475" t="s">
        <v>1072</v>
      </c>
      <c r="BH795">
        <v>1</v>
      </c>
      <c r="BI795" s="489" t="s">
        <v>1073</v>
      </c>
      <c r="BJ795" s="474">
        <v>1</v>
      </c>
      <c r="BK795" s="489" t="s">
        <v>1074</v>
      </c>
      <c r="BL795">
        <v>1</v>
      </c>
      <c r="BM795" s="475" t="s">
        <v>1075</v>
      </c>
      <c r="BN795">
        <v>1</v>
      </c>
      <c r="BO795" s="489" t="s">
        <v>1076</v>
      </c>
      <c r="BP795" s="474">
        <v>1</v>
      </c>
      <c r="BQ795" s="489" t="s">
        <v>1077</v>
      </c>
      <c r="BR795">
        <v>1</v>
      </c>
      <c r="BS795" s="475" t="s">
        <v>1078</v>
      </c>
      <c r="BT795">
        <v>1</v>
      </c>
      <c r="BU795" s="489" t="s">
        <v>1079</v>
      </c>
      <c r="BV795" s="201"/>
      <c r="BW795" s="471"/>
      <c r="BX795" s="203"/>
      <c r="BY795" s="205"/>
      <c r="BZ795" s="203"/>
      <c r="CA795" s="206"/>
      <c r="CB795" s="201"/>
      <c r="CC795" s="471"/>
      <c r="CD795" s="203"/>
      <c r="CE795" s="205"/>
      <c r="CF795" s="203"/>
      <c r="CG795" s="206"/>
      <c r="CH795" s="201"/>
      <c r="CI795" s="205"/>
      <c r="CJ795" s="203"/>
      <c r="CK795" s="205"/>
      <c r="CL795" s="203"/>
      <c r="CM795" s="206"/>
      <c r="CN795" s="201"/>
      <c r="CO795" s="205"/>
      <c r="CP795" s="203"/>
      <c r="CQ795" s="205"/>
      <c r="CR795" s="203"/>
      <c r="CS795" s="206"/>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4"/>
      <c r="BV796" s="201"/>
      <c r="BW796" s="478"/>
      <c r="BX796" s="203"/>
      <c r="BY796" s="202"/>
      <c r="BZ796" s="203"/>
      <c r="CA796" s="204"/>
      <c r="CB796" s="201"/>
      <c r="CC796" s="478"/>
      <c r="CD796" s="203"/>
      <c r="CE796" s="202"/>
      <c r="CF796" s="203"/>
      <c r="CG796" s="204"/>
      <c r="CH796" s="201"/>
      <c r="CI796" s="202"/>
      <c r="CJ796" s="203"/>
      <c r="CK796" s="202"/>
      <c r="CL796" s="203"/>
      <c r="CM796" s="204"/>
      <c r="CN796" s="201"/>
      <c r="CO796" s="202"/>
      <c r="CP796" s="203"/>
      <c r="CQ796" s="202"/>
      <c r="CR796" s="203"/>
      <c r="CS796" s="204"/>
    </row>
    <row r="797" spans="25:97" ht="15" customHeight="1" x14ac:dyDescent="0.25">
      <c r="Y797" s="355"/>
      <c r="Z797" s="356"/>
      <c r="AA797" s="357"/>
      <c r="AB797" s="356"/>
      <c r="AC797" s="357"/>
      <c r="AD797" s="358"/>
      <c r="AE797" s="355"/>
      <c r="AF797" s="356"/>
      <c r="AG797" s="357"/>
      <c r="AH797" s="356"/>
      <c r="AI797" s="357"/>
      <c r="AJ797" s="358"/>
      <c r="AK797" s="355"/>
      <c r="AL797" s="356"/>
      <c r="AM797" s="357"/>
      <c r="AN797" s="356"/>
      <c r="AO797" s="357"/>
      <c r="AP797" s="358"/>
      <c r="AR797" s="201"/>
      <c r="AS797" s="471"/>
      <c r="AT797" s="472"/>
      <c r="AU797" s="205"/>
      <c r="AV797" s="472"/>
      <c r="AW797" s="206"/>
      <c r="AX797" s="473"/>
      <c r="AY797" s="471"/>
      <c r="AZ797" s="472"/>
      <c r="BA797" s="205"/>
      <c r="BB797" s="472"/>
      <c r="BC797" s="206"/>
      <c r="BD797" s="474"/>
      <c r="BE797" s="475"/>
      <c r="BF797" s="476"/>
      <c r="BG797" s="475"/>
      <c r="BH797" s="476"/>
      <c r="BI797" s="477"/>
      <c r="BJ797" s="474"/>
      <c r="BK797" s="475"/>
      <c r="BL797" s="476"/>
      <c r="BM797" s="475"/>
      <c r="BN797" s="476"/>
      <c r="BO797" s="477"/>
      <c r="BP797" s="474"/>
      <c r="BQ797" s="475"/>
      <c r="BR797" s="476"/>
      <c r="BS797" s="475"/>
      <c r="BT797" s="476"/>
      <c r="BU797" s="204"/>
      <c r="BV797" s="201"/>
      <c r="BW797" s="478"/>
      <c r="BX797" s="203"/>
      <c r="BY797" s="202"/>
      <c r="BZ797" s="203"/>
      <c r="CA797" s="204"/>
      <c r="CB797" s="201"/>
      <c r="CC797" s="478"/>
      <c r="CD797" s="203"/>
      <c r="CE797" s="202"/>
      <c r="CF797" s="203"/>
      <c r="CG797" s="204"/>
      <c r="CH797" s="201"/>
      <c r="CI797" s="202"/>
      <c r="CJ797" s="203"/>
      <c r="CK797" s="202"/>
      <c r="CL797" s="203"/>
      <c r="CM797" s="204"/>
      <c r="CN797" s="201"/>
      <c r="CO797" s="202"/>
      <c r="CP797" s="203"/>
      <c r="CQ797" s="202"/>
      <c r="CR797" s="203"/>
      <c r="CS797" s="204"/>
    </row>
    <row r="798" spans="25:97" ht="15" customHeight="1" x14ac:dyDescent="0.25">
      <c r="Y798" s="359"/>
      <c r="Z798" s="360"/>
      <c r="AA798" s="361"/>
      <c r="AB798" s="360"/>
      <c r="AC798" s="361"/>
      <c r="AD798" s="362"/>
      <c r="AE798" s="359"/>
      <c r="AF798" s="360"/>
      <c r="AG798" s="361"/>
      <c r="AH798" s="360"/>
      <c r="AI798" s="361"/>
      <c r="AJ798" s="362"/>
      <c r="AK798" s="359"/>
      <c r="AL798" s="360"/>
      <c r="AM798" s="361"/>
      <c r="AN798" s="360"/>
      <c r="AO798" s="361"/>
      <c r="AP798" s="362"/>
      <c r="AR798" s="207"/>
      <c r="AS798" s="479"/>
      <c r="AT798" s="480"/>
      <c r="AU798" s="481"/>
      <c r="AV798" s="480"/>
      <c r="AW798" s="482"/>
      <c r="AX798" s="483"/>
      <c r="AY798" s="479"/>
      <c r="AZ798" s="480"/>
      <c r="BA798" s="481"/>
      <c r="BB798" s="480"/>
      <c r="BC798" s="482"/>
      <c r="BD798" s="484"/>
      <c r="BE798" s="485"/>
      <c r="BF798" s="486"/>
      <c r="BG798" s="485"/>
      <c r="BH798" s="486"/>
      <c r="BI798" s="487"/>
      <c r="BJ798" s="484"/>
      <c r="BK798" s="485"/>
      <c r="BL798" s="486"/>
      <c r="BM798" s="485"/>
      <c r="BN798" s="486"/>
      <c r="BO798" s="487"/>
      <c r="BP798" s="484"/>
      <c r="BQ798" s="485"/>
      <c r="BR798" s="486"/>
      <c r="BS798" s="485"/>
      <c r="BT798" s="486"/>
      <c r="BU798" s="210"/>
      <c r="BV798" s="207"/>
      <c r="BW798" s="488"/>
      <c r="BX798" s="209"/>
      <c r="BY798" s="208"/>
      <c r="BZ798" s="209"/>
      <c r="CA798" s="210"/>
      <c r="CB798" s="207"/>
      <c r="CC798" s="488"/>
      <c r="CD798" s="209"/>
      <c r="CE798" s="208"/>
      <c r="CF798" s="209"/>
      <c r="CG798" s="210"/>
      <c r="CH798" s="207"/>
      <c r="CI798" s="208"/>
      <c r="CJ798" s="209"/>
      <c r="CK798" s="208"/>
      <c r="CL798" s="209"/>
      <c r="CM798" s="210"/>
      <c r="CN798" s="207"/>
      <c r="CO798" s="208"/>
      <c r="CP798" s="209"/>
      <c r="CQ798" s="208"/>
      <c r="CR798" s="209"/>
      <c r="CS798" s="210"/>
    </row>
    <row r="799" spans="25:97" ht="15" customHeight="1" x14ac:dyDescent="0.25">
      <c r="Y799" s="355">
        <v>1</v>
      </c>
      <c r="Z799" s="363" t="s">
        <v>846</v>
      </c>
      <c r="AA799">
        <v>1</v>
      </c>
      <c r="AB799" s="356" t="s">
        <v>847</v>
      </c>
      <c r="AC799">
        <v>1</v>
      </c>
      <c r="AD799" s="363" t="s">
        <v>848</v>
      </c>
      <c r="AE799" s="355">
        <v>1</v>
      </c>
      <c r="AF799" s="363" t="s">
        <v>849</v>
      </c>
      <c r="AG799">
        <v>1</v>
      </c>
      <c r="AH799" s="356" t="s">
        <v>850</v>
      </c>
      <c r="AI799">
        <v>1</v>
      </c>
      <c r="AJ799" s="363" t="s">
        <v>851</v>
      </c>
      <c r="AK799" s="355">
        <v>1</v>
      </c>
      <c r="AL799" s="363" t="s">
        <v>852</v>
      </c>
      <c r="AM799">
        <v>1</v>
      </c>
      <c r="AN799" s="356" t="s">
        <v>853</v>
      </c>
      <c r="AO799">
        <v>1</v>
      </c>
      <c r="AP799" s="363" t="s">
        <v>854</v>
      </c>
      <c r="AR799" s="201">
        <v>1</v>
      </c>
      <c r="AS799" s="489" t="s">
        <v>1080</v>
      </c>
      <c r="AT799">
        <v>1</v>
      </c>
      <c r="AU799" s="490" t="s">
        <v>1081</v>
      </c>
      <c r="AV799">
        <v>1</v>
      </c>
      <c r="AW799" s="489" t="s">
        <v>1082</v>
      </c>
      <c r="AX799" s="473">
        <v>1</v>
      </c>
      <c r="AY799" s="489" t="s">
        <v>1083</v>
      </c>
      <c r="AZ799">
        <v>1</v>
      </c>
      <c r="BA799" s="490" t="s">
        <v>1083</v>
      </c>
      <c r="BB799">
        <v>1</v>
      </c>
      <c r="BC799" s="489" t="s">
        <v>1084</v>
      </c>
      <c r="BD799" s="474">
        <v>1</v>
      </c>
      <c r="BE799" s="489" t="s">
        <v>1085</v>
      </c>
      <c r="BF799">
        <v>1</v>
      </c>
      <c r="BG799" s="475" t="s">
        <v>1086</v>
      </c>
      <c r="BH799">
        <v>1</v>
      </c>
      <c r="BI799" s="489" t="s">
        <v>1087</v>
      </c>
      <c r="BJ799" s="474">
        <v>1</v>
      </c>
      <c r="BK799" s="489" t="s">
        <v>1088</v>
      </c>
      <c r="BL799">
        <v>1</v>
      </c>
      <c r="BM799" s="475" t="s">
        <v>1089</v>
      </c>
      <c r="BN799">
        <v>1</v>
      </c>
      <c r="BO799" s="489" t="s">
        <v>1090</v>
      </c>
      <c r="BP799" s="474">
        <v>1</v>
      </c>
      <c r="BQ799" s="489" t="s">
        <v>1091</v>
      </c>
      <c r="BR799">
        <v>1</v>
      </c>
      <c r="BS799" s="475" t="s">
        <v>1092</v>
      </c>
      <c r="BT799">
        <v>1</v>
      </c>
      <c r="BU799" s="489" t="s">
        <v>1093</v>
      </c>
      <c r="BV799" s="201"/>
      <c r="BW799" s="471"/>
      <c r="BX799" s="203"/>
      <c r="BY799" s="205"/>
      <c r="BZ799" s="203"/>
      <c r="CA799" s="206"/>
      <c r="CB799" s="201"/>
      <c r="CC799" s="471"/>
      <c r="CD799" s="203"/>
      <c r="CE799" s="205"/>
      <c r="CF799" s="203"/>
      <c r="CG799" s="206"/>
      <c r="CH799" s="201"/>
      <c r="CI799" s="205"/>
      <c r="CJ799" s="203"/>
      <c r="CK799" s="205"/>
      <c r="CL799" s="203"/>
      <c r="CM799" s="206"/>
      <c r="CN799" s="201"/>
      <c r="CO799" s="205"/>
      <c r="CP799" s="203"/>
      <c r="CQ799" s="205"/>
      <c r="CR799" s="203"/>
      <c r="CS799" s="206"/>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5"/>
      <c r="Z801" s="356"/>
      <c r="AA801" s="357"/>
      <c r="AB801" s="356"/>
      <c r="AC801" s="357"/>
      <c r="AD801" s="358"/>
      <c r="AE801" s="355"/>
      <c r="AF801" s="356"/>
      <c r="AG801" s="357"/>
      <c r="AH801" s="356"/>
      <c r="AI801" s="357"/>
      <c r="AJ801" s="358"/>
      <c r="AK801" s="355"/>
      <c r="AL801" s="356"/>
      <c r="AM801" s="357"/>
      <c r="AN801" s="356"/>
      <c r="AO801" s="357"/>
      <c r="AP801" s="358"/>
      <c r="AR801" s="201"/>
      <c r="AS801" s="471"/>
      <c r="AT801" s="472"/>
      <c r="AU801" s="205"/>
      <c r="AV801" s="472"/>
      <c r="AW801" s="206"/>
      <c r="AX801" s="473"/>
      <c r="AY801" s="471"/>
      <c r="AZ801" s="472"/>
      <c r="BA801" s="205"/>
      <c r="BB801" s="472"/>
      <c r="BC801" s="206"/>
      <c r="BD801" s="474"/>
      <c r="BE801" s="475"/>
      <c r="BF801" s="476"/>
      <c r="BG801" s="475"/>
      <c r="BH801" s="476"/>
      <c r="BI801" s="477"/>
      <c r="BJ801" s="474"/>
      <c r="BK801" s="475"/>
      <c r="BL801" s="476"/>
      <c r="BM801" s="475"/>
      <c r="BN801" s="476"/>
      <c r="BO801" s="477"/>
      <c r="BP801" s="474"/>
      <c r="BQ801" s="475"/>
      <c r="BR801" s="476"/>
      <c r="BS801" s="475"/>
      <c r="BT801" s="476"/>
      <c r="BU801" s="204"/>
      <c r="BV801" s="201"/>
      <c r="BW801" s="478"/>
      <c r="BX801" s="203"/>
      <c r="BY801" s="202"/>
      <c r="BZ801" s="203"/>
      <c r="CA801" s="204"/>
      <c r="CB801" s="201"/>
      <c r="CC801" s="478"/>
      <c r="CD801" s="203"/>
      <c r="CE801" s="202"/>
      <c r="CF801" s="203"/>
      <c r="CG801" s="204"/>
      <c r="CH801" s="201"/>
      <c r="CI801" s="202"/>
      <c r="CJ801" s="203"/>
      <c r="CK801" s="202"/>
      <c r="CL801" s="203"/>
      <c r="CM801" s="204"/>
      <c r="CN801" s="201"/>
      <c r="CO801" s="202"/>
      <c r="CP801" s="203"/>
      <c r="CQ801" s="202"/>
      <c r="CR801" s="203"/>
      <c r="CS801" s="204"/>
    </row>
    <row r="802" spans="25:97" ht="15" customHeight="1" x14ac:dyDescent="0.25">
      <c r="Y802" s="359"/>
      <c r="Z802" s="360"/>
      <c r="AA802" s="361"/>
      <c r="AB802" s="360"/>
      <c r="AC802" s="361"/>
      <c r="AD802" s="362"/>
      <c r="AE802" s="359"/>
      <c r="AF802" s="360"/>
      <c r="AG802" s="361"/>
      <c r="AH802" s="360"/>
      <c r="AI802" s="361"/>
      <c r="AJ802" s="362"/>
      <c r="AK802" s="359"/>
      <c r="AL802" s="360"/>
      <c r="AM802" s="361"/>
      <c r="AN802" s="360"/>
      <c r="AO802" s="361"/>
      <c r="AP802" s="362"/>
      <c r="AR802" s="207"/>
      <c r="AS802" s="479"/>
      <c r="AT802" s="480"/>
      <c r="AU802" s="481"/>
      <c r="AV802" s="480"/>
      <c r="AW802" s="482"/>
      <c r="AX802" s="483"/>
      <c r="AY802" s="479"/>
      <c r="AZ802" s="480"/>
      <c r="BA802" s="481"/>
      <c r="BB802" s="480"/>
      <c r="BC802" s="482"/>
      <c r="BD802" s="484"/>
      <c r="BE802" s="485"/>
      <c r="BF802" s="486"/>
      <c r="BG802" s="485"/>
      <c r="BH802" s="486"/>
      <c r="BI802" s="487"/>
      <c r="BJ802" s="484"/>
      <c r="BK802" s="485"/>
      <c r="BL802" s="486"/>
      <c r="BM802" s="485"/>
      <c r="BN802" s="486"/>
      <c r="BO802" s="487"/>
      <c r="BP802" s="484"/>
      <c r="BQ802" s="485"/>
      <c r="BR802" s="486"/>
      <c r="BS802" s="485"/>
      <c r="BT802" s="486"/>
      <c r="BU802" s="210"/>
      <c r="BV802" s="207"/>
      <c r="BW802" s="488"/>
      <c r="BX802" s="209"/>
      <c r="BY802" s="208"/>
      <c r="BZ802" s="209"/>
      <c r="CA802" s="210"/>
      <c r="CB802" s="207"/>
      <c r="CC802" s="488"/>
      <c r="CD802" s="209"/>
      <c r="CE802" s="208"/>
      <c r="CF802" s="209"/>
      <c r="CG802" s="210"/>
      <c r="CH802" s="207"/>
      <c r="CI802" s="208"/>
      <c r="CJ802" s="209"/>
      <c r="CK802" s="208"/>
      <c r="CL802" s="209"/>
      <c r="CM802" s="210"/>
      <c r="CN802" s="207"/>
      <c r="CO802" s="208"/>
      <c r="CP802" s="209"/>
      <c r="CQ802" s="208"/>
      <c r="CR802" s="209"/>
      <c r="CS802" s="210"/>
    </row>
    <row r="803" spans="25:97" ht="15" customHeight="1" x14ac:dyDescent="0.25">
      <c r="Y803" s="355">
        <v>1</v>
      </c>
      <c r="Z803" s="363" t="s">
        <v>855</v>
      </c>
      <c r="AA803">
        <v>1</v>
      </c>
      <c r="AB803" s="356" t="s">
        <v>856</v>
      </c>
      <c r="AC803">
        <v>1</v>
      </c>
      <c r="AD803" s="363" t="s">
        <v>857</v>
      </c>
      <c r="AE803" s="355">
        <v>1</v>
      </c>
      <c r="AF803" s="363" t="s">
        <v>858</v>
      </c>
      <c r="AG803">
        <v>1</v>
      </c>
      <c r="AH803" s="356" t="s">
        <v>859</v>
      </c>
      <c r="AI803">
        <v>1</v>
      </c>
      <c r="AJ803" s="363" t="s">
        <v>860</v>
      </c>
      <c r="AK803" s="355">
        <v>1</v>
      </c>
      <c r="AL803" s="363" t="s">
        <v>861</v>
      </c>
      <c r="AM803">
        <v>1</v>
      </c>
      <c r="AN803" s="356" t="s">
        <v>862</v>
      </c>
      <c r="AO803">
        <v>1</v>
      </c>
      <c r="AP803" s="363" t="s">
        <v>863</v>
      </c>
      <c r="AR803" s="201">
        <v>1</v>
      </c>
      <c r="AS803" s="489" t="s">
        <v>1094</v>
      </c>
      <c r="AT803">
        <v>1</v>
      </c>
      <c r="AU803" s="490" t="s">
        <v>1095</v>
      </c>
      <c r="AV803">
        <v>1</v>
      </c>
      <c r="AW803" s="489" t="s">
        <v>1096</v>
      </c>
      <c r="AX803" s="473">
        <v>1</v>
      </c>
      <c r="AY803" s="489" t="s">
        <v>1097</v>
      </c>
      <c r="AZ803">
        <v>1</v>
      </c>
      <c r="BA803" s="490" t="s">
        <v>1098</v>
      </c>
      <c r="BB803">
        <v>1</v>
      </c>
      <c r="BC803" s="489" t="s">
        <v>1099</v>
      </c>
      <c r="BD803" s="474">
        <v>1</v>
      </c>
      <c r="BE803" s="489" t="s">
        <v>1100</v>
      </c>
      <c r="BF803">
        <v>1</v>
      </c>
      <c r="BG803" s="475" t="s">
        <v>1101</v>
      </c>
      <c r="BH803">
        <v>1</v>
      </c>
      <c r="BI803" s="489" t="s">
        <v>1102</v>
      </c>
      <c r="BJ803" s="474">
        <v>1</v>
      </c>
      <c r="BK803" s="489" t="s">
        <v>1103</v>
      </c>
      <c r="BL803">
        <v>1</v>
      </c>
      <c r="BM803" s="475" t="s">
        <v>1104</v>
      </c>
      <c r="BN803">
        <v>1</v>
      </c>
      <c r="BO803" s="489" t="s">
        <v>1105</v>
      </c>
      <c r="BP803" s="474"/>
      <c r="BQ803" s="475"/>
      <c r="BR803" s="476"/>
      <c r="BS803" s="475"/>
      <c r="BT803" s="476"/>
      <c r="BU803" s="206"/>
      <c r="BV803" s="201"/>
      <c r="BW803" s="471"/>
      <c r="BX803" s="203"/>
      <c r="BY803" s="205"/>
      <c r="BZ803" s="203"/>
      <c r="CA803" s="204"/>
      <c r="CB803" s="201"/>
      <c r="CC803" s="471"/>
      <c r="CD803" s="203"/>
      <c r="CE803" s="205"/>
      <c r="CF803" s="203"/>
      <c r="CG803" s="206"/>
      <c r="CH803" s="201"/>
      <c r="CI803" s="205"/>
      <c r="CJ803" s="203"/>
      <c r="CK803" s="205"/>
      <c r="CL803" s="203"/>
      <c r="CM803" s="206"/>
      <c r="CN803" s="201"/>
      <c r="CO803" s="205"/>
      <c r="CP803" s="203"/>
      <c r="CQ803" s="205"/>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203"/>
      <c r="AU804" s="202"/>
      <c r="AV804" s="203"/>
      <c r="AW804" s="204"/>
      <c r="AX804" s="201"/>
      <c r="AY804" s="478"/>
      <c r="AZ804" s="203"/>
      <c r="BA804" s="202"/>
      <c r="BB804" s="203"/>
      <c r="BC804" s="204"/>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64"/>
      <c r="Z805" s="365"/>
      <c r="AA805" s="366"/>
      <c r="AB805" s="365"/>
      <c r="AC805" s="366"/>
      <c r="AD805" s="367"/>
      <c r="AE805" s="364"/>
      <c r="AF805" s="365"/>
      <c r="AG805" s="366"/>
      <c r="AH805" s="365"/>
      <c r="AI805" s="366"/>
      <c r="AJ805" s="367"/>
      <c r="AK805" s="364"/>
      <c r="AL805" s="365"/>
      <c r="AM805" s="366"/>
      <c r="AN805" s="365"/>
      <c r="AO805" s="366"/>
      <c r="AP805" s="367"/>
      <c r="AR805" s="211"/>
      <c r="AS805" s="491"/>
      <c r="AT805" s="213"/>
      <c r="AU805" s="212"/>
      <c r="AV805" s="213"/>
      <c r="AW805" s="214"/>
      <c r="AX805" s="211"/>
      <c r="AY805" s="492"/>
      <c r="AZ805" s="213"/>
      <c r="BA805" s="212"/>
      <c r="BB805" s="213"/>
      <c r="BC805" s="214"/>
      <c r="BD805" s="493"/>
      <c r="BE805" s="494"/>
      <c r="BF805" s="495"/>
      <c r="BG805" s="494"/>
      <c r="BH805" s="495"/>
      <c r="BI805" s="496"/>
      <c r="BJ805" s="493"/>
      <c r="BK805" s="494"/>
      <c r="BL805" s="495"/>
      <c r="BM805" s="494"/>
      <c r="BN805" s="495"/>
      <c r="BO805" s="496"/>
      <c r="BP805" s="493"/>
      <c r="BQ805" s="494"/>
      <c r="BR805" s="495"/>
      <c r="BS805" s="494"/>
      <c r="BT805" s="495"/>
      <c r="BU805" s="214"/>
      <c r="BV805" s="211"/>
      <c r="BW805" s="492"/>
      <c r="BX805" s="213"/>
      <c r="BY805" s="212"/>
      <c r="BZ805" s="213"/>
      <c r="CA805" s="214"/>
      <c r="CB805" s="211"/>
      <c r="CC805" s="492"/>
      <c r="CD805" s="213"/>
      <c r="CE805" s="212"/>
      <c r="CF805" s="213"/>
      <c r="CG805" s="214"/>
      <c r="CH805" s="211"/>
      <c r="CI805" s="212"/>
      <c r="CJ805" s="213"/>
      <c r="CK805" s="212"/>
      <c r="CL805" s="213"/>
      <c r="CM805" s="214"/>
      <c r="CN805" s="211"/>
      <c r="CO805" s="212"/>
      <c r="CP805" s="213"/>
      <c r="CQ805" s="212"/>
      <c r="CR805" s="213"/>
      <c r="CS805" s="214"/>
    </row>
    <row r="806" spans="25:97" ht="15" customHeight="1" x14ac:dyDescent="0.25">
      <c r="Y806" s="368"/>
      <c r="Z806" s="369"/>
      <c r="AA806" s="370"/>
      <c r="AB806" s="369"/>
      <c r="AC806" s="370"/>
      <c r="AD806" s="371"/>
      <c r="AE806" s="368"/>
      <c r="AF806" s="369"/>
      <c r="AG806" s="370"/>
      <c r="AH806" s="369"/>
      <c r="AI806" s="370"/>
      <c r="AJ806" s="371"/>
      <c r="AK806" s="368"/>
      <c r="AL806" s="369"/>
      <c r="AM806" s="370"/>
      <c r="AN806" s="369"/>
      <c r="AO806" s="370"/>
      <c r="AP806" s="371"/>
      <c r="AR806" s="169"/>
      <c r="AS806" s="497"/>
      <c r="AT806" s="171"/>
      <c r="AU806" s="170"/>
      <c r="AV806" s="171"/>
      <c r="AW806" s="172"/>
      <c r="AX806" s="169"/>
      <c r="AY806" s="498"/>
      <c r="AZ806" s="171"/>
      <c r="BA806" s="170"/>
      <c r="BB806" s="171"/>
      <c r="BC806" s="172"/>
      <c r="BD806" s="499"/>
      <c r="BE806" s="500"/>
      <c r="BF806" s="501"/>
      <c r="BG806" s="500"/>
      <c r="BH806" s="501"/>
      <c r="BI806" s="502"/>
      <c r="BJ806" s="499"/>
      <c r="BK806" s="500"/>
      <c r="BL806" s="501"/>
      <c r="BM806" s="500"/>
      <c r="BN806" s="501"/>
      <c r="BO806" s="502"/>
      <c r="BP806" s="499"/>
      <c r="BQ806" s="500"/>
      <c r="BR806" s="501"/>
      <c r="BS806" s="500"/>
      <c r="BT806" s="501"/>
      <c r="BU806" s="172"/>
      <c r="BV806" s="169"/>
      <c r="BW806" s="498"/>
      <c r="BX806" s="171"/>
      <c r="BY806" s="170"/>
      <c r="BZ806" s="171"/>
      <c r="CA806" s="172"/>
      <c r="CB806" s="169"/>
      <c r="CC806" s="498"/>
      <c r="CD806" s="171"/>
      <c r="CE806" s="170"/>
      <c r="CF806" s="171"/>
      <c r="CG806" s="172"/>
      <c r="CH806" s="169"/>
      <c r="CI806" s="170"/>
      <c r="CJ806" s="171"/>
      <c r="CK806" s="170"/>
      <c r="CL806" s="171"/>
      <c r="CM806" s="172"/>
      <c r="CN806" s="169"/>
      <c r="CO806" s="170"/>
      <c r="CP806" s="171"/>
      <c r="CQ806" s="170"/>
      <c r="CR806" s="171"/>
      <c r="CS806" s="172"/>
    </row>
    <row r="807" spans="25:97" ht="15" customHeight="1" x14ac:dyDescent="0.25">
      <c r="Y807" s="372">
        <v>1</v>
      </c>
      <c r="Z807" s="373" t="s">
        <v>864</v>
      </c>
      <c r="AA807">
        <v>1</v>
      </c>
      <c r="AB807" s="374" t="s">
        <v>865</v>
      </c>
      <c r="AC807">
        <v>1</v>
      </c>
      <c r="AD807" s="373" t="s">
        <v>866</v>
      </c>
      <c r="AE807" s="372">
        <v>1</v>
      </c>
      <c r="AF807" s="373" t="s">
        <v>867</v>
      </c>
      <c r="AG807">
        <v>1</v>
      </c>
      <c r="AH807" s="374" t="s">
        <v>868</v>
      </c>
      <c r="AI807">
        <v>1</v>
      </c>
      <c r="AJ807" s="373" t="s">
        <v>869</v>
      </c>
      <c r="AK807" s="372">
        <v>1</v>
      </c>
      <c r="AL807" s="373" t="s">
        <v>870</v>
      </c>
      <c r="AM807">
        <v>1</v>
      </c>
      <c r="AN807" s="374" t="s">
        <v>871</v>
      </c>
      <c r="AO807">
        <v>1</v>
      </c>
      <c r="AP807" s="373" t="s">
        <v>872</v>
      </c>
      <c r="AR807" s="215">
        <v>1</v>
      </c>
      <c r="AS807" s="503" t="s">
        <v>1106</v>
      </c>
      <c r="AT807">
        <v>1</v>
      </c>
      <c r="AU807" s="504" t="s">
        <v>1107</v>
      </c>
      <c r="AV807">
        <v>1</v>
      </c>
      <c r="AW807" s="503" t="s">
        <v>1108</v>
      </c>
      <c r="AX807" s="505">
        <v>1</v>
      </c>
      <c r="AY807" s="503" t="s">
        <v>1109</v>
      </c>
      <c r="AZ807">
        <v>1</v>
      </c>
      <c r="BA807" s="504" t="s">
        <v>1110</v>
      </c>
      <c r="BB807">
        <v>1</v>
      </c>
      <c r="BC807" s="503" t="s">
        <v>1111</v>
      </c>
      <c r="BD807" s="506">
        <v>1</v>
      </c>
      <c r="BE807" s="503" t="s">
        <v>1112</v>
      </c>
      <c r="BF807">
        <v>1</v>
      </c>
      <c r="BG807" s="507" t="s">
        <v>1113</v>
      </c>
      <c r="BH807">
        <v>1</v>
      </c>
      <c r="BI807" s="503" t="s">
        <v>1114</v>
      </c>
      <c r="BJ807" s="506"/>
      <c r="BK807" s="507"/>
      <c r="BL807" s="508"/>
      <c r="BM807" s="507"/>
      <c r="BN807" s="508"/>
      <c r="BO807" s="509"/>
      <c r="BP807" s="506"/>
      <c r="BQ807" s="507"/>
      <c r="BR807" s="508"/>
      <c r="BS807" s="507"/>
      <c r="BT807" s="508"/>
      <c r="BU807" s="218"/>
      <c r="BV807" s="215"/>
      <c r="BW807" s="510"/>
      <c r="BX807" s="217"/>
      <c r="BY807" s="216"/>
      <c r="BZ807" s="217"/>
      <c r="CA807" s="218"/>
      <c r="CB807" s="215"/>
      <c r="CC807" s="510"/>
      <c r="CD807" s="217"/>
      <c r="CE807" s="216"/>
      <c r="CF807" s="217"/>
      <c r="CG807" s="218"/>
      <c r="CH807" s="215"/>
      <c r="CI807" s="216"/>
      <c r="CJ807" s="217"/>
      <c r="CK807" s="216"/>
      <c r="CL807" s="217"/>
      <c r="CM807" s="218"/>
      <c r="CN807" s="215"/>
      <c r="CO807" s="216"/>
      <c r="CP807" s="217"/>
      <c r="CQ807" s="216"/>
      <c r="CR807" s="217"/>
      <c r="CS807" s="218"/>
    </row>
    <row r="808" spans="25:97" ht="15" customHeight="1" x14ac:dyDescent="0.25">
      <c r="Y808" s="372"/>
      <c r="Z808" s="374"/>
      <c r="AA808" s="375"/>
      <c r="AB808" s="374"/>
      <c r="AC808" s="375"/>
      <c r="AD808" s="376"/>
      <c r="AE808" s="372"/>
      <c r="AF808" s="374"/>
      <c r="AG808" s="375"/>
      <c r="AH808" s="374"/>
      <c r="AI808" s="375"/>
      <c r="AJ808" s="376"/>
      <c r="AK808" s="372"/>
      <c r="AL808" s="374"/>
      <c r="AM808" s="375"/>
      <c r="AN808" s="374"/>
      <c r="AO808" s="375"/>
      <c r="AP808" s="376"/>
      <c r="AR808" s="215"/>
      <c r="AS808" s="510"/>
      <c r="AT808" s="511"/>
      <c r="AU808" s="216"/>
      <c r="AV808" s="511"/>
      <c r="AW808" s="218"/>
      <c r="AX808" s="505"/>
      <c r="AY808" s="510"/>
      <c r="AZ808" s="511"/>
      <c r="BA808" s="216"/>
      <c r="BB808" s="511"/>
      <c r="BC808" s="220"/>
      <c r="BD808" s="506"/>
      <c r="BE808" s="507"/>
      <c r="BF808" s="508"/>
      <c r="BG808" s="507"/>
      <c r="BH808" s="508"/>
      <c r="BI808" s="509"/>
      <c r="BJ808" s="506"/>
      <c r="BK808" s="507"/>
      <c r="BL808" s="508"/>
      <c r="BM808" s="507"/>
      <c r="BN808" s="508"/>
      <c r="BO808" s="509"/>
      <c r="BP808" s="506"/>
      <c r="BQ808" s="507"/>
      <c r="BR808" s="508"/>
      <c r="BS808" s="507"/>
      <c r="BT808" s="508"/>
      <c r="BU808" s="220"/>
      <c r="BV808" s="215"/>
      <c r="BW808" s="226"/>
      <c r="BX808" s="217"/>
      <c r="BY808" s="219"/>
      <c r="BZ808" s="217"/>
      <c r="CA808" s="220"/>
      <c r="CB808" s="215"/>
      <c r="CC808" s="226"/>
      <c r="CD808" s="217"/>
      <c r="CE808" s="219"/>
      <c r="CF808" s="217"/>
      <c r="CG808" s="220"/>
      <c r="CH808" s="215"/>
      <c r="CI808" s="219"/>
      <c r="CJ808" s="217"/>
      <c r="CK808" s="219"/>
      <c r="CL808" s="217"/>
      <c r="CM808" s="220"/>
      <c r="CN808" s="215"/>
      <c r="CO808" s="219"/>
      <c r="CP808" s="217"/>
      <c r="CQ808" s="219"/>
      <c r="CR808" s="217"/>
      <c r="CS808" s="220"/>
    </row>
    <row r="809" spans="25:97" ht="15" customHeight="1" x14ac:dyDescent="0.25">
      <c r="Y809" s="372"/>
      <c r="Z809" s="374"/>
      <c r="AA809" s="375"/>
      <c r="AB809" s="374"/>
      <c r="AC809" s="375"/>
      <c r="AD809" s="376"/>
      <c r="AE809" s="372"/>
      <c r="AF809" s="374"/>
      <c r="AG809" s="375"/>
      <c r="AH809" s="374"/>
      <c r="AI809" s="375"/>
      <c r="AJ809" s="376"/>
      <c r="AK809" s="372"/>
      <c r="AL809" s="374"/>
      <c r="AM809" s="375"/>
      <c r="AN809" s="374"/>
      <c r="AO809" s="375"/>
      <c r="AP809" s="376"/>
      <c r="AR809" s="215"/>
      <c r="AS809" s="510"/>
      <c r="AT809" s="511"/>
      <c r="AU809" s="216"/>
      <c r="AV809" s="511"/>
      <c r="AW809" s="218"/>
      <c r="AX809" s="505"/>
      <c r="AY809" s="510"/>
      <c r="AZ809" s="511"/>
      <c r="BA809" s="216"/>
      <c r="BB809" s="511"/>
      <c r="BC809" s="220"/>
      <c r="BD809" s="506"/>
      <c r="BE809" s="507"/>
      <c r="BF809" s="508"/>
      <c r="BG809" s="507"/>
      <c r="BH809" s="508"/>
      <c r="BI809" s="509"/>
      <c r="BJ809" s="506"/>
      <c r="BK809" s="507"/>
      <c r="BL809" s="508"/>
      <c r="BM809" s="507"/>
      <c r="BN809" s="508"/>
      <c r="BO809" s="509"/>
      <c r="BP809" s="506"/>
      <c r="BQ809" s="507"/>
      <c r="BR809" s="508"/>
      <c r="BS809" s="507"/>
      <c r="BT809" s="508"/>
      <c r="BU809" s="220"/>
      <c r="BV809" s="215"/>
      <c r="BW809" s="226"/>
      <c r="BX809" s="217"/>
      <c r="BY809" s="219"/>
      <c r="BZ809" s="217"/>
      <c r="CA809" s="220"/>
      <c r="CB809" s="215"/>
      <c r="CC809" s="226"/>
      <c r="CD809" s="217"/>
      <c r="CE809" s="219"/>
      <c r="CF809" s="217"/>
      <c r="CG809" s="220"/>
      <c r="CH809" s="215"/>
      <c r="CI809" s="219"/>
      <c r="CJ809" s="217"/>
      <c r="CK809" s="219"/>
      <c r="CL809" s="217"/>
      <c r="CM809" s="220"/>
      <c r="CN809" s="215"/>
      <c r="CO809" s="219"/>
      <c r="CP809" s="217"/>
      <c r="CQ809" s="219"/>
      <c r="CR809" s="217"/>
      <c r="CS809" s="220"/>
    </row>
    <row r="810" spans="25:97" ht="15" customHeight="1" x14ac:dyDescent="0.25">
      <c r="Y810" s="377"/>
      <c r="Z810" s="378"/>
      <c r="AA810" s="379"/>
      <c r="AB810" s="378"/>
      <c r="AC810" s="379"/>
      <c r="AD810" s="380"/>
      <c r="AE810" s="377"/>
      <c r="AF810" s="378"/>
      <c r="AG810" s="379"/>
      <c r="AH810" s="378"/>
      <c r="AI810" s="379"/>
      <c r="AJ810" s="380"/>
      <c r="AK810" s="377"/>
      <c r="AL810" s="378"/>
      <c r="AM810" s="379"/>
      <c r="AN810" s="378"/>
      <c r="AO810" s="379"/>
      <c r="AP810" s="380"/>
      <c r="AR810" s="221"/>
      <c r="AS810" s="512"/>
      <c r="AT810" s="513"/>
      <c r="AU810" s="514"/>
      <c r="AV810" s="513"/>
      <c r="AW810" s="515"/>
      <c r="AX810" s="516"/>
      <c r="AY810" s="512"/>
      <c r="AZ810" s="513"/>
      <c r="BA810" s="514"/>
      <c r="BB810" s="513"/>
      <c r="BC810" s="224"/>
      <c r="BD810" s="517"/>
      <c r="BE810" s="518"/>
      <c r="BF810" s="519"/>
      <c r="BG810" s="518"/>
      <c r="BH810" s="519"/>
      <c r="BI810" s="520"/>
      <c r="BJ810" s="517"/>
      <c r="BK810" s="518"/>
      <c r="BL810" s="519"/>
      <c r="BM810" s="518"/>
      <c r="BN810" s="519"/>
      <c r="BO810" s="520"/>
      <c r="BP810" s="517"/>
      <c r="BQ810" s="518"/>
      <c r="BR810" s="519"/>
      <c r="BS810" s="518"/>
      <c r="BT810" s="519"/>
      <c r="BU810" s="224"/>
      <c r="BV810" s="221"/>
      <c r="BW810" s="521"/>
      <c r="BX810" s="223"/>
      <c r="BY810" s="222"/>
      <c r="BZ810" s="223"/>
      <c r="CA810" s="224"/>
      <c r="CB810" s="221"/>
      <c r="CC810" s="521"/>
      <c r="CD810" s="223"/>
      <c r="CE810" s="222"/>
      <c r="CF810" s="223"/>
      <c r="CG810" s="224"/>
      <c r="CH810" s="221"/>
      <c r="CI810" s="222"/>
      <c r="CJ810" s="223"/>
      <c r="CK810" s="222"/>
      <c r="CL810" s="223"/>
      <c r="CM810" s="224"/>
      <c r="CN810" s="221"/>
      <c r="CO810" s="222"/>
      <c r="CP810" s="223"/>
      <c r="CQ810" s="222"/>
      <c r="CR810" s="223"/>
      <c r="CS810" s="224"/>
    </row>
    <row r="811" spans="25:97" ht="15" customHeight="1" x14ac:dyDescent="0.25">
      <c r="Y811" s="372">
        <v>1</v>
      </c>
      <c r="Z811" s="373" t="s">
        <v>873</v>
      </c>
      <c r="AA811">
        <v>1</v>
      </c>
      <c r="AB811" s="374" t="s">
        <v>874</v>
      </c>
      <c r="AC811">
        <v>1</v>
      </c>
      <c r="AD811" s="373" t="s">
        <v>187</v>
      </c>
      <c r="AE811" s="372">
        <v>1</v>
      </c>
      <c r="AF811" s="373" t="s">
        <v>875</v>
      </c>
      <c r="AG811">
        <v>1</v>
      </c>
      <c r="AH811" s="374" t="s">
        <v>876</v>
      </c>
      <c r="AI811">
        <v>1</v>
      </c>
      <c r="AJ811" s="373" t="s">
        <v>877</v>
      </c>
      <c r="AK811" s="372">
        <v>1</v>
      </c>
      <c r="AL811" s="373" t="s">
        <v>878</v>
      </c>
      <c r="AM811">
        <v>1</v>
      </c>
      <c r="AN811" s="374" t="s">
        <v>879</v>
      </c>
      <c r="AO811">
        <v>1</v>
      </c>
      <c r="AP811" s="373" t="s">
        <v>880</v>
      </c>
      <c r="AR811" s="215">
        <v>1</v>
      </c>
      <c r="AS811" s="503" t="s">
        <v>1115</v>
      </c>
      <c r="AT811">
        <v>1</v>
      </c>
      <c r="AU811" s="504" t="s">
        <v>1116</v>
      </c>
      <c r="AV811">
        <v>1</v>
      </c>
      <c r="AW811" s="503" t="s">
        <v>1117</v>
      </c>
      <c r="AX811" s="505">
        <v>1</v>
      </c>
      <c r="AY811" s="503" t="s">
        <v>1118</v>
      </c>
      <c r="AZ811">
        <v>1</v>
      </c>
      <c r="BA811" s="504" t="s">
        <v>1119</v>
      </c>
      <c r="BB811">
        <v>1</v>
      </c>
      <c r="BC811" s="503" t="s">
        <v>1120</v>
      </c>
      <c r="BD811" s="506">
        <v>1</v>
      </c>
      <c r="BE811" s="503" t="s">
        <v>1121</v>
      </c>
      <c r="BF811">
        <v>1</v>
      </c>
      <c r="BG811" s="507" t="s">
        <v>1122</v>
      </c>
      <c r="BH811">
        <v>1</v>
      </c>
      <c r="BI811" s="503" t="s">
        <v>1123</v>
      </c>
      <c r="BJ811" s="506"/>
      <c r="BK811" s="507"/>
      <c r="BL811" s="508"/>
      <c r="BM811" s="507"/>
      <c r="BN811" s="508"/>
      <c r="BO811" s="509"/>
      <c r="BP811" s="506"/>
      <c r="BQ811" s="507"/>
      <c r="BR811" s="508"/>
      <c r="BS811" s="507"/>
      <c r="BT811" s="508"/>
      <c r="BU811" s="218"/>
      <c r="BV811" s="215"/>
      <c r="BW811" s="510"/>
      <c r="BX811" s="217"/>
      <c r="BY811" s="216"/>
      <c r="BZ811" s="217"/>
      <c r="CA811" s="218"/>
      <c r="CB811" s="215"/>
      <c r="CC811" s="510"/>
      <c r="CD811" s="217"/>
      <c r="CE811" s="216"/>
      <c r="CF811" s="217"/>
      <c r="CG811" s="218"/>
      <c r="CH811" s="215"/>
      <c r="CI811" s="216"/>
      <c r="CJ811" s="217"/>
      <c r="CK811" s="216"/>
      <c r="CL811" s="217"/>
      <c r="CM811" s="218"/>
      <c r="CN811" s="215"/>
      <c r="CO811" s="216"/>
      <c r="CP811" s="217"/>
      <c r="CQ811" s="216"/>
      <c r="CR811" s="217"/>
      <c r="CS811" s="218"/>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18"/>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2"/>
      <c r="Z813" s="374"/>
      <c r="AA813" s="375"/>
      <c r="AB813" s="374"/>
      <c r="AC813" s="375"/>
      <c r="AD813" s="376"/>
      <c r="AE813" s="372"/>
      <c r="AF813" s="374"/>
      <c r="AG813" s="375"/>
      <c r="AH813" s="374"/>
      <c r="AI813" s="375"/>
      <c r="AJ813" s="376"/>
      <c r="AK813" s="372"/>
      <c r="AL813" s="374"/>
      <c r="AM813" s="375"/>
      <c r="AN813" s="374"/>
      <c r="AO813" s="375"/>
      <c r="AP813" s="376"/>
      <c r="AR813" s="215"/>
      <c r="AS813" s="510"/>
      <c r="AT813" s="511"/>
      <c r="AU813" s="216"/>
      <c r="AV813" s="511"/>
      <c r="AW813" s="218"/>
      <c r="AX813" s="505"/>
      <c r="AY813" s="510"/>
      <c r="AZ813" s="511"/>
      <c r="BA813" s="216"/>
      <c r="BB813" s="511"/>
      <c r="BC813" s="218"/>
      <c r="BD813" s="506"/>
      <c r="BE813" s="507"/>
      <c r="BF813" s="508"/>
      <c r="BG813" s="507"/>
      <c r="BH813" s="508"/>
      <c r="BI813" s="509"/>
      <c r="BJ813" s="506"/>
      <c r="BK813" s="507"/>
      <c r="BL813" s="508"/>
      <c r="BM813" s="507"/>
      <c r="BN813" s="508"/>
      <c r="BO813" s="509"/>
      <c r="BP813" s="506"/>
      <c r="BQ813" s="507"/>
      <c r="BR813" s="508"/>
      <c r="BS813" s="507"/>
      <c r="BT813" s="508"/>
      <c r="BU813" s="220"/>
      <c r="BV813" s="215"/>
      <c r="BW813" s="226"/>
      <c r="BX813" s="217"/>
      <c r="BY813" s="219"/>
      <c r="BZ813" s="217"/>
      <c r="CA813" s="220"/>
      <c r="CB813" s="215"/>
      <c r="CC813" s="226"/>
      <c r="CD813" s="217"/>
      <c r="CE813" s="219"/>
      <c r="CF813" s="217"/>
      <c r="CG813" s="220"/>
      <c r="CH813" s="215"/>
      <c r="CI813" s="219"/>
      <c r="CJ813" s="217"/>
      <c r="CK813" s="219"/>
      <c r="CL813" s="217"/>
      <c r="CM813" s="220"/>
      <c r="CN813" s="215"/>
      <c r="CO813" s="219"/>
      <c r="CP813" s="217"/>
      <c r="CQ813" s="219"/>
      <c r="CR813" s="217"/>
      <c r="CS813" s="220"/>
    </row>
    <row r="814" spans="25:97" ht="15" customHeight="1" x14ac:dyDescent="0.25">
      <c r="Y814" s="377"/>
      <c r="Z814" s="378"/>
      <c r="AA814" s="379"/>
      <c r="AB814" s="378"/>
      <c r="AC814" s="379"/>
      <c r="AD814" s="380"/>
      <c r="AE814" s="377"/>
      <c r="AF814" s="378"/>
      <c r="AG814" s="379"/>
      <c r="AH814" s="378"/>
      <c r="AI814" s="379"/>
      <c r="AJ814" s="380"/>
      <c r="AK814" s="377"/>
      <c r="AL814" s="378"/>
      <c r="AM814" s="379"/>
      <c r="AN814" s="378"/>
      <c r="AO814" s="379"/>
      <c r="AP814" s="380"/>
      <c r="AR814" s="221"/>
      <c r="AS814" s="512"/>
      <c r="AT814" s="513"/>
      <c r="AU814" s="514"/>
      <c r="AV814" s="513"/>
      <c r="AW814" s="515"/>
      <c r="AX814" s="516"/>
      <c r="AY814" s="512"/>
      <c r="AZ814" s="513"/>
      <c r="BA814" s="514"/>
      <c r="BB814" s="513"/>
      <c r="BC814" s="515"/>
      <c r="BD814" s="517"/>
      <c r="BE814" s="518"/>
      <c r="BF814" s="519"/>
      <c r="BG814" s="518"/>
      <c r="BH814" s="519"/>
      <c r="BI814" s="520"/>
      <c r="BJ814" s="517"/>
      <c r="BK814" s="518"/>
      <c r="BL814" s="519"/>
      <c r="BM814" s="518"/>
      <c r="BN814" s="519"/>
      <c r="BO814" s="520"/>
      <c r="BP814" s="517"/>
      <c r="BQ814" s="518"/>
      <c r="BR814" s="519"/>
      <c r="BS814" s="518"/>
      <c r="BT814" s="519"/>
      <c r="BU814" s="224"/>
      <c r="BV814" s="221"/>
      <c r="BW814" s="521"/>
      <c r="BX814" s="223"/>
      <c r="BY814" s="222"/>
      <c r="BZ814" s="223"/>
      <c r="CA814" s="224"/>
      <c r="CB814" s="221"/>
      <c r="CC814" s="521"/>
      <c r="CD814" s="223"/>
      <c r="CE814" s="222"/>
      <c r="CF814" s="223"/>
      <c r="CG814" s="224"/>
      <c r="CH814" s="221"/>
      <c r="CI814" s="222"/>
      <c r="CJ814" s="223"/>
      <c r="CK814" s="222"/>
      <c r="CL814" s="223"/>
      <c r="CM814" s="224"/>
      <c r="CN814" s="221"/>
      <c r="CO814" s="222"/>
      <c r="CP814" s="223"/>
      <c r="CQ814" s="222"/>
      <c r="CR814" s="223"/>
      <c r="CS814" s="224"/>
    </row>
    <row r="815" spans="25:97" ht="15" customHeight="1" x14ac:dyDescent="0.25">
      <c r="Y815" s="372">
        <v>1</v>
      </c>
      <c r="Z815" s="373" t="s">
        <v>881</v>
      </c>
      <c r="AA815">
        <v>1</v>
      </c>
      <c r="AB815" s="374" t="s">
        <v>882</v>
      </c>
      <c r="AC815">
        <v>1</v>
      </c>
      <c r="AD815" s="373" t="s">
        <v>883</v>
      </c>
      <c r="AE815" s="372">
        <v>1</v>
      </c>
      <c r="AF815" s="373" t="s">
        <v>884</v>
      </c>
      <c r="AG815">
        <v>1</v>
      </c>
      <c r="AH815" s="374" t="s">
        <v>885</v>
      </c>
      <c r="AI815">
        <v>1</v>
      </c>
      <c r="AJ815" s="373" t="s">
        <v>886</v>
      </c>
      <c r="AK815" s="372">
        <v>1</v>
      </c>
      <c r="AL815" s="373" t="s">
        <v>887</v>
      </c>
      <c r="AM815">
        <v>1</v>
      </c>
      <c r="AN815" s="374" t="s">
        <v>888</v>
      </c>
      <c r="AO815">
        <v>1</v>
      </c>
      <c r="AP815" s="373" t="s">
        <v>889</v>
      </c>
      <c r="AR815" s="215">
        <v>1</v>
      </c>
      <c r="AS815" s="503" t="s">
        <v>1124</v>
      </c>
      <c r="AT815">
        <v>1</v>
      </c>
      <c r="AU815" s="504" t="s">
        <v>1125</v>
      </c>
      <c r="AV815">
        <v>1</v>
      </c>
      <c r="AW815" s="503" t="s">
        <v>1126</v>
      </c>
      <c r="AX815" s="505">
        <v>1</v>
      </c>
      <c r="AY815" s="503" t="s">
        <v>1127</v>
      </c>
      <c r="AZ815">
        <v>1</v>
      </c>
      <c r="BA815" s="504" t="s">
        <v>1128</v>
      </c>
      <c r="BB815">
        <v>1</v>
      </c>
      <c r="BC815" s="503" t="s">
        <v>1129</v>
      </c>
      <c r="BD815" s="506">
        <v>1</v>
      </c>
      <c r="BE815" s="503" t="s">
        <v>1130</v>
      </c>
      <c r="BF815">
        <v>1</v>
      </c>
      <c r="BG815" s="507" t="s">
        <v>1131</v>
      </c>
      <c r="BH815">
        <v>1</v>
      </c>
      <c r="BI815" s="503" t="s">
        <v>1132</v>
      </c>
      <c r="BJ815" s="506"/>
      <c r="BK815" s="507"/>
      <c r="BL815" s="508"/>
      <c r="BM815" s="507"/>
      <c r="BN815" s="508"/>
      <c r="BO815" s="509"/>
      <c r="BP815" s="506"/>
      <c r="BQ815" s="507"/>
      <c r="BR815" s="508"/>
      <c r="BS815" s="507"/>
      <c r="BT815" s="508"/>
      <c r="BU815" s="218"/>
      <c r="BV815" s="215"/>
      <c r="BW815" s="510"/>
      <c r="BX815" s="217"/>
      <c r="BY815" s="216"/>
      <c r="BZ815" s="217"/>
      <c r="CA815" s="218"/>
      <c r="CB815" s="215"/>
      <c r="CC815" s="510"/>
      <c r="CD815" s="217"/>
      <c r="CE815" s="216"/>
      <c r="CF815" s="217"/>
      <c r="CG815" s="218"/>
      <c r="CH815" s="215"/>
      <c r="CI815" s="216"/>
      <c r="CJ815" s="217"/>
      <c r="CK815" s="216"/>
      <c r="CL815" s="217"/>
      <c r="CM815" s="218"/>
      <c r="CN815" s="215"/>
      <c r="CO815" s="216"/>
      <c r="CP815" s="217"/>
      <c r="CQ815" s="216"/>
      <c r="CR815" s="217"/>
      <c r="CS815" s="218"/>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2"/>
      <c r="Z817" s="374"/>
      <c r="AA817" s="375"/>
      <c r="AB817" s="374"/>
      <c r="AC817" s="375"/>
      <c r="AD817" s="376"/>
      <c r="AE817" s="372"/>
      <c r="AF817" s="374"/>
      <c r="AG817" s="375"/>
      <c r="AH817" s="374"/>
      <c r="AI817" s="375"/>
      <c r="AJ817" s="376"/>
      <c r="AK817" s="372"/>
      <c r="AL817" s="374"/>
      <c r="AM817" s="375"/>
      <c r="AN817" s="374"/>
      <c r="AO817" s="375"/>
      <c r="AP817" s="376"/>
      <c r="AR817" s="215"/>
      <c r="AS817" s="510"/>
      <c r="AT817" s="511"/>
      <c r="AU817" s="216"/>
      <c r="AV817" s="511"/>
      <c r="AW817" s="218"/>
      <c r="AX817" s="505"/>
      <c r="AY817" s="510"/>
      <c r="AZ817" s="511"/>
      <c r="BA817" s="216"/>
      <c r="BB817" s="511"/>
      <c r="BC817" s="218"/>
      <c r="BD817" s="506"/>
      <c r="BE817" s="507"/>
      <c r="BF817" s="508"/>
      <c r="BG817" s="507"/>
      <c r="BH817" s="508"/>
      <c r="BI817" s="509"/>
      <c r="BJ817" s="506"/>
      <c r="BK817" s="507"/>
      <c r="BL817" s="508"/>
      <c r="BM817" s="507"/>
      <c r="BN817" s="508"/>
      <c r="BO817" s="509"/>
      <c r="BP817" s="506"/>
      <c r="BQ817" s="507"/>
      <c r="BR817" s="508"/>
      <c r="BS817" s="507"/>
      <c r="BT817" s="508"/>
      <c r="BU817" s="220"/>
      <c r="BV817" s="215"/>
      <c r="BW817" s="226"/>
      <c r="BX817" s="217"/>
      <c r="BY817" s="219"/>
      <c r="BZ817" s="217"/>
      <c r="CA817" s="220"/>
      <c r="CB817" s="215"/>
      <c r="CC817" s="226"/>
      <c r="CD817" s="217"/>
      <c r="CE817" s="219"/>
      <c r="CF817" s="217"/>
      <c r="CG817" s="220"/>
      <c r="CH817" s="215"/>
      <c r="CI817" s="219"/>
      <c r="CJ817" s="217"/>
      <c r="CK817" s="219"/>
      <c r="CL817" s="217"/>
      <c r="CM817" s="220"/>
      <c r="CN817" s="215"/>
      <c r="CO817" s="219"/>
      <c r="CP817" s="217"/>
      <c r="CQ817" s="219"/>
      <c r="CR817" s="217"/>
      <c r="CS817" s="220"/>
    </row>
    <row r="818" spans="25:97" ht="15" customHeight="1" x14ac:dyDescent="0.25">
      <c r="Y818" s="377"/>
      <c r="Z818" s="378"/>
      <c r="AA818" s="379"/>
      <c r="AB818" s="378"/>
      <c r="AC818" s="379"/>
      <c r="AD818" s="380"/>
      <c r="AE818" s="377"/>
      <c r="AF818" s="378"/>
      <c r="AG818" s="379"/>
      <c r="AH818" s="378"/>
      <c r="AI818" s="379"/>
      <c r="AJ818" s="380"/>
      <c r="AK818" s="377"/>
      <c r="AL818" s="378"/>
      <c r="AM818" s="379"/>
      <c r="AN818" s="379"/>
      <c r="AO818" s="379"/>
      <c r="AP818" s="381"/>
      <c r="AR818" s="221"/>
      <c r="AS818" s="512"/>
      <c r="AT818" s="513"/>
      <c r="AU818" s="514"/>
      <c r="AV818" s="513"/>
      <c r="AW818" s="515"/>
      <c r="AX818" s="516"/>
      <c r="AY818" s="512"/>
      <c r="AZ818" s="513"/>
      <c r="BA818" s="514"/>
      <c r="BB818" s="513"/>
      <c r="BC818" s="515"/>
      <c r="BD818" s="517"/>
      <c r="BE818" s="518"/>
      <c r="BF818" s="519"/>
      <c r="BG818" s="519"/>
      <c r="BH818" s="519"/>
      <c r="BI818" s="522"/>
      <c r="BJ818" s="517"/>
      <c r="BK818" s="518"/>
      <c r="BL818" s="519"/>
      <c r="BM818" s="518"/>
      <c r="BN818" s="519"/>
      <c r="BO818" s="520"/>
      <c r="BP818" s="517"/>
      <c r="BQ818" s="518"/>
      <c r="BR818" s="519"/>
      <c r="BS818" s="518"/>
      <c r="BT818" s="519"/>
      <c r="BU818" s="224"/>
      <c r="BV818" s="221"/>
      <c r="BW818" s="521"/>
      <c r="BX818" s="223"/>
      <c r="BY818" s="223"/>
      <c r="BZ818" s="223"/>
      <c r="CA818" s="225"/>
      <c r="CB818" s="221"/>
      <c r="CC818" s="521"/>
      <c r="CD818" s="223"/>
      <c r="CE818" s="222"/>
      <c r="CF818" s="223"/>
      <c r="CG818" s="224"/>
      <c r="CH818" s="221"/>
      <c r="CI818" s="222"/>
      <c r="CJ818" s="223"/>
      <c r="CK818" s="222"/>
      <c r="CL818" s="223"/>
      <c r="CM818" s="224"/>
      <c r="CN818" s="221"/>
      <c r="CO818" s="222"/>
      <c r="CP818" s="223"/>
      <c r="CQ818" s="223"/>
      <c r="CR818" s="223"/>
      <c r="CS818" s="225"/>
    </row>
    <row r="819" spans="25:97" ht="15" customHeight="1" x14ac:dyDescent="0.25">
      <c r="Y819" s="372">
        <v>1</v>
      </c>
      <c r="Z819" s="373" t="s">
        <v>890</v>
      </c>
      <c r="AA819">
        <v>1</v>
      </c>
      <c r="AB819" s="374" t="s">
        <v>891</v>
      </c>
      <c r="AC819">
        <v>1</v>
      </c>
      <c r="AD819" s="373" t="s">
        <v>892</v>
      </c>
      <c r="AE819" s="372">
        <v>1</v>
      </c>
      <c r="AF819" s="373" t="s">
        <v>893</v>
      </c>
      <c r="AG819">
        <v>1</v>
      </c>
      <c r="AH819" s="374" t="s">
        <v>894</v>
      </c>
      <c r="AI819">
        <v>1</v>
      </c>
      <c r="AJ819" s="373" t="s">
        <v>895</v>
      </c>
      <c r="AK819" s="372">
        <v>1</v>
      </c>
      <c r="AL819" s="373" t="s">
        <v>896</v>
      </c>
      <c r="AM819">
        <v>1</v>
      </c>
      <c r="AN819" s="373" t="s">
        <v>897</v>
      </c>
      <c r="AO819">
        <v>1</v>
      </c>
      <c r="AP819" s="373" t="s">
        <v>898</v>
      </c>
      <c r="AR819" s="215">
        <v>1</v>
      </c>
      <c r="AS819" s="503" t="s">
        <v>1133</v>
      </c>
      <c r="AT819">
        <v>1</v>
      </c>
      <c r="AU819" s="504" t="s">
        <v>1134</v>
      </c>
      <c r="AV819">
        <v>1</v>
      </c>
      <c r="AW819" s="503" t="s">
        <v>1135</v>
      </c>
      <c r="AX819" s="505">
        <v>1</v>
      </c>
      <c r="AY819" s="503" t="s">
        <v>1136</v>
      </c>
      <c r="AZ819">
        <v>1</v>
      </c>
      <c r="BA819" s="504" t="s">
        <v>1137</v>
      </c>
      <c r="BB819">
        <v>1</v>
      </c>
      <c r="BC819" s="503" t="s">
        <v>1138</v>
      </c>
      <c r="BD819" s="506">
        <v>1</v>
      </c>
      <c r="BE819" s="503" t="s">
        <v>1139</v>
      </c>
      <c r="BF819">
        <v>1</v>
      </c>
      <c r="BG819" s="507" t="s">
        <v>1140</v>
      </c>
      <c r="BH819">
        <v>1</v>
      </c>
      <c r="BI819" s="503" t="s">
        <v>1141</v>
      </c>
      <c r="BJ819" s="506"/>
      <c r="BK819" s="507"/>
      <c r="BL819" s="508"/>
      <c r="BM819" s="507"/>
      <c r="BN819" s="508"/>
      <c r="BO819" s="509"/>
      <c r="BP819" s="506"/>
      <c r="BQ819" s="507"/>
      <c r="BR819" s="508"/>
      <c r="BS819" s="507"/>
      <c r="BT819" s="508"/>
      <c r="BU819" s="218"/>
      <c r="BV819" s="215"/>
      <c r="BW819" s="510"/>
      <c r="BX819" s="217"/>
      <c r="BY819" s="217"/>
      <c r="BZ819" s="217"/>
      <c r="CA819" s="227"/>
      <c r="CB819" s="215"/>
      <c r="CC819" s="510"/>
      <c r="CD819" s="217"/>
      <c r="CE819" s="216"/>
      <c r="CF819" s="217"/>
      <c r="CG819" s="218"/>
      <c r="CH819" s="215"/>
      <c r="CI819" s="216"/>
      <c r="CJ819" s="217"/>
      <c r="CK819" s="216"/>
      <c r="CL819" s="217"/>
      <c r="CM819" s="218"/>
      <c r="CN819" s="215"/>
      <c r="CO819" s="216"/>
      <c r="CP819" s="217"/>
      <c r="CQ819" s="217"/>
      <c r="CR819" s="217"/>
      <c r="CS819" s="227"/>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5"/>
      <c r="AO820" s="375"/>
      <c r="AP820" s="382"/>
      <c r="AR820" s="215"/>
      <c r="AS820" s="510"/>
      <c r="AT820" s="511"/>
      <c r="AU820" s="216"/>
      <c r="AV820" s="511"/>
      <c r="AW820" s="218"/>
      <c r="AX820" s="505"/>
      <c r="AY820" s="510"/>
      <c r="AZ820" s="511"/>
      <c r="BA820" s="216"/>
      <c r="BB820" s="511"/>
      <c r="BC820" s="218"/>
      <c r="BD820" s="506"/>
      <c r="BE820" s="507"/>
      <c r="BF820" s="508"/>
      <c r="BG820" s="508"/>
      <c r="BH820" s="508"/>
      <c r="BI820" s="523"/>
      <c r="BJ820" s="506"/>
      <c r="BK820" s="507"/>
      <c r="BL820" s="508"/>
      <c r="BM820" s="507"/>
      <c r="BN820" s="508"/>
      <c r="BO820" s="509"/>
      <c r="BP820" s="506"/>
      <c r="BQ820" s="507"/>
      <c r="BR820" s="508"/>
      <c r="BS820" s="507"/>
      <c r="BT820" s="508"/>
      <c r="BU820" s="220"/>
      <c r="BV820" s="215"/>
      <c r="BW820" s="226"/>
      <c r="BX820" s="217"/>
      <c r="BY820" s="217"/>
      <c r="BZ820" s="217"/>
      <c r="CA820" s="228"/>
      <c r="CB820" s="215"/>
      <c r="CC820" s="226"/>
      <c r="CD820" s="217"/>
      <c r="CE820" s="219"/>
      <c r="CF820" s="217"/>
      <c r="CG820" s="220"/>
      <c r="CH820" s="215"/>
      <c r="CI820" s="219"/>
      <c r="CJ820" s="217"/>
      <c r="CK820" s="219"/>
      <c r="CL820" s="217"/>
      <c r="CM820" s="220"/>
      <c r="CN820" s="215"/>
      <c r="CO820" s="219"/>
      <c r="CP820" s="217"/>
      <c r="CQ820" s="217"/>
      <c r="CR820" s="217"/>
      <c r="CS820" s="228"/>
    </row>
    <row r="821" spans="25:97" ht="15" customHeight="1" x14ac:dyDescent="0.25">
      <c r="Y821" s="372"/>
      <c r="Z821" s="374"/>
      <c r="AA821" s="375"/>
      <c r="AB821" s="374"/>
      <c r="AC821" s="375"/>
      <c r="AD821" s="376"/>
      <c r="AE821" s="372"/>
      <c r="AF821" s="374"/>
      <c r="AG821" s="375"/>
      <c r="AH821" s="374"/>
      <c r="AI821" s="375"/>
      <c r="AJ821" s="376"/>
      <c r="AK821" s="372"/>
      <c r="AL821" s="374"/>
      <c r="AM821" s="375"/>
      <c r="AN821" s="375"/>
      <c r="AO821" s="375"/>
      <c r="AP821" s="382"/>
      <c r="AR821" s="215"/>
      <c r="AS821" s="510"/>
      <c r="AT821" s="511"/>
      <c r="AU821" s="216"/>
      <c r="AV821" s="511"/>
      <c r="AW821" s="218"/>
      <c r="AX821" s="505"/>
      <c r="AY821" s="510"/>
      <c r="AZ821" s="511"/>
      <c r="BA821" s="216"/>
      <c r="BB821" s="511"/>
      <c r="BC821" s="218"/>
      <c r="BD821" s="506"/>
      <c r="BE821" s="507"/>
      <c r="BF821" s="508"/>
      <c r="BG821" s="508"/>
      <c r="BH821" s="508"/>
      <c r="BI821" s="523"/>
      <c r="BJ821" s="506"/>
      <c r="BK821" s="507"/>
      <c r="BL821" s="508"/>
      <c r="BM821" s="507"/>
      <c r="BN821" s="508"/>
      <c r="BO821" s="509"/>
      <c r="BP821" s="506"/>
      <c r="BQ821" s="507"/>
      <c r="BR821" s="508"/>
      <c r="BS821" s="507"/>
      <c r="BT821" s="508"/>
      <c r="BU821" s="220"/>
      <c r="BV821" s="215"/>
      <c r="BW821" s="226"/>
      <c r="BX821" s="217"/>
      <c r="BY821" s="217"/>
      <c r="BZ821" s="217"/>
      <c r="CA821" s="228"/>
      <c r="CB821" s="215"/>
      <c r="CC821" s="226"/>
      <c r="CD821" s="217"/>
      <c r="CE821" s="219"/>
      <c r="CF821" s="217"/>
      <c r="CG821" s="220"/>
      <c r="CH821" s="215"/>
      <c r="CI821" s="219"/>
      <c r="CJ821" s="217"/>
      <c r="CK821" s="219"/>
      <c r="CL821" s="217"/>
      <c r="CM821" s="220"/>
      <c r="CN821" s="215"/>
      <c r="CO821" s="219"/>
      <c r="CP821" s="217"/>
      <c r="CQ821" s="217"/>
      <c r="CR821" s="217"/>
      <c r="CS821" s="228"/>
    </row>
    <row r="822" spans="25:97" ht="15" customHeight="1" x14ac:dyDescent="0.25">
      <c r="Y822" s="377"/>
      <c r="Z822" s="379"/>
      <c r="AA822" s="379"/>
      <c r="AB822" s="379"/>
      <c r="AC822" s="379"/>
      <c r="AD822" s="381"/>
      <c r="AE822" s="377"/>
      <c r="AF822" s="379"/>
      <c r="AG822" s="379"/>
      <c r="AH822" s="379"/>
      <c r="AI822" s="379"/>
      <c r="AJ822" s="381"/>
      <c r="AK822" s="377"/>
      <c r="AL822" s="379"/>
      <c r="AM822" s="379"/>
      <c r="AN822" s="379"/>
      <c r="AO822" s="379"/>
      <c r="AP822" s="381"/>
      <c r="AR822" s="221"/>
      <c r="AS822" s="513"/>
      <c r="AT822" s="513"/>
      <c r="AU822" s="513"/>
      <c r="AV822" s="513"/>
      <c r="AW822" s="524"/>
      <c r="AX822" s="516"/>
      <c r="AY822" s="513"/>
      <c r="AZ822" s="513"/>
      <c r="BA822" s="513"/>
      <c r="BB822" s="513"/>
      <c r="BC822" s="524"/>
      <c r="BD822" s="517"/>
      <c r="BE822" s="519"/>
      <c r="BF822" s="519"/>
      <c r="BG822" s="519"/>
      <c r="BH822" s="519"/>
      <c r="BI822" s="522"/>
      <c r="BJ822" s="517"/>
      <c r="BK822" s="519"/>
      <c r="BL822" s="519"/>
      <c r="BM822" s="519"/>
      <c r="BN822" s="519"/>
      <c r="BO822" s="522"/>
      <c r="BP822" s="517"/>
      <c r="BQ822" s="519"/>
      <c r="BR822" s="519"/>
      <c r="BS822" s="519"/>
      <c r="BT822" s="519"/>
      <c r="BU822" s="225"/>
      <c r="BV822" s="221"/>
      <c r="BW822" s="223"/>
      <c r="BX822" s="223"/>
      <c r="BY822" s="223"/>
      <c r="BZ822" s="223"/>
      <c r="CA822" s="225"/>
      <c r="CB822" s="221"/>
      <c r="CC822" s="223"/>
      <c r="CD822" s="223"/>
      <c r="CE822" s="223"/>
      <c r="CF822" s="223"/>
      <c r="CG822" s="225"/>
      <c r="CH822" s="221"/>
      <c r="CI822" s="223"/>
      <c r="CJ822" s="223"/>
      <c r="CK822" s="223"/>
      <c r="CL822" s="223"/>
      <c r="CM822" s="225"/>
      <c r="CN822" s="221"/>
      <c r="CO822" s="223"/>
      <c r="CP822" s="223"/>
      <c r="CQ822" s="223"/>
      <c r="CR822" s="223"/>
      <c r="CS822" s="225"/>
    </row>
    <row r="823" spans="25:97" ht="15" customHeight="1" x14ac:dyDescent="0.25">
      <c r="Y823" s="372">
        <v>1</v>
      </c>
      <c r="Z823" s="373" t="s">
        <v>899</v>
      </c>
      <c r="AA823">
        <v>1</v>
      </c>
      <c r="AB823" s="374" t="s">
        <v>900</v>
      </c>
      <c r="AC823">
        <v>1</v>
      </c>
      <c r="AD823" s="373" t="s">
        <v>901</v>
      </c>
      <c r="AE823" s="372">
        <v>1</v>
      </c>
      <c r="AF823" s="373" t="s">
        <v>902</v>
      </c>
      <c r="AG823">
        <v>1</v>
      </c>
      <c r="AH823" s="374" t="s">
        <v>902</v>
      </c>
      <c r="AI823">
        <v>1</v>
      </c>
      <c r="AJ823" s="373" t="s">
        <v>903</v>
      </c>
      <c r="AK823" s="372">
        <v>1</v>
      </c>
      <c r="AL823" s="373" t="s">
        <v>904</v>
      </c>
      <c r="AM823">
        <v>1</v>
      </c>
      <c r="AN823" s="374" t="s">
        <v>905</v>
      </c>
      <c r="AO823">
        <v>1</v>
      </c>
      <c r="AP823" s="373" t="s">
        <v>906</v>
      </c>
      <c r="AR823" s="215">
        <v>1</v>
      </c>
      <c r="AS823" s="503" t="s">
        <v>1142</v>
      </c>
      <c r="AT823">
        <v>1</v>
      </c>
      <c r="AU823" s="504" t="s">
        <v>1143</v>
      </c>
      <c r="AV823">
        <v>1</v>
      </c>
      <c r="AW823" s="503" t="s">
        <v>1144</v>
      </c>
      <c r="AX823" s="505">
        <v>1</v>
      </c>
      <c r="AY823" s="503" t="s">
        <v>1145</v>
      </c>
      <c r="AZ823">
        <v>1</v>
      </c>
      <c r="BA823" s="504" t="s">
        <v>1146</v>
      </c>
      <c r="BB823">
        <v>1</v>
      </c>
      <c r="BC823" s="503" t="s">
        <v>1147</v>
      </c>
      <c r="BD823" s="506">
        <v>1</v>
      </c>
      <c r="BE823" s="503" t="s">
        <v>1148</v>
      </c>
      <c r="BF823">
        <v>1</v>
      </c>
      <c r="BG823" s="507" t="s">
        <v>1149</v>
      </c>
      <c r="BH823">
        <v>1</v>
      </c>
      <c r="BI823" s="503" t="s">
        <v>1150</v>
      </c>
      <c r="BJ823" s="506"/>
      <c r="BK823" s="507"/>
      <c r="BL823" s="508"/>
      <c r="BM823" s="507"/>
      <c r="BN823" s="508"/>
      <c r="BO823" s="509"/>
      <c r="BP823" s="506"/>
      <c r="BQ823" s="507"/>
      <c r="BR823" s="508"/>
      <c r="BS823" s="507"/>
      <c r="BT823" s="508"/>
      <c r="BU823" s="218"/>
      <c r="BV823" s="215"/>
      <c r="BW823" s="510"/>
      <c r="BX823" s="217"/>
      <c r="BY823" s="216"/>
      <c r="BZ823" s="217"/>
      <c r="CA823" s="218"/>
      <c r="CB823" s="215"/>
      <c r="CC823" s="510"/>
      <c r="CD823" s="217"/>
      <c r="CE823" s="216"/>
      <c r="CF823" s="217"/>
      <c r="CG823" s="218"/>
      <c r="CH823" s="215"/>
      <c r="CI823" s="216"/>
      <c r="CJ823" s="217"/>
      <c r="CK823" s="216"/>
      <c r="CL823" s="217"/>
      <c r="CM823" s="218"/>
      <c r="CN823" s="215"/>
      <c r="CO823" s="216"/>
      <c r="CP823" s="217"/>
      <c r="CQ823" s="216"/>
      <c r="CR823" s="217"/>
      <c r="CS823" s="21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4"/>
      <c r="AO824" s="375"/>
      <c r="AP824" s="376"/>
      <c r="AR824" s="215"/>
      <c r="AS824" s="510"/>
      <c r="AT824" s="511"/>
      <c r="AU824" s="216"/>
      <c r="AV824" s="511"/>
      <c r="AW824" s="218"/>
      <c r="AX824" s="505"/>
      <c r="AY824" s="510"/>
      <c r="AZ824" s="511"/>
      <c r="BA824" s="216"/>
      <c r="BB824" s="511"/>
      <c r="BC824" s="218"/>
      <c r="BD824" s="506"/>
      <c r="BE824" s="507"/>
      <c r="BF824" s="508"/>
      <c r="BG824" s="507"/>
      <c r="BH824" s="508"/>
      <c r="BI824" s="509"/>
      <c r="BJ824" s="506"/>
      <c r="BK824" s="507"/>
      <c r="BL824" s="508"/>
      <c r="BM824" s="507"/>
      <c r="BN824" s="508"/>
      <c r="BO824" s="509"/>
      <c r="BP824" s="506"/>
      <c r="BQ824" s="507"/>
      <c r="BR824" s="508"/>
      <c r="BS824" s="507"/>
      <c r="BT824" s="508"/>
      <c r="BU824" s="218"/>
      <c r="BV824" s="215"/>
      <c r="BW824" s="226"/>
      <c r="BX824" s="217"/>
      <c r="BY824" s="219"/>
      <c r="BZ824" s="217"/>
      <c r="CA824" s="220"/>
      <c r="CB824" s="215"/>
      <c r="CC824" s="226"/>
      <c r="CD824" s="217"/>
      <c r="CE824" s="219"/>
      <c r="CF824" s="217"/>
      <c r="CG824" s="220"/>
      <c r="CH824" s="215"/>
      <c r="CI824" s="219"/>
      <c r="CJ824" s="217"/>
      <c r="CK824" s="216"/>
      <c r="CL824" s="217"/>
      <c r="CM824" s="218"/>
      <c r="CN824" s="215"/>
      <c r="CO824" s="219"/>
      <c r="CP824" s="217"/>
      <c r="CQ824" s="219"/>
      <c r="CR824" s="217"/>
      <c r="CS824" s="220"/>
    </row>
    <row r="825" spans="25:97" ht="15" customHeight="1" x14ac:dyDescent="0.25">
      <c r="Y825" s="372"/>
      <c r="Z825" s="374"/>
      <c r="AA825" s="375"/>
      <c r="AB825" s="374"/>
      <c r="AC825" s="375"/>
      <c r="AD825" s="376"/>
      <c r="AE825" s="372"/>
      <c r="AF825" s="374"/>
      <c r="AG825" s="375"/>
      <c r="AH825" s="374"/>
      <c r="AI825" s="375"/>
      <c r="AJ825" s="376"/>
      <c r="AK825" s="372"/>
      <c r="AL825" s="374"/>
      <c r="AM825" s="375"/>
      <c r="AN825" s="374"/>
      <c r="AO825" s="375"/>
      <c r="AP825" s="376"/>
      <c r="AR825" s="215"/>
      <c r="AS825" s="510"/>
      <c r="AT825" s="511"/>
      <c r="AU825" s="216"/>
      <c r="AV825" s="511"/>
      <c r="AW825" s="218"/>
      <c r="AX825" s="505"/>
      <c r="AY825" s="510"/>
      <c r="AZ825" s="511"/>
      <c r="BA825" s="216"/>
      <c r="BB825" s="511"/>
      <c r="BC825" s="218"/>
      <c r="BD825" s="506"/>
      <c r="BE825" s="507"/>
      <c r="BF825" s="508"/>
      <c r="BG825" s="507"/>
      <c r="BH825" s="508"/>
      <c r="BI825" s="509"/>
      <c r="BJ825" s="506"/>
      <c r="BK825" s="507"/>
      <c r="BL825" s="508"/>
      <c r="BM825" s="507"/>
      <c r="BN825" s="508"/>
      <c r="BO825" s="509"/>
      <c r="BP825" s="506"/>
      <c r="BQ825" s="507"/>
      <c r="BR825" s="508"/>
      <c r="BS825" s="507"/>
      <c r="BT825" s="508"/>
      <c r="BU825" s="218"/>
      <c r="BV825" s="215"/>
      <c r="BW825" s="226"/>
      <c r="BX825" s="217"/>
      <c r="BY825" s="219"/>
      <c r="BZ825" s="217"/>
      <c r="CA825" s="220"/>
      <c r="CB825" s="215"/>
      <c r="CC825" s="226"/>
      <c r="CD825" s="217"/>
      <c r="CE825" s="219"/>
      <c r="CF825" s="217"/>
      <c r="CG825" s="220"/>
      <c r="CH825" s="215"/>
      <c r="CI825" s="219"/>
      <c r="CJ825" s="217"/>
      <c r="CK825" s="216"/>
      <c r="CL825" s="217"/>
      <c r="CM825" s="218"/>
      <c r="CN825" s="215"/>
      <c r="CO825" s="219"/>
      <c r="CP825" s="217"/>
      <c r="CQ825" s="219"/>
      <c r="CR825" s="217"/>
      <c r="CS825" s="220"/>
    </row>
    <row r="826" spans="25:97" ht="15" customHeight="1" x14ac:dyDescent="0.25">
      <c r="Y826" s="377"/>
      <c r="Z826" s="378"/>
      <c r="AA826" s="379"/>
      <c r="AB826" s="378"/>
      <c r="AC826" s="379"/>
      <c r="AD826" s="380"/>
      <c r="AE826" s="377"/>
      <c r="AF826" s="378"/>
      <c r="AG826" s="379"/>
      <c r="AH826" s="378"/>
      <c r="AI826" s="379"/>
      <c r="AJ826" s="380"/>
      <c r="AK826" s="377"/>
      <c r="AL826" s="378"/>
      <c r="AM826" s="379"/>
      <c r="AN826" s="378"/>
      <c r="AO826" s="379"/>
      <c r="AP826" s="380"/>
      <c r="AR826" s="221"/>
      <c r="AS826" s="512"/>
      <c r="AT826" s="513"/>
      <c r="AU826" s="514"/>
      <c r="AV826" s="513"/>
      <c r="AW826" s="515"/>
      <c r="AX826" s="516"/>
      <c r="AY826" s="512"/>
      <c r="AZ826" s="513"/>
      <c r="BA826" s="514"/>
      <c r="BB826" s="513"/>
      <c r="BC826" s="515"/>
      <c r="BD826" s="517"/>
      <c r="BE826" s="518"/>
      <c r="BF826" s="519"/>
      <c r="BG826" s="518"/>
      <c r="BH826" s="519"/>
      <c r="BI826" s="520"/>
      <c r="BJ826" s="517"/>
      <c r="BK826" s="518"/>
      <c r="BL826" s="519"/>
      <c r="BM826" s="518"/>
      <c r="BN826" s="519"/>
      <c r="BO826" s="520"/>
      <c r="BP826" s="517"/>
      <c r="BQ826" s="518"/>
      <c r="BR826" s="519"/>
      <c r="BS826" s="518"/>
      <c r="BT826" s="519"/>
      <c r="BU826" s="224"/>
      <c r="BV826" s="221"/>
      <c r="BW826" s="521"/>
      <c r="BX826" s="223"/>
      <c r="BY826" s="222"/>
      <c r="BZ826" s="223"/>
      <c r="CA826" s="224"/>
      <c r="CB826" s="221"/>
      <c r="CC826" s="521"/>
      <c r="CD826" s="223"/>
      <c r="CE826" s="222"/>
      <c r="CF826" s="223"/>
      <c r="CG826" s="224"/>
      <c r="CH826" s="221"/>
      <c r="CI826" s="222"/>
      <c r="CJ826" s="223"/>
      <c r="CK826" s="222"/>
      <c r="CL826" s="223"/>
      <c r="CM826" s="224"/>
      <c r="CN826" s="221"/>
      <c r="CO826" s="222"/>
      <c r="CP826" s="223"/>
      <c r="CQ826" s="222"/>
      <c r="CR826" s="223"/>
      <c r="CS826" s="224"/>
    </row>
    <row r="827" spans="25:97" ht="15" customHeight="1" x14ac:dyDescent="0.25">
      <c r="Y827" s="372">
        <v>1</v>
      </c>
      <c r="Z827" s="373" t="s">
        <v>907</v>
      </c>
      <c r="AA827">
        <v>1</v>
      </c>
      <c r="AB827" s="374" t="s">
        <v>908</v>
      </c>
      <c r="AC827">
        <v>1</v>
      </c>
      <c r="AD827" s="373" t="s">
        <v>909</v>
      </c>
      <c r="AE827" s="372">
        <v>1</v>
      </c>
      <c r="AF827" s="373" t="s">
        <v>910</v>
      </c>
      <c r="AG827">
        <v>1</v>
      </c>
      <c r="AH827" s="374" t="s">
        <v>911</v>
      </c>
      <c r="AI827">
        <v>1</v>
      </c>
      <c r="AJ827" s="373" t="s">
        <v>912</v>
      </c>
      <c r="AK827" s="372">
        <v>1</v>
      </c>
      <c r="AL827" s="373" t="s">
        <v>913</v>
      </c>
      <c r="AM827">
        <v>1</v>
      </c>
      <c r="AN827" s="374" t="s">
        <v>914</v>
      </c>
      <c r="AO827">
        <v>1</v>
      </c>
      <c r="AP827" s="373" t="s">
        <v>915</v>
      </c>
      <c r="AR827" s="215">
        <v>1</v>
      </c>
      <c r="AS827" s="503" t="s">
        <v>1151</v>
      </c>
      <c r="AT827">
        <v>1</v>
      </c>
      <c r="AU827" s="504" t="s">
        <v>1152</v>
      </c>
      <c r="AV827">
        <v>1</v>
      </c>
      <c r="AW827" s="503" t="s">
        <v>1153</v>
      </c>
      <c r="AX827" s="505">
        <v>1</v>
      </c>
      <c r="AY827" s="503" t="s">
        <v>1154</v>
      </c>
      <c r="AZ827">
        <v>1</v>
      </c>
      <c r="BA827" s="504" t="s">
        <v>1155</v>
      </c>
      <c r="BB827">
        <v>1</v>
      </c>
      <c r="BC827" s="503" t="s">
        <v>1156</v>
      </c>
      <c r="BD827" s="506">
        <v>1</v>
      </c>
      <c r="BE827" s="503" t="s">
        <v>1157</v>
      </c>
      <c r="BF827">
        <v>1</v>
      </c>
      <c r="BG827" s="507" t="s">
        <v>1158</v>
      </c>
      <c r="BH827">
        <v>1</v>
      </c>
      <c r="BI827" s="503" t="s">
        <v>1159</v>
      </c>
      <c r="BJ827" s="506"/>
      <c r="BK827" s="507"/>
      <c r="BL827" s="508"/>
      <c r="BM827" s="507"/>
      <c r="BN827" s="508"/>
      <c r="BO827" s="509"/>
      <c r="BP827" s="506"/>
      <c r="BQ827" s="507"/>
      <c r="BR827" s="508"/>
      <c r="BS827" s="507"/>
      <c r="BT827" s="508"/>
      <c r="BU827" s="218"/>
      <c r="BV827" s="215"/>
      <c r="BW827" s="510"/>
      <c r="BX827" s="217"/>
      <c r="BY827" s="216"/>
      <c r="BZ827" s="217"/>
      <c r="CA827" s="218"/>
      <c r="CB827" s="215"/>
      <c r="CC827" s="510"/>
      <c r="CD827" s="217"/>
      <c r="CE827" s="216"/>
      <c r="CF827" s="217"/>
      <c r="CG827" s="218"/>
      <c r="CH827" s="215"/>
      <c r="CI827" s="216"/>
      <c r="CJ827" s="217"/>
      <c r="CK827" s="216"/>
      <c r="CL827" s="217"/>
      <c r="CM827" s="218"/>
      <c r="CN827" s="215"/>
      <c r="CO827" s="216"/>
      <c r="CP827" s="217"/>
      <c r="CQ827" s="216"/>
      <c r="CR827" s="217"/>
      <c r="CS827" s="218"/>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20"/>
      <c r="BV828" s="215"/>
      <c r="BW828" s="226"/>
      <c r="BX828" s="217"/>
      <c r="BY828" s="219"/>
      <c r="BZ828" s="217"/>
      <c r="CA828" s="220"/>
      <c r="CB828" s="215"/>
      <c r="CC828" s="226"/>
      <c r="CD828" s="217"/>
      <c r="CE828" s="219"/>
      <c r="CF828" s="217"/>
      <c r="CG828" s="220"/>
      <c r="CH828" s="215"/>
      <c r="CI828" s="219"/>
      <c r="CJ828" s="217"/>
      <c r="CK828" s="219"/>
      <c r="CL828" s="217"/>
      <c r="CM828" s="220"/>
      <c r="CN828" s="215"/>
      <c r="CO828" s="219"/>
      <c r="CP828" s="217"/>
      <c r="CQ828" s="219"/>
      <c r="CR828" s="217"/>
      <c r="CS828" s="220"/>
    </row>
    <row r="829" spans="25:97" ht="15" customHeight="1" x14ac:dyDescent="0.25">
      <c r="Y829" s="372"/>
      <c r="Z829" s="374"/>
      <c r="AA829" s="375"/>
      <c r="AB829" s="374"/>
      <c r="AC829" s="375"/>
      <c r="AD829" s="376"/>
      <c r="AE829" s="372"/>
      <c r="AF829" s="374"/>
      <c r="AG829" s="375"/>
      <c r="AH829" s="374"/>
      <c r="AI829" s="375"/>
      <c r="AJ829" s="376"/>
      <c r="AK829" s="372"/>
      <c r="AL829" s="374"/>
      <c r="AM829" s="375"/>
      <c r="AN829" s="374"/>
      <c r="AO829" s="375"/>
      <c r="AP829" s="376"/>
      <c r="AR829" s="215"/>
      <c r="AS829" s="510"/>
      <c r="AT829" s="511"/>
      <c r="AU829" s="216"/>
      <c r="AV829" s="511"/>
      <c r="AW829" s="218"/>
      <c r="AX829" s="505"/>
      <c r="AY829" s="510"/>
      <c r="AZ829" s="511"/>
      <c r="BA829" s="216"/>
      <c r="BB829" s="511"/>
      <c r="BC829" s="218"/>
      <c r="BD829" s="506"/>
      <c r="BE829" s="507"/>
      <c r="BF829" s="508"/>
      <c r="BG829" s="507"/>
      <c r="BH829" s="508"/>
      <c r="BI829" s="509"/>
      <c r="BJ829" s="506"/>
      <c r="BK829" s="507"/>
      <c r="BL829" s="508"/>
      <c r="BM829" s="507"/>
      <c r="BN829" s="508"/>
      <c r="BO829" s="509"/>
      <c r="BP829" s="506"/>
      <c r="BQ829" s="507"/>
      <c r="BR829" s="508"/>
      <c r="BS829" s="507"/>
      <c r="BT829" s="508"/>
      <c r="BU829" s="220"/>
      <c r="BV829" s="215"/>
      <c r="BW829" s="226"/>
      <c r="BX829" s="217"/>
      <c r="BY829" s="219"/>
      <c r="BZ829" s="217"/>
      <c r="CA829" s="220"/>
      <c r="CB829" s="215"/>
      <c r="CC829" s="226"/>
      <c r="CD829" s="217"/>
      <c r="CE829" s="219"/>
      <c r="CF829" s="217"/>
      <c r="CG829" s="220"/>
      <c r="CH829" s="215"/>
      <c r="CI829" s="219"/>
      <c r="CJ829" s="217"/>
      <c r="CK829" s="219"/>
      <c r="CL829" s="217"/>
      <c r="CM829" s="220"/>
      <c r="CN829" s="215"/>
      <c r="CO829" s="219"/>
      <c r="CP829" s="217"/>
      <c r="CQ829" s="219"/>
      <c r="CR829" s="217"/>
      <c r="CS829" s="220"/>
    </row>
    <row r="830" spans="25:97" ht="15" customHeight="1" x14ac:dyDescent="0.25">
      <c r="Y830" s="377"/>
      <c r="Z830" s="378"/>
      <c r="AA830" s="379"/>
      <c r="AB830" s="378"/>
      <c r="AC830" s="379"/>
      <c r="AD830" s="380"/>
      <c r="AE830" s="377"/>
      <c r="AF830" s="378"/>
      <c r="AG830" s="379"/>
      <c r="AH830" s="378"/>
      <c r="AI830" s="379"/>
      <c r="AJ830" s="380"/>
      <c r="AK830" s="377"/>
      <c r="AL830" s="378"/>
      <c r="AM830" s="379"/>
      <c r="AN830" s="378"/>
      <c r="AO830" s="379"/>
      <c r="AP830" s="380"/>
      <c r="AR830" s="221"/>
      <c r="AS830" s="512"/>
      <c r="AT830" s="513"/>
      <c r="AU830" s="514"/>
      <c r="AV830" s="513"/>
      <c r="AW830" s="515"/>
      <c r="AX830" s="516"/>
      <c r="AY830" s="512"/>
      <c r="AZ830" s="513"/>
      <c r="BA830" s="514"/>
      <c r="BB830" s="513"/>
      <c r="BC830" s="515"/>
      <c r="BD830" s="517"/>
      <c r="BE830" s="518"/>
      <c r="BF830" s="519"/>
      <c r="BG830" s="518"/>
      <c r="BH830" s="519"/>
      <c r="BI830" s="520"/>
      <c r="BJ830" s="517"/>
      <c r="BK830" s="518"/>
      <c r="BL830" s="519"/>
      <c r="BM830" s="518"/>
      <c r="BN830" s="519"/>
      <c r="BO830" s="520"/>
      <c r="BP830" s="517"/>
      <c r="BQ830" s="518"/>
      <c r="BR830" s="519"/>
      <c r="BS830" s="518"/>
      <c r="BT830" s="519"/>
      <c r="BU830" s="224"/>
      <c r="BV830" s="221"/>
      <c r="BW830" s="521"/>
      <c r="BX830" s="223"/>
      <c r="BY830" s="222"/>
      <c r="BZ830" s="223"/>
      <c r="CA830" s="224"/>
      <c r="CB830" s="221"/>
      <c r="CC830" s="521"/>
      <c r="CD830" s="223"/>
      <c r="CE830" s="222"/>
      <c r="CF830" s="223"/>
      <c r="CG830" s="224"/>
      <c r="CH830" s="221"/>
      <c r="CI830" s="222"/>
      <c r="CJ830" s="223"/>
      <c r="CK830" s="222"/>
      <c r="CL830" s="223"/>
      <c r="CM830" s="224"/>
      <c r="CN830" s="221"/>
      <c r="CO830" s="222"/>
      <c r="CP830" s="223"/>
      <c r="CQ830" s="222"/>
      <c r="CR830" s="223"/>
      <c r="CS830" s="224"/>
    </row>
    <row r="831" spans="25:97" ht="15" customHeight="1" x14ac:dyDescent="0.25">
      <c r="Y831" s="372">
        <v>1</v>
      </c>
      <c r="Z831" s="373" t="s">
        <v>916</v>
      </c>
      <c r="AA831">
        <v>1</v>
      </c>
      <c r="AB831" s="374" t="s">
        <v>917</v>
      </c>
      <c r="AC831">
        <v>1</v>
      </c>
      <c r="AD831" s="373" t="s">
        <v>918</v>
      </c>
      <c r="AE831" s="372">
        <v>1</v>
      </c>
      <c r="AF831" s="373" t="s">
        <v>919</v>
      </c>
      <c r="AG831">
        <v>1</v>
      </c>
      <c r="AH831" s="374" t="s">
        <v>920</v>
      </c>
      <c r="AI831">
        <v>1</v>
      </c>
      <c r="AJ831" s="373" t="s">
        <v>921</v>
      </c>
      <c r="AK831" s="372">
        <v>1</v>
      </c>
      <c r="AL831" s="373" t="s">
        <v>922</v>
      </c>
      <c r="AM831">
        <v>1</v>
      </c>
      <c r="AN831" s="374" t="s">
        <v>923</v>
      </c>
      <c r="AO831">
        <v>1</v>
      </c>
      <c r="AP831" s="373" t="s">
        <v>924</v>
      </c>
      <c r="AR831" s="215">
        <v>1</v>
      </c>
      <c r="AS831" s="503" t="s">
        <v>1160</v>
      </c>
      <c r="AT831">
        <v>1</v>
      </c>
      <c r="AU831" s="504" t="s">
        <v>1161</v>
      </c>
      <c r="AV831">
        <v>1</v>
      </c>
      <c r="AW831" s="503" t="s">
        <v>1162</v>
      </c>
      <c r="AX831" s="505">
        <v>1</v>
      </c>
      <c r="AY831" s="503" t="s">
        <v>1163</v>
      </c>
      <c r="AZ831">
        <v>1</v>
      </c>
      <c r="BA831" s="504" t="s">
        <v>1164</v>
      </c>
      <c r="BB831">
        <v>1</v>
      </c>
      <c r="BC831" s="503" t="s">
        <v>1165</v>
      </c>
      <c r="BD831" s="506"/>
      <c r="BE831" s="507"/>
      <c r="BF831" s="508"/>
      <c r="BG831" s="507"/>
      <c r="BH831" s="508"/>
      <c r="BI831" s="509"/>
      <c r="BJ831" s="506"/>
      <c r="BK831" s="507"/>
      <c r="BL831" s="508"/>
      <c r="BM831" s="507"/>
      <c r="BN831" s="508"/>
      <c r="BO831" s="509"/>
      <c r="BP831" s="506"/>
      <c r="BQ831" s="507"/>
      <c r="BR831" s="508"/>
      <c r="BS831" s="507"/>
      <c r="BT831" s="508"/>
      <c r="BU831" s="218"/>
      <c r="BV831" s="215"/>
      <c r="BW831" s="510"/>
      <c r="BX831" s="217"/>
      <c r="BY831" s="216"/>
      <c r="BZ831" s="217"/>
      <c r="CA831" s="218"/>
      <c r="CB831" s="215"/>
      <c r="CC831" s="510"/>
      <c r="CD831" s="217"/>
      <c r="CE831" s="216"/>
      <c r="CF831" s="217"/>
      <c r="CG831" s="218"/>
      <c r="CH831" s="215"/>
      <c r="CI831" s="216"/>
      <c r="CJ831" s="217"/>
      <c r="CK831" s="216"/>
      <c r="CL831" s="217"/>
      <c r="CM831" s="218"/>
      <c r="CN831" s="215"/>
      <c r="CO831" s="216"/>
      <c r="CP831" s="217"/>
      <c r="CQ831" s="216"/>
      <c r="CR831" s="217"/>
      <c r="CS831" s="218"/>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217"/>
      <c r="AU832" s="219"/>
      <c r="AV832" s="217"/>
      <c r="AW832" s="220"/>
      <c r="AX832" s="215"/>
      <c r="AY832" s="226"/>
      <c r="AZ832" s="217"/>
      <c r="BA832" s="219"/>
      <c r="BB832" s="217"/>
      <c r="BC832" s="220"/>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83"/>
      <c r="Z833" s="384"/>
      <c r="AA833" s="385"/>
      <c r="AB833" s="384"/>
      <c r="AC833" s="385"/>
      <c r="AD833" s="386"/>
      <c r="AE833" s="387"/>
      <c r="AF833" s="388"/>
      <c r="AG833" s="389"/>
      <c r="AH833" s="388"/>
      <c r="AI833" s="389"/>
      <c r="AJ833" s="390"/>
      <c r="AK833" s="387"/>
      <c r="AL833" s="388"/>
      <c r="AM833" s="389"/>
      <c r="AN833" s="388"/>
      <c r="AO833" s="389"/>
      <c r="AP833" s="390"/>
      <c r="AR833" s="173"/>
      <c r="AS833" s="525"/>
      <c r="AT833" s="175"/>
      <c r="AU833" s="174"/>
      <c r="AV833" s="175"/>
      <c r="AW833" s="176"/>
      <c r="AX833" s="173"/>
      <c r="AY833" s="526"/>
      <c r="AZ833" s="175"/>
      <c r="BA833" s="174"/>
      <c r="BB833" s="175"/>
      <c r="BC833" s="176"/>
      <c r="BD833" s="527"/>
      <c r="BE833" s="528"/>
      <c r="BF833" s="529"/>
      <c r="BG833" s="528"/>
      <c r="BH833" s="529"/>
      <c r="BI833" s="530"/>
      <c r="BJ833" s="527"/>
      <c r="BK833" s="528"/>
      <c r="BL833" s="529"/>
      <c r="BM833" s="528"/>
      <c r="BN833" s="529"/>
      <c r="BO833" s="530"/>
      <c r="BP833" s="527"/>
      <c r="BQ833" s="528"/>
      <c r="BR833" s="529"/>
      <c r="BS833" s="528"/>
      <c r="BT833" s="529"/>
      <c r="BU833" s="176"/>
      <c r="BV833" s="173"/>
      <c r="BW833" s="526"/>
      <c r="BX833" s="175"/>
      <c r="BY833" s="174"/>
      <c r="BZ833" s="175"/>
      <c r="CA833" s="176"/>
      <c r="CB833" s="173"/>
      <c r="CC833" s="526"/>
      <c r="CD833" s="175"/>
      <c r="CE833" s="174"/>
      <c r="CF833" s="175"/>
      <c r="CG833" s="176"/>
      <c r="CH833" s="173"/>
      <c r="CI833" s="174"/>
      <c r="CJ833" s="175"/>
      <c r="CK833" s="174"/>
      <c r="CL833" s="175"/>
      <c r="CM833" s="176"/>
      <c r="CN833" s="173"/>
      <c r="CO833" s="174"/>
      <c r="CP833" s="175"/>
      <c r="CQ833" s="174"/>
      <c r="CR833" s="175"/>
      <c r="CS833" s="176"/>
    </row>
    <row r="834" spans="25:97" ht="15" customHeight="1" x14ac:dyDescent="0.25">
      <c r="Y834" s="391"/>
      <c r="Z834" s="392"/>
      <c r="AA834" s="393"/>
      <c r="AB834" s="392"/>
      <c r="AC834" s="393"/>
      <c r="AD834" s="394"/>
      <c r="AE834" s="395"/>
      <c r="AF834" s="396"/>
      <c r="AG834" s="397"/>
      <c r="AH834" s="396"/>
      <c r="AI834" s="397"/>
      <c r="AJ834" s="398"/>
      <c r="AK834" s="395"/>
      <c r="AL834" s="396"/>
      <c r="AM834" s="397"/>
      <c r="AN834" s="396"/>
      <c r="AO834" s="397"/>
      <c r="AP834" s="398"/>
      <c r="AR834" s="177"/>
      <c r="AS834" s="531"/>
      <c r="AT834" s="179"/>
      <c r="AU834" s="178"/>
      <c r="AV834" s="179"/>
      <c r="AW834" s="180"/>
      <c r="AX834" s="177"/>
      <c r="AY834" s="532"/>
      <c r="AZ834" s="179"/>
      <c r="BA834" s="178"/>
      <c r="BB834" s="179"/>
      <c r="BC834" s="180"/>
      <c r="BD834" s="533"/>
      <c r="BE834" s="534"/>
      <c r="BF834" s="535"/>
      <c r="BG834" s="534"/>
      <c r="BH834" s="535"/>
      <c r="BI834" s="536"/>
      <c r="BJ834" s="533"/>
      <c r="BK834" s="534"/>
      <c r="BL834" s="535"/>
      <c r="BM834" s="534"/>
      <c r="BN834" s="535"/>
      <c r="BO834" s="536"/>
      <c r="BP834" s="533"/>
      <c r="BQ834" s="534"/>
      <c r="BR834" s="535"/>
      <c r="BS834" s="534"/>
      <c r="BT834" s="535"/>
      <c r="BU834" s="180"/>
      <c r="BV834" s="177"/>
      <c r="BW834" s="532"/>
      <c r="BX834" s="179"/>
      <c r="BY834" s="178"/>
      <c r="BZ834" s="179"/>
      <c r="CA834" s="180"/>
      <c r="CB834" s="177"/>
      <c r="CC834" s="532"/>
      <c r="CD834" s="179"/>
      <c r="CE834" s="178"/>
      <c r="CF834" s="179"/>
      <c r="CG834" s="180"/>
      <c r="CH834" s="177"/>
      <c r="CI834" s="178"/>
      <c r="CJ834" s="179"/>
      <c r="CK834" s="178"/>
      <c r="CL834" s="179"/>
      <c r="CM834" s="180"/>
      <c r="CN834" s="177"/>
      <c r="CO834" s="178"/>
      <c r="CP834" s="179"/>
      <c r="CQ834" s="178"/>
      <c r="CR834" s="179"/>
      <c r="CS834" s="180"/>
    </row>
    <row r="835" spans="25:97" ht="15" customHeight="1" x14ac:dyDescent="0.25">
      <c r="Y835" s="372">
        <v>1</v>
      </c>
      <c r="Z835" s="399" t="s">
        <v>925</v>
      </c>
      <c r="AA835">
        <v>1</v>
      </c>
      <c r="AB835" s="384" t="s">
        <v>926</v>
      </c>
      <c r="AC835">
        <v>1</v>
      </c>
      <c r="AD835" s="399" t="s">
        <v>927</v>
      </c>
      <c r="AE835" s="387"/>
      <c r="AF835" s="400"/>
      <c r="AG835" s="389"/>
      <c r="AH835" s="400"/>
      <c r="AI835" s="389"/>
      <c r="AJ835" s="401"/>
      <c r="AK835" s="387"/>
      <c r="AL835" s="400"/>
      <c r="AM835" s="389"/>
      <c r="AN835" s="400"/>
      <c r="AO835" s="389"/>
      <c r="AP835" s="390"/>
      <c r="AR835" s="161"/>
      <c r="AS835" s="537"/>
      <c r="AT835" s="175"/>
      <c r="AU835" s="181"/>
      <c r="AV835" s="175"/>
      <c r="AW835" s="182"/>
      <c r="AX835" s="173"/>
      <c r="AY835" s="525"/>
      <c r="AZ835" s="175"/>
      <c r="BA835" s="181"/>
      <c r="BB835" s="175"/>
      <c r="BC835" s="182"/>
      <c r="BD835" s="527"/>
      <c r="BE835" s="528"/>
      <c r="BF835" s="529"/>
      <c r="BG835" s="528"/>
      <c r="BH835" s="529"/>
      <c r="BI835" s="530"/>
      <c r="BJ835" s="538"/>
      <c r="BK835" s="539"/>
      <c r="BL835" s="529"/>
      <c r="BM835" s="528"/>
      <c r="BN835" s="529"/>
      <c r="BO835" s="530"/>
      <c r="BP835" s="527"/>
      <c r="BQ835" s="528"/>
      <c r="BR835" s="529"/>
      <c r="BS835" s="528"/>
      <c r="BT835" s="529"/>
      <c r="BU835" s="182"/>
      <c r="BV835" s="173"/>
      <c r="BW835" s="525"/>
      <c r="BX835" s="175"/>
      <c r="BY835" s="181"/>
      <c r="BZ835" s="175"/>
      <c r="CA835" s="176"/>
      <c r="CB835" s="161"/>
      <c r="CC835" s="537"/>
      <c r="CD835" s="175"/>
      <c r="CE835" s="181"/>
      <c r="CF835" s="175"/>
      <c r="CG835" s="182"/>
      <c r="CH835" s="173"/>
      <c r="CI835" s="181"/>
      <c r="CJ835" s="175"/>
      <c r="CK835" s="181"/>
      <c r="CL835" s="175"/>
      <c r="CM835" s="182"/>
      <c r="CN835" s="173"/>
      <c r="CO835" s="181"/>
      <c r="CP835" s="175"/>
      <c r="CQ835" s="181"/>
      <c r="CR835" s="175"/>
      <c r="CS835" s="176"/>
    </row>
    <row r="836" spans="25:97" ht="15" customHeight="1" x14ac:dyDescent="0.25">
      <c r="Y836" s="402"/>
      <c r="Z836" s="403"/>
      <c r="AA836" s="404"/>
      <c r="AB836" s="403"/>
      <c r="AC836" s="404"/>
      <c r="AD836" s="405"/>
      <c r="AE836" s="402"/>
      <c r="AF836" s="403"/>
      <c r="AG836" s="404"/>
      <c r="AH836" s="403"/>
      <c r="AI836" s="404"/>
      <c r="AJ836" s="405"/>
      <c r="AK836" s="402"/>
      <c r="AL836" s="403"/>
      <c r="AM836" s="404"/>
      <c r="AN836" s="403"/>
      <c r="AO836" s="404"/>
      <c r="AP836" s="405"/>
      <c r="AR836" s="183"/>
      <c r="AS836" s="540"/>
      <c r="AT836" s="185"/>
      <c r="AU836" s="184"/>
      <c r="AV836" s="185"/>
      <c r="AW836" s="186"/>
      <c r="AX836" s="183"/>
      <c r="AY836" s="541"/>
      <c r="AZ836" s="185"/>
      <c r="BA836" s="184"/>
      <c r="BB836" s="185"/>
      <c r="BC836" s="186"/>
      <c r="BD836" s="542"/>
      <c r="BE836" s="543"/>
      <c r="BF836" s="544"/>
      <c r="BG836" s="543"/>
      <c r="BH836" s="544"/>
      <c r="BI836" s="545"/>
      <c r="BJ836" s="542"/>
      <c r="BK836" s="543"/>
      <c r="BL836" s="544"/>
      <c r="BM836" s="543"/>
      <c r="BN836" s="544"/>
      <c r="BO836" s="545"/>
      <c r="BP836" s="542"/>
      <c r="BQ836" s="543"/>
      <c r="BR836" s="544"/>
      <c r="BS836" s="543"/>
      <c r="BT836" s="544"/>
      <c r="BU836" s="186"/>
      <c r="BV836" s="183"/>
      <c r="BW836" s="541"/>
      <c r="BX836" s="185"/>
      <c r="BY836" s="184"/>
      <c r="BZ836" s="185"/>
      <c r="CA836" s="186"/>
      <c r="CB836" s="183"/>
      <c r="CC836" s="541"/>
      <c r="CD836" s="185"/>
      <c r="CE836" s="184"/>
      <c r="CF836" s="185"/>
      <c r="CG836" s="186"/>
      <c r="CH836" s="183"/>
      <c r="CI836" s="184"/>
      <c r="CJ836" s="185"/>
      <c r="CK836" s="184"/>
      <c r="CL836" s="185"/>
      <c r="CM836" s="186"/>
      <c r="CN836" s="183"/>
      <c r="CO836" s="184"/>
      <c r="CP836" s="185"/>
      <c r="CQ836" s="184"/>
      <c r="CR836" s="185"/>
      <c r="CS836" s="186"/>
    </row>
    <row r="837" spans="25:97" ht="15" customHeight="1" x14ac:dyDescent="0.25">
      <c r="Y837" s="402"/>
      <c r="Z837" s="403"/>
      <c r="AA837" s="404"/>
      <c r="AB837" s="403"/>
      <c r="AC837" s="404"/>
      <c r="AD837" s="405"/>
      <c r="AE837" s="402"/>
      <c r="AF837" s="403"/>
      <c r="AG837" s="404"/>
      <c r="AH837" s="403"/>
      <c r="AI837" s="404"/>
      <c r="AJ837" s="405"/>
      <c r="AK837" s="402"/>
      <c r="AL837" s="403"/>
      <c r="AM837" s="404"/>
      <c r="AN837" s="403"/>
      <c r="AO837" s="404"/>
      <c r="AP837" s="405"/>
      <c r="AR837" s="183"/>
      <c r="AS837" s="540"/>
      <c r="AT837" s="185"/>
      <c r="AU837" s="184"/>
      <c r="AV837" s="185"/>
      <c r="AW837" s="186"/>
      <c r="AX837" s="183"/>
      <c r="AY837" s="541"/>
      <c r="AZ837" s="185"/>
      <c r="BA837" s="184"/>
      <c r="BB837" s="185"/>
      <c r="BC837" s="186"/>
      <c r="BD837" s="542"/>
      <c r="BE837" s="543"/>
      <c r="BF837" s="544"/>
      <c r="BG837" s="543"/>
      <c r="BH837" s="544"/>
      <c r="BI837" s="545"/>
      <c r="BJ837" s="542"/>
      <c r="BK837" s="543"/>
      <c r="BL837" s="544"/>
      <c r="BM837" s="543"/>
      <c r="BN837" s="544"/>
      <c r="BO837" s="545"/>
      <c r="BP837" s="542"/>
      <c r="BQ837" s="543"/>
      <c r="BR837" s="544"/>
      <c r="BS837" s="543"/>
      <c r="BT837" s="544"/>
      <c r="BU837" s="186"/>
      <c r="BV837" s="183"/>
      <c r="BW837" s="541"/>
      <c r="BX837" s="185"/>
      <c r="BY837" s="184"/>
      <c r="BZ837" s="185"/>
      <c r="CA837" s="186"/>
      <c r="CB837" s="183"/>
      <c r="CC837" s="541"/>
      <c r="CD837" s="185"/>
      <c r="CE837" s="184"/>
      <c r="CF837" s="185"/>
      <c r="CG837" s="186"/>
      <c r="CH837" s="183"/>
      <c r="CI837" s="184"/>
      <c r="CJ837" s="185"/>
      <c r="CK837" s="184"/>
      <c r="CL837" s="185"/>
      <c r="CM837" s="186"/>
      <c r="CN837" s="183"/>
      <c r="CO837" s="184"/>
      <c r="CP837" s="185"/>
      <c r="CQ837" s="184"/>
      <c r="CR837" s="185"/>
      <c r="CS837" s="186"/>
    </row>
    <row r="838" spans="25:97" ht="15" customHeight="1" x14ac:dyDescent="0.25">
      <c r="Y838" s="368"/>
      <c r="Z838" s="369"/>
      <c r="AA838" s="370"/>
      <c r="AB838" s="369"/>
      <c r="AC838" s="370"/>
      <c r="AD838" s="371"/>
      <c r="AE838" s="368"/>
      <c r="AF838" s="369"/>
      <c r="AG838" s="370"/>
      <c r="AH838" s="369"/>
      <c r="AI838" s="370"/>
      <c r="AJ838" s="371"/>
      <c r="AK838" s="368"/>
      <c r="AL838" s="369"/>
      <c r="AM838" s="370"/>
      <c r="AN838" s="369"/>
      <c r="AO838" s="370"/>
      <c r="AP838" s="371"/>
      <c r="AR838" s="169"/>
      <c r="AS838" s="497"/>
      <c r="AT838" s="171"/>
      <c r="AU838" s="170"/>
      <c r="AV838" s="171"/>
      <c r="AW838" s="172"/>
      <c r="AX838" s="169"/>
      <c r="AY838" s="498"/>
      <c r="AZ838" s="171"/>
      <c r="BA838" s="170"/>
      <c r="BB838" s="171"/>
      <c r="BC838" s="172"/>
      <c r="BD838" s="499"/>
      <c r="BE838" s="500"/>
      <c r="BF838" s="501"/>
      <c r="BG838" s="500"/>
      <c r="BH838" s="501"/>
      <c r="BI838" s="502"/>
      <c r="BJ838" s="499"/>
      <c r="BK838" s="500"/>
      <c r="BL838" s="501"/>
      <c r="BM838" s="500"/>
      <c r="BN838" s="501"/>
      <c r="BO838" s="502"/>
      <c r="BP838" s="499"/>
      <c r="BQ838" s="500"/>
      <c r="BR838" s="501"/>
      <c r="BS838" s="500"/>
      <c r="BT838" s="501"/>
      <c r="BU838" s="172"/>
      <c r="BV838" s="169"/>
      <c r="BW838" s="498"/>
      <c r="BX838" s="171"/>
      <c r="BY838" s="170"/>
      <c r="BZ838" s="171"/>
      <c r="CA838" s="172"/>
      <c r="CB838" s="169"/>
      <c r="CC838" s="498"/>
      <c r="CD838" s="171"/>
      <c r="CE838" s="170"/>
      <c r="CF838" s="171"/>
      <c r="CG838" s="172"/>
      <c r="CH838" s="169"/>
      <c r="CI838" s="170"/>
      <c r="CJ838" s="171"/>
      <c r="CK838" s="170"/>
      <c r="CL838" s="171"/>
      <c r="CM838" s="172"/>
      <c r="CN838" s="169"/>
      <c r="CO838" s="170"/>
      <c r="CP838" s="171"/>
      <c r="CQ838" s="170"/>
      <c r="CR838" s="171"/>
      <c r="CS838" s="172"/>
    </row>
    <row r="839" spans="25:97" ht="15" customHeight="1" x14ac:dyDescent="0.25">
      <c r="Y839" s="406">
        <v>1</v>
      </c>
      <c r="Z839" s="407" t="s">
        <v>928</v>
      </c>
      <c r="AA839">
        <v>1</v>
      </c>
      <c r="AB839" s="408" t="s">
        <v>929</v>
      </c>
      <c r="AC839">
        <v>1</v>
      </c>
      <c r="AD839" s="407" t="s">
        <v>930</v>
      </c>
      <c r="AE839" s="406">
        <v>1</v>
      </c>
      <c r="AF839" s="407" t="s">
        <v>931</v>
      </c>
      <c r="AG839">
        <v>1</v>
      </c>
      <c r="AH839" s="408" t="s">
        <v>932</v>
      </c>
      <c r="AI839">
        <v>1</v>
      </c>
      <c r="AJ839" s="407" t="s">
        <v>933</v>
      </c>
      <c r="AK839" s="406">
        <v>1</v>
      </c>
      <c r="AL839" s="407" t="s">
        <v>934</v>
      </c>
      <c r="AM839">
        <v>1</v>
      </c>
      <c r="AN839" s="408" t="s">
        <v>935</v>
      </c>
      <c r="AO839">
        <v>1</v>
      </c>
      <c r="AP839" s="407" t="s">
        <v>936</v>
      </c>
      <c r="AR839" s="229">
        <v>1</v>
      </c>
      <c r="AS839" s="546" t="s">
        <v>1166</v>
      </c>
      <c r="AT839">
        <v>1</v>
      </c>
      <c r="AU839" s="547" t="s">
        <v>1167</v>
      </c>
      <c r="AV839">
        <v>1</v>
      </c>
      <c r="AW839" s="546" t="s">
        <v>1168</v>
      </c>
      <c r="AX839" s="548">
        <v>1</v>
      </c>
      <c r="AY839" s="546" t="s">
        <v>1169</v>
      </c>
      <c r="AZ839">
        <v>1</v>
      </c>
      <c r="BA839" s="547" t="s">
        <v>1170</v>
      </c>
      <c r="BB839">
        <v>1</v>
      </c>
      <c r="BC839" s="546" t="s">
        <v>1171</v>
      </c>
      <c r="BD839" s="549">
        <v>1</v>
      </c>
      <c r="BE839" s="546" t="s">
        <v>1172</v>
      </c>
      <c r="BF839">
        <v>1</v>
      </c>
      <c r="BG839" s="550" t="s">
        <v>1173</v>
      </c>
      <c r="BH839">
        <v>1</v>
      </c>
      <c r="BI839" s="546" t="s">
        <v>1174</v>
      </c>
      <c r="BJ839" s="549"/>
      <c r="BK839" s="550"/>
      <c r="BL839" s="551"/>
      <c r="BM839" s="550"/>
      <c r="BN839" s="551"/>
      <c r="BO839" s="552"/>
      <c r="BP839" s="549"/>
      <c r="BQ839" s="550"/>
      <c r="BR839" s="551"/>
      <c r="BS839" s="550"/>
      <c r="BT839" s="551"/>
      <c r="BU839" s="232"/>
      <c r="BV839" s="229"/>
      <c r="BW839" s="553"/>
      <c r="BX839" s="231"/>
      <c r="BY839" s="230"/>
      <c r="BZ839" s="231"/>
      <c r="CA839" s="232"/>
      <c r="CB839" s="229"/>
      <c r="CC839" s="553"/>
      <c r="CD839" s="231"/>
      <c r="CE839" s="230"/>
      <c r="CF839" s="231"/>
      <c r="CG839" s="232"/>
      <c r="CH839" s="229"/>
      <c r="CI839" s="230"/>
      <c r="CJ839" s="231"/>
      <c r="CK839" s="230"/>
      <c r="CL839" s="231"/>
      <c r="CM839" s="232"/>
      <c r="CN839" s="229"/>
      <c r="CO839" s="230"/>
      <c r="CP839" s="231"/>
      <c r="CQ839" s="230"/>
      <c r="CR839" s="231"/>
      <c r="CS839" s="232"/>
    </row>
    <row r="840" spans="25:97" ht="15" customHeight="1" x14ac:dyDescent="0.25">
      <c r="Y840" s="406"/>
      <c r="Z840" s="408"/>
      <c r="AA840" s="409"/>
      <c r="AB840" s="408"/>
      <c r="AC840" s="409"/>
      <c r="AD840" s="410"/>
      <c r="AE840" s="406"/>
      <c r="AF840" s="408"/>
      <c r="AG840" s="409"/>
      <c r="AH840" s="408"/>
      <c r="AI840" s="409"/>
      <c r="AJ840" s="410"/>
      <c r="AK840" s="406"/>
      <c r="AL840" s="408"/>
      <c r="AM840" s="409"/>
      <c r="AN840" s="408"/>
      <c r="AO840" s="409"/>
      <c r="AP840" s="410"/>
      <c r="AR840" s="229"/>
      <c r="AS840" s="553"/>
      <c r="AT840" s="554"/>
      <c r="AU840" s="230"/>
      <c r="AV840" s="554"/>
      <c r="AW840" s="232"/>
      <c r="AX840" s="548"/>
      <c r="AY840" s="553"/>
      <c r="AZ840" s="554"/>
      <c r="BA840" s="230"/>
      <c r="BB840" s="554"/>
      <c r="BC840" s="232"/>
      <c r="BD840" s="549"/>
      <c r="BE840" s="550"/>
      <c r="BF840" s="551"/>
      <c r="BG840" s="550"/>
      <c r="BH840" s="551"/>
      <c r="BI840" s="552"/>
      <c r="BJ840" s="549"/>
      <c r="BK840" s="550"/>
      <c r="BL840" s="551"/>
      <c r="BM840" s="550"/>
      <c r="BN840" s="551"/>
      <c r="BO840" s="552"/>
      <c r="BP840" s="549"/>
      <c r="BQ840" s="550"/>
      <c r="BR840" s="551"/>
      <c r="BS840" s="550"/>
      <c r="BT840" s="551"/>
      <c r="BU840" s="234"/>
      <c r="BV840" s="229"/>
      <c r="BW840" s="555"/>
      <c r="BX840" s="231"/>
      <c r="BY840" s="233"/>
      <c r="BZ840" s="231"/>
      <c r="CA840" s="234"/>
      <c r="CB840" s="229"/>
      <c r="CC840" s="555"/>
      <c r="CD840" s="231"/>
      <c r="CE840" s="233"/>
      <c r="CF840" s="231"/>
      <c r="CG840" s="234"/>
      <c r="CH840" s="229"/>
      <c r="CI840" s="233"/>
      <c r="CJ840" s="231"/>
      <c r="CK840" s="233"/>
      <c r="CL840" s="231"/>
      <c r="CM840" s="234"/>
      <c r="CN840" s="229"/>
      <c r="CO840" s="233"/>
      <c r="CP840" s="231"/>
      <c r="CQ840" s="233"/>
      <c r="CR840" s="231"/>
      <c r="CS840" s="234"/>
    </row>
    <row r="841" spans="25:97" ht="15" customHeight="1" x14ac:dyDescent="0.25">
      <c r="Y841" s="406"/>
      <c r="Z841" s="408"/>
      <c r="AA841" s="409"/>
      <c r="AB841" s="408"/>
      <c r="AC841" s="409"/>
      <c r="AD841" s="410"/>
      <c r="AE841" s="406"/>
      <c r="AF841" s="408"/>
      <c r="AG841" s="409"/>
      <c r="AH841" s="408"/>
      <c r="AI841" s="409"/>
      <c r="AJ841" s="410"/>
      <c r="AK841" s="406"/>
      <c r="AL841" s="408"/>
      <c r="AM841" s="409"/>
      <c r="AN841" s="408"/>
      <c r="AO841" s="409"/>
      <c r="AP841" s="410"/>
      <c r="AR841" s="229"/>
      <c r="AS841" s="553"/>
      <c r="AT841" s="554"/>
      <c r="AU841" s="230"/>
      <c r="AV841" s="554"/>
      <c r="AW841" s="232"/>
      <c r="AX841" s="548"/>
      <c r="AY841" s="553"/>
      <c r="AZ841" s="554"/>
      <c r="BA841" s="230"/>
      <c r="BB841" s="554"/>
      <c r="BC841" s="232"/>
      <c r="BD841" s="549"/>
      <c r="BE841" s="550"/>
      <c r="BF841" s="551"/>
      <c r="BG841" s="550"/>
      <c r="BH841" s="551"/>
      <c r="BI841" s="552"/>
      <c r="BJ841" s="549"/>
      <c r="BK841" s="550"/>
      <c r="BL841" s="551"/>
      <c r="BM841" s="550"/>
      <c r="BN841" s="551"/>
      <c r="BO841" s="552"/>
      <c r="BP841" s="549"/>
      <c r="BQ841" s="550"/>
      <c r="BR841" s="551"/>
      <c r="BS841" s="550"/>
      <c r="BT841" s="551"/>
      <c r="BU841" s="234"/>
      <c r="BV841" s="229"/>
      <c r="BW841" s="555"/>
      <c r="BX841" s="231"/>
      <c r="BY841" s="233"/>
      <c r="BZ841" s="231"/>
      <c r="CA841" s="234"/>
      <c r="CB841" s="229"/>
      <c r="CC841" s="555"/>
      <c r="CD841" s="231"/>
      <c r="CE841" s="233"/>
      <c r="CF841" s="231"/>
      <c r="CG841" s="234"/>
      <c r="CH841" s="229"/>
      <c r="CI841" s="233"/>
      <c r="CJ841" s="231"/>
      <c r="CK841" s="233"/>
      <c r="CL841" s="231"/>
      <c r="CM841" s="234"/>
      <c r="CN841" s="229"/>
      <c r="CO841" s="233"/>
      <c r="CP841" s="231"/>
      <c r="CQ841" s="233"/>
      <c r="CR841" s="231"/>
      <c r="CS841" s="234"/>
    </row>
    <row r="842" spans="25:97" ht="15" customHeight="1" x14ac:dyDescent="0.25">
      <c r="Y842" s="411"/>
      <c r="Z842" s="412"/>
      <c r="AA842" s="413"/>
      <c r="AB842" s="412"/>
      <c r="AC842" s="413"/>
      <c r="AD842" s="414"/>
      <c r="AE842" s="411"/>
      <c r="AF842" s="412"/>
      <c r="AG842" s="413"/>
      <c r="AH842" s="412"/>
      <c r="AI842" s="413"/>
      <c r="AJ842" s="414"/>
      <c r="AK842" s="411"/>
      <c r="AL842" s="412"/>
      <c r="AM842" s="413"/>
      <c r="AN842" s="412"/>
      <c r="AO842" s="413"/>
      <c r="AP842" s="414"/>
      <c r="AR842" s="235"/>
      <c r="AS842" s="556"/>
      <c r="AT842" s="557"/>
      <c r="AU842" s="558"/>
      <c r="AV842" s="557"/>
      <c r="AW842" s="559"/>
      <c r="AX842" s="560"/>
      <c r="AY842" s="556"/>
      <c r="AZ842" s="557"/>
      <c r="BA842" s="558"/>
      <c r="BB842" s="557"/>
      <c r="BC842" s="559"/>
      <c r="BD842" s="561"/>
      <c r="BE842" s="562"/>
      <c r="BF842" s="563"/>
      <c r="BG842" s="562"/>
      <c r="BH842" s="563"/>
      <c r="BI842" s="564"/>
      <c r="BJ842" s="561"/>
      <c r="BK842" s="562"/>
      <c r="BL842" s="563"/>
      <c r="BM842" s="562"/>
      <c r="BN842" s="563"/>
      <c r="BO842" s="564"/>
      <c r="BP842" s="561"/>
      <c r="BQ842" s="562"/>
      <c r="BR842" s="563"/>
      <c r="BS842" s="562"/>
      <c r="BT842" s="563"/>
      <c r="BU842" s="238"/>
      <c r="BV842" s="235"/>
      <c r="BW842" s="565"/>
      <c r="BX842" s="237"/>
      <c r="BY842" s="236"/>
      <c r="BZ842" s="237"/>
      <c r="CA842" s="238"/>
      <c r="CB842" s="235"/>
      <c r="CC842" s="565"/>
      <c r="CD842" s="237"/>
      <c r="CE842" s="236"/>
      <c r="CF842" s="237"/>
      <c r="CG842" s="238"/>
      <c r="CH842" s="235"/>
      <c r="CI842" s="236"/>
      <c r="CJ842" s="237"/>
      <c r="CK842" s="236"/>
      <c r="CL842" s="237"/>
      <c r="CM842" s="238"/>
      <c r="CN842" s="235"/>
      <c r="CO842" s="236"/>
      <c r="CP842" s="237"/>
      <c r="CQ842" s="236"/>
      <c r="CR842" s="237"/>
      <c r="CS842" s="238"/>
    </row>
    <row r="843" spans="25:97" ht="15" customHeight="1" x14ac:dyDescent="0.25">
      <c r="Y843" s="406">
        <v>1</v>
      </c>
      <c r="Z843" s="407" t="s">
        <v>937</v>
      </c>
      <c r="AA843">
        <v>1</v>
      </c>
      <c r="AB843" s="408" t="s">
        <v>938</v>
      </c>
      <c r="AC843">
        <v>1</v>
      </c>
      <c r="AD843" s="407" t="s">
        <v>939</v>
      </c>
      <c r="AE843" s="406">
        <v>1</v>
      </c>
      <c r="AF843" s="407" t="s">
        <v>940</v>
      </c>
      <c r="AG843">
        <v>1</v>
      </c>
      <c r="AH843" s="408" t="s">
        <v>941</v>
      </c>
      <c r="AI843">
        <v>1</v>
      </c>
      <c r="AJ843" s="407" t="s">
        <v>942</v>
      </c>
      <c r="AK843" s="406">
        <v>1</v>
      </c>
      <c r="AL843" s="407" t="s">
        <v>943</v>
      </c>
      <c r="AM843">
        <v>1</v>
      </c>
      <c r="AN843" s="408" t="s">
        <v>944</v>
      </c>
      <c r="AO843">
        <v>1</v>
      </c>
      <c r="AP843" s="407" t="s">
        <v>945</v>
      </c>
      <c r="AR843" s="229">
        <v>1</v>
      </c>
      <c r="AS843" s="546" t="s">
        <v>1175</v>
      </c>
      <c r="AT843">
        <v>1</v>
      </c>
      <c r="AU843" s="547" t="s">
        <v>1176</v>
      </c>
      <c r="AV843">
        <v>1</v>
      </c>
      <c r="AW843" s="546" t="s">
        <v>1177</v>
      </c>
      <c r="AX843" s="548">
        <v>1</v>
      </c>
      <c r="AY843" s="546" t="s">
        <v>1178</v>
      </c>
      <c r="AZ843">
        <v>1</v>
      </c>
      <c r="BA843" s="547" t="s">
        <v>1179</v>
      </c>
      <c r="BB843">
        <v>1</v>
      </c>
      <c r="BC843" s="546" t="s">
        <v>1180</v>
      </c>
      <c r="BD843" s="549">
        <v>1</v>
      </c>
      <c r="BE843" s="546" t="s">
        <v>1181</v>
      </c>
      <c r="BF843">
        <v>1</v>
      </c>
      <c r="BG843" s="550" t="s">
        <v>1182</v>
      </c>
      <c r="BH843">
        <v>1</v>
      </c>
      <c r="BI843" s="546" t="s">
        <v>1183</v>
      </c>
      <c r="BJ843" s="549"/>
      <c r="BK843" s="550"/>
      <c r="BL843" s="551"/>
      <c r="BM843" s="550"/>
      <c r="BN843" s="551"/>
      <c r="BO843" s="552"/>
      <c r="BP843" s="549"/>
      <c r="BQ843" s="550"/>
      <c r="BR843" s="551"/>
      <c r="BS843" s="550"/>
      <c r="BT843" s="551"/>
      <c r="BU843" s="232"/>
      <c r="BV843" s="229"/>
      <c r="BW843" s="553"/>
      <c r="BX843" s="231"/>
      <c r="BY843" s="230"/>
      <c r="BZ843" s="231"/>
      <c r="CA843" s="232"/>
      <c r="CB843" s="229"/>
      <c r="CC843" s="553"/>
      <c r="CD843" s="231"/>
      <c r="CE843" s="230"/>
      <c r="CF843" s="231"/>
      <c r="CG843" s="232"/>
      <c r="CH843" s="229"/>
      <c r="CI843" s="230"/>
      <c r="CJ843" s="231"/>
      <c r="CK843" s="230"/>
      <c r="CL843" s="231"/>
      <c r="CM843" s="232"/>
      <c r="CN843" s="229"/>
      <c r="CO843" s="230"/>
      <c r="CP843" s="231"/>
      <c r="CQ843" s="230"/>
      <c r="CR843" s="231"/>
      <c r="CS843" s="232"/>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06"/>
      <c r="Z845" s="408"/>
      <c r="AA845" s="409"/>
      <c r="AB845" s="408"/>
      <c r="AC845" s="409"/>
      <c r="AD845" s="410"/>
      <c r="AE845" s="406"/>
      <c r="AF845" s="408"/>
      <c r="AG845" s="409"/>
      <c r="AH845" s="408"/>
      <c r="AI845" s="409"/>
      <c r="AJ845" s="410"/>
      <c r="AK845" s="406"/>
      <c r="AL845" s="408"/>
      <c r="AM845" s="409"/>
      <c r="AN845" s="408"/>
      <c r="AO845" s="409"/>
      <c r="AP845" s="410"/>
      <c r="AR845" s="229"/>
      <c r="AS845" s="553"/>
      <c r="AT845" s="554"/>
      <c r="AU845" s="230"/>
      <c r="AV845" s="554"/>
      <c r="AW845" s="232"/>
      <c r="AX845" s="548"/>
      <c r="AY845" s="553"/>
      <c r="AZ845" s="554"/>
      <c r="BA845" s="230"/>
      <c r="BB845" s="554"/>
      <c r="BC845" s="232"/>
      <c r="BD845" s="549"/>
      <c r="BE845" s="550"/>
      <c r="BF845" s="551"/>
      <c r="BG845" s="550"/>
      <c r="BH845" s="551"/>
      <c r="BI845" s="552"/>
      <c r="BJ845" s="549"/>
      <c r="BK845" s="550"/>
      <c r="BL845" s="551"/>
      <c r="BM845" s="550"/>
      <c r="BN845" s="551"/>
      <c r="BO845" s="552"/>
      <c r="BP845" s="549"/>
      <c r="BQ845" s="550"/>
      <c r="BR845" s="551"/>
      <c r="BS845" s="550"/>
      <c r="BT845" s="551"/>
      <c r="BU845" s="234"/>
      <c r="BV845" s="229"/>
      <c r="BW845" s="555"/>
      <c r="BX845" s="231"/>
      <c r="BY845" s="233"/>
      <c r="BZ845" s="231"/>
      <c r="CA845" s="234"/>
      <c r="CB845" s="229"/>
      <c r="CC845" s="555"/>
      <c r="CD845" s="231"/>
      <c r="CE845" s="233"/>
      <c r="CF845" s="231"/>
      <c r="CG845" s="234"/>
      <c r="CH845" s="229"/>
      <c r="CI845" s="233"/>
      <c r="CJ845" s="231"/>
      <c r="CK845" s="233"/>
      <c r="CL845" s="231"/>
      <c r="CM845" s="234"/>
      <c r="CN845" s="229"/>
      <c r="CO845" s="233"/>
      <c r="CP845" s="231"/>
      <c r="CQ845" s="233"/>
      <c r="CR845" s="231"/>
      <c r="CS845" s="234"/>
    </row>
    <row r="846" spans="25:97" ht="15" customHeight="1" x14ac:dyDescent="0.25">
      <c r="Y846" s="411"/>
      <c r="Z846" s="412"/>
      <c r="AA846" s="413"/>
      <c r="AB846" s="412"/>
      <c r="AC846" s="413"/>
      <c r="AD846" s="414"/>
      <c r="AE846" s="411"/>
      <c r="AF846" s="412"/>
      <c r="AG846" s="413"/>
      <c r="AH846" s="412"/>
      <c r="AI846" s="413"/>
      <c r="AJ846" s="414"/>
      <c r="AK846" s="411"/>
      <c r="AL846" s="412"/>
      <c r="AM846" s="413"/>
      <c r="AN846" s="412"/>
      <c r="AO846" s="413"/>
      <c r="AP846" s="414"/>
      <c r="AR846" s="235"/>
      <c r="AS846" s="556"/>
      <c r="AT846" s="557"/>
      <c r="AU846" s="558"/>
      <c r="AV846" s="557"/>
      <c r="AW846" s="559"/>
      <c r="AX846" s="560"/>
      <c r="AY846" s="556"/>
      <c r="AZ846" s="557"/>
      <c r="BA846" s="558"/>
      <c r="BB846" s="557"/>
      <c r="BC846" s="559"/>
      <c r="BD846" s="561"/>
      <c r="BE846" s="562"/>
      <c r="BF846" s="563"/>
      <c r="BG846" s="562"/>
      <c r="BH846" s="563"/>
      <c r="BI846" s="564"/>
      <c r="BJ846" s="561"/>
      <c r="BK846" s="562"/>
      <c r="BL846" s="563"/>
      <c r="BM846" s="562"/>
      <c r="BN846" s="563"/>
      <c r="BO846" s="564"/>
      <c r="BP846" s="561"/>
      <c r="BQ846" s="562"/>
      <c r="BR846" s="563"/>
      <c r="BS846" s="562"/>
      <c r="BT846" s="563"/>
      <c r="BU846" s="238"/>
      <c r="BV846" s="235"/>
      <c r="BW846" s="565"/>
      <c r="BX846" s="237"/>
      <c r="BY846" s="236"/>
      <c r="BZ846" s="237"/>
      <c r="CA846" s="238"/>
      <c r="CB846" s="235"/>
      <c r="CC846" s="565"/>
      <c r="CD846" s="237"/>
      <c r="CE846" s="236"/>
      <c r="CF846" s="237"/>
      <c r="CG846" s="238"/>
      <c r="CH846" s="235"/>
      <c r="CI846" s="236"/>
      <c r="CJ846" s="237"/>
      <c r="CK846" s="236"/>
      <c r="CL846" s="237"/>
      <c r="CM846" s="238"/>
      <c r="CN846" s="235"/>
      <c r="CO846" s="236"/>
      <c r="CP846" s="237"/>
      <c r="CQ846" s="236"/>
      <c r="CR846" s="237"/>
      <c r="CS846" s="238"/>
    </row>
    <row r="847" spans="25:97" ht="15" customHeight="1" x14ac:dyDescent="0.25">
      <c r="Y847" s="406">
        <v>1</v>
      </c>
      <c r="Z847" s="407" t="s">
        <v>946</v>
      </c>
      <c r="AA847">
        <v>1</v>
      </c>
      <c r="AB847" s="408" t="s">
        <v>947</v>
      </c>
      <c r="AC847">
        <v>1</v>
      </c>
      <c r="AD847" s="407" t="s">
        <v>948</v>
      </c>
      <c r="AE847" s="406">
        <v>1</v>
      </c>
      <c r="AF847" s="407" t="s">
        <v>949</v>
      </c>
      <c r="AG847">
        <v>1</v>
      </c>
      <c r="AH847" s="408" t="s">
        <v>950</v>
      </c>
      <c r="AI847">
        <v>1</v>
      </c>
      <c r="AJ847" s="407" t="s">
        <v>951</v>
      </c>
      <c r="AK847" s="406">
        <v>1</v>
      </c>
      <c r="AL847" s="407" t="s">
        <v>952</v>
      </c>
      <c r="AM847">
        <v>1</v>
      </c>
      <c r="AN847" s="408" t="s">
        <v>953</v>
      </c>
      <c r="AO847">
        <v>1</v>
      </c>
      <c r="AP847" s="407" t="s">
        <v>954</v>
      </c>
      <c r="AR847" s="229">
        <v>1</v>
      </c>
      <c r="AS847" s="546" t="s">
        <v>1184</v>
      </c>
      <c r="AT847">
        <v>1</v>
      </c>
      <c r="AU847" s="547" t="s">
        <v>1185</v>
      </c>
      <c r="AV847">
        <v>1</v>
      </c>
      <c r="AW847" s="546" t="s">
        <v>1186</v>
      </c>
      <c r="AX847" s="548">
        <v>1</v>
      </c>
      <c r="AY847" s="546" t="s">
        <v>1187</v>
      </c>
      <c r="AZ847">
        <v>1</v>
      </c>
      <c r="BA847" s="547" t="s">
        <v>1188</v>
      </c>
      <c r="BB847">
        <v>1</v>
      </c>
      <c r="BC847" s="546" t="s">
        <v>1189</v>
      </c>
      <c r="BD847" s="549">
        <v>1</v>
      </c>
      <c r="BE847" s="546" t="s">
        <v>1190</v>
      </c>
      <c r="BF847">
        <v>1</v>
      </c>
      <c r="BG847" s="550" t="s">
        <v>1191</v>
      </c>
      <c r="BH847">
        <v>1</v>
      </c>
      <c r="BI847" s="546" t="s">
        <v>1192</v>
      </c>
      <c r="BJ847" s="549"/>
      <c r="BK847" s="550"/>
      <c r="BL847" s="551"/>
      <c r="BM847" s="550"/>
      <c r="BN847" s="551"/>
      <c r="BO847" s="552"/>
      <c r="BP847" s="549"/>
      <c r="BQ847" s="550"/>
      <c r="BR847" s="551"/>
      <c r="BS847" s="550"/>
      <c r="BT847" s="551"/>
      <c r="BU847" s="232"/>
      <c r="BV847" s="229"/>
      <c r="BW847" s="553"/>
      <c r="BX847" s="231"/>
      <c r="BY847" s="230"/>
      <c r="BZ847" s="231"/>
      <c r="CA847" s="232"/>
      <c r="CB847" s="229"/>
      <c r="CC847" s="553"/>
      <c r="CD847" s="231"/>
      <c r="CE847" s="230"/>
      <c r="CF847" s="231"/>
      <c r="CG847" s="232"/>
      <c r="CH847" s="229"/>
      <c r="CI847" s="230"/>
      <c r="CJ847" s="231"/>
      <c r="CK847" s="230"/>
      <c r="CL847" s="231"/>
      <c r="CM847" s="232"/>
      <c r="CN847" s="229"/>
      <c r="CO847" s="230"/>
      <c r="CP847" s="231"/>
      <c r="CQ847" s="230"/>
      <c r="CR847" s="231"/>
      <c r="CS847" s="232"/>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5"/>
      <c r="Z849" s="416"/>
      <c r="AA849" s="417"/>
      <c r="AB849" s="416"/>
      <c r="AC849" s="417"/>
      <c r="AD849" s="418"/>
      <c r="AE849" s="364"/>
      <c r="AF849" s="365"/>
      <c r="AG849" s="366"/>
      <c r="AH849" s="365"/>
      <c r="AI849" s="366"/>
      <c r="AJ849" s="367"/>
      <c r="AK849" s="364"/>
      <c r="AL849" s="365"/>
      <c r="AM849" s="366"/>
      <c r="AN849" s="365"/>
      <c r="AO849" s="366"/>
      <c r="AP849" s="367"/>
      <c r="AR849" s="165"/>
      <c r="AS849" s="566"/>
      <c r="AT849" s="167"/>
      <c r="AU849" s="166"/>
      <c r="AV849" s="167"/>
      <c r="AW849" s="168"/>
      <c r="AX849" s="165"/>
      <c r="AY849" s="567"/>
      <c r="AZ849" s="167"/>
      <c r="BA849" s="166"/>
      <c r="BB849" s="167"/>
      <c r="BC849" s="168"/>
      <c r="BD849" s="568"/>
      <c r="BE849" s="569"/>
      <c r="BF849" s="570"/>
      <c r="BG849" s="569"/>
      <c r="BH849" s="570"/>
      <c r="BI849" s="571"/>
      <c r="BJ849" s="568"/>
      <c r="BK849" s="569"/>
      <c r="BL849" s="570"/>
      <c r="BM849" s="569"/>
      <c r="BN849" s="570"/>
      <c r="BO849" s="571"/>
      <c r="BP849" s="568"/>
      <c r="BQ849" s="569"/>
      <c r="BR849" s="570"/>
      <c r="BS849" s="569"/>
      <c r="BT849" s="570"/>
      <c r="BU849" s="168"/>
      <c r="BV849" s="165"/>
      <c r="BW849" s="567"/>
      <c r="BX849" s="167"/>
      <c r="BY849" s="166"/>
      <c r="BZ849" s="167"/>
      <c r="CA849" s="168"/>
      <c r="CB849" s="165"/>
      <c r="CC849" s="567"/>
      <c r="CD849" s="167"/>
      <c r="CE849" s="166"/>
      <c r="CF849" s="167"/>
      <c r="CG849" s="168"/>
      <c r="CH849" s="165"/>
      <c r="CI849" s="166"/>
      <c r="CJ849" s="167"/>
      <c r="CK849" s="166"/>
      <c r="CL849" s="167"/>
      <c r="CM849" s="168"/>
      <c r="CN849" s="165"/>
      <c r="CO849" s="166"/>
      <c r="CP849" s="167"/>
      <c r="CQ849" s="166"/>
      <c r="CR849" s="167"/>
      <c r="CS849" s="168"/>
    </row>
    <row r="850" spans="25:97" ht="15" customHeight="1" x14ac:dyDescent="0.25">
      <c r="Y850" s="419"/>
      <c r="Z850" s="420"/>
      <c r="AA850" s="421"/>
      <c r="AB850" s="420"/>
      <c r="AC850" s="421"/>
      <c r="AD850" s="422"/>
      <c r="AE850" s="423"/>
      <c r="AF850" s="424"/>
      <c r="AG850" s="425"/>
      <c r="AH850" s="424"/>
      <c r="AI850" s="425"/>
      <c r="AJ850" s="426"/>
      <c r="AK850" s="423"/>
      <c r="AL850" s="424"/>
      <c r="AM850" s="425"/>
      <c r="AN850" s="425"/>
      <c r="AO850" s="425"/>
      <c r="AP850" s="427"/>
      <c r="AR850" s="187"/>
      <c r="AS850" s="572"/>
      <c r="AT850" s="189"/>
      <c r="AU850" s="188"/>
      <c r="AV850" s="189"/>
      <c r="AW850" s="190"/>
      <c r="AX850" s="187"/>
      <c r="AY850" s="573"/>
      <c r="AZ850" s="189"/>
      <c r="BA850" s="188"/>
      <c r="BB850" s="189"/>
      <c r="BC850" s="190"/>
      <c r="BD850" s="574"/>
      <c r="BE850" s="575"/>
      <c r="BF850" s="576"/>
      <c r="BG850" s="576"/>
      <c r="BH850" s="576"/>
      <c r="BI850" s="577"/>
      <c r="BJ850" s="574"/>
      <c r="BK850" s="575"/>
      <c r="BL850" s="576"/>
      <c r="BM850" s="575"/>
      <c r="BN850" s="576"/>
      <c r="BO850" s="578"/>
      <c r="BP850" s="574"/>
      <c r="BQ850" s="575"/>
      <c r="BR850" s="576"/>
      <c r="BS850" s="575"/>
      <c r="BT850" s="576"/>
      <c r="BU850" s="190"/>
      <c r="BV850" s="187"/>
      <c r="BW850" s="573"/>
      <c r="BX850" s="189"/>
      <c r="BY850" s="189"/>
      <c r="BZ850" s="189"/>
      <c r="CA850" s="191"/>
      <c r="CB850" s="187"/>
      <c r="CC850" s="573"/>
      <c r="CD850" s="189"/>
      <c r="CE850" s="188"/>
      <c r="CF850" s="189"/>
      <c r="CG850" s="190"/>
      <c r="CH850" s="187"/>
      <c r="CI850" s="188"/>
      <c r="CJ850" s="189"/>
      <c r="CK850" s="188"/>
      <c r="CL850" s="189"/>
      <c r="CM850" s="190"/>
      <c r="CN850" s="187"/>
      <c r="CO850" s="188"/>
      <c r="CP850" s="189"/>
      <c r="CQ850" s="189"/>
      <c r="CR850" s="189"/>
      <c r="CS850" s="191"/>
    </row>
    <row r="851" spans="25:97" ht="15" customHeight="1" x14ac:dyDescent="0.25">
      <c r="Y851" s="406">
        <v>1</v>
      </c>
      <c r="Z851" s="407" t="s">
        <v>955</v>
      </c>
      <c r="AA851">
        <v>1</v>
      </c>
      <c r="AB851" s="408" t="s">
        <v>956</v>
      </c>
      <c r="AC851">
        <v>1</v>
      </c>
      <c r="AD851" s="407" t="s">
        <v>957</v>
      </c>
      <c r="AE851" s="364"/>
      <c r="AF851" s="428"/>
      <c r="AG851" s="366"/>
      <c r="AH851" s="428"/>
      <c r="AI851" s="366"/>
      <c r="AJ851" s="429"/>
      <c r="AK851" s="364"/>
      <c r="AL851" s="428"/>
      <c r="AM851" s="366"/>
      <c r="AN851" s="366"/>
      <c r="AO851" s="366"/>
      <c r="AP851" s="430"/>
      <c r="AR851" s="161"/>
      <c r="AS851" s="537"/>
      <c r="AT851" s="162"/>
      <c r="AU851" s="163"/>
      <c r="AV851" s="162"/>
      <c r="AW851" s="164"/>
      <c r="AX851" s="165"/>
      <c r="AY851" s="566"/>
      <c r="AZ851" s="167"/>
      <c r="BA851" s="192"/>
      <c r="BB851" s="167"/>
      <c r="BC851" s="193"/>
      <c r="BD851" s="568"/>
      <c r="BE851" s="569"/>
      <c r="BF851" s="570"/>
      <c r="BG851" s="570"/>
      <c r="BH851" s="570"/>
      <c r="BI851" s="579"/>
      <c r="BJ851" s="538"/>
      <c r="BK851" s="539"/>
      <c r="BL851" s="580"/>
      <c r="BM851" s="539"/>
      <c r="BN851" s="580"/>
      <c r="BO851" s="581"/>
      <c r="BP851" s="568"/>
      <c r="BQ851" s="569"/>
      <c r="BR851" s="570"/>
      <c r="BS851" s="569"/>
      <c r="BT851" s="570"/>
      <c r="BU851" s="193"/>
      <c r="BV851" s="165"/>
      <c r="BW851" s="566"/>
      <c r="BX851" s="167"/>
      <c r="BY851" s="167"/>
      <c r="BZ851" s="167"/>
      <c r="CA851" s="194"/>
      <c r="CB851" s="161"/>
      <c r="CC851" s="537"/>
      <c r="CD851" s="162"/>
      <c r="CE851" s="163"/>
      <c r="CF851" s="162"/>
      <c r="CG851" s="164"/>
      <c r="CH851" s="165"/>
      <c r="CI851" s="192"/>
      <c r="CJ851" s="167"/>
      <c r="CK851" s="192"/>
      <c r="CL851" s="167"/>
      <c r="CM851" s="193"/>
      <c r="CN851" s="165"/>
      <c r="CO851" s="192"/>
      <c r="CP851" s="167"/>
      <c r="CQ851" s="167"/>
      <c r="CR851" s="167"/>
      <c r="CS851" s="194"/>
    </row>
    <row r="852" spans="25:97" ht="15" customHeight="1" x14ac:dyDescent="0.25">
      <c r="Y852" s="402"/>
      <c r="Z852" s="403"/>
      <c r="AA852" s="404"/>
      <c r="AB852" s="403"/>
      <c r="AC852" s="404"/>
      <c r="AD852" s="405"/>
      <c r="AE852" s="402"/>
      <c r="AF852" s="403"/>
      <c r="AG852" s="404"/>
      <c r="AH852" s="403"/>
      <c r="AI852" s="404"/>
      <c r="AJ852" s="405"/>
      <c r="AK852" s="402"/>
      <c r="AL852" s="403"/>
      <c r="AM852" s="404"/>
      <c r="AN852" s="404"/>
      <c r="AO852" s="404"/>
      <c r="AP852" s="431"/>
      <c r="AR852" s="183"/>
      <c r="AS852" s="540"/>
      <c r="AT852" s="185"/>
      <c r="AU852" s="184"/>
      <c r="AV852" s="185"/>
      <c r="AW852" s="186"/>
      <c r="AX852" s="183"/>
      <c r="AY852" s="541"/>
      <c r="AZ852" s="185"/>
      <c r="BA852" s="184"/>
      <c r="BB852" s="185"/>
      <c r="BC852" s="186"/>
      <c r="BD852" s="542"/>
      <c r="BE852" s="543"/>
      <c r="BF852" s="544"/>
      <c r="BG852" s="544"/>
      <c r="BH852" s="544"/>
      <c r="BI852" s="582"/>
      <c r="BJ852" s="542"/>
      <c r="BK852" s="543"/>
      <c r="BL852" s="544"/>
      <c r="BM852" s="543"/>
      <c r="BN852" s="544"/>
      <c r="BO852" s="545"/>
      <c r="BP852" s="542"/>
      <c r="BQ852" s="543"/>
      <c r="BR852" s="544"/>
      <c r="BS852" s="543"/>
      <c r="BT852" s="544"/>
      <c r="BU852" s="186"/>
      <c r="BV852" s="183"/>
      <c r="BW852" s="541"/>
      <c r="BX852" s="185"/>
      <c r="BY852" s="185"/>
      <c r="BZ852" s="185"/>
      <c r="CA852" s="195"/>
      <c r="CB852" s="183"/>
      <c r="CC852" s="541"/>
      <c r="CD852" s="185"/>
      <c r="CE852" s="184"/>
      <c r="CF852" s="185"/>
      <c r="CG852" s="186"/>
      <c r="CH852" s="183"/>
      <c r="CI852" s="184"/>
      <c r="CJ852" s="185"/>
      <c r="CK852" s="184"/>
      <c r="CL852" s="185"/>
      <c r="CM852" s="186"/>
      <c r="CN852" s="183"/>
      <c r="CO852" s="184"/>
      <c r="CP852" s="185"/>
      <c r="CQ852" s="185"/>
      <c r="CR852" s="185"/>
      <c r="CS852" s="195"/>
    </row>
    <row r="853" spans="25:97" ht="15" customHeight="1" x14ac:dyDescent="0.25">
      <c r="Y853" s="402"/>
      <c r="Z853" s="403"/>
      <c r="AA853" s="404"/>
      <c r="AB853" s="403"/>
      <c r="AC853" s="404"/>
      <c r="AD853" s="405"/>
      <c r="AE853" s="402"/>
      <c r="AF853" s="403"/>
      <c r="AG853" s="404"/>
      <c r="AH853" s="403"/>
      <c r="AI853" s="404"/>
      <c r="AJ853" s="405"/>
      <c r="AK853" s="402"/>
      <c r="AL853" s="403"/>
      <c r="AM853" s="404"/>
      <c r="AN853" s="404"/>
      <c r="AO853" s="404"/>
      <c r="AP853" s="431"/>
      <c r="AR853" s="183"/>
      <c r="AS853" s="540"/>
      <c r="AT853" s="185"/>
      <c r="AU853" s="184"/>
      <c r="AV853" s="185"/>
      <c r="AW853" s="186"/>
      <c r="AX853" s="183"/>
      <c r="AY853" s="541"/>
      <c r="AZ853" s="185"/>
      <c r="BA853" s="184"/>
      <c r="BB853" s="185"/>
      <c r="BC853" s="186"/>
      <c r="BD853" s="542"/>
      <c r="BE853" s="543"/>
      <c r="BF853" s="544"/>
      <c r="BG853" s="544"/>
      <c r="BH853" s="544"/>
      <c r="BI853" s="582"/>
      <c r="BJ853" s="542"/>
      <c r="BK853" s="543"/>
      <c r="BL853" s="544"/>
      <c r="BM853" s="543"/>
      <c r="BN853" s="544"/>
      <c r="BO853" s="545"/>
      <c r="BP853" s="542"/>
      <c r="BQ853" s="543"/>
      <c r="BR853" s="544"/>
      <c r="BS853" s="543"/>
      <c r="BT853" s="544"/>
      <c r="BU853" s="186"/>
      <c r="BV853" s="183"/>
      <c r="BW853" s="541"/>
      <c r="BX853" s="185"/>
      <c r="BY853" s="185"/>
      <c r="BZ853" s="185"/>
      <c r="CA853" s="195"/>
      <c r="CB853" s="183"/>
      <c r="CC853" s="541"/>
      <c r="CD853" s="185"/>
      <c r="CE853" s="184"/>
      <c r="CF853" s="185"/>
      <c r="CG853" s="186"/>
      <c r="CH853" s="183"/>
      <c r="CI853" s="184"/>
      <c r="CJ853" s="185"/>
      <c r="CK853" s="184"/>
      <c r="CL853" s="185"/>
      <c r="CM853" s="186"/>
      <c r="CN853" s="183"/>
      <c r="CO853" s="184"/>
      <c r="CP853" s="185"/>
      <c r="CQ853" s="185"/>
      <c r="CR853" s="185"/>
      <c r="CS853" s="195"/>
    </row>
    <row r="854" spans="25:97" ht="15" customHeight="1" x14ac:dyDescent="0.25">
      <c r="Y854" s="368"/>
      <c r="Z854" s="370"/>
      <c r="AA854" s="370"/>
      <c r="AB854" s="370"/>
      <c r="AC854" s="370"/>
      <c r="AD854" s="432"/>
      <c r="AE854" s="368"/>
      <c r="AF854" s="370"/>
      <c r="AG854" s="370"/>
      <c r="AH854" s="370"/>
      <c r="AI854" s="370"/>
      <c r="AJ854" s="432"/>
      <c r="AK854" s="368"/>
      <c r="AL854" s="370"/>
      <c r="AM854" s="370"/>
      <c r="AN854" s="370"/>
      <c r="AO854" s="370"/>
      <c r="AP854" s="432"/>
      <c r="AR854" s="169"/>
      <c r="AS854" s="583"/>
      <c r="AT854" s="171"/>
      <c r="AU854" s="171"/>
      <c r="AV854" s="171"/>
      <c r="AW854" s="196"/>
      <c r="AX854" s="169"/>
      <c r="AY854" s="171"/>
      <c r="AZ854" s="171"/>
      <c r="BA854" s="171"/>
      <c r="BB854" s="171"/>
      <c r="BC854" s="196"/>
      <c r="BD854" s="499"/>
      <c r="BE854" s="501"/>
      <c r="BF854" s="501"/>
      <c r="BG854" s="501"/>
      <c r="BH854" s="501"/>
      <c r="BI854" s="584"/>
      <c r="BJ854" s="499"/>
      <c r="BK854" s="501"/>
      <c r="BL854" s="501"/>
      <c r="BM854" s="501"/>
      <c r="BN854" s="501"/>
      <c r="BO854" s="584"/>
      <c r="BP854" s="499"/>
      <c r="BQ854" s="501"/>
      <c r="BR854" s="501"/>
      <c r="BS854" s="501"/>
      <c r="BT854" s="501"/>
      <c r="BU854" s="196"/>
      <c r="BV854" s="169"/>
      <c r="BW854" s="171"/>
      <c r="BX854" s="171"/>
      <c r="BY854" s="171"/>
      <c r="BZ854" s="171"/>
      <c r="CA854" s="196"/>
      <c r="CB854" s="169"/>
      <c r="CC854" s="171"/>
      <c r="CD854" s="171"/>
      <c r="CE854" s="171"/>
      <c r="CF854" s="171"/>
      <c r="CG854" s="196"/>
      <c r="CH854" s="169"/>
      <c r="CI854" s="171"/>
      <c r="CJ854" s="171"/>
      <c r="CK854" s="171"/>
      <c r="CL854" s="171"/>
      <c r="CM854" s="196"/>
      <c r="CN854" s="169"/>
      <c r="CO854" s="171"/>
      <c r="CP854" s="171"/>
      <c r="CQ854" s="171"/>
      <c r="CR854" s="171"/>
      <c r="CS854" s="196"/>
    </row>
    <row r="855" spans="25:97" ht="15" customHeight="1" x14ac:dyDescent="0.25">
      <c r="Y855" s="433">
        <v>1</v>
      </c>
      <c r="Z855" s="434" t="s">
        <v>958</v>
      </c>
      <c r="AA855">
        <v>1</v>
      </c>
      <c r="AB855" s="435" t="s">
        <v>959</v>
      </c>
      <c r="AC855">
        <v>1</v>
      </c>
      <c r="AD855" s="434" t="s">
        <v>960</v>
      </c>
      <c r="AE855" s="433">
        <v>1</v>
      </c>
      <c r="AF855" s="434" t="s">
        <v>961</v>
      </c>
      <c r="AG855">
        <v>1</v>
      </c>
      <c r="AH855" s="435" t="s">
        <v>962</v>
      </c>
      <c r="AI855">
        <v>1</v>
      </c>
      <c r="AJ855" s="434" t="s">
        <v>963</v>
      </c>
      <c r="AK855" s="433">
        <v>1</v>
      </c>
      <c r="AL855" s="434" t="s">
        <v>964</v>
      </c>
      <c r="AM855">
        <v>1</v>
      </c>
      <c r="AN855" s="435" t="s">
        <v>965</v>
      </c>
      <c r="AO855">
        <v>1</v>
      </c>
      <c r="AP855" s="434" t="s">
        <v>966</v>
      </c>
      <c r="AR855" s="239">
        <v>1</v>
      </c>
      <c r="AS855" s="585" t="s">
        <v>1193</v>
      </c>
      <c r="AT855">
        <v>1</v>
      </c>
      <c r="AU855" s="586" t="s">
        <v>1194</v>
      </c>
      <c r="AV855">
        <v>1</v>
      </c>
      <c r="AW855" s="585" t="s">
        <v>1195</v>
      </c>
      <c r="AX855" s="587">
        <v>1</v>
      </c>
      <c r="AY855" s="585" t="s">
        <v>1196</v>
      </c>
      <c r="AZ855">
        <v>1</v>
      </c>
      <c r="BA855" s="586" t="s">
        <v>1197</v>
      </c>
      <c r="BB855">
        <v>1</v>
      </c>
      <c r="BC855" s="585" t="s">
        <v>1198</v>
      </c>
      <c r="BD855" s="588">
        <v>1</v>
      </c>
      <c r="BE855" s="585" t="s">
        <v>1199</v>
      </c>
      <c r="BF855">
        <v>1</v>
      </c>
      <c r="BG855" s="589" t="s">
        <v>1200</v>
      </c>
      <c r="BH855">
        <v>1</v>
      </c>
      <c r="BI855" s="585" t="s">
        <v>1201</v>
      </c>
      <c r="BJ855" s="588">
        <v>1</v>
      </c>
      <c r="BK855" s="585" t="s">
        <v>1202</v>
      </c>
      <c r="BL855">
        <v>1</v>
      </c>
      <c r="BM855" s="589" t="s">
        <v>1203</v>
      </c>
      <c r="BN855">
        <v>1</v>
      </c>
      <c r="BO855" s="585" t="s">
        <v>1204</v>
      </c>
      <c r="BP855" s="588">
        <v>1</v>
      </c>
      <c r="BQ855" s="585" t="s">
        <v>1205</v>
      </c>
      <c r="BR855">
        <v>1</v>
      </c>
      <c r="BS855" s="589" t="s">
        <v>1206</v>
      </c>
      <c r="BT855">
        <v>1</v>
      </c>
      <c r="BU855" s="585" t="s">
        <v>1207</v>
      </c>
      <c r="BV855" s="587">
        <v>1</v>
      </c>
      <c r="BW855" s="585" t="s">
        <v>1208</v>
      </c>
      <c r="BX855">
        <v>1</v>
      </c>
      <c r="BY855" s="586" t="s">
        <v>1209</v>
      </c>
      <c r="BZ855">
        <v>1</v>
      </c>
      <c r="CA855" s="585" t="s">
        <v>1210</v>
      </c>
      <c r="CB855" s="587">
        <v>1</v>
      </c>
      <c r="CC855" s="585" t="s">
        <v>1211</v>
      </c>
      <c r="CD855">
        <v>1</v>
      </c>
      <c r="CE855" s="586" t="s">
        <v>1212</v>
      </c>
      <c r="CF855">
        <v>1</v>
      </c>
      <c r="CG855" s="585" t="s">
        <v>1213</v>
      </c>
      <c r="CH855" s="587">
        <v>1</v>
      </c>
      <c r="CI855" s="585" t="s">
        <v>1214</v>
      </c>
      <c r="CJ855">
        <v>1</v>
      </c>
      <c r="CK855" s="586" t="s">
        <v>1215</v>
      </c>
      <c r="CL855">
        <v>1</v>
      </c>
      <c r="CM855" s="585" t="s">
        <v>1216</v>
      </c>
      <c r="CN855" s="239"/>
      <c r="CO855" s="240"/>
      <c r="CP855" s="241"/>
      <c r="CQ855" s="240"/>
      <c r="CR855" s="241"/>
      <c r="CS855" s="242"/>
    </row>
    <row r="856" spans="25:97" ht="15" customHeight="1" x14ac:dyDescent="0.25">
      <c r="Y856" s="433"/>
      <c r="Z856" s="435"/>
      <c r="AA856" s="436"/>
      <c r="AB856" s="435"/>
      <c r="AC856" s="436"/>
      <c r="AD856" s="437"/>
      <c r="AE856" s="433"/>
      <c r="AF856" s="435"/>
      <c r="AG856" s="436"/>
      <c r="AH856" s="435"/>
      <c r="AI856" s="436"/>
      <c r="AJ856" s="437"/>
      <c r="AK856" s="433"/>
      <c r="AL856" s="435"/>
      <c r="AM856" s="436"/>
      <c r="AN856" s="435"/>
      <c r="AO856" s="436"/>
      <c r="AP856" s="437"/>
      <c r="AR856" s="239"/>
      <c r="AS856" s="590"/>
      <c r="AT856" s="591"/>
      <c r="AU856" s="240"/>
      <c r="AV856" s="591"/>
      <c r="AW856" s="242"/>
      <c r="AX856" s="587"/>
      <c r="AY856" s="590"/>
      <c r="AZ856" s="591"/>
      <c r="BA856" s="240"/>
      <c r="BB856" s="591"/>
      <c r="BC856" s="242"/>
      <c r="BD856" s="588"/>
      <c r="BE856" s="589"/>
      <c r="BF856" s="592"/>
      <c r="BG856" s="589"/>
      <c r="BH856" s="592"/>
      <c r="BI856" s="593"/>
      <c r="BJ856" s="588"/>
      <c r="BK856" s="589"/>
      <c r="BL856" s="592"/>
      <c r="BM856" s="589"/>
      <c r="BN856" s="592"/>
      <c r="BO856" s="593"/>
      <c r="BP856" s="588"/>
      <c r="BQ856" s="589"/>
      <c r="BR856" s="592"/>
      <c r="BS856" s="589"/>
      <c r="BT856" s="592"/>
      <c r="BU856" s="242"/>
      <c r="BV856" s="587"/>
      <c r="BW856" s="590"/>
      <c r="BX856" s="591"/>
      <c r="BY856" s="240"/>
      <c r="BZ856" s="591"/>
      <c r="CA856" s="242"/>
      <c r="CB856" s="587"/>
      <c r="CC856" s="590"/>
      <c r="CD856" s="591"/>
      <c r="CE856" s="240"/>
      <c r="CF856" s="591"/>
      <c r="CG856" s="242"/>
      <c r="CH856" s="587"/>
      <c r="CI856" s="590"/>
      <c r="CJ856" s="591"/>
      <c r="CK856" s="240"/>
      <c r="CL856" s="591"/>
      <c r="CM856" s="242"/>
      <c r="CN856" s="239"/>
      <c r="CO856" s="243"/>
      <c r="CP856" s="241"/>
      <c r="CQ856" s="243"/>
      <c r="CR856" s="241"/>
      <c r="CS856" s="244"/>
    </row>
    <row r="857" spans="25:97" ht="15" customHeight="1" x14ac:dyDescent="0.25">
      <c r="Y857" s="433"/>
      <c r="Z857" s="435"/>
      <c r="AA857" s="436"/>
      <c r="AB857" s="435"/>
      <c r="AC857" s="436"/>
      <c r="AD857" s="437"/>
      <c r="AE857" s="433"/>
      <c r="AF857" s="435"/>
      <c r="AG857" s="436"/>
      <c r="AH857" s="435"/>
      <c r="AI857" s="436"/>
      <c r="AJ857" s="437"/>
      <c r="AK857" s="433"/>
      <c r="AL857" s="435"/>
      <c r="AM857" s="436"/>
      <c r="AN857" s="435"/>
      <c r="AO857" s="436"/>
      <c r="AP857" s="437"/>
      <c r="AR857" s="239"/>
      <c r="AS857" s="590"/>
      <c r="AT857" s="591"/>
      <c r="AU857" s="240"/>
      <c r="AV857" s="591"/>
      <c r="AW857" s="242"/>
      <c r="AX857" s="587"/>
      <c r="AY857" s="590"/>
      <c r="AZ857" s="591"/>
      <c r="BA857" s="240"/>
      <c r="BB857" s="591"/>
      <c r="BC857" s="242"/>
      <c r="BD857" s="588"/>
      <c r="BE857" s="589"/>
      <c r="BF857" s="592"/>
      <c r="BG857" s="589"/>
      <c r="BH857" s="592"/>
      <c r="BI857" s="593"/>
      <c r="BJ857" s="588"/>
      <c r="BK857" s="589"/>
      <c r="BL857" s="592"/>
      <c r="BM857" s="589"/>
      <c r="BN857" s="592"/>
      <c r="BO857" s="593"/>
      <c r="BP857" s="588"/>
      <c r="BQ857" s="589"/>
      <c r="BR857" s="592"/>
      <c r="BS857" s="589"/>
      <c r="BT857" s="592"/>
      <c r="BU857" s="242"/>
      <c r="BV857" s="587"/>
      <c r="BW857" s="590"/>
      <c r="BX857" s="591"/>
      <c r="BY857" s="240"/>
      <c r="BZ857" s="591"/>
      <c r="CA857" s="242"/>
      <c r="CB857" s="587"/>
      <c r="CC857" s="590"/>
      <c r="CD857" s="591"/>
      <c r="CE857" s="240"/>
      <c r="CF857" s="591"/>
      <c r="CG857" s="242"/>
      <c r="CH857" s="587"/>
      <c r="CI857" s="590"/>
      <c r="CJ857" s="591"/>
      <c r="CK857" s="240"/>
      <c r="CL857" s="591"/>
      <c r="CM857" s="242"/>
      <c r="CN857" s="239"/>
      <c r="CO857" s="243"/>
      <c r="CP857" s="241"/>
      <c r="CQ857" s="243"/>
      <c r="CR857" s="241"/>
      <c r="CS857" s="244"/>
    </row>
    <row r="858" spans="25:97" ht="15" customHeight="1" x14ac:dyDescent="0.25">
      <c r="Y858" s="438"/>
      <c r="Z858" s="439"/>
      <c r="AA858" s="440"/>
      <c r="AB858" s="439"/>
      <c r="AC858" s="440"/>
      <c r="AD858" s="441"/>
      <c r="AE858" s="438"/>
      <c r="AF858" s="439"/>
      <c r="AG858" s="440"/>
      <c r="AH858" s="439"/>
      <c r="AI858" s="440"/>
      <c r="AJ858" s="441"/>
      <c r="AK858" s="438"/>
      <c r="AL858" s="439"/>
      <c r="AM858" s="440"/>
      <c r="AN858" s="439"/>
      <c r="AO858" s="440"/>
      <c r="AP858" s="441"/>
      <c r="AR858" s="245"/>
      <c r="AS858" s="594"/>
      <c r="AT858" s="595"/>
      <c r="AU858" s="596"/>
      <c r="AV858" s="595"/>
      <c r="AW858" s="597"/>
      <c r="AX858" s="598"/>
      <c r="AY858" s="594"/>
      <c r="AZ858" s="595"/>
      <c r="BA858" s="596"/>
      <c r="BB858" s="595"/>
      <c r="BC858" s="597"/>
      <c r="BD858" s="599"/>
      <c r="BE858" s="600"/>
      <c r="BF858" s="601"/>
      <c r="BG858" s="600"/>
      <c r="BH858" s="601"/>
      <c r="BI858" s="602"/>
      <c r="BJ858" s="599"/>
      <c r="BK858" s="600"/>
      <c r="BL858" s="601"/>
      <c r="BM858" s="600"/>
      <c r="BN858" s="601"/>
      <c r="BO858" s="602"/>
      <c r="BP858" s="599"/>
      <c r="BQ858" s="600"/>
      <c r="BR858" s="601"/>
      <c r="BS858" s="600"/>
      <c r="BT858" s="601"/>
      <c r="BU858" s="597"/>
      <c r="BV858" s="598"/>
      <c r="BW858" s="594"/>
      <c r="BX858" s="595"/>
      <c r="BY858" s="596"/>
      <c r="BZ858" s="595"/>
      <c r="CA858" s="597"/>
      <c r="CB858" s="598"/>
      <c r="CC858" s="594"/>
      <c r="CD858" s="595"/>
      <c r="CE858" s="596"/>
      <c r="CF858" s="595"/>
      <c r="CG858" s="597"/>
      <c r="CH858" s="598"/>
      <c r="CI858" s="594"/>
      <c r="CJ858" s="595"/>
      <c r="CK858" s="596"/>
      <c r="CL858" s="595"/>
      <c r="CM858" s="597"/>
      <c r="CN858" s="245"/>
      <c r="CO858" s="246"/>
      <c r="CP858" s="247"/>
      <c r="CQ858" s="246"/>
      <c r="CR858" s="247"/>
      <c r="CS858" s="248"/>
    </row>
    <row r="859" spans="25:97" ht="15" customHeight="1" x14ac:dyDescent="0.25">
      <c r="Y859" s="433">
        <v>1</v>
      </c>
      <c r="Z859" s="434" t="s">
        <v>967</v>
      </c>
      <c r="AA859">
        <v>1</v>
      </c>
      <c r="AB859" s="435" t="s">
        <v>968</v>
      </c>
      <c r="AC859">
        <v>1</v>
      </c>
      <c r="AD859" s="434" t="s">
        <v>969</v>
      </c>
      <c r="AE859" s="433">
        <v>1</v>
      </c>
      <c r="AF859" s="434" t="s">
        <v>970</v>
      </c>
      <c r="AG859">
        <v>1</v>
      </c>
      <c r="AH859" s="435" t="s">
        <v>971</v>
      </c>
      <c r="AI859">
        <v>1</v>
      </c>
      <c r="AJ859" s="434" t="s">
        <v>972</v>
      </c>
      <c r="AK859" s="433">
        <v>1</v>
      </c>
      <c r="AL859" s="434" t="s">
        <v>973</v>
      </c>
      <c r="AM859">
        <v>1</v>
      </c>
      <c r="AN859" s="435" t="s">
        <v>974</v>
      </c>
      <c r="AO859">
        <v>1</v>
      </c>
      <c r="AP859" s="434" t="s">
        <v>975</v>
      </c>
      <c r="AR859" s="239">
        <v>1</v>
      </c>
      <c r="AS859" s="585" t="s">
        <v>1217</v>
      </c>
      <c r="AT859">
        <v>1</v>
      </c>
      <c r="AU859" s="586" t="s">
        <v>1218</v>
      </c>
      <c r="AV859">
        <v>1</v>
      </c>
      <c r="AW859" s="585" t="s">
        <v>1219</v>
      </c>
      <c r="AX859" s="587">
        <v>1</v>
      </c>
      <c r="AY859" s="585" t="s">
        <v>1220</v>
      </c>
      <c r="AZ859">
        <v>1</v>
      </c>
      <c r="BA859" s="586" t="s">
        <v>1221</v>
      </c>
      <c r="BB859">
        <v>1</v>
      </c>
      <c r="BC859" s="585" t="s">
        <v>1222</v>
      </c>
      <c r="BD859" s="588">
        <v>1</v>
      </c>
      <c r="BE859" s="585" t="s">
        <v>1223</v>
      </c>
      <c r="BF859">
        <v>1</v>
      </c>
      <c r="BG859" s="589" t="s">
        <v>1224</v>
      </c>
      <c r="BH859">
        <v>1</v>
      </c>
      <c r="BI859" s="585" t="s">
        <v>1225</v>
      </c>
      <c r="BJ859" s="588">
        <v>1</v>
      </c>
      <c r="BK859" s="585" t="s">
        <v>1226</v>
      </c>
      <c r="BL859">
        <v>1</v>
      </c>
      <c r="BM859" s="589" t="s">
        <v>1227</v>
      </c>
      <c r="BN859">
        <v>1</v>
      </c>
      <c r="BO859" s="585" t="s">
        <v>1228</v>
      </c>
      <c r="BP859" s="588">
        <v>1</v>
      </c>
      <c r="BQ859" s="585" t="s">
        <v>1229</v>
      </c>
      <c r="BR859">
        <v>1</v>
      </c>
      <c r="BS859" s="589" t="s">
        <v>1230</v>
      </c>
      <c r="BT859">
        <v>1</v>
      </c>
      <c r="BU859" s="585" t="s">
        <v>1231</v>
      </c>
      <c r="BV859" s="587">
        <v>1</v>
      </c>
      <c r="BW859" s="585" t="s">
        <v>1232</v>
      </c>
      <c r="BX859">
        <v>1</v>
      </c>
      <c r="BY859" s="586" t="s">
        <v>1233</v>
      </c>
      <c r="BZ859">
        <v>1</v>
      </c>
      <c r="CA859" s="585" t="s">
        <v>1234</v>
      </c>
      <c r="CB859" s="587">
        <v>1</v>
      </c>
      <c r="CC859" s="585" t="s">
        <v>1235</v>
      </c>
      <c r="CD859">
        <v>1</v>
      </c>
      <c r="CE859" s="586" t="s">
        <v>1236</v>
      </c>
      <c r="CF859">
        <v>1</v>
      </c>
      <c r="CG859" s="585" t="s">
        <v>1237</v>
      </c>
      <c r="CH859" s="587">
        <v>1</v>
      </c>
      <c r="CI859" s="585" t="s">
        <v>1238</v>
      </c>
      <c r="CJ859">
        <v>1</v>
      </c>
      <c r="CK859" s="586" t="s">
        <v>1239</v>
      </c>
      <c r="CL859">
        <v>1</v>
      </c>
      <c r="CM859" s="585" t="s">
        <v>1240</v>
      </c>
      <c r="CN859" s="239"/>
      <c r="CO859" s="240"/>
      <c r="CP859" s="241"/>
      <c r="CQ859" s="240"/>
      <c r="CR859" s="241"/>
      <c r="CS859" s="242"/>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240"/>
      <c r="CJ860" s="591"/>
      <c r="CK860" s="240"/>
      <c r="CL860" s="591"/>
      <c r="CM860" s="242"/>
      <c r="CN860" s="239"/>
      <c r="CO860" s="243"/>
      <c r="CP860" s="241"/>
      <c r="CQ860" s="243"/>
      <c r="CR860" s="241"/>
      <c r="CS860" s="244"/>
    </row>
    <row r="861" spans="25:97" ht="15" customHeight="1" x14ac:dyDescent="0.25">
      <c r="Y861" s="433"/>
      <c r="Z861" s="435"/>
      <c r="AA861" s="436"/>
      <c r="AB861" s="435"/>
      <c r="AC861" s="436"/>
      <c r="AD861" s="437"/>
      <c r="AE861" s="433"/>
      <c r="AF861" s="435"/>
      <c r="AG861" s="436"/>
      <c r="AH861" s="435"/>
      <c r="AI861" s="436"/>
      <c r="AJ861" s="437"/>
      <c r="AK861" s="433"/>
      <c r="AL861" s="435"/>
      <c r="AM861" s="436"/>
      <c r="AN861" s="435"/>
      <c r="AO861" s="436"/>
      <c r="AP861" s="437"/>
      <c r="AR861" s="239"/>
      <c r="AS861" s="590"/>
      <c r="AT861" s="591"/>
      <c r="AU861" s="240"/>
      <c r="AV861" s="591"/>
      <c r="AW861" s="242"/>
      <c r="AX861" s="587"/>
      <c r="AY861" s="590"/>
      <c r="AZ861" s="591"/>
      <c r="BA861" s="240"/>
      <c r="BB861" s="591"/>
      <c r="BC861" s="242"/>
      <c r="BD861" s="588"/>
      <c r="BE861" s="589"/>
      <c r="BF861" s="592"/>
      <c r="BG861" s="589"/>
      <c r="BH861" s="592"/>
      <c r="BI861" s="593"/>
      <c r="BJ861" s="588"/>
      <c r="BK861" s="589"/>
      <c r="BL861" s="592"/>
      <c r="BM861" s="589"/>
      <c r="BN861" s="592"/>
      <c r="BO861" s="593"/>
      <c r="BP861" s="588"/>
      <c r="BQ861" s="589"/>
      <c r="BR861" s="592"/>
      <c r="BS861" s="589"/>
      <c r="BT861" s="592"/>
      <c r="BU861" s="242"/>
      <c r="BV861" s="587"/>
      <c r="BW861" s="590"/>
      <c r="BX861" s="591"/>
      <c r="BY861" s="240"/>
      <c r="BZ861" s="591"/>
      <c r="CA861" s="242"/>
      <c r="CB861" s="587"/>
      <c r="CC861" s="590"/>
      <c r="CD861" s="591"/>
      <c r="CE861" s="240"/>
      <c r="CF861" s="591"/>
      <c r="CG861" s="242"/>
      <c r="CH861" s="587"/>
      <c r="CI861" s="240"/>
      <c r="CJ861" s="591"/>
      <c r="CK861" s="240"/>
      <c r="CL861" s="591"/>
      <c r="CM861" s="242"/>
      <c r="CN861" s="239"/>
      <c r="CO861" s="243"/>
      <c r="CP861" s="241"/>
      <c r="CQ861" s="243"/>
      <c r="CR861" s="241"/>
      <c r="CS861" s="244"/>
    </row>
    <row r="862" spans="25:97" ht="15" customHeight="1" x14ac:dyDescent="0.25">
      <c r="Y862" s="438"/>
      <c r="Z862" s="439"/>
      <c r="AA862" s="440"/>
      <c r="AB862" s="439"/>
      <c r="AC862" s="440"/>
      <c r="AD862" s="441"/>
      <c r="AE862" s="438"/>
      <c r="AF862" s="439"/>
      <c r="AG862" s="440"/>
      <c r="AH862" s="439"/>
      <c r="AI862" s="440"/>
      <c r="AJ862" s="441"/>
      <c r="AK862" s="438"/>
      <c r="AL862" s="439"/>
      <c r="AM862" s="440"/>
      <c r="AN862" s="439"/>
      <c r="AO862" s="440"/>
      <c r="AP862" s="441"/>
      <c r="AR862" s="245"/>
      <c r="AS862" s="594"/>
      <c r="AT862" s="595"/>
      <c r="AU862" s="596"/>
      <c r="AV862" s="595"/>
      <c r="AW862" s="597"/>
      <c r="AX862" s="598"/>
      <c r="AY862" s="594"/>
      <c r="AZ862" s="595"/>
      <c r="BA862" s="596"/>
      <c r="BB862" s="595"/>
      <c r="BC862" s="597"/>
      <c r="BD862" s="599"/>
      <c r="BE862" s="600"/>
      <c r="BF862" s="601"/>
      <c r="BG862" s="600"/>
      <c r="BH862" s="601"/>
      <c r="BI862" s="602"/>
      <c r="BJ862" s="599"/>
      <c r="BK862" s="600"/>
      <c r="BL862" s="601"/>
      <c r="BM862" s="600"/>
      <c r="BN862" s="601"/>
      <c r="BO862" s="602"/>
      <c r="BP862" s="599"/>
      <c r="BQ862" s="600"/>
      <c r="BR862" s="601"/>
      <c r="BS862" s="600"/>
      <c r="BT862" s="601"/>
      <c r="BU862" s="597"/>
      <c r="BV862" s="598"/>
      <c r="BW862" s="594"/>
      <c r="BX862" s="595"/>
      <c r="BY862" s="596"/>
      <c r="BZ862" s="595"/>
      <c r="CA862" s="597"/>
      <c r="CB862" s="598"/>
      <c r="CC862" s="594"/>
      <c r="CD862" s="595"/>
      <c r="CE862" s="596"/>
      <c r="CF862" s="595"/>
      <c r="CG862" s="597"/>
      <c r="CH862" s="598"/>
      <c r="CI862" s="596"/>
      <c r="CJ862" s="595"/>
      <c r="CK862" s="596"/>
      <c r="CL862" s="595"/>
      <c r="CM862" s="597"/>
      <c r="CN862" s="245"/>
      <c r="CO862" s="246"/>
      <c r="CP862" s="247"/>
      <c r="CQ862" s="246"/>
      <c r="CR862" s="247"/>
      <c r="CS862" s="248"/>
    </row>
    <row r="863" spans="25:97" ht="15" customHeight="1" x14ac:dyDescent="0.25">
      <c r="Y863" s="433">
        <v>1</v>
      </c>
      <c r="Z863" s="434" t="s">
        <v>976</v>
      </c>
      <c r="AA863">
        <v>1</v>
      </c>
      <c r="AB863" s="435" t="s">
        <v>977</v>
      </c>
      <c r="AC863">
        <v>1</v>
      </c>
      <c r="AD863" s="434" t="s">
        <v>978</v>
      </c>
      <c r="AE863" s="433">
        <v>1</v>
      </c>
      <c r="AF863" s="434" t="s">
        <v>979</v>
      </c>
      <c r="AG863">
        <v>1</v>
      </c>
      <c r="AH863" s="435" t="s">
        <v>980</v>
      </c>
      <c r="AI863">
        <v>1</v>
      </c>
      <c r="AJ863" s="434" t="s">
        <v>981</v>
      </c>
      <c r="AK863" s="433">
        <v>1</v>
      </c>
      <c r="AL863" s="434" t="s">
        <v>982</v>
      </c>
      <c r="AM863">
        <v>1</v>
      </c>
      <c r="AN863" s="435" t="s">
        <v>983</v>
      </c>
      <c r="AO863">
        <v>1</v>
      </c>
      <c r="AP863" s="434" t="s">
        <v>984</v>
      </c>
      <c r="AR863" s="239">
        <v>1</v>
      </c>
      <c r="AS863" s="585" t="s">
        <v>1241</v>
      </c>
      <c r="AT863">
        <v>1</v>
      </c>
      <c r="AU863" s="586" t="s">
        <v>1242</v>
      </c>
      <c r="AV863">
        <v>1</v>
      </c>
      <c r="AW863" s="585" t="s">
        <v>1243</v>
      </c>
      <c r="AX863" s="587">
        <v>1</v>
      </c>
      <c r="AY863" s="585" t="s">
        <v>1244</v>
      </c>
      <c r="AZ863">
        <v>1</v>
      </c>
      <c r="BA863" s="586" t="s">
        <v>1245</v>
      </c>
      <c r="BB863">
        <v>1</v>
      </c>
      <c r="BC863" s="585" t="s">
        <v>1246</v>
      </c>
      <c r="BD863" s="588">
        <v>1</v>
      </c>
      <c r="BE863" s="585" t="s">
        <v>1247</v>
      </c>
      <c r="BF863">
        <v>1</v>
      </c>
      <c r="BG863" s="589" t="s">
        <v>1248</v>
      </c>
      <c r="BH863">
        <v>1</v>
      </c>
      <c r="BI863" s="585" t="s">
        <v>1249</v>
      </c>
      <c r="BJ863" s="588">
        <v>1</v>
      </c>
      <c r="BK863" s="585" t="s">
        <v>1250</v>
      </c>
      <c r="BL863">
        <v>1</v>
      </c>
      <c r="BM863" s="589" t="s">
        <v>1251</v>
      </c>
      <c r="BN863">
        <v>1</v>
      </c>
      <c r="BO863" s="585" t="s">
        <v>1252</v>
      </c>
      <c r="BP863" s="588">
        <v>1</v>
      </c>
      <c r="BQ863" s="585" t="s">
        <v>1253</v>
      </c>
      <c r="BR863">
        <v>1</v>
      </c>
      <c r="BS863" s="589" t="s">
        <v>1254</v>
      </c>
      <c r="BT863">
        <v>1</v>
      </c>
      <c r="BU863" s="585" t="s">
        <v>1255</v>
      </c>
      <c r="BV863" s="587">
        <v>1</v>
      </c>
      <c r="BW863" s="585" t="s">
        <v>1256</v>
      </c>
      <c r="BX863">
        <v>1</v>
      </c>
      <c r="BY863" s="586" t="s">
        <v>1257</v>
      </c>
      <c r="BZ863">
        <v>1</v>
      </c>
      <c r="CA863" s="585" t="s">
        <v>1258</v>
      </c>
      <c r="CB863" s="587">
        <v>1</v>
      </c>
      <c r="CC863" s="585" t="s">
        <v>1259</v>
      </c>
      <c r="CD863">
        <v>1</v>
      </c>
      <c r="CE863" s="586" t="s">
        <v>1260</v>
      </c>
      <c r="CF863">
        <v>1</v>
      </c>
      <c r="CG863" s="585" t="s">
        <v>1261</v>
      </c>
      <c r="CH863" s="587"/>
      <c r="CI863" s="240"/>
      <c r="CJ863" s="591"/>
      <c r="CK863" s="240"/>
      <c r="CL863" s="591"/>
      <c r="CM863" s="242"/>
      <c r="CN863" s="239"/>
      <c r="CO863" s="240"/>
      <c r="CP863" s="241"/>
      <c r="CQ863" s="240"/>
      <c r="CR863" s="241"/>
      <c r="CS863" s="242"/>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3"/>
      <c r="Z865" s="435"/>
      <c r="AA865" s="436"/>
      <c r="AB865" s="435"/>
      <c r="AC865" s="436"/>
      <c r="AD865" s="437"/>
      <c r="AE865" s="433"/>
      <c r="AF865" s="435"/>
      <c r="AG865" s="436"/>
      <c r="AH865" s="435"/>
      <c r="AI865" s="436"/>
      <c r="AJ865" s="437"/>
      <c r="AK865" s="433"/>
      <c r="AL865" s="435"/>
      <c r="AM865" s="436"/>
      <c r="AN865" s="435"/>
      <c r="AO865" s="436"/>
      <c r="AP865" s="437"/>
      <c r="AR865" s="239"/>
      <c r="AS865" s="590"/>
      <c r="AT865" s="591"/>
      <c r="AU865" s="240"/>
      <c r="AV865" s="591"/>
      <c r="AW865" s="242"/>
      <c r="AX865" s="587"/>
      <c r="AY865" s="590"/>
      <c r="AZ865" s="591"/>
      <c r="BA865" s="240"/>
      <c r="BB865" s="591"/>
      <c r="BC865" s="242"/>
      <c r="BD865" s="588"/>
      <c r="BE865" s="589"/>
      <c r="BF865" s="592"/>
      <c r="BG865" s="589"/>
      <c r="BH865" s="592"/>
      <c r="BI865" s="593"/>
      <c r="BJ865" s="588"/>
      <c r="BK865" s="589"/>
      <c r="BL865" s="592"/>
      <c r="BM865" s="589"/>
      <c r="BN865" s="592"/>
      <c r="BO865" s="593"/>
      <c r="BP865" s="588"/>
      <c r="BQ865" s="589"/>
      <c r="BR865" s="592"/>
      <c r="BS865" s="589"/>
      <c r="BT865" s="592"/>
      <c r="BU865" s="242"/>
      <c r="BV865" s="587"/>
      <c r="BW865" s="590"/>
      <c r="BX865" s="591"/>
      <c r="BY865" s="240"/>
      <c r="BZ865" s="591"/>
      <c r="CA865" s="242"/>
      <c r="CB865" s="587"/>
      <c r="CC865" s="590"/>
      <c r="CD865" s="591"/>
      <c r="CE865" s="240"/>
      <c r="CF865" s="591"/>
      <c r="CG865" s="242"/>
      <c r="CH865" s="587"/>
      <c r="CI865" s="240"/>
      <c r="CJ865" s="591"/>
      <c r="CK865" s="240"/>
      <c r="CL865" s="591"/>
      <c r="CM865" s="242"/>
      <c r="CN865" s="239"/>
      <c r="CO865" s="243"/>
      <c r="CP865" s="241"/>
      <c r="CQ865" s="243"/>
      <c r="CR865" s="241"/>
      <c r="CS865" s="244"/>
    </row>
    <row r="866" spans="25:97" ht="15" customHeight="1" x14ac:dyDescent="0.25">
      <c r="Y866" s="438"/>
      <c r="Z866" s="439"/>
      <c r="AA866" s="440"/>
      <c r="AB866" s="439"/>
      <c r="AC866" s="440"/>
      <c r="AD866" s="441"/>
      <c r="AE866" s="438"/>
      <c r="AF866" s="439"/>
      <c r="AG866" s="440"/>
      <c r="AH866" s="439"/>
      <c r="AI866" s="440"/>
      <c r="AJ866" s="441"/>
      <c r="AK866" s="438"/>
      <c r="AL866" s="439"/>
      <c r="AM866" s="440"/>
      <c r="AN866" s="439"/>
      <c r="AO866" s="440"/>
      <c r="AP866" s="441"/>
      <c r="AR866" s="245"/>
      <c r="AS866" s="594"/>
      <c r="AT866" s="595"/>
      <c r="AU866" s="596"/>
      <c r="AV866" s="595"/>
      <c r="AW866" s="597"/>
      <c r="AX866" s="598"/>
      <c r="AY866" s="594"/>
      <c r="AZ866" s="595"/>
      <c r="BA866" s="596"/>
      <c r="BB866" s="595"/>
      <c r="BC866" s="597"/>
      <c r="BD866" s="599"/>
      <c r="BE866" s="600"/>
      <c r="BF866" s="601"/>
      <c r="BG866" s="600"/>
      <c r="BH866" s="601"/>
      <c r="BI866" s="602"/>
      <c r="BJ866" s="599"/>
      <c r="BK866" s="600"/>
      <c r="BL866" s="601"/>
      <c r="BM866" s="600"/>
      <c r="BN866" s="601"/>
      <c r="BO866" s="602"/>
      <c r="BP866" s="599"/>
      <c r="BQ866" s="600"/>
      <c r="BR866" s="601"/>
      <c r="BS866" s="600"/>
      <c r="BT866" s="601"/>
      <c r="BU866" s="597"/>
      <c r="BV866" s="598"/>
      <c r="BW866" s="594"/>
      <c r="BX866" s="595"/>
      <c r="BY866" s="596"/>
      <c r="BZ866" s="595"/>
      <c r="CA866" s="597"/>
      <c r="CB866" s="598"/>
      <c r="CC866" s="594"/>
      <c r="CD866" s="595"/>
      <c r="CE866" s="596"/>
      <c r="CF866" s="595"/>
      <c r="CG866" s="597"/>
      <c r="CH866" s="598"/>
      <c r="CI866" s="596"/>
      <c r="CJ866" s="595"/>
      <c r="CK866" s="596"/>
      <c r="CL866" s="595"/>
      <c r="CM866" s="597"/>
      <c r="CN866" s="245"/>
      <c r="CO866" s="246"/>
      <c r="CP866" s="247"/>
      <c r="CQ866" s="246"/>
      <c r="CR866" s="247"/>
      <c r="CS866" s="248"/>
    </row>
    <row r="867" spans="25:97" ht="15" customHeight="1" x14ac:dyDescent="0.25">
      <c r="Y867" s="433">
        <v>1</v>
      </c>
      <c r="Z867" s="434" t="s">
        <v>985</v>
      </c>
      <c r="AA867">
        <v>1</v>
      </c>
      <c r="AB867" s="435" t="s">
        <v>986</v>
      </c>
      <c r="AC867">
        <v>1</v>
      </c>
      <c r="AD867" s="434" t="s">
        <v>987</v>
      </c>
      <c r="AE867" s="433">
        <v>1</v>
      </c>
      <c r="AF867" s="434" t="s">
        <v>988</v>
      </c>
      <c r="AG867">
        <v>1</v>
      </c>
      <c r="AH867" s="435" t="s">
        <v>989</v>
      </c>
      <c r="AI867">
        <v>1</v>
      </c>
      <c r="AJ867" s="434" t="s">
        <v>990</v>
      </c>
      <c r="AK867" s="433">
        <v>1</v>
      </c>
      <c r="AL867" s="434" t="s">
        <v>991</v>
      </c>
      <c r="AM867">
        <v>1</v>
      </c>
      <c r="AN867" s="435" t="s">
        <v>992</v>
      </c>
      <c r="AO867">
        <v>1</v>
      </c>
      <c r="AP867" s="434" t="s">
        <v>993</v>
      </c>
      <c r="AR867" s="239">
        <v>1</v>
      </c>
      <c r="AS867" s="585" t="s">
        <v>1262</v>
      </c>
      <c r="AT867">
        <v>1</v>
      </c>
      <c r="AU867" s="586" t="s">
        <v>1263</v>
      </c>
      <c r="AV867">
        <v>1</v>
      </c>
      <c r="AW867" s="585" t="s">
        <v>1264</v>
      </c>
      <c r="AX867" s="587">
        <v>1</v>
      </c>
      <c r="AY867" s="585" t="s">
        <v>1265</v>
      </c>
      <c r="AZ867">
        <v>1</v>
      </c>
      <c r="BA867" s="586" t="s">
        <v>1266</v>
      </c>
      <c r="BB867">
        <v>1</v>
      </c>
      <c r="BC867" s="585" t="s">
        <v>1267</v>
      </c>
      <c r="BD867" s="588">
        <v>1</v>
      </c>
      <c r="BE867" s="585" t="s">
        <v>1268</v>
      </c>
      <c r="BF867">
        <v>1</v>
      </c>
      <c r="BG867" s="589" t="s">
        <v>1269</v>
      </c>
      <c r="BH867">
        <v>1</v>
      </c>
      <c r="BI867" s="585" t="s">
        <v>1270</v>
      </c>
      <c r="BJ867" s="588">
        <v>1</v>
      </c>
      <c r="BK867" s="585" t="s">
        <v>1271</v>
      </c>
      <c r="BL867">
        <v>1</v>
      </c>
      <c r="BM867" s="589" t="s">
        <v>1272</v>
      </c>
      <c r="BN867">
        <v>1</v>
      </c>
      <c r="BO867" s="585" t="s">
        <v>1273</v>
      </c>
      <c r="BP867" s="588">
        <v>1</v>
      </c>
      <c r="BQ867" s="585" t="s">
        <v>1274</v>
      </c>
      <c r="BR867">
        <v>1</v>
      </c>
      <c r="BS867" s="589" t="s">
        <v>1275</v>
      </c>
      <c r="BT867">
        <v>1</v>
      </c>
      <c r="BU867" s="585" t="s">
        <v>1276</v>
      </c>
      <c r="BV867" s="587">
        <v>1</v>
      </c>
      <c r="BW867" s="585" t="s">
        <v>1277</v>
      </c>
      <c r="BX867">
        <v>1</v>
      </c>
      <c r="BY867" s="586" t="s">
        <v>1278</v>
      </c>
      <c r="BZ867">
        <v>1</v>
      </c>
      <c r="CA867" s="585" t="s">
        <v>1279</v>
      </c>
      <c r="CB867" s="587">
        <v>1</v>
      </c>
      <c r="CC867" s="585" t="s">
        <v>1280</v>
      </c>
      <c r="CD867">
        <v>1</v>
      </c>
      <c r="CE867" s="586" t="s">
        <v>1281</v>
      </c>
      <c r="CF867">
        <v>1</v>
      </c>
      <c r="CG867" s="585" t="s">
        <v>1282</v>
      </c>
      <c r="CH867" s="587"/>
      <c r="CI867" s="240"/>
      <c r="CJ867" s="591"/>
      <c r="CK867" s="240"/>
      <c r="CL867" s="591"/>
      <c r="CM867" s="242"/>
      <c r="CN867" s="239"/>
      <c r="CO867" s="240"/>
      <c r="CP867" s="241"/>
      <c r="CQ867" s="240"/>
      <c r="CR867" s="241"/>
      <c r="CS867" s="242"/>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42"/>
      <c r="Z869" s="443"/>
      <c r="AA869" s="444"/>
      <c r="AB869" s="443"/>
      <c r="AC869" s="444"/>
      <c r="AD869" s="445"/>
      <c r="AE869" s="442"/>
      <c r="AF869" s="443"/>
      <c r="AG869" s="444"/>
      <c r="AH869" s="443"/>
      <c r="AI869" s="444"/>
      <c r="AJ869" s="445"/>
      <c r="AK869" s="442"/>
      <c r="AL869" s="443"/>
      <c r="AM869" s="444"/>
      <c r="AN869" s="443"/>
      <c r="AO869" s="444"/>
      <c r="AP869" s="445"/>
      <c r="AR869" s="249"/>
      <c r="AS869" s="603"/>
      <c r="AT869" s="604"/>
      <c r="AU869" s="257"/>
      <c r="AV869" s="604"/>
      <c r="AW869" s="258"/>
      <c r="AX869" s="605"/>
      <c r="AY869" s="603"/>
      <c r="AZ869" s="604"/>
      <c r="BA869" s="257"/>
      <c r="BB869" s="604"/>
      <c r="BC869" s="258"/>
      <c r="BD869" s="606"/>
      <c r="BE869" s="607"/>
      <c r="BF869" s="608"/>
      <c r="BG869" s="607"/>
      <c r="BH869" s="608"/>
      <c r="BI869" s="609"/>
      <c r="BJ869" s="606"/>
      <c r="BK869" s="607"/>
      <c r="BL869" s="608"/>
      <c r="BM869" s="607"/>
      <c r="BN869" s="608"/>
      <c r="BO869" s="609"/>
      <c r="BP869" s="606"/>
      <c r="BQ869" s="607"/>
      <c r="BR869" s="608"/>
      <c r="BS869" s="607"/>
      <c r="BT869" s="608"/>
      <c r="BU869" s="258"/>
      <c r="BV869" s="605"/>
      <c r="BW869" s="603"/>
      <c r="BX869" s="604"/>
      <c r="BY869" s="257"/>
      <c r="BZ869" s="604"/>
      <c r="CA869" s="258"/>
      <c r="CB869" s="605"/>
      <c r="CC869" s="603"/>
      <c r="CD869" s="604"/>
      <c r="CE869" s="257"/>
      <c r="CF869" s="604"/>
      <c r="CG869" s="258"/>
      <c r="CH869" s="605"/>
      <c r="CI869" s="257"/>
      <c r="CJ869" s="604"/>
      <c r="CK869" s="257"/>
      <c r="CL869" s="604"/>
      <c r="CM869" s="258"/>
      <c r="CN869" s="249"/>
      <c r="CO869" s="250"/>
      <c r="CP869" s="251"/>
      <c r="CQ869" s="250"/>
      <c r="CR869" s="251"/>
      <c r="CS869" s="252"/>
    </row>
    <row r="870" spans="25:97" ht="15" customHeight="1" x14ac:dyDescent="0.25">
      <c r="Y870" s="446"/>
      <c r="Z870" s="447"/>
      <c r="AA870" s="448"/>
      <c r="AB870" s="447"/>
      <c r="AC870" s="448"/>
      <c r="AD870" s="449"/>
      <c r="AE870" s="446"/>
      <c r="AF870" s="447"/>
      <c r="AG870" s="448"/>
      <c r="AH870" s="447"/>
      <c r="AI870" s="448"/>
      <c r="AJ870" s="449"/>
      <c r="AK870" s="395"/>
      <c r="AL870" s="396"/>
      <c r="AM870" s="397"/>
      <c r="AN870" s="396"/>
      <c r="AO870" s="397"/>
      <c r="AP870" s="398"/>
      <c r="AR870" s="253"/>
      <c r="AS870" s="610"/>
      <c r="AT870" s="611"/>
      <c r="AU870" s="612"/>
      <c r="AV870" s="611"/>
      <c r="AW870" s="613"/>
      <c r="AX870" s="614"/>
      <c r="AY870" s="610"/>
      <c r="AZ870" s="611"/>
      <c r="BA870" s="612"/>
      <c r="BB870" s="611"/>
      <c r="BC870" s="613"/>
      <c r="BD870" s="615"/>
      <c r="BE870" s="616"/>
      <c r="BF870" s="617"/>
      <c r="BG870" s="616"/>
      <c r="BH870" s="617"/>
      <c r="BI870" s="618"/>
      <c r="BJ870" s="615"/>
      <c r="BK870" s="616"/>
      <c r="BL870" s="617"/>
      <c r="BM870" s="616"/>
      <c r="BN870" s="617"/>
      <c r="BO870" s="618"/>
      <c r="BP870" s="615"/>
      <c r="BQ870" s="616"/>
      <c r="BR870" s="617"/>
      <c r="BS870" s="616"/>
      <c r="BT870" s="617"/>
      <c r="BU870" s="613"/>
      <c r="BV870" s="614"/>
      <c r="BW870" s="610"/>
      <c r="BX870" s="611"/>
      <c r="BY870" s="612"/>
      <c r="BZ870" s="611"/>
      <c r="CA870" s="613"/>
      <c r="CB870" s="614"/>
      <c r="CC870" s="610"/>
      <c r="CD870" s="611"/>
      <c r="CE870" s="612"/>
      <c r="CF870" s="611"/>
      <c r="CG870" s="613"/>
      <c r="CH870" s="614"/>
      <c r="CI870" s="612"/>
      <c r="CJ870" s="611"/>
      <c r="CK870" s="612"/>
      <c r="CL870" s="611"/>
      <c r="CM870" s="613"/>
      <c r="CN870" s="253"/>
      <c r="CO870" s="254"/>
      <c r="CP870" s="255"/>
      <c r="CQ870" s="254"/>
      <c r="CR870" s="255"/>
      <c r="CS870" s="256"/>
    </row>
    <row r="871" spans="25:97" ht="15" customHeight="1" x14ac:dyDescent="0.25">
      <c r="Y871" s="433">
        <v>1</v>
      </c>
      <c r="Z871" s="434" t="s">
        <v>994</v>
      </c>
      <c r="AA871">
        <v>1</v>
      </c>
      <c r="AB871" s="435" t="s">
        <v>995</v>
      </c>
      <c r="AC871">
        <v>1</v>
      </c>
      <c r="AD871" s="434" t="s">
        <v>996</v>
      </c>
      <c r="AE871" s="433">
        <v>1</v>
      </c>
      <c r="AF871" s="434" t="s">
        <v>997</v>
      </c>
      <c r="AG871">
        <v>1</v>
      </c>
      <c r="AH871" s="435" t="s">
        <v>998</v>
      </c>
      <c r="AI871">
        <v>1</v>
      </c>
      <c r="AJ871" s="434" t="s">
        <v>999</v>
      </c>
      <c r="AK871" s="387"/>
      <c r="AL871" s="400"/>
      <c r="AM871" s="389"/>
      <c r="AN871" s="400"/>
      <c r="AO871" s="389"/>
      <c r="AP871" s="401"/>
      <c r="AR871" s="239">
        <v>1</v>
      </c>
      <c r="AS871" s="585" t="s">
        <v>1283</v>
      </c>
      <c r="AT871">
        <v>1</v>
      </c>
      <c r="AU871" s="586" t="s">
        <v>1284</v>
      </c>
      <c r="AV871">
        <v>1</v>
      </c>
      <c r="AW871" s="585" t="s">
        <v>1285</v>
      </c>
      <c r="AX871" s="585"/>
      <c r="AY871" s="585" t="s">
        <v>1286</v>
      </c>
      <c r="AZ871">
        <v>1</v>
      </c>
      <c r="BA871" s="586" t="s">
        <v>1287</v>
      </c>
      <c r="BB871">
        <v>1</v>
      </c>
      <c r="BC871" s="585" t="s">
        <v>1288</v>
      </c>
      <c r="BD871" s="606">
        <v>1</v>
      </c>
      <c r="BE871" s="619" t="s">
        <v>1289</v>
      </c>
      <c r="BF871">
        <v>1</v>
      </c>
      <c r="BG871" s="589" t="s">
        <v>1290</v>
      </c>
      <c r="BH871">
        <v>1</v>
      </c>
      <c r="BI871" s="619" t="s">
        <v>1291</v>
      </c>
      <c r="BJ871" s="588">
        <v>1</v>
      </c>
      <c r="BK871" s="585" t="s">
        <v>1292</v>
      </c>
      <c r="BL871">
        <v>1</v>
      </c>
      <c r="BM871" s="589" t="s">
        <v>1293</v>
      </c>
      <c r="BN871">
        <v>1</v>
      </c>
      <c r="BO871" s="585" t="s">
        <v>1294</v>
      </c>
      <c r="BP871" s="588">
        <v>1</v>
      </c>
      <c r="BQ871" s="585" t="s">
        <v>1295</v>
      </c>
      <c r="BR871">
        <v>1</v>
      </c>
      <c r="BS871" s="589" t="s">
        <v>1296</v>
      </c>
      <c r="BT871">
        <v>1</v>
      </c>
      <c r="BU871" s="585" t="s">
        <v>1297</v>
      </c>
      <c r="BV871" s="605">
        <v>1</v>
      </c>
      <c r="BW871" s="619" t="s">
        <v>1298</v>
      </c>
      <c r="BX871">
        <v>1</v>
      </c>
      <c r="BY871" s="586" t="s">
        <v>1299</v>
      </c>
      <c r="BZ871">
        <v>1</v>
      </c>
      <c r="CA871" s="619" t="s">
        <v>1300</v>
      </c>
      <c r="CB871" s="587">
        <v>1</v>
      </c>
      <c r="CC871" s="585" t="s">
        <v>1301</v>
      </c>
      <c r="CD871">
        <v>1</v>
      </c>
      <c r="CE871" s="586" t="s">
        <v>1302</v>
      </c>
      <c r="CF871">
        <v>1</v>
      </c>
      <c r="CG871" s="585" t="s">
        <v>1303</v>
      </c>
      <c r="CH871" s="587"/>
      <c r="CI871" s="240"/>
      <c r="CJ871" s="591"/>
      <c r="CK871" s="240"/>
      <c r="CL871" s="591"/>
      <c r="CM871" s="242"/>
      <c r="CN871" s="249"/>
      <c r="CO871" s="257"/>
      <c r="CP871" s="251"/>
      <c r="CQ871" s="257"/>
      <c r="CR871" s="251"/>
      <c r="CS871" s="258"/>
    </row>
    <row r="872" spans="25:97" ht="15" customHeight="1" x14ac:dyDescent="0.25">
      <c r="Y872" s="387"/>
      <c r="Z872" s="388"/>
      <c r="AA872" s="389"/>
      <c r="AB872" s="388"/>
      <c r="AC872" s="389"/>
      <c r="AD872" s="390"/>
      <c r="AE872" s="387"/>
      <c r="AF872" s="388"/>
      <c r="AG872" s="389"/>
      <c r="AH872" s="388"/>
      <c r="AI872" s="389"/>
      <c r="AJ872" s="390"/>
      <c r="AK872" s="387"/>
      <c r="AL872" s="388"/>
      <c r="AM872" s="389"/>
      <c r="AN872" s="388"/>
      <c r="AO872" s="389"/>
      <c r="AP872" s="390"/>
      <c r="AR872" s="249"/>
      <c r="AS872" s="603"/>
      <c r="AT872" s="251"/>
      <c r="AU872" s="250"/>
      <c r="AV872" s="251"/>
      <c r="AW872" s="252"/>
      <c r="AX872" s="249"/>
      <c r="AY872" s="620"/>
      <c r="AZ872" s="251"/>
      <c r="BA872" s="250"/>
      <c r="BB872" s="251"/>
      <c r="BC872" s="252"/>
      <c r="BD872" s="606"/>
      <c r="BE872" s="607"/>
      <c r="BF872" s="608"/>
      <c r="BG872" s="607"/>
      <c r="BH872" s="608"/>
      <c r="BI872" s="609"/>
      <c r="BJ872" s="606"/>
      <c r="BK872" s="607"/>
      <c r="BL872" s="608"/>
      <c r="BM872" s="607"/>
      <c r="BN872" s="608"/>
      <c r="BO872" s="609"/>
      <c r="BP872" s="606"/>
      <c r="BQ872" s="607"/>
      <c r="BR872" s="608"/>
      <c r="BS872" s="607"/>
      <c r="BT872" s="608"/>
      <c r="BU872" s="252"/>
      <c r="BV872" s="249"/>
      <c r="BW872" s="620"/>
      <c r="BX872" s="251"/>
      <c r="BY872" s="250"/>
      <c r="BZ872" s="251"/>
      <c r="CA872" s="252"/>
      <c r="CB872" s="249"/>
      <c r="CC872" s="620"/>
      <c r="CD872" s="251"/>
      <c r="CE872" s="250"/>
      <c r="CF872" s="251"/>
      <c r="CG872" s="252"/>
      <c r="CH872" s="249"/>
      <c r="CI872" s="250"/>
      <c r="CJ872" s="251"/>
      <c r="CK872" s="250"/>
      <c r="CL872" s="251"/>
      <c r="CM872" s="252"/>
      <c r="CN872" s="249"/>
      <c r="CO872" s="250"/>
      <c r="CP872" s="251"/>
      <c r="CQ872" s="250"/>
      <c r="CR872" s="251"/>
      <c r="CS872" s="252"/>
    </row>
    <row r="873" spans="25:97" ht="15" customHeight="1" x14ac:dyDescent="0.25">
      <c r="Y873" s="387"/>
      <c r="Z873" s="388"/>
      <c r="AA873" s="389"/>
      <c r="AB873" s="388"/>
      <c r="AC873" s="389"/>
      <c r="AD873" s="390"/>
      <c r="AE873" s="387"/>
      <c r="AF873" s="388"/>
      <c r="AG873" s="389"/>
      <c r="AH873" s="388"/>
      <c r="AI873" s="389"/>
      <c r="AJ873" s="390"/>
      <c r="AK873" s="387"/>
      <c r="AL873" s="388"/>
      <c r="AM873" s="389"/>
      <c r="AN873" s="388"/>
      <c r="AO873" s="389"/>
      <c r="AP873" s="390"/>
      <c r="AR873" s="249"/>
      <c r="AS873" s="603"/>
      <c r="AT873" s="251"/>
      <c r="AU873" s="250"/>
      <c r="AV873" s="251"/>
      <c r="AW873" s="252"/>
      <c r="AX873" s="249"/>
      <c r="AY873" s="620"/>
      <c r="AZ873" s="251"/>
      <c r="BA873" s="250"/>
      <c r="BB873" s="251"/>
      <c r="BC873" s="252"/>
      <c r="BD873" s="606"/>
      <c r="BE873" s="607"/>
      <c r="BF873" s="608"/>
      <c r="BG873" s="607"/>
      <c r="BH873" s="608"/>
      <c r="BI873" s="609"/>
      <c r="BJ873" s="606"/>
      <c r="BK873" s="607"/>
      <c r="BL873" s="608"/>
      <c r="BM873" s="607"/>
      <c r="BN873" s="608"/>
      <c r="BO873" s="609"/>
      <c r="BP873" s="606"/>
      <c r="BQ873" s="607"/>
      <c r="BR873" s="608"/>
      <c r="BS873" s="607"/>
      <c r="BT873" s="608"/>
      <c r="BU873" s="252"/>
      <c r="BV873" s="249"/>
      <c r="BW873" s="620"/>
      <c r="BX873" s="251"/>
      <c r="BY873" s="250"/>
      <c r="BZ873" s="251"/>
      <c r="CA873" s="252"/>
      <c r="CB873" s="249"/>
      <c r="CC873" s="620"/>
      <c r="CD873" s="251"/>
      <c r="CE873" s="250"/>
      <c r="CF873" s="251"/>
      <c r="CG873" s="252"/>
      <c r="CH873" s="249"/>
      <c r="CI873" s="250"/>
      <c r="CJ873" s="251"/>
      <c r="CK873" s="250"/>
      <c r="CL873" s="251"/>
      <c r="CM873" s="252"/>
      <c r="CN873" s="249"/>
      <c r="CO873" s="250"/>
      <c r="CP873" s="251"/>
      <c r="CQ873" s="250"/>
      <c r="CR873" s="251"/>
      <c r="CS873" s="252"/>
    </row>
    <row r="874" spans="25:97" ht="15" customHeight="1" x14ac:dyDescent="0.25">
      <c r="Y874" s="368"/>
      <c r="Z874" s="369"/>
      <c r="AA874" s="370"/>
      <c r="AB874" s="369"/>
      <c r="AC874" s="370"/>
      <c r="AD874" s="371"/>
      <c r="AE874" s="368"/>
      <c r="AF874" s="369"/>
      <c r="AG874" s="370"/>
      <c r="AH874" s="369"/>
      <c r="AI874" s="370"/>
      <c r="AJ874" s="371"/>
      <c r="AK874" s="368"/>
      <c r="AL874" s="369"/>
      <c r="AM874" s="370"/>
      <c r="AN874" s="369"/>
      <c r="AO874" s="370"/>
      <c r="AP874" s="371"/>
      <c r="AR874" s="169"/>
      <c r="AS874" s="497"/>
      <c r="AT874" s="171"/>
      <c r="AU874" s="170"/>
      <c r="AV874" s="171"/>
      <c r="AW874" s="172"/>
      <c r="AX874" s="169"/>
      <c r="AY874" s="498"/>
      <c r="AZ874" s="171"/>
      <c r="BA874" s="170"/>
      <c r="BB874" s="171"/>
      <c r="BC874" s="172"/>
      <c r="BD874" s="499"/>
      <c r="BE874" s="500"/>
      <c r="BF874" s="501"/>
      <c r="BG874" s="500"/>
      <c r="BH874" s="501"/>
      <c r="BI874" s="502"/>
      <c r="BJ874" s="499"/>
      <c r="BK874" s="500"/>
      <c r="BL874" s="501"/>
      <c r="BM874" s="500"/>
      <c r="BN874" s="501"/>
      <c r="BO874" s="502"/>
      <c r="BP874" s="499"/>
      <c r="BQ874" s="500"/>
      <c r="BR874" s="501"/>
      <c r="BS874" s="500"/>
      <c r="BT874" s="501"/>
      <c r="BU874" s="172"/>
      <c r="BV874" s="169"/>
      <c r="BW874" s="498"/>
      <c r="BX874" s="171"/>
      <c r="BY874" s="170"/>
      <c r="BZ874" s="171"/>
      <c r="CA874" s="172"/>
      <c r="CB874" s="169"/>
      <c r="CC874" s="170"/>
      <c r="CD874" s="171"/>
      <c r="CE874" s="170"/>
      <c r="CF874" s="171"/>
      <c r="CG874" s="172"/>
      <c r="CH874" s="169"/>
      <c r="CI874" s="170"/>
      <c r="CJ874" s="171"/>
      <c r="CK874" s="170"/>
      <c r="CL874" s="171"/>
      <c r="CM874" s="172"/>
      <c r="CN874" s="169"/>
      <c r="CO874" s="170"/>
      <c r="CP874" s="171"/>
      <c r="CQ874" s="170"/>
      <c r="CR874" s="171"/>
      <c r="CS874" s="172"/>
    </row>
    <row r="875" spans="25:97" ht="15" customHeight="1" x14ac:dyDescent="0.25">
      <c r="Y875" s="450">
        <v>1</v>
      </c>
      <c r="Z875" s="451" t="s">
        <v>1000</v>
      </c>
      <c r="AA875">
        <v>1</v>
      </c>
      <c r="AB875" s="452" t="s">
        <v>1001</v>
      </c>
      <c r="AC875">
        <v>1</v>
      </c>
      <c r="AD875" s="451" t="s">
        <v>1002</v>
      </c>
      <c r="AE875" s="450">
        <v>1</v>
      </c>
      <c r="AF875" s="451" t="s">
        <v>1003</v>
      </c>
      <c r="AG875">
        <v>1</v>
      </c>
      <c r="AH875" s="452" t="s">
        <v>1004</v>
      </c>
      <c r="AI875">
        <v>1</v>
      </c>
      <c r="AJ875" s="451" t="s">
        <v>1005</v>
      </c>
      <c r="AK875" s="450">
        <v>1</v>
      </c>
      <c r="AL875" s="451" t="s">
        <v>1006</v>
      </c>
      <c r="AM875">
        <v>1</v>
      </c>
      <c r="AN875" s="452" t="s">
        <v>1007</v>
      </c>
      <c r="AO875">
        <v>1</v>
      </c>
      <c r="AP875" s="451" t="s">
        <v>1008</v>
      </c>
      <c r="AR875" s="259">
        <v>1</v>
      </c>
      <c r="AS875" s="621" t="s">
        <v>1304</v>
      </c>
      <c r="AT875">
        <v>1</v>
      </c>
      <c r="AU875" s="622" t="s">
        <v>1305</v>
      </c>
      <c r="AV875">
        <v>1</v>
      </c>
      <c r="AW875" s="621" t="s">
        <v>1306</v>
      </c>
      <c r="AX875" s="623">
        <v>1</v>
      </c>
      <c r="AY875" s="624" t="s">
        <v>1307</v>
      </c>
      <c r="AZ875">
        <v>1</v>
      </c>
      <c r="BA875" s="260" t="s">
        <v>1308</v>
      </c>
      <c r="BB875">
        <v>1</v>
      </c>
      <c r="BC875" s="624" t="s">
        <v>1309</v>
      </c>
      <c r="BD875" s="625">
        <v>1</v>
      </c>
      <c r="BE875" s="621" t="s">
        <v>1310</v>
      </c>
      <c r="BF875">
        <v>1</v>
      </c>
      <c r="BG875" s="626" t="s">
        <v>1311</v>
      </c>
      <c r="BH875">
        <v>1</v>
      </c>
      <c r="BI875" s="621" t="s">
        <v>1312</v>
      </c>
      <c r="BJ875" s="625">
        <v>1</v>
      </c>
      <c r="BK875" s="621" t="s">
        <v>1313</v>
      </c>
      <c r="BL875">
        <v>1</v>
      </c>
      <c r="BM875" s="626" t="s">
        <v>1314</v>
      </c>
      <c r="BN875">
        <v>1</v>
      </c>
      <c r="BO875" s="621" t="s">
        <v>1315</v>
      </c>
      <c r="BP875" s="625"/>
      <c r="BQ875" s="626"/>
      <c r="BR875" s="627"/>
      <c r="BS875" s="626"/>
      <c r="BT875" s="627"/>
      <c r="BU875" s="262"/>
      <c r="BV875" s="259"/>
      <c r="BW875" s="628"/>
      <c r="BX875" s="261"/>
      <c r="BY875" s="260"/>
      <c r="BZ875" s="261"/>
      <c r="CA875" s="262"/>
      <c r="CB875" s="259"/>
      <c r="CC875" s="260"/>
      <c r="CD875" s="261"/>
      <c r="CE875" s="260"/>
      <c r="CF875" s="261"/>
      <c r="CG875" s="262"/>
      <c r="CH875" s="259"/>
      <c r="CI875" s="260"/>
      <c r="CJ875" s="261"/>
      <c r="CK875" s="260"/>
      <c r="CL875" s="261"/>
      <c r="CM875" s="262"/>
      <c r="CN875" s="259"/>
      <c r="CO875" s="260"/>
      <c r="CP875" s="261"/>
      <c r="CQ875" s="260"/>
      <c r="CR875" s="261"/>
      <c r="CS875" s="262"/>
    </row>
    <row r="876" spans="25:97" ht="15" customHeight="1" x14ac:dyDescent="0.25">
      <c r="Y876" s="450"/>
      <c r="Z876" s="452"/>
      <c r="AA876" s="453"/>
      <c r="AB876" s="452"/>
      <c r="AC876" s="453"/>
      <c r="AD876" s="454"/>
      <c r="AE876" s="450"/>
      <c r="AF876" s="452"/>
      <c r="AG876" s="453"/>
      <c r="AH876" s="452"/>
      <c r="AI876" s="453"/>
      <c r="AJ876" s="454"/>
      <c r="AK876" s="450"/>
      <c r="AL876" s="452"/>
      <c r="AM876" s="453"/>
      <c r="AN876" s="452"/>
      <c r="AO876" s="453"/>
      <c r="AP876" s="454"/>
      <c r="AR876" s="259"/>
      <c r="AS876" s="628"/>
      <c r="AT876" s="629"/>
      <c r="AU876" s="260"/>
      <c r="AV876" s="629"/>
      <c r="AW876" s="262"/>
      <c r="AX876" s="623"/>
      <c r="AY876" s="628"/>
      <c r="AZ876" s="629"/>
      <c r="BA876" s="260"/>
      <c r="BB876" s="629"/>
      <c r="BC876" s="262"/>
      <c r="BD876" s="625"/>
      <c r="BE876" s="626"/>
      <c r="BF876" s="627"/>
      <c r="BG876" s="626"/>
      <c r="BH876" s="627"/>
      <c r="BI876" s="630"/>
      <c r="BJ876" s="625"/>
      <c r="BK876" s="626"/>
      <c r="BL876" s="627"/>
      <c r="BM876" s="626"/>
      <c r="BN876" s="627"/>
      <c r="BO876" s="630"/>
      <c r="BP876" s="625"/>
      <c r="BQ876" s="626"/>
      <c r="BR876" s="627"/>
      <c r="BS876" s="626"/>
      <c r="BT876" s="627"/>
      <c r="BU876" s="264"/>
      <c r="BV876" s="259"/>
      <c r="BW876" s="263"/>
      <c r="BX876" s="261"/>
      <c r="BY876" s="263"/>
      <c r="BZ876" s="261"/>
      <c r="CA876" s="264"/>
      <c r="CB876" s="259"/>
      <c r="CC876" s="263"/>
      <c r="CD876" s="261"/>
      <c r="CE876" s="263"/>
      <c r="CF876" s="261"/>
      <c r="CG876" s="264"/>
      <c r="CH876" s="259"/>
      <c r="CI876" s="263"/>
      <c r="CJ876" s="261"/>
      <c r="CK876" s="263"/>
      <c r="CL876" s="261"/>
      <c r="CM876" s="264"/>
      <c r="CN876" s="259"/>
      <c r="CO876" s="263"/>
      <c r="CP876" s="261"/>
      <c r="CQ876" s="263"/>
      <c r="CR876" s="261"/>
      <c r="CS876" s="264"/>
    </row>
    <row r="877" spans="25:97" ht="15" customHeight="1" x14ac:dyDescent="0.25">
      <c r="Y877" s="450"/>
      <c r="Z877" s="452"/>
      <c r="AA877" s="453"/>
      <c r="AB877" s="452"/>
      <c r="AC877" s="453"/>
      <c r="AD877" s="454"/>
      <c r="AE877" s="450"/>
      <c r="AF877" s="452"/>
      <c r="AG877" s="453"/>
      <c r="AH877" s="452"/>
      <c r="AI877" s="453"/>
      <c r="AJ877" s="454"/>
      <c r="AK877" s="450"/>
      <c r="AL877" s="452"/>
      <c r="AM877" s="453"/>
      <c r="AN877" s="452"/>
      <c r="AO877" s="453"/>
      <c r="AP877" s="454"/>
      <c r="AR877" s="259"/>
      <c r="AS877" s="628"/>
      <c r="AT877" s="629"/>
      <c r="AU877" s="260"/>
      <c r="AV877" s="629"/>
      <c r="AW877" s="262"/>
      <c r="AX877" s="623"/>
      <c r="AY877" s="628"/>
      <c r="AZ877" s="629"/>
      <c r="BA877" s="260"/>
      <c r="BB877" s="629"/>
      <c r="BC877" s="262"/>
      <c r="BD877" s="625"/>
      <c r="BE877" s="626"/>
      <c r="BF877" s="627"/>
      <c r="BG877" s="626"/>
      <c r="BH877" s="627"/>
      <c r="BI877" s="630"/>
      <c r="BJ877" s="625"/>
      <c r="BK877" s="626"/>
      <c r="BL877" s="627"/>
      <c r="BM877" s="626"/>
      <c r="BN877" s="627"/>
      <c r="BO877" s="630"/>
      <c r="BP877" s="625"/>
      <c r="BQ877" s="626"/>
      <c r="BR877" s="627"/>
      <c r="BS877" s="626"/>
      <c r="BT877" s="627"/>
      <c r="BU877" s="264"/>
      <c r="BV877" s="259"/>
      <c r="BW877" s="263"/>
      <c r="BX877" s="261"/>
      <c r="BY877" s="263"/>
      <c r="BZ877" s="261"/>
      <c r="CA877" s="264"/>
      <c r="CB877" s="259"/>
      <c r="CC877" s="263"/>
      <c r="CD877" s="261"/>
      <c r="CE877" s="263"/>
      <c r="CF877" s="261"/>
      <c r="CG877" s="264"/>
      <c r="CH877" s="259"/>
      <c r="CI877" s="263"/>
      <c r="CJ877" s="261"/>
      <c r="CK877" s="263"/>
      <c r="CL877" s="261"/>
      <c r="CM877" s="264"/>
      <c r="CN877" s="259"/>
      <c r="CO877" s="263"/>
      <c r="CP877" s="261"/>
      <c r="CQ877" s="263"/>
      <c r="CR877" s="261"/>
      <c r="CS877" s="264"/>
    </row>
    <row r="878" spans="25:97" ht="15" customHeight="1" x14ac:dyDescent="0.25">
      <c r="Y878" s="455"/>
      <c r="Z878" s="456"/>
      <c r="AA878" s="457"/>
      <c r="AB878" s="456"/>
      <c r="AC878" s="457"/>
      <c r="AD878" s="458"/>
      <c r="AE878" s="455"/>
      <c r="AF878" s="456"/>
      <c r="AG878" s="457"/>
      <c r="AH878" s="456"/>
      <c r="AI878" s="457"/>
      <c r="AJ878" s="458"/>
      <c r="AK878" s="455"/>
      <c r="AL878" s="456"/>
      <c r="AM878" s="457"/>
      <c r="AN878" s="456"/>
      <c r="AO878" s="457"/>
      <c r="AP878" s="458"/>
      <c r="AR878" s="265"/>
      <c r="AS878" s="631"/>
      <c r="AT878" s="632"/>
      <c r="AU878" s="633"/>
      <c r="AV878" s="632"/>
      <c r="AW878" s="634"/>
      <c r="AX878" s="635"/>
      <c r="AY878" s="631"/>
      <c r="AZ878" s="632"/>
      <c r="BA878" s="633"/>
      <c r="BB878" s="632"/>
      <c r="BC878" s="634"/>
      <c r="BD878" s="636"/>
      <c r="BE878" s="637"/>
      <c r="BF878" s="638"/>
      <c r="BG878" s="637"/>
      <c r="BH878" s="638"/>
      <c r="BI878" s="639"/>
      <c r="BJ878" s="636"/>
      <c r="BK878" s="637"/>
      <c r="BL878" s="638"/>
      <c r="BM878" s="637"/>
      <c r="BN878" s="638"/>
      <c r="BO878" s="639"/>
      <c r="BP878" s="636"/>
      <c r="BQ878" s="637"/>
      <c r="BR878" s="638"/>
      <c r="BS878" s="637"/>
      <c r="BT878" s="638"/>
      <c r="BU878" s="268"/>
      <c r="BV878" s="265"/>
      <c r="BW878" s="266"/>
      <c r="BX878" s="267"/>
      <c r="BY878" s="266"/>
      <c r="BZ878" s="267"/>
      <c r="CA878" s="268"/>
      <c r="CB878" s="265"/>
      <c r="CC878" s="266"/>
      <c r="CD878" s="267"/>
      <c r="CE878" s="266"/>
      <c r="CF878" s="267"/>
      <c r="CG878" s="268"/>
      <c r="CH878" s="265"/>
      <c r="CI878" s="266"/>
      <c r="CJ878" s="267"/>
      <c r="CK878" s="266"/>
      <c r="CL878" s="267"/>
      <c r="CM878" s="268"/>
      <c r="CN878" s="265"/>
      <c r="CO878" s="266"/>
      <c r="CP878" s="267"/>
      <c r="CQ878" s="266"/>
      <c r="CR878" s="267"/>
      <c r="CS878" s="268"/>
    </row>
    <row r="879" spans="25:97" ht="15" customHeight="1" x14ac:dyDescent="0.25">
      <c r="Y879" s="450">
        <v>1</v>
      </c>
      <c r="Z879" s="451" t="s">
        <v>1009</v>
      </c>
      <c r="AA879">
        <v>1</v>
      </c>
      <c r="AB879" s="452" t="s">
        <v>1010</v>
      </c>
      <c r="AC879">
        <v>1</v>
      </c>
      <c r="AD879" s="451" t="s">
        <v>1011</v>
      </c>
      <c r="AE879" s="450">
        <v>1</v>
      </c>
      <c r="AF879" s="451" t="s">
        <v>1012</v>
      </c>
      <c r="AG879">
        <v>1</v>
      </c>
      <c r="AH879" s="452" t="s">
        <v>1013</v>
      </c>
      <c r="AI879">
        <v>1</v>
      </c>
      <c r="AJ879" s="451" t="s">
        <v>1014</v>
      </c>
      <c r="AK879" s="450">
        <v>1</v>
      </c>
      <c r="AL879" s="451" t="s">
        <v>1015</v>
      </c>
      <c r="AM879">
        <v>1</v>
      </c>
      <c r="AN879" s="452" t="s">
        <v>1016</v>
      </c>
      <c r="AO879">
        <v>1</v>
      </c>
      <c r="AP879" s="451" t="s">
        <v>1017</v>
      </c>
      <c r="AR879" s="259">
        <v>1</v>
      </c>
      <c r="AS879" s="621" t="s">
        <v>1316</v>
      </c>
      <c r="AT879">
        <v>1</v>
      </c>
      <c r="AU879" s="622" t="s">
        <v>1317</v>
      </c>
      <c r="AV879">
        <v>1</v>
      </c>
      <c r="AW879" s="621" t="s">
        <v>1318</v>
      </c>
      <c r="AX879" s="623">
        <v>1</v>
      </c>
      <c r="AY879" s="621" t="s">
        <v>1319</v>
      </c>
      <c r="AZ879">
        <v>1</v>
      </c>
      <c r="BA879" s="622" t="s">
        <v>1320</v>
      </c>
      <c r="BB879">
        <v>1</v>
      </c>
      <c r="BC879" s="621" t="s">
        <v>1321</v>
      </c>
      <c r="BD879" s="625">
        <v>1</v>
      </c>
      <c r="BE879" s="621" t="s">
        <v>1322</v>
      </c>
      <c r="BF879">
        <v>1</v>
      </c>
      <c r="BG879" s="626" t="s">
        <v>1323</v>
      </c>
      <c r="BH879">
        <v>1</v>
      </c>
      <c r="BI879" s="621" t="s">
        <v>1324</v>
      </c>
      <c r="BJ879" s="625">
        <v>1</v>
      </c>
      <c r="BK879" s="621" t="s">
        <v>1325</v>
      </c>
      <c r="BL879">
        <v>1</v>
      </c>
      <c r="BM879" s="626" t="s">
        <v>1326</v>
      </c>
      <c r="BN879">
        <v>1</v>
      </c>
      <c r="BO879" s="621" t="s">
        <v>1327</v>
      </c>
      <c r="BP879" s="625"/>
      <c r="BQ879" s="626"/>
      <c r="BR879" s="627"/>
      <c r="BS879" s="626"/>
      <c r="BT879" s="627"/>
      <c r="BU879" s="262"/>
      <c r="BV879" s="259"/>
      <c r="BW879" s="260"/>
      <c r="BX879" s="261"/>
      <c r="BY879" s="260"/>
      <c r="BZ879" s="261"/>
      <c r="CA879" s="262"/>
      <c r="CB879" s="259"/>
      <c r="CC879" s="260"/>
      <c r="CD879" s="261"/>
      <c r="CE879" s="260"/>
      <c r="CF879" s="261"/>
      <c r="CG879" s="262"/>
      <c r="CH879" s="259"/>
      <c r="CI879" s="260"/>
      <c r="CJ879" s="261"/>
      <c r="CK879" s="260"/>
      <c r="CL879" s="261"/>
      <c r="CM879" s="262"/>
      <c r="CN879" s="259"/>
      <c r="CO879" s="260"/>
      <c r="CP879" s="261"/>
      <c r="CQ879" s="260"/>
      <c r="CR879" s="261"/>
      <c r="CS879" s="262"/>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0"/>
      <c r="Z881" s="452"/>
      <c r="AA881" s="453"/>
      <c r="AB881" s="452"/>
      <c r="AC881" s="453"/>
      <c r="AD881" s="454"/>
      <c r="AE881" s="450"/>
      <c r="AF881" s="452"/>
      <c r="AG881" s="453"/>
      <c r="AH881" s="452"/>
      <c r="AI881" s="453"/>
      <c r="AJ881" s="454"/>
      <c r="AK881" s="450"/>
      <c r="AL881" s="452"/>
      <c r="AM881" s="453"/>
      <c r="AN881" s="452"/>
      <c r="AO881" s="453"/>
      <c r="AP881" s="454"/>
      <c r="AR881" s="259"/>
      <c r="AS881" s="628"/>
      <c r="AT881" s="629"/>
      <c r="AU881" s="260"/>
      <c r="AV881" s="629"/>
      <c r="AW881" s="262"/>
      <c r="AX881" s="623"/>
      <c r="AY881" s="628"/>
      <c r="AZ881" s="629"/>
      <c r="BA881" s="260"/>
      <c r="BB881" s="629"/>
      <c r="BC881" s="262"/>
      <c r="BD881" s="625"/>
      <c r="BE881" s="626"/>
      <c r="BF881" s="627"/>
      <c r="BG881" s="626"/>
      <c r="BH881" s="627"/>
      <c r="BI881" s="630"/>
      <c r="BJ881" s="625"/>
      <c r="BK881" s="626"/>
      <c r="BL881" s="627"/>
      <c r="BM881" s="626"/>
      <c r="BN881" s="627"/>
      <c r="BO881" s="630"/>
      <c r="BP881" s="625"/>
      <c r="BQ881" s="626"/>
      <c r="BR881" s="627"/>
      <c r="BS881" s="626"/>
      <c r="BT881" s="627"/>
      <c r="BU881" s="264"/>
      <c r="BV881" s="259"/>
      <c r="BW881" s="263"/>
      <c r="BX881" s="261"/>
      <c r="BY881" s="263"/>
      <c r="BZ881" s="261"/>
      <c r="CA881" s="264"/>
      <c r="CB881" s="259"/>
      <c r="CC881" s="263"/>
      <c r="CD881" s="261"/>
      <c r="CE881" s="263"/>
      <c r="CF881" s="261"/>
      <c r="CG881" s="264"/>
      <c r="CH881" s="259"/>
      <c r="CI881" s="263"/>
      <c r="CJ881" s="261"/>
      <c r="CK881" s="263"/>
      <c r="CL881" s="261"/>
      <c r="CM881" s="264"/>
      <c r="CN881" s="259"/>
      <c r="CO881" s="263"/>
      <c r="CP881" s="261"/>
      <c r="CQ881" s="263"/>
      <c r="CR881" s="261"/>
      <c r="CS881" s="264"/>
    </row>
    <row r="882" spans="25:97" ht="15" customHeight="1" x14ac:dyDescent="0.25">
      <c r="Y882" s="455"/>
      <c r="Z882" s="456"/>
      <c r="AA882" s="457"/>
      <c r="AB882" s="456"/>
      <c r="AC882" s="457"/>
      <c r="AD882" s="458"/>
      <c r="AE882" s="455"/>
      <c r="AF882" s="456"/>
      <c r="AG882" s="457"/>
      <c r="AH882" s="456"/>
      <c r="AI882" s="457"/>
      <c r="AJ882" s="458"/>
      <c r="AK882" s="455"/>
      <c r="AL882" s="456"/>
      <c r="AM882" s="457"/>
      <c r="AN882" s="457"/>
      <c r="AO882" s="457"/>
      <c r="AP882" s="459"/>
      <c r="AR882" s="265"/>
      <c r="AS882" s="631"/>
      <c r="AT882" s="632"/>
      <c r="AU882" s="633"/>
      <c r="AV882" s="632"/>
      <c r="AW882" s="634"/>
      <c r="AX882" s="635"/>
      <c r="AY882" s="631"/>
      <c r="AZ882" s="632"/>
      <c r="BA882" s="633"/>
      <c r="BB882" s="632"/>
      <c r="BC882" s="634"/>
      <c r="BD882" s="636"/>
      <c r="BE882" s="637"/>
      <c r="BF882" s="638"/>
      <c r="BG882" s="638"/>
      <c r="BH882" s="638"/>
      <c r="BI882" s="640"/>
      <c r="BJ882" s="636"/>
      <c r="BK882" s="637"/>
      <c r="BL882" s="638"/>
      <c r="BM882" s="637"/>
      <c r="BN882" s="638"/>
      <c r="BO882" s="639"/>
      <c r="BP882" s="636"/>
      <c r="BQ882" s="637"/>
      <c r="BR882" s="638"/>
      <c r="BS882" s="637"/>
      <c r="BT882" s="638"/>
      <c r="BU882" s="268"/>
      <c r="BV882" s="265"/>
      <c r="BW882" s="266"/>
      <c r="BX882" s="267"/>
      <c r="BY882" s="267"/>
      <c r="BZ882" s="267"/>
      <c r="CA882" s="269"/>
      <c r="CB882" s="265"/>
      <c r="CC882" s="266"/>
      <c r="CD882" s="267"/>
      <c r="CE882" s="266"/>
      <c r="CF882" s="267"/>
      <c r="CG882" s="268"/>
      <c r="CH882" s="265"/>
      <c r="CI882" s="266"/>
      <c r="CJ882" s="267"/>
      <c r="CK882" s="266"/>
      <c r="CL882" s="267"/>
      <c r="CM882" s="268"/>
      <c r="CN882" s="265"/>
      <c r="CO882" s="266"/>
      <c r="CP882" s="267"/>
      <c r="CQ882" s="267"/>
      <c r="CR882" s="267"/>
      <c r="CS882" s="269"/>
    </row>
    <row r="883" spans="25:97" ht="15" customHeight="1" x14ac:dyDescent="0.25">
      <c r="Y883" s="450">
        <v>1</v>
      </c>
      <c r="Z883" s="451" t="s">
        <v>1018</v>
      </c>
      <c r="AA883">
        <v>1</v>
      </c>
      <c r="AB883" s="452" t="s">
        <v>1019</v>
      </c>
      <c r="AC883">
        <v>1</v>
      </c>
      <c r="AD883" s="451" t="s">
        <v>1020</v>
      </c>
      <c r="AE883" s="450">
        <v>1</v>
      </c>
      <c r="AF883" s="451" t="s">
        <v>1021</v>
      </c>
      <c r="AG883">
        <v>1</v>
      </c>
      <c r="AH883" s="452" t="s">
        <v>1022</v>
      </c>
      <c r="AI883">
        <v>1</v>
      </c>
      <c r="AJ883" s="451" t="s">
        <v>1023</v>
      </c>
      <c r="AK883" s="450">
        <v>1</v>
      </c>
      <c r="AL883" s="451" t="s">
        <v>1024</v>
      </c>
      <c r="AM883">
        <v>1</v>
      </c>
      <c r="AN883" s="452" t="s">
        <v>1025</v>
      </c>
      <c r="AO883">
        <v>1</v>
      </c>
      <c r="AP883" s="451" t="s">
        <v>1026</v>
      </c>
      <c r="AR883" s="259">
        <v>1</v>
      </c>
      <c r="AS883" s="621" t="s">
        <v>1328</v>
      </c>
      <c r="AT883">
        <v>1</v>
      </c>
      <c r="AU883" s="622" t="s">
        <v>1329</v>
      </c>
      <c r="AV883">
        <v>1</v>
      </c>
      <c r="AW883" s="621" t="s">
        <v>1330</v>
      </c>
      <c r="AX883" s="623">
        <v>1</v>
      </c>
      <c r="AY883" s="621" t="s">
        <v>1331</v>
      </c>
      <c r="AZ883">
        <v>1</v>
      </c>
      <c r="BA883" s="622" t="s">
        <v>1332</v>
      </c>
      <c r="BB883">
        <v>1</v>
      </c>
      <c r="BC883" s="621" t="s">
        <v>1333</v>
      </c>
      <c r="BD883" s="625">
        <v>1</v>
      </c>
      <c r="BE883" s="621" t="s">
        <v>1334</v>
      </c>
      <c r="BF883">
        <v>1</v>
      </c>
      <c r="BG883" s="626" t="s">
        <v>1335</v>
      </c>
      <c r="BH883">
        <v>1</v>
      </c>
      <c r="BI883" s="621" t="s">
        <v>1336</v>
      </c>
      <c r="BJ883" s="625">
        <v>1</v>
      </c>
      <c r="BK883" s="621" t="s">
        <v>1337</v>
      </c>
      <c r="BL883">
        <v>1</v>
      </c>
      <c r="BM883" s="626" t="s">
        <v>1338</v>
      </c>
      <c r="BN883">
        <v>1</v>
      </c>
      <c r="BO883" s="621" t="s">
        <v>1339</v>
      </c>
      <c r="BP883" s="625"/>
      <c r="BQ883" s="626"/>
      <c r="BR883" s="627"/>
      <c r="BS883" s="626"/>
      <c r="BT883" s="627"/>
      <c r="BU883" s="262"/>
      <c r="BV883" s="259"/>
      <c r="BW883" s="260"/>
      <c r="BX883" s="261"/>
      <c r="BY883" s="260"/>
      <c r="BZ883" s="261"/>
      <c r="CA883" s="262"/>
      <c r="CB883" s="259"/>
      <c r="CC883" s="260"/>
      <c r="CD883" s="261"/>
      <c r="CE883" s="260"/>
      <c r="CF883" s="261"/>
      <c r="CG883" s="262"/>
      <c r="CH883" s="259"/>
      <c r="CI883" s="260"/>
      <c r="CJ883" s="261"/>
      <c r="CK883" s="260"/>
      <c r="CL883" s="261"/>
      <c r="CM883" s="262"/>
      <c r="CN883" s="259"/>
      <c r="CO883" s="260"/>
      <c r="CP883" s="261"/>
      <c r="CQ883" s="260"/>
      <c r="CR883" s="261"/>
      <c r="CS883" s="262"/>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3"/>
      <c r="AO884" s="453"/>
      <c r="AP884" s="460"/>
      <c r="AR884" s="259"/>
      <c r="AS884" s="628"/>
      <c r="AT884" s="629"/>
      <c r="AU884" s="260"/>
      <c r="AV884" s="629"/>
      <c r="AW884" s="262"/>
      <c r="AX884" s="623"/>
      <c r="AY884" s="628"/>
      <c r="AZ884" s="629"/>
      <c r="BA884" s="260"/>
      <c r="BB884" s="629"/>
      <c r="BC884" s="262"/>
      <c r="BD884" s="625"/>
      <c r="BE884" s="626"/>
      <c r="BF884" s="627"/>
      <c r="BG884" s="627"/>
      <c r="BH884" s="627"/>
      <c r="BI884" s="641"/>
      <c r="BJ884" s="625"/>
      <c r="BK884" s="626"/>
      <c r="BL884" s="627"/>
      <c r="BM884" s="626"/>
      <c r="BN884" s="627"/>
      <c r="BO884" s="630"/>
      <c r="BP884" s="625"/>
      <c r="BQ884" s="626"/>
      <c r="BR884" s="627"/>
      <c r="BS884" s="626"/>
      <c r="BT884" s="627"/>
      <c r="BU884" s="264"/>
      <c r="BV884" s="259"/>
      <c r="BW884" s="263"/>
      <c r="BX884" s="261"/>
      <c r="BY884" s="261"/>
      <c r="BZ884" s="261"/>
      <c r="CA884" s="270"/>
      <c r="CB884" s="259"/>
      <c r="CC884" s="263"/>
      <c r="CD884" s="261"/>
      <c r="CE884" s="263"/>
      <c r="CF884" s="261"/>
      <c r="CG884" s="264"/>
      <c r="CH884" s="259"/>
      <c r="CI884" s="263"/>
      <c r="CJ884" s="261"/>
      <c r="CK884" s="263"/>
      <c r="CL884" s="261"/>
      <c r="CM884" s="264"/>
      <c r="CN884" s="259"/>
      <c r="CO884" s="263"/>
      <c r="CP884" s="261"/>
      <c r="CQ884" s="261"/>
      <c r="CR884" s="261"/>
      <c r="CS884" s="270"/>
    </row>
    <row r="885" spans="25:97" ht="15" customHeight="1" x14ac:dyDescent="0.25">
      <c r="Y885" s="450"/>
      <c r="Z885" s="452"/>
      <c r="AA885" s="453"/>
      <c r="AB885" s="452"/>
      <c r="AC885" s="453"/>
      <c r="AD885" s="454"/>
      <c r="AE885" s="450"/>
      <c r="AF885" s="452"/>
      <c r="AG885" s="453"/>
      <c r="AH885" s="452"/>
      <c r="AI885" s="453"/>
      <c r="AJ885" s="454"/>
      <c r="AK885" s="450"/>
      <c r="AL885" s="452"/>
      <c r="AM885" s="453"/>
      <c r="AN885" s="453"/>
      <c r="AO885" s="453"/>
      <c r="AP885" s="460"/>
      <c r="AR885" s="259"/>
      <c r="AS885" s="628"/>
      <c r="AT885" s="629"/>
      <c r="AU885" s="260"/>
      <c r="AV885" s="629"/>
      <c r="AW885" s="262"/>
      <c r="AX885" s="623"/>
      <c r="AY885" s="628"/>
      <c r="AZ885" s="629"/>
      <c r="BA885" s="260"/>
      <c r="BB885" s="629"/>
      <c r="BC885" s="262"/>
      <c r="BD885" s="625"/>
      <c r="BE885" s="626"/>
      <c r="BF885" s="627"/>
      <c r="BG885" s="627"/>
      <c r="BH885" s="627"/>
      <c r="BI885" s="641"/>
      <c r="BJ885" s="625"/>
      <c r="BK885" s="626"/>
      <c r="BL885" s="627"/>
      <c r="BM885" s="626"/>
      <c r="BN885" s="627"/>
      <c r="BO885" s="630"/>
      <c r="BP885" s="625"/>
      <c r="BQ885" s="626"/>
      <c r="BR885" s="627"/>
      <c r="BS885" s="626"/>
      <c r="BT885" s="627"/>
      <c r="BU885" s="264"/>
      <c r="BV885" s="259"/>
      <c r="BW885" s="263"/>
      <c r="BX885" s="261"/>
      <c r="BY885" s="261"/>
      <c r="BZ885" s="261"/>
      <c r="CA885" s="270"/>
      <c r="CB885" s="259"/>
      <c r="CC885" s="263"/>
      <c r="CD885" s="261"/>
      <c r="CE885" s="263"/>
      <c r="CF885" s="261"/>
      <c r="CG885" s="264"/>
      <c r="CH885" s="259"/>
      <c r="CI885" s="263"/>
      <c r="CJ885" s="261"/>
      <c r="CK885" s="263"/>
      <c r="CL885" s="261"/>
      <c r="CM885" s="264"/>
      <c r="CN885" s="259"/>
      <c r="CO885" s="263"/>
      <c r="CP885" s="261"/>
      <c r="CQ885" s="261"/>
      <c r="CR885" s="261"/>
      <c r="CS885" s="270"/>
    </row>
    <row r="886" spans="25:97" ht="15" customHeight="1" x14ac:dyDescent="0.25">
      <c r="Y886" s="455"/>
      <c r="Z886" s="457"/>
      <c r="AA886" s="457"/>
      <c r="AB886" s="457"/>
      <c r="AC886" s="457"/>
      <c r="AD886" s="459"/>
      <c r="AE886" s="455"/>
      <c r="AF886" s="457"/>
      <c r="AG886" s="457"/>
      <c r="AH886" s="457"/>
      <c r="AI886" s="457"/>
      <c r="AJ886" s="459"/>
      <c r="AK886" s="455"/>
      <c r="AL886" s="457"/>
      <c r="AM886" s="457"/>
      <c r="AN886" s="457"/>
      <c r="AO886" s="457"/>
      <c r="AP886" s="459"/>
      <c r="AR886" s="265"/>
      <c r="AS886" s="632"/>
      <c r="AT886" s="632"/>
      <c r="AU886" s="632"/>
      <c r="AV886" s="632"/>
      <c r="AW886" s="642"/>
      <c r="AX886" s="635"/>
      <c r="AY886" s="632"/>
      <c r="AZ886" s="632"/>
      <c r="BA886" s="632"/>
      <c r="BB886" s="632"/>
      <c r="BC886" s="642"/>
      <c r="BD886" s="636"/>
      <c r="BE886" s="638"/>
      <c r="BF886" s="638"/>
      <c r="BG886" s="638"/>
      <c r="BH886" s="638"/>
      <c r="BI886" s="640"/>
      <c r="BJ886" s="636"/>
      <c r="BK886" s="638"/>
      <c r="BL886" s="638"/>
      <c r="BM886" s="638"/>
      <c r="BN886" s="638"/>
      <c r="BO886" s="640"/>
      <c r="BP886" s="636"/>
      <c r="BQ886" s="638"/>
      <c r="BR886" s="638"/>
      <c r="BS886" s="638"/>
      <c r="BT886" s="638"/>
      <c r="BU886" s="269"/>
      <c r="BV886" s="265"/>
      <c r="BW886" s="267"/>
      <c r="BX886" s="267"/>
      <c r="BY886" s="267"/>
      <c r="BZ886" s="267"/>
      <c r="CA886" s="269"/>
      <c r="CB886" s="265"/>
      <c r="CC886" s="267"/>
      <c r="CD886" s="267"/>
      <c r="CE886" s="267"/>
      <c r="CF886" s="267"/>
      <c r="CG886" s="269"/>
      <c r="CH886" s="265"/>
      <c r="CI886" s="267"/>
      <c r="CJ886" s="267"/>
      <c r="CK886" s="267"/>
      <c r="CL886" s="267"/>
      <c r="CM886" s="269"/>
      <c r="CN886" s="265"/>
      <c r="CO886" s="267"/>
      <c r="CP886" s="267"/>
      <c r="CQ886" s="267"/>
      <c r="CR886" s="267"/>
      <c r="CS886" s="269"/>
    </row>
    <row r="887" spans="25:97" ht="15" customHeight="1" x14ac:dyDescent="0.25">
      <c r="Y887" s="450">
        <v>1</v>
      </c>
      <c r="Z887" s="451" t="s">
        <v>1027</v>
      </c>
      <c r="AA887">
        <v>1</v>
      </c>
      <c r="AB887" s="452" t="s">
        <v>1028</v>
      </c>
      <c r="AC887">
        <v>1</v>
      </c>
      <c r="AD887" s="451" t="s">
        <v>1029</v>
      </c>
      <c r="AE887" s="450">
        <v>1</v>
      </c>
      <c r="AF887" s="451" t="s">
        <v>1030</v>
      </c>
      <c r="AG887">
        <v>1</v>
      </c>
      <c r="AH887" s="452" t="s">
        <v>393</v>
      </c>
      <c r="AI887">
        <v>1</v>
      </c>
      <c r="AJ887" s="451" t="s">
        <v>1031</v>
      </c>
      <c r="AK887" s="450">
        <v>1</v>
      </c>
      <c r="AL887" s="451" t="s">
        <v>1032</v>
      </c>
      <c r="AM887">
        <v>1</v>
      </c>
      <c r="AN887" s="452" t="s">
        <v>1033</v>
      </c>
      <c r="AO887">
        <v>1</v>
      </c>
      <c r="AP887" s="451" t="s">
        <v>1034</v>
      </c>
      <c r="AR887" s="259">
        <v>1</v>
      </c>
      <c r="AS887" s="621" t="s">
        <v>1340</v>
      </c>
      <c r="AT887">
        <v>1</v>
      </c>
      <c r="AU887" s="622" t="s">
        <v>1341</v>
      </c>
      <c r="AV887">
        <v>1</v>
      </c>
      <c r="AW887" s="621" t="s">
        <v>1342</v>
      </c>
      <c r="AX887" s="623">
        <v>1</v>
      </c>
      <c r="AY887" s="621" t="s">
        <v>1343</v>
      </c>
      <c r="AZ887">
        <v>1</v>
      </c>
      <c r="BA887" s="622" t="s">
        <v>1344</v>
      </c>
      <c r="BB887">
        <v>1</v>
      </c>
      <c r="BC887" s="621" t="s">
        <v>1345</v>
      </c>
      <c r="BD887" s="625">
        <v>1</v>
      </c>
      <c r="BE887" s="621" t="s">
        <v>1346</v>
      </c>
      <c r="BF887">
        <v>1</v>
      </c>
      <c r="BG887" s="626" t="s">
        <v>1347</v>
      </c>
      <c r="BH887">
        <v>1</v>
      </c>
      <c r="BI887" s="621" t="s">
        <v>1348</v>
      </c>
      <c r="BJ887" s="625">
        <v>1</v>
      </c>
      <c r="BK887" s="621" t="s">
        <v>1349</v>
      </c>
      <c r="BL887">
        <v>1</v>
      </c>
      <c r="BM887" s="626" t="s">
        <v>1350</v>
      </c>
      <c r="BN887">
        <v>1</v>
      </c>
      <c r="BO887" s="621" t="s">
        <v>1351</v>
      </c>
      <c r="BP887" s="625"/>
      <c r="BQ887" s="626"/>
      <c r="BR887" s="627"/>
      <c r="BS887" s="626"/>
      <c r="BT887" s="627"/>
      <c r="BU887" s="262"/>
      <c r="BV887" s="259"/>
      <c r="BW887" s="260"/>
      <c r="BX887" s="261"/>
      <c r="BY887" s="260"/>
      <c r="BZ887" s="261"/>
      <c r="CA887" s="262"/>
      <c r="CB887" s="259"/>
      <c r="CC887" s="260"/>
      <c r="CD887" s="261"/>
      <c r="CE887" s="260"/>
      <c r="CF887" s="261"/>
      <c r="CG887" s="262"/>
      <c r="CH887" s="259"/>
      <c r="CI887" s="260"/>
      <c r="CJ887" s="261"/>
      <c r="CK887" s="260"/>
      <c r="CL887" s="261"/>
      <c r="CM887" s="262"/>
      <c r="CN887" s="259"/>
      <c r="CO887" s="260"/>
      <c r="CP887" s="261"/>
      <c r="CQ887" s="260"/>
      <c r="CR887" s="261"/>
      <c r="CS887" s="262"/>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2"/>
      <c r="AO888" s="453"/>
      <c r="AP888" s="454"/>
      <c r="AR888" s="259"/>
      <c r="AS888" s="628"/>
      <c r="AT888" s="629"/>
      <c r="AU888" s="260"/>
      <c r="AV888" s="629"/>
      <c r="AW888" s="262"/>
      <c r="AX888" s="623"/>
      <c r="AY888" s="628"/>
      <c r="AZ888" s="629"/>
      <c r="BA888" s="260"/>
      <c r="BB888" s="629"/>
      <c r="BC888" s="262"/>
      <c r="BD888" s="625"/>
      <c r="BE888" s="626"/>
      <c r="BF888" s="627"/>
      <c r="BG888" s="626"/>
      <c r="BH888" s="627"/>
      <c r="BI888" s="630"/>
      <c r="BJ888" s="625"/>
      <c r="BK888" s="626"/>
      <c r="BL888" s="627"/>
      <c r="BM888" s="626"/>
      <c r="BN888" s="627"/>
      <c r="BO888" s="630"/>
      <c r="BP888" s="625"/>
      <c r="BQ888" s="626"/>
      <c r="BR888" s="627"/>
      <c r="BS888" s="626"/>
      <c r="BT888" s="627"/>
      <c r="BU888" s="262"/>
      <c r="BV888" s="259"/>
      <c r="BW888" s="263"/>
      <c r="BX888" s="261"/>
      <c r="BY888" s="263"/>
      <c r="BZ888" s="261"/>
      <c r="CA888" s="264"/>
      <c r="CB888" s="259"/>
      <c r="CC888" s="263"/>
      <c r="CD888" s="261"/>
      <c r="CE888" s="263"/>
      <c r="CF888" s="261"/>
      <c r="CG888" s="264"/>
      <c r="CH888" s="259"/>
      <c r="CI888" s="263"/>
      <c r="CJ888" s="261"/>
      <c r="CK888" s="260"/>
      <c r="CL888" s="261"/>
      <c r="CM888" s="262"/>
      <c r="CN888" s="259"/>
      <c r="CO888" s="263"/>
      <c r="CP888" s="261"/>
      <c r="CQ888" s="263"/>
      <c r="CR888" s="261"/>
      <c r="CS888" s="264"/>
    </row>
    <row r="889" spans="25:97" ht="15" customHeight="1" x14ac:dyDescent="0.25">
      <c r="Y889" s="450"/>
      <c r="Z889" s="452"/>
      <c r="AA889" s="453"/>
      <c r="AB889" s="452"/>
      <c r="AC889" s="453"/>
      <c r="AD889" s="454"/>
      <c r="AE889" s="450"/>
      <c r="AF889" s="452"/>
      <c r="AG889" s="453"/>
      <c r="AH889" s="452"/>
      <c r="AI889" s="453"/>
      <c r="AJ889" s="454"/>
      <c r="AK889" s="450"/>
      <c r="AL889" s="452"/>
      <c r="AM889" s="453"/>
      <c r="AN889" s="452"/>
      <c r="AO889" s="453"/>
      <c r="AP889" s="454"/>
      <c r="AR889" s="259"/>
      <c r="AS889" s="628"/>
      <c r="AT889" s="629"/>
      <c r="AU889" s="260"/>
      <c r="AV889" s="629"/>
      <c r="AW889" s="262"/>
      <c r="AX889" s="623"/>
      <c r="AY889" s="628"/>
      <c r="AZ889" s="629"/>
      <c r="BA889" s="260"/>
      <c r="BB889" s="629"/>
      <c r="BC889" s="262"/>
      <c r="BD889" s="625"/>
      <c r="BE889" s="626"/>
      <c r="BF889" s="627"/>
      <c r="BG889" s="626"/>
      <c r="BH889" s="627"/>
      <c r="BI889" s="630"/>
      <c r="BJ889" s="625"/>
      <c r="BK889" s="626"/>
      <c r="BL889" s="627"/>
      <c r="BM889" s="626"/>
      <c r="BN889" s="627"/>
      <c r="BO889" s="630"/>
      <c r="BP889" s="625"/>
      <c r="BQ889" s="626"/>
      <c r="BR889" s="627"/>
      <c r="BS889" s="626"/>
      <c r="BT889" s="627"/>
      <c r="BU889" s="262"/>
      <c r="BV889" s="259"/>
      <c r="BW889" s="263"/>
      <c r="BX889" s="261"/>
      <c r="BY889" s="263"/>
      <c r="BZ889" s="261"/>
      <c r="CA889" s="264"/>
      <c r="CB889" s="259"/>
      <c r="CC889" s="263"/>
      <c r="CD889" s="261"/>
      <c r="CE889" s="263"/>
      <c r="CF889" s="261"/>
      <c r="CG889" s="264"/>
      <c r="CH889" s="259"/>
      <c r="CI889" s="263"/>
      <c r="CJ889" s="261"/>
      <c r="CK889" s="260"/>
      <c r="CL889" s="261"/>
      <c r="CM889" s="262"/>
      <c r="CN889" s="259"/>
      <c r="CO889" s="263"/>
      <c r="CP889" s="261"/>
      <c r="CQ889" s="263"/>
      <c r="CR889" s="261"/>
      <c r="CS889" s="264"/>
    </row>
    <row r="890" spans="25:97" ht="15" customHeight="1" x14ac:dyDescent="0.25">
      <c r="Y890" s="455"/>
      <c r="Z890" s="456"/>
      <c r="AA890" s="457"/>
      <c r="AB890" s="456"/>
      <c r="AC890" s="457"/>
      <c r="AD890" s="458"/>
      <c r="AE890" s="455"/>
      <c r="AF890" s="456"/>
      <c r="AG890" s="457"/>
      <c r="AH890" s="456"/>
      <c r="AI890" s="457"/>
      <c r="AJ890" s="458"/>
      <c r="AK890" s="455"/>
      <c r="AL890" s="456"/>
      <c r="AM890" s="457"/>
      <c r="AN890" s="456"/>
      <c r="AO890" s="457"/>
      <c r="AP890" s="458"/>
      <c r="AR890" s="265"/>
      <c r="AS890" s="631"/>
      <c r="AT890" s="632"/>
      <c r="AU890" s="633"/>
      <c r="AV890" s="632"/>
      <c r="AW890" s="634"/>
      <c r="AX890" s="635"/>
      <c r="AY890" s="631"/>
      <c r="AZ890" s="632"/>
      <c r="BA890" s="633"/>
      <c r="BB890" s="632"/>
      <c r="BC890" s="634"/>
      <c r="BD890" s="636"/>
      <c r="BE890" s="637"/>
      <c r="BF890" s="638"/>
      <c r="BG890" s="637"/>
      <c r="BH890" s="638"/>
      <c r="BI890" s="639"/>
      <c r="BJ890" s="636"/>
      <c r="BK890" s="637"/>
      <c r="BL890" s="638"/>
      <c r="BM890" s="637"/>
      <c r="BN890" s="638"/>
      <c r="BO890" s="639"/>
      <c r="BP890" s="636"/>
      <c r="BQ890" s="637"/>
      <c r="BR890" s="638"/>
      <c r="BS890" s="637"/>
      <c r="BT890" s="638"/>
      <c r="BU890" s="268"/>
      <c r="BV890" s="265"/>
      <c r="BW890" s="266"/>
      <c r="BX890" s="267"/>
      <c r="BY890" s="266"/>
      <c r="BZ890" s="267"/>
      <c r="CA890" s="268"/>
      <c r="CB890" s="265"/>
      <c r="CC890" s="266"/>
      <c r="CD890" s="267"/>
      <c r="CE890" s="266"/>
      <c r="CF890" s="267"/>
      <c r="CG890" s="268"/>
      <c r="CH890" s="265"/>
      <c r="CI890" s="266"/>
      <c r="CJ890" s="267"/>
      <c r="CK890" s="266"/>
      <c r="CL890" s="267"/>
      <c r="CM890" s="268"/>
      <c r="CN890" s="265"/>
      <c r="CO890" s="266"/>
      <c r="CP890" s="267"/>
      <c r="CQ890" s="266"/>
      <c r="CR890" s="267"/>
      <c r="CS890" s="268"/>
    </row>
    <row r="891" spans="25:97" ht="15" customHeight="1" x14ac:dyDescent="0.25">
      <c r="Y891" s="450">
        <v>1</v>
      </c>
      <c r="Z891" s="451" t="s">
        <v>1035</v>
      </c>
      <c r="AA891">
        <v>1</v>
      </c>
      <c r="AB891" s="452" t="s">
        <v>1036</v>
      </c>
      <c r="AC891">
        <v>1</v>
      </c>
      <c r="AD891" s="451" t="s">
        <v>1037</v>
      </c>
      <c r="AE891" s="450">
        <v>1</v>
      </c>
      <c r="AF891" s="451" t="s">
        <v>1038</v>
      </c>
      <c r="AG891">
        <v>1</v>
      </c>
      <c r="AH891" s="452" t="s">
        <v>1039</v>
      </c>
      <c r="AI891">
        <v>1</v>
      </c>
      <c r="AJ891" s="451" t="s">
        <v>1040</v>
      </c>
      <c r="AK891" s="450">
        <v>1</v>
      </c>
      <c r="AL891" s="451" t="s">
        <v>1041</v>
      </c>
      <c r="AM891">
        <v>1</v>
      </c>
      <c r="AN891" s="452" t="s">
        <v>1042</v>
      </c>
      <c r="AO891">
        <v>1</v>
      </c>
      <c r="AP891" s="451" t="s">
        <v>1043</v>
      </c>
      <c r="AR891" s="259">
        <v>1</v>
      </c>
      <c r="AS891" s="643" t="s">
        <v>1352</v>
      </c>
      <c r="AT891">
        <v>1</v>
      </c>
      <c r="AU891" s="621" t="s">
        <v>1353</v>
      </c>
      <c r="AV891" s="621">
        <v>1</v>
      </c>
      <c r="AW891" s="622" t="s">
        <v>1354</v>
      </c>
      <c r="AX891" s="623">
        <v>1</v>
      </c>
      <c r="AY891" s="621" t="s">
        <v>1355</v>
      </c>
      <c r="AZ891">
        <v>1</v>
      </c>
      <c r="BA891" s="622" t="s">
        <v>1356</v>
      </c>
      <c r="BB891">
        <v>1</v>
      </c>
      <c r="BC891" s="621" t="s">
        <v>1357</v>
      </c>
      <c r="BD891" s="625">
        <v>1</v>
      </c>
      <c r="BE891" s="621" t="s">
        <v>1358</v>
      </c>
      <c r="BF891">
        <v>1</v>
      </c>
      <c r="BG891" s="626" t="s">
        <v>1359</v>
      </c>
      <c r="BH891">
        <v>1</v>
      </c>
      <c r="BI891" s="621" t="s">
        <v>1360</v>
      </c>
      <c r="BJ891" s="625">
        <v>1</v>
      </c>
      <c r="BK891" s="621" t="s">
        <v>1361</v>
      </c>
      <c r="BL891">
        <v>1</v>
      </c>
      <c r="BM891" s="626" t="s">
        <v>1362</v>
      </c>
      <c r="BN891">
        <v>1</v>
      </c>
      <c r="BO891" s="621" t="s">
        <v>1363</v>
      </c>
      <c r="BP891" s="625"/>
      <c r="BQ891" s="626"/>
      <c r="BR891" s="627"/>
      <c r="BS891" s="626"/>
      <c r="BT891" s="627"/>
      <c r="BU891" s="262"/>
      <c r="BV891" s="259"/>
      <c r="BW891" s="260"/>
      <c r="BX891" s="261"/>
      <c r="BY891" s="260"/>
      <c r="BZ891" s="261"/>
      <c r="CA891" s="262"/>
      <c r="CB891" s="259"/>
      <c r="CC891" s="260"/>
      <c r="CD891" s="261"/>
      <c r="CE891" s="260"/>
      <c r="CF891" s="261"/>
      <c r="CG891" s="262"/>
      <c r="CH891" s="259"/>
      <c r="CI891" s="260"/>
      <c r="CJ891" s="261"/>
      <c r="CK891" s="260"/>
      <c r="CL891" s="261"/>
      <c r="CM891" s="262"/>
      <c r="CN891" s="259"/>
      <c r="CO891" s="260"/>
      <c r="CP891" s="261"/>
      <c r="CQ891" s="260"/>
      <c r="CR891" s="261"/>
      <c r="CS891" s="262"/>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4"/>
      <c r="BV892" s="259"/>
      <c r="BW892" s="263"/>
      <c r="BX892" s="261"/>
      <c r="BY892" s="263"/>
      <c r="BZ892" s="261"/>
      <c r="CA892" s="264"/>
      <c r="CB892" s="259"/>
      <c r="CC892" s="263"/>
      <c r="CD892" s="261"/>
      <c r="CE892" s="263"/>
      <c r="CF892" s="261"/>
      <c r="CG892" s="264"/>
      <c r="CH892" s="259"/>
      <c r="CI892" s="263"/>
      <c r="CJ892" s="261"/>
      <c r="CK892" s="263"/>
      <c r="CL892" s="261"/>
      <c r="CM892" s="264"/>
      <c r="CN892" s="259"/>
      <c r="CO892" s="263"/>
      <c r="CP892" s="261"/>
      <c r="CQ892" s="263"/>
      <c r="CR892" s="261"/>
      <c r="CS892" s="264"/>
    </row>
    <row r="893" spans="25:97" ht="15" customHeight="1" x14ac:dyDescent="0.25">
      <c r="Y893" s="450"/>
      <c r="Z893" s="452"/>
      <c r="AA893" s="453"/>
      <c r="AB893" s="452"/>
      <c r="AC893" s="453"/>
      <c r="AD893" s="454"/>
      <c r="AE893" s="450"/>
      <c r="AF893" s="452"/>
      <c r="AG893" s="453"/>
      <c r="AH893" s="452"/>
      <c r="AI893" s="453"/>
      <c r="AJ893" s="454"/>
      <c r="AK893" s="450"/>
      <c r="AL893" s="452"/>
      <c r="AM893" s="453"/>
      <c r="AN893" s="452"/>
      <c r="AO893" s="453"/>
      <c r="AP893" s="454"/>
      <c r="AR893" s="259"/>
      <c r="AS893" s="628"/>
      <c r="AT893" s="261"/>
      <c r="AU893" s="263"/>
      <c r="AV893" s="261"/>
      <c r="AW893" s="264"/>
      <c r="AX893" s="259"/>
      <c r="AY893" s="644"/>
      <c r="AZ893" s="261"/>
      <c r="BA893" s="263"/>
      <c r="BB893" s="261"/>
      <c r="BC893" s="264"/>
      <c r="BD893" s="625"/>
      <c r="BE893" s="626"/>
      <c r="BF893" s="627"/>
      <c r="BG893" s="626"/>
      <c r="BH893" s="627"/>
      <c r="BI893" s="630"/>
      <c r="BJ893" s="625"/>
      <c r="BK893" s="626"/>
      <c r="BL893" s="627"/>
      <c r="BM893" s="626"/>
      <c r="BN893" s="627"/>
      <c r="BO893" s="630"/>
      <c r="BP893" s="625"/>
      <c r="BQ893" s="626"/>
      <c r="BR893" s="627"/>
      <c r="BS893" s="626"/>
      <c r="BT893" s="627"/>
      <c r="BU893" s="264"/>
      <c r="BV893" s="259"/>
      <c r="BW893" s="263"/>
      <c r="BX893" s="261"/>
      <c r="BY893" s="263"/>
      <c r="BZ893" s="261"/>
      <c r="CA893" s="264"/>
      <c r="CB893" s="259"/>
      <c r="CC893" s="263"/>
      <c r="CD893" s="261"/>
      <c r="CE893" s="263"/>
      <c r="CF893" s="261"/>
      <c r="CG893" s="264"/>
      <c r="CH893" s="259"/>
      <c r="CI893" s="263"/>
      <c r="CJ893" s="261"/>
      <c r="CK893" s="263"/>
      <c r="CL893" s="261"/>
      <c r="CM893" s="264"/>
      <c r="CN893" s="259"/>
      <c r="CO893" s="263"/>
      <c r="CP893" s="261"/>
      <c r="CQ893" s="263"/>
      <c r="CR893" s="261"/>
      <c r="CS893" s="264"/>
    </row>
    <row r="894" spans="25:97" ht="15" customHeight="1" x14ac:dyDescent="0.25">
      <c r="Y894" s="461"/>
      <c r="Z894" s="462"/>
      <c r="AA894" s="463"/>
      <c r="AB894" s="462"/>
      <c r="AC894" s="463"/>
      <c r="AD894" s="464"/>
      <c r="AE894" s="461"/>
      <c r="AF894" s="462"/>
      <c r="AG894" s="463"/>
      <c r="AH894" s="462"/>
      <c r="AI894" s="463"/>
      <c r="AJ894" s="464"/>
      <c r="AK894" s="423"/>
      <c r="AL894" s="424"/>
      <c r="AM894" s="425"/>
      <c r="AN894" s="424"/>
      <c r="AO894" s="425"/>
      <c r="AP894" s="426"/>
      <c r="AR894" s="271"/>
      <c r="AS894" s="645"/>
      <c r="AT894" s="273"/>
      <c r="AU894" s="272"/>
      <c r="AV894" s="273"/>
      <c r="AW894" s="274"/>
      <c r="AX894" s="271"/>
      <c r="AY894" s="646"/>
      <c r="AZ894" s="273"/>
      <c r="BA894" s="272"/>
      <c r="BB894" s="273"/>
      <c r="BC894" s="274"/>
      <c r="BD894" s="647"/>
      <c r="BE894" s="648"/>
      <c r="BF894" s="649"/>
      <c r="BG894" s="648"/>
      <c r="BH894" s="649"/>
      <c r="BI894" s="650"/>
      <c r="BJ894" s="647"/>
      <c r="BK894" s="648"/>
      <c r="BL894" s="649"/>
      <c r="BM894" s="648"/>
      <c r="BN894" s="649"/>
      <c r="BO894" s="650"/>
      <c r="BP894" s="647"/>
      <c r="BQ894" s="648"/>
      <c r="BR894" s="649"/>
      <c r="BS894" s="648"/>
      <c r="BT894" s="649"/>
      <c r="BU894" s="274"/>
      <c r="BV894" s="271"/>
      <c r="BW894" s="272"/>
      <c r="BX894" s="273"/>
      <c r="BY894" s="272"/>
      <c r="BZ894" s="273"/>
      <c r="CA894" s="274"/>
      <c r="CB894" s="271"/>
      <c r="CC894" s="272"/>
      <c r="CD894" s="273"/>
      <c r="CE894" s="272"/>
      <c r="CF894" s="273"/>
      <c r="CG894" s="274"/>
      <c r="CH894" s="271"/>
      <c r="CI894" s="272"/>
      <c r="CJ894" s="273"/>
      <c r="CK894" s="272"/>
      <c r="CL894" s="273"/>
      <c r="CM894" s="274"/>
      <c r="CN894" s="271"/>
      <c r="CO894" s="272"/>
      <c r="CP894" s="273"/>
      <c r="CQ894" s="272"/>
      <c r="CR894" s="273"/>
      <c r="CS894" s="274"/>
    </row>
    <row r="895" spans="25:97" ht="15" customHeight="1" x14ac:dyDescent="0.25">
      <c r="Y895" s="450">
        <v>1</v>
      </c>
      <c r="Z895" s="451" t="s">
        <v>1044</v>
      </c>
      <c r="AA895">
        <v>1</v>
      </c>
      <c r="AB895" s="452" t="s">
        <v>1045</v>
      </c>
      <c r="AC895">
        <v>1</v>
      </c>
      <c r="AD895" s="451" t="s">
        <v>1046</v>
      </c>
      <c r="AE895" s="450">
        <v>1</v>
      </c>
      <c r="AF895" s="451" t="s">
        <v>1047</v>
      </c>
      <c r="AG895">
        <v>1</v>
      </c>
      <c r="AH895" s="452" t="s">
        <v>1048</v>
      </c>
      <c r="AI895">
        <v>1</v>
      </c>
      <c r="AJ895" s="451" t="s">
        <v>1049</v>
      </c>
      <c r="AK895" s="364"/>
      <c r="AL895" s="428"/>
      <c r="AM895" s="366"/>
      <c r="AN895" s="428"/>
      <c r="AO895" s="366"/>
      <c r="AP895" s="429"/>
      <c r="AR895" s="259"/>
      <c r="AS895" s="628"/>
      <c r="AT895" s="261"/>
      <c r="AU895" s="260"/>
      <c r="AV895" s="261"/>
      <c r="AW895" s="262"/>
      <c r="AX895" s="259"/>
      <c r="AY895" s="628"/>
      <c r="AZ895" s="261"/>
      <c r="BA895" s="260"/>
      <c r="BB895" s="261"/>
      <c r="BC895" s="262"/>
      <c r="BD895" s="651"/>
      <c r="BE895" s="652"/>
      <c r="BF895" s="653"/>
      <c r="BG895" s="652"/>
      <c r="BH895" s="653"/>
      <c r="BI895" s="654"/>
      <c r="BJ895" s="625"/>
      <c r="BK895" s="626"/>
      <c r="BL895" s="627"/>
      <c r="BM895" s="626"/>
      <c r="BN895" s="627"/>
      <c r="BO895" s="630"/>
      <c r="BP895" s="625"/>
      <c r="BQ895" s="626"/>
      <c r="BR895" s="627"/>
      <c r="BS895" s="626"/>
      <c r="BT895" s="627"/>
      <c r="BU895" s="262"/>
      <c r="BV895" s="275"/>
      <c r="BW895" s="276"/>
      <c r="BX895" s="277"/>
      <c r="BY895" s="276"/>
      <c r="BZ895" s="277"/>
      <c r="CA895" s="278"/>
      <c r="CB895" s="259"/>
      <c r="CC895" s="260"/>
      <c r="CD895" s="261"/>
      <c r="CE895" s="260"/>
      <c r="CF895" s="261"/>
      <c r="CG895" s="262"/>
      <c r="CH895" s="259"/>
      <c r="CI895" s="260"/>
      <c r="CJ895" s="261"/>
      <c r="CK895" s="260"/>
      <c r="CL895" s="261"/>
      <c r="CM895" s="262"/>
      <c r="CN895" s="275"/>
      <c r="CO895" s="276"/>
      <c r="CP895" s="277"/>
      <c r="CQ895" s="276"/>
      <c r="CR895" s="277"/>
      <c r="CS895" s="278"/>
    </row>
    <row r="896" spans="25:97" ht="15" customHeight="1" x14ac:dyDescent="0.25">
      <c r="Y896" s="43"/>
      <c r="Z896" s="44"/>
      <c r="AA896" s="45"/>
      <c r="AB896" s="44"/>
      <c r="AC896" s="45"/>
      <c r="AD896" s="46"/>
      <c r="AE896" s="43"/>
      <c r="AF896" s="44"/>
      <c r="AG896" s="45"/>
      <c r="AH896" s="44"/>
      <c r="AI896" s="45"/>
      <c r="AJ896" s="46"/>
      <c r="AK896" s="43"/>
      <c r="AL896" s="44"/>
      <c r="AM896" s="45"/>
      <c r="AN896" s="44"/>
      <c r="AO896" s="45"/>
      <c r="AP896" s="46"/>
      <c r="AR896" s="275"/>
      <c r="AS896" s="655"/>
      <c r="AT896" s="277"/>
      <c r="AU896" s="279"/>
      <c r="AV896" s="277"/>
      <c r="AW896" s="280"/>
      <c r="AX896" s="275"/>
      <c r="AY896" s="656"/>
      <c r="AZ896" s="277"/>
      <c r="BA896" s="279"/>
      <c r="BB896" s="277"/>
      <c r="BC896" s="280"/>
      <c r="BD896" s="275"/>
      <c r="BE896" s="656"/>
      <c r="BF896" s="277"/>
      <c r="BG896" s="279"/>
      <c r="BH896" s="277"/>
      <c r="BI896" s="280"/>
      <c r="BJ896" s="275"/>
      <c r="BK896" s="656"/>
      <c r="BL896" s="277"/>
      <c r="BM896" s="279"/>
      <c r="BN896" s="277"/>
      <c r="BO896" s="280"/>
      <c r="BP896" s="275"/>
      <c r="BQ896" s="279"/>
      <c r="BR896" s="277"/>
      <c r="BS896" s="279"/>
      <c r="BT896" s="277"/>
      <c r="BU896" s="280"/>
      <c r="BV896" s="275"/>
      <c r="BW896" s="279"/>
      <c r="BX896" s="277"/>
      <c r="BY896" s="279"/>
      <c r="BZ896" s="277"/>
      <c r="CA896" s="280"/>
      <c r="CB896" s="275"/>
      <c r="CC896" s="279"/>
      <c r="CD896" s="277"/>
      <c r="CE896" s="279"/>
      <c r="CF896" s="277"/>
      <c r="CG896" s="280"/>
      <c r="CH896" s="275"/>
      <c r="CI896" s="279"/>
      <c r="CJ896" s="277"/>
      <c r="CK896" s="279"/>
      <c r="CL896" s="277"/>
      <c r="CM896" s="280"/>
      <c r="CN896" s="275"/>
      <c r="CO896" s="279"/>
      <c r="CP896" s="277"/>
      <c r="CQ896" s="279"/>
      <c r="CR896" s="277"/>
      <c r="CS896" s="280"/>
    </row>
    <row r="897" spans="25:97" ht="15" customHeight="1" x14ac:dyDescent="0.25">
      <c r="Y897" s="43"/>
      <c r="Z897" s="44"/>
      <c r="AA897" s="45"/>
      <c r="AB897" s="44"/>
      <c r="AC897" s="45"/>
      <c r="AD897" s="46"/>
      <c r="AE897" s="43"/>
      <c r="AF897" s="44"/>
      <c r="AG897" s="45"/>
      <c r="AH897" s="44"/>
      <c r="AI897" s="45"/>
      <c r="AJ897" s="46"/>
      <c r="AK897" s="43"/>
      <c r="AL897" s="44"/>
      <c r="AM897" s="45"/>
      <c r="AN897" s="44"/>
      <c r="AO897" s="45"/>
      <c r="AP897" s="46"/>
      <c r="AR897" s="275"/>
      <c r="AS897" s="279"/>
      <c r="AT897" s="277"/>
      <c r="AU897" s="279"/>
      <c r="AV897" s="277"/>
      <c r="AW897" s="280"/>
      <c r="AX897" s="275"/>
      <c r="AY897" s="656"/>
      <c r="AZ897" s="277"/>
      <c r="BA897" s="279"/>
      <c r="BB897" s="277"/>
      <c r="BC897" s="280"/>
      <c r="BD897" s="275"/>
      <c r="BE897" s="656"/>
      <c r="BF897" s="277"/>
      <c r="BG897" s="279"/>
      <c r="BH897" s="277"/>
      <c r="BI897" s="280"/>
      <c r="BJ897" s="275"/>
      <c r="BK897" s="656"/>
      <c r="BL897" s="277"/>
      <c r="BM897" s="279"/>
      <c r="BN897" s="277"/>
      <c r="BO897" s="280"/>
      <c r="BP897" s="275"/>
      <c r="BQ897" s="279"/>
      <c r="BR897" s="277"/>
      <c r="BS897" s="279"/>
      <c r="BT897" s="277"/>
      <c r="BU897" s="280"/>
      <c r="BV897" s="275"/>
      <c r="BW897" s="279"/>
      <c r="BX897" s="277"/>
      <c r="BY897" s="279"/>
      <c r="BZ897" s="277"/>
      <c r="CA897" s="280"/>
      <c r="CB897" s="275"/>
      <c r="CC897" s="279"/>
      <c r="CD897" s="277"/>
      <c r="CE897" s="279"/>
      <c r="CF897" s="277"/>
      <c r="CG897" s="280"/>
      <c r="CH897" s="275"/>
      <c r="CI897" s="279"/>
      <c r="CJ897" s="277"/>
      <c r="CK897" s="279"/>
      <c r="CL897" s="277"/>
      <c r="CM897" s="280"/>
      <c r="CN897" s="275"/>
      <c r="CO897" s="279"/>
      <c r="CP897" s="277"/>
      <c r="CQ897" s="279"/>
      <c r="CR897" s="277"/>
      <c r="CS897" s="280"/>
    </row>
    <row r="898" spans="25:97" ht="15" customHeight="1" x14ac:dyDescent="0.25">
      <c r="Y898" s="41"/>
      <c r="Z898" s="22"/>
      <c r="AB898" s="22"/>
      <c r="AD898" s="42"/>
      <c r="AE898" s="41"/>
      <c r="AF898" s="22"/>
      <c r="AH898" s="22"/>
      <c r="AJ898" s="42"/>
      <c r="AK898" s="41"/>
      <c r="AL898" s="22"/>
      <c r="AN898" s="22"/>
      <c r="AP898" s="42"/>
      <c r="AR898" s="169"/>
      <c r="AS898" s="170"/>
      <c r="AT898" s="171"/>
      <c r="AU898" s="170"/>
      <c r="AV898" s="171"/>
      <c r="AW898" s="172"/>
      <c r="AX898" s="169"/>
      <c r="AY898" s="170"/>
      <c r="AZ898" s="171"/>
      <c r="BA898" s="170"/>
      <c r="BB898" s="171"/>
      <c r="BC898" s="172"/>
      <c r="BD898" s="169"/>
      <c r="BE898" s="170"/>
      <c r="BF898" s="171"/>
      <c r="BG898" s="170"/>
      <c r="BH898" s="171"/>
      <c r="BI898" s="172"/>
      <c r="BJ898" s="169"/>
      <c r="BK898" s="170"/>
      <c r="BL898" s="171"/>
      <c r="BM898" s="170"/>
      <c r="BN898" s="171"/>
      <c r="BO898" s="172"/>
      <c r="BP898" s="169"/>
      <c r="BQ898" s="170"/>
      <c r="BR898" s="171"/>
      <c r="BS898" s="170"/>
      <c r="BT898" s="171"/>
      <c r="BU898" s="172"/>
      <c r="BV898" s="169"/>
      <c r="BW898" s="170"/>
      <c r="BX898" s="171"/>
      <c r="BY898" s="170"/>
      <c r="BZ898" s="171"/>
      <c r="CA898" s="172"/>
      <c r="CB898" s="169"/>
      <c r="CC898" s="170"/>
      <c r="CD898" s="171"/>
      <c r="CE898" s="170"/>
      <c r="CF898" s="171"/>
      <c r="CG898" s="172"/>
      <c r="CH898" s="169"/>
      <c r="CI898" s="170"/>
      <c r="CJ898" s="171"/>
      <c r="CK898" s="170"/>
      <c r="CL898" s="171"/>
      <c r="CM898" s="172"/>
      <c r="CN898" s="169"/>
      <c r="CO898" s="170"/>
      <c r="CP898" s="171"/>
      <c r="CQ898" s="170"/>
      <c r="CR898" s="171"/>
      <c r="CS898" s="172"/>
    </row>
    <row r="899" spans="25:97" ht="15" customHeight="1" x14ac:dyDescent="0.25">
      <c r="Y899" s="43"/>
      <c r="Z899" s="47"/>
      <c r="AA899" s="45"/>
      <c r="AC899" s="45"/>
      <c r="AE899" s="43"/>
      <c r="AF899" s="47"/>
      <c r="AG899" s="45"/>
      <c r="AH899" s="47"/>
      <c r="AI899" s="45"/>
      <c r="AJ899" s="48"/>
      <c r="AK899" s="43"/>
      <c r="AL899" s="47"/>
      <c r="AM899" s="45"/>
      <c r="AN899" s="47"/>
      <c r="AO899" s="45"/>
      <c r="AP899" s="46"/>
      <c r="AR899" s="165">
        <v>1</v>
      </c>
      <c r="AS899" s="192" t="s">
        <v>1364</v>
      </c>
      <c r="AT899" s="167"/>
      <c r="AU899" s="171"/>
      <c r="AV899" s="167"/>
      <c r="AW899" s="171"/>
      <c r="AX899" s="165"/>
      <c r="AY899" s="192"/>
      <c r="AZ899" s="167"/>
      <c r="BA899" s="192"/>
      <c r="BB899" s="167"/>
      <c r="BC899" s="193"/>
      <c r="BD899" s="165"/>
      <c r="BE899" s="192"/>
      <c r="BF899" s="167"/>
      <c r="BG899" s="192"/>
      <c r="BH899" s="167"/>
      <c r="BI899" s="168"/>
      <c r="BJ899" s="165"/>
      <c r="BK899" s="192"/>
      <c r="BL899" s="167"/>
      <c r="BM899" s="171"/>
      <c r="BN899" s="167"/>
      <c r="BO899" s="171"/>
      <c r="BP899" s="165"/>
      <c r="BQ899" s="192"/>
      <c r="BR899" s="167"/>
      <c r="BS899" s="192"/>
      <c r="BT899" s="167"/>
      <c r="BU899" s="193"/>
      <c r="BV899" s="165"/>
      <c r="BW899" s="192"/>
      <c r="BX899" s="167"/>
      <c r="BY899" s="192"/>
      <c r="BZ899" s="167"/>
      <c r="CA899" s="168"/>
      <c r="CB899" s="165"/>
      <c r="CC899" s="192"/>
      <c r="CD899" s="167"/>
      <c r="CE899" s="171"/>
      <c r="CF899" s="167"/>
      <c r="CG899" s="171"/>
      <c r="CH899" s="165"/>
      <c r="CI899" s="192"/>
      <c r="CJ899" s="167"/>
      <c r="CK899" s="192"/>
      <c r="CL899" s="167"/>
      <c r="CM899" s="193"/>
      <c r="CN899" s="165"/>
      <c r="CO899" s="192"/>
      <c r="CP899" s="167"/>
      <c r="CQ899" s="192"/>
      <c r="CR899" s="167"/>
      <c r="CS899" s="168"/>
    </row>
    <row r="900" spans="25:97" ht="15" customHeight="1" x14ac:dyDescent="0.25">
      <c r="Y900" s="43"/>
      <c r="Z900" s="47"/>
      <c r="AA900" s="45"/>
      <c r="AB900" s="44"/>
      <c r="AC900" s="45"/>
      <c r="AD900" s="46"/>
      <c r="AE900" s="43"/>
      <c r="AF900" s="44"/>
      <c r="AG900" s="45"/>
      <c r="AH900" s="44"/>
      <c r="AI900" s="45"/>
      <c r="AJ900" s="46"/>
      <c r="AK900" s="43"/>
      <c r="AL900" s="44"/>
      <c r="AM900" s="45"/>
      <c r="AN900" s="44"/>
      <c r="AO900" s="45"/>
      <c r="AP900" s="46"/>
      <c r="AR900" s="165">
        <v>2</v>
      </c>
      <c r="AS900" s="192" t="s">
        <v>1365</v>
      </c>
      <c r="AT900" s="167"/>
      <c r="AU900" s="166"/>
      <c r="AV900" s="167"/>
      <c r="AW900" s="168"/>
      <c r="AX900" s="165"/>
      <c r="AY900" s="166"/>
      <c r="AZ900" s="167"/>
      <c r="BA900" s="166"/>
      <c r="BB900" s="167"/>
      <c r="BC900" s="168"/>
      <c r="BD900" s="165"/>
      <c r="BE900" s="166"/>
      <c r="BF900" s="167"/>
      <c r="BG900" s="166"/>
      <c r="BH900" s="167"/>
      <c r="BI900" s="168"/>
      <c r="BJ900" s="165"/>
      <c r="BK900" s="192"/>
      <c r="BL900" s="167"/>
      <c r="BM900" s="166"/>
      <c r="BN900" s="167"/>
      <c r="BO900" s="168"/>
      <c r="BP900" s="165"/>
      <c r="BQ900" s="166"/>
      <c r="BR900" s="167"/>
      <c r="BS900" s="166"/>
      <c r="BT900" s="167"/>
      <c r="BU900" s="168"/>
      <c r="BV900" s="165"/>
      <c r="BW900" s="166"/>
      <c r="BX900" s="167"/>
      <c r="BY900" s="166"/>
      <c r="BZ900" s="167"/>
      <c r="CA900" s="168"/>
      <c r="CB900" s="165"/>
      <c r="CC900" s="192"/>
      <c r="CD900" s="167"/>
      <c r="CE900" s="166"/>
      <c r="CF900" s="167"/>
      <c r="CG900" s="168"/>
      <c r="CH900" s="165"/>
      <c r="CI900" s="166"/>
      <c r="CJ900" s="167"/>
      <c r="CK900" s="166"/>
      <c r="CL900" s="167"/>
      <c r="CM900" s="168"/>
      <c r="CN900" s="165"/>
      <c r="CO900" s="166"/>
      <c r="CP900" s="167"/>
      <c r="CQ900" s="166"/>
      <c r="CR900" s="167"/>
      <c r="CS900" s="168"/>
    </row>
    <row r="901" spans="25:97" ht="15" customHeight="1" x14ac:dyDescent="0.25">
      <c r="Y901" s="43"/>
      <c r="Z901" s="48"/>
      <c r="AA901" s="45"/>
      <c r="AB901" s="44"/>
      <c r="AC901" s="45"/>
      <c r="AD901" s="46"/>
      <c r="AE901" s="43"/>
      <c r="AF901" s="44"/>
      <c r="AG901" s="45"/>
      <c r="AH901" s="44"/>
      <c r="AI901" s="45"/>
      <c r="AJ901" s="46"/>
      <c r="AK901" s="43"/>
      <c r="AL901" s="44"/>
      <c r="AM901" s="45"/>
      <c r="AN901" s="44"/>
      <c r="AO901" s="45"/>
      <c r="AP901" s="46"/>
      <c r="AR901" s="165">
        <v>3</v>
      </c>
      <c r="AS901" s="193" t="s">
        <v>1366</v>
      </c>
      <c r="AT901" s="167"/>
      <c r="AU901" s="166"/>
      <c r="AV901" s="167"/>
      <c r="AW901" s="168"/>
      <c r="AX901" s="165"/>
      <c r="AY901" s="166"/>
      <c r="AZ901" s="167"/>
      <c r="BA901" s="166"/>
      <c r="BB901" s="167"/>
      <c r="BC901" s="168"/>
      <c r="BD901" s="165"/>
      <c r="BE901" s="166"/>
      <c r="BF901" s="167"/>
      <c r="BG901" s="166"/>
      <c r="BH901" s="167"/>
      <c r="BI901" s="168"/>
      <c r="BJ901" s="165"/>
      <c r="BK901" s="193"/>
      <c r="BL901" s="167"/>
      <c r="BM901" s="166"/>
      <c r="BN901" s="167"/>
      <c r="BO901" s="168"/>
      <c r="BP901" s="165"/>
      <c r="BQ901" s="166"/>
      <c r="BR901" s="167"/>
      <c r="BS901" s="166"/>
      <c r="BT901" s="167"/>
      <c r="BU901" s="168"/>
      <c r="BV901" s="165"/>
      <c r="BW901" s="166"/>
      <c r="BX901" s="167"/>
      <c r="BY901" s="166"/>
      <c r="BZ901" s="167"/>
      <c r="CA901" s="168"/>
      <c r="CB901" s="165"/>
      <c r="CC901" s="193"/>
      <c r="CD901" s="167"/>
      <c r="CE901" s="166"/>
      <c r="CF901" s="167"/>
      <c r="CG901" s="168"/>
      <c r="CH901" s="165"/>
      <c r="CI901" s="166"/>
      <c r="CJ901" s="167"/>
      <c r="CK901" s="166"/>
      <c r="CL901" s="167"/>
      <c r="CM901" s="168"/>
      <c r="CN901" s="165"/>
      <c r="CO901" s="166"/>
      <c r="CP901" s="167"/>
      <c r="CQ901" s="166"/>
      <c r="CR901" s="167"/>
      <c r="CS901" s="168"/>
    </row>
    <row r="902" spans="25:97" ht="15.75" x14ac:dyDescent="0.25">
      <c r="Y902" s="49"/>
      <c r="Z902" s="50"/>
      <c r="AA902" s="51"/>
      <c r="AB902" s="50"/>
      <c r="AC902" s="51"/>
      <c r="AD902" s="52"/>
      <c r="AE902" s="49"/>
      <c r="AF902" s="50"/>
      <c r="AG902" s="51"/>
      <c r="AH902" s="50"/>
      <c r="AI902" s="51"/>
      <c r="AJ902" s="52"/>
      <c r="AK902" s="49"/>
      <c r="AL902" s="50"/>
      <c r="AM902" s="51"/>
      <c r="AN902" s="50"/>
      <c r="AO902" s="51"/>
      <c r="AP902" s="52"/>
      <c r="AR902" s="49"/>
      <c r="AS902" s="50"/>
      <c r="AT902" s="51"/>
      <c r="AU902" s="50"/>
      <c r="AV902" s="51"/>
      <c r="AW902" s="52"/>
      <c r="AX902" s="49"/>
      <c r="AY902" s="50"/>
      <c r="AZ902" s="51"/>
      <c r="BA902" s="50"/>
      <c r="BB902" s="51"/>
      <c r="BC902" s="52"/>
      <c r="BD902" s="49"/>
      <c r="BE902" s="50"/>
      <c r="BF902" s="51"/>
      <c r="BG902" s="50"/>
      <c r="BH902" s="51"/>
      <c r="BI902" s="52"/>
      <c r="BJ902" s="49"/>
      <c r="BK902" s="50"/>
      <c r="BL902" s="51"/>
      <c r="BM902" s="50"/>
      <c r="BN902" s="51"/>
      <c r="BO902" s="52"/>
      <c r="BP902" s="49"/>
      <c r="BQ902" s="50"/>
      <c r="BR902" s="51"/>
      <c r="BS902" s="50"/>
      <c r="BT902" s="51"/>
      <c r="BU902" s="52"/>
      <c r="BV902" s="49"/>
      <c r="BW902" s="50"/>
      <c r="BX902" s="51"/>
      <c r="BY902" s="50"/>
      <c r="BZ902" s="51"/>
      <c r="CA902" s="52"/>
      <c r="CB902" s="49"/>
      <c r="CC902" s="50"/>
      <c r="CD902" s="51"/>
      <c r="CE902" s="50"/>
      <c r="CF902" s="51"/>
      <c r="CG902" s="52"/>
      <c r="CH902" s="49"/>
      <c r="CI902" s="50"/>
      <c r="CJ902" s="51"/>
      <c r="CK902" s="50"/>
      <c r="CL902" s="51"/>
      <c r="CM902" s="52"/>
      <c r="CN902" s="49"/>
      <c r="CO902" s="50"/>
      <c r="CP902" s="51"/>
      <c r="CQ902" s="50"/>
      <c r="CR902" s="51"/>
      <c r="CS902" s="52"/>
    </row>
    <row r="903" spans="25:97" ht="15.75" x14ac:dyDescent="0.25">
      <c r="Z903" s="22"/>
      <c r="AB903" s="22"/>
      <c r="AD903" s="22"/>
      <c r="AF903" s="22"/>
      <c r="AH903" s="22"/>
      <c r="AJ903" s="22"/>
      <c r="AL903" s="22"/>
      <c r="AN903" s="22"/>
      <c r="AP903" s="22"/>
    </row>
  </sheetData>
  <sheetProtection password="CC4B" sheet="1" selectLockedCells="1"/>
  <mergeCells count="133">
    <mergeCell ref="B412:B414"/>
    <mergeCell ref="B415:B417"/>
    <mergeCell ref="B421:B423"/>
    <mergeCell ref="L10:L117"/>
    <mergeCell ref="B61:B97"/>
    <mergeCell ref="C75:E97"/>
    <mergeCell ref="B98:B117"/>
    <mergeCell ref="C115:E117"/>
    <mergeCell ref="B385:B387"/>
    <mergeCell ref="B388:B390"/>
    <mergeCell ref="B391:B393"/>
    <mergeCell ref="B394:B396"/>
    <mergeCell ref="B406:B408"/>
    <mergeCell ref="B409:B411"/>
    <mergeCell ref="B364:B366"/>
    <mergeCell ref="B367:B369"/>
    <mergeCell ref="B370:B372"/>
    <mergeCell ref="B397:B399"/>
    <mergeCell ref="B400:B402"/>
    <mergeCell ref="B403:B405"/>
    <mergeCell ref="B373:B375"/>
    <mergeCell ref="B376:B378"/>
    <mergeCell ref="B379:B381"/>
    <mergeCell ref="B382:B384"/>
    <mergeCell ref="B346:B348"/>
    <mergeCell ref="B349:B351"/>
    <mergeCell ref="B352:B354"/>
    <mergeCell ref="B355:B357"/>
    <mergeCell ref="B358:B360"/>
    <mergeCell ref="B361:B363"/>
    <mergeCell ref="B319:B321"/>
    <mergeCell ref="B322:B324"/>
    <mergeCell ref="B325:B327"/>
    <mergeCell ref="B328:B330"/>
    <mergeCell ref="B331:B333"/>
    <mergeCell ref="B334:B336"/>
    <mergeCell ref="B337:B339"/>
    <mergeCell ref="B340:B342"/>
    <mergeCell ref="B343:B345"/>
    <mergeCell ref="B303:B305"/>
    <mergeCell ref="B308:G308"/>
    <mergeCell ref="E222:E302"/>
    <mergeCell ref="B225:B227"/>
    <mergeCell ref="B228:B230"/>
    <mergeCell ref="B231:B233"/>
    <mergeCell ref="B310:B312"/>
    <mergeCell ref="B313:B315"/>
    <mergeCell ref="B316:B318"/>
    <mergeCell ref="G255:G302"/>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D255:D302"/>
    <mergeCell ref="B201:B203"/>
    <mergeCell ref="B204:B206"/>
    <mergeCell ref="B207:B209"/>
    <mergeCell ref="B210:B212"/>
    <mergeCell ref="B213:B215"/>
    <mergeCell ref="B216:B218"/>
    <mergeCell ref="B219:B221"/>
    <mergeCell ref="B222:B224"/>
    <mergeCell ref="B234:B236"/>
    <mergeCell ref="B300:B302"/>
    <mergeCell ref="B237:B239"/>
    <mergeCell ref="B240:B242"/>
    <mergeCell ref="B243:B245"/>
    <mergeCell ref="B246:B248"/>
    <mergeCell ref="B249:B251"/>
    <mergeCell ref="B252:B254"/>
    <mergeCell ref="C252:C302"/>
    <mergeCell ref="B255:B257"/>
    <mergeCell ref="G173:G187"/>
    <mergeCell ref="B176:B178"/>
    <mergeCell ref="B179:B181"/>
    <mergeCell ref="B182:B184"/>
    <mergeCell ref="B185:B187"/>
    <mergeCell ref="B188:B190"/>
    <mergeCell ref="B193:G193"/>
    <mergeCell ref="B195:B197"/>
    <mergeCell ref="B198:B200"/>
    <mergeCell ref="B29:B50"/>
    <mergeCell ref="F49:H50"/>
    <mergeCell ref="I49:K50"/>
    <mergeCell ref="B125:B127"/>
    <mergeCell ref="B128:B130"/>
    <mergeCell ref="B131:B133"/>
    <mergeCell ref="B134:B136"/>
    <mergeCell ref="B137:B139"/>
    <mergeCell ref="B140:B142"/>
    <mergeCell ref="B4:C4"/>
    <mergeCell ref="B5:C5"/>
    <mergeCell ref="B6:C6"/>
    <mergeCell ref="B7:C7"/>
    <mergeCell ref="C9:E9"/>
    <mergeCell ref="F9:H9"/>
    <mergeCell ref="I9:K9"/>
    <mergeCell ref="B10:B28"/>
    <mergeCell ref="C22:E28"/>
    <mergeCell ref="B418:B420"/>
    <mergeCell ref="C367:C420"/>
    <mergeCell ref="D370:D420"/>
    <mergeCell ref="E337:E420"/>
    <mergeCell ref="G370:G420"/>
    <mergeCell ref="I60:K60"/>
    <mergeCell ref="B120:G120"/>
    <mergeCell ref="B122:B124"/>
    <mergeCell ref="B51:B60"/>
    <mergeCell ref="F60:H60"/>
    <mergeCell ref="B143:B145"/>
    <mergeCell ref="B146:B148"/>
    <mergeCell ref="B149:B151"/>
    <mergeCell ref="B152:B154"/>
    <mergeCell ref="E152:E187"/>
    <mergeCell ref="B155:B157"/>
    <mergeCell ref="B158:B160"/>
    <mergeCell ref="C158:C187"/>
    <mergeCell ref="B161:B163"/>
    <mergeCell ref="B164:B166"/>
    <mergeCell ref="F164:F187"/>
    <mergeCell ref="B167:B169"/>
    <mergeCell ref="B170:B172"/>
    <mergeCell ref="B173:B17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59999389629810485"/>
  </sheetPr>
  <dimension ref="B2:CU903"/>
  <sheetViews>
    <sheetView zoomScale="50" zoomScaleNormal="50" workbookViewId="0">
      <selection activeCell="Y791" sqref="Y791:CS903"/>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18.75" customHeight="1" x14ac:dyDescent="0.3">
      <c r="B4" s="832" t="s">
        <v>129</v>
      </c>
      <c r="C4" s="832"/>
      <c r="D4" s="25">
        <f>'2 жастағы Ф'!C152</f>
        <v>0</v>
      </c>
      <c r="E4" s="27"/>
      <c r="F4" s="27"/>
      <c r="G4" s="23"/>
      <c r="H4" s="23"/>
    </row>
    <row r="5" spans="2:12" ht="18.75" x14ac:dyDescent="0.3">
      <c r="B5" s="833" t="s">
        <v>105</v>
      </c>
      <c r="C5" s="833"/>
      <c r="D5" s="26">
        <f>'2 жастағы Ф'!A152</f>
        <v>0</v>
      </c>
      <c r="E5" s="26"/>
      <c r="F5" s="26"/>
      <c r="G5" s="23"/>
      <c r="H5" s="23"/>
    </row>
    <row r="6" spans="2:12" ht="84"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IF(C122="","",VLOOKUP(C122,$Y$791:$Z$793,2,TRUE))</f>
        <v/>
      </c>
      <c r="D10" s="288" t="str">
        <f>IF(C123="","",VLOOKUP(C123,$AA$791:$AB$793,2,TRUE))</f>
        <v/>
      </c>
      <c r="E10" s="288" t="str">
        <f>IF(C124="","",VLOOKUP(C124,$AC$791:$AD$793,2,TRUE))</f>
        <v/>
      </c>
      <c r="F10" s="282" t="str">
        <f>IF(C195="","",VLOOKUP(C195,$AR$791:$AS$793,2,TRUE))</f>
        <v/>
      </c>
      <c r="G10" s="282" t="str">
        <f>IF(C196="","",VLOOKUP(C196,$AT$791:$AU$793,2,TRUE))</f>
        <v/>
      </c>
      <c r="H10" s="282" t="str">
        <f>IF(C197="","",VLOOKUP(C197,$AV$791:$AW$793,2,TRUE))</f>
        <v/>
      </c>
      <c r="I10" s="282" t="e">
        <f>IF(C310="","",VLOOKUP(C310,$AR$791:$AS$793,2,TRUE))</f>
        <v>#N/A</v>
      </c>
      <c r="J10" s="282" t="e">
        <f>IF(C311="","",VLOOKUP(C311,$AT$791:$AU$793,2,TRUE))</f>
        <v>#N/A</v>
      </c>
      <c r="K10" s="282" t="e">
        <f>IF(C312="","",VLOOKUP(C312,$AV$791:$AW$793,2,TRUE))</f>
        <v>#N/A</v>
      </c>
      <c r="L10" s="797" t="e">
        <f>IF(B424="","",VLOOKUP(B424,$AR$899:$AS$901,2,TRUE))</f>
        <v>#N/A</v>
      </c>
    </row>
    <row r="11" spans="2:12" ht="60" customHeight="1" x14ac:dyDescent="0.25">
      <c r="B11" s="830"/>
      <c r="C11" s="281" t="str">
        <f>IF(C125="","",VLOOKUP(C125,$AE$791:$AF$793,2,TRUE))</f>
        <v/>
      </c>
      <c r="D11" s="281" t="str">
        <f>IF(C126="","",VLOOKUP(C126,$AG$791:$AH$793,2,TRUE))</f>
        <v/>
      </c>
      <c r="E11" s="281" t="str">
        <f>IF(C127="","",VLOOKUP(C127,$AI$791:$AJ$793,2,TRUE))</f>
        <v/>
      </c>
      <c r="F11" s="91" t="str">
        <f>IF(C198="","",VLOOKUP(C198,$AX$791:$AY$793,2,TRUE))</f>
        <v/>
      </c>
      <c r="G11" s="91" t="str">
        <f>IF(C199="","",VLOOKUP(C199,$AZ$791:$BA$793,2,TRUE))</f>
        <v/>
      </c>
      <c r="H11" s="91" t="str">
        <f>IF(C200="","",VLOOKUP(C200,$BB$791:$BC$793,2,TRUE))</f>
        <v/>
      </c>
      <c r="I11" s="91" t="e">
        <f>IF(C313="","",VLOOKUP(C313,$AX$791:$AY$793,2,TRUE))</f>
        <v>#N/A</v>
      </c>
      <c r="J11" s="91" t="e">
        <f>IF(C314="","",VLOOKUP(C314,$AZ$791:$BA$793,2,TRUE))</f>
        <v>#N/A</v>
      </c>
      <c r="K11" s="91" t="e">
        <f>IF(C315="","",VLOOKUP(C315,$BB$791:$BC$793,2,TRUE))</f>
        <v>#N/A</v>
      </c>
      <c r="L11" s="798"/>
    </row>
    <row r="12" spans="2:12" ht="60" customHeight="1" x14ac:dyDescent="0.25">
      <c r="B12" s="830"/>
      <c r="C12" s="281" t="str">
        <f>IF(C128="","",VLOOKUP(C128,$AK$791:$AL$793,2,TRUE))</f>
        <v/>
      </c>
      <c r="D12" s="281" t="str">
        <f>IF(C129="","",VLOOKUP(C129,$AM$791:$AN$793,2,TRUE))</f>
        <v/>
      </c>
      <c r="E12" s="281" t="str">
        <f>IF(C130="","",VLOOKUP(C130,$AO$791:$AP$793,2,TRUE))</f>
        <v/>
      </c>
      <c r="F12" s="91" t="str">
        <f>IF(C201="","",VLOOKUP(C201,$BD$791:$BE$793,2,TRUE))</f>
        <v/>
      </c>
      <c r="G12" s="91" t="str">
        <f>IF(C202="","",VLOOKUP(C202,$BF$791:$BG$793,2,TRUE))</f>
        <v/>
      </c>
      <c r="H12" s="91" t="str">
        <f>IF(C203="","",VLOOKUP(C203,$BH$791:$BI$793,2,TRUE))</f>
        <v/>
      </c>
      <c r="I12" s="91" t="e">
        <f>IF(C316="","",VLOOKUP(C316,$BD$791:$BE$793,2,TRUE))</f>
        <v>#N/A</v>
      </c>
      <c r="J12" s="91" t="e">
        <f>IF(C317="","",VLOOKUP(C317,$BF$791:$BG$793,2,TRUE))</f>
        <v>#N/A</v>
      </c>
      <c r="K12" s="91" t="e">
        <f>IF(C318="","",VLOOKUP(C318,$BH$791:$BI$793,2,TRUE))</f>
        <v>#N/A</v>
      </c>
      <c r="L12" s="798"/>
    </row>
    <row r="13" spans="2:12" ht="60" customHeight="1" x14ac:dyDescent="0.25">
      <c r="B13" s="830"/>
      <c r="C13" s="281" t="str">
        <f>IF(C131="","",VLOOKUP(C131,$Y$795:$Z$797,2,TRUE))</f>
        <v/>
      </c>
      <c r="D13" s="281" t="str">
        <f>IF(C132="","",VLOOKUP(C132,$AA$795:$AB$797,2,TRUE))</f>
        <v/>
      </c>
      <c r="E13" s="281" t="str">
        <f>IF(C133="","",VLOOKUP(C133,$AC$795:$AD$797,2,TRUE))</f>
        <v/>
      </c>
      <c r="F13" s="91" t="str">
        <f>IF(C204="","",VLOOKUP(C204,$BJ$791:$BK$793,2,TRUE))</f>
        <v/>
      </c>
      <c r="G13" s="91" t="str">
        <f>IF(C205="","",VLOOKUP(C205,$BL$791:$BM$793,2,TRUE))</f>
        <v/>
      </c>
      <c r="H13" s="91" t="str">
        <f>IF(C206="","",VLOOKUP(C206,$BN$791:$BO$793,2,TRUE))</f>
        <v/>
      </c>
      <c r="I13" s="91" t="e">
        <f>IF(C319="","",VLOOKUP(C319,$BJ$791:$BK$793,2,TRUE))</f>
        <v>#N/A</v>
      </c>
      <c r="J13" s="91" t="e">
        <f>IF(C320="","",VLOOKUP(C320,$BL$791:$BM$793,2,TRUE))</f>
        <v>#N/A</v>
      </c>
      <c r="K13" s="91" t="e">
        <f>IF(C321="","",VLOOKUP(C321,$BN$791:$BO$793,2,TRUE))</f>
        <v>#N/A</v>
      </c>
      <c r="L13" s="798"/>
    </row>
    <row r="14" spans="2:12" ht="60" customHeight="1" x14ac:dyDescent="0.25">
      <c r="B14" s="830"/>
      <c r="C14" s="281" t="str">
        <f>IF(C134="","",VLOOKUP(C134,$AE$795:$AF$797,2,TRUE))</f>
        <v/>
      </c>
      <c r="D14" s="281" t="str">
        <f>IF(C135="","",VLOOKUP(C135,$AG$795:$AH$797,2,TRUE))</f>
        <v/>
      </c>
      <c r="E14" s="281" t="str">
        <f>IF(C136="","",VLOOKUP(C136,$AI$795:$AJ$797,2,TRUE))</f>
        <v/>
      </c>
      <c r="F14" s="91" t="str">
        <f>IF(C207="","",VLOOKUP(C207,$BP$791:$BQ$793,2,TRUE))</f>
        <v/>
      </c>
      <c r="G14" s="91" t="str">
        <f>IF(C208="","",VLOOKUP(C208,$BR$791:$BS$793,2,TRUE))</f>
        <v/>
      </c>
      <c r="H14" s="91" t="str">
        <f>IF(C209="","",VLOOKUP(C209,$BT$791:$BU$793,2,TRUE))</f>
        <v/>
      </c>
      <c r="I14" s="91" t="e">
        <f>IF(C322="","",VLOOKUP(C322,$BP$791:$BQ$793,2,TRUE))</f>
        <v>#N/A</v>
      </c>
      <c r="J14" s="91" t="e">
        <f>IF(C323="","",VLOOKUP(C323,$BR$791:$BS$793,2,TRUE))</f>
        <v>#N/A</v>
      </c>
      <c r="K14" s="91" t="e">
        <f>IF(C324="","",VLOOKUP(C324,$BT$791:$BU$793,2,TRUE))</f>
        <v>#N/A</v>
      </c>
      <c r="L14" s="798"/>
    </row>
    <row r="15" spans="2:12" ht="60" customHeight="1" x14ac:dyDescent="0.25">
      <c r="B15" s="830"/>
      <c r="C15" s="281" t="str">
        <f>IF(C137="","",VLOOKUP(C137,$AK$795:$AL$797,2,TRUE))</f>
        <v/>
      </c>
      <c r="D15" s="281" t="str">
        <f>IF(C138="","",VLOOKUP(C138,$AM$795:$AN$797,2,TRUE))</f>
        <v/>
      </c>
      <c r="E15" s="281" t="str">
        <f>IF(C139="","",VLOOKUP(C139,$AO$795:$AP$797,2,TRUE))</f>
        <v/>
      </c>
      <c r="F15" s="91" t="str">
        <f>IF(C210="","",VLOOKUP(C210,$AR$795:$AS$797,2,TRUE))</f>
        <v/>
      </c>
      <c r="G15" s="91" t="str">
        <f>IF(C211="","",VLOOKUP(C211,$AT$795:$AU$797,2,TRUE))</f>
        <v/>
      </c>
      <c r="H15" s="91" t="str">
        <f>IF(C212="","",VLOOKUP(C212,$AV$795:$AW$797,2,TRUE))</f>
        <v/>
      </c>
      <c r="I15" s="91" t="e">
        <f>IF(C325="","",VLOOKUP(C325,$AR$795:$AS$797,2,TRUE))</f>
        <v>#N/A</v>
      </c>
      <c r="J15" s="91" t="e">
        <f>IF(C326="","",VLOOKUP(C326,$AT$795:$AU$797,2,TRUE))</f>
        <v>#N/A</v>
      </c>
      <c r="K15" s="91" t="e">
        <f>IF(C327="","",VLOOKUP(C327,$AV$795:$AW$797,2,TRUE))</f>
        <v>#N/A</v>
      </c>
      <c r="L15" s="798"/>
    </row>
    <row r="16" spans="2:12" ht="60" customHeight="1" x14ac:dyDescent="0.25">
      <c r="B16" s="830"/>
      <c r="C16" s="281" t="str">
        <f>IF(C140="","",VLOOKUP(C140,$Y$799:$Z$801,2,TRUE))</f>
        <v/>
      </c>
      <c r="D16" s="281" t="str">
        <f>IF(C141="","",VLOOKUP(C141,$AA$799:$AB$801,2,TRUE))</f>
        <v/>
      </c>
      <c r="E16" s="281" t="str">
        <f>IF(C142="","",VLOOKUP(C142,$AC$799:$AD$801,2,TRUE))</f>
        <v/>
      </c>
      <c r="F16" s="91" t="str">
        <f>IF(C213="","",VLOOKUP(C213,$AX$795:$AY$797,2,TRUE))</f>
        <v/>
      </c>
      <c r="G16" s="91" t="str">
        <f>IF(C214="","",VLOOKUP(C214,$AZ$795:$BA$797,2,TRUE))</f>
        <v/>
      </c>
      <c r="H16" s="91" t="str">
        <f>IF(C215="","",VLOOKUP(C215,$BB$795:$BC$797,2,TRUE))</f>
        <v/>
      </c>
      <c r="I16" s="91" t="e">
        <f>IF(C328="","",VLOOKUP(C328,$AX$795:$AY$797,2,TRUE))</f>
        <v>#N/A</v>
      </c>
      <c r="J16" s="91" t="e">
        <f>IF(C329="","",VLOOKUP(C329,$AZ$795:$BA$797,2,TRUE))</f>
        <v>#N/A</v>
      </c>
      <c r="K16" s="91" t="e">
        <f>IF(C330="","",VLOOKUP(C330,$BB$795:$BC$797,2,TRUE))</f>
        <v>#N/A</v>
      </c>
      <c r="L16" s="798"/>
    </row>
    <row r="17" spans="2:12" ht="60" customHeight="1" x14ac:dyDescent="0.25">
      <c r="B17" s="830"/>
      <c r="C17" s="281" t="str">
        <f>IF(C143="","",VLOOKUP(C143,$AE$799:$AF$801,2,TRUE))</f>
        <v/>
      </c>
      <c r="D17" s="281" t="str">
        <f>IF(C144="","",VLOOKUP(C144,$AG$799:$AH$801,2,TRUE))</f>
        <v/>
      </c>
      <c r="E17" s="281" t="str">
        <f>IF(C145="","",VLOOKUP(C145,$AI$799:$AJ$801,2,TRUE))</f>
        <v/>
      </c>
      <c r="F17" s="91" t="str">
        <f>IF(C216="","",VLOOKUP(C216,$BD$795:$BE$797,2,TRUE))</f>
        <v/>
      </c>
      <c r="G17" s="91" t="str">
        <f>IF(C217="","",VLOOKUP(C217,$BF$795:$BG$797,2,TRUE))</f>
        <v/>
      </c>
      <c r="H17" s="91" t="str">
        <f>IF(C218="","",VLOOKUP(C218,$BH$795:$BI$797,2,TRUE))</f>
        <v/>
      </c>
      <c r="I17" s="91" t="e">
        <f>IF(C331="","",VLOOKUP(C331,$BD$795:$BE$797,2,TRUE))</f>
        <v>#N/A</v>
      </c>
      <c r="J17" s="91" t="e">
        <f>IF(C332="","",VLOOKUP(C332,$BF$795:$BG$797,2,TRUE))</f>
        <v>#N/A</v>
      </c>
      <c r="K17" s="91" t="e">
        <f>IF(C333="","",VLOOKUP(C333,$BH$795:$BI$797,2,TRUE))</f>
        <v>#N/A</v>
      </c>
      <c r="L17" s="798"/>
    </row>
    <row r="18" spans="2:12" ht="60" customHeight="1" x14ac:dyDescent="0.25">
      <c r="B18" s="830"/>
      <c r="C18" s="281" t="str">
        <f>IF(C146="","",VLOOKUP(C146,$AK$799:$AL$801,2,TRUE))</f>
        <v/>
      </c>
      <c r="D18" s="281" t="str">
        <f>IF(C147="","",VLOOKUP(C147,$AM$799:$AN$801,2,TRUE))</f>
        <v/>
      </c>
      <c r="E18" s="281" t="str">
        <f>IF(C148="","",VLOOKUP(C148,$AO$799:$AP$801,2,TRUE))</f>
        <v/>
      </c>
      <c r="F18" s="91" t="str">
        <f>IF(C219="","",VLOOKUP(C219,$BJ$795:$BK$797,2,TRUE))</f>
        <v/>
      </c>
      <c r="G18" s="91" t="str">
        <f>IF(C220="","",VLOOKUP(C220,$BL$795:$BM$797,2,TRUE))</f>
        <v/>
      </c>
      <c r="H18" s="91" t="str">
        <f>IF(C221="","",VLOOKUP(C221,$BN$795:$BO$797,2,TRUE))</f>
        <v/>
      </c>
      <c r="I18" s="91" t="e">
        <f>IF(C334="","",VLOOKUP(C334,$BJ$795:$BK$797,2,TRUE))</f>
        <v>#N/A</v>
      </c>
      <c r="J18" s="91" t="e">
        <f>IF(C335="","",VLOOKUP(C335,$BL$795:$BM$797,2,TRUE))</f>
        <v>#N/A</v>
      </c>
      <c r="K18" s="91" t="e">
        <f>IF(C336="","",VLOOKUP(C336,$BN$795:$BO$797,2,TRUE))</f>
        <v>#N/A</v>
      </c>
      <c r="L18" s="798"/>
    </row>
    <row r="19" spans="2:12" ht="60" customHeight="1" x14ac:dyDescent="0.25">
      <c r="B19" s="830"/>
      <c r="C19" s="281" t="str">
        <f>IF(C149="","",VLOOKUP(C149,$Y$803:$Z$805,2,TRUE))</f>
        <v/>
      </c>
      <c r="D19" s="281" t="str">
        <f>IF(C150="","",VLOOKUP(C150,$AA$803:$AB$805,2,TRUE))</f>
        <v/>
      </c>
      <c r="E19" s="281" t="str">
        <f>IF(C151="","",VLOOKUP(C151,$AC$803:$AD$805,2,TRUE))</f>
        <v/>
      </c>
      <c r="F19" s="91" t="str">
        <f>IF(C222="","",VLOOKUP(C222,$BP$795:$BQ$797,2,TRUE))</f>
        <v/>
      </c>
      <c r="G19" s="91" t="str">
        <f>IF(C223="","",VLOOKUP(C223,$BR$795:$BS$797,2,TRUE))</f>
        <v/>
      </c>
      <c r="H19" s="91" t="str">
        <f>IF(C224="","",VLOOKUP(C224,$BT$795:$BU$797,2,TRUE))</f>
        <v/>
      </c>
      <c r="I19" s="91" t="e">
        <f>IF(C337="","",VLOOKUP(C337,$BP$795:$BQ$797,2,TRUE))</f>
        <v>#N/A</v>
      </c>
      <c r="J19" s="91" t="e">
        <f>IF(C338="","",VLOOKUP(C338,$BR$795:$BS$797,2,TRUE))</f>
        <v>#N/A</v>
      </c>
      <c r="K19" s="91" t="e">
        <f>IF(C339="","",VLOOKUP(C339,$BT$795:$BU$797,2,TRUE))</f>
        <v>#N/A</v>
      </c>
      <c r="L19" s="798"/>
    </row>
    <row r="20" spans="2:12" ht="60" customHeight="1" x14ac:dyDescent="0.25">
      <c r="B20" s="830"/>
      <c r="C20" s="281" t="str">
        <f>IF(C152="","",VLOOKUP(C152,$AE$803:$AF$805,2,TRUE))</f>
        <v/>
      </c>
      <c r="D20" s="281" t="str">
        <f>IF(C153="","",VLOOKUP(C153,$AG$803:$AH$805,2,TRUE))</f>
        <v/>
      </c>
      <c r="E20" s="281" t="str">
        <f>IF(C154="","",VLOOKUP(C154,$AI$803:$AJ$805,2,TRUE))</f>
        <v/>
      </c>
      <c r="F20" s="91" t="str">
        <f>IF(C225="","",VLOOKUP(C225,$AR$799:$AS$801,2,TRUE))</f>
        <v/>
      </c>
      <c r="G20" s="91" t="str">
        <f>IF(C226="","",VLOOKUP(C226,$AT$799:$AU$801,2,TRUE))</f>
        <v/>
      </c>
      <c r="H20" s="91" t="str">
        <f>IF(C227="","",VLOOKUP(C227,$AV$799:$AW$801,2,TRUE))</f>
        <v/>
      </c>
      <c r="I20" s="91" t="e">
        <f>IF(C340="","",VLOOKUP(C340,$AR$799:$AS$801,2,TRUE))</f>
        <v>#N/A</v>
      </c>
      <c r="J20" s="91" t="e">
        <f>IF(C341="","",VLOOKUP(C341,$AT$799:$AU$801,2,TRUE))</f>
        <v>#N/A</v>
      </c>
      <c r="K20" s="91" t="e">
        <f>IF(C342="","",VLOOKUP(C342,$AV$799:$AW$801,2,TRUE))</f>
        <v>#N/A</v>
      </c>
      <c r="L20" s="798"/>
    </row>
    <row r="21" spans="2:12" ht="60" customHeight="1" x14ac:dyDescent="0.25">
      <c r="B21" s="830"/>
      <c r="C21" s="281" t="str">
        <f>IF(C155="","",VLOOKUP(C155,$AK$803:$AL$805,2,TRUE))</f>
        <v/>
      </c>
      <c r="D21" s="281" t="str">
        <f>IF(C156="","",VLOOKUP(C156,$AM$803:$AN$805,2,TRUE))</f>
        <v/>
      </c>
      <c r="E21" s="281" t="str">
        <f>IF(C157="","",VLOOKUP(C157,$AO$803:$AP$805,2,TRUE))</f>
        <v/>
      </c>
      <c r="F21" s="91" t="str">
        <f>IF(C228="","",VLOOKUP(C228,$AX$799:$AY$801,2,TRUE))</f>
        <v/>
      </c>
      <c r="G21" s="91" t="str">
        <f>IF(C229="","",VLOOKUP(C229,$AZ$799:$BA$801,2,TRUE))</f>
        <v/>
      </c>
      <c r="H21" s="91" t="str">
        <f>IF(C230="","",VLOOKUP(C230,$BB$799:$BC$801,2,TRUE))</f>
        <v/>
      </c>
      <c r="I21" s="91" t="e">
        <f>IF(C343="","",VLOOKUP(C343,$AX$799:$AY$801,2,TRUE))</f>
        <v>#N/A</v>
      </c>
      <c r="J21" s="91" t="e">
        <f>IF(C344="","",VLOOKUP(C344,$AZ$799:$BA$801,2,TRUE))</f>
        <v>#N/A</v>
      </c>
      <c r="K21" s="91" t="e">
        <f>IF(C345="","",VLOOKUP(C345,$BB$799:$BC$801,2,TRUE))</f>
        <v>#N/A</v>
      </c>
      <c r="L21" s="798"/>
    </row>
    <row r="22" spans="2:12" ht="60" customHeight="1" x14ac:dyDescent="0.25">
      <c r="B22" s="830"/>
      <c r="C22" s="812"/>
      <c r="D22" s="813"/>
      <c r="E22" s="814"/>
      <c r="F22" s="91" t="str">
        <f>IF(C231="","",VLOOKUP(C231,$BD$799:$BE$801,2,TRUE))</f>
        <v/>
      </c>
      <c r="G22" s="91" t="str">
        <f>IF(C232="","",VLOOKUP(C232,$BF$799:$BG$801,2,TRUE))</f>
        <v/>
      </c>
      <c r="H22" s="91" t="str">
        <f>IF(C233="","",VLOOKUP(C233,$BH$799:$BI$801,2,TRUE))</f>
        <v/>
      </c>
      <c r="I22" s="91" t="e">
        <f>IF(C346="","",VLOOKUP(C346,$BD$799:$BE$801,2,TRUE))</f>
        <v>#N/A</v>
      </c>
      <c r="J22" s="91" t="e">
        <f>IF(C347="","",VLOOKUP(C347,$BF$799:$BG$801,2,TRUE))</f>
        <v>#N/A</v>
      </c>
      <c r="K22" s="91" t="e">
        <f>IF(C348="","",VLOOKUP(C348,$BH$799:$BI$801,2,TRUE))</f>
        <v>#N/A</v>
      </c>
      <c r="L22" s="798"/>
    </row>
    <row r="23" spans="2:12" ht="60" customHeight="1" x14ac:dyDescent="0.25">
      <c r="B23" s="830"/>
      <c r="C23" s="815"/>
      <c r="D23" s="816"/>
      <c r="E23" s="817"/>
      <c r="F23" s="91" t="str">
        <f>IF(C234="","",VLOOKUP(C234,$BJ$799:$BK$801,2,TRUE))</f>
        <v/>
      </c>
      <c r="G23" s="91" t="str">
        <f>IF(C235="","",VLOOKUP(C235,$BL$799:$BM$801,2,TRUE))</f>
        <v/>
      </c>
      <c r="H23" s="91" t="str">
        <f>IF(C236="","",VLOOKUP(C236,$BN$799:$BO$801,2,TRUE))</f>
        <v/>
      </c>
      <c r="I23" s="91" t="e">
        <f>IF(C349="","",VLOOKUP(C349,$BJ$799:$BK$801,2,TRUE))</f>
        <v>#N/A</v>
      </c>
      <c r="J23" s="91" t="e">
        <f>IF(C350="","",VLOOKUP(C350,$BL$799:$BM$801,2,TRUE))</f>
        <v>#N/A</v>
      </c>
      <c r="K23" s="91" t="e">
        <f>IF(C351="","",VLOOKUP(C351,$BN$799:$BO$801,2,TRUE))</f>
        <v>#N/A</v>
      </c>
      <c r="L23" s="798"/>
    </row>
    <row r="24" spans="2:12" ht="60" customHeight="1" x14ac:dyDescent="0.25">
      <c r="B24" s="830"/>
      <c r="C24" s="815"/>
      <c r="D24" s="816"/>
      <c r="E24" s="817"/>
      <c r="F24" s="91" t="str">
        <f>IF(C237="","",VLOOKUP(C237,$BP$799:$BQ$801,2,TRUE))</f>
        <v/>
      </c>
      <c r="G24" s="91" t="str">
        <f>IF(C238="","",VLOOKUP(C238,$BR$799:$BS$801,2,TRUE))</f>
        <v/>
      </c>
      <c r="H24" s="91" t="str">
        <f>IF(C239="","",VLOOKUP(C239,$BT$799:$BU$801,2,TRUE))</f>
        <v/>
      </c>
      <c r="I24" s="91" t="e">
        <f>IF(C352="","",VLOOKUP(C352,$BP$799:$BQ$801,2,TRUE))</f>
        <v>#N/A</v>
      </c>
      <c r="J24" s="91" t="e">
        <f>IF(C353="","",VLOOKUP(C353,$BR$799:$BS$801,2,TRUE))</f>
        <v>#N/A</v>
      </c>
      <c r="K24" s="91" t="e">
        <f>IF(C354="","",VLOOKUP(C354,$BT$799:$BU$801,2,TRUE))</f>
        <v>#N/A</v>
      </c>
      <c r="L24" s="798"/>
    </row>
    <row r="25" spans="2:12" ht="60" customHeight="1" x14ac:dyDescent="0.25">
      <c r="B25" s="830"/>
      <c r="C25" s="815"/>
      <c r="D25" s="816"/>
      <c r="E25" s="817"/>
      <c r="F25" s="91" t="str">
        <f>IF(C240="","",VLOOKUP(C240,$AR$803:$AS$805,2,TRUE))</f>
        <v/>
      </c>
      <c r="G25" s="91" t="str">
        <f>IF(C241="","",VLOOKUP(C241,$AT$803:$AU$805,2,TRUE))</f>
        <v/>
      </c>
      <c r="H25" s="91" t="str">
        <f>IF(C242="","",VLOOKUP(C242,$AV$803:$AW$805,2,TRUE))</f>
        <v/>
      </c>
      <c r="I25" s="91" t="e">
        <f>IF(C355="","",VLOOKUP(C355,$AR$803:$AS$805,2,TRUE))</f>
        <v>#N/A</v>
      </c>
      <c r="J25" s="91" t="e">
        <f>IF(C356="","",VLOOKUP(C356,$AT$803:$AU$805,2,TRUE))</f>
        <v>#N/A</v>
      </c>
      <c r="K25" s="91" t="e">
        <f>IF(C357="","",VLOOKUP(C357,$AV$803:$AW$805,2,TRUE))</f>
        <v>#N/A</v>
      </c>
      <c r="L25" s="798"/>
    </row>
    <row r="26" spans="2:12" ht="60" customHeight="1" x14ac:dyDescent="0.25">
      <c r="B26" s="830"/>
      <c r="C26" s="815"/>
      <c r="D26" s="816"/>
      <c r="E26" s="817"/>
      <c r="F26" s="91" t="str">
        <f>IF(C243="","",VLOOKUP(C243,$AX$803:$AY$805,2,TRUE))</f>
        <v/>
      </c>
      <c r="G26" s="91" t="str">
        <f>IF(C244="","",VLOOKUP(C244,$AZ$803:$BA$805,2,TRUE))</f>
        <v/>
      </c>
      <c r="H26" s="91" t="str">
        <f>IF(C245="","",VLOOKUP(C245,$BB$803:$BC$804,2,TRUE))</f>
        <v/>
      </c>
      <c r="I26" s="91" t="e">
        <f>IF(C358="","",VLOOKUP(C358,$AX$803:$AY$805,2,TRUE))</f>
        <v>#N/A</v>
      </c>
      <c r="J26" s="91" t="e">
        <f>IF(C359="","",VLOOKUP(C359,$AZ$803:$BA$805,2,TRUE))</f>
        <v>#N/A</v>
      </c>
      <c r="K26" s="91" t="e">
        <f>IF(C360="","",VLOOKUP(C360,$BB$803:$BC$804,2,TRUE))</f>
        <v>#N/A</v>
      </c>
      <c r="L26" s="798"/>
    </row>
    <row r="27" spans="2:12" ht="60" customHeight="1" x14ac:dyDescent="0.25">
      <c r="B27" s="830"/>
      <c r="C27" s="815"/>
      <c r="D27" s="816"/>
      <c r="E27" s="817"/>
      <c r="F27" s="91" t="str">
        <f>IF(C246="","",VLOOKUP(C246,$BD$803:$BE$805,2,TRUE))</f>
        <v/>
      </c>
      <c r="G27" s="91" t="str">
        <f>IF(C247="","",VLOOKUP(C247,$BF$803:$BG$805,2,TRUE))</f>
        <v/>
      </c>
      <c r="H27" s="91" t="str">
        <f>IF(C248="","",VLOOKUP(C248,$BH$803:$BI$805,2,TRUE))</f>
        <v/>
      </c>
      <c r="I27" s="91" t="e">
        <f>IF(C361="","",VLOOKUP(C361,$BD$803:$BE$805,2,TRUE))</f>
        <v>#N/A</v>
      </c>
      <c r="J27" s="91" t="e">
        <f>IF(C362="","",VLOOKUP(C362,$BF$803:$BG$805,2,TRUE))</f>
        <v>#N/A</v>
      </c>
      <c r="K27" s="91" t="e">
        <f>IF(C363="","",VLOOKUP(C363,$BH$803:$BI$805,2,TRUE))</f>
        <v>#N/A</v>
      </c>
      <c r="L27" s="798"/>
    </row>
    <row r="28" spans="2:12" ht="60" customHeight="1" thickBot="1" x14ac:dyDescent="0.3">
      <c r="B28" s="831"/>
      <c r="C28" s="818"/>
      <c r="D28" s="819"/>
      <c r="E28" s="820"/>
      <c r="F28" s="283" t="str">
        <f>IF(C249="","",VLOOKUP(C249,$BJ$803:$BK$805,2,TRUE))</f>
        <v/>
      </c>
      <c r="G28" s="283" t="str">
        <f>IF(C250="","",VLOOKUP(C250,$BL$803:$BM$805,2,TRUE))</f>
        <v/>
      </c>
      <c r="H28" s="283" t="str">
        <f>IF(C251="","",VLOOKUP(C251,$BN$803:$BO$805,2,TRUE))</f>
        <v/>
      </c>
      <c r="I28" s="283" t="e">
        <f>IF(C364="","",VLOOKUP(C364,$BJ$803:$BK$805,2,TRUE))</f>
        <v>#N/A</v>
      </c>
      <c r="J28" s="283" t="e">
        <f>IF(C365="","",VLOOKUP(C365,$BL$803:$BM$805,2,TRUE))</f>
        <v>#N/A</v>
      </c>
      <c r="K28" s="283" t="e">
        <f>IF(C366="","",VLOOKUP(C366,$BN$803:$BO$805,2,TRUE))</f>
        <v>#N/A</v>
      </c>
      <c r="L28" s="798"/>
    </row>
    <row r="29" spans="2:12" ht="60" customHeight="1" x14ac:dyDescent="0.25">
      <c r="B29" s="836" t="s">
        <v>113</v>
      </c>
      <c r="C29" s="290" t="str">
        <f>IF(D122="","",VLOOKUP(D122,$Y$807:$Z$809,2,TRUE))</f>
        <v/>
      </c>
      <c r="D29" s="290" t="str">
        <f>IF(D123="","",VLOOKUP(D123,$AA$807:$AB$809,2,TRUE))</f>
        <v/>
      </c>
      <c r="E29" s="290" t="str">
        <f>IF(D124="","",VLOOKUP(D124,$AC$807:$AD$809,2,TRUE))</f>
        <v/>
      </c>
      <c r="F29" s="284" t="str">
        <f>IF(D195="","",VLOOKUP(D195,$AR$807:$AS$809,2,TRUE))</f>
        <v/>
      </c>
      <c r="G29" s="284" t="str">
        <f>IF(D196="","",VLOOKUP(D196,$AT$807:$AU$809,2,TRUE))</f>
        <v/>
      </c>
      <c r="H29" s="284" t="str">
        <f>IF(D197="","",VLOOKUP(D197,$AV$807:$AW$809,2,TRUE))</f>
        <v/>
      </c>
      <c r="I29" s="284" t="e">
        <f>IF(D310="","",VLOOKUP(D310,$AR$807:$AS$809,2,TRUE))</f>
        <v>#N/A</v>
      </c>
      <c r="J29" s="284" t="e">
        <f>IF(D311="","",VLOOKUP(D311,$AT$807:$AU$809,2,TRUE))</f>
        <v>#N/A</v>
      </c>
      <c r="K29" s="284" t="e">
        <f>IF(D312="","",VLOOKUP(D312,$AV$807:$AW$809,2,TRUE))</f>
        <v>#N/A</v>
      </c>
      <c r="L29" s="798"/>
    </row>
    <row r="30" spans="2:12" ht="60" customHeight="1" x14ac:dyDescent="0.25">
      <c r="B30" s="837"/>
      <c r="C30" s="281" t="str">
        <f>IF(D125="","",VLOOKUP(D125,$AE$807:$AF$809,2,TRUE))</f>
        <v/>
      </c>
      <c r="D30" s="281" t="str">
        <f>IF(D126="","",VLOOKUP(D126,$AG$807:$AH$809,2,TRUE))</f>
        <v/>
      </c>
      <c r="E30" s="281" t="str">
        <f>IF(D127="","",VLOOKUP(D127,$AI$807:$AJ$809,2,TRUE))</f>
        <v/>
      </c>
      <c r="F30" s="91" t="str">
        <f>IF(D198="","",VLOOKUP(D198,$AX$807:$AY$809,2,TRUE))</f>
        <v/>
      </c>
      <c r="G30" s="91" t="str">
        <f>IF(D199="","",VLOOKUP(D199,$AZ$807:$BA$809,2,TRUE))</f>
        <v/>
      </c>
      <c r="H30" s="91" t="str">
        <f>IF(D200="","",VLOOKUP(D200,$BB$807:$BC$809,2,TRUE))</f>
        <v/>
      </c>
      <c r="I30" s="91" t="e">
        <f>IF(D313="","",VLOOKUP(D313,$AX$807:$AY$809,2,TRUE))</f>
        <v>#N/A</v>
      </c>
      <c r="J30" s="91" t="e">
        <f>IF(D314="","",VLOOKUP(D314,$AZ$807:$BA$809,2,TRUE))</f>
        <v>#N/A</v>
      </c>
      <c r="K30" s="91" t="e">
        <f>IF(D315="","",VLOOKUP(D315,$BB$807:$BC$809,2,TRUE))</f>
        <v>#N/A</v>
      </c>
      <c r="L30" s="798"/>
    </row>
    <row r="31" spans="2:12" ht="60" customHeight="1" x14ac:dyDescent="0.25">
      <c r="B31" s="837"/>
      <c r="C31" s="281" t="str">
        <f>IF(D128="","",VLOOKUP(D128,$AK$807:$AL$809,2,TRUE))</f>
        <v/>
      </c>
      <c r="D31" s="281" t="str">
        <f>IF(D129="","",VLOOKUP(D129,$AM$807:$AN$809,2,TRUE))</f>
        <v/>
      </c>
      <c r="E31" s="281" t="str">
        <f>IF(D130="","",VLOOKUP(D130,$AO$807:$AP$809,2,TRUE))</f>
        <v/>
      </c>
      <c r="F31" s="91" t="str">
        <f>IF(D201="","",VLOOKUP(D201,$BD$807:$BE$809,2,TRUE))</f>
        <v/>
      </c>
      <c r="G31" s="91" t="str">
        <f>IF(D202="","",VLOOKUP(D202,$BF$807:$BG$809,2,TRUE))</f>
        <v/>
      </c>
      <c r="H31" s="91" t="str">
        <f>IF(D203="","",VLOOKUP(D203,$BH$807:$BI$809,2,TRUE))</f>
        <v/>
      </c>
      <c r="I31" s="91" t="e">
        <f>IF(D316="","",VLOOKUP(D316,$BD$807:$BE$809,2,TRUE))</f>
        <v>#N/A</v>
      </c>
      <c r="J31" s="91" t="e">
        <f>IF(D317="","",VLOOKUP(D317,$BF$807:$BG$809,2,TRUE))</f>
        <v>#N/A</v>
      </c>
      <c r="K31" s="91" t="e">
        <f>IF(D318="","",VLOOKUP(D318,$BH$807:$BI$809,2,TRUE))</f>
        <v>#N/A</v>
      </c>
      <c r="L31" s="798"/>
    </row>
    <row r="32" spans="2:12" ht="60" customHeight="1" x14ac:dyDescent="0.25">
      <c r="B32" s="837"/>
      <c r="C32" s="281" t="str">
        <f>IF(D131="","",VLOOKUP(D131,$Y$811:$Z$813,2,TRUE))</f>
        <v/>
      </c>
      <c r="D32" s="281" t="str">
        <f>IF(D132="","",VLOOKUP(D132,$AA$811:$AB$813,2,TRUE))</f>
        <v/>
      </c>
      <c r="E32" s="281" t="str">
        <f>IF(D133="","",VLOOKUP(D133,$AC$811:$AD$813,2,TRUE))</f>
        <v/>
      </c>
      <c r="F32" s="91" t="str">
        <f>IF(D204="","",VLOOKUP(D204,$AR$811:$AS$813,2,TRUE))</f>
        <v/>
      </c>
      <c r="G32" s="91" t="str">
        <f>IF(D205="","",VLOOKUP(D205,$AT$811:$AU$813,2,TRUE))</f>
        <v/>
      </c>
      <c r="H32" s="91" t="str">
        <f>IF(D206="","",VLOOKUP(D206,$AV$811:$AW$813,2,TRUE))</f>
        <v/>
      </c>
      <c r="I32" s="91" t="e">
        <f>IF(D319="","",VLOOKUP(D319,$AR$811:$AS$813,2,TRUE))</f>
        <v>#N/A</v>
      </c>
      <c r="J32" s="91" t="e">
        <f>IF(D320="","",VLOOKUP(D320,$AT$811:$AU$813,2,TRUE))</f>
        <v>#N/A</v>
      </c>
      <c r="K32" s="91" t="e">
        <f>IF(D321="","",VLOOKUP(D321,$AV$811:$AW$813,2,TRUE))</f>
        <v>#N/A</v>
      </c>
      <c r="L32" s="798"/>
    </row>
    <row r="33" spans="2:12" ht="60" customHeight="1" x14ac:dyDescent="0.25">
      <c r="B33" s="837"/>
      <c r="C33" s="281" t="str">
        <f>IF(D134="","",VLOOKUP(D134,$AE$811:$AF$813,2,TRUE))</f>
        <v/>
      </c>
      <c r="D33" s="281" t="str">
        <f>IF(D135="","",VLOOKUP(D135,$AG$811:$AH$813,2,TRUE))</f>
        <v/>
      </c>
      <c r="E33" s="281" t="str">
        <f>IF(D136="","",VLOOKUP(D136,$AI$811:$AJ$813,2,TRUE))</f>
        <v/>
      </c>
      <c r="F33" s="91" t="str">
        <f>IF(D207="","",VLOOKUP(D207,$AX$811:$AY$813,2,TRUE))</f>
        <v/>
      </c>
      <c r="G33" s="91" t="str">
        <f>IF(D208="","",VLOOKUP(D208,$AZ$811:$BA$813,2,TRUE))</f>
        <v/>
      </c>
      <c r="H33" s="91" t="str">
        <f>IF(D209="","",VLOOKUP(D209,$BB$811:$BC$813,2,TRUE))</f>
        <v/>
      </c>
      <c r="I33" s="91" t="e">
        <f>IF(D322="","",VLOOKUP(D322,$AX$811:$AY$813,2,TRUE))</f>
        <v>#N/A</v>
      </c>
      <c r="J33" s="91" t="e">
        <f>IF(D323="","",VLOOKUP(D323,$AZ$811:$BA$813,2,TRUE))</f>
        <v>#N/A</v>
      </c>
      <c r="K33" s="91" t="e">
        <f>IF(D324="","",VLOOKUP(D324,$BB$811:$BC$813,2,TRUE))</f>
        <v>#N/A</v>
      </c>
      <c r="L33" s="798"/>
    </row>
    <row r="34" spans="2:12" ht="60" customHeight="1" x14ac:dyDescent="0.25">
      <c r="B34" s="837"/>
      <c r="C34" s="281" t="str">
        <f>IF(D137="","",VLOOKUP(D137,$AK$811:$AL$813,2,TRUE))</f>
        <v/>
      </c>
      <c r="D34" s="281" t="str">
        <f>IF(D138="","",VLOOKUP(D138,$AM$811:$AN$813,2,TRUE))</f>
        <v/>
      </c>
      <c r="E34" s="281" t="str">
        <f>IF(D139="","",VLOOKUP(D139,$AO$811:$AP$813,2,TRUE))</f>
        <v/>
      </c>
      <c r="F34" s="91" t="str">
        <f>IF(D210="","",VLOOKUP(D210,$BD$811:$BE$813,2,TRUE))</f>
        <v/>
      </c>
      <c r="G34" s="91" t="str">
        <f>IF(D211="","",VLOOKUP(D211,$BF$811:$BG$813,2,TRUE))</f>
        <v/>
      </c>
      <c r="H34" s="91" t="str">
        <f>IF(D212="","",VLOOKUP(D212,$BH$811:$BI$813,2,TRUE))</f>
        <v/>
      </c>
      <c r="I34" s="91" t="e">
        <f>IF(D325="","",VLOOKUP(D325,$BD$811:$BE$813,2,TRUE))</f>
        <v>#N/A</v>
      </c>
      <c r="J34" s="91" t="e">
        <f>IF(D326="","",VLOOKUP(D326,$BF$811:$BG$813,2,TRUE))</f>
        <v>#N/A</v>
      </c>
      <c r="K34" s="91" t="e">
        <f>IF(D327="","",VLOOKUP(D327,$BH$811:$BI$813,2,TRUE))</f>
        <v>#N/A</v>
      </c>
      <c r="L34" s="798"/>
    </row>
    <row r="35" spans="2:12" ht="60" customHeight="1" x14ac:dyDescent="0.25">
      <c r="B35" s="837"/>
      <c r="C35" s="281" t="str">
        <f>IF(D140="","",VLOOKUP(D140,$Y$815:$Z$817,2,TRUE))</f>
        <v/>
      </c>
      <c r="D35" s="281" t="str">
        <f>IF(D141="","",VLOOKUP(D141,$AA$815:$AB$817,2,TRUE))</f>
        <v/>
      </c>
      <c r="E35" s="281" t="str">
        <f>IF(D142="","",VLOOKUP(D142,$AC$815:$AD$817,2,TRUE))</f>
        <v/>
      </c>
      <c r="F35" s="91" t="str">
        <f>IF(D213="","",VLOOKUP(D213,$AR$815:$AS$817,2,TRUE))</f>
        <v/>
      </c>
      <c r="G35" s="91" t="str">
        <f>IF(D214="","",VLOOKUP(D214,$AT$815:$AU$815,2,TRUE))</f>
        <v/>
      </c>
      <c r="H35" s="91" t="str">
        <f>IF(D215="","",VLOOKUP(D215,$AV$815:$AW$817,2,TRUE))</f>
        <v/>
      </c>
      <c r="I35" s="91" t="e">
        <f>IF(D328="","",VLOOKUP(D328,$AR$815:$AS$817,2,TRUE))</f>
        <v>#N/A</v>
      </c>
      <c r="J35" s="91" t="e">
        <f>IF(D329="","",VLOOKUP(D329,$AT$815:$AU$815,2,TRUE))</f>
        <v>#N/A</v>
      </c>
      <c r="K35" s="91" t="e">
        <f>IF(D330="","",VLOOKUP(D330,$AV$815:$AW$817,2,TRUE))</f>
        <v>#N/A</v>
      </c>
      <c r="L35" s="798"/>
    </row>
    <row r="36" spans="2:12" ht="60" customHeight="1" x14ac:dyDescent="0.25">
      <c r="B36" s="837"/>
      <c r="C36" s="281" t="str">
        <f>IF(D143="","",VLOOKUP(D143,$AE$815:$AF$817,2,TRUE))</f>
        <v/>
      </c>
      <c r="D36" s="281" t="str">
        <f>IF(D144="","",VLOOKUP(D144,$AG$815:$AH$817,2,TRUE))</f>
        <v/>
      </c>
      <c r="E36" s="281" t="str">
        <f>IF(D145="","",VLOOKUP(D145,$AI$815:$AJ$817,2,TRUE))</f>
        <v/>
      </c>
      <c r="F36" s="91" t="str">
        <f>IF(D216="","",VLOOKUP(D216,$AX$815:$AY$817,2,TRUE))</f>
        <v/>
      </c>
      <c r="G36" s="91" t="str">
        <f>IF(D217="","",VLOOKUP(D217,$AZ$815:$BA$817,2,TRUE))</f>
        <v/>
      </c>
      <c r="H36" s="91" t="str">
        <f>IF(D218="","",VLOOKUP(D218,$BB$815:$BC$817,2,TRUE))</f>
        <v/>
      </c>
      <c r="I36" s="91" t="e">
        <f>IF(D331="","",VLOOKUP(D331,$AX$815:$AY$817,2,TRUE))</f>
        <v>#N/A</v>
      </c>
      <c r="J36" s="91" t="e">
        <f>IF(D332="","",VLOOKUP(D332,$AZ$815:$BA$817,2,TRUE))</f>
        <v>#N/A</v>
      </c>
      <c r="K36" s="91" t="e">
        <f>IF(D333="","",VLOOKUP(D333,$BB$815:$BC$817,2,TRUE))</f>
        <v>#N/A</v>
      </c>
      <c r="L36" s="798"/>
    </row>
    <row r="37" spans="2:12" ht="60" customHeight="1" x14ac:dyDescent="0.25">
      <c r="B37" s="837"/>
      <c r="C37" s="281" t="str">
        <f>IF(D146="","",VLOOKUP(D146,$AK$815:$AL$817,2,TRUE))</f>
        <v/>
      </c>
      <c r="D37" s="281" t="str">
        <f>IF(D147="","",VLOOKUP(D147,$AM$815:$AN$817,2,TRUE))</f>
        <v/>
      </c>
      <c r="E37" s="281" t="str">
        <f>IF(D148="","",VLOOKUP(D148,$AO$815:$AP$817,2,TRUE))</f>
        <v/>
      </c>
      <c r="F37" s="91" t="str">
        <f>IF(D219="","",VLOOKUP(D219,$BD$815:$BE$817,2,TRUE))</f>
        <v/>
      </c>
      <c r="G37" s="91" t="str">
        <f>IF(D220="","",VLOOKUP(D220,$BF$815:$BG$817,2,TRUE))</f>
        <v/>
      </c>
      <c r="H37" s="91" t="str">
        <f>IF(D221="","",VLOOKUP(D221,$BH$815:$BI$817,2,TRUE))</f>
        <v/>
      </c>
      <c r="I37" s="91" t="e">
        <f>IF(D334="","",VLOOKUP(D334,$BD$815:$BE$817,2,TRUE))</f>
        <v>#N/A</v>
      </c>
      <c r="J37" s="91" t="e">
        <f>IF(D335="","",VLOOKUP(D335,$BF$815:$BG$817,2,TRUE))</f>
        <v>#N/A</v>
      </c>
      <c r="K37" s="91" t="e">
        <f>IF(D336="","",VLOOKUP(D336,$BH$815:$BI$817,2,TRUE))</f>
        <v>#N/A</v>
      </c>
      <c r="L37" s="798"/>
    </row>
    <row r="38" spans="2:12" ht="60" customHeight="1" x14ac:dyDescent="0.25">
      <c r="B38" s="837"/>
      <c r="C38" s="281" t="str">
        <f>IF(D149="","",VLOOKUP(D149,$Y$819:$Z$821,2,TRUE))</f>
        <v/>
      </c>
      <c r="D38" s="281" t="str">
        <f>IF(D150="","",VLOOKUP(D150,$AA$819:$AB$821,2,TRUE))</f>
        <v/>
      </c>
      <c r="E38" s="281" t="str">
        <f>IF(D151="","",VLOOKUP(D151,$AC$819:$AD$821,2,TRUE))</f>
        <v/>
      </c>
      <c r="F38" s="91" t="str">
        <f>IF(D222="","",VLOOKUP(D222,$AR$819:$AS$821,2,TRUE))</f>
        <v/>
      </c>
      <c r="G38" s="91" t="str">
        <f>IF(D223="","",VLOOKUP(D223,$AT$819:$AU$821,2,TRUE))</f>
        <v/>
      </c>
      <c r="H38" s="91" t="str">
        <f>IF(D224="","",VLOOKUP(D224,$AV$819:$AW$821,2,TRUE))</f>
        <v/>
      </c>
      <c r="I38" s="91" t="e">
        <f>IF(D337="","",VLOOKUP(D337,$AR$819:$AS$821,2,TRUE))</f>
        <v>#N/A</v>
      </c>
      <c r="J38" s="91" t="e">
        <f>IF(D338="","",VLOOKUP(D338,$AT$819:$AU$821,2,TRUE))</f>
        <v>#N/A</v>
      </c>
      <c r="K38" s="91" t="e">
        <f>IF(D339="","",VLOOKUP(D339,$AV$819:$AW$821,2,TRUE))</f>
        <v>#N/A</v>
      </c>
      <c r="L38" s="798"/>
    </row>
    <row r="39" spans="2:12" ht="60" customHeight="1" x14ac:dyDescent="0.25">
      <c r="B39" s="837"/>
      <c r="C39" s="281" t="str">
        <f>IF(D152="","",VLOOKUP(D152,$AE$819:$AF$821,2,TRUE))</f>
        <v/>
      </c>
      <c r="D39" s="281" t="str">
        <f>IF(D153="","",VLOOKUP(D153,$AG$819:$AH$821,2,TRUE))</f>
        <v/>
      </c>
      <c r="E39" s="281" t="str">
        <f>IF(D154="","",VLOOKUP(D154,$AI$819:$AJ$821,2,TRUE))</f>
        <v/>
      </c>
      <c r="F39" s="91" t="str">
        <f>IF(D225="","",VLOOKUP(D225,$AX$819:$AY$821,2,TRUE))</f>
        <v/>
      </c>
      <c r="G39" s="91" t="str">
        <f>IF(D226="","",VLOOKUP(D226,$AZ$819:$BA$821,2,TRUE))</f>
        <v/>
      </c>
      <c r="H39" s="91" t="str">
        <f>IF(D227="","",VLOOKUP(D227,$BB$819:$BC$821,2,TRUE))</f>
        <v/>
      </c>
      <c r="I39" s="91" t="e">
        <f>IF(D340="","",VLOOKUP(D340,$AX$819:$AY$821,2,TRUE))</f>
        <v>#N/A</v>
      </c>
      <c r="J39" s="91" t="e">
        <f>IF(D341="","",VLOOKUP(D341,$AZ$819:$BA$821,2,TRUE))</f>
        <v>#N/A</v>
      </c>
      <c r="K39" s="91" t="e">
        <f>IF(D342="","",VLOOKUP(D342,$BB$819:$BC$821,2,TRUE))</f>
        <v>#N/A</v>
      </c>
      <c r="L39" s="798"/>
    </row>
    <row r="40" spans="2:12" ht="60" customHeight="1" x14ac:dyDescent="0.25">
      <c r="B40" s="837"/>
      <c r="C40" s="281" t="str">
        <f>IF(D155="","",VLOOKUP(D155,$AK$819:$AL$821,2,TRUE))</f>
        <v/>
      </c>
      <c r="D40" s="281" t="str">
        <f>IF(D156="","",VLOOKUP(D156,$AM$819:$AN$821,2,TRUE))</f>
        <v/>
      </c>
      <c r="E40" s="281" t="str">
        <f>IF(D157="","",VLOOKUP(D157,$AO$819:$AP$821,2,TRUE))</f>
        <v/>
      </c>
      <c r="F40" s="91" t="str">
        <f>IF(D228="","",VLOOKUP(D228,$BD$819:$BE$821,2,TRUE))</f>
        <v/>
      </c>
      <c r="G40" s="91" t="str">
        <f>IF(D229="","",VLOOKUP(D229,$BF$819:$BG$821,2,TRUE))</f>
        <v/>
      </c>
      <c r="H40" s="91" t="str">
        <f>IF(D230="","",VLOOKUP(D230,$BH$819:$BI$821,2,TRUE))</f>
        <v/>
      </c>
      <c r="I40" s="91" t="e">
        <f>IF(D343="","",VLOOKUP(D343,$BD$819:$BE$821,2,TRUE))</f>
        <v>#N/A</v>
      </c>
      <c r="J40" s="91" t="e">
        <f>IF(D344="","",VLOOKUP(D344,$BF$819:$BG$821,2,TRUE))</f>
        <v>#N/A</v>
      </c>
      <c r="K40" s="91" t="e">
        <f>IF(D345="","",VLOOKUP(D345,$BH$819:$BI$821,2,TRUE))</f>
        <v>#N/A</v>
      </c>
      <c r="L40" s="798"/>
    </row>
    <row r="41" spans="2:12" ht="60" customHeight="1" x14ac:dyDescent="0.25">
      <c r="B41" s="837"/>
      <c r="C41" s="281" t="str">
        <f>IF(D158="","",VLOOKUP(D158,$Y$823:$Z$825,2,TRUE))</f>
        <v/>
      </c>
      <c r="D41" s="281" t="str">
        <f>IF(D159="","",VLOOKUP(D159,$AA$823:$AB$825,2,TRUE))</f>
        <v/>
      </c>
      <c r="E41" s="281" t="str">
        <f>IF(D160="","",VLOOKUP(D160,$AC$823:$AD$825,2,TRUE))</f>
        <v/>
      </c>
      <c r="F41" s="91" t="str">
        <f>IF(D231="","",VLOOKUP(D231,$AR$823:$AS$825,2,TRUE))</f>
        <v/>
      </c>
      <c r="G41" s="91" t="str">
        <f>IF(D232="","",VLOOKUP(D232,$AT$823:$AU$825,2,TRUE))</f>
        <v/>
      </c>
      <c r="H41" s="91" t="str">
        <f>IF(D233="","",VLOOKUP(D233,$AV$823:$AW$825,2,TRUE))</f>
        <v/>
      </c>
      <c r="I41" s="91" t="e">
        <f>IF(D346="","",VLOOKUP(D346,$AR$823:$AS$825,2,TRUE))</f>
        <v>#N/A</v>
      </c>
      <c r="J41" s="91" t="e">
        <f>IF(D347="","",VLOOKUP(D347,$AT$823:$AU$825,2,TRUE))</f>
        <v>#N/A</v>
      </c>
      <c r="K41" s="91" t="e">
        <f>IF(D348="","",VLOOKUP(D348,$AV$823:$AW$825,2,TRUE))</f>
        <v>#N/A</v>
      </c>
      <c r="L41" s="798"/>
    </row>
    <row r="42" spans="2:12" ht="60" customHeight="1" x14ac:dyDescent="0.25">
      <c r="B42" s="837"/>
      <c r="C42" s="281" t="str">
        <f>IF(D161="","",VLOOKUP(D161,$AE$823:$AF$825,2,TRUE))</f>
        <v/>
      </c>
      <c r="D42" s="281" t="str">
        <f>IF(D162="","",VLOOKUP(D162,$AG$823:$AH$825,2,TRUE))</f>
        <v/>
      </c>
      <c r="E42" s="281" t="str">
        <f>IF(D163="","",VLOOKUP(D163,$AI$823:$AJ$825,2,TRUE))</f>
        <v/>
      </c>
      <c r="F42" s="91" t="str">
        <f>IF(D234="","",VLOOKUP(D234,$AX$823:$AY$825,2,TRUE))</f>
        <v/>
      </c>
      <c r="G42" s="91" t="str">
        <f>IF(D235="","",VLOOKUP(D235,$AZ$823:$BA$825,2,TRUE))</f>
        <v/>
      </c>
      <c r="H42" s="91" t="str">
        <f>IF(D236="","",VLOOKUP(D236,$BB$823:$BC$825,2,TRUE))</f>
        <v/>
      </c>
      <c r="I42" s="91" t="e">
        <f>IF(D349="","",VLOOKUP(D349,$AX$823:$AY$825,2,TRUE))</f>
        <v>#N/A</v>
      </c>
      <c r="J42" s="91" t="e">
        <f>IF(D350="","",VLOOKUP(D350,$AZ$823:$BA$825,2,TRUE))</f>
        <v>#N/A</v>
      </c>
      <c r="K42" s="91" t="e">
        <f>IF(D351="","",VLOOKUP(D351,$BB$823:$BC$825,2,TRUE))</f>
        <v>#N/A</v>
      </c>
      <c r="L42" s="798"/>
    </row>
    <row r="43" spans="2:12" ht="60" customHeight="1" x14ac:dyDescent="0.25">
      <c r="B43" s="837"/>
      <c r="C43" s="281" t="str">
        <f>IF(D164="","",VLOOKUP(D164,$AK$823:$AL$825,2,TRUE))</f>
        <v/>
      </c>
      <c r="D43" s="281" t="str">
        <f>IF(D165="","",VLOOKUP(D165,$AM$823:$AN$825,2,TRUE))</f>
        <v/>
      </c>
      <c r="E43" s="281" t="str">
        <f>IF(D166="","",VLOOKUP(D166,$AO$823:$AP$825,2,TRUE))</f>
        <v/>
      </c>
      <c r="F43" s="91" t="str">
        <f>IF(D237="","",VLOOKUP(D237,$BD$823:$BE$825,2,TRUE))</f>
        <v/>
      </c>
      <c r="G43" s="91" t="str">
        <f>IF(D238="","",VLOOKUP(D238,$BF$823:$BG$825,2,TRUE))</f>
        <v/>
      </c>
      <c r="H43" s="91" t="str">
        <f>IF(D239="","",VLOOKUP(D239,$BH$823:$BI$825,2,TRUE))</f>
        <v/>
      </c>
      <c r="I43" s="91" t="e">
        <f>IF(D352="","",VLOOKUP(D352,$BD$823:$BE$825,2,TRUE))</f>
        <v>#N/A</v>
      </c>
      <c r="J43" s="91" t="e">
        <f>IF(D353="","",VLOOKUP(D353,$BF$823:$BG$825,2,TRUE))</f>
        <v>#N/A</v>
      </c>
      <c r="K43" s="91" t="e">
        <f>IF(D354="","",VLOOKUP(D354,$BH$823:$BI$825,2,TRUE))</f>
        <v>#N/A</v>
      </c>
      <c r="L43" s="798"/>
    </row>
    <row r="44" spans="2:12" ht="60" customHeight="1" x14ac:dyDescent="0.25">
      <c r="B44" s="837"/>
      <c r="C44" s="281" t="str">
        <f>IF(D167="","",VLOOKUP(D167,$Y$791:$Z$793,2,TRUE))</f>
        <v/>
      </c>
      <c r="D44" s="281" t="str">
        <f>IF(D168="","",VLOOKUP(D168,$AA$791:$AB$793,2,TRUE))</f>
        <v/>
      </c>
      <c r="E44" s="281" t="str">
        <f>IF(D169="","",VLOOKUP(D169,$AC$791:$AD$793,2,TRUE))</f>
        <v/>
      </c>
      <c r="F44" s="91" t="str">
        <f>IF(D240="","",VLOOKUP(D240,$AR$827:$AS$829,2,TRUE))</f>
        <v/>
      </c>
      <c r="G44" s="91" t="str">
        <f>IF(D241="","",VLOOKUP(D241,$AT$827:$AU$829,2,TRUE))</f>
        <v/>
      </c>
      <c r="H44" s="91" t="str">
        <f>IF(D242="","",VLOOKUP(D242,$AV$827:$AW$829,2,TRUE))</f>
        <v/>
      </c>
      <c r="I44" s="91" t="e">
        <f>IF(D355="","",VLOOKUP(D355,$AR$827:$AS$829,2,TRUE))</f>
        <v>#N/A</v>
      </c>
      <c r="J44" s="91" t="e">
        <f>IF(D356="","",VLOOKUP(D356,$AT$827:$AU$829,2,TRUE))</f>
        <v>#N/A</v>
      </c>
      <c r="K44" s="91" t="e">
        <f>IF(D357="","",VLOOKUP(D357,$AV$827:$AW$829,2,TRUE))</f>
        <v>#N/A</v>
      </c>
      <c r="L44" s="798"/>
    </row>
    <row r="45" spans="2:12" ht="60" customHeight="1" x14ac:dyDescent="0.25">
      <c r="B45" s="837"/>
      <c r="C45" s="281" t="str">
        <f>IF(D170="","",VLOOKUP(D170,$AE$791:$AF$793,2,TRUE))</f>
        <v/>
      </c>
      <c r="D45" s="281" t="str">
        <f>IF(D171="","",VLOOKUP(D171,$AG$791:$AH$793,2,TRUE))</f>
        <v/>
      </c>
      <c r="E45" s="281" t="str">
        <f>IF(D172="","",VLOOKUP(D172,$AI$791:$AJ$793,2,TRUE))</f>
        <v/>
      </c>
      <c r="F45" s="91" t="str">
        <f>IF(D243="","",VLOOKUP(D243,$AX$827:$AY$829,2,TRUE))</f>
        <v/>
      </c>
      <c r="G45" s="91" t="str">
        <f>IF(D244="","",VLOOKUP(D244,$AZ$827:$BA$829,2,TRUE))</f>
        <v/>
      </c>
      <c r="H45" s="91" t="str">
        <f>IF(D245="","",VLOOKUP(D245,$BB$827:$BC$829,2,TRUE))</f>
        <v/>
      </c>
      <c r="I45" s="91" t="e">
        <f>IF(D358="","",VLOOKUP(D358,$AX$827:$AY$829,2,TRUE))</f>
        <v>#N/A</v>
      </c>
      <c r="J45" s="91" t="e">
        <f>IF(D359="","",VLOOKUP(D359,$AZ$827:$BA$829,2,TRUE))</f>
        <v>#N/A</v>
      </c>
      <c r="K45" s="91" t="e">
        <f>IF(D360="","",VLOOKUP(D360,$BB$827:$BC$829,2,TRUE))</f>
        <v>#N/A</v>
      </c>
      <c r="L45" s="798"/>
    </row>
    <row r="46" spans="2:12" ht="60" customHeight="1" x14ac:dyDescent="0.25">
      <c r="B46" s="837"/>
      <c r="C46" s="281" t="str">
        <f>IF(D173="","",VLOOKUP(D173,$AK$791:$AL$793,2,TRUE))</f>
        <v/>
      </c>
      <c r="D46" s="281" t="str">
        <f>IF(D174="","",VLOOKUP(D174,$AM$791:$AN$793,2,TRUE))</f>
        <v/>
      </c>
      <c r="E46" s="281" t="str">
        <f>IF(D175="","",VLOOKUP(D175,$AO$791:$AP$793,2,TRUE))</f>
        <v/>
      </c>
      <c r="F46" s="91" t="str">
        <f>IF(D246="","",VLOOKUP(D246,$BD$827:$BE$829,2,TRUE))</f>
        <v/>
      </c>
      <c r="G46" s="91" t="str">
        <f>IF(D247="","",VLOOKUP(D247,$BF$827:$BG$829,2,TRUE))</f>
        <v/>
      </c>
      <c r="H46" s="91" t="str">
        <f>IF(D248="","",VLOOKUP(D248,$BH$827:$BI$829,2,TRUE))</f>
        <v/>
      </c>
      <c r="I46" s="91" t="e">
        <f>IF(D361="","",VLOOKUP(D361,$BD$827:$BE$829,2,TRUE))</f>
        <v>#N/A</v>
      </c>
      <c r="J46" s="91" t="e">
        <f>IF(D362="","",VLOOKUP(D362,$BF$827:$BG$829,2,TRUE))</f>
        <v>#N/A</v>
      </c>
      <c r="K46" s="91" t="e">
        <f>IF(D363="","",VLOOKUP(D363,$BH$827:$BI$829,2,TRUE))</f>
        <v>#N/A</v>
      </c>
      <c r="L46" s="798"/>
    </row>
    <row r="47" spans="2:12" ht="60" customHeight="1" x14ac:dyDescent="0.25">
      <c r="B47" s="837"/>
      <c r="C47" s="281" t="str">
        <f>IF(D176="","",VLOOKUP(D176,$Y$791:$Z$793,2,TRUE))</f>
        <v/>
      </c>
      <c r="D47" s="281" t="str">
        <f>IF(D177="","",VLOOKUP(D177,$AA$791:$AB$793,2,TRUE))</f>
        <v/>
      </c>
      <c r="E47" s="281" t="str">
        <f>IF(D178="","",VLOOKUP(D178,$AC$791:$AD$793,2,TRUE))</f>
        <v/>
      </c>
      <c r="F47" s="91" t="str">
        <f>IF(D249="","",VLOOKUP(D249,$AR$831:$AS$833,2,TRUE))</f>
        <v/>
      </c>
      <c r="G47" s="91" t="str">
        <f>IF(D250="","",VLOOKUP(D250,$AT$831:$AU$833,2,TRUE))</f>
        <v/>
      </c>
      <c r="H47" s="91" t="str">
        <f>IF(D251="","",VLOOKUP(D251,$AV$831:$AW$833,2,TRUE))</f>
        <v/>
      </c>
      <c r="I47" s="91" t="e">
        <f>IF(D364="","",VLOOKUP(D364,$AR$831:$AS$833,2,TRUE))</f>
        <v>#N/A</v>
      </c>
      <c r="J47" s="91" t="e">
        <f>IF(D365="","",VLOOKUP(D365,$AT$831:$AU$833,2,TRUE))</f>
        <v>#N/A</v>
      </c>
      <c r="K47" s="91" t="e">
        <f>IF(D366="","",VLOOKUP(D366,$AV$831:$AW$833,2,TRUE))</f>
        <v>#N/A</v>
      </c>
      <c r="L47" s="798"/>
    </row>
    <row r="48" spans="2:12" ht="60" customHeight="1" x14ac:dyDescent="0.25">
      <c r="B48" s="837"/>
      <c r="C48" s="281" t="str">
        <f>IF(D179="","",VLOOKUP(D179,$AE$791:$AF$793,2,TRUE))</f>
        <v/>
      </c>
      <c r="D48" s="281" t="str">
        <f>IF(D180="","",VLOOKUP(D180,$AG$791:$AH$793,2,TRUE))</f>
        <v/>
      </c>
      <c r="E48" s="281" t="str">
        <f>IF(D181="","",VLOOKUP(D181,$AI$791:$AJ$793,2,TRUE))</f>
        <v/>
      </c>
      <c r="F48" s="91" t="str">
        <f>IF(D252="","",VLOOKUP(D252,$AX$831:$AY$833,2,TRUE))</f>
        <v/>
      </c>
      <c r="G48" s="91" t="str">
        <f>IF(D253="","",VLOOKUP(D253,$AZ$831:$BA$833,2,TRUE))</f>
        <v/>
      </c>
      <c r="H48" s="91" t="str">
        <f>IF(D254="","",VLOOKUP(D254,$BB$831:$BC$833,2,TRUE))</f>
        <v/>
      </c>
      <c r="I48" s="91" t="e">
        <f>IF(D367="","",VLOOKUP(D367,$AX$831:$AY$833,2,TRUE))</f>
        <v>#N/A</v>
      </c>
      <c r="J48" s="91" t="e">
        <f>IF(D368="","",VLOOKUP(D368,$AZ$831:$BA$833,2,TRUE))</f>
        <v>#N/A</v>
      </c>
      <c r="K48" s="91" t="e">
        <f>IF(D369="","",VLOOKUP(D369,$BB$831:$BC$833,2,TRUE))</f>
        <v>#N/A</v>
      </c>
      <c r="L48" s="798"/>
    </row>
    <row r="49" spans="2:12" ht="60" customHeight="1" x14ac:dyDescent="0.25">
      <c r="B49" s="837"/>
      <c r="C49" s="281" t="str">
        <f>IF(D182="","",VLOOKUP(D182,$AK$791:$AL$793,2,TRUE))</f>
        <v/>
      </c>
      <c r="D49" s="281" t="str">
        <f>IF(D183="","",VLOOKUP(D183,$AM$791:$AN$793,2,TRUE))</f>
        <v/>
      </c>
      <c r="E49" s="281" t="str">
        <f>IF(D184="","",VLOOKUP(D184,$AO$791:$AP$793,2,TRUE))</f>
        <v/>
      </c>
      <c r="F49" s="803"/>
      <c r="G49" s="804"/>
      <c r="H49" s="805"/>
      <c r="I49" s="803"/>
      <c r="J49" s="804"/>
      <c r="K49" s="805"/>
      <c r="L49" s="798"/>
    </row>
    <row r="50" spans="2:12" ht="60" customHeight="1" thickBot="1" x14ac:dyDescent="0.3">
      <c r="B50" s="838"/>
      <c r="C50" s="291" t="str">
        <f>IF(D185="","",VLOOKUP(D185,$Y$791:$Z$793,2,TRUE))</f>
        <v/>
      </c>
      <c r="D50" s="291" t="str">
        <f>IF(D186="","",VLOOKUP(D186,$AA$791:$AB$793,2,TRUE))</f>
        <v/>
      </c>
      <c r="E50" s="291" t="str">
        <f>IF(D187="","",VLOOKUP(D187,$AC$791:$AD$793,2,TRUE))</f>
        <v/>
      </c>
      <c r="F50" s="806"/>
      <c r="G50" s="807"/>
      <c r="H50" s="808"/>
      <c r="I50" s="806"/>
      <c r="J50" s="807"/>
      <c r="K50" s="808"/>
      <c r="L50" s="798"/>
    </row>
    <row r="51" spans="2:12" ht="60" customHeight="1" x14ac:dyDescent="0.25">
      <c r="B51" s="839" t="s">
        <v>114</v>
      </c>
      <c r="C51" s="288" t="str">
        <f>IF(E122="","",VLOOKUP(E122,$Y$839:$Z$841,2,TRUE))</f>
        <v/>
      </c>
      <c r="D51" s="288" t="str">
        <f>IF(E123="","",VLOOKUP(E123,$AA$839:$AB$841,2,TRUE))</f>
        <v/>
      </c>
      <c r="E51" s="288" t="str">
        <f>IF(E124="","",VLOOKUP(E124,$AC$839:$AD$841,2,TRUE))</f>
        <v/>
      </c>
      <c r="F51" s="282" t="str">
        <f>IF(E195="","",VLOOKUP(E195,$AR$839:$AS$841,2,TRUE))</f>
        <v/>
      </c>
      <c r="G51" s="282" t="str">
        <f>IF(E196="","",VLOOKUP(E196,$AT$839:$AU$841,2,TRUE))</f>
        <v/>
      </c>
      <c r="H51" s="282" t="str">
        <f>IF(E197="","",VLOOKUP(E197,$AV$839:$AW$841,2,TRUE))</f>
        <v/>
      </c>
      <c r="I51" s="282" t="e">
        <f>IF(E310="","",VLOOKUP(E310,$AR$839:$AS$841,2,TRUE))</f>
        <v>#N/A</v>
      </c>
      <c r="J51" s="282" t="e">
        <f>IF(E311="","",VLOOKUP(E311,$AT$839:$AU$841,2,TRUE))</f>
        <v>#N/A</v>
      </c>
      <c r="K51" s="282" t="e">
        <f>IF(E312="","",VLOOKUP(E312,$AV$839:$AW$841,2,TRUE))</f>
        <v>#N/A</v>
      </c>
      <c r="L51" s="798"/>
    </row>
    <row r="52" spans="2:12" ht="60" customHeight="1" x14ac:dyDescent="0.25">
      <c r="B52" s="837"/>
      <c r="C52" s="281" t="str">
        <f>IF(E125="","",VLOOKUP(E125,$AE$839:$AF$841,2,TRUE))</f>
        <v/>
      </c>
      <c r="D52" s="281" t="str">
        <f>IF(E126="","",VLOOKUP(E126,$AG$839:$AH$841,2,TRUE))</f>
        <v/>
      </c>
      <c r="E52" s="281" t="str">
        <f>IF(E127="","",VLOOKUP(E127,$AI$839:$AJ$841,2,TRUE))</f>
        <v/>
      </c>
      <c r="F52" s="91" t="str">
        <f>IF(E198="","",VLOOKUP(E198,$AX$839:$AY$841,2,TRUE))</f>
        <v/>
      </c>
      <c r="G52" s="91" t="str">
        <f>IF(E199="","",VLOOKUP(E199,$AZ$839:$BA$841,2,TRUE))</f>
        <v/>
      </c>
      <c r="H52" s="91" t="str">
        <f>IF(E200="","",VLOOKUP(E200,$BB$839:$BC$841,2,TRUE))</f>
        <v/>
      </c>
      <c r="I52" s="91" t="e">
        <f>IF(E313="","",VLOOKUP(E313,$AX$839:$AY$841,2,TRUE))</f>
        <v>#N/A</v>
      </c>
      <c r="J52" s="91" t="e">
        <f>IF(E314="","",VLOOKUP(E314,$AZ$839:$BA$841,2,TRUE))</f>
        <v>#N/A</v>
      </c>
      <c r="K52" s="91" t="e">
        <f>IF(E315="","",VLOOKUP(E315,$BB$839:$BC$841,2,TRUE))</f>
        <v>#N/A</v>
      </c>
      <c r="L52" s="798"/>
    </row>
    <row r="53" spans="2:12" ht="60" customHeight="1" x14ac:dyDescent="0.25">
      <c r="B53" s="837"/>
      <c r="C53" s="281" t="str">
        <f>IF(E128="","",VLOOKUP(E128,$AK$839:$AL$841,2,TRUE))</f>
        <v/>
      </c>
      <c r="D53" s="281" t="str">
        <f>IF(E129="","",VLOOKUP(E129,$AM$839:$AN$841,2,TRUE))</f>
        <v/>
      </c>
      <c r="E53" s="281" t="str">
        <f>IF(E130="","",VLOOKUP(E130,$AO$839:$AP$841,2,TRUE))</f>
        <v/>
      </c>
      <c r="F53" s="91" t="str">
        <f>IF(E201="","",VLOOKUP(E201,$BD$839:$BE$841,2,TRUE))</f>
        <v/>
      </c>
      <c r="G53" s="91" t="str">
        <f>IF(E202="","",VLOOKUP(E202,$BF$839:$BG$841,2,TRUE))</f>
        <v/>
      </c>
      <c r="H53" s="91" t="str">
        <f>IF(E203="","",VLOOKUP(E203,$BH$839:$BI$841,2,TRUE))</f>
        <v/>
      </c>
      <c r="I53" s="91" t="e">
        <f>IF(E316="","",VLOOKUP(E316,$BD$839:$BE$841,2,TRUE))</f>
        <v>#N/A</v>
      </c>
      <c r="J53" s="91" t="e">
        <f>IF(E317="","",VLOOKUP(E317,$BF$839:$BG$841,2,TRUE))</f>
        <v>#N/A</v>
      </c>
      <c r="K53" s="91" t="e">
        <f>IF(E318="","",VLOOKUP(E318,$BH$839:$BI$841,2,TRUE))</f>
        <v>#N/A</v>
      </c>
      <c r="L53" s="798"/>
    </row>
    <row r="54" spans="2:12" ht="60" customHeight="1" x14ac:dyDescent="0.25">
      <c r="B54" s="837"/>
      <c r="C54" s="281" t="str">
        <f>IF(E131="","",VLOOKUP(E131,$Y$843:$Z$845,2,TRUE))</f>
        <v/>
      </c>
      <c r="D54" s="281" t="str">
        <f>IF(E132="","",VLOOKUP(E132,$AA$843:$AB$845,2,TRUE))</f>
        <v/>
      </c>
      <c r="E54" s="281" t="str">
        <f>IF(E133="","",VLOOKUP(E133,$AC$843:$AD$845,2,TRUE))</f>
        <v/>
      </c>
      <c r="F54" s="91" t="str">
        <f>IF(E204="","",VLOOKUP(E204,$AR$843:$AS$845,2,TRUE))</f>
        <v/>
      </c>
      <c r="G54" s="91" t="str">
        <f>IF(E205="","",VLOOKUP(E205,$AT$843:$AU$845,2,TRUE))</f>
        <v/>
      </c>
      <c r="H54" s="91" t="str">
        <f>IF(E206="","",VLOOKUP(E206,$AV$843:$AW$845,2,TRUE))</f>
        <v/>
      </c>
      <c r="I54" s="91" t="e">
        <f>IF(E319="","",VLOOKUP(E319,$AR$843:$AS$845,2,TRUE))</f>
        <v>#N/A</v>
      </c>
      <c r="J54" s="91" t="e">
        <f>IF(E320="","",VLOOKUP(E320,$AT$843:$AU$845,2,TRUE))</f>
        <v>#N/A</v>
      </c>
      <c r="K54" s="91" t="e">
        <f>IF(E321="","",VLOOKUP(E321,$AV$843:$AW$845,2,TRUE))</f>
        <v>#N/A</v>
      </c>
      <c r="L54" s="798"/>
    </row>
    <row r="55" spans="2:12" ht="60" customHeight="1" x14ac:dyDescent="0.25">
      <c r="B55" s="837"/>
      <c r="C55" s="281" t="str">
        <f>IF(E134="","",VLOOKUP(E134,$AE$843:$AF$845,2,TRUE))</f>
        <v/>
      </c>
      <c r="D55" s="281" t="str">
        <f>IF(E135="","",VLOOKUP(E135,$AG$843:$AH$845,2,TRUE))</f>
        <v/>
      </c>
      <c r="E55" s="281" t="str">
        <f>IF(E136="","",VLOOKUP(E136,$AI$843:$AJ$845,2,TRUE))</f>
        <v/>
      </c>
      <c r="F55" s="91" t="str">
        <f>IF(E207="","",VLOOKUP(E207,$AX$843:$AY$845,2,TRUE))</f>
        <v/>
      </c>
      <c r="G55" s="91" t="str">
        <f>IF(E208="","",VLOOKUP(E208,$AZ$843:$BA$845,2,TRUE))</f>
        <v/>
      </c>
      <c r="H55" s="91" t="str">
        <f>IF(E209="","",VLOOKUP(E209,$BB$843:$BC$845,2,TRUE))</f>
        <v/>
      </c>
      <c r="I55" s="91" t="e">
        <f>IF(E322="","",VLOOKUP(E322,$AX$843:$AY$845,2,TRUE))</f>
        <v>#N/A</v>
      </c>
      <c r="J55" s="91" t="e">
        <f>IF(E323="","",VLOOKUP(E323,$AZ$843:$BA$845,2,TRUE))</f>
        <v>#N/A</v>
      </c>
      <c r="K55" s="91" t="e">
        <f>IF(E324="","",VLOOKUP(E324,$BB$843:$BC$845,2,TRUE))</f>
        <v>#N/A</v>
      </c>
      <c r="L55" s="798"/>
    </row>
    <row r="56" spans="2:12" ht="60" customHeight="1" x14ac:dyDescent="0.25">
      <c r="B56" s="837"/>
      <c r="C56" s="281" t="str">
        <f>IF(E137="","",VLOOKUP(E137,$AK$843:$AL$845,2,TRUE))</f>
        <v/>
      </c>
      <c r="D56" s="281" t="str">
        <f>IF(E138="","",VLOOKUP(E138,$AM$843:$AN$845,2,TRUE))</f>
        <v/>
      </c>
      <c r="E56" s="281" t="str">
        <f>IF(E139="","",VLOOKUP(E139,$AO$843:$AP$845,2,TRUE))</f>
        <v/>
      </c>
      <c r="F56" s="91" t="str">
        <f>IF(E210="","",VLOOKUP(E210,$BD$843:$BE$845,2,TRUE))</f>
        <v/>
      </c>
      <c r="G56" s="91" t="str">
        <f>IF(E211="","",VLOOKUP(E211,$BF$843:$BG$845,2,TRUE))</f>
        <v/>
      </c>
      <c r="H56" s="91" t="str">
        <f>IF(E212="","",VLOOKUP(E212,$BH$843:$BI$845,2,TRUE))</f>
        <v/>
      </c>
      <c r="I56" s="91" t="e">
        <f>IF(E325="","",VLOOKUP(E325,$BD$843:$BE$845,2,TRUE))</f>
        <v>#N/A</v>
      </c>
      <c r="J56" s="91" t="e">
        <f>IF(E326="","",VLOOKUP(E326,$BF$843:$BG$845,2,TRUE))</f>
        <v>#N/A</v>
      </c>
      <c r="K56" s="91" t="e">
        <f>IF(E327="","",VLOOKUP(E327,$BH$843:$BI$845,2,TRUE))</f>
        <v>#N/A</v>
      </c>
      <c r="L56" s="798"/>
    </row>
    <row r="57" spans="2:12" ht="60" customHeight="1" x14ac:dyDescent="0.25">
      <c r="B57" s="837"/>
      <c r="C57" s="281" t="str">
        <f>IF(E140="","",VLOOKUP(E140,$Y$847:$Z$849,2,TRUE))</f>
        <v/>
      </c>
      <c r="D57" s="281" t="str">
        <f>IF(E141="","",VLOOKUP(E141,$AA$847:$AB$849,2,TRUE))</f>
        <v/>
      </c>
      <c r="E57" s="281" t="str">
        <f>IF(E142="","",VLOOKUP(E142,$AC$847:$AD$849,2,TRUE))</f>
        <v/>
      </c>
      <c r="F57" s="91" t="str">
        <f>IF(E213="","",VLOOKUP(E213,$AR$847:$AS$849,2,TRUE))</f>
        <v/>
      </c>
      <c r="G57" s="91" t="str">
        <f>IF(E214="","",VLOOKUP(E214,$AT$847:$AU$849,2,TRUE))</f>
        <v/>
      </c>
      <c r="H57" s="91" t="str">
        <f>IF(E215="","",VLOOKUP(E215,$AV$847:$AW$849,2,TRUE))</f>
        <v/>
      </c>
      <c r="I57" s="91" t="e">
        <f>IF(E328="","",VLOOKUP(E328,$AR$847:$AS$849,2,TRUE))</f>
        <v>#N/A</v>
      </c>
      <c r="J57" s="91" t="e">
        <f>IF(E329="","",VLOOKUP(E329,$AT$847:$AU$849,2,TRUE))</f>
        <v>#N/A</v>
      </c>
      <c r="K57" s="91" t="e">
        <f>IF(E330="","",VLOOKUP(E330,$AV$847:$AW$849,2,TRUE))</f>
        <v>#N/A</v>
      </c>
      <c r="L57" s="798"/>
    </row>
    <row r="58" spans="2:12" ht="60" customHeight="1" x14ac:dyDescent="0.25">
      <c r="B58" s="837"/>
      <c r="C58" s="281" t="str">
        <f>IF(E143="","",VLOOKUP(E143,$AE$847:$AF$849,2,TRUE))</f>
        <v/>
      </c>
      <c r="D58" s="281" t="str">
        <f>IF(E144="","",VLOOKUP(E144,$AG$847:$AH$849,2,TRUE))</f>
        <v/>
      </c>
      <c r="E58" s="281" t="str">
        <f>IF(E145="","",VLOOKUP(E145,$AI$847:$AJ$849,2,TRUE))</f>
        <v/>
      </c>
      <c r="F58" s="91" t="str">
        <f>IF(E216="","",VLOOKUP(E216,$AX$847:$AY$849,2,TRUE))</f>
        <v/>
      </c>
      <c r="G58" s="91" t="str">
        <f>IF(E217="","",VLOOKUP(E217,$AZ$847:$BA$849,2,TRUE))</f>
        <v/>
      </c>
      <c r="H58" s="91" t="str">
        <f>IF(E218="","",VLOOKUP(E218,$BB$847:$BC$849,2,TRUE))</f>
        <v/>
      </c>
      <c r="I58" s="91" t="e">
        <f>IF(E331="","",VLOOKUP(E331,$AX$847:$AY$849,2,TRUE))</f>
        <v>#N/A</v>
      </c>
      <c r="J58" s="91" t="e">
        <f>IF(E332="","",VLOOKUP(E332,$AZ$847:$BA$849,2,TRUE))</f>
        <v>#N/A</v>
      </c>
      <c r="K58" s="91" t="e">
        <f>IF(E333="","",VLOOKUP(E333,$BB$847:$BC$849,2,TRUE))</f>
        <v>#N/A</v>
      </c>
      <c r="L58" s="798"/>
    </row>
    <row r="59" spans="2:12" ht="60" customHeight="1" x14ac:dyDescent="0.25">
      <c r="B59" s="837"/>
      <c r="C59" s="281" t="str">
        <f>IF(E146="","",VLOOKUP(E146,$AK$847:$AL$849,2,TRUE))</f>
        <v/>
      </c>
      <c r="D59" s="281" t="str">
        <f>IF(E147="","",VLOOKUP(E147,$AM$847:$AN$849,2,TRUE))</f>
        <v/>
      </c>
      <c r="E59" s="281" t="str">
        <f>IF(E148="","",VLOOKUP(E148,$AO$847:$AP$849,2,TRUE))</f>
        <v/>
      </c>
      <c r="F59" s="91" t="str">
        <f>IF(E219="","",VLOOKUP(E219,$BD$847:$BE$849,2,TRUE))</f>
        <v/>
      </c>
      <c r="G59" s="91" t="str">
        <f>IF(E220="","",VLOOKUP(E220,$BF$847:$BG$849,2,TRUE))</f>
        <v/>
      </c>
      <c r="H59" s="91" t="str">
        <f>IF(E221="","",VLOOKUP(E221,$BH$847:$BI$849,2,TRUE))</f>
        <v/>
      </c>
      <c r="I59" s="91" t="e">
        <f>IF(E334="","",VLOOKUP(E334,$BD$847:$BE$849,2,TRUE))</f>
        <v>#N/A</v>
      </c>
      <c r="J59" s="91" t="e">
        <f>IF(E335="","",VLOOKUP(E335,$BF$847:$BG$849,2,TRUE))</f>
        <v>#N/A</v>
      </c>
      <c r="K59" s="91" t="e">
        <f>IF(E336="","",VLOOKUP(E336,$BH$847:$BI$849,2,TRUE))</f>
        <v>#N/A</v>
      </c>
      <c r="L59" s="798"/>
    </row>
    <row r="60" spans="2:12" ht="60" customHeight="1" thickBot="1" x14ac:dyDescent="0.3">
      <c r="B60" s="838"/>
      <c r="C60" s="291" t="str">
        <f>IF(E149="","",VLOOKUP(E149,$Y$851:$Z$853,2,TRUE))</f>
        <v/>
      </c>
      <c r="D60" s="291" t="str">
        <f>IF(E150="","",VLOOKUP(E150,$AA$807:$AB$809,2,TRUE))</f>
        <v/>
      </c>
      <c r="E60" s="291" t="str">
        <f>IF(E151="","",VLOOKUP(E151,$AC$807:$AD$809,2,TRUE))</f>
        <v/>
      </c>
      <c r="F60" s="809"/>
      <c r="G60" s="810"/>
      <c r="H60" s="811"/>
      <c r="I60" s="809"/>
      <c r="J60" s="810"/>
      <c r="K60" s="811"/>
      <c r="L60" s="798"/>
    </row>
    <row r="61" spans="2:12" ht="60" customHeight="1" x14ac:dyDescent="0.25">
      <c r="B61" s="829" t="s">
        <v>115</v>
      </c>
      <c r="C61" s="288" t="str">
        <f>IF(F122="","",VLOOKUP(F122,$Y$855:$Z$857,2,TRUE))</f>
        <v/>
      </c>
      <c r="D61" s="288" t="str">
        <f>IF(F123="","",VLOOKUP(F123,$AA$855:$AB$857,2,TRUE))</f>
        <v/>
      </c>
      <c r="E61" s="288" t="str">
        <f>IF(F124="","",VLOOKUP(F124,$AC$855:$AD$857,2,TRUE))</f>
        <v/>
      </c>
      <c r="F61" s="282" t="str">
        <f>IF(F195="","",VLOOKUP(F195,$AR$854:$AS$856,2,TRUE))</f>
        <v/>
      </c>
      <c r="G61" s="282" t="str">
        <f>IF(F196="","",VLOOKUP(F196,$AT$854:$AU$856,2,TRUE))</f>
        <v/>
      </c>
      <c r="H61" s="282" t="str">
        <f>IF(F197="","",VLOOKUP(F197,$AV$854:$AW$856,2,TRUE))</f>
        <v/>
      </c>
      <c r="I61" s="282" t="e">
        <f>IF(F310="","",VLOOKUP(F310,$AR$854:$AS$856,2,TRUE))</f>
        <v>#N/A</v>
      </c>
      <c r="J61" s="282" t="e">
        <f>IF(F311="","",VLOOKUP(F311,$AT$854:$AU$856,2,TRUE))</f>
        <v>#N/A</v>
      </c>
      <c r="K61" s="282" t="e">
        <f>IF(F312="","",VLOOKUP(F312,$AV$854:$AW$856,2,TRUE))</f>
        <v>#N/A</v>
      </c>
      <c r="L61" s="798"/>
    </row>
    <row r="62" spans="2:12" ht="60" customHeight="1" x14ac:dyDescent="0.25">
      <c r="B62" s="830"/>
      <c r="C62" s="281" t="str">
        <f>IF(F125="","",VLOOKUP(F125,$AE$855:$AF$857,2,TRUE))</f>
        <v/>
      </c>
      <c r="D62" s="281" t="str">
        <f>IF(F126="","",VLOOKUP(F126,$AG$855:$AH$857,2,TRUE))</f>
        <v/>
      </c>
      <c r="E62" s="281" t="str">
        <f>IF(F127="","",VLOOKUP(F127,$AI$855:$AJ$857,2,TRUE))</f>
        <v/>
      </c>
      <c r="F62" s="91" t="str">
        <f>IF(F198="","",VLOOKUP(F198,$AX$854:$AY$856,2,TRUE))</f>
        <v/>
      </c>
      <c r="G62" s="91" t="str">
        <f>IF(F199="","",VLOOKUP(F199,$AZ$854:$BA$856,2,TRUE))</f>
        <v/>
      </c>
      <c r="H62" s="91" t="str">
        <f>IF(F200="","",VLOOKUP(F200,$BB$854:$BC$856,2,TRUE))</f>
        <v/>
      </c>
      <c r="I62" s="91" t="e">
        <f>IF(F313="","",VLOOKUP(F313,$AX$854:$AY$856,2,TRUE))</f>
        <v>#N/A</v>
      </c>
      <c r="J62" s="91" t="e">
        <f>IF(F314="","",VLOOKUP(F314,$AZ$854:$BA$856,2,TRUE))</f>
        <v>#N/A</v>
      </c>
      <c r="K62" s="91" t="e">
        <f>IF(F315="","",VLOOKUP(F315,$BB$854:$BC$856,2,TRUE))</f>
        <v>#N/A</v>
      </c>
      <c r="L62" s="798"/>
    </row>
    <row r="63" spans="2:12" ht="60" customHeight="1" x14ac:dyDescent="0.25">
      <c r="B63" s="830"/>
      <c r="C63" s="281" t="str">
        <f>IF(F128="","",VLOOKUP(F128,$AK$855:$AL$857,2,TRUE))</f>
        <v/>
      </c>
      <c r="D63" s="281" t="str">
        <f>IF(F129="","",VLOOKUP(F129,$AM$855:$AN$857,2,TRUE))</f>
        <v/>
      </c>
      <c r="E63" s="281" t="str">
        <f>IF(F130="","",VLOOKUP(F130,$AO$855:$AP$857,2,TRUE))</f>
        <v/>
      </c>
      <c r="F63" s="91" t="str">
        <f>IF(F201="","",VLOOKUP(F201,$BD$854:$BE$856,2,TRUE))</f>
        <v/>
      </c>
      <c r="G63" s="91" t="str">
        <f>IF(F202="","",VLOOKUP(F202,$BF$854:$BG$856,2,TRUE))</f>
        <v/>
      </c>
      <c r="H63" s="91" t="str">
        <f>IF(F203="","",VLOOKUP(F203,$BH$854:$BI$856,2,TRUE))</f>
        <v/>
      </c>
      <c r="I63" s="91" t="e">
        <f>IF(F316="","",VLOOKUP(F316,$BD$854:$BE$856,2,TRUE))</f>
        <v>#N/A</v>
      </c>
      <c r="J63" s="91" t="e">
        <f>IF(F317="","",VLOOKUP(F317,$BF$854:$BG$856,2,TRUE))</f>
        <v>#N/A</v>
      </c>
      <c r="K63" s="91" t="e">
        <f>IF(F318="","",VLOOKUP(F318,$BH$854:$BI$856,2,TRUE))</f>
        <v>#N/A</v>
      </c>
      <c r="L63" s="798"/>
    </row>
    <row r="64" spans="2:12" ht="60" customHeight="1" x14ac:dyDescent="0.25">
      <c r="B64" s="830"/>
      <c r="C64" s="281" t="str">
        <f>IF(F131="","",VLOOKUP(F131,$Y$859:$Z$861,2,TRUE))</f>
        <v/>
      </c>
      <c r="D64" s="281" t="str">
        <f>IF(F132="","",VLOOKUP(F132,$AA$859:$AB$861,2,TRUE))</f>
        <v/>
      </c>
      <c r="E64" s="281" t="str">
        <f>IF(F133="","",VLOOKUP(F133,$AC$859:$AD$861,2,TRUE))</f>
        <v/>
      </c>
      <c r="F64" s="91" t="str">
        <f>IF(F204="","",VLOOKUP(F204,$BJ$854:$BK$856,2,TRUE))</f>
        <v/>
      </c>
      <c r="G64" s="91" t="str">
        <f>IF(F205="","",VLOOKUP(F205,$BL$854:$BM$856,2,TRUE))</f>
        <v/>
      </c>
      <c r="H64" s="91" t="str">
        <f>IF(F206="","",VLOOKUP(F206,$BN$854:$BO$856,2,TRUE))</f>
        <v/>
      </c>
      <c r="I64" s="91" t="e">
        <f>IF(F319="","",VLOOKUP(F319,$BJ$854:$BK$856,2,TRUE))</f>
        <v>#N/A</v>
      </c>
      <c r="J64" s="91" t="e">
        <f>IF(F320="","",VLOOKUP(F320,$BL$854:$BM$856,2,TRUE))</f>
        <v>#N/A</v>
      </c>
      <c r="K64" s="91" t="e">
        <f>IF(F321="","",VLOOKUP(F321,$BN$854:$BO$856,2,TRUE))</f>
        <v>#N/A</v>
      </c>
      <c r="L64" s="798"/>
    </row>
    <row r="65" spans="2:12" ht="60" customHeight="1" x14ac:dyDescent="0.25">
      <c r="B65" s="830"/>
      <c r="C65" s="281" t="str">
        <f>IF(F134="","",VLOOKUP(F134,$AE$859:$AF$861,2,TRUE))</f>
        <v/>
      </c>
      <c r="D65" s="281" t="str">
        <f>IF(F135="","",VLOOKUP(F135,$AG$859:$AH$861,2,TRUE))</f>
        <v/>
      </c>
      <c r="E65" s="281" t="str">
        <f>IF(F136="","",VLOOKUP(F136,$AI$859:$AJ$861,2,TRUE))</f>
        <v/>
      </c>
      <c r="F65" s="91" t="str">
        <f>IF(F207="","",VLOOKUP(F207,$BP$854:$BQ$856,2,TRUE))</f>
        <v/>
      </c>
      <c r="G65" s="91" t="str">
        <f>IF(F208="","",VLOOKUP(F208,$BR$854:$BS$856,2,TRUE))</f>
        <v/>
      </c>
      <c r="H65" s="91" t="str">
        <f>IF(F209="","",VLOOKUP(F209,$BT$854:$BU$856,2,TRUE))</f>
        <v/>
      </c>
      <c r="I65" s="91" t="e">
        <f>IF(F322="","",VLOOKUP(F322,$BP$854:$BQ$856,2,TRUE))</f>
        <v>#N/A</v>
      </c>
      <c r="J65" s="91" t="e">
        <f>IF(F323="","",VLOOKUP(F323,$BR$854:$BS$856,2,TRUE))</f>
        <v>#N/A</v>
      </c>
      <c r="K65" s="91" t="e">
        <f>IF(F324="","",VLOOKUP(F324,$BT$854:$BU$856,2,TRUE))</f>
        <v>#N/A</v>
      </c>
      <c r="L65" s="798"/>
    </row>
    <row r="66" spans="2:12" ht="60" customHeight="1" x14ac:dyDescent="0.25">
      <c r="B66" s="830"/>
      <c r="C66" s="281" t="str">
        <f>IF(F137="","",VLOOKUP(F137,$AK$859:$AL$861,2,TRUE))</f>
        <v/>
      </c>
      <c r="D66" s="281" t="str">
        <f>IF(F138="","",VLOOKUP(F138,$AM$859:$AN$861,2,TRUE))</f>
        <v/>
      </c>
      <c r="E66" s="281" t="str">
        <f>IF(F139="","",VLOOKUP(F139,$AO$859:$AP$861,2,TRUE))</f>
        <v/>
      </c>
      <c r="F66" s="91" t="str">
        <f>IF(F210="","",VLOOKUP(F210,$BV$854:$BW$856,2,TRUE))</f>
        <v/>
      </c>
      <c r="G66" s="91" t="str">
        <f>IF(F211="","",VLOOKUP(F211,$BX$854:$BY$856,2,TRUE))</f>
        <v/>
      </c>
      <c r="H66" s="91" t="str">
        <f>IF(F212="","",VLOOKUP(F212,$BZ$854:$CA$856,2,TRUE))</f>
        <v/>
      </c>
      <c r="I66" s="91" t="e">
        <f>IF(F325="","",VLOOKUP(F325,$BV$854:$BW$856,2,TRUE))</f>
        <v>#N/A</v>
      </c>
      <c r="J66" s="91" t="e">
        <f>IF(F326="","",VLOOKUP(F326,$BX$854:$BY$856,2,TRUE))</f>
        <v>#N/A</v>
      </c>
      <c r="K66" s="91" t="e">
        <f>IF(F327="","",VLOOKUP(F327,$BZ$854:$CA$856,2,TRUE))</f>
        <v>#N/A</v>
      </c>
      <c r="L66" s="798"/>
    </row>
    <row r="67" spans="2:12" ht="60" customHeight="1" x14ac:dyDescent="0.25">
      <c r="B67" s="830"/>
      <c r="C67" s="281" t="str">
        <f>IF(F140="","",VLOOKUP(F140,$Y$863:$Z$865,2,TRUE))</f>
        <v/>
      </c>
      <c r="D67" s="281" t="str">
        <f>IF(F141="","",VLOOKUP(F141,$AA$863:$AB$865,2,TRUE))</f>
        <v/>
      </c>
      <c r="E67" s="281" t="str">
        <f>IF(F142="","",VLOOKUP(F142,$AC$863:$AD$865,2,TRUE))</f>
        <v/>
      </c>
      <c r="F67" s="91" t="str">
        <f>IF(F213="","",VLOOKUP(F213,$CB$854:$CC$856,2,TRUE))</f>
        <v/>
      </c>
      <c r="G67" s="91" t="str">
        <f>IF(F214="","",VLOOKUP(F214,$CD$854:$CE$856,2,TRUE))</f>
        <v/>
      </c>
      <c r="H67" s="91" t="str">
        <f>IF(F215="","",VLOOKUP(F215,$CF$854:$CG$856,2,TRUE))</f>
        <v/>
      </c>
      <c r="I67" s="91" t="e">
        <f>IF(F328="","",VLOOKUP(F328,$CB$854:$CC$856,2,TRUE))</f>
        <v>#N/A</v>
      </c>
      <c r="J67" s="91" t="e">
        <f>IF(F329="","",VLOOKUP(F329,$CD$854:$CE$856,2,TRUE))</f>
        <v>#N/A</v>
      </c>
      <c r="K67" s="91" t="e">
        <f>IF(F330="","",VLOOKUP(F330,$CF$854:$CG$856,2,TRUE))</f>
        <v>#N/A</v>
      </c>
      <c r="L67" s="798"/>
    </row>
    <row r="68" spans="2:12" ht="60" customHeight="1" x14ac:dyDescent="0.25">
      <c r="B68" s="830"/>
      <c r="C68" s="281" t="str">
        <f>IF(F143="","",VLOOKUP(F143,$AE$863:$AF$865,2,TRUE))</f>
        <v/>
      </c>
      <c r="D68" s="281" t="str">
        <f>IF(F144="","",VLOOKUP(F144,$AG$863:$AH$865,2,TRUE))</f>
        <v/>
      </c>
      <c r="E68" s="281" t="str">
        <f>IF(F145="","",VLOOKUP(F145,$AI$863:$AJ$865,2,TRUE))</f>
        <v/>
      </c>
      <c r="F68" s="91" t="str">
        <f>IF(F216="","",VLOOKUP(F216,$CH$854:$CI$856,2,TRUE))</f>
        <v/>
      </c>
      <c r="G68" s="91" t="str">
        <f>IF(F217="","",VLOOKUP(F217,$CJ$854:$CK$856,2,TRUE))</f>
        <v/>
      </c>
      <c r="H68" s="91" t="str">
        <f>IF(F218="","",VLOOKUP(F218,$CL$854:$CM$856,2,TRUE))</f>
        <v/>
      </c>
      <c r="I68" s="91" t="e">
        <f>IF(F331="","",VLOOKUP(F331,$CH$854:$CI$856,2,TRUE))</f>
        <v>#N/A</v>
      </c>
      <c r="J68" s="91" t="e">
        <f>IF(F332="","",VLOOKUP(F332,$CJ$854:$CK$856,2,TRUE))</f>
        <v>#N/A</v>
      </c>
      <c r="K68" s="91" t="e">
        <f>IF(F333="","",VLOOKUP(F333,$CL$854:$CM$856,2,TRUE))</f>
        <v>#N/A</v>
      </c>
      <c r="L68" s="798"/>
    </row>
    <row r="69" spans="2:12" ht="60" customHeight="1" x14ac:dyDescent="0.25">
      <c r="B69" s="830"/>
      <c r="C69" s="281" t="str">
        <f>IF(F146="","",VLOOKUP(F146,$AK$863:$AL$865,2,TRUE))</f>
        <v/>
      </c>
      <c r="D69" s="281" t="str">
        <f>IF(F147="","",VLOOKUP(F147,$AM$863:$AN$865,2,TRUE))</f>
        <v/>
      </c>
      <c r="E69" s="281" t="str">
        <f>IF(F148="","",VLOOKUP(F148,$AO$863:$AP$865,2,TRUE))</f>
        <v/>
      </c>
      <c r="F69" s="91" t="str">
        <f>IF(F219="","",VLOOKUP(F219,$AR$858:$AS$860,2,TRUE))</f>
        <v/>
      </c>
      <c r="G69" s="91" t="str">
        <f>IF(F220="","",VLOOKUP(F220,$AT$858:$AU$860,2,TRUE))</f>
        <v/>
      </c>
      <c r="H69" s="91" t="str">
        <f>IF(F221="","",VLOOKUP(F221,$AV$858:$AW$860,2,TRUE))</f>
        <v/>
      </c>
      <c r="I69" s="91" t="e">
        <f>IF(F334="","",VLOOKUP(F334,$AR$858:$AS$860,2,TRUE))</f>
        <v>#N/A</v>
      </c>
      <c r="J69" s="91" t="e">
        <f>IF(F335="","",VLOOKUP(F335,$AT$858:$AU$860,2,TRUE))</f>
        <v>#N/A</v>
      </c>
      <c r="K69" s="91" t="e">
        <f>IF(F336="","",VLOOKUP(F336,$AV$858:$AW$860,2,TRUE))</f>
        <v>#N/A</v>
      </c>
      <c r="L69" s="798"/>
    </row>
    <row r="70" spans="2:12" ht="60" customHeight="1" x14ac:dyDescent="0.25">
      <c r="B70" s="830"/>
      <c r="C70" s="281" t="str">
        <f>IF(F149="","",VLOOKUP(F149,$Y$867:$Z$869,2,TRUE))</f>
        <v/>
      </c>
      <c r="D70" s="281" t="str">
        <f>IF(F150="","",VLOOKUP(F150,$AA$867:$AB$869,2,TRUE))</f>
        <v/>
      </c>
      <c r="E70" s="281" t="str">
        <f>IF(F151="","",VLOOKUP(F151,$AC$867:$AD$869,2,TRUE))</f>
        <v/>
      </c>
      <c r="F70" s="91" t="str">
        <f>IF(F222="","",VLOOKUP(F222,$AX$858:$AY$860,2,TRUE))</f>
        <v/>
      </c>
      <c r="G70" s="91" t="str">
        <f>IF(F223="","",VLOOKUP(F223,$AZ$858:$BA$860,2,TRUE))</f>
        <v/>
      </c>
      <c r="H70" s="91" t="str">
        <f>IF(F224="","",VLOOKUP(F224,$BB$858:$BC$860,2,TRUE))</f>
        <v/>
      </c>
      <c r="I70" s="91" t="e">
        <f>IF(F337="","",VLOOKUP(F337,$AX$858:$AY$860,2,TRUE))</f>
        <v>#N/A</v>
      </c>
      <c r="J70" s="91" t="e">
        <f>IF(F338="","",VLOOKUP(F338,$AZ$858:$BA$860,2,TRUE))</f>
        <v>#N/A</v>
      </c>
      <c r="K70" s="91" t="e">
        <f>IF(F339="","",VLOOKUP(F339,$BB$858:$BC$860,2,TRUE))</f>
        <v>#N/A</v>
      </c>
      <c r="L70" s="798"/>
    </row>
    <row r="71" spans="2:12" ht="60" customHeight="1" x14ac:dyDescent="0.25">
      <c r="B71" s="830"/>
      <c r="C71" s="281" t="str">
        <f>IF(F152="","",VLOOKUP(F152,$AE$867:$AF$869,2,TRUE))</f>
        <v/>
      </c>
      <c r="D71" s="281" t="str">
        <f>IF(F153="","",VLOOKUP(F153,$AG$867:$AH$869,2,TRUE))</f>
        <v/>
      </c>
      <c r="E71" s="281" t="str">
        <f>IF(F154="","",VLOOKUP(F154,$AI$867:$AJ$869,2,TRUE))</f>
        <v/>
      </c>
      <c r="F71" s="91" t="str">
        <f>IF(F225="","",VLOOKUP(F225,$BD$858:$BE$860,2,TRUE))</f>
        <v/>
      </c>
      <c r="G71" s="91" t="str">
        <f>IF(F226="","",VLOOKUP(F226,$BF$858:$BG$860,2,TRUE))</f>
        <v/>
      </c>
      <c r="H71" s="91" t="str">
        <f>IF(F227="","",VLOOKUP(F227,$BH$858:$BI$860,2,TRUE))</f>
        <v/>
      </c>
      <c r="I71" s="91" t="e">
        <f>IF(F340="","",VLOOKUP(F340,$BD$858:$BE$860,2,TRUE))</f>
        <v>#N/A</v>
      </c>
      <c r="J71" s="91" t="e">
        <f>IF(F341="","",VLOOKUP(F341,$BF$858:$BG$860,2,TRUE))</f>
        <v>#N/A</v>
      </c>
      <c r="K71" s="91" t="e">
        <f>IF(F342="","",VLOOKUP(F342,$BH$858:$BI$860,2,TRUE))</f>
        <v>#N/A</v>
      </c>
      <c r="L71" s="798"/>
    </row>
    <row r="72" spans="2:12" ht="60" customHeight="1" x14ac:dyDescent="0.25">
      <c r="B72" s="830"/>
      <c r="C72" s="281" t="str">
        <f>IF(F155="","",VLOOKUP(F155,$AK$867:$AL$869,2,TRUE))</f>
        <v/>
      </c>
      <c r="D72" s="281" t="str">
        <f>IF(F156="","",VLOOKUP(F156,$AM$867:$AN$869,2,TRUE))</f>
        <v/>
      </c>
      <c r="E72" s="281" t="str">
        <f>IF(F157="","",VLOOKUP(F157,$AO$867:$AP$869,2,TRUE))</f>
        <v/>
      </c>
      <c r="F72" s="91" t="str">
        <f>IF(F228="","",VLOOKUP(F228,$BJ$858:$BK$860,2,TRUE))</f>
        <v/>
      </c>
      <c r="G72" s="91" t="str">
        <f>IF(F229="","",VLOOKUP(F229,$BL$858:$BM$860,2,TRUE))</f>
        <v/>
      </c>
      <c r="H72" s="91" t="str">
        <f>IF(F230="","",VLOOKUP(F230,$BN$858:$BO$860,2,TRUE))</f>
        <v/>
      </c>
      <c r="I72" s="91" t="e">
        <f>IF(F343="","",VLOOKUP(F343,$BJ$858:$BK$860,2,TRUE))</f>
        <v>#N/A</v>
      </c>
      <c r="J72" s="91" t="e">
        <f>IF(F344="","",VLOOKUP(F344,$BL$858:$BM$860,2,TRUE))</f>
        <v>#N/A</v>
      </c>
      <c r="K72" s="91" t="e">
        <f>IF(F345="","",VLOOKUP(F345,$BN$858:$BO$860,2,TRUE))</f>
        <v>#N/A</v>
      </c>
      <c r="L72" s="798"/>
    </row>
    <row r="73" spans="2:12" ht="60" customHeight="1" x14ac:dyDescent="0.25">
      <c r="B73" s="830"/>
      <c r="C73" s="281" t="str">
        <f>IF(F158="","",VLOOKUP(F158,$Y$871:$Z$873,2,TRUE))</f>
        <v/>
      </c>
      <c r="D73" s="281" t="str">
        <f>IF(F159="","",VLOOKUP(F159,$AA$871:$AB$873,2,TRUE))</f>
        <v/>
      </c>
      <c r="E73" s="281" t="str">
        <f>IF(F160="","",VLOOKUP(F160,$AC$871:$AD$873,2,TRUE))</f>
        <v/>
      </c>
      <c r="F73" s="91" t="str">
        <f>IF(F231="","",VLOOKUP(F231,$BP$858:$BQ$860,2,TRUE))</f>
        <v/>
      </c>
      <c r="G73" s="91" t="str">
        <f>IF(F232="","",VLOOKUP(F232,$BR$858:$BS$860,2,TRUE))</f>
        <v/>
      </c>
      <c r="H73" s="91" t="str">
        <f>IF(F233="","",VLOOKUP(F233,$BT$858:$BU$860,2,TRUE))</f>
        <v/>
      </c>
      <c r="I73" s="91" t="e">
        <f>IF(F346="","",VLOOKUP(F346,$BP$858:$BQ$860,2,TRUE))</f>
        <v>#N/A</v>
      </c>
      <c r="J73" s="91" t="e">
        <f>IF(F347="","",VLOOKUP(F347,$BR$858:$BS$860,2,TRUE))</f>
        <v>#N/A</v>
      </c>
      <c r="K73" s="91" t="e">
        <f>IF(F348="","",VLOOKUP(F348,$BT$858:$BU$860,2,TRUE))</f>
        <v>#N/A</v>
      </c>
      <c r="L73" s="798"/>
    </row>
    <row r="74" spans="2:12" ht="60" customHeight="1" x14ac:dyDescent="0.25">
      <c r="B74" s="830"/>
      <c r="C74" s="281" t="str">
        <f>IF(F161="","",VLOOKUP(F161,$AE$871:$AF$873,2,TRUE))</f>
        <v/>
      </c>
      <c r="D74" s="281" t="str">
        <f>IF(F162="","",VLOOKUP(F162,$AG$871:$AH$873,2,TRUE))</f>
        <v/>
      </c>
      <c r="E74" s="281" t="str">
        <f>IF(F163="","",VLOOKUP(F163,$AI$871:$AJ$873,2,TRUE))</f>
        <v/>
      </c>
      <c r="F74" s="91" t="str">
        <f>IF(F234="","",VLOOKUP(F234,$BV$858:$BW$860,2,TRUE))</f>
        <v/>
      </c>
      <c r="G74" s="91" t="str">
        <f>IF(F235="","",VLOOKUP(F235,$BX$858:$BY$860,2,TRUE))</f>
        <v/>
      </c>
      <c r="H74" s="91" t="str">
        <f>IF(F236="","",VLOOKUP(F236,$BZ$858:$CA$860,2,TRUE))</f>
        <v/>
      </c>
      <c r="I74" s="91" t="e">
        <f>IF(F349="","",VLOOKUP(F349,$BV$858:$BW$860,2,TRUE))</f>
        <v>#N/A</v>
      </c>
      <c r="J74" s="91" t="e">
        <f>IF(F350="","",VLOOKUP(F350,$BX$858:$BY$860,2,TRUE))</f>
        <v>#N/A</v>
      </c>
      <c r="K74" s="91" t="e">
        <f>IF(F351="","",VLOOKUP(F351,$BZ$858:$CA$860,2,TRUE))</f>
        <v>#N/A</v>
      </c>
      <c r="L74" s="798"/>
    </row>
    <row r="75" spans="2:12" ht="60" customHeight="1" x14ac:dyDescent="0.25">
      <c r="B75" s="830"/>
      <c r="C75" s="812"/>
      <c r="D75" s="813"/>
      <c r="E75" s="814"/>
      <c r="F75" s="91" t="str">
        <f>IF(F237="","",VLOOKUP(F237,$CB$858:$CC$860,2,TRUE))</f>
        <v/>
      </c>
      <c r="G75" s="91" t="str">
        <f>IF(F238="","",VLOOKUP(F238,$CD$858:$CE$860,2,TRUE))</f>
        <v/>
      </c>
      <c r="H75" s="91" t="str">
        <f>IF(F239="","",VLOOKUP(F239,$CF$858:$CG$860,2,TRUE))</f>
        <v/>
      </c>
      <c r="I75" s="91" t="e">
        <f>IF(F352="","",VLOOKUP(F352,$CB$858:$CC$860,2,TRUE))</f>
        <v>#N/A</v>
      </c>
      <c r="J75" s="91" t="e">
        <f>IF(F353="","",VLOOKUP(F353,$CD$858:$CE$860,2,TRUE))</f>
        <v>#N/A</v>
      </c>
      <c r="K75" s="91" t="e">
        <f>IF(F354="","",VLOOKUP(F354,$CF$858:$CG$860,2,TRUE))</f>
        <v>#N/A</v>
      </c>
      <c r="L75" s="798"/>
    </row>
    <row r="76" spans="2:12" ht="60" customHeight="1" x14ac:dyDescent="0.25">
      <c r="B76" s="830"/>
      <c r="C76" s="815"/>
      <c r="D76" s="816"/>
      <c r="E76" s="817"/>
      <c r="F76" s="91" t="str">
        <f>IF(F240="","",VLOOKUP(F240,$CH$858:$CI$860,2,TRUE))</f>
        <v/>
      </c>
      <c r="G76" s="91" t="str">
        <f>IF(F241="","",VLOOKUP(F241,$CJ$858:$CK$860,2,TRUE))</f>
        <v/>
      </c>
      <c r="H76" s="91" t="str">
        <f>IF(F242="","",VLOOKUP(F242,$CL$858:$CM$860,2,TRUE))</f>
        <v/>
      </c>
      <c r="I76" s="91" t="e">
        <f>IF(F355="","",VLOOKUP(F355,$CH$858:$CI$860,2,TRUE))</f>
        <v>#N/A</v>
      </c>
      <c r="J76" s="91" t="e">
        <f>IF(F356="","",VLOOKUP(F356,$CJ$858:$CK$860,2,TRUE))</f>
        <v>#N/A</v>
      </c>
      <c r="K76" s="91" t="e">
        <f>IF(F357="","",VLOOKUP(F357,$CL$858:$CM$860,2,TRUE))</f>
        <v>#N/A</v>
      </c>
      <c r="L76" s="798"/>
    </row>
    <row r="77" spans="2:12" ht="60" customHeight="1" x14ac:dyDescent="0.25">
      <c r="B77" s="830"/>
      <c r="C77" s="815"/>
      <c r="D77" s="816"/>
      <c r="E77" s="817"/>
      <c r="F77" s="91" t="str">
        <f>IF(F243="","",VLOOKUP(F243,$AR$862:$AS$864,2,TRUE))</f>
        <v/>
      </c>
      <c r="G77" s="91" t="str">
        <f>IF(F244="","",VLOOKUP(F244,$AT$862:$AU$864,2,TRUE))</f>
        <v/>
      </c>
      <c r="H77" s="91" t="str">
        <f>IF(F245="","",VLOOKUP(F245,$AV$862:$AW$864,2,TRUE))</f>
        <v/>
      </c>
      <c r="I77" s="91" t="e">
        <f>IF(F358="","",VLOOKUP(F358,$AR$862:$AS$864,2,TRUE))</f>
        <v>#N/A</v>
      </c>
      <c r="J77" s="91" t="e">
        <f>IF(F359="","",VLOOKUP(F359,$AT$862:$AU$864,2,TRUE))</f>
        <v>#N/A</v>
      </c>
      <c r="K77" s="91" t="e">
        <f>IF(F360="","",VLOOKUP(F360,$AV$862:$AW$864,2,TRUE))</f>
        <v>#N/A</v>
      </c>
      <c r="L77" s="798"/>
    </row>
    <row r="78" spans="2:12" ht="60" customHeight="1" x14ac:dyDescent="0.25">
      <c r="B78" s="830"/>
      <c r="C78" s="815"/>
      <c r="D78" s="816"/>
      <c r="E78" s="817"/>
      <c r="F78" s="91" t="str">
        <f>IF(F246="","",VLOOKUP(F246,$AX$862:$AY$864,2,TRUE))</f>
        <v/>
      </c>
      <c r="G78" s="91" t="str">
        <f>IF(F247="","",VLOOKUP(F247,$AZ$862:$BA$864,2,TRUE))</f>
        <v/>
      </c>
      <c r="H78" s="91" t="str">
        <f>IF(F248="","",VLOOKUP(F248,$BB$862:$BC$864,2,TRUE))</f>
        <v/>
      </c>
      <c r="I78" s="91" t="e">
        <f>IF(F361="","",VLOOKUP(F361,$AX$862:$AY$864,2,TRUE))</f>
        <v>#N/A</v>
      </c>
      <c r="J78" s="91" t="e">
        <f>IF(F362="","",VLOOKUP(F362,$AZ$862:$BA$864,2,TRUE))</f>
        <v>#N/A</v>
      </c>
      <c r="K78" s="91" t="e">
        <f>IF(F363="","",VLOOKUP(F363,$BB$862:$BC$864,2,TRUE))</f>
        <v>#N/A</v>
      </c>
      <c r="L78" s="798"/>
    </row>
    <row r="79" spans="2:12" ht="60" customHeight="1" x14ac:dyDescent="0.25">
      <c r="B79" s="830"/>
      <c r="C79" s="815"/>
      <c r="D79" s="816"/>
      <c r="E79" s="817"/>
      <c r="F79" s="91" t="str">
        <f>IF(F249="","",VLOOKUP(F249,$BD$862:$BE$864,2,TRUE))</f>
        <v/>
      </c>
      <c r="G79" s="91" t="str">
        <f>IF(F250="","",VLOOKUP(F250,$BF$862:$BG$864,2,TRUE))</f>
        <v/>
      </c>
      <c r="H79" s="91" t="str">
        <f>IF(F251="","",VLOOKUP(F251,$BH$862:$BI$864,2,TRUE))</f>
        <v/>
      </c>
      <c r="I79" s="91" t="e">
        <f>IF(F364="","",VLOOKUP(F364,$BD$862:$BE$864,2,TRUE))</f>
        <v>#N/A</v>
      </c>
      <c r="J79" s="91" t="e">
        <f>IF(F365="","",VLOOKUP(F365,$BF$862:$BG$864,2,TRUE))</f>
        <v>#N/A</v>
      </c>
      <c r="K79" s="91" t="e">
        <f>IF(F366="","",VLOOKUP(F366,$BH$862:$BI$864,2,TRUE))</f>
        <v>#N/A</v>
      </c>
      <c r="L79" s="798"/>
    </row>
    <row r="80" spans="2:12" ht="60" customHeight="1" x14ac:dyDescent="0.25">
      <c r="B80" s="830"/>
      <c r="C80" s="815"/>
      <c r="D80" s="816"/>
      <c r="E80" s="817"/>
      <c r="F80" s="91" t="str">
        <f>IF(F252="","",VLOOKUP(F252,$BJ$862:$BK$864,2,TRUE))</f>
        <v/>
      </c>
      <c r="G80" s="91" t="str">
        <f>IF(F253="","",VLOOKUP(F253,$BL$862:$BM$864,2,TRUE))</f>
        <v/>
      </c>
      <c r="H80" s="91" t="str">
        <f>IF(F254="","",VLOOKUP(F254,$BN$862:$BO$864,2,TRUE))</f>
        <v/>
      </c>
      <c r="I80" s="91" t="e">
        <f>IF(F367="","",VLOOKUP(F367,$BJ$862:$BK$864,2,TRUE))</f>
        <v>#N/A</v>
      </c>
      <c r="J80" s="91" t="e">
        <f>IF(F368="","",VLOOKUP(F368,$BL$862:$BM$864,2,TRUE))</f>
        <v>#N/A</v>
      </c>
      <c r="K80" s="91" t="e">
        <f>IF(F369="","",VLOOKUP(F369,$BN$862:$BO$864,2,TRUE))</f>
        <v>#N/A</v>
      </c>
      <c r="L80" s="798"/>
    </row>
    <row r="81" spans="2:12" ht="60" customHeight="1" x14ac:dyDescent="0.25">
      <c r="B81" s="830"/>
      <c r="C81" s="815"/>
      <c r="D81" s="816"/>
      <c r="E81" s="817"/>
      <c r="F81" s="91" t="str">
        <f>IF(F255="","",VLOOKUP(F255,$BP$862:$BQ$864,2,TRUE))</f>
        <v/>
      </c>
      <c r="G81" s="91" t="str">
        <f>IF(F256="","",VLOOKUP(F256,$BR$862:$BS$864,2,TRUE))</f>
        <v/>
      </c>
      <c r="H81" s="91" t="str">
        <f>IF(F257="","",VLOOKUP(F257,$BT$862:$BU$864,2,TRUE))</f>
        <v/>
      </c>
      <c r="I81" s="91" t="e">
        <f>IF(F370="","",VLOOKUP(F370,$BP$862:$BQ$864,2,TRUE))</f>
        <v>#N/A</v>
      </c>
      <c r="J81" s="91" t="e">
        <f>IF(F371="","",VLOOKUP(F371,$BR$862:$BS$864,2,TRUE))</f>
        <v>#N/A</v>
      </c>
      <c r="K81" s="91" t="e">
        <f>IF(F372="","",VLOOKUP(F372,$BT$862:$BU$864,2,TRUE))</f>
        <v>#N/A</v>
      </c>
      <c r="L81" s="798"/>
    </row>
    <row r="82" spans="2:12" ht="60" customHeight="1" x14ac:dyDescent="0.25">
      <c r="B82" s="830"/>
      <c r="C82" s="815"/>
      <c r="D82" s="816"/>
      <c r="E82" s="817"/>
      <c r="F82" s="91" t="str">
        <f>IF(F258="","",VLOOKUP(F258,$BV$862:$BW$864,2,TRUE))</f>
        <v/>
      </c>
      <c r="G82" s="91" t="str">
        <f>IF(F259="","",VLOOKUP(F259,$BX$862:$BY$864,2,TRUE))</f>
        <v/>
      </c>
      <c r="H82" s="91" t="str">
        <f>IF(F260="","",VLOOKUP(F260,$BZ$862:$CA$864,2,TRUE))</f>
        <v/>
      </c>
      <c r="I82" s="91" t="e">
        <f>IF(F373="","",VLOOKUP(F373,$BV$862:$BW$864,2,TRUE))</f>
        <v>#N/A</v>
      </c>
      <c r="J82" s="91" t="e">
        <f>IF(F374="","",VLOOKUP(F374,$BX$862:$BY$864,2,TRUE))</f>
        <v>#N/A</v>
      </c>
      <c r="K82" s="91" t="e">
        <f>IF(F375="","",VLOOKUP(F375,$BZ$862:$CA$864,2,TRUE))</f>
        <v>#N/A</v>
      </c>
      <c r="L82" s="798"/>
    </row>
    <row r="83" spans="2:12" ht="60" customHeight="1" x14ac:dyDescent="0.25">
      <c r="B83" s="830"/>
      <c r="C83" s="815"/>
      <c r="D83" s="816"/>
      <c r="E83" s="817"/>
      <c r="F83" s="91" t="str">
        <f>IF(F261="","",VLOOKUP(F261,$CB$862:$CC$864,2,TRUE))</f>
        <v/>
      </c>
      <c r="G83" s="91" t="str">
        <f>IF(F262="","",VLOOKUP(F262,$CD$862:$CE$864,2,TRUE))</f>
        <v/>
      </c>
      <c r="H83" s="91" t="str">
        <f>IF(F263="","",VLOOKUP(F263,$CF$862:$CG$864,2,TRUE))</f>
        <v/>
      </c>
      <c r="I83" s="91" t="e">
        <f>IF(F376="","",VLOOKUP(F376,$CB$862:$CC$864,2,TRUE))</f>
        <v>#N/A</v>
      </c>
      <c r="J83" s="91" t="e">
        <f>IF(F377="","",VLOOKUP(F377,$CD$862:$CE$864,2,TRUE))</f>
        <v>#N/A</v>
      </c>
      <c r="K83" s="91" t="e">
        <f>IF(F378="","",VLOOKUP(F378,$CF$862:$CG$864,2,TRUE))</f>
        <v>#N/A</v>
      </c>
      <c r="L83" s="798"/>
    </row>
    <row r="84" spans="2:12" ht="60" customHeight="1" x14ac:dyDescent="0.25">
      <c r="B84" s="830"/>
      <c r="C84" s="815"/>
      <c r="D84" s="816"/>
      <c r="E84" s="817"/>
      <c r="F84" s="91" t="str">
        <f>IF(F264="","",VLOOKUP(F264,$AR$866:$AS$868,2,TRUE))</f>
        <v/>
      </c>
      <c r="G84" s="91" t="str">
        <f>IF(F265="","",VLOOKUP(F265,$AT$866:$AU$868,2,TRUE))</f>
        <v/>
      </c>
      <c r="H84" s="91" t="str">
        <f>IF(F266="","",VLOOKUP(F266,$AV$866:$AW$868,2,TRUE))</f>
        <v/>
      </c>
      <c r="I84" s="91" t="e">
        <f>IF(F379="","",VLOOKUP(F379,$AR$866:$AS$868,2,TRUE))</f>
        <v>#N/A</v>
      </c>
      <c r="J84" s="91" t="e">
        <f>IF(F380="","",VLOOKUP(F380,$AT$866:$AU$868,2,TRUE))</f>
        <v>#N/A</v>
      </c>
      <c r="K84" s="91" t="e">
        <f>IF(F381="","",VLOOKUP(F381,$AV$866:$AW$868,2,TRUE))</f>
        <v>#N/A</v>
      </c>
      <c r="L84" s="798"/>
    </row>
    <row r="85" spans="2:12" ht="60" customHeight="1" x14ac:dyDescent="0.25">
      <c r="B85" s="830"/>
      <c r="C85" s="815"/>
      <c r="D85" s="816"/>
      <c r="E85" s="817"/>
      <c r="F85" s="91" t="str">
        <f>IF(F267="","",VLOOKUP(F267,$AX$866:$AY$868,2,TRUE))</f>
        <v/>
      </c>
      <c r="G85" s="91" t="str">
        <f>IF(F268="","",VLOOKUP(F268,$AZ$866:$BA$868,2,TRUE))</f>
        <v/>
      </c>
      <c r="H85" s="91" t="str">
        <f>IF(F269="","",VLOOKUP(F269,$BB$866:$BC$868,2,TRUE))</f>
        <v/>
      </c>
      <c r="I85" s="91" t="e">
        <f>IF(F382="","",VLOOKUP(F382,$AX$866:$AY$868,2,TRUE))</f>
        <v>#N/A</v>
      </c>
      <c r="J85" s="91" t="e">
        <f>IF(F383="","",VLOOKUP(F383,$AZ$866:$BA$868,2,TRUE))</f>
        <v>#N/A</v>
      </c>
      <c r="K85" s="91" t="e">
        <f>IF(F384="","",VLOOKUP(F384,$BB$866:$BC$868,2,TRUE))</f>
        <v>#N/A</v>
      </c>
      <c r="L85" s="798"/>
    </row>
    <row r="86" spans="2:12" ht="60" customHeight="1" x14ac:dyDescent="0.25">
      <c r="B86" s="830"/>
      <c r="C86" s="815"/>
      <c r="D86" s="816"/>
      <c r="E86" s="817"/>
      <c r="F86" s="91" t="str">
        <f>IF(F270="","",VLOOKUP(F270,$BD$866:$BE$868,2,TRUE))</f>
        <v/>
      </c>
      <c r="G86" s="91" t="str">
        <f>IF(F271="","",VLOOKUP(F271,$BF$866:$BG$868,2,TRUE))</f>
        <v/>
      </c>
      <c r="H86" s="91" t="str">
        <f>IF(F272="","",VLOOKUP(F272,$BH$866:$BI$868,2,TRUE))</f>
        <v/>
      </c>
      <c r="I86" s="91" t="e">
        <f>IF(F385="","",VLOOKUP(F385,$BD$866:$BE$868,2,TRUE))</f>
        <v>#N/A</v>
      </c>
      <c r="J86" s="91" t="e">
        <f>IF(F386="","",VLOOKUP(F386,$BF$866:$BG$868,2,TRUE))</f>
        <v>#N/A</v>
      </c>
      <c r="K86" s="91" t="e">
        <f>IF(F387="","",VLOOKUP(F387,$BH$866:$BI$868,2,TRUE))</f>
        <v>#N/A</v>
      </c>
      <c r="L86" s="798"/>
    </row>
    <row r="87" spans="2:12" ht="60" customHeight="1" x14ac:dyDescent="0.25">
      <c r="B87" s="830"/>
      <c r="C87" s="815"/>
      <c r="D87" s="816"/>
      <c r="E87" s="817"/>
      <c r="F87" s="91" t="str">
        <f>IF(F273="","",VLOOKUP(F273,$BJ$866:$BK$868,2,TRUE))</f>
        <v/>
      </c>
      <c r="G87" s="91" t="str">
        <f>IF(F274="","",VLOOKUP(F274,$BL$866:$BM$868,2,TRUE))</f>
        <v/>
      </c>
      <c r="H87" s="91" t="str">
        <f>IF(F275="","",VLOOKUP(F275,$BN$866:$BO$868,2,TRUE))</f>
        <v/>
      </c>
      <c r="I87" s="91" t="e">
        <f>IF(F388="","",VLOOKUP(F388,$BJ$866:$BK$868,2,TRUE))</f>
        <v>#N/A</v>
      </c>
      <c r="J87" s="91" t="e">
        <f>IF(F389="","",VLOOKUP(F389,$BL$866:$BM$868,2,TRUE))</f>
        <v>#N/A</v>
      </c>
      <c r="K87" s="91" t="e">
        <f>IF(F390="","",VLOOKUP(F390,$BN$866:$BO$868,2,TRUE))</f>
        <v>#N/A</v>
      </c>
      <c r="L87" s="798"/>
    </row>
    <row r="88" spans="2:12" ht="60" customHeight="1" x14ac:dyDescent="0.25">
      <c r="B88" s="830"/>
      <c r="C88" s="815"/>
      <c r="D88" s="816"/>
      <c r="E88" s="817"/>
      <c r="F88" s="91" t="str">
        <f>IF(F276="","",VLOOKUP(F276,$BP$866:$BQ$868,2,TRUE))</f>
        <v/>
      </c>
      <c r="G88" s="91" t="str">
        <f>IF(F277="","",VLOOKUP(F277,$BR$866:$BS$868,2,TRUE))</f>
        <v/>
      </c>
      <c r="H88" s="91" t="str">
        <f>IF(F278="","",VLOOKUP(F278,$BT$866:$BU$868,2,TRUE))</f>
        <v/>
      </c>
      <c r="I88" s="91" t="e">
        <f>IF(F391="","",VLOOKUP(F391,$BP$866:$BQ$868,2,TRUE))</f>
        <v>#N/A</v>
      </c>
      <c r="J88" s="91" t="e">
        <f>IF(F392="","",VLOOKUP(F392,$BR$866:$BS$868,2,TRUE))</f>
        <v>#N/A</v>
      </c>
      <c r="K88" s="91" t="e">
        <f>IF(F393="","",VLOOKUP(F393,$BT$866:$BU$868,2,TRUE))</f>
        <v>#N/A</v>
      </c>
      <c r="L88" s="798"/>
    </row>
    <row r="89" spans="2:12" ht="60" customHeight="1" x14ac:dyDescent="0.25">
      <c r="B89" s="830"/>
      <c r="C89" s="815"/>
      <c r="D89" s="816"/>
      <c r="E89" s="817"/>
      <c r="F89" s="91" t="str">
        <f>IF(F279="","",VLOOKUP(F279,$BV$866:$BW$868,2,TRUE))</f>
        <v/>
      </c>
      <c r="G89" s="91" t="str">
        <f>IF(F280="","",VLOOKUP(F280,$BX$866:$BY$868,2,TRUE))</f>
        <v/>
      </c>
      <c r="H89" s="91" t="str">
        <f>IF(F281="","",VLOOKUP(F281,$BZ$866:$CA$868,2,TRUE))</f>
        <v/>
      </c>
      <c r="I89" s="91" t="e">
        <f>IF(F394="","",VLOOKUP(F394,$BV$866:$BW$868,2,TRUE))</f>
        <v>#N/A</v>
      </c>
      <c r="J89" s="91" t="e">
        <f>IF(F395="","",VLOOKUP(F395,$BX$866:$BY$868,2,TRUE))</f>
        <v>#N/A</v>
      </c>
      <c r="K89" s="91" t="e">
        <f>IF(F396="","",VLOOKUP(F396,$BZ$866:$CA$868,2,TRUE))</f>
        <v>#N/A</v>
      </c>
      <c r="L89" s="798"/>
    </row>
    <row r="90" spans="2:12" ht="60" customHeight="1" x14ac:dyDescent="0.25">
      <c r="B90" s="830"/>
      <c r="C90" s="815"/>
      <c r="D90" s="816"/>
      <c r="E90" s="817"/>
      <c r="F90" s="91" t="str">
        <f>IF(F282="","",VLOOKUP(F282,$CB$866:$CC$868,2,TRUE))</f>
        <v/>
      </c>
      <c r="G90" s="91" t="str">
        <f>IF(F283="","",VLOOKUP(F283,$CD$866:$CE$868,2,TRUE))</f>
        <v/>
      </c>
      <c r="H90" s="91" t="str">
        <f>IF(F284="","",VLOOKUP(F284,$CF$866:$CG$868,2,TRUE))</f>
        <v/>
      </c>
      <c r="I90" s="91" t="e">
        <f>IF(F397="","",VLOOKUP(F397,$CB$866:$CC$868,2,TRUE))</f>
        <v>#N/A</v>
      </c>
      <c r="J90" s="91" t="e">
        <f>IF(F398="","",VLOOKUP(F398,$CD$866:$CE$868,2,TRUE))</f>
        <v>#N/A</v>
      </c>
      <c r="K90" s="91" t="e">
        <f>IF(F399="","",VLOOKUP(F399,$CF$866:$CG$868,2,TRUE))</f>
        <v>#N/A</v>
      </c>
      <c r="L90" s="798"/>
    </row>
    <row r="91" spans="2:12" ht="60" customHeight="1" x14ac:dyDescent="0.25">
      <c r="B91" s="830"/>
      <c r="C91" s="815"/>
      <c r="D91" s="816"/>
      <c r="E91" s="817"/>
      <c r="F91" s="91" t="str">
        <f>IF(F285="","",VLOOKUP(F285,$AR$870:$AS$872,2,TRUE))</f>
        <v/>
      </c>
      <c r="G91" s="91" t="str">
        <f>IF(F286="","",VLOOKUP(F286,$AT$870:$AU$872,2,TRUE))</f>
        <v/>
      </c>
      <c r="H91" s="91" t="str">
        <f>IF(F287="","",VLOOKUP(F287,$AV$870:$AW$872,2,TRUE))</f>
        <v/>
      </c>
      <c r="I91" s="91" t="e">
        <f>IF(F400="","",VLOOKUP(F400,$AR$870:$AS$872,2,TRUE))</f>
        <v>#N/A</v>
      </c>
      <c r="J91" s="91" t="e">
        <f>IF(F401="","",VLOOKUP(F401,$AT$870:$AU$872,2,TRUE))</f>
        <v>#N/A</v>
      </c>
      <c r="K91" s="91" t="e">
        <f>IF(F402="","",VLOOKUP(F402,$AV$870:$AW$872,2,TRUE))</f>
        <v>#N/A</v>
      </c>
      <c r="L91" s="798"/>
    </row>
    <row r="92" spans="2:12" ht="60" customHeight="1" x14ac:dyDescent="0.25">
      <c r="B92" s="830"/>
      <c r="C92" s="815"/>
      <c r="D92" s="816"/>
      <c r="E92" s="817"/>
      <c r="F92" s="91" t="str">
        <f>IF(F288="","",VLOOKUP(F288,$AX$870:$AY$872,2,TRUE))</f>
        <v/>
      </c>
      <c r="G92" s="91" t="str">
        <f>IF(F289="","",VLOOKUP(F289,$AZ$870:$BA$872,2,TRUE))</f>
        <v/>
      </c>
      <c r="H92" s="91" t="str">
        <f>IF(F290="","",VLOOKUP(F290,$BB$870:$BC$872,2,TRUE))</f>
        <v/>
      </c>
      <c r="I92" s="91" t="e">
        <f>IF(F403="","",VLOOKUP(F403,$AX$870:$AY$872,2,TRUE))</f>
        <v>#N/A</v>
      </c>
      <c r="J92" s="91" t="e">
        <f>IF(F404="","",VLOOKUP(F404,$AZ$870:$BA$872,2,TRUE))</f>
        <v>#N/A</v>
      </c>
      <c r="K92" s="91" t="e">
        <f>IF(F405="","",VLOOKUP(F405,$BB$870:$BC$872,2,TRUE))</f>
        <v>#N/A</v>
      </c>
      <c r="L92" s="798"/>
    </row>
    <row r="93" spans="2:12" ht="60" customHeight="1" x14ac:dyDescent="0.25">
      <c r="B93" s="830"/>
      <c r="C93" s="815"/>
      <c r="D93" s="816"/>
      <c r="E93" s="817"/>
      <c r="F93" s="91" t="str">
        <f>IF(F291="","",VLOOKUP(F291,$BD$870:$BE$872,2,TRUE))</f>
        <v/>
      </c>
      <c r="G93" s="91" t="str">
        <f>IF(F292="","",VLOOKUP(F292,$BF$870:$BG$872,2,TRUE))</f>
        <v/>
      </c>
      <c r="H93" s="91" t="str">
        <f>IF(F293="","",VLOOKUP(F293,$BH$870:$BI$872,2,TRUE))</f>
        <v/>
      </c>
      <c r="I93" s="91" t="e">
        <f>IF(F406="","",VLOOKUP(F406,$BD$870:$BE$872,2,TRUE))</f>
        <v>#N/A</v>
      </c>
      <c r="J93" s="91" t="e">
        <f>IF(F407="","",VLOOKUP(F407,$BF$870:$BG$872,2,TRUE))</f>
        <v>#N/A</v>
      </c>
      <c r="K93" s="91" t="e">
        <f>IF(F408="","",VLOOKUP(F408,$BH$870:$BI$872,2,TRUE))</f>
        <v>#N/A</v>
      </c>
      <c r="L93" s="798"/>
    </row>
    <row r="94" spans="2:12" ht="60" customHeight="1" x14ac:dyDescent="0.25">
      <c r="B94" s="830"/>
      <c r="C94" s="815"/>
      <c r="D94" s="816"/>
      <c r="E94" s="817"/>
      <c r="F94" s="91" t="str">
        <f>IF(F294="","",VLOOKUP(F294,$BJ$870:$BK$872,2,TRUE))</f>
        <v/>
      </c>
      <c r="G94" s="91" t="str">
        <f>IF(F295="","",VLOOKUP(F295,$BL$870:$BM$872,2,TRUE))</f>
        <v/>
      </c>
      <c r="H94" s="91" t="str">
        <f>IF(F296="","",VLOOKUP(F296,$BN$870:$BO$872,2,TRUE))</f>
        <v/>
      </c>
      <c r="I94" s="91" t="e">
        <f>IF(F409="","",VLOOKUP(F409,$BJ$870:$BK$872,2,TRUE))</f>
        <v>#N/A</v>
      </c>
      <c r="J94" s="91" t="e">
        <f>IF(F410="","",VLOOKUP(F410,$BL$870:$BM$872,2,TRUE))</f>
        <v>#N/A</v>
      </c>
      <c r="K94" s="91" t="e">
        <f>IF(F411="","",VLOOKUP(F411,$BN$870:$BO$872,2,TRUE))</f>
        <v>#N/A</v>
      </c>
      <c r="L94" s="798"/>
    </row>
    <row r="95" spans="2:12" ht="60" customHeight="1" x14ac:dyDescent="0.25">
      <c r="B95" s="830"/>
      <c r="C95" s="815"/>
      <c r="D95" s="816"/>
      <c r="E95" s="817"/>
      <c r="F95" s="91" t="str">
        <f>IF(F297="","",VLOOKUP(F297,$BP$870:$BQ$872,2,TRUE))</f>
        <v/>
      </c>
      <c r="G95" s="91" t="str">
        <f>IF(F298="","",VLOOKUP(F298,$BR$870:$BS$872,2,TRUE))</f>
        <v/>
      </c>
      <c r="H95" s="91" t="str">
        <f>IF(F299="","",VLOOKUP(F299,$BT$870:$BU$872,2,TRUE))</f>
        <v/>
      </c>
      <c r="I95" s="91" t="e">
        <f>IF(F412="","",VLOOKUP(F412,$BP$870:$BQ$872,2,TRUE))</f>
        <v>#N/A</v>
      </c>
      <c r="J95" s="91" t="e">
        <f>IF(F413="","",VLOOKUP(F413,$BR$870:$BS$872,2,TRUE))</f>
        <v>#N/A</v>
      </c>
      <c r="K95" s="91" t="e">
        <f>IF(F414="","",VLOOKUP(F414,$BT$870:$BU$872,2,TRUE))</f>
        <v>#N/A</v>
      </c>
      <c r="L95" s="798"/>
    </row>
    <row r="96" spans="2:12" ht="60" customHeight="1" x14ac:dyDescent="0.25">
      <c r="B96" s="830"/>
      <c r="C96" s="815"/>
      <c r="D96" s="816"/>
      <c r="E96" s="817"/>
      <c r="F96" s="91" t="str">
        <f>IF(F300="","",VLOOKUP(F300,$BV$870:$BW$872,2,TRUE))</f>
        <v/>
      </c>
      <c r="G96" s="91" t="str">
        <f>IF(F301="","",VLOOKUP(F301,$BX$870:$BY$872,2,TRUE))</f>
        <v/>
      </c>
      <c r="H96" s="91" t="str">
        <f>IF(F302="","",VLOOKUP(F302,$BZ$870:$CA$872,2,TRUE))</f>
        <v/>
      </c>
      <c r="I96" s="91" t="e">
        <f>IF(F415="","",VLOOKUP(F415,$BV$870:$BW$872,2,TRUE))</f>
        <v>#N/A</v>
      </c>
      <c r="J96" s="91" t="e">
        <f>IF(F416="","",VLOOKUP(F416,$BX$870:$BY$872,2,TRUE))</f>
        <v>#N/A</v>
      </c>
      <c r="K96" s="91" t="e">
        <f>IF(F417="","",VLOOKUP(F417,$BZ$870:$CA$872,2,TRUE))</f>
        <v>#N/A</v>
      </c>
      <c r="L96" s="798"/>
    </row>
    <row r="97" spans="2:12" ht="60" customHeight="1" thickBot="1" x14ac:dyDescent="0.3">
      <c r="B97" s="831"/>
      <c r="C97" s="818"/>
      <c r="D97" s="819"/>
      <c r="E97" s="820"/>
      <c r="F97" s="91" t="str">
        <f>IF(F303="","",VLOOKUP(F303,$CB$870:$CC$872,2,TRUE))</f>
        <v/>
      </c>
      <c r="G97" s="91" t="str">
        <f>IF(F304="","",VLOOKUP(F304,$CD$870:$CE$872,2,TRUE))</f>
        <v/>
      </c>
      <c r="H97" s="91" t="str">
        <f>IF(F305="","",VLOOKUP(F305,$CF$870:$CG$872,2,TRUE))</f>
        <v/>
      </c>
      <c r="I97" s="91" t="e">
        <f>IF(F421="","",VLOOKUP(F421,$CB$870:$CC$872,2,TRUE))</f>
        <v>#N/A</v>
      </c>
      <c r="J97" s="91" t="e">
        <f>IF(F422="","",VLOOKUP(F422,$CD$870:$CE$872,2,TRUE))</f>
        <v>#N/A</v>
      </c>
      <c r="K97" s="91" t="e">
        <f>IF(F423="","",VLOOKUP(F423,$CF$870:$CG$872,2,TRUE))</f>
        <v>#N/A</v>
      </c>
      <c r="L97" s="798"/>
    </row>
    <row r="98" spans="2:12" ht="60" customHeight="1" x14ac:dyDescent="0.25">
      <c r="B98" s="829" t="s">
        <v>116</v>
      </c>
      <c r="C98" s="288" t="str">
        <f>IF(G122="","",VLOOKUP(G122,$Y$875:$Z$877,2,TRUE))</f>
        <v/>
      </c>
      <c r="D98" s="288" t="str">
        <f>IF(G123="","",VLOOKUP(G123,$AA$875:$AB$877,2,TRUE))</f>
        <v/>
      </c>
      <c r="E98" s="288" t="str">
        <f>IF(G124="","",VLOOKUP(G124,$AC$875:$AD$877,2,TRUE))</f>
        <v/>
      </c>
      <c r="F98" s="282" t="str">
        <f>IF(G195="","",VLOOKUP(G195,$AR$874:$AS$876,2,TRUE))</f>
        <v/>
      </c>
      <c r="G98" s="282" t="str">
        <f>IF(G196="","",VLOOKUP(G196,$AT$874:$AU$876,2,TRUE))</f>
        <v/>
      </c>
      <c r="H98" s="282" t="str">
        <f>IF(G197="","",VLOOKUP(G197,$AV$874:$AW$876,2,TRUE))</f>
        <v/>
      </c>
      <c r="I98" s="282" t="e">
        <f>IF(G310="","",VLOOKUP(G310,$AR$874:$AS$876,2,TRUE))</f>
        <v>#N/A</v>
      </c>
      <c r="J98" s="282" t="e">
        <f>IF(G311="","",VLOOKUP(G311,$AT$874:$AU$876,2,TRUE))</f>
        <v>#N/A</v>
      </c>
      <c r="K98" s="285" t="e">
        <f>IF(G312="","",VLOOKUP(G312,$AV$874:$AW$876,2,TRUE))</f>
        <v>#N/A</v>
      </c>
      <c r="L98" s="799"/>
    </row>
    <row r="99" spans="2:12" ht="60" customHeight="1" x14ac:dyDescent="0.25">
      <c r="B99" s="830"/>
      <c r="C99" s="281" t="str">
        <f>IF(F125="","",VLOOKUP(F125,$AE$875:$AF$877,2,TRUE))</f>
        <v/>
      </c>
      <c r="D99" s="281" t="str">
        <f>IF(F126="","",VLOOKUP(F126,$AG$875:$AH$877,2,TRUE))</f>
        <v/>
      </c>
      <c r="E99" s="281" t="str">
        <f>IF(F127="","",VLOOKUP(F127,$AI$875:$AJ$877,2,TRUE))</f>
        <v/>
      </c>
      <c r="F99" s="91" t="str">
        <f>IF(G198="","",VLOOKUP(G198,$AX$874:$AY$876,2,TRUE))</f>
        <v/>
      </c>
      <c r="G99" s="91" t="str">
        <f>IF(G199="","",VLOOKUP(G199,$AZ$874:$BA$876,2,TRUE))</f>
        <v/>
      </c>
      <c r="H99" s="91" t="str">
        <f>IF(G200="","",VLOOKUP(G200,$BB$874:$BC$876,2,TRUE))</f>
        <v/>
      </c>
      <c r="I99" s="91" t="e">
        <f>IF(G313="","",VLOOKUP(G313,$AX$874:$AY$876,2,TRUE))</f>
        <v>#N/A</v>
      </c>
      <c r="J99" s="91" t="e">
        <f>IF(G314="","",VLOOKUP(G314,$AZ$874:$BA$876,2,TRUE))</f>
        <v>#N/A</v>
      </c>
      <c r="K99" s="286" t="e">
        <f>IF(G315="","",VLOOKUP(G315,$BB$874:$BC$876,2,TRUE))</f>
        <v>#N/A</v>
      </c>
      <c r="L99" s="799"/>
    </row>
    <row r="100" spans="2:12" ht="60" customHeight="1" x14ac:dyDescent="0.25">
      <c r="B100" s="830"/>
      <c r="C100" s="281" t="str">
        <f>IF(F128="","",VLOOKUP(F128,$AK$875:$AL$877,2,TRUE))</f>
        <v/>
      </c>
      <c r="D100" s="281" t="str">
        <f>IF(F129="","",VLOOKUP(F129,$AM$875:$AN$877,2,TRUE))</f>
        <v/>
      </c>
      <c r="E100" s="281" t="str">
        <f>IF(F130="","",VLOOKUP(F130,$AO$875:$AP$877,2,TRUE))</f>
        <v/>
      </c>
      <c r="F100" s="91" t="str">
        <f>IF(G201="","",VLOOKUP(G201,$BD$874:$BE$876,2,TRUE))</f>
        <v/>
      </c>
      <c r="G100" s="91" t="str">
        <f>IF(G202="","",VLOOKUP(G202,$BF$874:$BG$876,2,TRUE))</f>
        <v/>
      </c>
      <c r="H100" s="91" t="str">
        <f>IF(G203="","",VLOOKUP(G203,$BH$874:$BI$876,2,TRUE))</f>
        <v/>
      </c>
      <c r="I100" s="91" t="e">
        <f>IF(G316="","",VLOOKUP(G316,$BD$874:$BE$876,2,TRUE))</f>
        <v>#N/A</v>
      </c>
      <c r="J100" s="91" t="e">
        <f>IF(G317="","",VLOOKUP(G317,$BF$874:$BG$876,2,TRUE))</f>
        <v>#N/A</v>
      </c>
      <c r="K100" s="286" t="e">
        <f>IF(G318="","",VLOOKUP(G318,$BH$874:$BI$876,2,TRUE))</f>
        <v>#N/A</v>
      </c>
      <c r="L100" s="799"/>
    </row>
    <row r="101" spans="2:12" ht="60" customHeight="1" x14ac:dyDescent="0.25">
      <c r="B101" s="830"/>
      <c r="C101" s="281" t="str">
        <f>IF(G131="","",VLOOKUP(G131,$Y$879:$Z$881,2,TRUE))</f>
        <v/>
      </c>
      <c r="D101" s="281" t="str">
        <f>IF(G132="","",VLOOKUP(G132,$AA$879:$AB$881,2,TRUE))</f>
        <v/>
      </c>
      <c r="E101" s="281" t="str">
        <f>IF(G133="","",VLOOKUP(G133,$AC$879:$AD$881,2,TRUE))</f>
        <v/>
      </c>
      <c r="F101" s="91" t="str">
        <f>IF(G204="","",VLOOKUP(G204,$BJ$874:$BK$876,2,TRUE))</f>
        <v/>
      </c>
      <c r="G101" s="91" t="str">
        <f>IF(G205="","",VLOOKUP(G205,$BL$874:$BM$876,2,TRUE))</f>
        <v/>
      </c>
      <c r="H101" s="91" t="str">
        <f>IF(G206="","",VLOOKUP(G206,$BN$874:$BO$876,2,TRUE))</f>
        <v/>
      </c>
      <c r="I101" s="91" t="e">
        <f>IF(G319="","",VLOOKUP(G319,$BJ$874:$BK$876,2,TRUE))</f>
        <v>#N/A</v>
      </c>
      <c r="J101" s="91" t="e">
        <f>IF(G320="","",VLOOKUP(G320,$BL$874:$BM$876,2,TRUE))</f>
        <v>#N/A</v>
      </c>
      <c r="K101" s="286" t="e">
        <f>IF(G321="","",VLOOKUP(G321,$BN$874:$BO$876,2,TRUE))</f>
        <v>#N/A</v>
      </c>
      <c r="L101" s="799"/>
    </row>
    <row r="102" spans="2:12" ht="60" customHeight="1" x14ac:dyDescent="0.25">
      <c r="B102" s="830"/>
      <c r="C102" s="281" t="str">
        <f>IF(F134="","",VLOOKUP(F134,$AE$879:$AF$881,2,TRUE))</f>
        <v/>
      </c>
      <c r="D102" s="281" t="str">
        <f>IF(F135="","",VLOOKUP(F135,$AG$879:$AH$881,2,TRUE))</f>
        <v/>
      </c>
      <c r="E102" s="281" t="str">
        <f>IF(F136="","",VLOOKUP(F136,$AI$879:$AJ$881,2,TRUE))</f>
        <v/>
      </c>
      <c r="F102" s="91" t="str">
        <f>IF(G207="","",VLOOKUP(G207,$AR$878:$AS$880,2,TRUE))</f>
        <v/>
      </c>
      <c r="G102" s="91" t="str">
        <f>IF(G208="","",VLOOKUP(G208,$AT$878:$AU$880,2,TRUE))</f>
        <v/>
      </c>
      <c r="H102" s="91" t="str">
        <f>IF(G209="","",VLOOKUP(G209,$AV$878:$AW$880,2,TRUE))</f>
        <v/>
      </c>
      <c r="I102" s="91" t="e">
        <f>IF(G322="","",VLOOKUP(G322,$AR$878:$AS$880,2,TRUE))</f>
        <v>#N/A</v>
      </c>
      <c r="J102" s="91" t="e">
        <f>IF(G323="","",VLOOKUP(G323,$AT$878:$AU$880,2,TRUE))</f>
        <v>#N/A</v>
      </c>
      <c r="K102" s="286" t="e">
        <f>IF(G324="","",VLOOKUP(G324,$AV$878:$AW$880,2,TRUE))</f>
        <v>#N/A</v>
      </c>
      <c r="L102" s="799"/>
    </row>
    <row r="103" spans="2:12" ht="60" customHeight="1" x14ac:dyDescent="0.25">
      <c r="B103" s="830"/>
      <c r="C103" s="281" t="str">
        <f>IF(F137="","",VLOOKUP(F137,$AK$879:$AL$881,2,TRUE))</f>
        <v/>
      </c>
      <c r="D103" s="281" t="str">
        <f>IF(F138="","",VLOOKUP(F138,$AM$879:$AN$881,2,TRUE))</f>
        <v/>
      </c>
      <c r="E103" s="281" t="str">
        <f>IF(F139="","",VLOOKUP(F139,$AO$879:$AP$881,2,TRUE))</f>
        <v/>
      </c>
      <c r="F103" s="91" t="str">
        <f>IF(G210="","",VLOOKUP(G210,$AX$878:$AY$880,2,TRUE))</f>
        <v/>
      </c>
      <c r="G103" s="91" t="str">
        <f>IF(G211="","",VLOOKUP(G211,$AZ$878:$BA$880,2,TRUE))</f>
        <v/>
      </c>
      <c r="H103" s="91" t="str">
        <f>IF(G212="","",VLOOKUP(G212,$BB$878:$BC$880,2,TRUE))</f>
        <v/>
      </c>
      <c r="I103" s="91" t="e">
        <f>IF(G325="","",VLOOKUP(G325,$AX$878:$AY$880,2,TRUE))</f>
        <v>#N/A</v>
      </c>
      <c r="J103" s="91" t="e">
        <f>IF(G326="","",VLOOKUP(G326,$AZ$878:$BA$880,2,TRUE))</f>
        <v>#N/A</v>
      </c>
      <c r="K103" s="286" t="e">
        <f>IF(G327="","",VLOOKUP(G327,$BB$878:$BC$880,2,TRUE))</f>
        <v>#N/A</v>
      </c>
      <c r="L103" s="799"/>
    </row>
    <row r="104" spans="2:12" ht="60" customHeight="1" x14ac:dyDescent="0.25">
      <c r="B104" s="830"/>
      <c r="C104" s="281" t="str">
        <f>IF(G140="","",VLOOKUP(G140,$Y$883:$Z$885,2,TRUE))</f>
        <v/>
      </c>
      <c r="D104" s="281" t="str">
        <f>IF(G141="","",VLOOKUP(G141,$AA$883:$AB$885,2,TRUE))</f>
        <v/>
      </c>
      <c r="E104" s="281" t="str">
        <f>IF(G142="","",VLOOKUP(G142,$AC$883:$AD$885,2,TRUE))</f>
        <v/>
      </c>
      <c r="F104" s="91" t="str">
        <f>IF(G213="","",VLOOKUP(G213,$BD$878:$BE$880,2,TRUE))</f>
        <v/>
      </c>
      <c r="G104" s="91" t="str">
        <f>IF(G214="","",VLOOKUP(G214,$BF$878:$BG$880,2,TRUE))</f>
        <v/>
      </c>
      <c r="H104" s="91" t="str">
        <f>IF(G215="","",VLOOKUP(G215,$BH$878:$BI$880,2,TRUE))</f>
        <v/>
      </c>
      <c r="I104" s="91" t="e">
        <f>IF(G328="","",VLOOKUP(G328,$BD$878:$BE$880,2,TRUE))</f>
        <v>#N/A</v>
      </c>
      <c r="J104" s="91" t="e">
        <f>IF(G329="","",VLOOKUP(G329,$BF$878:$BG$880,2,TRUE))</f>
        <v>#N/A</v>
      </c>
      <c r="K104" s="286" t="e">
        <f>IF(G330="","",VLOOKUP(G330,$BH$878:$BI$880,2,TRUE))</f>
        <v>#N/A</v>
      </c>
      <c r="L104" s="799"/>
    </row>
    <row r="105" spans="2:12" ht="60" customHeight="1" x14ac:dyDescent="0.25">
      <c r="B105" s="830"/>
      <c r="C105" s="281" t="str">
        <f>IF(F143="","",VLOOKUP(F143,$AE$883:$AF$885,2,TRUE))</f>
        <v/>
      </c>
      <c r="D105" s="281" t="str">
        <f>IF(F144="","",VLOOKUP(F144,$AG$883:$AH$885,2,TRUE))</f>
        <v/>
      </c>
      <c r="E105" s="281" t="str">
        <f>IF(F145="","",VLOOKUP(F145,$AI$883:$AJ$885,2,TRUE))</f>
        <v/>
      </c>
      <c r="F105" s="91" t="str">
        <f>IF(G216="","",VLOOKUP(G216,$BJ$878:$BK$880,2,TRUE))</f>
        <v/>
      </c>
      <c r="G105" s="91" t="str">
        <f>IF(G217="","",VLOOKUP(G217,$BL$878:$BM$880,2,TRUE))</f>
        <v/>
      </c>
      <c r="H105" s="91" t="str">
        <f>IF(G218="","",VLOOKUP(G218,$BN$878:$BO$880,2,TRUE))</f>
        <v/>
      </c>
      <c r="I105" s="91" t="e">
        <f>IF(G331="","",VLOOKUP(G331,$BJ$878:$BK$880,2,TRUE))</f>
        <v>#N/A</v>
      </c>
      <c r="J105" s="91" t="e">
        <f>IF(G332="","",VLOOKUP(G332,$BL$878:$BM$880,2,TRUE))</f>
        <v>#N/A</v>
      </c>
      <c r="K105" s="286" t="e">
        <f>IF(G333="","",VLOOKUP(G333,$BN$878:$BO$880,2,TRUE))</f>
        <v>#N/A</v>
      </c>
      <c r="L105" s="799"/>
    </row>
    <row r="106" spans="2:12" ht="60" customHeight="1" x14ac:dyDescent="0.25">
      <c r="B106" s="830"/>
      <c r="C106" s="281" t="str">
        <f>IF(F146="","",VLOOKUP(F146,$AK$883:$AL$885,2,TRUE))</f>
        <v/>
      </c>
      <c r="D106" s="281" t="str">
        <f>IF(F147="","",VLOOKUP(F147,$AM$883:$AN$885,2,TRUE))</f>
        <v/>
      </c>
      <c r="E106" s="281" t="str">
        <f>IF(F148="","",VLOOKUP(F148,$AO$883:$AP$885,2,TRUE))</f>
        <v/>
      </c>
      <c r="F106" s="91" t="str">
        <f>IF(G219="","",VLOOKUP(G219,$AR$882:$AS$884,2,TRUE))</f>
        <v/>
      </c>
      <c r="G106" s="91" t="str">
        <f>IF(G220="","",VLOOKUP(G220,$AT$882:$AU$884,2,TRUE))</f>
        <v/>
      </c>
      <c r="H106" s="91" t="str">
        <f>IF(G221="","",VLOOKUP(G221,$AV$882:$AW$884,2,TRUE))</f>
        <v/>
      </c>
      <c r="I106" s="91" t="e">
        <f>IF(G334="","",VLOOKUP(G334,$AR$882:$AS$884,2,TRUE))</f>
        <v>#N/A</v>
      </c>
      <c r="J106" s="91" t="e">
        <f>IF(G335="","",VLOOKUP(G335,$AT$882:$AU$884,2,TRUE))</f>
        <v>#N/A</v>
      </c>
      <c r="K106" s="286" t="e">
        <f>IF(G336="","",VLOOKUP(G336,$AV$882:$AW$884,2,TRUE))</f>
        <v>#N/A</v>
      </c>
      <c r="L106" s="799"/>
    </row>
    <row r="107" spans="2:12" ht="60" customHeight="1" x14ac:dyDescent="0.25">
      <c r="B107" s="830"/>
      <c r="C107" s="281" t="str">
        <f>IF(G149="","",VLOOKUP(G149,$Y$887:$Z$889,2,TRUE))</f>
        <v/>
      </c>
      <c r="D107" s="281" t="str">
        <f>IF(G150="","",VLOOKUP(G150,$AA$887:$AB$889,2,TRUE))</f>
        <v/>
      </c>
      <c r="E107" s="281" t="str">
        <f>IF(G151="","",VLOOKUP(G151,$AC$887:$AD$889,2,TRUE))</f>
        <v/>
      </c>
      <c r="F107" s="91" t="str">
        <f>IF(G222="","",VLOOKUP(G222,$AX$882:$AY$884,2,TRUE))</f>
        <v/>
      </c>
      <c r="G107" s="91" t="str">
        <f>IF(G223="","",VLOOKUP(G223,$AZ$882:$BA$884,2,TRUE))</f>
        <v/>
      </c>
      <c r="H107" s="91" t="str">
        <f>IF(G224="","",VLOOKUP(G224,$BB$882:$BC$884,2,TRUE))</f>
        <v/>
      </c>
      <c r="I107" s="91" t="e">
        <f>IF(G337="","",VLOOKUP(G337,$AX$882:$AY$884,2,TRUE))</f>
        <v>#N/A</v>
      </c>
      <c r="J107" s="91" t="e">
        <f>IF(G338="","",VLOOKUP(G338,$AZ$882:$BA$884,2,TRUE))</f>
        <v>#N/A</v>
      </c>
      <c r="K107" s="286" t="e">
        <f>IF(G339="","",VLOOKUP(G339,$BB$882:$BC$884,2,TRUE))</f>
        <v>#N/A</v>
      </c>
      <c r="L107" s="799"/>
    </row>
    <row r="108" spans="2:12" ht="60" customHeight="1" x14ac:dyDescent="0.25">
      <c r="B108" s="830"/>
      <c r="C108" s="281" t="str">
        <f>IF(F152="","",VLOOKUP(F152,$AE$887:$AF$889,2,TRUE))</f>
        <v/>
      </c>
      <c r="D108" s="281" t="str">
        <f>IF(F153="","",VLOOKUP(F153,$AG$887:$AH$889,2,TRUE))</f>
        <v/>
      </c>
      <c r="E108" s="281" t="str">
        <f>IF(F154="","",VLOOKUP(F154,$AI$887:$AJ$889,2,TRUE))</f>
        <v/>
      </c>
      <c r="F108" s="91" t="str">
        <f>IF(G225="","",VLOOKUP(G225,$BD$882:$BE$884,2,TRUE))</f>
        <v/>
      </c>
      <c r="G108" s="91" t="str">
        <f>IF(G226="","",VLOOKUP(G226,$BF$882:$BG$884,2,TRUE))</f>
        <v/>
      </c>
      <c r="H108" s="91" t="str">
        <f>IF(G227="","",VLOOKUP(G227,$BH$882:$BI$884,2,TRUE))</f>
        <v/>
      </c>
      <c r="I108" s="91" t="e">
        <f>IF(G340="","",VLOOKUP(G340,$BD$882:$BE$884,2,TRUE))</f>
        <v>#N/A</v>
      </c>
      <c r="J108" s="91" t="e">
        <f>IF(G341="","",VLOOKUP(G341,$BF$882:$BG$884,2,TRUE))</f>
        <v>#N/A</v>
      </c>
      <c r="K108" s="286" t="e">
        <f>IF(G342="","",VLOOKUP(G342,$BH$882:$BI$884,2,TRUE))</f>
        <v>#N/A</v>
      </c>
      <c r="L108" s="799"/>
    </row>
    <row r="109" spans="2:12" ht="60" customHeight="1" x14ac:dyDescent="0.25">
      <c r="B109" s="830"/>
      <c r="C109" s="281" t="str">
        <f>IF(F155="","",VLOOKUP(F155,$AK$887:$AL$889,2,TRUE))</f>
        <v/>
      </c>
      <c r="D109" s="281" t="str">
        <f>IF(F156="","",VLOOKUP(F156,$AM$887:$AN$889,2,TRUE))</f>
        <v/>
      </c>
      <c r="E109" s="281" t="str">
        <f>IF(F157="","",VLOOKUP(F157,$AO$887:$AP$889,2,TRUE))</f>
        <v/>
      </c>
      <c r="F109" s="91" t="str">
        <f>IF(G228="","",VLOOKUP(G228,$BJ$882:$BK$884,2,TRUE))</f>
        <v/>
      </c>
      <c r="G109" s="91" t="str">
        <f>IF(G229="","",VLOOKUP(G229,$BL$882:$BM$884,2,TRUE))</f>
        <v/>
      </c>
      <c r="H109" s="91" t="str">
        <f>IF(G230="","",VLOOKUP(G230,$BN$882:$BO$884,2,TRUE))</f>
        <v/>
      </c>
      <c r="I109" s="91" t="e">
        <f>IF(G343="","",VLOOKUP(G343,$BJ$882:$BK$884,2,TRUE))</f>
        <v>#N/A</v>
      </c>
      <c r="J109" s="91" t="e">
        <f>IF(G344="","",VLOOKUP(G344,$BL$882:$BM$884,2,TRUE))</f>
        <v>#N/A</v>
      </c>
      <c r="K109" s="286" t="e">
        <f>IF(G345="","",VLOOKUP(G345,$BN$882:$BO$884,2,TRUE))</f>
        <v>#N/A</v>
      </c>
      <c r="L109" s="799"/>
    </row>
    <row r="110" spans="2:12" ht="60" customHeight="1" x14ac:dyDescent="0.25">
      <c r="B110" s="830"/>
      <c r="C110" s="281" t="str">
        <f>IF(G158="","",VLOOKUP(G158,$Y$891:$Z$893,2,TRUE))</f>
        <v/>
      </c>
      <c r="D110" s="281" t="str">
        <f>IF(G159="","",VLOOKUP(G159,$AA$891:$AB$893,2,TRUE))</f>
        <v/>
      </c>
      <c r="E110" s="281" t="str">
        <f>IF(G160="","",VLOOKUP(G160,$AC$891:$AD$893,2,TRUE))</f>
        <v/>
      </c>
      <c r="F110" s="91" t="str">
        <f>IF(G231="","",VLOOKUP(G231,$AR$886:$AS$888,2,TRUE))</f>
        <v/>
      </c>
      <c r="G110" s="91" t="str">
        <f>IF(G232="","",VLOOKUP(G232,$AT$886:$AU$888,2,TRUE))</f>
        <v/>
      </c>
      <c r="H110" s="91" t="str">
        <f>IF(G233="","",VLOOKUP(G233,$AV$886:$AW$888,2,TRUE))</f>
        <v/>
      </c>
      <c r="I110" s="91" t="e">
        <f>IF(G346="","",VLOOKUP(G346,$AR$886:$AS$888,2,TRUE))</f>
        <v>#N/A</v>
      </c>
      <c r="J110" s="91" t="e">
        <f>IF(G347="","",VLOOKUP(G347,$AT$886:$AU$888,2,TRUE))</f>
        <v>#N/A</v>
      </c>
      <c r="K110" s="286" t="e">
        <f>IF(G348="","",VLOOKUP(G348,$AV$886:$AW$888,2,TRUE))</f>
        <v>#N/A</v>
      </c>
      <c r="L110" s="799"/>
    </row>
    <row r="111" spans="2:12" ht="60" customHeight="1" x14ac:dyDescent="0.25">
      <c r="B111" s="830"/>
      <c r="C111" s="281" t="str">
        <f>IF(G161="","",VLOOKUP(G161,$AE$891:$AF$893,2,TRUE))</f>
        <v/>
      </c>
      <c r="D111" s="281" t="str">
        <f>IF(G162="","",VLOOKUP(G162,$AG$891:$AH$893,2,TRUE))</f>
        <v/>
      </c>
      <c r="E111" s="281" t="str">
        <f>IF(G163="","",VLOOKUP(G163,$AI$891:$AJ$893,2,TRUE))</f>
        <v/>
      </c>
      <c r="F111" s="91" t="str">
        <f>IF(G234="","",VLOOKUP(G234,$AX$886:$AY$888,2,TRUE))</f>
        <v/>
      </c>
      <c r="G111" s="91" t="str">
        <f>IF(G235="","",VLOOKUP(G235,$AZ$886:$BA$888,2,TRUE))</f>
        <v/>
      </c>
      <c r="H111" s="91" t="str">
        <f>IF(G236="","",VLOOKUP(G236,$BB$886:$BC$888,2,TRUE))</f>
        <v/>
      </c>
      <c r="I111" s="91" t="e">
        <f>IF(G349="","",VLOOKUP(G349,$AX$886:$AY$888,2,TRUE))</f>
        <v>#N/A</v>
      </c>
      <c r="J111" s="91" t="e">
        <f>IF(G350="","",VLOOKUP(G350,$AZ$886:$BA$888,2,TRUE))</f>
        <v>#N/A</v>
      </c>
      <c r="K111" s="286" t="e">
        <f>IF(G351="","",VLOOKUP(G351,$BB$886:$BC$888,2,TRUE))</f>
        <v>#N/A</v>
      </c>
      <c r="L111" s="799"/>
    </row>
    <row r="112" spans="2:12" ht="60" customHeight="1" x14ac:dyDescent="0.25">
      <c r="B112" s="830"/>
      <c r="C112" s="281" t="str">
        <f>IF(G164="","",VLOOKUP(G164,$AK$891:$AL$893,2,TRUE))</f>
        <v/>
      </c>
      <c r="D112" s="281" t="str">
        <f>IF(G165="","",VLOOKUP(G165,$AM$891:$AN$893,2,TRUE))</f>
        <v/>
      </c>
      <c r="E112" s="281" t="str">
        <f>IF(G166="","",VLOOKUP(G166,$AO$891:$AP$893,2,TRUE))</f>
        <v/>
      </c>
      <c r="F112" s="91" t="str">
        <f>IF(G237="","",VLOOKUP(G237,$BD$886:$BE$888,2,TRUE))</f>
        <v/>
      </c>
      <c r="G112" s="91" t="str">
        <f>IF(G238="","",VLOOKUP(G238,$BF$886:$BG$888,2,TRUE))</f>
        <v/>
      </c>
      <c r="H112" s="91" t="str">
        <f>IF(G239="","",VLOOKUP(G239,$BH$886:$BI$888,2,TRUE))</f>
        <v/>
      </c>
      <c r="I112" s="91" t="e">
        <f>IF(G352="","",VLOOKUP(G352,$BD$886:$BE$888,2,TRUE))</f>
        <v>#N/A</v>
      </c>
      <c r="J112" s="91" t="e">
        <f>IF(G353="","",VLOOKUP(G353,$BF$886:$BG$888,2,TRUE))</f>
        <v>#N/A</v>
      </c>
      <c r="K112" s="286" t="e">
        <f>IF(G354="","",VLOOKUP(G354,$BH$886:$BI$888,2,TRUE))</f>
        <v>#N/A</v>
      </c>
      <c r="L112" s="799"/>
    </row>
    <row r="113" spans="2:12" ht="60" customHeight="1" x14ac:dyDescent="0.25">
      <c r="B113" s="830"/>
      <c r="C113" s="281" t="str">
        <f>IF(G167="","",VLOOKUP(G167,$Y$895:$Z$897,2,TRUE))</f>
        <v/>
      </c>
      <c r="D113" s="281" t="str">
        <f>IF(G168="","",VLOOKUP(G168,$AA$895:$AB$897,2,TRUE))</f>
        <v/>
      </c>
      <c r="E113" s="281" t="str">
        <f>IF(G169="","",VLOOKUP(G169,$AC$895:$AD$897,2,TRUE))</f>
        <v/>
      </c>
      <c r="F113" s="91" t="str">
        <f>IF(G240="","",VLOOKUP(G240,$BJ$886:$BK$888,2,TRUE))</f>
        <v/>
      </c>
      <c r="G113" s="91" t="str">
        <f>IF(G241="","",VLOOKUP(G241,$BL$886:$BM$888,2,TRUE))</f>
        <v/>
      </c>
      <c r="H113" s="91" t="str">
        <f>IF(G242="","",VLOOKUP(G242,$BN$886:$BO$888,2,TRUE))</f>
        <v/>
      </c>
      <c r="I113" s="91" t="e">
        <f>IF(G355="","",VLOOKUP(G355,$BJ$886:$BK$888,2,TRUE))</f>
        <v>#N/A</v>
      </c>
      <c r="J113" s="91" t="e">
        <f>IF(G356="","",VLOOKUP(G356,$BL$886:$BM$888,2,TRUE))</f>
        <v>#N/A</v>
      </c>
      <c r="K113" s="286" t="e">
        <f>IF(G357="","",VLOOKUP(G357,$BN$886:$BO$888,2,TRUE))</f>
        <v>#N/A</v>
      </c>
      <c r="L113" s="799"/>
    </row>
    <row r="114" spans="2:12" ht="60" customHeight="1" x14ac:dyDescent="0.25">
      <c r="B114" s="830"/>
      <c r="C114" s="281" t="str">
        <f>IF(G170="","",VLOOKUP(G170,$AE$895:$AF$897,2,TRUE))</f>
        <v/>
      </c>
      <c r="D114" s="281" t="str">
        <f>IF(G171="","",VLOOKUP(G171,$AG$895:$AH$897,2,TRUE))</f>
        <v/>
      </c>
      <c r="E114" s="281" t="str">
        <f>IF(G172="","",VLOOKUP(G172,$AI$895:$AJ$897,2,TRUE))</f>
        <v/>
      </c>
      <c r="F114" s="91" t="str">
        <f>IF(G243="","",VLOOKUP(G243,$AR$890:$AS$892,2,TRUE))</f>
        <v/>
      </c>
      <c r="G114" s="91" t="str">
        <f>IF(G244="","",VLOOKUP(G244,$AT$890:$AU$892,2,TRUE))</f>
        <v/>
      </c>
      <c r="H114" s="91" t="str">
        <f>IF(G245="","",VLOOKUP(G245,$AV$890:$AW$892,2,TRUE))</f>
        <v/>
      </c>
      <c r="I114" s="91" t="e">
        <f>IF(G358="","",VLOOKUP(G358,$AR$890:$AS$892,2,TRUE))</f>
        <v>#N/A</v>
      </c>
      <c r="J114" s="91" t="e">
        <f>IF(G359="","",VLOOKUP(G359,$AT$890:$AU$892,2,TRUE))</f>
        <v>#N/A</v>
      </c>
      <c r="K114" s="286" t="e">
        <f>IF(G360="","",VLOOKUP(G360,$AV$890:$AW$892,2,TRUE))</f>
        <v>#N/A</v>
      </c>
      <c r="L114" s="799"/>
    </row>
    <row r="115" spans="2:12" ht="60" customHeight="1" x14ac:dyDescent="0.25">
      <c r="B115" s="830"/>
      <c r="C115" s="801"/>
      <c r="D115" s="801"/>
      <c r="E115" s="801"/>
      <c r="F115" s="91" t="str">
        <f>IF(G246="","",VLOOKUP(G246,$AX$890:$AY$892,2,TRUE))</f>
        <v/>
      </c>
      <c r="G115" s="91" t="str">
        <f>IF(G247="","",VLOOKUP(G247,$AZ$890:$BA$892,2,TRUE))</f>
        <v/>
      </c>
      <c r="H115" s="91" t="str">
        <f>IF(G248="","",VLOOKUP(G248,$BB$890:$BC$892,2,TRUE))</f>
        <v/>
      </c>
      <c r="I115" s="91" t="e">
        <f>IF(G361="","",VLOOKUP(G361,$AX$890:$AY$892,2,TRUE))</f>
        <v>#N/A</v>
      </c>
      <c r="J115" s="91" t="e">
        <f>IF(G362="","",VLOOKUP(G362,$AZ$890:$BA$892,2,TRUE))</f>
        <v>#N/A</v>
      </c>
      <c r="K115" s="286" t="e">
        <f>IF(G363="","",VLOOKUP(G363,$BB$890:$BC$892,2,TRUE))</f>
        <v>#N/A</v>
      </c>
      <c r="L115" s="799"/>
    </row>
    <row r="116" spans="2:12" ht="60" customHeight="1" x14ac:dyDescent="0.25">
      <c r="B116" s="830"/>
      <c r="C116" s="801"/>
      <c r="D116" s="801"/>
      <c r="E116" s="801"/>
      <c r="F116" s="91" t="str">
        <f>IF(G249="","",VLOOKUP(G249,$BD$890:$BE$892,2,TRUE))</f>
        <v/>
      </c>
      <c r="G116" s="91" t="str">
        <f>IF(G250="","",VLOOKUP(G250,$BF$890:$BG$892,2,TRUE))</f>
        <v/>
      </c>
      <c r="H116" s="91" t="str">
        <f>IF(G251="","",VLOOKUP(G251,$BH$890:$BI$892,2,TRUE))</f>
        <v/>
      </c>
      <c r="I116" s="91" t="e">
        <f>IF(G364="","",VLOOKUP(G364,$BD$890:$BE$892,2,TRUE))</f>
        <v>#N/A</v>
      </c>
      <c r="J116" s="91" t="e">
        <f>IF(G365="","",VLOOKUP(G365,$BF$890:$BG$892,2,TRUE))</f>
        <v>#N/A</v>
      </c>
      <c r="K116" s="286" t="e">
        <f>IF(G366="","",VLOOKUP(G366,$BH$890:$BI$892,2,TRUE))</f>
        <v>#N/A</v>
      </c>
      <c r="L116" s="799"/>
    </row>
    <row r="117" spans="2:12" ht="60" customHeight="1" thickBot="1" x14ac:dyDescent="0.3">
      <c r="B117" s="831"/>
      <c r="C117" s="802"/>
      <c r="D117" s="802"/>
      <c r="E117" s="802"/>
      <c r="F117" s="283" t="str">
        <f>IF(G252="","",VLOOKUP(G252,$BJ$890:$BK$892,2,TRUE))</f>
        <v/>
      </c>
      <c r="G117" s="283" t="str">
        <f>IF(G253="","",VLOOKUP(G253,$BL$890:$BM$892,2,TRUE))</f>
        <v/>
      </c>
      <c r="H117" s="283" t="str">
        <f>IF(G254="","",VLOOKUP(G254,$BN$890:$BO$892,2,TRUE))</f>
        <v/>
      </c>
      <c r="I117" s="283" t="e">
        <f>IF(G367="","",VLOOKUP(G367,$BJ$890:$BK$892,2,TRUE))</f>
        <v>#N/A</v>
      </c>
      <c r="J117" s="283" t="e">
        <f>IF(G368="","",VLOOKUP(G368,$BL$890:$BM$892,2,TRUE))</f>
        <v>#N/A</v>
      </c>
      <c r="K117" s="287" t="e">
        <f>IF(G369="","",VLOOKUP(G369,$BN$890:$BO$892,2,TRUE))</f>
        <v>#N/A</v>
      </c>
      <c r="L117" s="800"/>
    </row>
    <row r="120" spans="2:12" ht="15.75" x14ac:dyDescent="0.25">
      <c r="B120" s="822" t="s">
        <v>827</v>
      </c>
      <c r="C120" s="823"/>
      <c r="D120" s="823"/>
      <c r="E120" s="823"/>
      <c r="F120" s="823"/>
      <c r="G120" s="824"/>
    </row>
    <row r="121" spans="2:12" ht="75" customHeight="1"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70.5" customHeight="1" x14ac:dyDescent="0.25">
      <c r="B194" s="39"/>
      <c r="C194" s="7" t="s">
        <v>103</v>
      </c>
      <c r="D194" s="7" t="s">
        <v>113</v>
      </c>
      <c r="E194" s="7" t="s">
        <v>114</v>
      </c>
      <c r="F194" s="7" t="s">
        <v>115</v>
      </c>
      <c r="G194" s="53" t="s">
        <v>116</v>
      </c>
      <c r="CO194" s="15"/>
      <c r="CQ194" s="15"/>
      <c r="CS194" s="15"/>
      <c r="CU194" s="15"/>
    </row>
    <row r="195" spans="2:99" x14ac:dyDescent="0.25">
      <c r="B195" s="707">
        <v>1</v>
      </c>
      <c r="C195" s="4"/>
      <c r="D195" s="4"/>
      <c r="E195" s="4"/>
      <c r="F195" s="4"/>
      <c r="G195" s="4"/>
      <c r="CO195" s="8"/>
      <c r="CQ195" s="8"/>
      <c r="CS195" s="8"/>
      <c r="CU195" s="8"/>
    </row>
    <row r="196" spans="2:99" x14ac:dyDescent="0.25">
      <c r="B196" s="708"/>
      <c r="C196" s="4"/>
      <c r="D196" s="4"/>
      <c r="E196" s="4"/>
      <c r="F196" s="4"/>
      <c r="G196" s="4"/>
      <c r="CO196" s="8"/>
      <c r="CQ196" s="8"/>
      <c r="CS196" s="8"/>
      <c r="CU196" s="8"/>
    </row>
    <row r="197" spans="2:99" x14ac:dyDescent="0.25">
      <c r="B197" s="712"/>
      <c r="C197" s="4"/>
      <c r="D197" s="4"/>
      <c r="E197" s="4"/>
      <c r="F197" s="4"/>
      <c r="G197" s="4"/>
    </row>
    <row r="198" spans="2:99" x14ac:dyDescent="0.25">
      <c r="B198" s="707">
        <v>2</v>
      </c>
      <c r="C198" s="4"/>
      <c r="D198" s="4"/>
      <c r="E198" s="4"/>
      <c r="F198" s="4"/>
      <c r="G198" s="4"/>
    </row>
    <row r="199" spans="2:99" x14ac:dyDescent="0.25">
      <c r="B199" s="708"/>
      <c r="C199" s="4"/>
      <c r="D199" s="4"/>
      <c r="E199" s="4"/>
      <c r="F199" s="4"/>
      <c r="G199" s="4"/>
    </row>
    <row r="200" spans="2:99" x14ac:dyDescent="0.25">
      <c r="B200" s="712"/>
      <c r="C200" s="4"/>
      <c r="D200" s="4"/>
      <c r="E200" s="4"/>
      <c r="F200" s="4"/>
      <c r="G200" s="4"/>
    </row>
    <row r="201" spans="2:99" x14ac:dyDescent="0.25">
      <c r="B201" s="707">
        <v>3</v>
      </c>
      <c r="C201" s="4"/>
      <c r="D201" s="4"/>
      <c r="E201" s="4"/>
      <c r="F201" s="4"/>
      <c r="G201" s="4"/>
    </row>
    <row r="202" spans="2:99" x14ac:dyDescent="0.25">
      <c r="B202" s="708"/>
      <c r="C202" s="4"/>
      <c r="D202" s="4"/>
      <c r="E202" s="4"/>
      <c r="F202" s="4"/>
      <c r="G202" s="4"/>
    </row>
    <row r="203" spans="2:99" x14ac:dyDescent="0.25">
      <c r="B203" s="712"/>
      <c r="C203" s="4"/>
      <c r="D203" s="4"/>
      <c r="E203" s="4"/>
      <c r="F203" s="4"/>
      <c r="G203" s="4"/>
    </row>
    <row r="204" spans="2:99" x14ac:dyDescent="0.25">
      <c r="B204" s="707">
        <v>4</v>
      </c>
      <c r="C204" s="4"/>
      <c r="D204" s="4"/>
      <c r="E204" s="4"/>
      <c r="F204" s="4"/>
      <c r="G204" s="4"/>
    </row>
    <row r="205" spans="2:99" x14ac:dyDescent="0.25">
      <c r="B205" s="708"/>
      <c r="C205" s="4"/>
      <c r="D205" s="4"/>
      <c r="E205" s="4"/>
      <c r="F205" s="4"/>
      <c r="G205" s="4"/>
    </row>
    <row r="206" spans="2:99" x14ac:dyDescent="0.25">
      <c r="B206" s="712"/>
      <c r="C206" s="4"/>
      <c r="D206" s="4"/>
      <c r="E206" s="4"/>
      <c r="F206" s="4"/>
      <c r="G206" s="4"/>
    </row>
    <row r="207" spans="2:99" x14ac:dyDescent="0.25">
      <c r="B207" s="707">
        <v>5</v>
      </c>
      <c r="C207" s="4"/>
      <c r="D207" s="4"/>
      <c r="E207" s="4"/>
      <c r="F207" s="4"/>
      <c r="G207" s="4"/>
    </row>
    <row r="208" spans="2:99" x14ac:dyDescent="0.25">
      <c r="B208" s="708"/>
      <c r="C208" s="4"/>
      <c r="D208" s="4"/>
      <c r="E208" s="4"/>
      <c r="F208" s="4"/>
      <c r="G208" s="4"/>
    </row>
    <row r="209" spans="2:7" x14ac:dyDescent="0.25">
      <c r="B209" s="712"/>
      <c r="C209" s="4"/>
      <c r="D209" s="4"/>
      <c r="E209" s="4"/>
      <c r="F209" s="4"/>
      <c r="G209" s="4"/>
    </row>
    <row r="210" spans="2:7" x14ac:dyDescent="0.25">
      <c r="B210" s="707">
        <v>6</v>
      </c>
      <c r="C210" s="4"/>
      <c r="D210" s="4"/>
      <c r="E210" s="4"/>
      <c r="F210" s="4"/>
      <c r="G210" s="4"/>
    </row>
    <row r="211" spans="2:7" x14ac:dyDescent="0.25">
      <c r="B211" s="708"/>
      <c r="C211" s="4"/>
      <c r="D211" s="4"/>
      <c r="E211" s="4"/>
      <c r="F211" s="4"/>
      <c r="G211" s="4"/>
    </row>
    <row r="212" spans="2:7" x14ac:dyDescent="0.25">
      <c r="B212" s="712"/>
      <c r="C212" s="4"/>
      <c r="D212" s="4"/>
      <c r="E212" s="4"/>
      <c r="F212" s="4"/>
      <c r="G212" s="4"/>
    </row>
    <row r="213" spans="2:7" x14ac:dyDescent="0.25">
      <c r="B213" s="707">
        <v>7</v>
      </c>
      <c r="C213" s="4"/>
      <c r="D213" s="4"/>
      <c r="E213" s="4"/>
      <c r="F213" s="4"/>
      <c r="G213" s="4"/>
    </row>
    <row r="214" spans="2:7" x14ac:dyDescent="0.25">
      <c r="B214" s="708"/>
      <c r="C214" s="4"/>
      <c r="D214" s="4"/>
      <c r="E214" s="4"/>
      <c r="F214" s="4"/>
      <c r="G214" s="4"/>
    </row>
    <row r="215" spans="2:7" x14ac:dyDescent="0.25">
      <c r="B215" s="712"/>
      <c r="C215" s="4"/>
      <c r="D215" s="4"/>
      <c r="E215" s="4"/>
      <c r="F215" s="4"/>
      <c r="G215" s="4"/>
    </row>
    <row r="216" spans="2:7" x14ac:dyDescent="0.25">
      <c r="B216" s="707">
        <v>8</v>
      </c>
      <c r="C216" s="4"/>
      <c r="D216" s="4"/>
      <c r="E216" s="4"/>
      <c r="F216" s="4"/>
      <c r="G216" s="4"/>
    </row>
    <row r="217" spans="2:7" x14ac:dyDescent="0.25">
      <c r="B217" s="708"/>
      <c r="C217" s="4"/>
      <c r="D217" s="4"/>
      <c r="E217" s="4"/>
      <c r="F217" s="4"/>
      <c r="G217" s="4"/>
    </row>
    <row r="218" spans="2:7" x14ac:dyDescent="0.25">
      <c r="B218" s="712"/>
      <c r="C218" s="4"/>
      <c r="D218" s="4"/>
      <c r="E218" s="4"/>
      <c r="F218" s="4"/>
      <c r="G218" s="4"/>
    </row>
    <row r="219" spans="2:7" x14ac:dyDescent="0.25">
      <c r="B219" s="707">
        <v>9</v>
      </c>
      <c r="C219" s="4"/>
      <c r="D219" s="4"/>
      <c r="E219" s="4"/>
      <c r="F219" s="4"/>
      <c r="G219" s="4"/>
    </row>
    <row r="220" spans="2:7" x14ac:dyDescent="0.25">
      <c r="B220" s="708"/>
      <c r="C220" s="4"/>
      <c r="D220" s="4"/>
      <c r="E220" s="4"/>
      <c r="F220" s="4"/>
      <c r="G220" s="4"/>
    </row>
    <row r="221" spans="2:7" x14ac:dyDescent="0.25">
      <c r="B221" s="712"/>
      <c r="C221" s="4"/>
      <c r="D221" s="4"/>
      <c r="E221" s="4"/>
      <c r="F221" s="4"/>
      <c r="G221" s="4"/>
    </row>
    <row r="222" spans="2:7" x14ac:dyDescent="0.25">
      <c r="B222" s="707">
        <v>10</v>
      </c>
      <c r="C222" s="4"/>
      <c r="D222" s="4"/>
      <c r="E222" s="842"/>
      <c r="F222" s="4"/>
      <c r="G222" s="4"/>
    </row>
    <row r="223" spans="2:7" x14ac:dyDescent="0.25">
      <c r="B223" s="708"/>
      <c r="C223" s="4"/>
      <c r="D223" s="4"/>
      <c r="E223" s="843"/>
      <c r="F223" s="4"/>
      <c r="G223" s="4"/>
    </row>
    <row r="224" spans="2:7" x14ac:dyDescent="0.25">
      <c r="B224" s="712"/>
      <c r="C224" s="4"/>
      <c r="D224" s="4"/>
      <c r="E224" s="843"/>
      <c r="F224" s="4"/>
      <c r="G224" s="4"/>
    </row>
    <row r="225" spans="2:7" x14ac:dyDescent="0.25">
      <c r="B225" s="707">
        <v>11</v>
      </c>
      <c r="C225" s="4"/>
      <c r="D225" s="4"/>
      <c r="E225" s="843"/>
      <c r="F225" s="4"/>
      <c r="G225" s="4"/>
    </row>
    <row r="226" spans="2:7" x14ac:dyDescent="0.25">
      <c r="B226" s="708"/>
      <c r="C226" s="4"/>
      <c r="D226" s="4"/>
      <c r="E226" s="843"/>
      <c r="F226" s="4"/>
      <c r="G226" s="4"/>
    </row>
    <row r="227" spans="2:7" x14ac:dyDescent="0.25">
      <c r="B227" s="712"/>
      <c r="C227" s="4"/>
      <c r="D227" s="4"/>
      <c r="E227" s="843"/>
      <c r="F227" s="4"/>
      <c r="G227" s="4"/>
    </row>
    <row r="228" spans="2:7" x14ac:dyDescent="0.25">
      <c r="B228" s="707">
        <v>12</v>
      </c>
      <c r="C228" s="4"/>
      <c r="D228" s="4"/>
      <c r="E228" s="843"/>
      <c r="F228" s="4"/>
      <c r="G228" s="4"/>
    </row>
    <row r="229" spans="2:7" x14ac:dyDescent="0.25">
      <c r="B229" s="708"/>
      <c r="C229" s="4"/>
      <c r="D229" s="4"/>
      <c r="E229" s="843"/>
      <c r="F229" s="4"/>
      <c r="G229" s="4"/>
    </row>
    <row r="230" spans="2:7" x14ac:dyDescent="0.25">
      <c r="B230" s="712"/>
      <c r="C230" s="4"/>
      <c r="D230" s="160"/>
      <c r="E230" s="843"/>
      <c r="F230" s="4"/>
      <c r="G230" s="4"/>
    </row>
    <row r="231" spans="2:7" x14ac:dyDescent="0.25">
      <c r="B231" s="707">
        <v>13</v>
      </c>
      <c r="C231" s="4"/>
      <c r="D231" s="4"/>
      <c r="E231" s="843"/>
      <c r="F231" s="4"/>
      <c r="G231" s="4"/>
    </row>
    <row r="232" spans="2:7" x14ac:dyDescent="0.25">
      <c r="B232" s="708"/>
      <c r="C232" s="4"/>
      <c r="D232" s="4"/>
      <c r="E232" s="843"/>
      <c r="F232" s="4"/>
      <c r="G232" s="4"/>
    </row>
    <row r="233" spans="2:7" x14ac:dyDescent="0.25">
      <c r="B233" s="712"/>
      <c r="C233" s="4"/>
      <c r="D233" s="4"/>
      <c r="E233" s="843"/>
      <c r="F233" s="4"/>
      <c r="G233" s="4"/>
    </row>
    <row r="234" spans="2:7" x14ac:dyDescent="0.25">
      <c r="B234" s="707">
        <v>14</v>
      </c>
      <c r="C234" s="4"/>
      <c r="D234" s="4"/>
      <c r="E234" s="843"/>
      <c r="F234" s="4"/>
      <c r="G234" s="4"/>
    </row>
    <row r="235" spans="2:7" x14ac:dyDescent="0.25">
      <c r="B235" s="708"/>
      <c r="C235" s="4"/>
      <c r="D235" s="4"/>
      <c r="E235" s="843"/>
      <c r="F235" s="4"/>
      <c r="G235" s="4"/>
    </row>
    <row r="236" spans="2:7" x14ac:dyDescent="0.25">
      <c r="B236" s="712"/>
      <c r="C236" s="4"/>
      <c r="D236" s="4"/>
      <c r="E236" s="843"/>
      <c r="F236" s="4"/>
      <c r="G236" s="4"/>
    </row>
    <row r="237" spans="2:7" x14ac:dyDescent="0.25">
      <c r="B237" s="707">
        <v>15</v>
      </c>
      <c r="C237" s="4"/>
      <c r="D237" s="4"/>
      <c r="E237" s="843"/>
      <c r="F237" s="4"/>
      <c r="G237" s="4"/>
    </row>
    <row r="238" spans="2:7" x14ac:dyDescent="0.25">
      <c r="B238" s="708"/>
      <c r="C238" s="4"/>
      <c r="D238" s="4"/>
      <c r="E238" s="843"/>
      <c r="F238" s="4"/>
      <c r="G238" s="4"/>
    </row>
    <row r="239" spans="2:7" x14ac:dyDescent="0.25">
      <c r="B239" s="712"/>
      <c r="C239" s="4"/>
      <c r="D239" s="4"/>
      <c r="E239" s="843"/>
      <c r="F239" s="4"/>
      <c r="G239" s="4"/>
    </row>
    <row r="240" spans="2:7" x14ac:dyDescent="0.25">
      <c r="B240" s="707">
        <v>16</v>
      </c>
      <c r="C240" s="4"/>
      <c r="D240" s="4"/>
      <c r="E240" s="843"/>
      <c r="F240" s="4"/>
      <c r="G240" s="4"/>
    </row>
    <row r="241" spans="2:7" x14ac:dyDescent="0.25">
      <c r="B241" s="708"/>
      <c r="C241" s="4"/>
      <c r="D241" s="4"/>
      <c r="E241" s="843"/>
      <c r="F241" s="4"/>
      <c r="G241" s="4"/>
    </row>
    <row r="242" spans="2:7" x14ac:dyDescent="0.25">
      <c r="B242" s="712"/>
      <c r="C242" s="4"/>
      <c r="D242" s="4"/>
      <c r="E242" s="843"/>
      <c r="F242" s="4"/>
      <c r="G242" s="4"/>
    </row>
    <row r="243" spans="2:7" x14ac:dyDescent="0.25">
      <c r="B243" s="707">
        <v>17</v>
      </c>
      <c r="C243" s="4"/>
      <c r="D243" s="4"/>
      <c r="E243" s="843"/>
      <c r="F243" s="4"/>
      <c r="G243" s="4"/>
    </row>
    <row r="244" spans="2:7" x14ac:dyDescent="0.25">
      <c r="B244" s="708"/>
      <c r="C244" s="4"/>
      <c r="D244" s="4"/>
      <c r="E244" s="843"/>
      <c r="F244" s="4"/>
      <c r="G244" s="4"/>
    </row>
    <row r="245" spans="2:7" x14ac:dyDescent="0.25">
      <c r="B245" s="712"/>
      <c r="C245" s="4"/>
      <c r="D245" s="4"/>
      <c r="E245" s="843"/>
      <c r="F245" s="4"/>
      <c r="G245" s="4"/>
    </row>
    <row r="246" spans="2:7" x14ac:dyDescent="0.25">
      <c r="B246" s="707">
        <v>18</v>
      </c>
      <c r="C246" s="4"/>
      <c r="D246" s="4"/>
      <c r="E246" s="843"/>
      <c r="F246" s="4"/>
      <c r="G246" s="4"/>
    </row>
    <row r="247" spans="2:7" x14ac:dyDescent="0.25">
      <c r="B247" s="708"/>
      <c r="C247" s="4"/>
      <c r="D247" s="4"/>
      <c r="E247" s="843"/>
      <c r="F247" s="4"/>
      <c r="G247" s="4"/>
    </row>
    <row r="248" spans="2:7" x14ac:dyDescent="0.25">
      <c r="B248" s="712"/>
      <c r="C248" s="4"/>
      <c r="D248" s="4"/>
      <c r="E248" s="843"/>
      <c r="F248" s="4"/>
      <c r="G248" s="4"/>
    </row>
    <row r="249" spans="2:7" x14ac:dyDescent="0.25">
      <c r="B249" s="707">
        <v>19</v>
      </c>
      <c r="C249" s="4"/>
      <c r="D249" s="4"/>
      <c r="E249" s="843"/>
      <c r="F249" s="4"/>
      <c r="G249" s="4"/>
    </row>
    <row r="250" spans="2:7" x14ac:dyDescent="0.25">
      <c r="B250" s="708"/>
      <c r="C250" s="4"/>
      <c r="D250" s="4"/>
      <c r="E250" s="843"/>
      <c r="F250" s="4"/>
      <c r="G250" s="4"/>
    </row>
    <row r="251" spans="2:7" x14ac:dyDescent="0.25">
      <c r="B251" s="712"/>
      <c r="C251" s="4"/>
      <c r="D251" s="4"/>
      <c r="E251" s="843"/>
      <c r="F251" s="4"/>
      <c r="G251" s="4"/>
    </row>
    <row r="252" spans="2:7" x14ac:dyDescent="0.25">
      <c r="B252" s="707">
        <v>20</v>
      </c>
      <c r="C252" s="842"/>
      <c r="D252" s="4"/>
      <c r="E252" s="843"/>
      <c r="F252" s="4"/>
      <c r="G252" s="4"/>
    </row>
    <row r="253" spans="2:7" x14ac:dyDescent="0.25">
      <c r="B253" s="708"/>
      <c r="C253" s="843"/>
      <c r="D253" s="4"/>
      <c r="E253" s="843"/>
      <c r="F253" s="4"/>
      <c r="G253" s="4"/>
    </row>
    <row r="254" spans="2:7" x14ac:dyDescent="0.25">
      <c r="B254" s="712"/>
      <c r="C254" s="843"/>
      <c r="D254" s="4"/>
      <c r="E254" s="843"/>
      <c r="F254" s="4"/>
      <c r="G254" s="4"/>
    </row>
    <row r="255" spans="2:7" x14ac:dyDescent="0.25">
      <c r="B255" s="707">
        <v>21</v>
      </c>
      <c r="C255" s="843"/>
      <c r="D255" s="842"/>
      <c r="E255" s="843"/>
      <c r="F255" s="4"/>
      <c r="G255" s="842"/>
    </row>
    <row r="256" spans="2:7" x14ac:dyDescent="0.25">
      <c r="B256" s="708"/>
      <c r="C256" s="843"/>
      <c r="D256" s="843"/>
      <c r="E256" s="843"/>
      <c r="F256" s="4"/>
      <c r="G256" s="843"/>
    </row>
    <row r="257" spans="2:7" x14ac:dyDescent="0.25">
      <c r="B257" s="712"/>
      <c r="C257" s="843"/>
      <c r="D257" s="843"/>
      <c r="E257" s="843"/>
      <c r="F257" s="4"/>
      <c r="G257" s="843"/>
    </row>
    <row r="258" spans="2:7" x14ac:dyDescent="0.25">
      <c r="B258" s="707">
        <v>22</v>
      </c>
      <c r="C258" s="843"/>
      <c r="D258" s="843"/>
      <c r="E258" s="843"/>
      <c r="F258" s="4"/>
      <c r="G258" s="843"/>
    </row>
    <row r="259" spans="2:7" x14ac:dyDescent="0.25">
      <c r="B259" s="708"/>
      <c r="C259" s="843"/>
      <c r="D259" s="843"/>
      <c r="E259" s="843"/>
      <c r="F259" s="4"/>
      <c r="G259" s="843"/>
    </row>
    <row r="260" spans="2:7" x14ac:dyDescent="0.25">
      <c r="B260" s="712"/>
      <c r="C260" s="843"/>
      <c r="D260" s="843"/>
      <c r="E260" s="843"/>
      <c r="F260" s="4"/>
      <c r="G260" s="843"/>
    </row>
    <row r="261" spans="2:7" x14ac:dyDescent="0.25">
      <c r="B261" s="707">
        <v>24</v>
      </c>
      <c r="C261" s="843"/>
      <c r="D261" s="843"/>
      <c r="E261" s="843"/>
      <c r="F261" s="4"/>
      <c r="G261" s="843"/>
    </row>
    <row r="262" spans="2:7" x14ac:dyDescent="0.25">
      <c r="B262" s="708"/>
      <c r="C262" s="843"/>
      <c r="D262" s="843"/>
      <c r="E262" s="843"/>
      <c r="F262" s="4"/>
      <c r="G262" s="843"/>
    </row>
    <row r="263" spans="2:7" x14ac:dyDescent="0.25">
      <c r="B263" s="712"/>
      <c r="C263" s="843"/>
      <c r="D263" s="843"/>
      <c r="E263" s="843"/>
      <c r="F263" s="4"/>
      <c r="G263" s="843"/>
    </row>
    <row r="264" spans="2:7" x14ac:dyDescent="0.25">
      <c r="B264" s="707">
        <v>25</v>
      </c>
      <c r="C264" s="843"/>
      <c r="D264" s="843"/>
      <c r="E264" s="843"/>
      <c r="F264" s="4"/>
      <c r="G264" s="843"/>
    </row>
    <row r="265" spans="2:7" x14ac:dyDescent="0.25">
      <c r="B265" s="708"/>
      <c r="C265" s="843"/>
      <c r="D265" s="843"/>
      <c r="E265" s="843"/>
      <c r="F265" s="12"/>
      <c r="G265" s="843"/>
    </row>
    <row r="266" spans="2:7" x14ac:dyDescent="0.25">
      <c r="B266" s="712"/>
      <c r="C266" s="843"/>
      <c r="D266" s="843"/>
      <c r="E266" s="843"/>
      <c r="F266" s="12"/>
      <c r="G266" s="843"/>
    </row>
    <row r="267" spans="2:7" x14ac:dyDescent="0.25">
      <c r="B267" s="707">
        <v>26</v>
      </c>
      <c r="C267" s="843"/>
      <c r="D267" s="843"/>
      <c r="E267" s="843"/>
      <c r="F267" s="4"/>
      <c r="G267" s="843"/>
    </row>
    <row r="268" spans="2:7" x14ac:dyDescent="0.25">
      <c r="B268" s="708"/>
      <c r="C268" s="843"/>
      <c r="D268" s="843"/>
      <c r="E268" s="843"/>
      <c r="F268" s="4"/>
      <c r="G268" s="843"/>
    </row>
    <row r="269" spans="2:7" x14ac:dyDescent="0.25">
      <c r="B269" s="712"/>
      <c r="C269" s="843"/>
      <c r="D269" s="843"/>
      <c r="E269" s="843"/>
      <c r="F269" s="4"/>
      <c r="G269" s="843"/>
    </row>
    <row r="270" spans="2:7" x14ac:dyDescent="0.25">
      <c r="B270" s="707">
        <v>27</v>
      </c>
      <c r="C270" s="843"/>
      <c r="D270" s="843"/>
      <c r="E270" s="843"/>
      <c r="F270" s="4"/>
      <c r="G270" s="843"/>
    </row>
    <row r="271" spans="2:7" x14ac:dyDescent="0.25">
      <c r="B271" s="708"/>
      <c r="C271" s="843"/>
      <c r="D271" s="843"/>
      <c r="E271" s="843"/>
      <c r="F271" s="4"/>
      <c r="G271" s="843"/>
    </row>
    <row r="272" spans="2:7" x14ac:dyDescent="0.25">
      <c r="B272" s="712"/>
      <c r="C272" s="843"/>
      <c r="D272" s="843"/>
      <c r="E272" s="843"/>
      <c r="F272" s="4"/>
      <c r="G272" s="843"/>
    </row>
    <row r="273" spans="2:7" x14ac:dyDescent="0.25">
      <c r="B273" s="707">
        <v>28</v>
      </c>
      <c r="C273" s="843"/>
      <c r="D273" s="843"/>
      <c r="E273" s="843"/>
      <c r="F273" s="12"/>
      <c r="G273" s="843"/>
    </row>
    <row r="274" spans="2:7" x14ac:dyDescent="0.25">
      <c r="B274" s="708"/>
      <c r="C274" s="843"/>
      <c r="D274" s="843"/>
      <c r="E274" s="843"/>
      <c r="F274" s="12"/>
      <c r="G274" s="843"/>
    </row>
    <row r="275" spans="2:7" x14ac:dyDescent="0.25">
      <c r="B275" s="712"/>
      <c r="C275" s="843"/>
      <c r="D275" s="843"/>
      <c r="E275" s="843"/>
      <c r="F275" s="12"/>
      <c r="G275" s="843"/>
    </row>
    <row r="276" spans="2:7" x14ac:dyDescent="0.25">
      <c r="B276" s="707">
        <v>29</v>
      </c>
      <c r="C276" s="843"/>
      <c r="D276" s="843"/>
      <c r="E276" s="843"/>
      <c r="F276" s="12"/>
      <c r="G276" s="843"/>
    </row>
    <row r="277" spans="2:7" x14ac:dyDescent="0.25">
      <c r="B277" s="708"/>
      <c r="C277" s="843"/>
      <c r="D277" s="843"/>
      <c r="E277" s="843"/>
      <c r="F277" s="12"/>
      <c r="G277" s="843"/>
    </row>
    <row r="278" spans="2:7" x14ac:dyDescent="0.25">
      <c r="B278" s="712"/>
      <c r="C278" s="843"/>
      <c r="D278" s="843"/>
      <c r="E278" s="843"/>
      <c r="F278" s="12"/>
      <c r="G278" s="843"/>
    </row>
    <row r="279" spans="2:7" x14ac:dyDescent="0.25">
      <c r="B279" s="707">
        <v>30</v>
      </c>
      <c r="C279" s="843"/>
      <c r="D279" s="843"/>
      <c r="E279" s="843"/>
      <c r="F279" s="12"/>
      <c r="G279" s="843"/>
    </row>
    <row r="280" spans="2:7" x14ac:dyDescent="0.25">
      <c r="B280" s="708"/>
      <c r="C280" s="843"/>
      <c r="D280" s="843"/>
      <c r="E280" s="843"/>
      <c r="F280" s="12"/>
      <c r="G280" s="843"/>
    </row>
    <row r="281" spans="2:7" x14ac:dyDescent="0.25">
      <c r="B281" s="712"/>
      <c r="C281" s="843"/>
      <c r="D281" s="843"/>
      <c r="E281" s="843"/>
      <c r="F281" s="12"/>
      <c r="G281" s="843"/>
    </row>
    <row r="282" spans="2:7" x14ac:dyDescent="0.25">
      <c r="B282" s="707">
        <v>31</v>
      </c>
      <c r="C282" s="843"/>
      <c r="D282" s="843"/>
      <c r="E282" s="843"/>
      <c r="F282" s="12"/>
      <c r="G282" s="843"/>
    </row>
    <row r="283" spans="2:7" x14ac:dyDescent="0.25">
      <c r="B283" s="708"/>
      <c r="C283" s="843"/>
      <c r="D283" s="843"/>
      <c r="E283" s="843"/>
      <c r="F283" s="12"/>
      <c r="G283" s="843"/>
    </row>
    <row r="284" spans="2:7" x14ac:dyDescent="0.25">
      <c r="B284" s="712"/>
      <c r="C284" s="843"/>
      <c r="D284" s="843"/>
      <c r="E284" s="843"/>
      <c r="F284" s="12"/>
      <c r="G284" s="843"/>
    </row>
    <row r="285" spans="2:7" x14ac:dyDescent="0.25">
      <c r="B285" s="707">
        <v>32</v>
      </c>
      <c r="C285" s="843"/>
      <c r="D285" s="843"/>
      <c r="E285" s="843"/>
      <c r="F285" s="12"/>
      <c r="G285" s="843"/>
    </row>
    <row r="286" spans="2:7" x14ac:dyDescent="0.25">
      <c r="B286" s="708"/>
      <c r="C286" s="843"/>
      <c r="D286" s="843"/>
      <c r="E286" s="843"/>
      <c r="F286" s="12"/>
      <c r="G286" s="843"/>
    </row>
    <row r="287" spans="2:7" x14ac:dyDescent="0.25">
      <c r="B287" s="712"/>
      <c r="C287" s="843"/>
      <c r="D287" s="843"/>
      <c r="E287" s="843"/>
      <c r="F287" s="12"/>
      <c r="G287" s="843"/>
    </row>
    <row r="288" spans="2:7" x14ac:dyDescent="0.25">
      <c r="B288" s="707">
        <v>33</v>
      </c>
      <c r="C288" s="843"/>
      <c r="D288" s="843"/>
      <c r="E288" s="843"/>
      <c r="F288" s="12"/>
      <c r="G288" s="843"/>
    </row>
    <row r="289" spans="2:7" x14ac:dyDescent="0.25">
      <c r="B289" s="708"/>
      <c r="C289" s="843"/>
      <c r="D289" s="843"/>
      <c r="E289" s="843"/>
      <c r="F289" s="12"/>
      <c r="G289" s="843"/>
    </row>
    <row r="290" spans="2:7" x14ac:dyDescent="0.25">
      <c r="B290" s="712"/>
      <c r="C290" s="843"/>
      <c r="D290" s="843"/>
      <c r="E290" s="843"/>
      <c r="F290" s="12"/>
      <c r="G290" s="843"/>
    </row>
    <row r="291" spans="2:7" x14ac:dyDescent="0.25">
      <c r="B291" s="707">
        <v>34</v>
      </c>
      <c r="C291" s="843"/>
      <c r="D291" s="843"/>
      <c r="E291" s="843"/>
      <c r="F291" s="12"/>
      <c r="G291" s="843"/>
    </row>
    <row r="292" spans="2:7" x14ac:dyDescent="0.25">
      <c r="B292" s="708"/>
      <c r="C292" s="843"/>
      <c r="D292" s="843"/>
      <c r="E292" s="843"/>
      <c r="F292" s="12"/>
      <c r="G292" s="843"/>
    </row>
    <row r="293" spans="2:7" x14ac:dyDescent="0.25">
      <c r="B293" s="712"/>
      <c r="C293" s="843"/>
      <c r="D293" s="843"/>
      <c r="E293" s="843"/>
      <c r="F293" s="12"/>
      <c r="G293" s="843"/>
    </row>
    <row r="294" spans="2:7" x14ac:dyDescent="0.25">
      <c r="B294" s="707">
        <v>35</v>
      </c>
      <c r="C294" s="843"/>
      <c r="D294" s="843"/>
      <c r="E294" s="843"/>
      <c r="F294" s="12"/>
      <c r="G294" s="843"/>
    </row>
    <row r="295" spans="2:7" x14ac:dyDescent="0.25">
      <c r="B295" s="708"/>
      <c r="C295" s="843"/>
      <c r="D295" s="843"/>
      <c r="E295" s="843"/>
      <c r="F295" s="12"/>
      <c r="G295" s="843"/>
    </row>
    <row r="296" spans="2:7" x14ac:dyDescent="0.25">
      <c r="B296" s="712"/>
      <c r="C296" s="843"/>
      <c r="D296" s="843"/>
      <c r="E296" s="843"/>
      <c r="F296" s="12"/>
      <c r="G296" s="843"/>
    </row>
    <row r="297" spans="2:7" x14ac:dyDescent="0.25">
      <c r="B297" s="707">
        <v>36</v>
      </c>
      <c r="C297" s="843"/>
      <c r="D297" s="843"/>
      <c r="E297" s="843"/>
      <c r="F297" s="12"/>
      <c r="G297" s="843"/>
    </row>
    <row r="298" spans="2:7" x14ac:dyDescent="0.25">
      <c r="B298" s="708"/>
      <c r="C298" s="843"/>
      <c r="D298" s="843"/>
      <c r="E298" s="843"/>
      <c r="F298" s="12"/>
      <c r="G298" s="843"/>
    </row>
    <row r="299" spans="2:7" x14ac:dyDescent="0.25">
      <c r="B299" s="712"/>
      <c r="C299" s="843"/>
      <c r="D299" s="843"/>
      <c r="E299" s="843"/>
      <c r="F299" s="12"/>
      <c r="G299" s="843"/>
    </row>
    <row r="300" spans="2:7" x14ac:dyDescent="0.25">
      <c r="B300" s="707">
        <v>37</v>
      </c>
      <c r="C300" s="843"/>
      <c r="D300" s="843"/>
      <c r="E300" s="843"/>
      <c r="F300" s="12"/>
      <c r="G300" s="843"/>
    </row>
    <row r="301" spans="2:7" x14ac:dyDescent="0.25">
      <c r="B301" s="708"/>
      <c r="C301" s="843"/>
      <c r="D301" s="843"/>
      <c r="E301" s="843"/>
      <c r="F301" s="12"/>
      <c r="G301" s="843"/>
    </row>
    <row r="302" spans="2:7" ht="15.75" thickBot="1" x14ac:dyDescent="0.3">
      <c r="B302" s="708"/>
      <c r="C302" s="844"/>
      <c r="D302" s="845"/>
      <c r="E302" s="844"/>
      <c r="F302" s="12"/>
      <c r="G302" s="844"/>
    </row>
    <row r="303" spans="2:7" ht="18.75" x14ac:dyDescent="0.25">
      <c r="B303" s="847" t="s">
        <v>824</v>
      </c>
      <c r="C303" s="158"/>
      <c r="D303" s="66"/>
      <c r="E303" s="158"/>
      <c r="F303" s="158"/>
      <c r="G303" s="159"/>
    </row>
    <row r="304" spans="2:7" ht="18.75" x14ac:dyDescent="0.25">
      <c r="B304" s="847"/>
      <c r="C304" s="40"/>
      <c r="D304" s="40"/>
      <c r="E304" s="40"/>
      <c r="F304" s="40"/>
      <c r="G304" s="68"/>
    </row>
    <row r="305" spans="2:7" ht="18.75" x14ac:dyDescent="0.25">
      <c r="B305" s="847"/>
      <c r="C305" s="95"/>
      <c r="D305" s="95"/>
      <c r="E305" s="95"/>
      <c r="F305" s="95"/>
      <c r="G305" s="96"/>
    </row>
    <row r="308" spans="2:7" ht="15.75" x14ac:dyDescent="0.25">
      <c r="B308" s="822" t="s">
        <v>825</v>
      </c>
      <c r="C308" s="823"/>
      <c r="D308" s="823"/>
      <c r="E308" s="823"/>
      <c r="F308" s="823"/>
      <c r="G308" s="824"/>
    </row>
    <row r="309" spans="2:7" ht="66" customHeight="1" x14ac:dyDescent="0.25">
      <c r="B309" s="39"/>
      <c r="C309" s="7" t="s">
        <v>103</v>
      </c>
      <c r="D309" s="7" t="s">
        <v>113</v>
      </c>
      <c r="E309" s="7" t="s">
        <v>114</v>
      </c>
      <c r="F309" s="7" t="s">
        <v>115</v>
      </c>
      <c r="G309" s="53" t="s">
        <v>116</v>
      </c>
    </row>
    <row r="310" spans="2:7" x14ac:dyDescent="0.25">
      <c r="B310" s="707">
        <v>1</v>
      </c>
      <c r="C310" s="4">
        <f>'2 жастағы Ф'!F152</f>
        <v>0</v>
      </c>
      <c r="D310" s="4">
        <f>'2 жастағы К'!F152</f>
        <v>0</v>
      </c>
      <c r="E310" s="4">
        <f>'2 жастағы Т'!F152</f>
        <v>0</v>
      </c>
      <c r="F310" s="4">
        <f>'2 жастағы Ш'!F152</f>
        <v>0</v>
      </c>
      <c r="G310" s="4">
        <f>'2 жастағы Ә'!F152</f>
        <v>0</v>
      </c>
    </row>
    <row r="311" spans="2:7" x14ac:dyDescent="0.25">
      <c r="B311" s="708"/>
      <c r="C311" s="4">
        <f>'2 жастағы Ф'!E152</f>
        <v>0</v>
      </c>
      <c r="D311" s="4">
        <f>'2 жастағы К'!E152</f>
        <v>0</v>
      </c>
      <c r="E311" s="4">
        <f>'2 жастағы Т'!E152</f>
        <v>0</v>
      </c>
      <c r="F311" s="4">
        <f>'2 жастағы Ш'!E152</f>
        <v>0</v>
      </c>
      <c r="G311" s="4">
        <f>'2 жастағы Ә'!E152</f>
        <v>0</v>
      </c>
    </row>
    <row r="312" spans="2:7" x14ac:dyDescent="0.25">
      <c r="B312" s="712"/>
      <c r="C312" s="4">
        <f>'2 жастағы Ф'!D152</f>
        <v>0</v>
      </c>
      <c r="D312" s="4">
        <f>'2 жастағы К'!D152</f>
        <v>0</v>
      </c>
      <c r="E312" s="4">
        <f>'2 жастағы Т'!D152</f>
        <v>0</v>
      </c>
      <c r="F312" s="4">
        <f>'2 жастағы Ш'!D152</f>
        <v>0</v>
      </c>
      <c r="G312" s="4">
        <f>'2 жастағы Ә'!D152</f>
        <v>0</v>
      </c>
    </row>
    <row r="313" spans="2:7" x14ac:dyDescent="0.25">
      <c r="B313" s="707">
        <v>2</v>
      </c>
      <c r="C313" s="4">
        <f>'2 жастағы Ф'!I152</f>
        <v>0</v>
      </c>
      <c r="D313" s="4">
        <f>'2 жастағы К'!I152</f>
        <v>0</v>
      </c>
      <c r="E313" s="4">
        <f>'2 жастағы Т'!I152</f>
        <v>0</v>
      </c>
      <c r="F313" s="4">
        <f>'2 жастағы Ш'!I152</f>
        <v>0</v>
      </c>
      <c r="G313" s="4">
        <f>'2 жастағы Ә'!I152</f>
        <v>0</v>
      </c>
    </row>
    <row r="314" spans="2:7" x14ac:dyDescent="0.25">
      <c r="B314" s="708"/>
      <c r="C314" s="4">
        <f>'2 жастағы Ф'!H152</f>
        <v>0</v>
      </c>
      <c r="D314" s="4">
        <f>'2 жастағы К'!H152</f>
        <v>0</v>
      </c>
      <c r="E314" s="4">
        <f>'2 жастағы Т'!H152</f>
        <v>0</v>
      </c>
      <c r="F314" s="4">
        <f>'2 жастағы Ш'!H152</f>
        <v>0</v>
      </c>
      <c r="G314" s="4">
        <f>'2 жастағы Ә'!H152</f>
        <v>0</v>
      </c>
    </row>
    <row r="315" spans="2:7" x14ac:dyDescent="0.25">
      <c r="B315" s="712"/>
      <c r="C315" s="4">
        <f>'2 жастағы Ф'!G152</f>
        <v>0</v>
      </c>
      <c r="D315" s="4">
        <f>'2 жастағы К'!G152</f>
        <v>0</v>
      </c>
      <c r="E315" s="4">
        <f>'2 жастағы Т'!G152</f>
        <v>0</v>
      </c>
      <c r="F315" s="4">
        <f>'2 жастағы Ш'!G152</f>
        <v>0</v>
      </c>
      <c r="G315" s="4">
        <f>'2 жастағы Ә'!G152</f>
        <v>0</v>
      </c>
    </row>
    <row r="316" spans="2:7" x14ac:dyDescent="0.25">
      <c r="B316" s="707">
        <v>3</v>
      </c>
      <c r="C316" s="4">
        <f>'2 жастағы Ф'!L152</f>
        <v>0</v>
      </c>
      <c r="D316" s="4">
        <f>'2 жастағы К'!L152</f>
        <v>0</v>
      </c>
      <c r="E316" s="4">
        <f>'2 жастағы Т'!L152</f>
        <v>0</v>
      </c>
      <c r="F316" s="4">
        <f>'2 жастағы Ш'!L152</f>
        <v>0</v>
      </c>
      <c r="G316" s="4">
        <f>'2 жастағы Ә'!L152</f>
        <v>0</v>
      </c>
    </row>
    <row r="317" spans="2:7" x14ac:dyDescent="0.25">
      <c r="B317" s="708"/>
      <c r="C317" s="4">
        <f>'2 жастағы Ф'!K152</f>
        <v>0</v>
      </c>
      <c r="D317" s="4">
        <f>'2 жастағы К'!K152</f>
        <v>0</v>
      </c>
      <c r="E317" s="4">
        <f>'2 жастағы Т'!K152</f>
        <v>0</v>
      </c>
      <c r="F317" s="4">
        <f>'2 жастағы Ш'!K152</f>
        <v>0</v>
      </c>
      <c r="G317" s="4">
        <f>'2 жастағы Ә'!K152</f>
        <v>0</v>
      </c>
    </row>
    <row r="318" spans="2:7" x14ac:dyDescent="0.25">
      <c r="B318" s="712"/>
      <c r="C318" s="4">
        <f>'2 жастағы Ф'!J152</f>
        <v>0</v>
      </c>
      <c r="D318" s="4">
        <f>'2 жастағы К'!J152</f>
        <v>0</v>
      </c>
      <c r="E318" s="4">
        <f>'2 жастағы Т'!J152</f>
        <v>0</v>
      </c>
      <c r="F318" s="4">
        <f>'2 жастағы Ш'!J152</f>
        <v>0</v>
      </c>
      <c r="G318" s="4">
        <f>'2 жастағы Ә'!J152</f>
        <v>0</v>
      </c>
    </row>
    <row r="319" spans="2:7" x14ac:dyDescent="0.25">
      <c r="B319" s="707">
        <v>4</v>
      </c>
      <c r="C319" s="4">
        <f>'2 жастағы Ф'!O152</f>
        <v>0</v>
      </c>
      <c r="D319" s="4">
        <f>'2 жастағы К'!O152</f>
        <v>0</v>
      </c>
      <c r="E319" s="4">
        <f>'2 жастағы Т'!O152</f>
        <v>0</v>
      </c>
      <c r="F319" s="4">
        <f>'2 жастағы Ш'!O152</f>
        <v>0</v>
      </c>
      <c r="G319" s="4">
        <f>'2 жастағы Ә'!O152</f>
        <v>0</v>
      </c>
    </row>
    <row r="320" spans="2:7" x14ac:dyDescent="0.25">
      <c r="B320" s="708"/>
      <c r="C320" s="4">
        <f>'2 жастағы Ф'!N152</f>
        <v>0</v>
      </c>
      <c r="D320" s="4">
        <f>'2 жастағы К'!N152</f>
        <v>0</v>
      </c>
      <c r="E320" s="4">
        <f>'2 жастағы Т'!N152</f>
        <v>0</v>
      </c>
      <c r="F320" s="4">
        <f>'2 жастағы Ш'!N152</f>
        <v>0</v>
      </c>
      <c r="G320" s="4">
        <f>'2 жастағы Ә'!N152</f>
        <v>0</v>
      </c>
    </row>
    <row r="321" spans="2:7" x14ac:dyDescent="0.25">
      <c r="B321" s="712"/>
      <c r="C321" s="4">
        <f>'2 жастағы Ф'!M152</f>
        <v>0</v>
      </c>
      <c r="D321" s="4">
        <f>'2 жастағы К'!M152</f>
        <v>0</v>
      </c>
      <c r="E321" s="4">
        <f>'2 жастағы Т'!M152</f>
        <v>0</v>
      </c>
      <c r="F321" s="4">
        <f>'2 жастағы Ш'!M152</f>
        <v>0</v>
      </c>
      <c r="G321" s="4">
        <f>'2 жастағы Ә'!M152</f>
        <v>0</v>
      </c>
    </row>
    <row r="322" spans="2:7" x14ac:dyDescent="0.25">
      <c r="B322" s="707">
        <v>5</v>
      </c>
      <c r="C322" s="4">
        <f>'2 жастағы Ф'!R152</f>
        <v>0</v>
      </c>
      <c r="D322" s="4">
        <f>'2 жастағы К'!R152</f>
        <v>0</v>
      </c>
      <c r="E322" s="4">
        <f>'2 жастағы Т'!R152</f>
        <v>0</v>
      </c>
      <c r="F322" s="4">
        <f>'2 жастағы Ш'!R152</f>
        <v>0</v>
      </c>
      <c r="G322" s="4">
        <f>'2 жастағы Ә'!R152</f>
        <v>0</v>
      </c>
    </row>
    <row r="323" spans="2:7" x14ac:dyDescent="0.25">
      <c r="B323" s="708"/>
      <c r="C323" s="4">
        <f>'2 жастағы Ф'!Q152</f>
        <v>0</v>
      </c>
      <c r="D323" s="4">
        <f>'2 жастағы К'!Q152</f>
        <v>0</v>
      </c>
      <c r="E323" s="4">
        <f>'2 жастағы Т'!Q152</f>
        <v>0</v>
      </c>
      <c r="F323" s="4">
        <f>'2 жастағы Ш'!Q152</f>
        <v>0</v>
      </c>
      <c r="G323" s="4">
        <f>'2 жастағы Ә'!Q152</f>
        <v>0</v>
      </c>
    </row>
    <row r="324" spans="2:7" x14ac:dyDescent="0.25">
      <c r="B324" s="712"/>
      <c r="C324" s="4">
        <f>'2 жастағы Ф'!P152</f>
        <v>0</v>
      </c>
      <c r="D324" s="4">
        <f>'2 жастағы К'!P152</f>
        <v>0</v>
      </c>
      <c r="E324" s="4">
        <f>'2 жастағы Т'!P152</f>
        <v>0</v>
      </c>
      <c r="F324" s="4">
        <f>'2 жастағы Ш'!P152</f>
        <v>0</v>
      </c>
      <c r="G324" s="4">
        <f>'2 жастағы Ә'!P152</f>
        <v>0</v>
      </c>
    </row>
    <row r="325" spans="2:7" x14ac:dyDescent="0.25">
      <c r="B325" s="707">
        <v>6</v>
      </c>
      <c r="C325" s="4">
        <f>'2 жастағы Ф'!U152</f>
        <v>0</v>
      </c>
      <c r="D325" s="4">
        <f>'2 жастағы К'!U152</f>
        <v>0</v>
      </c>
      <c r="E325" s="4">
        <f>'2 жастағы Т'!U152</f>
        <v>0</v>
      </c>
      <c r="F325" s="4">
        <f>'2 жастағы Ш'!U152</f>
        <v>0</v>
      </c>
      <c r="G325" s="4">
        <f>'2 жастағы Ә'!U152</f>
        <v>0</v>
      </c>
    </row>
    <row r="326" spans="2:7" x14ac:dyDescent="0.25">
      <c r="B326" s="708"/>
      <c r="C326" s="4">
        <f>'2 жастағы Ф'!T152</f>
        <v>0</v>
      </c>
      <c r="D326" s="4">
        <f>'2 жастағы К'!T152</f>
        <v>0</v>
      </c>
      <c r="E326" s="4">
        <f>'2 жастағы Т'!T152</f>
        <v>0</v>
      </c>
      <c r="F326" s="4">
        <f>'2 жастағы Ш'!T152</f>
        <v>0</v>
      </c>
      <c r="G326" s="4">
        <f>'2 жастағы Ә'!T152</f>
        <v>0</v>
      </c>
    </row>
    <row r="327" spans="2:7" x14ac:dyDescent="0.25">
      <c r="B327" s="712"/>
      <c r="C327" s="4">
        <f>'2 жастағы Ф'!S152</f>
        <v>0</v>
      </c>
      <c r="D327" s="4">
        <f>'2 жастағы К'!S152</f>
        <v>0</v>
      </c>
      <c r="E327" s="4">
        <f>'2 жастағы Т'!S152</f>
        <v>0</v>
      </c>
      <c r="F327" s="4">
        <f>'2 жастағы Ш'!S152</f>
        <v>0</v>
      </c>
      <c r="G327" s="4">
        <f>'2 жастағы Ә'!S152</f>
        <v>0</v>
      </c>
    </row>
    <row r="328" spans="2:7" x14ac:dyDescent="0.25">
      <c r="B328" s="707">
        <v>7</v>
      </c>
      <c r="C328" s="4">
        <f>'2 жастағы Ф'!X152</f>
        <v>0</v>
      </c>
      <c r="D328" s="4">
        <f>'2 жастағы К'!X152</f>
        <v>0</v>
      </c>
      <c r="E328" s="4">
        <f>'2 жастағы Т'!X152</f>
        <v>0</v>
      </c>
      <c r="F328" s="4">
        <f>'2 жастағы Ш'!X152</f>
        <v>0</v>
      </c>
      <c r="G328" s="4">
        <f>'2 жастағы Ә'!X152</f>
        <v>0</v>
      </c>
    </row>
    <row r="329" spans="2:7" x14ac:dyDescent="0.25">
      <c r="B329" s="708"/>
      <c r="C329" s="4">
        <f>'2 жастағы Ф'!W152</f>
        <v>0</v>
      </c>
      <c r="D329" s="4">
        <f>'2 жастағы К'!W152</f>
        <v>0</v>
      </c>
      <c r="E329" s="4">
        <f>'2 жастағы Т'!W152</f>
        <v>0</v>
      </c>
      <c r="F329" s="4">
        <f>'2 жастағы Ш'!W152</f>
        <v>0</v>
      </c>
      <c r="G329" s="4">
        <f>'2 жастағы Ә'!W152</f>
        <v>0</v>
      </c>
    </row>
    <row r="330" spans="2:7" x14ac:dyDescent="0.25">
      <c r="B330" s="712"/>
      <c r="C330" s="4">
        <f>'2 жастағы Ф'!V152</f>
        <v>0</v>
      </c>
      <c r="D330" s="4">
        <f>'2 жастағы К'!V152</f>
        <v>0</v>
      </c>
      <c r="E330" s="4">
        <f>'2 жастағы Т'!V152</f>
        <v>0</v>
      </c>
      <c r="F330" s="4">
        <f>'2 жастағы Ш'!V152</f>
        <v>0</v>
      </c>
      <c r="G330" s="4">
        <f>'2 жастағы Ә'!V152</f>
        <v>0</v>
      </c>
    </row>
    <row r="331" spans="2:7" x14ac:dyDescent="0.25">
      <c r="B331" s="707">
        <v>8</v>
      </c>
      <c r="C331" s="4">
        <f>'2 жастағы Ф'!AA152</f>
        <v>0</v>
      </c>
      <c r="D331" s="4">
        <f>'2 жастағы К'!AA152</f>
        <v>0</v>
      </c>
      <c r="E331" s="4">
        <f>'2 жастағы Т'!AA152</f>
        <v>0</v>
      </c>
      <c r="F331" s="4">
        <f>'2 жастағы Ш'!AA152</f>
        <v>0</v>
      </c>
      <c r="G331" s="4">
        <f>'2 жастағы Ә'!AA152</f>
        <v>0</v>
      </c>
    </row>
    <row r="332" spans="2:7" x14ac:dyDescent="0.25">
      <c r="B332" s="708"/>
      <c r="C332" s="4">
        <f>'2 жастағы Ф'!Z152</f>
        <v>0</v>
      </c>
      <c r="D332" s="4">
        <f>'2 жастағы К'!Z152</f>
        <v>0</v>
      </c>
      <c r="E332" s="4">
        <f>'2 жастағы Т'!Z152</f>
        <v>0</v>
      </c>
      <c r="F332" s="4">
        <f>'2 жастағы Ш'!Z152</f>
        <v>0</v>
      </c>
      <c r="G332" s="4">
        <f>'2 жастағы Ә'!Z152</f>
        <v>0</v>
      </c>
    </row>
    <row r="333" spans="2:7" x14ac:dyDescent="0.25">
      <c r="B333" s="712"/>
      <c r="C333" s="4">
        <f>'2 жастағы Ф'!Y152</f>
        <v>0</v>
      </c>
      <c r="D333" s="4">
        <f>'2 жастағы К'!Y152</f>
        <v>0</v>
      </c>
      <c r="E333" s="4">
        <f>'2 жастағы Т'!Y152</f>
        <v>0</v>
      </c>
      <c r="F333" s="4">
        <f>'2 жастағы Ш'!Y152</f>
        <v>0</v>
      </c>
      <c r="G333" s="4">
        <f>'2 жастағы Ә'!Y152</f>
        <v>0</v>
      </c>
    </row>
    <row r="334" spans="2:7" x14ac:dyDescent="0.25">
      <c r="B334" s="707">
        <v>9</v>
      </c>
      <c r="C334" s="4">
        <f>'2 жастағы Ф'!AD152</f>
        <v>0</v>
      </c>
      <c r="D334" s="4">
        <f>'2 жастағы К'!AD152</f>
        <v>0</v>
      </c>
      <c r="E334" s="4">
        <f>'2 жастағы Т'!AD152</f>
        <v>0</v>
      </c>
      <c r="F334" s="4">
        <f>'2 жастағы Ш'!AD152</f>
        <v>0</v>
      </c>
      <c r="G334" s="4">
        <f>'2 жастағы Ә'!AD152</f>
        <v>0</v>
      </c>
    </row>
    <row r="335" spans="2:7" x14ac:dyDescent="0.25">
      <c r="B335" s="708"/>
      <c r="C335" s="4">
        <f>'2 жастағы Ф'!AC152</f>
        <v>0</v>
      </c>
      <c r="D335" s="4">
        <f>'2 жастағы К'!AC152</f>
        <v>0</v>
      </c>
      <c r="E335" s="4">
        <f>'2 жастағы Т'!AC152</f>
        <v>0</v>
      </c>
      <c r="F335" s="4">
        <f>'2 жастағы Ш'!AC152</f>
        <v>0</v>
      </c>
      <c r="G335" s="4">
        <f>'2 жастағы Ә'!AC152</f>
        <v>0</v>
      </c>
    </row>
    <row r="336" spans="2:7" x14ac:dyDescent="0.25">
      <c r="B336" s="712"/>
      <c r="C336" s="4">
        <f>'2 жастағы Ф'!AB152</f>
        <v>0</v>
      </c>
      <c r="D336" s="4">
        <f>'2 жастағы К'!AB152</f>
        <v>0</v>
      </c>
      <c r="E336" s="4">
        <f>'2 жастағы Т'!AB152</f>
        <v>0</v>
      </c>
      <c r="F336" s="4">
        <f>'2 жастағы Ш'!AB152</f>
        <v>0</v>
      </c>
      <c r="G336" s="4">
        <f>'2 жастағы Ә'!AB152</f>
        <v>0</v>
      </c>
    </row>
    <row r="337" spans="2:7" x14ac:dyDescent="0.25">
      <c r="B337" s="707">
        <v>10</v>
      </c>
      <c r="C337" s="4">
        <f>'2 жастағы Ф'!AG152</f>
        <v>0</v>
      </c>
      <c r="D337" s="4">
        <f>'2 жастағы К'!AG152</f>
        <v>0</v>
      </c>
      <c r="E337" s="842"/>
      <c r="F337" s="4">
        <f>'2 жастағы Ш'!AG152</f>
        <v>0</v>
      </c>
      <c r="G337" s="4">
        <f>'2 жастағы Ә'!AG152</f>
        <v>0</v>
      </c>
    </row>
    <row r="338" spans="2:7" x14ac:dyDescent="0.25">
      <c r="B338" s="708"/>
      <c r="C338" s="4">
        <f>'2 жастағы Ф'!AF152</f>
        <v>0</v>
      </c>
      <c r="D338" s="4">
        <f>'2 жастағы К'!AF152</f>
        <v>0</v>
      </c>
      <c r="E338" s="843"/>
      <c r="F338" s="4">
        <f>'2 жастағы Ш'!AF152</f>
        <v>0</v>
      </c>
      <c r="G338" s="4">
        <f>'2 жастағы Ә'!AF152</f>
        <v>0</v>
      </c>
    </row>
    <row r="339" spans="2:7" x14ac:dyDescent="0.25">
      <c r="B339" s="712"/>
      <c r="C339" s="4">
        <f>'2 жастағы Ф'!AE152</f>
        <v>0</v>
      </c>
      <c r="D339" s="4">
        <f>'2 жастағы К'!AE152</f>
        <v>0</v>
      </c>
      <c r="E339" s="843"/>
      <c r="F339" s="4">
        <f>'2 жастағы Ш'!AE152</f>
        <v>0</v>
      </c>
      <c r="G339" s="4">
        <f>'2 жастағы Ә'!AE152</f>
        <v>0</v>
      </c>
    </row>
    <row r="340" spans="2:7" x14ac:dyDescent="0.25">
      <c r="B340" s="707">
        <v>11</v>
      </c>
      <c r="C340" s="4">
        <f>'2 жастағы Ф'!AJ152</f>
        <v>0</v>
      </c>
      <c r="D340" s="4">
        <f>'2 жастағы К'!AJ152</f>
        <v>0</v>
      </c>
      <c r="E340" s="843"/>
      <c r="F340" s="4">
        <f>'2 жастағы Ш'!AJ152</f>
        <v>0</v>
      </c>
      <c r="G340" s="4">
        <f>'2 жастағы Ә'!AJ152</f>
        <v>0</v>
      </c>
    </row>
    <row r="341" spans="2:7" x14ac:dyDescent="0.25">
      <c r="B341" s="708"/>
      <c r="C341" s="4">
        <f>'2 жастағы Ф'!AI152</f>
        <v>0</v>
      </c>
      <c r="D341" s="4">
        <f>'2 жастағы К'!AI152</f>
        <v>0</v>
      </c>
      <c r="E341" s="843"/>
      <c r="F341" s="4">
        <f>'2 жастағы Ш'!AI152</f>
        <v>0</v>
      </c>
      <c r="G341" s="4">
        <f>'2 жастағы Ә'!AI152</f>
        <v>0</v>
      </c>
    </row>
    <row r="342" spans="2:7" x14ac:dyDescent="0.25">
      <c r="B342" s="712"/>
      <c r="C342" s="4">
        <f>'2 жастағы Ф'!AH152</f>
        <v>0</v>
      </c>
      <c r="D342" s="4">
        <f>'2 жастағы К'!AH152</f>
        <v>0</v>
      </c>
      <c r="E342" s="843"/>
      <c r="F342" s="4">
        <f>'2 жастағы Ш'!AH152</f>
        <v>0</v>
      </c>
      <c r="G342" s="4">
        <f>'2 жастағы Ә'!AH152</f>
        <v>0</v>
      </c>
    </row>
    <row r="343" spans="2:7" x14ac:dyDescent="0.25">
      <c r="B343" s="707">
        <v>12</v>
      </c>
      <c r="C343" s="4">
        <f>'2 жастағы Ф'!AM152</f>
        <v>0</v>
      </c>
      <c r="D343" s="4">
        <f>'2 жастағы К'!AM152</f>
        <v>0</v>
      </c>
      <c r="E343" s="843"/>
      <c r="F343" s="4">
        <f>'2 жастағы Ш'!AM152</f>
        <v>0</v>
      </c>
      <c r="G343" s="4">
        <f>'2 жастағы Ә'!AM152</f>
        <v>0</v>
      </c>
    </row>
    <row r="344" spans="2:7" x14ac:dyDescent="0.25">
      <c r="B344" s="708"/>
      <c r="C344" s="4">
        <f>'2 жастағы Ф'!AL152</f>
        <v>0</v>
      </c>
      <c r="D344" s="4">
        <f>'2 жастағы К'!AL152</f>
        <v>0</v>
      </c>
      <c r="E344" s="843"/>
      <c r="F344" s="4">
        <f>'2 жастағы Ш'!AL152</f>
        <v>0</v>
      </c>
      <c r="G344" s="4">
        <f>'2 жастағы Ә'!AL152</f>
        <v>0</v>
      </c>
    </row>
    <row r="345" spans="2:7" x14ac:dyDescent="0.25">
      <c r="B345" s="712"/>
      <c r="C345" s="4">
        <f>'2 жастағы Ф'!AK152</f>
        <v>0</v>
      </c>
      <c r="D345" s="160">
        <f>'2 жастағы К'!AK176</f>
        <v>0</v>
      </c>
      <c r="E345" s="843"/>
      <c r="F345" s="4">
        <f>'2 жастағы Ш'!AK152</f>
        <v>0</v>
      </c>
      <c r="G345" s="4">
        <f>'2 жастағы Ә'!AK152</f>
        <v>0</v>
      </c>
    </row>
    <row r="346" spans="2:7" x14ac:dyDescent="0.25">
      <c r="B346" s="707">
        <v>13</v>
      </c>
      <c r="C346" s="4">
        <f>'2 жастағы Ф'!AP152</f>
        <v>0</v>
      </c>
      <c r="D346" s="4">
        <f>'2 жастағы К'!AP152</f>
        <v>0</v>
      </c>
      <c r="E346" s="843"/>
      <c r="F346" s="4">
        <f>'2 жастағы Ш'!AP152</f>
        <v>0</v>
      </c>
      <c r="G346" s="4">
        <f>'2 жастағы Ә'!AP152</f>
        <v>0</v>
      </c>
    </row>
    <row r="347" spans="2:7" x14ac:dyDescent="0.25">
      <c r="B347" s="708"/>
      <c r="C347" s="4">
        <f>'2 жастағы Ф'!AO152</f>
        <v>0</v>
      </c>
      <c r="D347" s="4">
        <f>'2 жастағы К'!AO152</f>
        <v>0</v>
      </c>
      <c r="E347" s="843"/>
      <c r="F347" s="4">
        <f>'2 жастағы Ш'!AO152</f>
        <v>0</v>
      </c>
      <c r="G347" s="4">
        <f>'2 жастағы Ә'!AO152</f>
        <v>0</v>
      </c>
    </row>
    <row r="348" spans="2:7" x14ac:dyDescent="0.25">
      <c r="B348" s="712"/>
      <c r="C348" s="4">
        <f>'2 жастағы Ф'!AN152</f>
        <v>0</v>
      </c>
      <c r="D348" s="4">
        <f>'2 жастағы К'!AN152</f>
        <v>0</v>
      </c>
      <c r="E348" s="843"/>
      <c r="F348" s="4">
        <f>'2 жастағы Ш'!AN152</f>
        <v>0</v>
      </c>
      <c r="G348" s="4">
        <f>'2 жастағы Ә'!AN152</f>
        <v>0</v>
      </c>
    </row>
    <row r="349" spans="2:7" x14ac:dyDescent="0.25">
      <c r="B349" s="707">
        <v>14</v>
      </c>
      <c r="C349" s="4">
        <f>'2 жастағы Ф'!AS152</f>
        <v>0</v>
      </c>
      <c r="D349" s="4">
        <f>'2 жастағы К'!AS152</f>
        <v>0</v>
      </c>
      <c r="E349" s="843"/>
      <c r="F349" s="4">
        <f>'2 жастағы Ш'!AS152</f>
        <v>0</v>
      </c>
      <c r="G349" s="4">
        <f>'2 жастағы Ә'!AS152</f>
        <v>0</v>
      </c>
    </row>
    <row r="350" spans="2:7" x14ac:dyDescent="0.25">
      <c r="B350" s="708"/>
      <c r="C350" s="4">
        <f>'2 жастағы Ф'!AR152</f>
        <v>0</v>
      </c>
      <c r="D350" s="4">
        <f>'2 жастағы К'!AR152</f>
        <v>0</v>
      </c>
      <c r="E350" s="843"/>
      <c r="F350" s="4">
        <f>'2 жастағы Ш'!AR152</f>
        <v>0</v>
      </c>
      <c r="G350" s="4">
        <f>'2 жастағы Ә'!AR152</f>
        <v>0</v>
      </c>
    </row>
    <row r="351" spans="2:7" x14ac:dyDescent="0.25">
      <c r="B351" s="712"/>
      <c r="C351" s="4">
        <f>'2 жастағы Ф'!AQ152</f>
        <v>0</v>
      </c>
      <c r="D351" s="4">
        <f>'2 жастағы К'!AQ152</f>
        <v>0</v>
      </c>
      <c r="E351" s="843"/>
      <c r="F351" s="4">
        <f>'2 жастағы Ш'!AQ152</f>
        <v>0</v>
      </c>
      <c r="G351" s="4">
        <f>'2 жастағы Ә'!AQ152</f>
        <v>0</v>
      </c>
    </row>
    <row r="352" spans="2:7" x14ac:dyDescent="0.25">
      <c r="B352" s="707">
        <v>15</v>
      </c>
      <c r="C352" s="4">
        <f>'2 жастағы Ф'!AV152</f>
        <v>0</v>
      </c>
      <c r="D352" s="4">
        <f>'2 жастағы К'!AV152</f>
        <v>0</v>
      </c>
      <c r="E352" s="843"/>
      <c r="F352" s="4">
        <f>'2 жастағы Ш'!AV152</f>
        <v>0</v>
      </c>
      <c r="G352" s="4">
        <f>'2 жастағы Ә'!AV152</f>
        <v>0</v>
      </c>
    </row>
    <row r="353" spans="2:7" x14ac:dyDescent="0.25">
      <c r="B353" s="708"/>
      <c r="C353" s="4">
        <f>'2 жастағы Ф'!AU152</f>
        <v>0</v>
      </c>
      <c r="D353" s="4">
        <f>'2 жастағы К'!AU152</f>
        <v>0</v>
      </c>
      <c r="E353" s="843"/>
      <c r="F353" s="4">
        <f>'2 жастағы Ш'!AU152</f>
        <v>0</v>
      </c>
      <c r="G353" s="4">
        <f>'2 жастағы Ә'!AU152</f>
        <v>0</v>
      </c>
    </row>
    <row r="354" spans="2:7" x14ac:dyDescent="0.25">
      <c r="B354" s="712"/>
      <c r="C354" s="4">
        <f>'2 жастағы Ф'!AT152</f>
        <v>0</v>
      </c>
      <c r="D354" s="4">
        <f>'2 жастағы К'!AT152</f>
        <v>0</v>
      </c>
      <c r="E354" s="843"/>
      <c r="F354" s="4">
        <f>'2 жастағы Ш'!AT152</f>
        <v>0</v>
      </c>
      <c r="G354" s="4">
        <f>'2 жастағы Ә'!AT152</f>
        <v>0</v>
      </c>
    </row>
    <row r="355" spans="2:7" x14ac:dyDescent="0.25">
      <c r="B355" s="707">
        <v>16</v>
      </c>
      <c r="C355" s="4">
        <f>'2 жастағы Ф'!AY152</f>
        <v>0</v>
      </c>
      <c r="D355" s="4">
        <f>'2 жастағы К'!AY152</f>
        <v>0</v>
      </c>
      <c r="E355" s="843"/>
      <c r="F355" s="4">
        <f>'2 жастағы Ш'!AY152</f>
        <v>0</v>
      </c>
      <c r="G355" s="4">
        <f>'2 жастағы Ә'!AY152</f>
        <v>0</v>
      </c>
    </row>
    <row r="356" spans="2:7" x14ac:dyDescent="0.25">
      <c r="B356" s="708"/>
      <c r="C356" s="4">
        <f>'2 жастағы Ф'!AX152</f>
        <v>0</v>
      </c>
      <c r="D356" s="4">
        <f>'2 жастағы К'!AX152</f>
        <v>0</v>
      </c>
      <c r="E356" s="843"/>
      <c r="F356" s="4">
        <f>'2 жастағы Ш'!AX152</f>
        <v>0</v>
      </c>
      <c r="G356" s="4">
        <f>'2 жастағы Ә'!AX152</f>
        <v>0</v>
      </c>
    </row>
    <row r="357" spans="2:7" x14ac:dyDescent="0.25">
      <c r="B357" s="712"/>
      <c r="C357" s="4">
        <f>'2 жастағы Ф'!AW152</f>
        <v>0</v>
      </c>
      <c r="D357" s="4">
        <f>'2 жастағы К'!AW152</f>
        <v>0</v>
      </c>
      <c r="E357" s="843"/>
      <c r="F357" s="4">
        <f>'2 жастағы Ш'!AW152</f>
        <v>0</v>
      </c>
      <c r="G357" s="4">
        <f>'2 жастағы Ә'!AW152</f>
        <v>0</v>
      </c>
    </row>
    <row r="358" spans="2:7" x14ac:dyDescent="0.25">
      <c r="B358" s="707">
        <v>17</v>
      </c>
      <c r="C358" s="4">
        <f>'2 жастағы Ф'!BB152</f>
        <v>0</v>
      </c>
      <c r="D358" s="4">
        <f>'2 жастағы К'!BB152</f>
        <v>0</v>
      </c>
      <c r="E358" s="843"/>
      <c r="F358" s="4">
        <f>'2 жастағы Ш'!BB152</f>
        <v>0</v>
      </c>
      <c r="G358" s="4">
        <f>'2 жастағы Ә'!BB152</f>
        <v>0</v>
      </c>
    </row>
    <row r="359" spans="2:7" x14ac:dyDescent="0.25">
      <c r="B359" s="708"/>
      <c r="C359" s="4">
        <f>'2 жастағы Ф'!BA152</f>
        <v>0</v>
      </c>
      <c r="D359" s="4">
        <f>'2 жастағы К'!BA152</f>
        <v>0</v>
      </c>
      <c r="E359" s="843"/>
      <c r="F359" s="4">
        <f>'2 жастағы Ш'!BA152</f>
        <v>0</v>
      </c>
      <c r="G359" s="4">
        <f>'2 жастағы Ә'!BA152</f>
        <v>0</v>
      </c>
    </row>
    <row r="360" spans="2:7" x14ac:dyDescent="0.25">
      <c r="B360" s="712"/>
      <c r="C360" s="4">
        <f>'2 жастағы Ф'!AZ152</f>
        <v>0</v>
      </c>
      <c r="D360" s="4">
        <f>'2 жастағы К'!AZ152</f>
        <v>0</v>
      </c>
      <c r="E360" s="843"/>
      <c r="F360" s="4">
        <f>'2 жастағы Ш'!AZ152</f>
        <v>0</v>
      </c>
      <c r="G360" s="4">
        <f>'2 жастағы Ә'!AZ152</f>
        <v>0</v>
      </c>
    </row>
    <row r="361" spans="2:7" x14ac:dyDescent="0.25">
      <c r="B361" s="707">
        <v>18</v>
      </c>
      <c r="C361" s="4">
        <f>'2 жастағы Ф'!BE152</f>
        <v>0</v>
      </c>
      <c r="D361" s="4">
        <f>'2 жастағы К'!BE152</f>
        <v>0</v>
      </c>
      <c r="E361" s="843"/>
      <c r="F361" s="4">
        <f>'2 жастағы Ш'!BE152</f>
        <v>0</v>
      </c>
      <c r="G361" s="4">
        <f>'2 жастағы Ә'!BE152</f>
        <v>0</v>
      </c>
    </row>
    <row r="362" spans="2:7" x14ac:dyDescent="0.25">
      <c r="B362" s="708"/>
      <c r="C362" s="4">
        <f>'2 жастағы Ф'!BD152</f>
        <v>0</v>
      </c>
      <c r="D362" s="4">
        <f>'2 жастағы К'!BD152</f>
        <v>0</v>
      </c>
      <c r="E362" s="843"/>
      <c r="F362" s="4">
        <f>'2 жастағы Ш'!BD152</f>
        <v>0</v>
      </c>
      <c r="G362" s="4">
        <f>'2 жастағы Ә'!BD152</f>
        <v>0</v>
      </c>
    </row>
    <row r="363" spans="2:7" x14ac:dyDescent="0.25">
      <c r="B363" s="712"/>
      <c r="C363" s="4">
        <f>'2 жастағы Ф'!BC152</f>
        <v>0</v>
      </c>
      <c r="D363" s="4">
        <f>'2 жастағы К'!BC152</f>
        <v>0</v>
      </c>
      <c r="E363" s="843"/>
      <c r="F363" s="4">
        <f>'2 жастағы Ш'!BC152</f>
        <v>0</v>
      </c>
      <c r="G363" s="4">
        <f>'2 жастағы Ә'!BC152</f>
        <v>0</v>
      </c>
    </row>
    <row r="364" spans="2:7" x14ac:dyDescent="0.25">
      <c r="B364" s="707">
        <v>19</v>
      </c>
      <c r="C364" s="4">
        <f>'2 жастағы Ф'!BH152</f>
        <v>0</v>
      </c>
      <c r="D364" s="4">
        <f>'2 жастағы К'!BH152</f>
        <v>0</v>
      </c>
      <c r="E364" s="843"/>
      <c r="F364" s="4">
        <f>'2 жастағы Ш'!BH152</f>
        <v>0</v>
      </c>
      <c r="G364" s="4">
        <f>'2 жастағы Ә'!BH152</f>
        <v>0</v>
      </c>
    </row>
    <row r="365" spans="2:7" x14ac:dyDescent="0.25">
      <c r="B365" s="708"/>
      <c r="C365" s="4">
        <f>'2 жастағы Ф'!BG152</f>
        <v>0</v>
      </c>
      <c r="D365" s="4">
        <f>'2 жастағы К'!BG152</f>
        <v>0</v>
      </c>
      <c r="E365" s="843"/>
      <c r="F365" s="4">
        <f>'2 жастағы Ш'!BG152</f>
        <v>0</v>
      </c>
      <c r="G365" s="4">
        <f>'2 жастағы Ә'!BG152</f>
        <v>0</v>
      </c>
    </row>
    <row r="366" spans="2:7" x14ac:dyDescent="0.25">
      <c r="B366" s="712"/>
      <c r="C366" s="4">
        <f>'2 жастағы Ф'!BF152</f>
        <v>0</v>
      </c>
      <c r="D366" s="4">
        <f>'2 жастағы К'!BF152</f>
        <v>0</v>
      </c>
      <c r="E366" s="843"/>
      <c r="F366" s="4">
        <f>'2 жастағы Ш'!BF152</f>
        <v>0</v>
      </c>
      <c r="G366" s="4">
        <f>'2 жастағы Ә'!BF152</f>
        <v>0</v>
      </c>
    </row>
    <row r="367" spans="2:7" x14ac:dyDescent="0.25">
      <c r="B367" s="707">
        <v>20</v>
      </c>
      <c r="C367" s="842"/>
      <c r="D367" s="4">
        <f>'2 жастағы К'!BK152</f>
        <v>0</v>
      </c>
      <c r="E367" s="843"/>
      <c r="F367" s="4">
        <f>'2 жастағы Ш'!BK152</f>
        <v>0</v>
      </c>
      <c r="G367" s="4">
        <f>'2 жастағы Ә'!BK152</f>
        <v>0</v>
      </c>
    </row>
    <row r="368" spans="2:7" x14ac:dyDescent="0.25">
      <c r="B368" s="708"/>
      <c r="C368" s="843"/>
      <c r="D368" s="4">
        <f>'2 жастағы К'!BJ152</f>
        <v>0</v>
      </c>
      <c r="E368" s="843"/>
      <c r="F368" s="4">
        <f>'2 жастағы Ш'!BJ152</f>
        <v>0</v>
      </c>
      <c r="G368" s="4">
        <f>'2 жастағы Ә'!BJ152</f>
        <v>0</v>
      </c>
    </row>
    <row r="369" spans="2:7" x14ac:dyDescent="0.25">
      <c r="B369" s="712"/>
      <c r="C369" s="843"/>
      <c r="D369" s="4">
        <f>'2 жастағы К'!BI152</f>
        <v>0</v>
      </c>
      <c r="E369" s="843"/>
      <c r="F369" s="4">
        <f>'2 жастағы Ш'!BI152</f>
        <v>0</v>
      </c>
      <c r="G369" s="4">
        <f>'2 жастағы Ә'!BI152</f>
        <v>0</v>
      </c>
    </row>
    <row r="370" spans="2:7" x14ac:dyDescent="0.25">
      <c r="B370" s="707">
        <v>21</v>
      </c>
      <c r="C370" s="843"/>
      <c r="D370" s="842"/>
      <c r="E370" s="843"/>
      <c r="F370" s="4">
        <f>'2 жастағы Ш'!BN152</f>
        <v>0</v>
      </c>
      <c r="G370" s="842"/>
    </row>
    <row r="371" spans="2:7" x14ac:dyDescent="0.25">
      <c r="B371" s="708"/>
      <c r="C371" s="843"/>
      <c r="D371" s="843"/>
      <c r="E371" s="843"/>
      <c r="F371" s="4">
        <f>'2 жастағы Ш'!BM152</f>
        <v>0</v>
      </c>
      <c r="G371" s="843"/>
    </row>
    <row r="372" spans="2:7" x14ac:dyDescent="0.25">
      <c r="B372" s="712"/>
      <c r="C372" s="843"/>
      <c r="D372" s="843"/>
      <c r="E372" s="843"/>
      <c r="F372" s="4">
        <f>'2 жастағы Ш'!BL152</f>
        <v>0</v>
      </c>
      <c r="G372" s="843"/>
    </row>
    <row r="373" spans="2:7" x14ac:dyDescent="0.25">
      <c r="B373" s="707">
        <v>22</v>
      </c>
      <c r="C373" s="843"/>
      <c r="D373" s="843"/>
      <c r="E373" s="843"/>
      <c r="F373" s="4">
        <f>'2 жастағы Ш'!BQ152</f>
        <v>0</v>
      </c>
      <c r="G373" s="843"/>
    </row>
    <row r="374" spans="2:7" x14ac:dyDescent="0.25">
      <c r="B374" s="708"/>
      <c r="C374" s="843"/>
      <c r="D374" s="843"/>
      <c r="E374" s="843"/>
      <c r="F374" s="4">
        <f>'2 жастағы Ш'!BP152</f>
        <v>0</v>
      </c>
      <c r="G374" s="843"/>
    </row>
    <row r="375" spans="2:7" x14ac:dyDescent="0.25">
      <c r="B375" s="712"/>
      <c r="C375" s="843"/>
      <c r="D375" s="843"/>
      <c r="E375" s="843"/>
      <c r="F375" s="4">
        <f>'2 жастағы Ш'!BO152</f>
        <v>0</v>
      </c>
      <c r="G375" s="843"/>
    </row>
    <row r="376" spans="2:7" x14ac:dyDescent="0.25">
      <c r="B376" s="707">
        <v>23</v>
      </c>
      <c r="C376" s="843"/>
      <c r="D376" s="843"/>
      <c r="E376" s="843"/>
      <c r="F376" s="4">
        <f>'2 жастағы Ш'!BT152</f>
        <v>0</v>
      </c>
      <c r="G376" s="843"/>
    </row>
    <row r="377" spans="2:7" x14ac:dyDescent="0.25">
      <c r="B377" s="708"/>
      <c r="C377" s="843"/>
      <c r="D377" s="843"/>
      <c r="E377" s="843"/>
      <c r="F377" s="4">
        <f>'2 жастағы Ш'!BS152</f>
        <v>0</v>
      </c>
      <c r="G377" s="843"/>
    </row>
    <row r="378" spans="2:7" x14ac:dyDescent="0.25">
      <c r="B378" s="712"/>
      <c r="C378" s="843"/>
      <c r="D378" s="843"/>
      <c r="E378" s="843"/>
      <c r="F378" s="4">
        <f>'2 жастағы Ш'!BR152</f>
        <v>0</v>
      </c>
      <c r="G378" s="843"/>
    </row>
    <row r="379" spans="2:7" x14ac:dyDescent="0.25">
      <c r="B379" s="707">
        <v>24</v>
      </c>
      <c r="C379" s="843"/>
      <c r="D379" s="843"/>
      <c r="E379" s="843"/>
      <c r="F379" s="4">
        <f>'2 жастағы Ш'!BW152</f>
        <v>0</v>
      </c>
      <c r="G379" s="843"/>
    </row>
    <row r="380" spans="2:7" x14ac:dyDescent="0.25">
      <c r="B380" s="708"/>
      <c r="C380" s="843"/>
      <c r="D380" s="843"/>
      <c r="E380" s="843"/>
      <c r="F380" s="12">
        <f>'2 жастағы Ш'!BV152</f>
        <v>0</v>
      </c>
      <c r="G380" s="843"/>
    </row>
    <row r="381" spans="2:7" x14ac:dyDescent="0.25">
      <c r="B381" s="712"/>
      <c r="C381" s="843"/>
      <c r="D381" s="843"/>
      <c r="E381" s="843"/>
      <c r="F381" s="12">
        <f>'2 жастағы Ш'!BU152</f>
        <v>0</v>
      </c>
      <c r="G381" s="843"/>
    </row>
    <row r="382" spans="2:7" x14ac:dyDescent="0.25">
      <c r="B382" s="707">
        <v>25</v>
      </c>
      <c r="C382" s="843"/>
      <c r="D382" s="843"/>
      <c r="E382" s="843"/>
      <c r="F382" s="4">
        <f>'2 жастағы Ш'!BZ152</f>
        <v>0</v>
      </c>
      <c r="G382" s="843"/>
    </row>
    <row r="383" spans="2:7" x14ac:dyDescent="0.25">
      <c r="B383" s="708"/>
      <c r="C383" s="843"/>
      <c r="D383" s="843"/>
      <c r="E383" s="843"/>
      <c r="F383" s="4">
        <f>'2 жастағы Ш'!BY152</f>
        <v>0</v>
      </c>
      <c r="G383" s="843"/>
    </row>
    <row r="384" spans="2:7" x14ac:dyDescent="0.25">
      <c r="B384" s="712"/>
      <c r="C384" s="843"/>
      <c r="D384" s="843"/>
      <c r="E384" s="843"/>
      <c r="F384" s="4">
        <f>'2 жастағы Ш'!BX152</f>
        <v>0</v>
      </c>
      <c r="G384" s="843"/>
    </row>
    <row r="385" spans="2:7" x14ac:dyDescent="0.25">
      <c r="B385" s="707">
        <v>26</v>
      </c>
      <c r="C385" s="843"/>
      <c r="D385" s="843"/>
      <c r="E385" s="843"/>
      <c r="F385" s="4">
        <f>'2 жастағы Ш'!CC152</f>
        <v>0</v>
      </c>
      <c r="G385" s="843"/>
    </row>
    <row r="386" spans="2:7" x14ac:dyDescent="0.25">
      <c r="B386" s="708"/>
      <c r="C386" s="843"/>
      <c r="D386" s="843"/>
      <c r="E386" s="843"/>
      <c r="F386" s="4">
        <f>'2 жастағы Ш'!CB152</f>
        <v>0</v>
      </c>
      <c r="G386" s="843"/>
    </row>
    <row r="387" spans="2:7" x14ac:dyDescent="0.25">
      <c r="B387" s="712"/>
      <c r="C387" s="843"/>
      <c r="D387" s="843"/>
      <c r="E387" s="843"/>
      <c r="F387" s="4">
        <f>'2 жастағы Ш'!CA152</f>
        <v>0</v>
      </c>
      <c r="G387" s="843"/>
    </row>
    <row r="388" spans="2:7" x14ac:dyDescent="0.25">
      <c r="B388" s="707">
        <v>27</v>
      </c>
      <c r="C388" s="843"/>
      <c r="D388" s="843"/>
      <c r="E388" s="843"/>
      <c r="F388" s="12">
        <f>'2 жастағы Ш'!CF152</f>
        <v>0</v>
      </c>
      <c r="G388" s="843"/>
    </row>
    <row r="389" spans="2:7" x14ac:dyDescent="0.25">
      <c r="B389" s="708"/>
      <c r="C389" s="843"/>
      <c r="D389" s="843"/>
      <c r="E389" s="843"/>
      <c r="F389" s="12">
        <f>'2 жастағы Ш'!CE152</f>
        <v>0</v>
      </c>
      <c r="G389" s="843"/>
    </row>
    <row r="390" spans="2:7" x14ac:dyDescent="0.25">
      <c r="B390" s="712"/>
      <c r="C390" s="843"/>
      <c r="D390" s="843"/>
      <c r="E390" s="843"/>
      <c r="F390" s="12">
        <f>'2 жастағы Ш'!CD152</f>
        <v>0</v>
      </c>
      <c r="G390" s="843"/>
    </row>
    <row r="391" spans="2:7" x14ac:dyDescent="0.25">
      <c r="B391" s="707">
        <v>28</v>
      </c>
      <c r="C391" s="843"/>
      <c r="D391" s="843"/>
      <c r="E391" s="843"/>
      <c r="F391" s="12">
        <f>'2 жастағы Ш'!CI152</f>
        <v>0</v>
      </c>
      <c r="G391" s="843"/>
    </row>
    <row r="392" spans="2:7" x14ac:dyDescent="0.25">
      <c r="B392" s="708"/>
      <c r="C392" s="843"/>
      <c r="D392" s="843"/>
      <c r="E392" s="843"/>
      <c r="F392" s="12">
        <f>'2 жастағы Ш'!CH152</f>
        <v>0</v>
      </c>
      <c r="G392" s="843"/>
    </row>
    <row r="393" spans="2:7" x14ac:dyDescent="0.25">
      <c r="B393" s="712"/>
      <c r="C393" s="843"/>
      <c r="D393" s="843"/>
      <c r="E393" s="843"/>
      <c r="F393" s="12">
        <f>'2 жастағы Ш'!CG152</f>
        <v>0</v>
      </c>
      <c r="G393" s="843"/>
    </row>
    <row r="394" spans="2:7" x14ac:dyDescent="0.25">
      <c r="B394" s="707">
        <v>29</v>
      </c>
      <c r="C394" s="843"/>
      <c r="D394" s="843"/>
      <c r="E394" s="843"/>
      <c r="F394" s="12">
        <f>'2 жастағы Ш'!CL152</f>
        <v>0</v>
      </c>
      <c r="G394" s="843"/>
    </row>
    <row r="395" spans="2:7" x14ac:dyDescent="0.25">
      <c r="B395" s="708"/>
      <c r="C395" s="843"/>
      <c r="D395" s="843"/>
      <c r="E395" s="843"/>
      <c r="F395" s="12">
        <f>'2 жастағы Ш'!CK152</f>
        <v>0</v>
      </c>
      <c r="G395" s="843"/>
    </row>
    <row r="396" spans="2:7" x14ac:dyDescent="0.25">
      <c r="B396" s="712"/>
      <c r="C396" s="843"/>
      <c r="D396" s="843"/>
      <c r="E396" s="843"/>
      <c r="F396" s="12">
        <f>'2 жастағы Ш'!CJ152</f>
        <v>0</v>
      </c>
      <c r="G396" s="843"/>
    </row>
    <row r="397" spans="2:7" x14ac:dyDescent="0.25">
      <c r="B397" s="707">
        <v>30</v>
      </c>
      <c r="C397" s="843"/>
      <c r="D397" s="843"/>
      <c r="E397" s="843"/>
      <c r="F397" s="12">
        <f>'2 жастағы Ш'!CO152</f>
        <v>0</v>
      </c>
      <c r="G397" s="843"/>
    </row>
    <row r="398" spans="2:7" x14ac:dyDescent="0.25">
      <c r="B398" s="708"/>
      <c r="C398" s="843"/>
      <c r="D398" s="843"/>
      <c r="E398" s="843"/>
      <c r="F398" s="12">
        <f>'2 жастағы Ш'!CN152</f>
        <v>0</v>
      </c>
      <c r="G398" s="843"/>
    </row>
    <row r="399" spans="2:7" x14ac:dyDescent="0.25">
      <c r="B399" s="712"/>
      <c r="C399" s="843"/>
      <c r="D399" s="843"/>
      <c r="E399" s="843"/>
      <c r="F399" s="12">
        <f>'2 жастағы Ш'!CM152</f>
        <v>0</v>
      </c>
      <c r="G399" s="843"/>
    </row>
    <row r="400" spans="2:7" x14ac:dyDescent="0.25">
      <c r="B400" s="707">
        <v>31</v>
      </c>
      <c r="C400" s="843"/>
      <c r="D400" s="843"/>
      <c r="E400" s="843"/>
      <c r="F400" s="12">
        <f>'2 жастағы Ш'!CR152</f>
        <v>0</v>
      </c>
      <c r="G400" s="843"/>
    </row>
    <row r="401" spans="2:7" x14ac:dyDescent="0.25">
      <c r="B401" s="708"/>
      <c r="C401" s="843"/>
      <c r="D401" s="843"/>
      <c r="E401" s="843"/>
      <c r="F401" s="12">
        <f>'2 жастағы Ш'!CQ152</f>
        <v>0</v>
      </c>
      <c r="G401" s="843"/>
    </row>
    <row r="402" spans="2:7" x14ac:dyDescent="0.25">
      <c r="B402" s="712"/>
      <c r="C402" s="843"/>
      <c r="D402" s="843"/>
      <c r="E402" s="843"/>
      <c r="F402" s="12">
        <f>'2 жастағы Ш'!CP152</f>
        <v>0</v>
      </c>
      <c r="G402" s="843"/>
    </row>
    <row r="403" spans="2:7" x14ac:dyDescent="0.25">
      <c r="B403" s="707">
        <v>32</v>
      </c>
      <c r="C403" s="843"/>
      <c r="D403" s="843"/>
      <c r="E403" s="843"/>
      <c r="F403" s="12">
        <f>'2 жастағы Ш'!CU152</f>
        <v>0</v>
      </c>
      <c r="G403" s="843"/>
    </row>
    <row r="404" spans="2:7" x14ac:dyDescent="0.25">
      <c r="B404" s="708"/>
      <c r="C404" s="843"/>
      <c r="D404" s="843"/>
      <c r="E404" s="843"/>
      <c r="F404" s="12">
        <f>'2 жастағы Ш'!CT152</f>
        <v>0</v>
      </c>
      <c r="G404" s="843"/>
    </row>
    <row r="405" spans="2:7" x14ac:dyDescent="0.25">
      <c r="B405" s="712"/>
      <c r="C405" s="843"/>
      <c r="D405" s="843"/>
      <c r="E405" s="843"/>
      <c r="F405" s="12">
        <f>'2 жастағы Ш'!CS152</f>
        <v>0</v>
      </c>
      <c r="G405" s="843"/>
    </row>
    <row r="406" spans="2:7" x14ac:dyDescent="0.25">
      <c r="B406" s="707">
        <v>33</v>
      </c>
      <c r="C406" s="843"/>
      <c r="D406" s="843"/>
      <c r="E406" s="843"/>
      <c r="F406" s="12">
        <f>'2 жастағы Ш'!CX152</f>
        <v>0</v>
      </c>
      <c r="G406" s="843"/>
    </row>
    <row r="407" spans="2:7" x14ac:dyDescent="0.25">
      <c r="B407" s="708"/>
      <c r="C407" s="843"/>
      <c r="D407" s="843"/>
      <c r="E407" s="843"/>
      <c r="F407" s="12">
        <f>'2 жастағы Ш'!CW152</f>
        <v>0</v>
      </c>
      <c r="G407" s="843"/>
    </row>
    <row r="408" spans="2:7" x14ac:dyDescent="0.25">
      <c r="B408" s="712"/>
      <c r="C408" s="843"/>
      <c r="D408" s="843"/>
      <c r="E408" s="843"/>
      <c r="F408" s="12">
        <f>'2 жастағы Ш'!CV152</f>
        <v>0</v>
      </c>
      <c r="G408" s="843"/>
    </row>
    <row r="409" spans="2:7" x14ac:dyDescent="0.25">
      <c r="B409" s="707">
        <v>34</v>
      </c>
      <c r="C409" s="843"/>
      <c r="D409" s="843"/>
      <c r="E409" s="843"/>
      <c r="F409" s="12">
        <f>'2 жастағы Ш'!DA152</f>
        <v>0</v>
      </c>
      <c r="G409" s="843"/>
    </row>
    <row r="410" spans="2:7" x14ac:dyDescent="0.25">
      <c r="B410" s="708"/>
      <c r="C410" s="843"/>
      <c r="D410" s="843"/>
      <c r="E410" s="843"/>
      <c r="F410" s="12">
        <f>'2 жастағы Ш'!CZ152</f>
        <v>0</v>
      </c>
      <c r="G410" s="843"/>
    </row>
    <row r="411" spans="2:7" x14ac:dyDescent="0.25">
      <c r="B411" s="712"/>
      <c r="C411" s="843"/>
      <c r="D411" s="843"/>
      <c r="E411" s="843"/>
      <c r="F411" s="12">
        <f>'2 жастағы Ш'!CY152</f>
        <v>0</v>
      </c>
      <c r="G411" s="843"/>
    </row>
    <row r="412" spans="2:7" x14ac:dyDescent="0.25">
      <c r="B412" s="707">
        <v>35</v>
      </c>
      <c r="C412" s="843"/>
      <c r="D412" s="843"/>
      <c r="E412" s="843"/>
      <c r="F412" s="12">
        <f>'2 жастағы Ш'!DD152</f>
        <v>0</v>
      </c>
      <c r="G412" s="843"/>
    </row>
    <row r="413" spans="2:7" x14ac:dyDescent="0.25">
      <c r="B413" s="708"/>
      <c r="C413" s="843"/>
      <c r="D413" s="843"/>
      <c r="E413" s="843"/>
      <c r="F413" s="12">
        <f>'2 жастағы Ш'!DC152</f>
        <v>0</v>
      </c>
      <c r="G413" s="843"/>
    </row>
    <row r="414" spans="2:7" x14ac:dyDescent="0.25">
      <c r="B414" s="712"/>
      <c r="C414" s="843"/>
      <c r="D414" s="843"/>
      <c r="E414" s="843"/>
      <c r="F414" s="12">
        <f>'2 жастағы Ш'!DB152</f>
        <v>0</v>
      </c>
      <c r="G414" s="843"/>
    </row>
    <row r="415" spans="2:7" x14ac:dyDescent="0.25">
      <c r="B415" s="707">
        <v>36</v>
      </c>
      <c r="C415" s="843"/>
      <c r="D415" s="843"/>
      <c r="E415" s="843"/>
      <c r="F415" s="12">
        <f>'2 жастағы Ш'!DG152</f>
        <v>0</v>
      </c>
      <c r="G415" s="843"/>
    </row>
    <row r="416" spans="2:7" x14ac:dyDescent="0.25">
      <c r="B416" s="708"/>
      <c r="C416" s="843"/>
      <c r="D416" s="843"/>
      <c r="E416" s="843"/>
      <c r="F416" s="12">
        <f>'2 жастағы Ш'!DF152</f>
        <v>0</v>
      </c>
      <c r="G416" s="843"/>
    </row>
    <row r="417" spans="2:7" x14ac:dyDescent="0.25">
      <c r="B417" s="708"/>
      <c r="C417" s="843"/>
      <c r="D417" s="843"/>
      <c r="E417" s="843"/>
      <c r="F417" s="334">
        <f>'2 жастағы Ш'!DE152</f>
        <v>0</v>
      </c>
      <c r="G417" s="843"/>
    </row>
    <row r="418" spans="2:7" x14ac:dyDescent="0.25">
      <c r="B418" s="748">
        <v>37</v>
      </c>
      <c r="C418" s="843"/>
      <c r="D418" s="843"/>
      <c r="E418" s="843"/>
      <c r="F418" s="12">
        <f>'2 жастағы Ш'!DJ152</f>
        <v>0</v>
      </c>
      <c r="G418" s="843"/>
    </row>
    <row r="419" spans="2:7" x14ac:dyDescent="0.25">
      <c r="B419" s="748"/>
      <c r="C419" s="843"/>
      <c r="D419" s="843"/>
      <c r="E419" s="843"/>
      <c r="F419" s="12">
        <f>'2 жастағы Ш'!DI152</f>
        <v>0</v>
      </c>
      <c r="G419" s="843"/>
    </row>
    <row r="420" spans="2:7" x14ac:dyDescent="0.25">
      <c r="B420" s="748"/>
      <c r="C420" s="844"/>
      <c r="D420" s="844"/>
      <c r="E420" s="844"/>
      <c r="F420" s="12">
        <f>'2 жастағы Ш'!DH152</f>
        <v>0</v>
      </c>
      <c r="G420" s="844"/>
    </row>
    <row r="421" spans="2:7" ht="18.75" x14ac:dyDescent="0.25">
      <c r="B421" s="821" t="s">
        <v>824</v>
      </c>
      <c r="C421" s="158">
        <f>'2 жастағы Ф'!BK152</f>
        <v>0</v>
      </c>
      <c r="D421" s="158">
        <f>'2 жастағы К'!BN152</f>
        <v>0</v>
      </c>
      <c r="E421" s="158">
        <f>'2 жастағы Т'!AG152</f>
        <v>0</v>
      </c>
      <c r="F421" s="158">
        <f>'2 жастағы Ш'!DM152</f>
        <v>0</v>
      </c>
      <c r="G421" s="159">
        <f>'2 жастағы Ә'!BN152</f>
        <v>0</v>
      </c>
    </row>
    <row r="422" spans="2:7" ht="18.75" x14ac:dyDescent="0.25">
      <c r="B422" s="821"/>
      <c r="C422" s="40">
        <f>'2 жастағы Ф'!BJ152</f>
        <v>0</v>
      </c>
      <c r="D422" s="40">
        <f>'2 жастағы К'!BM152</f>
        <v>0</v>
      </c>
      <c r="E422" s="40">
        <f>'2 жастағы Т'!AF152</f>
        <v>0</v>
      </c>
      <c r="F422" s="40">
        <f>'2 жастағы Ш'!DL152</f>
        <v>0</v>
      </c>
      <c r="G422" s="68">
        <f>'2 жастағы Ә'!BM152</f>
        <v>0</v>
      </c>
    </row>
    <row r="423" spans="2:7" ht="18.75" x14ac:dyDescent="0.25">
      <c r="B423" s="821"/>
      <c r="C423" s="95">
        <f>'2 жастағы Ф'!BI152</f>
        <v>0</v>
      </c>
      <c r="D423" s="95">
        <f>'2 жастағы К'!BL152</f>
        <v>0</v>
      </c>
      <c r="E423" s="95">
        <f>'2 жастағы Т'!AE152</f>
        <v>0</v>
      </c>
      <c r="F423" s="95">
        <f>'2 жастағы Ш'!DK152</f>
        <v>0</v>
      </c>
      <c r="G423" s="96">
        <f>'2 жастағы Ә'!BL152</f>
        <v>0</v>
      </c>
    </row>
    <row r="424" spans="2:7" x14ac:dyDescent="0.25">
      <c r="B424" s="157">
        <f>СВОД!V139</f>
        <v>0</v>
      </c>
    </row>
    <row r="790" spans="25:97" ht="15.75" thickBot="1" x14ac:dyDescent="0.3"/>
    <row r="791" spans="25:97" ht="15" customHeight="1" x14ac:dyDescent="0.25">
      <c r="Y791" s="352">
        <v>1</v>
      </c>
      <c r="Z791" s="353" t="s">
        <v>828</v>
      </c>
      <c r="AA791">
        <v>1</v>
      </c>
      <c r="AB791" s="354" t="s">
        <v>829</v>
      </c>
      <c r="AC791">
        <v>1</v>
      </c>
      <c r="AD791" s="354" t="s">
        <v>830</v>
      </c>
      <c r="AE791" s="352">
        <v>1</v>
      </c>
      <c r="AF791" s="353" t="s">
        <v>831</v>
      </c>
      <c r="AG791">
        <v>1</v>
      </c>
      <c r="AH791" s="354" t="s">
        <v>832</v>
      </c>
      <c r="AI791">
        <v>1</v>
      </c>
      <c r="AJ791" s="353" t="s">
        <v>833</v>
      </c>
      <c r="AK791" s="352">
        <v>1</v>
      </c>
      <c r="AL791" s="353" t="s">
        <v>834</v>
      </c>
      <c r="AM791">
        <v>1</v>
      </c>
      <c r="AN791" s="354" t="s">
        <v>835</v>
      </c>
      <c r="AO791">
        <v>1</v>
      </c>
      <c r="AP791" s="353" t="s">
        <v>836</v>
      </c>
      <c r="AR791" s="197">
        <v>1</v>
      </c>
      <c r="AS791" s="465" t="s">
        <v>1050</v>
      </c>
      <c r="AT791">
        <v>1</v>
      </c>
      <c r="AU791" s="466" t="s">
        <v>1051</v>
      </c>
      <c r="AV791">
        <v>1</v>
      </c>
      <c r="AW791" s="465" t="s">
        <v>1052</v>
      </c>
      <c r="AX791" s="467">
        <v>1</v>
      </c>
      <c r="AY791" s="465" t="s">
        <v>1053</v>
      </c>
      <c r="AZ791">
        <v>1</v>
      </c>
      <c r="BA791" s="466" t="s">
        <v>1054</v>
      </c>
      <c r="BB791">
        <v>1</v>
      </c>
      <c r="BC791" s="465" t="s">
        <v>1055</v>
      </c>
      <c r="BD791" s="468">
        <v>1</v>
      </c>
      <c r="BE791" s="465" t="s">
        <v>1056</v>
      </c>
      <c r="BF791">
        <v>1</v>
      </c>
      <c r="BG791" s="469" t="s">
        <v>1057</v>
      </c>
      <c r="BH791">
        <v>1</v>
      </c>
      <c r="BI791" s="465" t="s">
        <v>1058</v>
      </c>
      <c r="BJ791" s="468">
        <v>1</v>
      </c>
      <c r="BK791" s="465" t="s">
        <v>1059</v>
      </c>
      <c r="BL791">
        <v>1</v>
      </c>
      <c r="BM791" s="469" t="s">
        <v>1060</v>
      </c>
      <c r="BN791">
        <v>1</v>
      </c>
      <c r="BO791" s="465" t="s">
        <v>1061</v>
      </c>
      <c r="BP791" s="468">
        <v>1</v>
      </c>
      <c r="BQ791" s="465" t="s">
        <v>1062</v>
      </c>
      <c r="BR791">
        <v>1</v>
      </c>
      <c r="BS791" s="469" t="s">
        <v>1063</v>
      </c>
      <c r="BT791">
        <v>1</v>
      </c>
      <c r="BU791" s="465" t="s">
        <v>1064</v>
      </c>
      <c r="BV791" s="197"/>
      <c r="BW791" s="470"/>
      <c r="BX791" s="199"/>
      <c r="BY791" s="198"/>
      <c r="BZ791" s="199"/>
      <c r="CA791" s="200"/>
      <c r="CB791" s="197"/>
      <c r="CC791" s="470"/>
      <c r="CD791" s="199"/>
      <c r="CE791" s="198"/>
      <c r="CF791" s="199"/>
      <c r="CG791" s="200"/>
      <c r="CH791" s="197"/>
      <c r="CI791" s="198"/>
      <c r="CJ791" s="199"/>
      <c r="CK791" s="198"/>
      <c r="CL791" s="199"/>
      <c r="CM791" s="200"/>
      <c r="CN791" s="197"/>
      <c r="CO791" s="198"/>
      <c r="CP791" s="199"/>
      <c r="CQ791" s="198"/>
      <c r="CR791" s="199"/>
      <c r="CS791" s="200"/>
    </row>
    <row r="792" spans="25:97" ht="15" customHeight="1" x14ac:dyDescent="0.25">
      <c r="Y792" s="355"/>
      <c r="Z792" s="356"/>
      <c r="AA792" s="357"/>
      <c r="AB792" s="356"/>
      <c r="AC792" s="357"/>
      <c r="AD792" s="358"/>
      <c r="AE792" s="355"/>
      <c r="AF792" s="356"/>
      <c r="AG792" s="357"/>
      <c r="AH792" s="356"/>
      <c r="AI792" s="357"/>
      <c r="AJ792" s="358"/>
      <c r="AK792" s="355"/>
      <c r="AL792" s="356"/>
      <c r="AM792" s="357"/>
      <c r="AN792" s="356"/>
      <c r="AO792" s="357"/>
      <c r="AP792" s="358"/>
      <c r="AR792" s="201"/>
      <c r="AS792" s="471"/>
      <c r="AT792" s="472"/>
      <c r="AU792" s="205"/>
      <c r="AV792" s="472"/>
      <c r="AW792" s="206"/>
      <c r="AX792" s="473"/>
      <c r="AY792" s="471"/>
      <c r="AZ792" s="472"/>
      <c r="BA792" s="205"/>
      <c r="BB792" s="472"/>
      <c r="BC792" s="206"/>
      <c r="BD792" s="474"/>
      <c r="BE792" s="475"/>
      <c r="BF792" s="476"/>
      <c r="BG792" s="475"/>
      <c r="BH792" s="476"/>
      <c r="BI792" s="477"/>
      <c r="BJ792" s="474"/>
      <c r="BK792" s="475"/>
      <c r="BL792" s="476"/>
      <c r="BM792" s="475"/>
      <c r="BN792" s="476"/>
      <c r="BO792" s="477"/>
      <c r="BP792" s="474"/>
      <c r="BQ792" s="475"/>
      <c r="BR792" s="476"/>
      <c r="BS792" s="475"/>
      <c r="BT792" s="476"/>
      <c r="BU792" s="206"/>
      <c r="BV792" s="201"/>
      <c r="BW792" s="478"/>
      <c r="BX792" s="203"/>
      <c r="BY792" s="202"/>
      <c r="BZ792" s="203"/>
      <c r="CA792" s="204"/>
      <c r="CB792" s="201"/>
      <c r="CC792" s="478"/>
      <c r="CD792" s="203"/>
      <c r="CE792" s="202"/>
      <c r="CF792" s="203"/>
      <c r="CG792" s="204"/>
      <c r="CH792" s="201"/>
      <c r="CI792" s="202"/>
      <c r="CJ792" s="203"/>
      <c r="CK792" s="205"/>
      <c r="CL792" s="203"/>
      <c r="CM792" s="206"/>
      <c r="CN792" s="201"/>
      <c r="CO792" s="202"/>
      <c r="CP792" s="203"/>
      <c r="CQ792" s="202"/>
      <c r="CR792" s="203"/>
      <c r="CS792" s="204"/>
    </row>
    <row r="793" spans="25:97" ht="15" customHeight="1" x14ac:dyDescent="0.25">
      <c r="Y793" s="355"/>
      <c r="Z793" s="356"/>
      <c r="AA793" s="357"/>
      <c r="AB793" s="356"/>
      <c r="AC793" s="357"/>
      <c r="AD793" s="358"/>
      <c r="AE793" s="355"/>
      <c r="AF793" s="356"/>
      <c r="AG793" s="357"/>
      <c r="AH793" s="356"/>
      <c r="AI793" s="357"/>
      <c r="AJ793" s="358"/>
      <c r="AK793" s="355"/>
      <c r="AL793" s="356"/>
      <c r="AM793" s="357"/>
      <c r="AN793" s="356"/>
      <c r="AO793" s="357"/>
      <c r="AP793" s="358"/>
      <c r="AR793" s="201"/>
      <c r="AS793" s="471"/>
      <c r="AT793" s="472"/>
      <c r="AU793" s="205"/>
      <c r="AV793" s="472"/>
      <c r="AW793" s="206"/>
      <c r="AX793" s="473"/>
      <c r="AY793" s="471"/>
      <c r="AZ793" s="472"/>
      <c r="BA793" s="205"/>
      <c r="BB793" s="472"/>
      <c r="BC793" s="206"/>
      <c r="BD793" s="474"/>
      <c r="BE793" s="475"/>
      <c r="BF793" s="476"/>
      <c r="BG793" s="475"/>
      <c r="BH793" s="476"/>
      <c r="BI793" s="477"/>
      <c r="BJ793" s="474"/>
      <c r="BK793" s="475"/>
      <c r="BL793" s="476"/>
      <c r="BM793" s="475"/>
      <c r="BN793" s="476"/>
      <c r="BO793" s="477"/>
      <c r="BP793" s="474"/>
      <c r="BQ793" s="475"/>
      <c r="BR793" s="476"/>
      <c r="BS793" s="475"/>
      <c r="BT793" s="476"/>
      <c r="BU793" s="206"/>
      <c r="BV793" s="201"/>
      <c r="BW793" s="478"/>
      <c r="BX793" s="203"/>
      <c r="BY793" s="202"/>
      <c r="BZ793" s="203"/>
      <c r="CA793" s="204"/>
      <c r="CB793" s="201"/>
      <c r="CC793" s="478"/>
      <c r="CD793" s="203"/>
      <c r="CE793" s="202"/>
      <c r="CF793" s="203"/>
      <c r="CG793" s="204"/>
      <c r="CH793" s="201"/>
      <c r="CI793" s="202"/>
      <c r="CJ793" s="203"/>
      <c r="CK793" s="205"/>
      <c r="CL793" s="203"/>
      <c r="CM793" s="206"/>
      <c r="CN793" s="201"/>
      <c r="CO793" s="202"/>
      <c r="CP793" s="203"/>
      <c r="CQ793" s="202"/>
      <c r="CR793" s="203"/>
      <c r="CS793" s="204"/>
    </row>
    <row r="794" spans="25:97" ht="15" customHeight="1" x14ac:dyDescent="0.25">
      <c r="Y794" s="359"/>
      <c r="Z794" s="360"/>
      <c r="AA794" s="361"/>
      <c r="AB794" s="360"/>
      <c r="AC794" s="361"/>
      <c r="AD794" s="362"/>
      <c r="AE794" s="359"/>
      <c r="AF794" s="360"/>
      <c r="AG794" s="361"/>
      <c r="AH794" s="360"/>
      <c r="AI794" s="361"/>
      <c r="AJ794" s="362"/>
      <c r="AK794" s="359"/>
      <c r="AL794" s="360"/>
      <c r="AM794" s="361"/>
      <c r="AN794" s="360"/>
      <c r="AO794" s="361"/>
      <c r="AP794" s="362"/>
      <c r="AR794" s="207"/>
      <c r="AS794" s="479"/>
      <c r="AT794" s="480"/>
      <c r="AU794" s="481"/>
      <c r="AV794" s="480"/>
      <c r="AW794" s="482"/>
      <c r="AX794" s="483"/>
      <c r="AY794" s="479"/>
      <c r="AZ794" s="480"/>
      <c r="BA794" s="481"/>
      <c r="BB794" s="480"/>
      <c r="BC794" s="482"/>
      <c r="BD794" s="484"/>
      <c r="BE794" s="485"/>
      <c r="BF794" s="486"/>
      <c r="BG794" s="485"/>
      <c r="BH794" s="486"/>
      <c r="BI794" s="487"/>
      <c r="BJ794" s="484"/>
      <c r="BK794" s="485"/>
      <c r="BL794" s="486"/>
      <c r="BM794" s="485"/>
      <c r="BN794" s="486"/>
      <c r="BO794" s="487"/>
      <c r="BP794" s="484"/>
      <c r="BQ794" s="485"/>
      <c r="BR794" s="486"/>
      <c r="BS794" s="485"/>
      <c r="BT794" s="486"/>
      <c r="BU794" s="210"/>
      <c r="BV794" s="207"/>
      <c r="BW794" s="488"/>
      <c r="BX794" s="209"/>
      <c r="BY794" s="208"/>
      <c r="BZ794" s="209"/>
      <c r="CA794" s="210"/>
      <c r="CB794" s="207"/>
      <c r="CC794" s="488"/>
      <c r="CD794" s="209"/>
      <c r="CE794" s="208"/>
      <c r="CF794" s="209"/>
      <c r="CG794" s="210"/>
      <c r="CH794" s="207"/>
      <c r="CI794" s="208"/>
      <c r="CJ794" s="209"/>
      <c r="CK794" s="208"/>
      <c r="CL794" s="209"/>
      <c r="CM794" s="210"/>
      <c r="CN794" s="207"/>
      <c r="CO794" s="208"/>
      <c r="CP794" s="209"/>
      <c r="CQ794" s="208"/>
      <c r="CR794" s="209"/>
      <c r="CS794" s="210"/>
    </row>
    <row r="795" spans="25:97" ht="15" customHeight="1" x14ac:dyDescent="0.25">
      <c r="Y795" s="355">
        <v>1</v>
      </c>
      <c r="Z795" s="363" t="s">
        <v>837</v>
      </c>
      <c r="AA795">
        <v>1</v>
      </c>
      <c r="AB795" s="356" t="s">
        <v>838</v>
      </c>
      <c r="AC795">
        <v>1</v>
      </c>
      <c r="AD795" s="363" t="s">
        <v>839</v>
      </c>
      <c r="AE795" s="355">
        <v>1</v>
      </c>
      <c r="AF795" s="363" t="s">
        <v>840</v>
      </c>
      <c r="AG795">
        <v>1</v>
      </c>
      <c r="AH795" s="356" t="s">
        <v>841</v>
      </c>
      <c r="AI795">
        <v>1</v>
      </c>
      <c r="AJ795" s="363" t="s">
        <v>842</v>
      </c>
      <c r="AK795" s="355">
        <v>1</v>
      </c>
      <c r="AL795" s="363" t="s">
        <v>843</v>
      </c>
      <c r="AM795">
        <v>1</v>
      </c>
      <c r="AN795" s="356" t="s">
        <v>844</v>
      </c>
      <c r="AO795">
        <v>1</v>
      </c>
      <c r="AP795" s="363" t="s">
        <v>845</v>
      </c>
      <c r="AR795" s="201">
        <v>1</v>
      </c>
      <c r="AS795" s="489" t="s">
        <v>1065</v>
      </c>
      <c r="AT795">
        <v>1</v>
      </c>
      <c r="AU795" s="490" t="s">
        <v>1066</v>
      </c>
      <c r="AV795">
        <v>1</v>
      </c>
      <c r="AW795" s="489" t="s">
        <v>1067</v>
      </c>
      <c r="AX795" s="473">
        <v>1</v>
      </c>
      <c r="AY795" s="489" t="s">
        <v>1068</v>
      </c>
      <c r="AZ795">
        <v>1</v>
      </c>
      <c r="BA795" s="490" t="s">
        <v>1069</v>
      </c>
      <c r="BB795">
        <v>1</v>
      </c>
      <c r="BC795" s="489" t="s">
        <v>1070</v>
      </c>
      <c r="BD795" s="474">
        <v>1</v>
      </c>
      <c r="BE795" s="489" t="s">
        <v>1071</v>
      </c>
      <c r="BF795">
        <v>1</v>
      </c>
      <c r="BG795" s="475" t="s">
        <v>1072</v>
      </c>
      <c r="BH795">
        <v>1</v>
      </c>
      <c r="BI795" s="489" t="s">
        <v>1073</v>
      </c>
      <c r="BJ795" s="474">
        <v>1</v>
      </c>
      <c r="BK795" s="489" t="s">
        <v>1074</v>
      </c>
      <c r="BL795">
        <v>1</v>
      </c>
      <c r="BM795" s="475" t="s">
        <v>1075</v>
      </c>
      <c r="BN795">
        <v>1</v>
      </c>
      <c r="BO795" s="489" t="s">
        <v>1076</v>
      </c>
      <c r="BP795" s="474">
        <v>1</v>
      </c>
      <c r="BQ795" s="489" t="s">
        <v>1077</v>
      </c>
      <c r="BR795">
        <v>1</v>
      </c>
      <c r="BS795" s="475" t="s">
        <v>1078</v>
      </c>
      <c r="BT795">
        <v>1</v>
      </c>
      <c r="BU795" s="489" t="s">
        <v>1079</v>
      </c>
      <c r="BV795" s="201"/>
      <c r="BW795" s="471"/>
      <c r="BX795" s="203"/>
      <c r="BY795" s="205"/>
      <c r="BZ795" s="203"/>
      <c r="CA795" s="206"/>
      <c r="CB795" s="201"/>
      <c r="CC795" s="471"/>
      <c r="CD795" s="203"/>
      <c r="CE795" s="205"/>
      <c r="CF795" s="203"/>
      <c r="CG795" s="206"/>
      <c r="CH795" s="201"/>
      <c r="CI795" s="205"/>
      <c r="CJ795" s="203"/>
      <c r="CK795" s="205"/>
      <c r="CL795" s="203"/>
      <c r="CM795" s="206"/>
      <c r="CN795" s="201"/>
      <c r="CO795" s="205"/>
      <c r="CP795" s="203"/>
      <c r="CQ795" s="205"/>
      <c r="CR795" s="203"/>
      <c r="CS795" s="206"/>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4"/>
      <c r="BV796" s="201"/>
      <c r="BW796" s="478"/>
      <c r="BX796" s="203"/>
      <c r="BY796" s="202"/>
      <c r="BZ796" s="203"/>
      <c r="CA796" s="204"/>
      <c r="CB796" s="201"/>
      <c r="CC796" s="478"/>
      <c r="CD796" s="203"/>
      <c r="CE796" s="202"/>
      <c r="CF796" s="203"/>
      <c r="CG796" s="204"/>
      <c r="CH796" s="201"/>
      <c r="CI796" s="202"/>
      <c r="CJ796" s="203"/>
      <c r="CK796" s="202"/>
      <c r="CL796" s="203"/>
      <c r="CM796" s="204"/>
      <c r="CN796" s="201"/>
      <c r="CO796" s="202"/>
      <c r="CP796" s="203"/>
      <c r="CQ796" s="202"/>
      <c r="CR796" s="203"/>
      <c r="CS796" s="204"/>
    </row>
    <row r="797" spans="25:97" ht="15" customHeight="1" x14ac:dyDescent="0.25">
      <c r="Y797" s="355"/>
      <c r="Z797" s="356"/>
      <c r="AA797" s="357"/>
      <c r="AB797" s="356"/>
      <c r="AC797" s="357"/>
      <c r="AD797" s="358"/>
      <c r="AE797" s="355"/>
      <c r="AF797" s="356"/>
      <c r="AG797" s="357"/>
      <c r="AH797" s="356"/>
      <c r="AI797" s="357"/>
      <c r="AJ797" s="358"/>
      <c r="AK797" s="355"/>
      <c r="AL797" s="356"/>
      <c r="AM797" s="357"/>
      <c r="AN797" s="356"/>
      <c r="AO797" s="357"/>
      <c r="AP797" s="358"/>
      <c r="AR797" s="201"/>
      <c r="AS797" s="471"/>
      <c r="AT797" s="472"/>
      <c r="AU797" s="205"/>
      <c r="AV797" s="472"/>
      <c r="AW797" s="206"/>
      <c r="AX797" s="473"/>
      <c r="AY797" s="471"/>
      <c r="AZ797" s="472"/>
      <c r="BA797" s="205"/>
      <c r="BB797" s="472"/>
      <c r="BC797" s="206"/>
      <c r="BD797" s="474"/>
      <c r="BE797" s="475"/>
      <c r="BF797" s="476"/>
      <c r="BG797" s="475"/>
      <c r="BH797" s="476"/>
      <c r="BI797" s="477"/>
      <c r="BJ797" s="474"/>
      <c r="BK797" s="475"/>
      <c r="BL797" s="476"/>
      <c r="BM797" s="475"/>
      <c r="BN797" s="476"/>
      <c r="BO797" s="477"/>
      <c r="BP797" s="474"/>
      <c r="BQ797" s="475"/>
      <c r="BR797" s="476"/>
      <c r="BS797" s="475"/>
      <c r="BT797" s="476"/>
      <c r="BU797" s="204"/>
      <c r="BV797" s="201"/>
      <c r="BW797" s="478"/>
      <c r="BX797" s="203"/>
      <c r="BY797" s="202"/>
      <c r="BZ797" s="203"/>
      <c r="CA797" s="204"/>
      <c r="CB797" s="201"/>
      <c r="CC797" s="478"/>
      <c r="CD797" s="203"/>
      <c r="CE797" s="202"/>
      <c r="CF797" s="203"/>
      <c r="CG797" s="204"/>
      <c r="CH797" s="201"/>
      <c r="CI797" s="202"/>
      <c r="CJ797" s="203"/>
      <c r="CK797" s="202"/>
      <c r="CL797" s="203"/>
      <c r="CM797" s="204"/>
      <c r="CN797" s="201"/>
      <c r="CO797" s="202"/>
      <c r="CP797" s="203"/>
      <c r="CQ797" s="202"/>
      <c r="CR797" s="203"/>
      <c r="CS797" s="204"/>
    </row>
    <row r="798" spans="25:97" ht="15" customHeight="1" x14ac:dyDescent="0.25">
      <c r="Y798" s="359"/>
      <c r="Z798" s="360"/>
      <c r="AA798" s="361"/>
      <c r="AB798" s="360"/>
      <c r="AC798" s="361"/>
      <c r="AD798" s="362"/>
      <c r="AE798" s="359"/>
      <c r="AF798" s="360"/>
      <c r="AG798" s="361"/>
      <c r="AH798" s="360"/>
      <c r="AI798" s="361"/>
      <c r="AJ798" s="362"/>
      <c r="AK798" s="359"/>
      <c r="AL798" s="360"/>
      <c r="AM798" s="361"/>
      <c r="AN798" s="360"/>
      <c r="AO798" s="361"/>
      <c r="AP798" s="362"/>
      <c r="AR798" s="207"/>
      <c r="AS798" s="479"/>
      <c r="AT798" s="480"/>
      <c r="AU798" s="481"/>
      <c r="AV798" s="480"/>
      <c r="AW798" s="482"/>
      <c r="AX798" s="483"/>
      <c r="AY798" s="479"/>
      <c r="AZ798" s="480"/>
      <c r="BA798" s="481"/>
      <c r="BB798" s="480"/>
      <c r="BC798" s="482"/>
      <c r="BD798" s="484"/>
      <c r="BE798" s="485"/>
      <c r="BF798" s="486"/>
      <c r="BG798" s="485"/>
      <c r="BH798" s="486"/>
      <c r="BI798" s="487"/>
      <c r="BJ798" s="484"/>
      <c r="BK798" s="485"/>
      <c r="BL798" s="486"/>
      <c r="BM798" s="485"/>
      <c r="BN798" s="486"/>
      <c r="BO798" s="487"/>
      <c r="BP798" s="484"/>
      <c r="BQ798" s="485"/>
      <c r="BR798" s="486"/>
      <c r="BS798" s="485"/>
      <c r="BT798" s="486"/>
      <c r="BU798" s="210"/>
      <c r="BV798" s="207"/>
      <c r="BW798" s="488"/>
      <c r="BX798" s="209"/>
      <c r="BY798" s="208"/>
      <c r="BZ798" s="209"/>
      <c r="CA798" s="210"/>
      <c r="CB798" s="207"/>
      <c r="CC798" s="488"/>
      <c r="CD798" s="209"/>
      <c r="CE798" s="208"/>
      <c r="CF798" s="209"/>
      <c r="CG798" s="210"/>
      <c r="CH798" s="207"/>
      <c r="CI798" s="208"/>
      <c r="CJ798" s="209"/>
      <c r="CK798" s="208"/>
      <c r="CL798" s="209"/>
      <c r="CM798" s="210"/>
      <c r="CN798" s="207"/>
      <c r="CO798" s="208"/>
      <c r="CP798" s="209"/>
      <c r="CQ798" s="208"/>
      <c r="CR798" s="209"/>
      <c r="CS798" s="210"/>
    </row>
    <row r="799" spans="25:97" ht="15" customHeight="1" x14ac:dyDescent="0.25">
      <c r="Y799" s="355">
        <v>1</v>
      </c>
      <c r="Z799" s="363" t="s">
        <v>846</v>
      </c>
      <c r="AA799">
        <v>1</v>
      </c>
      <c r="AB799" s="356" t="s">
        <v>847</v>
      </c>
      <c r="AC799">
        <v>1</v>
      </c>
      <c r="AD799" s="363" t="s">
        <v>848</v>
      </c>
      <c r="AE799" s="355">
        <v>1</v>
      </c>
      <c r="AF799" s="363" t="s">
        <v>849</v>
      </c>
      <c r="AG799">
        <v>1</v>
      </c>
      <c r="AH799" s="356" t="s">
        <v>850</v>
      </c>
      <c r="AI799">
        <v>1</v>
      </c>
      <c r="AJ799" s="363" t="s">
        <v>851</v>
      </c>
      <c r="AK799" s="355">
        <v>1</v>
      </c>
      <c r="AL799" s="363" t="s">
        <v>852</v>
      </c>
      <c r="AM799">
        <v>1</v>
      </c>
      <c r="AN799" s="356" t="s">
        <v>853</v>
      </c>
      <c r="AO799">
        <v>1</v>
      </c>
      <c r="AP799" s="363" t="s">
        <v>854</v>
      </c>
      <c r="AR799" s="201">
        <v>1</v>
      </c>
      <c r="AS799" s="489" t="s">
        <v>1080</v>
      </c>
      <c r="AT799">
        <v>1</v>
      </c>
      <c r="AU799" s="490" t="s">
        <v>1081</v>
      </c>
      <c r="AV799">
        <v>1</v>
      </c>
      <c r="AW799" s="489" t="s">
        <v>1082</v>
      </c>
      <c r="AX799" s="473">
        <v>1</v>
      </c>
      <c r="AY799" s="489" t="s">
        <v>1083</v>
      </c>
      <c r="AZ799">
        <v>1</v>
      </c>
      <c r="BA799" s="490" t="s">
        <v>1083</v>
      </c>
      <c r="BB799">
        <v>1</v>
      </c>
      <c r="BC799" s="489" t="s">
        <v>1084</v>
      </c>
      <c r="BD799" s="474">
        <v>1</v>
      </c>
      <c r="BE799" s="489" t="s">
        <v>1085</v>
      </c>
      <c r="BF799">
        <v>1</v>
      </c>
      <c r="BG799" s="475" t="s">
        <v>1086</v>
      </c>
      <c r="BH799">
        <v>1</v>
      </c>
      <c r="BI799" s="489" t="s">
        <v>1087</v>
      </c>
      <c r="BJ799" s="474">
        <v>1</v>
      </c>
      <c r="BK799" s="489" t="s">
        <v>1088</v>
      </c>
      <c r="BL799">
        <v>1</v>
      </c>
      <c r="BM799" s="475" t="s">
        <v>1089</v>
      </c>
      <c r="BN799">
        <v>1</v>
      </c>
      <c r="BO799" s="489" t="s">
        <v>1090</v>
      </c>
      <c r="BP799" s="474">
        <v>1</v>
      </c>
      <c r="BQ799" s="489" t="s">
        <v>1091</v>
      </c>
      <c r="BR799">
        <v>1</v>
      </c>
      <c r="BS799" s="475" t="s">
        <v>1092</v>
      </c>
      <c r="BT799">
        <v>1</v>
      </c>
      <c r="BU799" s="489" t="s">
        <v>1093</v>
      </c>
      <c r="BV799" s="201"/>
      <c r="BW799" s="471"/>
      <c r="BX799" s="203"/>
      <c r="BY799" s="205"/>
      <c r="BZ799" s="203"/>
      <c r="CA799" s="206"/>
      <c r="CB799" s="201"/>
      <c r="CC799" s="471"/>
      <c r="CD799" s="203"/>
      <c r="CE799" s="205"/>
      <c r="CF799" s="203"/>
      <c r="CG799" s="206"/>
      <c r="CH799" s="201"/>
      <c r="CI799" s="205"/>
      <c r="CJ799" s="203"/>
      <c r="CK799" s="205"/>
      <c r="CL799" s="203"/>
      <c r="CM799" s="206"/>
      <c r="CN799" s="201"/>
      <c r="CO799" s="205"/>
      <c r="CP799" s="203"/>
      <c r="CQ799" s="205"/>
      <c r="CR799" s="203"/>
      <c r="CS799" s="206"/>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5"/>
      <c r="Z801" s="356"/>
      <c r="AA801" s="357"/>
      <c r="AB801" s="356"/>
      <c r="AC801" s="357"/>
      <c r="AD801" s="358"/>
      <c r="AE801" s="355"/>
      <c r="AF801" s="356"/>
      <c r="AG801" s="357"/>
      <c r="AH801" s="356"/>
      <c r="AI801" s="357"/>
      <c r="AJ801" s="358"/>
      <c r="AK801" s="355"/>
      <c r="AL801" s="356"/>
      <c r="AM801" s="357"/>
      <c r="AN801" s="356"/>
      <c r="AO801" s="357"/>
      <c r="AP801" s="358"/>
      <c r="AR801" s="201"/>
      <c r="AS801" s="471"/>
      <c r="AT801" s="472"/>
      <c r="AU801" s="205"/>
      <c r="AV801" s="472"/>
      <c r="AW801" s="206"/>
      <c r="AX801" s="473"/>
      <c r="AY801" s="471"/>
      <c r="AZ801" s="472"/>
      <c r="BA801" s="205"/>
      <c r="BB801" s="472"/>
      <c r="BC801" s="206"/>
      <c r="BD801" s="474"/>
      <c r="BE801" s="475"/>
      <c r="BF801" s="476"/>
      <c r="BG801" s="475"/>
      <c r="BH801" s="476"/>
      <c r="BI801" s="477"/>
      <c r="BJ801" s="474"/>
      <c r="BK801" s="475"/>
      <c r="BL801" s="476"/>
      <c r="BM801" s="475"/>
      <c r="BN801" s="476"/>
      <c r="BO801" s="477"/>
      <c r="BP801" s="474"/>
      <c r="BQ801" s="475"/>
      <c r="BR801" s="476"/>
      <c r="BS801" s="475"/>
      <c r="BT801" s="476"/>
      <c r="BU801" s="204"/>
      <c r="BV801" s="201"/>
      <c r="BW801" s="478"/>
      <c r="BX801" s="203"/>
      <c r="BY801" s="202"/>
      <c r="BZ801" s="203"/>
      <c r="CA801" s="204"/>
      <c r="CB801" s="201"/>
      <c r="CC801" s="478"/>
      <c r="CD801" s="203"/>
      <c r="CE801" s="202"/>
      <c r="CF801" s="203"/>
      <c r="CG801" s="204"/>
      <c r="CH801" s="201"/>
      <c r="CI801" s="202"/>
      <c r="CJ801" s="203"/>
      <c r="CK801" s="202"/>
      <c r="CL801" s="203"/>
      <c r="CM801" s="204"/>
      <c r="CN801" s="201"/>
      <c r="CO801" s="202"/>
      <c r="CP801" s="203"/>
      <c r="CQ801" s="202"/>
      <c r="CR801" s="203"/>
      <c r="CS801" s="204"/>
    </row>
    <row r="802" spans="25:97" ht="15" customHeight="1" x14ac:dyDescent="0.25">
      <c r="Y802" s="359"/>
      <c r="Z802" s="360"/>
      <c r="AA802" s="361"/>
      <c r="AB802" s="360"/>
      <c r="AC802" s="361"/>
      <c r="AD802" s="362"/>
      <c r="AE802" s="359"/>
      <c r="AF802" s="360"/>
      <c r="AG802" s="361"/>
      <c r="AH802" s="360"/>
      <c r="AI802" s="361"/>
      <c r="AJ802" s="362"/>
      <c r="AK802" s="359"/>
      <c r="AL802" s="360"/>
      <c r="AM802" s="361"/>
      <c r="AN802" s="360"/>
      <c r="AO802" s="361"/>
      <c r="AP802" s="362"/>
      <c r="AR802" s="207"/>
      <c r="AS802" s="479"/>
      <c r="AT802" s="480"/>
      <c r="AU802" s="481"/>
      <c r="AV802" s="480"/>
      <c r="AW802" s="482"/>
      <c r="AX802" s="483"/>
      <c r="AY802" s="479"/>
      <c r="AZ802" s="480"/>
      <c r="BA802" s="481"/>
      <c r="BB802" s="480"/>
      <c r="BC802" s="482"/>
      <c r="BD802" s="484"/>
      <c r="BE802" s="485"/>
      <c r="BF802" s="486"/>
      <c r="BG802" s="485"/>
      <c r="BH802" s="486"/>
      <c r="BI802" s="487"/>
      <c r="BJ802" s="484"/>
      <c r="BK802" s="485"/>
      <c r="BL802" s="486"/>
      <c r="BM802" s="485"/>
      <c r="BN802" s="486"/>
      <c r="BO802" s="487"/>
      <c r="BP802" s="484"/>
      <c r="BQ802" s="485"/>
      <c r="BR802" s="486"/>
      <c r="BS802" s="485"/>
      <c r="BT802" s="486"/>
      <c r="BU802" s="210"/>
      <c r="BV802" s="207"/>
      <c r="BW802" s="488"/>
      <c r="BX802" s="209"/>
      <c r="BY802" s="208"/>
      <c r="BZ802" s="209"/>
      <c r="CA802" s="210"/>
      <c r="CB802" s="207"/>
      <c r="CC802" s="488"/>
      <c r="CD802" s="209"/>
      <c r="CE802" s="208"/>
      <c r="CF802" s="209"/>
      <c r="CG802" s="210"/>
      <c r="CH802" s="207"/>
      <c r="CI802" s="208"/>
      <c r="CJ802" s="209"/>
      <c r="CK802" s="208"/>
      <c r="CL802" s="209"/>
      <c r="CM802" s="210"/>
      <c r="CN802" s="207"/>
      <c r="CO802" s="208"/>
      <c r="CP802" s="209"/>
      <c r="CQ802" s="208"/>
      <c r="CR802" s="209"/>
      <c r="CS802" s="210"/>
    </row>
    <row r="803" spans="25:97" ht="15" customHeight="1" x14ac:dyDescent="0.25">
      <c r="Y803" s="355">
        <v>1</v>
      </c>
      <c r="Z803" s="363" t="s">
        <v>855</v>
      </c>
      <c r="AA803">
        <v>1</v>
      </c>
      <c r="AB803" s="356" t="s">
        <v>856</v>
      </c>
      <c r="AC803">
        <v>1</v>
      </c>
      <c r="AD803" s="363" t="s">
        <v>857</v>
      </c>
      <c r="AE803" s="355">
        <v>1</v>
      </c>
      <c r="AF803" s="363" t="s">
        <v>858</v>
      </c>
      <c r="AG803">
        <v>1</v>
      </c>
      <c r="AH803" s="356" t="s">
        <v>859</v>
      </c>
      <c r="AI803">
        <v>1</v>
      </c>
      <c r="AJ803" s="363" t="s">
        <v>860</v>
      </c>
      <c r="AK803" s="355">
        <v>1</v>
      </c>
      <c r="AL803" s="363" t="s">
        <v>861</v>
      </c>
      <c r="AM803">
        <v>1</v>
      </c>
      <c r="AN803" s="356" t="s">
        <v>862</v>
      </c>
      <c r="AO803">
        <v>1</v>
      </c>
      <c r="AP803" s="363" t="s">
        <v>863</v>
      </c>
      <c r="AR803" s="201">
        <v>1</v>
      </c>
      <c r="AS803" s="489" t="s">
        <v>1094</v>
      </c>
      <c r="AT803">
        <v>1</v>
      </c>
      <c r="AU803" s="490" t="s">
        <v>1095</v>
      </c>
      <c r="AV803">
        <v>1</v>
      </c>
      <c r="AW803" s="489" t="s">
        <v>1096</v>
      </c>
      <c r="AX803" s="473">
        <v>1</v>
      </c>
      <c r="AY803" s="489" t="s">
        <v>1097</v>
      </c>
      <c r="AZ803">
        <v>1</v>
      </c>
      <c r="BA803" s="490" t="s">
        <v>1098</v>
      </c>
      <c r="BB803">
        <v>1</v>
      </c>
      <c r="BC803" s="489" t="s">
        <v>1099</v>
      </c>
      <c r="BD803" s="474">
        <v>1</v>
      </c>
      <c r="BE803" s="489" t="s">
        <v>1100</v>
      </c>
      <c r="BF803">
        <v>1</v>
      </c>
      <c r="BG803" s="475" t="s">
        <v>1101</v>
      </c>
      <c r="BH803">
        <v>1</v>
      </c>
      <c r="BI803" s="489" t="s">
        <v>1102</v>
      </c>
      <c r="BJ803" s="474">
        <v>1</v>
      </c>
      <c r="BK803" s="489" t="s">
        <v>1103</v>
      </c>
      <c r="BL803">
        <v>1</v>
      </c>
      <c r="BM803" s="475" t="s">
        <v>1104</v>
      </c>
      <c r="BN803">
        <v>1</v>
      </c>
      <c r="BO803" s="489" t="s">
        <v>1105</v>
      </c>
      <c r="BP803" s="474"/>
      <c r="BQ803" s="475"/>
      <c r="BR803" s="476"/>
      <c r="BS803" s="475"/>
      <c r="BT803" s="476"/>
      <c r="BU803" s="206"/>
      <c r="BV803" s="201"/>
      <c r="BW803" s="471"/>
      <c r="BX803" s="203"/>
      <c r="BY803" s="205"/>
      <c r="BZ803" s="203"/>
      <c r="CA803" s="204"/>
      <c r="CB803" s="201"/>
      <c r="CC803" s="471"/>
      <c r="CD803" s="203"/>
      <c r="CE803" s="205"/>
      <c r="CF803" s="203"/>
      <c r="CG803" s="206"/>
      <c r="CH803" s="201"/>
      <c r="CI803" s="205"/>
      <c r="CJ803" s="203"/>
      <c r="CK803" s="205"/>
      <c r="CL803" s="203"/>
      <c r="CM803" s="206"/>
      <c r="CN803" s="201"/>
      <c r="CO803" s="205"/>
      <c r="CP803" s="203"/>
      <c r="CQ803" s="205"/>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203"/>
      <c r="AU804" s="202"/>
      <c r="AV804" s="203"/>
      <c r="AW804" s="204"/>
      <c r="AX804" s="201"/>
      <c r="AY804" s="478"/>
      <c r="AZ804" s="203"/>
      <c r="BA804" s="202"/>
      <c r="BB804" s="203"/>
      <c r="BC804" s="204"/>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64"/>
      <c r="Z805" s="365"/>
      <c r="AA805" s="366"/>
      <c r="AB805" s="365"/>
      <c r="AC805" s="366"/>
      <c r="AD805" s="367"/>
      <c r="AE805" s="364"/>
      <c r="AF805" s="365"/>
      <c r="AG805" s="366"/>
      <c r="AH805" s="365"/>
      <c r="AI805" s="366"/>
      <c r="AJ805" s="367"/>
      <c r="AK805" s="364"/>
      <c r="AL805" s="365"/>
      <c r="AM805" s="366"/>
      <c r="AN805" s="365"/>
      <c r="AO805" s="366"/>
      <c r="AP805" s="367"/>
      <c r="AR805" s="211"/>
      <c r="AS805" s="491"/>
      <c r="AT805" s="213"/>
      <c r="AU805" s="212"/>
      <c r="AV805" s="213"/>
      <c r="AW805" s="214"/>
      <c r="AX805" s="211"/>
      <c r="AY805" s="492"/>
      <c r="AZ805" s="213"/>
      <c r="BA805" s="212"/>
      <c r="BB805" s="213"/>
      <c r="BC805" s="214"/>
      <c r="BD805" s="493"/>
      <c r="BE805" s="494"/>
      <c r="BF805" s="495"/>
      <c r="BG805" s="494"/>
      <c r="BH805" s="495"/>
      <c r="BI805" s="496"/>
      <c r="BJ805" s="493"/>
      <c r="BK805" s="494"/>
      <c r="BL805" s="495"/>
      <c r="BM805" s="494"/>
      <c r="BN805" s="495"/>
      <c r="BO805" s="496"/>
      <c r="BP805" s="493"/>
      <c r="BQ805" s="494"/>
      <c r="BR805" s="495"/>
      <c r="BS805" s="494"/>
      <c r="BT805" s="495"/>
      <c r="BU805" s="214"/>
      <c r="BV805" s="211"/>
      <c r="BW805" s="492"/>
      <c r="BX805" s="213"/>
      <c r="BY805" s="212"/>
      <c r="BZ805" s="213"/>
      <c r="CA805" s="214"/>
      <c r="CB805" s="211"/>
      <c r="CC805" s="492"/>
      <c r="CD805" s="213"/>
      <c r="CE805" s="212"/>
      <c r="CF805" s="213"/>
      <c r="CG805" s="214"/>
      <c r="CH805" s="211"/>
      <c r="CI805" s="212"/>
      <c r="CJ805" s="213"/>
      <c r="CK805" s="212"/>
      <c r="CL805" s="213"/>
      <c r="CM805" s="214"/>
      <c r="CN805" s="211"/>
      <c r="CO805" s="212"/>
      <c r="CP805" s="213"/>
      <c r="CQ805" s="212"/>
      <c r="CR805" s="213"/>
      <c r="CS805" s="214"/>
    </row>
    <row r="806" spans="25:97" ht="15" customHeight="1" x14ac:dyDescent="0.25">
      <c r="Y806" s="368"/>
      <c r="Z806" s="369"/>
      <c r="AA806" s="370"/>
      <c r="AB806" s="369"/>
      <c r="AC806" s="370"/>
      <c r="AD806" s="371"/>
      <c r="AE806" s="368"/>
      <c r="AF806" s="369"/>
      <c r="AG806" s="370"/>
      <c r="AH806" s="369"/>
      <c r="AI806" s="370"/>
      <c r="AJ806" s="371"/>
      <c r="AK806" s="368"/>
      <c r="AL806" s="369"/>
      <c r="AM806" s="370"/>
      <c r="AN806" s="369"/>
      <c r="AO806" s="370"/>
      <c r="AP806" s="371"/>
      <c r="AR806" s="169"/>
      <c r="AS806" s="497"/>
      <c r="AT806" s="171"/>
      <c r="AU806" s="170"/>
      <c r="AV806" s="171"/>
      <c r="AW806" s="172"/>
      <c r="AX806" s="169"/>
      <c r="AY806" s="498"/>
      <c r="AZ806" s="171"/>
      <c r="BA806" s="170"/>
      <c r="BB806" s="171"/>
      <c r="BC806" s="172"/>
      <c r="BD806" s="499"/>
      <c r="BE806" s="500"/>
      <c r="BF806" s="501"/>
      <c r="BG806" s="500"/>
      <c r="BH806" s="501"/>
      <c r="BI806" s="502"/>
      <c r="BJ806" s="499"/>
      <c r="BK806" s="500"/>
      <c r="BL806" s="501"/>
      <c r="BM806" s="500"/>
      <c r="BN806" s="501"/>
      <c r="BO806" s="502"/>
      <c r="BP806" s="499"/>
      <c r="BQ806" s="500"/>
      <c r="BR806" s="501"/>
      <c r="BS806" s="500"/>
      <c r="BT806" s="501"/>
      <c r="BU806" s="172"/>
      <c r="BV806" s="169"/>
      <c r="BW806" s="498"/>
      <c r="BX806" s="171"/>
      <c r="BY806" s="170"/>
      <c r="BZ806" s="171"/>
      <c r="CA806" s="172"/>
      <c r="CB806" s="169"/>
      <c r="CC806" s="498"/>
      <c r="CD806" s="171"/>
      <c r="CE806" s="170"/>
      <c r="CF806" s="171"/>
      <c r="CG806" s="172"/>
      <c r="CH806" s="169"/>
      <c r="CI806" s="170"/>
      <c r="CJ806" s="171"/>
      <c r="CK806" s="170"/>
      <c r="CL806" s="171"/>
      <c r="CM806" s="172"/>
      <c r="CN806" s="169"/>
      <c r="CO806" s="170"/>
      <c r="CP806" s="171"/>
      <c r="CQ806" s="170"/>
      <c r="CR806" s="171"/>
      <c r="CS806" s="172"/>
    </row>
    <row r="807" spans="25:97" ht="15" customHeight="1" x14ac:dyDescent="0.25">
      <c r="Y807" s="372">
        <v>1</v>
      </c>
      <c r="Z807" s="373" t="s">
        <v>864</v>
      </c>
      <c r="AA807">
        <v>1</v>
      </c>
      <c r="AB807" s="374" t="s">
        <v>865</v>
      </c>
      <c r="AC807">
        <v>1</v>
      </c>
      <c r="AD807" s="373" t="s">
        <v>866</v>
      </c>
      <c r="AE807" s="372">
        <v>1</v>
      </c>
      <c r="AF807" s="373" t="s">
        <v>867</v>
      </c>
      <c r="AG807">
        <v>1</v>
      </c>
      <c r="AH807" s="374" t="s">
        <v>868</v>
      </c>
      <c r="AI807">
        <v>1</v>
      </c>
      <c r="AJ807" s="373" t="s">
        <v>869</v>
      </c>
      <c r="AK807" s="372">
        <v>1</v>
      </c>
      <c r="AL807" s="373" t="s">
        <v>870</v>
      </c>
      <c r="AM807">
        <v>1</v>
      </c>
      <c r="AN807" s="374" t="s">
        <v>871</v>
      </c>
      <c r="AO807">
        <v>1</v>
      </c>
      <c r="AP807" s="373" t="s">
        <v>872</v>
      </c>
      <c r="AR807" s="215">
        <v>1</v>
      </c>
      <c r="AS807" s="503" t="s">
        <v>1106</v>
      </c>
      <c r="AT807">
        <v>1</v>
      </c>
      <c r="AU807" s="504" t="s">
        <v>1107</v>
      </c>
      <c r="AV807">
        <v>1</v>
      </c>
      <c r="AW807" s="503" t="s">
        <v>1108</v>
      </c>
      <c r="AX807" s="505">
        <v>1</v>
      </c>
      <c r="AY807" s="503" t="s">
        <v>1109</v>
      </c>
      <c r="AZ807">
        <v>1</v>
      </c>
      <c r="BA807" s="504" t="s">
        <v>1110</v>
      </c>
      <c r="BB807">
        <v>1</v>
      </c>
      <c r="BC807" s="503" t="s">
        <v>1111</v>
      </c>
      <c r="BD807" s="506">
        <v>1</v>
      </c>
      <c r="BE807" s="503" t="s">
        <v>1112</v>
      </c>
      <c r="BF807">
        <v>1</v>
      </c>
      <c r="BG807" s="507" t="s">
        <v>1113</v>
      </c>
      <c r="BH807">
        <v>1</v>
      </c>
      <c r="BI807" s="503" t="s">
        <v>1114</v>
      </c>
      <c r="BJ807" s="506"/>
      <c r="BK807" s="507"/>
      <c r="BL807" s="508"/>
      <c r="BM807" s="507"/>
      <c r="BN807" s="508"/>
      <c r="BO807" s="509"/>
      <c r="BP807" s="506"/>
      <c r="BQ807" s="507"/>
      <c r="BR807" s="508"/>
      <c r="BS807" s="507"/>
      <c r="BT807" s="508"/>
      <c r="BU807" s="218"/>
      <c r="BV807" s="215"/>
      <c r="BW807" s="510"/>
      <c r="BX807" s="217"/>
      <c r="BY807" s="216"/>
      <c r="BZ807" s="217"/>
      <c r="CA807" s="218"/>
      <c r="CB807" s="215"/>
      <c r="CC807" s="510"/>
      <c r="CD807" s="217"/>
      <c r="CE807" s="216"/>
      <c r="CF807" s="217"/>
      <c r="CG807" s="218"/>
      <c r="CH807" s="215"/>
      <c r="CI807" s="216"/>
      <c r="CJ807" s="217"/>
      <c r="CK807" s="216"/>
      <c r="CL807" s="217"/>
      <c r="CM807" s="218"/>
      <c r="CN807" s="215"/>
      <c r="CO807" s="216"/>
      <c r="CP807" s="217"/>
      <c r="CQ807" s="216"/>
      <c r="CR807" s="217"/>
      <c r="CS807" s="218"/>
    </row>
    <row r="808" spans="25:97" ht="15" customHeight="1" x14ac:dyDescent="0.25">
      <c r="Y808" s="372"/>
      <c r="Z808" s="374"/>
      <c r="AA808" s="375"/>
      <c r="AB808" s="374"/>
      <c r="AC808" s="375"/>
      <c r="AD808" s="376"/>
      <c r="AE808" s="372"/>
      <c r="AF808" s="374"/>
      <c r="AG808" s="375"/>
      <c r="AH808" s="374"/>
      <c r="AI808" s="375"/>
      <c r="AJ808" s="376"/>
      <c r="AK808" s="372"/>
      <c r="AL808" s="374"/>
      <c r="AM808" s="375"/>
      <c r="AN808" s="374"/>
      <c r="AO808" s="375"/>
      <c r="AP808" s="376"/>
      <c r="AR808" s="215"/>
      <c r="AS808" s="510"/>
      <c r="AT808" s="511"/>
      <c r="AU808" s="216"/>
      <c r="AV808" s="511"/>
      <c r="AW808" s="218"/>
      <c r="AX808" s="505"/>
      <c r="AY808" s="510"/>
      <c r="AZ808" s="511"/>
      <c r="BA808" s="216"/>
      <c r="BB808" s="511"/>
      <c r="BC808" s="220"/>
      <c r="BD808" s="506"/>
      <c r="BE808" s="507"/>
      <c r="BF808" s="508"/>
      <c r="BG808" s="507"/>
      <c r="BH808" s="508"/>
      <c r="BI808" s="509"/>
      <c r="BJ808" s="506"/>
      <c r="BK808" s="507"/>
      <c r="BL808" s="508"/>
      <c r="BM808" s="507"/>
      <c r="BN808" s="508"/>
      <c r="BO808" s="509"/>
      <c r="BP808" s="506"/>
      <c r="BQ808" s="507"/>
      <c r="BR808" s="508"/>
      <c r="BS808" s="507"/>
      <c r="BT808" s="508"/>
      <c r="BU808" s="220"/>
      <c r="BV808" s="215"/>
      <c r="BW808" s="226"/>
      <c r="BX808" s="217"/>
      <c r="BY808" s="219"/>
      <c r="BZ808" s="217"/>
      <c r="CA808" s="220"/>
      <c r="CB808" s="215"/>
      <c r="CC808" s="226"/>
      <c r="CD808" s="217"/>
      <c r="CE808" s="219"/>
      <c r="CF808" s="217"/>
      <c r="CG808" s="220"/>
      <c r="CH808" s="215"/>
      <c r="CI808" s="219"/>
      <c r="CJ808" s="217"/>
      <c r="CK808" s="219"/>
      <c r="CL808" s="217"/>
      <c r="CM808" s="220"/>
      <c r="CN808" s="215"/>
      <c r="CO808" s="219"/>
      <c r="CP808" s="217"/>
      <c r="CQ808" s="219"/>
      <c r="CR808" s="217"/>
      <c r="CS808" s="220"/>
    </row>
    <row r="809" spans="25:97" ht="15" customHeight="1" x14ac:dyDescent="0.25">
      <c r="Y809" s="372"/>
      <c r="Z809" s="374"/>
      <c r="AA809" s="375"/>
      <c r="AB809" s="374"/>
      <c r="AC809" s="375"/>
      <c r="AD809" s="376"/>
      <c r="AE809" s="372"/>
      <c r="AF809" s="374"/>
      <c r="AG809" s="375"/>
      <c r="AH809" s="374"/>
      <c r="AI809" s="375"/>
      <c r="AJ809" s="376"/>
      <c r="AK809" s="372"/>
      <c r="AL809" s="374"/>
      <c r="AM809" s="375"/>
      <c r="AN809" s="374"/>
      <c r="AO809" s="375"/>
      <c r="AP809" s="376"/>
      <c r="AR809" s="215"/>
      <c r="AS809" s="510"/>
      <c r="AT809" s="511"/>
      <c r="AU809" s="216"/>
      <c r="AV809" s="511"/>
      <c r="AW809" s="218"/>
      <c r="AX809" s="505"/>
      <c r="AY809" s="510"/>
      <c r="AZ809" s="511"/>
      <c r="BA809" s="216"/>
      <c r="BB809" s="511"/>
      <c r="BC809" s="220"/>
      <c r="BD809" s="506"/>
      <c r="BE809" s="507"/>
      <c r="BF809" s="508"/>
      <c r="BG809" s="507"/>
      <c r="BH809" s="508"/>
      <c r="BI809" s="509"/>
      <c r="BJ809" s="506"/>
      <c r="BK809" s="507"/>
      <c r="BL809" s="508"/>
      <c r="BM809" s="507"/>
      <c r="BN809" s="508"/>
      <c r="BO809" s="509"/>
      <c r="BP809" s="506"/>
      <c r="BQ809" s="507"/>
      <c r="BR809" s="508"/>
      <c r="BS809" s="507"/>
      <c r="BT809" s="508"/>
      <c r="BU809" s="220"/>
      <c r="BV809" s="215"/>
      <c r="BW809" s="226"/>
      <c r="BX809" s="217"/>
      <c r="BY809" s="219"/>
      <c r="BZ809" s="217"/>
      <c r="CA809" s="220"/>
      <c r="CB809" s="215"/>
      <c r="CC809" s="226"/>
      <c r="CD809" s="217"/>
      <c r="CE809" s="219"/>
      <c r="CF809" s="217"/>
      <c r="CG809" s="220"/>
      <c r="CH809" s="215"/>
      <c r="CI809" s="219"/>
      <c r="CJ809" s="217"/>
      <c r="CK809" s="219"/>
      <c r="CL809" s="217"/>
      <c r="CM809" s="220"/>
      <c r="CN809" s="215"/>
      <c r="CO809" s="219"/>
      <c r="CP809" s="217"/>
      <c r="CQ809" s="219"/>
      <c r="CR809" s="217"/>
      <c r="CS809" s="220"/>
    </row>
    <row r="810" spans="25:97" ht="15" customHeight="1" x14ac:dyDescent="0.25">
      <c r="Y810" s="377"/>
      <c r="Z810" s="378"/>
      <c r="AA810" s="379"/>
      <c r="AB810" s="378"/>
      <c r="AC810" s="379"/>
      <c r="AD810" s="380"/>
      <c r="AE810" s="377"/>
      <c r="AF810" s="378"/>
      <c r="AG810" s="379"/>
      <c r="AH810" s="378"/>
      <c r="AI810" s="379"/>
      <c r="AJ810" s="380"/>
      <c r="AK810" s="377"/>
      <c r="AL810" s="378"/>
      <c r="AM810" s="379"/>
      <c r="AN810" s="378"/>
      <c r="AO810" s="379"/>
      <c r="AP810" s="380"/>
      <c r="AR810" s="221"/>
      <c r="AS810" s="512"/>
      <c r="AT810" s="513"/>
      <c r="AU810" s="514"/>
      <c r="AV810" s="513"/>
      <c r="AW810" s="515"/>
      <c r="AX810" s="516"/>
      <c r="AY810" s="512"/>
      <c r="AZ810" s="513"/>
      <c r="BA810" s="514"/>
      <c r="BB810" s="513"/>
      <c r="BC810" s="224"/>
      <c r="BD810" s="517"/>
      <c r="BE810" s="518"/>
      <c r="BF810" s="519"/>
      <c r="BG810" s="518"/>
      <c r="BH810" s="519"/>
      <c r="BI810" s="520"/>
      <c r="BJ810" s="517"/>
      <c r="BK810" s="518"/>
      <c r="BL810" s="519"/>
      <c r="BM810" s="518"/>
      <c r="BN810" s="519"/>
      <c r="BO810" s="520"/>
      <c r="BP810" s="517"/>
      <c r="BQ810" s="518"/>
      <c r="BR810" s="519"/>
      <c r="BS810" s="518"/>
      <c r="BT810" s="519"/>
      <c r="BU810" s="224"/>
      <c r="BV810" s="221"/>
      <c r="BW810" s="521"/>
      <c r="BX810" s="223"/>
      <c r="BY810" s="222"/>
      <c r="BZ810" s="223"/>
      <c r="CA810" s="224"/>
      <c r="CB810" s="221"/>
      <c r="CC810" s="521"/>
      <c r="CD810" s="223"/>
      <c r="CE810" s="222"/>
      <c r="CF810" s="223"/>
      <c r="CG810" s="224"/>
      <c r="CH810" s="221"/>
      <c r="CI810" s="222"/>
      <c r="CJ810" s="223"/>
      <c r="CK810" s="222"/>
      <c r="CL810" s="223"/>
      <c r="CM810" s="224"/>
      <c r="CN810" s="221"/>
      <c r="CO810" s="222"/>
      <c r="CP810" s="223"/>
      <c r="CQ810" s="222"/>
      <c r="CR810" s="223"/>
      <c r="CS810" s="224"/>
    </row>
    <row r="811" spans="25:97" ht="15" customHeight="1" x14ac:dyDescent="0.25">
      <c r="Y811" s="372">
        <v>1</v>
      </c>
      <c r="Z811" s="373" t="s">
        <v>873</v>
      </c>
      <c r="AA811">
        <v>1</v>
      </c>
      <c r="AB811" s="374" t="s">
        <v>874</v>
      </c>
      <c r="AC811">
        <v>1</v>
      </c>
      <c r="AD811" s="373" t="s">
        <v>187</v>
      </c>
      <c r="AE811" s="372">
        <v>1</v>
      </c>
      <c r="AF811" s="373" t="s">
        <v>875</v>
      </c>
      <c r="AG811">
        <v>1</v>
      </c>
      <c r="AH811" s="374" t="s">
        <v>876</v>
      </c>
      <c r="AI811">
        <v>1</v>
      </c>
      <c r="AJ811" s="373" t="s">
        <v>877</v>
      </c>
      <c r="AK811" s="372">
        <v>1</v>
      </c>
      <c r="AL811" s="373" t="s">
        <v>878</v>
      </c>
      <c r="AM811">
        <v>1</v>
      </c>
      <c r="AN811" s="374" t="s">
        <v>879</v>
      </c>
      <c r="AO811">
        <v>1</v>
      </c>
      <c r="AP811" s="373" t="s">
        <v>880</v>
      </c>
      <c r="AR811" s="215">
        <v>1</v>
      </c>
      <c r="AS811" s="503" t="s">
        <v>1115</v>
      </c>
      <c r="AT811">
        <v>1</v>
      </c>
      <c r="AU811" s="504" t="s">
        <v>1116</v>
      </c>
      <c r="AV811">
        <v>1</v>
      </c>
      <c r="AW811" s="503" t="s">
        <v>1117</v>
      </c>
      <c r="AX811" s="505">
        <v>1</v>
      </c>
      <c r="AY811" s="503" t="s">
        <v>1118</v>
      </c>
      <c r="AZ811">
        <v>1</v>
      </c>
      <c r="BA811" s="504" t="s">
        <v>1119</v>
      </c>
      <c r="BB811">
        <v>1</v>
      </c>
      <c r="BC811" s="503" t="s">
        <v>1120</v>
      </c>
      <c r="BD811" s="506">
        <v>1</v>
      </c>
      <c r="BE811" s="503" t="s">
        <v>1121</v>
      </c>
      <c r="BF811">
        <v>1</v>
      </c>
      <c r="BG811" s="507" t="s">
        <v>1122</v>
      </c>
      <c r="BH811">
        <v>1</v>
      </c>
      <c r="BI811" s="503" t="s">
        <v>1123</v>
      </c>
      <c r="BJ811" s="506"/>
      <c r="BK811" s="507"/>
      <c r="BL811" s="508"/>
      <c r="BM811" s="507"/>
      <c r="BN811" s="508"/>
      <c r="BO811" s="509"/>
      <c r="BP811" s="506"/>
      <c r="BQ811" s="507"/>
      <c r="BR811" s="508"/>
      <c r="BS811" s="507"/>
      <c r="BT811" s="508"/>
      <c r="BU811" s="218"/>
      <c r="BV811" s="215"/>
      <c r="BW811" s="510"/>
      <c r="BX811" s="217"/>
      <c r="BY811" s="216"/>
      <c r="BZ811" s="217"/>
      <c r="CA811" s="218"/>
      <c r="CB811" s="215"/>
      <c r="CC811" s="510"/>
      <c r="CD811" s="217"/>
      <c r="CE811" s="216"/>
      <c r="CF811" s="217"/>
      <c r="CG811" s="218"/>
      <c r="CH811" s="215"/>
      <c r="CI811" s="216"/>
      <c r="CJ811" s="217"/>
      <c r="CK811" s="216"/>
      <c r="CL811" s="217"/>
      <c r="CM811" s="218"/>
      <c r="CN811" s="215"/>
      <c r="CO811" s="216"/>
      <c r="CP811" s="217"/>
      <c r="CQ811" s="216"/>
      <c r="CR811" s="217"/>
      <c r="CS811" s="218"/>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18"/>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2"/>
      <c r="Z813" s="374"/>
      <c r="AA813" s="375"/>
      <c r="AB813" s="374"/>
      <c r="AC813" s="375"/>
      <c r="AD813" s="376"/>
      <c r="AE813" s="372"/>
      <c r="AF813" s="374"/>
      <c r="AG813" s="375"/>
      <c r="AH813" s="374"/>
      <c r="AI813" s="375"/>
      <c r="AJ813" s="376"/>
      <c r="AK813" s="372"/>
      <c r="AL813" s="374"/>
      <c r="AM813" s="375"/>
      <c r="AN813" s="374"/>
      <c r="AO813" s="375"/>
      <c r="AP813" s="376"/>
      <c r="AR813" s="215"/>
      <c r="AS813" s="510"/>
      <c r="AT813" s="511"/>
      <c r="AU813" s="216"/>
      <c r="AV813" s="511"/>
      <c r="AW813" s="218"/>
      <c r="AX813" s="505"/>
      <c r="AY813" s="510"/>
      <c r="AZ813" s="511"/>
      <c r="BA813" s="216"/>
      <c r="BB813" s="511"/>
      <c r="BC813" s="218"/>
      <c r="BD813" s="506"/>
      <c r="BE813" s="507"/>
      <c r="BF813" s="508"/>
      <c r="BG813" s="507"/>
      <c r="BH813" s="508"/>
      <c r="BI813" s="509"/>
      <c r="BJ813" s="506"/>
      <c r="BK813" s="507"/>
      <c r="BL813" s="508"/>
      <c r="BM813" s="507"/>
      <c r="BN813" s="508"/>
      <c r="BO813" s="509"/>
      <c r="BP813" s="506"/>
      <c r="BQ813" s="507"/>
      <c r="BR813" s="508"/>
      <c r="BS813" s="507"/>
      <c r="BT813" s="508"/>
      <c r="BU813" s="220"/>
      <c r="BV813" s="215"/>
      <c r="BW813" s="226"/>
      <c r="BX813" s="217"/>
      <c r="BY813" s="219"/>
      <c r="BZ813" s="217"/>
      <c r="CA813" s="220"/>
      <c r="CB813" s="215"/>
      <c r="CC813" s="226"/>
      <c r="CD813" s="217"/>
      <c r="CE813" s="219"/>
      <c r="CF813" s="217"/>
      <c r="CG813" s="220"/>
      <c r="CH813" s="215"/>
      <c r="CI813" s="219"/>
      <c r="CJ813" s="217"/>
      <c r="CK813" s="219"/>
      <c r="CL813" s="217"/>
      <c r="CM813" s="220"/>
      <c r="CN813" s="215"/>
      <c r="CO813" s="219"/>
      <c r="CP813" s="217"/>
      <c r="CQ813" s="219"/>
      <c r="CR813" s="217"/>
      <c r="CS813" s="220"/>
    </row>
    <row r="814" spans="25:97" ht="15" customHeight="1" x14ac:dyDescent="0.25">
      <c r="Y814" s="377"/>
      <c r="Z814" s="378"/>
      <c r="AA814" s="379"/>
      <c r="AB814" s="378"/>
      <c r="AC814" s="379"/>
      <c r="AD814" s="380"/>
      <c r="AE814" s="377"/>
      <c r="AF814" s="378"/>
      <c r="AG814" s="379"/>
      <c r="AH814" s="378"/>
      <c r="AI814" s="379"/>
      <c r="AJ814" s="380"/>
      <c r="AK814" s="377"/>
      <c r="AL814" s="378"/>
      <c r="AM814" s="379"/>
      <c r="AN814" s="378"/>
      <c r="AO814" s="379"/>
      <c r="AP814" s="380"/>
      <c r="AR814" s="221"/>
      <c r="AS814" s="512"/>
      <c r="AT814" s="513"/>
      <c r="AU814" s="514"/>
      <c r="AV814" s="513"/>
      <c r="AW814" s="515"/>
      <c r="AX814" s="516"/>
      <c r="AY814" s="512"/>
      <c r="AZ814" s="513"/>
      <c r="BA814" s="514"/>
      <c r="BB814" s="513"/>
      <c r="BC814" s="515"/>
      <c r="BD814" s="517"/>
      <c r="BE814" s="518"/>
      <c r="BF814" s="519"/>
      <c r="BG814" s="518"/>
      <c r="BH814" s="519"/>
      <c r="BI814" s="520"/>
      <c r="BJ814" s="517"/>
      <c r="BK814" s="518"/>
      <c r="BL814" s="519"/>
      <c r="BM814" s="518"/>
      <c r="BN814" s="519"/>
      <c r="BO814" s="520"/>
      <c r="BP814" s="517"/>
      <c r="BQ814" s="518"/>
      <c r="BR814" s="519"/>
      <c r="BS814" s="518"/>
      <c r="BT814" s="519"/>
      <c r="BU814" s="224"/>
      <c r="BV814" s="221"/>
      <c r="BW814" s="521"/>
      <c r="BX814" s="223"/>
      <c r="BY814" s="222"/>
      <c r="BZ814" s="223"/>
      <c r="CA814" s="224"/>
      <c r="CB814" s="221"/>
      <c r="CC814" s="521"/>
      <c r="CD814" s="223"/>
      <c r="CE814" s="222"/>
      <c r="CF814" s="223"/>
      <c r="CG814" s="224"/>
      <c r="CH814" s="221"/>
      <c r="CI814" s="222"/>
      <c r="CJ814" s="223"/>
      <c r="CK814" s="222"/>
      <c r="CL814" s="223"/>
      <c r="CM814" s="224"/>
      <c r="CN814" s="221"/>
      <c r="CO814" s="222"/>
      <c r="CP814" s="223"/>
      <c r="CQ814" s="222"/>
      <c r="CR814" s="223"/>
      <c r="CS814" s="224"/>
    </row>
    <row r="815" spans="25:97" ht="15" customHeight="1" x14ac:dyDescent="0.25">
      <c r="Y815" s="372">
        <v>1</v>
      </c>
      <c r="Z815" s="373" t="s">
        <v>881</v>
      </c>
      <c r="AA815">
        <v>1</v>
      </c>
      <c r="AB815" s="374" t="s">
        <v>882</v>
      </c>
      <c r="AC815">
        <v>1</v>
      </c>
      <c r="AD815" s="373" t="s">
        <v>883</v>
      </c>
      <c r="AE815" s="372">
        <v>1</v>
      </c>
      <c r="AF815" s="373" t="s">
        <v>884</v>
      </c>
      <c r="AG815">
        <v>1</v>
      </c>
      <c r="AH815" s="374" t="s">
        <v>885</v>
      </c>
      <c r="AI815">
        <v>1</v>
      </c>
      <c r="AJ815" s="373" t="s">
        <v>886</v>
      </c>
      <c r="AK815" s="372">
        <v>1</v>
      </c>
      <c r="AL815" s="373" t="s">
        <v>887</v>
      </c>
      <c r="AM815">
        <v>1</v>
      </c>
      <c r="AN815" s="374" t="s">
        <v>888</v>
      </c>
      <c r="AO815">
        <v>1</v>
      </c>
      <c r="AP815" s="373" t="s">
        <v>889</v>
      </c>
      <c r="AR815" s="215">
        <v>1</v>
      </c>
      <c r="AS815" s="503" t="s">
        <v>1124</v>
      </c>
      <c r="AT815">
        <v>1</v>
      </c>
      <c r="AU815" s="504" t="s">
        <v>1125</v>
      </c>
      <c r="AV815">
        <v>1</v>
      </c>
      <c r="AW815" s="503" t="s">
        <v>1126</v>
      </c>
      <c r="AX815" s="505">
        <v>1</v>
      </c>
      <c r="AY815" s="503" t="s">
        <v>1127</v>
      </c>
      <c r="AZ815">
        <v>1</v>
      </c>
      <c r="BA815" s="504" t="s">
        <v>1128</v>
      </c>
      <c r="BB815">
        <v>1</v>
      </c>
      <c r="BC815" s="503" t="s">
        <v>1129</v>
      </c>
      <c r="BD815" s="506">
        <v>1</v>
      </c>
      <c r="BE815" s="503" t="s">
        <v>1130</v>
      </c>
      <c r="BF815">
        <v>1</v>
      </c>
      <c r="BG815" s="507" t="s">
        <v>1131</v>
      </c>
      <c r="BH815">
        <v>1</v>
      </c>
      <c r="BI815" s="503" t="s">
        <v>1132</v>
      </c>
      <c r="BJ815" s="506"/>
      <c r="BK815" s="507"/>
      <c r="BL815" s="508"/>
      <c r="BM815" s="507"/>
      <c r="BN815" s="508"/>
      <c r="BO815" s="509"/>
      <c r="BP815" s="506"/>
      <c r="BQ815" s="507"/>
      <c r="BR815" s="508"/>
      <c r="BS815" s="507"/>
      <c r="BT815" s="508"/>
      <c r="BU815" s="218"/>
      <c r="BV815" s="215"/>
      <c r="BW815" s="510"/>
      <c r="BX815" s="217"/>
      <c r="BY815" s="216"/>
      <c r="BZ815" s="217"/>
      <c r="CA815" s="218"/>
      <c r="CB815" s="215"/>
      <c r="CC815" s="510"/>
      <c r="CD815" s="217"/>
      <c r="CE815" s="216"/>
      <c r="CF815" s="217"/>
      <c r="CG815" s="218"/>
      <c r="CH815" s="215"/>
      <c r="CI815" s="216"/>
      <c r="CJ815" s="217"/>
      <c r="CK815" s="216"/>
      <c r="CL815" s="217"/>
      <c r="CM815" s="218"/>
      <c r="CN815" s="215"/>
      <c r="CO815" s="216"/>
      <c r="CP815" s="217"/>
      <c r="CQ815" s="216"/>
      <c r="CR815" s="217"/>
      <c r="CS815" s="218"/>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2"/>
      <c r="Z817" s="374"/>
      <c r="AA817" s="375"/>
      <c r="AB817" s="374"/>
      <c r="AC817" s="375"/>
      <c r="AD817" s="376"/>
      <c r="AE817" s="372"/>
      <c r="AF817" s="374"/>
      <c r="AG817" s="375"/>
      <c r="AH817" s="374"/>
      <c r="AI817" s="375"/>
      <c r="AJ817" s="376"/>
      <c r="AK817" s="372"/>
      <c r="AL817" s="374"/>
      <c r="AM817" s="375"/>
      <c r="AN817" s="374"/>
      <c r="AO817" s="375"/>
      <c r="AP817" s="376"/>
      <c r="AR817" s="215"/>
      <c r="AS817" s="510"/>
      <c r="AT817" s="511"/>
      <c r="AU817" s="216"/>
      <c r="AV817" s="511"/>
      <c r="AW817" s="218"/>
      <c r="AX817" s="505"/>
      <c r="AY817" s="510"/>
      <c r="AZ817" s="511"/>
      <c r="BA817" s="216"/>
      <c r="BB817" s="511"/>
      <c r="BC817" s="218"/>
      <c r="BD817" s="506"/>
      <c r="BE817" s="507"/>
      <c r="BF817" s="508"/>
      <c r="BG817" s="507"/>
      <c r="BH817" s="508"/>
      <c r="BI817" s="509"/>
      <c r="BJ817" s="506"/>
      <c r="BK817" s="507"/>
      <c r="BL817" s="508"/>
      <c r="BM817" s="507"/>
      <c r="BN817" s="508"/>
      <c r="BO817" s="509"/>
      <c r="BP817" s="506"/>
      <c r="BQ817" s="507"/>
      <c r="BR817" s="508"/>
      <c r="BS817" s="507"/>
      <c r="BT817" s="508"/>
      <c r="BU817" s="220"/>
      <c r="BV817" s="215"/>
      <c r="BW817" s="226"/>
      <c r="BX817" s="217"/>
      <c r="BY817" s="219"/>
      <c r="BZ817" s="217"/>
      <c r="CA817" s="220"/>
      <c r="CB817" s="215"/>
      <c r="CC817" s="226"/>
      <c r="CD817" s="217"/>
      <c r="CE817" s="219"/>
      <c r="CF817" s="217"/>
      <c r="CG817" s="220"/>
      <c r="CH817" s="215"/>
      <c r="CI817" s="219"/>
      <c r="CJ817" s="217"/>
      <c r="CK817" s="219"/>
      <c r="CL817" s="217"/>
      <c r="CM817" s="220"/>
      <c r="CN817" s="215"/>
      <c r="CO817" s="219"/>
      <c r="CP817" s="217"/>
      <c r="CQ817" s="219"/>
      <c r="CR817" s="217"/>
      <c r="CS817" s="220"/>
    </row>
    <row r="818" spans="25:97" ht="15" customHeight="1" x14ac:dyDescent="0.25">
      <c r="Y818" s="377"/>
      <c r="Z818" s="378"/>
      <c r="AA818" s="379"/>
      <c r="AB818" s="378"/>
      <c r="AC818" s="379"/>
      <c r="AD818" s="380"/>
      <c r="AE818" s="377"/>
      <c r="AF818" s="378"/>
      <c r="AG818" s="379"/>
      <c r="AH818" s="378"/>
      <c r="AI818" s="379"/>
      <c r="AJ818" s="380"/>
      <c r="AK818" s="377"/>
      <c r="AL818" s="378"/>
      <c r="AM818" s="379"/>
      <c r="AN818" s="379"/>
      <c r="AO818" s="379"/>
      <c r="AP818" s="381"/>
      <c r="AR818" s="221"/>
      <c r="AS818" s="512"/>
      <c r="AT818" s="513"/>
      <c r="AU818" s="514"/>
      <c r="AV818" s="513"/>
      <c r="AW818" s="515"/>
      <c r="AX818" s="516"/>
      <c r="AY818" s="512"/>
      <c r="AZ818" s="513"/>
      <c r="BA818" s="514"/>
      <c r="BB818" s="513"/>
      <c r="BC818" s="515"/>
      <c r="BD818" s="517"/>
      <c r="BE818" s="518"/>
      <c r="BF818" s="519"/>
      <c r="BG818" s="519"/>
      <c r="BH818" s="519"/>
      <c r="BI818" s="522"/>
      <c r="BJ818" s="517"/>
      <c r="BK818" s="518"/>
      <c r="BL818" s="519"/>
      <c r="BM818" s="518"/>
      <c r="BN818" s="519"/>
      <c r="BO818" s="520"/>
      <c r="BP818" s="517"/>
      <c r="BQ818" s="518"/>
      <c r="BR818" s="519"/>
      <c r="BS818" s="518"/>
      <c r="BT818" s="519"/>
      <c r="BU818" s="224"/>
      <c r="BV818" s="221"/>
      <c r="BW818" s="521"/>
      <c r="BX818" s="223"/>
      <c r="BY818" s="223"/>
      <c r="BZ818" s="223"/>
      <c r="CA818" s="225"/>
      <c r="CB818" s="221"/>
      <c r="CC818" s="521"/>
      <c r="CD818" s="223"/>
      <c r="CE818" s="222"/>
      <c r="CF818" s="223"/>
      <c r="CG818" s="224"/>
      <c r="CH818" s="221"/>
      <c r="CI818" s="222"/>
      <c r="CJ818" s="223"/>
      <c r="CK818" s="222"/>
      <c r="CL818" s="223"/>
      <c r="CM818" s="224"/>
      <c r="CN818" s="221"/>
      <c r="CO818" s="222"/>
      <c r="CP818" s="223"/>
      <c r="CQ818" s="223"/>
      <c r="CR818" s="223"/>
      <c r="CS818" s="225"/>
    </row>
    <row r="819" spans="25:97" ht="15" customHeight="1" x14ac:dyDescent="0.25">
      <c r="Y819" s="372">
        <v>1</v>
      </c>
      <c r="Z819" s="373" t="s">
        <v>890</v>
      </c>
      <c r="AA819">
        <v>1</v>
      </c>
      <c r="AB819" s="374" t="s">
        <v>891</v>
      </c>
      <c r="AC819">
        <v>1</v>
      </c>
      <c r="AD819" s="373" t="s">
        <v>892</v>
      </c>
      <c r="AE819" s="372">
        <v>1</v>
      </c>
      <c r="AF819" s="373" t="s">
        <v>893</v>
      </c>
      <c r="AG819">
        <v>1</v>
      </c>
      <c r="AH819" s="374" t="s">
        <v>894</v>
      </c>
      <c r="AI819">
        <v>1</v>
      </c>
      <c r="AJ819" s="373" t="s">
        <v>895</v>
      </c>
      <c r="AK819" s="372">
        <v>1</v>
      </c>
      <c r="AL819" s="373" t="s">
        <v>896</v>
      </c>
      <c r="AM819">
        <v>1</v>
      </c>
      <c r="AN819" s="373" t="s">
        <v>897</v>
      </c>
      <c r="AO819">
        <v>1</v>
      </c>
      <c r="AP819" s="373" t="s">
        <v>898</v>
      </c>
      <c r="AR819" s="215">
        <v>1</v>
      </c>
      <c r="AS819" s="503" t="s">
        <v>1133</v>
      </c>
      <c r="AT819">
        <v>1</v>
      </c>
      <c r="AU819" s="504" t="s">
        <v>1134</v>
      </c>
      <c r="AV819">
        <v>1</v>
      </c>
      <c r="AW819" s="503" t="s">
        <v>1135</v>
      </c>
      <c r="AX819" s="505">
        <v>1</v>
      </c>
      <c r="AY819" s="503" t="s">
        <v>1136</v>
      </c>
      <c r="AZ819">
        <v>1</v>
      </c>
      <c r="BA819" s="504" t="s">
        <v>1137</v>
      </c>
      <c r="BB819">
        <v>1</v>
      </c>
      <c r="BC819" s="503" t="s">
        <v>1138</v>
      </c>
      <c r="BD819" s="506">
        <v>1</v>
      </c>
      <c r="BE819" s="503" t="s">
        <v>1139</v>
      </c>
      <c r="BF819">
        <v>1</v>
      </c>
      <c r="BG819" s="507" t="s">
        <v>1140</v>
      </c>
      <c r="BH819">
        <v>1</v>
      </c>
      <c r="BI819" s="503" t="s">
        <v>1141</v>
      </c>
      <c r="BJ819" s="506"/>
      <c r="BK819" s="507"/>
      <c r="BL819" s="508"/>
      <c r="BM819" s="507"/>
      <c r="BN819" s="508"/>
      <c r="BO819" s="509"/>
      <c r="BP819" s="506"/>
      <c r="BQ819" s="507"/>
      <c r="BR819" s="508"/>
      <c r="BS819" s="507"/>
      <c r="BT819" s="508"/>
      <c r="BU819" s="218"/>
      <c r="BV819" s="215"/>
      <c r="BW819" s="510"/>
      <c r="BX819" s="217"/>
      <c r="BY819" s="217"/>
      <c r="BZ819" s="217"/>
      <c r="CA819" s="227"/>
      <c r="CB819" s="215"/>
      <c r="CC819" s="510"/>
      <c r="CD819" s="217"/>
      <c r="CE819" s="216"/>
      <c r="CF819" s="217"/>
      <c r="CG819" s="218"/>
      <c r="CH819" s="215"/>
      <c r="CI819" s="216"/>
      <c r="CJ819" s="217"/>
      <c r="CK819" s="216"/>
      <c r="CL819" s="217"/>
      <c r="CM819" s="218"/>
      <c r="CN819" s="215"/>
      <c r="CO819" s="216"/>
      <c r="CP819" s="217"/>
      <c r="CQ819" s="217"/>
      <c r="CR819" s="217"/>
      <c r="CS819" s="227"/>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5"/>
      <c r="AO820" s="375"/>
      <c r="AP820" s="382"/>
      <c r="AR820" s="215"/>
      <c r="AS820" s="510"/>
      <c r="AT820" s="511"/>
      <c r="AU820" s="216"/>
      <c r="AV820" s="511"/>
      <c r="AW820" s="218"/>
      <c r="AX820" s="505"/>
      <c r="AY820" s="510"/>
      <c r="AZ820" s="511"/>
      <c r="BA820" s="216"/>
      <c r="BB820" s="511"/>
      <c r="BC820" s="218"/>
      <c r="BD820" s="506"/>
      <c r="BE820" s="507"/>
      <c r="BF820" s="508"/>
      <c r="BG820" s="508"/>
      <c r="BH820" s="508"/>
      <c r="BI820" s="523"/>
      <c r="BJ820" s="506"/>
      <c r="BK820" s="507"/>
      <c r="BL820" s="508"/>
      <c r="BM820" s="507"/>
      <c r="BN820" s="508"/>
      <c r="BO820" s="509"/>
      <c r="BP820" s="506"/>
      <c r="BQ820" s="507"/>
      <c r="BR820" s="508"/>
      <c r="BS820" s="507"/>
      <c r="BT820" s="508"/>
      <c r="BU820" s="220"/>
      <c r="BV820" s="215"/>
      <c r="BW820" s="226"/>
      <c r="BX820" s="217"/>
      <c r="BY820" s="217"/>
      <c r="BZ820" s="217"/>
      <c r="CA820" s="228"/>
      <c r="CB820" s="215"/>
      <c r="CC820" s="226"/>
      <c r="CD820" s="217"/>
      <c r="CE820" s="219"/>
      <c r="CF820" s="217"/>
      <c r="CG820" s="220"/>
      <c r="CH820" s="215"/>
      <c r="CI820" s="219"/>
      <c r="CJ820" s="217"/>
      <c r="CK820" s="219"/>
      <c r="CL820" s="217"/>
      <c r="CM820" s="220"/>
      <c r="CN820" s="215"/>
      <c r="CO820" s="219"/>
      <c r="CP820" s="217"/>
      <c r="CQ820" s="217"/>
      <c r="CR820" s="217"/>
      <c r="CS820" s="228"/>
    </row>
    <row r="821" spans="25:97" ht="15" customHeight="1" x14ac:dyDescent="0.25">
      <c r="Y821" s="372"/>
      <c r="Z821" s="374"/>
      <c r="AA821" s="375"/>
      <c r="AB821" s="374"/>
      <c r="AC821" s="375"/>
      <c r="AD821" s="376"/>
      <c r="AE821" s="372"/>
      <c r="AF821" s="374"/>
      <c r="AG821" s="375"/>
      <c r="AH821" s="374"/>
      <c r="AI821" s="375"/>
      <c r="AJ821" s="376"/>
      <c r="AK821" s="372"/>
      <c r="AL821" s="374"/>
      <c r="AM821" s="375"/>
      <c r="AN821" s="375"/>
      <c r="AO821" s="375"/>
      <c r="AP821" s="382"/>
      <c r="AR821" s="215"/>
      <c r="AS821" s="510"/>
      <c r="AT821" s="511"/>
      <c r="AU821" s="216"/>
      <c r="AV821" s="511"/>
      <c r="AW821" s="218"/>
      <c r="AX821" s="505"/>
      <c r="AY821" s="510"/>
      <c r="AZ821" s="511"/>
      <c r="BA821" s="216"/>
      <c r="BB821" s="511"/>
      <c r="BC821" s="218"/>
      <c r="BD821" s="506"/>
      <c r="BE821" s="507"/>
      <c r="BF821" s="508"/>
      <c r="BG821" s="508"/>
      <c r="BH821" s="508"/>
      <c r="BI821" s="523"/>
      <c r="BJ821" s="506"/>
      <c r="BK821" s="507"/>
      <c r="BL821" s="508"/>
      <c r="BM821" s="507"/>
      <c r="BN821" s="508"/>
      <c r="BO821" s="509"/>
      <c r="BP821" s="506"/>
      <c r="BQ821" s="507"/>
      <c r="BR821" s="508"/>
      <c r="BS821" s="507"/>
      <c r="BT821" s="508"/>
      <c r="BU821" s="220"/>
      <c r="BV821" s="215"/>
      <c r="BW821" s="226"/>
      <c r="BX821" s="217"/>
      <c r="BY821" s="217"/>
      <c r="BZ821" s="217"/>
      <c r="CA821" s="228"/>
      <c r="CB821" s="215"/>
      <c r="CC821" s="226"/>
      <c r="CD821" s="217"/>
      <c r="CE821" s="219"/>
      <c r="CF821" s="217"/>
      <c r="CG821" s="220"/>
      <c r="CH821" s="215"/>
      <c r="CI821" s="219"/>
      <c r="CJ821" s="217"/>
      <c r="CK821" s="219"/>
      <c r="CL821" s="217"/>
      <c r="CM821" s="220"/>
      <c r="CN821" s="215"/>
      <c r="CO821" s="219"/>
      <c r="CP821" s="217"/>
      <c r="CQ821" s="217"/>
      <c r="CR821" s="217"/>
      <c r="CS821" s="228"/>
    </row>
    <row r="822" spans="25:97" ht="15" customHeight="1" x14ac:dyDescent="0.25">
      <c r="Y822" s="377"/>
      <c r="Z822" s="379"/>
      <c r="AA822" s="379"/>
      <c r="AB822" s="379"/>
      <c r="AC822" s="379"/>
      <c r="AD822" s="381"/>
      <c r="AE822" s="377"/>
      <c r="AF822" s="379"/>
      <c r="AG822" s="379"/>
      <c r="AH822" s="379"/>
      <c r="AI822" s="379"/>
      <c r="AJ822" s="381"/>
      <c r="AK822" s="377"/>
      <c r="AL822" s="379"/>
      <c r="AM822" s="379"/>
      <c r="AN822" s="379"/>
      <c r="AO822" s="379"/>
      <c r="AP822" s="381"/>
      <c r="AR822" s="221"/>
      <c r="AS822" s="513"/>
      <c r="AT822" s="513"/>
      <c r="AU822" s="513"/>
      <c r="AV822" s="513"/>
      <c r="AW822" s="524"/>
      <c r="AX822" s="516"/>
      <c r="AY822" s="513"/>
      <c r="AZ822" s="513"/>
      <c r="BA822" s="513"/>
      <c r="BB822" s="513"/>
      <c r="BC822" s="524"/>
      <c r="BD822" s="517"/>
      <c r="BE822" s="519"/>
      <c r="BF822" s="519"/>
      <c r="BG822" s="519"/>
      <c r="BH822" s="519"/>
      <c r="BI822" s="522"/>
      <c r="BJ822" s="517"/>
      <c r="BK822" s="519"/>
      <c r="BL822" s="519"/>
      <c r="BM822" s="519"/>
      <c r="BN822" s="519"/>
      <c r="BO822" s="522"/>
      <c r="BP822" s="517"/>
      <c r="BQ822" s="519"/>
      <c r="BR822" s="519"/>
      <c r="BS822" s="519"/>
      <c r="BT822" s="519"/>
      <c r="BU822" s="225"/>
      <c r="BV822" s="221"/>
      <c r="BW822" s="223"/>
      <c r="BX822" s="223"/>
      <c r="BY822" s="223"/>
      <c r="BZ822" s="223"/>
      <c r="CA822" s="225"/>
      <c r="CB822" s="221"/>
      <c r="CC822" s="223"/>
      <c r="CD822" s="223"/>
      <c r="CE822" s="223"/>
      <c r="CF822" s="223"/>
      <c r="CG822" s="225"/>
      <c r="CH822" s="221"/>
      <c r="CI822" s="223"/>
      <c r="CJ822" s="223"/>
      <c r="CK822" s="223"/>
      <c r="CL822" s="223"/>
      <c r="CM822" s="225"/>
      <c r="CN822" s="221"/>
      <c r="CO822" s="223"/>
      <c r="CP822" s="223"/>
      <c r="CQ822" s="223"/>
      <c r="CR822" s="223"/>
      <c r="CS822" s="225"/>
    </row>
    <row r="823" spans="25:97" ht="15" customHeight="1" x14ac:dyDescent="0.25">
      <c r="Y823" s="372">
        <v>1</v>
      </c>
      <c r="Z823" s="373" t="s">
        <v>899</v>
      </c>
      <c r="AA823">
        <v>1</v>
      </c>
      <c r="AB823" s="374" t="s">
        <v>900</v>
      </c>
      <c r="AC823">
        <v>1</v>
      </c>
      <c r="AD823" s="373" t="s">
        <v>901</v>
      </c>
      <c r="AE823" s="372">
        <v>1</v>
      </c>
      <c r="AF823" s="373" t="s">
        <v>902</v>
      </c>
      <c r="AG823">
        <v>1</v>
      </c>
      <c r="AH823" s="374" t="s">
        <v>902</v>
      </c>
      <c r="AI823">
        <v>1</v>
      </c>
      <c r="AJ823" s="373" t="s">
        <v>903</v>
      </c>
      <c r="AK823" s="372">
        <v>1</v>
      </c>
      <c r="AL823" s="373" t="s">
        <v>904</v>
      </c>
      <c r="AM823">
        <v>1</v>
      </c>
      <c r="AN823" s="374" t="s">
        <v>905</v>
      </c>
      <c r="AO823">
        <v>1</v>
      </c>
      <c r="AP823" s="373" t="s">
        <v>906</v>
      </c>
      <c r="AR823" s="215">
        <v>1</v>
      </c>
      <c r="AS823" s="503" t="s">
        <v>1142</v>
      </c>
      <c r="AT823">
        <v>1</v>
      </c>
      <c r="AU823" s="504" t="s">
        <v>1143</v>
      </c>
      <c r="AV823">
        <v>1</v>
      </c>
      <c r="AW823" s="503" t="s">
        <v>1144</v>
      </c>
      <c r="AX823" s="505">
        <v>1</v>
      </c>
      <c r="AY823" s="503" t="s">
        <v>1145</v>
      </c>
      <c r="AZ823">
        <v>1</v>
      </c>
      <c r="BA823" s="504" t="s">
        <v>1146</v>
      </c>
      <c r="BB823">
        <v>1</v>
      </c>
      <c r="BC823" s="503" t="s">
        <v>1147</v>
      </c>
      <c r="BD823" s="506">
        <v>1</v>
      </c>
      <c r="BE823" s="503" t="s">
        <v>1148</v>
      </c>
      <c r="BF823">
        <v>1</v>
      </c>
      <c r="BG823" s="507" t="s">
        <v>1149</v>
      </c>
      <c r="BH823">
        <v>1</v>
      </c>
      <c r="BI823" s="503" t="s">
        <v>1150</v>
      </c>
      <c r="BJ823" s="506"/>
      <c r="BK823" s="507"/>
      <c r="BL823" s="508"/>
      <c r="BM823" s="507"/>
      <c r="BN823" s="508"/>
      <c r="BO823" s="509"/>
      <c r="BP823" s="506"/>
      <c r="BQ823" s="507"/>
      <c r="BR823" s="508"/>
      <c r="BS823" s="507"/>
      <c r="BT823" s="508"/>
      <c r="BU823" s="218"/>
      <c r="BV823" s="215"/>
      <c r="BW823" s="510"/>
      <c r="BX823" s="217"/>
      <c r="BY823" s="216"/>
      <c r="BZ823" s="217"/>
      <c r="CA823" s="218"/>
      <c r="CB823" s="215"/>
      <c r="CC823" s="510"/>
      <c r="CD823" s="217"/>
      <c r="CE823" s="216"/>
      <c r="CF823" s="217"/>
      <c r="CG823" s="218"/>
      <c r="CH823" s="215"/>
      <c r="CI823" s="216"/>
      <c r="CJ823" s="217"/>
      <c r="CK823" s="216"/>
      <c r="CL823" s="217"/>
      <c r="CM823" s="218"/>
      <c r="CN823" s="215"/>
      <c r="CO823" s="216"/>
      <c r="CP823" s="217"/>
      <c r="CQ823" s="216"/>
      <c r="CR823" s="217"/>
      <c r="CS823" s="21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4"/>
      <c r="AO824" s="375"/>
      <c r="AP824" s="376"/>
      <c r="AR824" s="215"/>
      <c r="AS824" s="510"/>
      <c r="AT824" s="511"/>
      <c r="AU824" s="216"/>
      <c r="AV824" s="511"/>
      <c r="AW824" s="218"/>
      <c r="AX824" s="505"/>
      <c r="AY824" s="510"/>
      <c r="AZ824" s="511"/>
      <c r="BA824" s="216"/>
      <c r="BB824" s="511"/>
      <c r="BC824" s="218"/>
      <c r="BD824" s="506"/>
      <c r="BE824" s="507"/>
      <c r="BF824" s="508"/>
      <c r="BG824" s="507"/>
      <c r="BH824" s="508"/>
      <c r="BI824" s="509"/>
      <c r="BJ824" s="506"/>
      <c r="BK824" s="507"/>
      <c r="BL824" s="508"/>
      <c r="BM824" s="507"/>
      <c r="BN824" s="508"/>
      <c r="BO824" s="509"/>
      <c r="BP824" s="506"/>
      <c r="BQ824" s="507"/>
      <c r="BR824" s="508"/>
      <c r="BS824" s="507"/>
      <c r="BT824" s="508"/>
      <c r="BU824" s="218"/>
      <c r="BV824" s="215"/>
      <c r="BW824" s="226"/>
      <c r="BX824" s="217"/>
      <c r="BY824" s="219"/>
      <c r="BZ824" s="217"/>
      <c r="CA824" s="220"/>
      <c r="CB824" s="215"/>
      <c r="CC824" s="226"/>
      <c r="CD824" s="217"/>
      <c r="CE824" s="219"/>
      <c r="CF824" s="217"/>
      <c r="CG824" s="220"/>
      <c r="CH824" s="215"/>
      <c r="CI824" s="219"/>
      <c r="CJ824" s="217"/>
      <c r="CK824" s="216"/>
      <c r="CL824" s="217"/>
      <c r="CM824" s="218"/>
      <c r="CN824" s="215"/>
      <c r="CO824" s="219"/>
      <c r="CP824" s="217"/>
      <c r="CQ824" s="219"/>
      <c r="CR824" s="217"/>
      <c r="CS824" s="220"/>
    </row>
    <row r="825" spans="25:97" ht="15" customHeight="1" x14ac:dyDescent="0.25">
      <c r="Y825" s="372"/>
      <c r="Z825" s="374"/>
      <c r="AA825" s="375"/>
      <c r="AB825" s="374"/>
      <c r="AC825" s="375"/>
      <c r="AD825" s="376"/>
      <c r="AE825" s="372"/>
      <c r="AF825" s="374"/>
      <c r="AG825" s="375"/>
      <c r="AH825" s="374"/>
      <c r="AI825" s="375"/>
      <c r="AJ825" s="376"/>
      <c r="AK825" s="372"/>
      <c r="AL825" s="374"/>
      <c r="AM825" s="375"/>
      <c r="AN825" s="374"/>
      <c r="AO825" s="375"/>
      <c r="AP825" s="376"/>
      <c r="AR825" s="215"/>
      <c r="AS825" s="510"/>
      <c r="AT825" s="511"/>
      <c r="AU825" s="216"/>
      <c r="AV825" s="511"/>
      <c r="AW825" s="218"/>
      <c r="AX825" s="505"/>
      <c r="AY825" s="510"/>
      <c r="AZ825" s="511"/>
      <c r="BA825" s="216"/>
      <c r="BB825" s="511"/>
      <c r="BC825" s="218"/>
      <c r="BD825" s="506"/>
      <c r="BE825" s="507"/>
      <c r="BF825" s="508"/>
      <c r="BG825" s="507"/>
      <c r="BH825" s="508"/>
      <c r="BI825" s="509"/>
      <c r="BJ825" s="506"/>
      <c r="BK825" s="507"/>
      <c r="BL825" s="508"/>
      <c r="BM825" s="507"/>
      <c r="BN825" s="508"/>
      <c r="BO825" s="509"/>
      <c r="BP825" s="506"/>
      <c r="BQ825" s="507"/>
      <c r="BR825" s="508"/>
      <c r="BS825" s="507"/>
      <c r="BT825" s="508"/>
      <c r="BU825" s="218"/>
      <c r="BV825" s="215"/>
      <c r="BW825" s="226"/>
      <c r="BX825" s="217"/>
      <c r="BY825" s="219"/>
      <c r="BZ825" s="217"/>
      <c r="CA825" s="220"/>
      <c r="CB825" s="215"/>
      <c r="CC825" s="226"/>
      <c r="CD825" s="217"/>
      <c r="CE825" s="219"/>
      <c r="CF825" s="217"/>
      <c r="CG825" s="220"/>
      <c r="CH825" s="215"/>
      <c r="CI825" s="219"/>
      <c r="CJ825" s="217"/>
      <c r="CK825" s="216"/>
      <c r="CL825" s="217"/>
      <c r="CM825" s="218"/>
      <c r="CN825" s="215"/>
      <c r="CO825" s="219"/>
      <c r="CP825" s="217"/>
      <c r="CQ825" s="219"/>
      <c r="CR825" s="217"/>
      <c r="CS825" s="220"/>
    </row>
    <row r="826" spans="25:97" ht="15" customHeight="1" x14ac:dyDescent="0.25">
      <c r="Y826" s="377"/>
      <c r="Z826" s="378"/>
      <c r="AA826" s="379"/>
      <c r="AB826" s="378"/>
      <c r="AC826" s="379"/>
      <c r="AD826" s="380"/>
      <c r="AE826" s="377"/>
      <c r="AF826" s="378"/>
      <c r="AG826" s="379"/>
      <c r="AH826" s="378"/>
      <c r="AI826" s="379"/>
      <c r="AJ826" s="380"/>
      <c r="AK826" s="377"/>
      <c r="AL826" s="378"/>
      <c r="AM826" s="379"/>
      <c r="AN826" s="378"/>
      <c r="AO826" s="379"/>
      <c r="AP826" s="380"/>
      <c r="AR826" s="221"/>
      <c r="AS826" s="512"/>
      <c r="AT826" s="513"/>
      <c r="AU826" s="514"/>
      <c r="AV826" s="513"/>
      <c r="AW826" s="515"/>
      <c r="AX826" s="516"/>
      <c r="AY826" s="512"/>
      <c r="AZ826" s="513"/>
      <c r="BA826" s="514"/>
      <c r="BB826" s="513"/>
      <c r="BC826" s="515"/>
      <c r="BD826" s="517"/>
      <c r="BE826" s="518"/>
      <c r="BF826" s="519"/>
      <c r="BG826" s="518"/>
      <c r="BH826" s="519"/>
      <c r="BI826" s="520"/>
      <c r="BJ826" s="517"/>
      <c r="BK826" s="518"/>
      <c r="BL826" s="519"/>
      <c r="BM826" s="518"/>
      <c r="BN826" s="519"/>
      <c r="BO826" s="520"/>
      <c r="BP826" s="517"/>
      <c r="BQ826" s="518"/>
      <c r="BR826" s="519"/>
      <c r="BS826" s="518"/>
      <c r="BT826" s="519"/>
      <c r="BU826" s="224"/>
      <c r="BV826" s="221"/>
      <c r="BW826" s="521"/>
      <c r="BX826" s="223"/>
      <c r="BY826" s="222"/>
      <c r="BZ826" s="223"/>
      <c r="CA826" s="224"/>
      <c r="CB826" s="221"/>
      <c r="CC826" s="521"/>
      <c r="CD826" s="223"/>
      <c r="CE826" s="222"/>
      <c r="CF826" s="223"/>
      <c r="CG826" s="224"/>
      <c r="CH826" s="221"/>
      <c r="CI826" s="222"/>
      <c r="CJ826" s="223"/>
      <c r="CK826" s="222"/>
      <c r="CL826" s="223"/>
      <c r="CM826" s="224"/>
      <c r="CN826" s="221"/>
      <c r="CO826" s="222"/>
      <c r="CP826" s="223"/>
      <c r="CQ826" s="222"/>
      <c r="CR826" s="223"/>
      <c r="CS826" s="224"/>
    </row>
    <row r="827" spans="25:97" ht="15" customHeight="1" x14ac:dyDescent="0.25">
      <c r="Y827" s="372">
        <v>1</v>
      </c>
      <c r="Z827" s="373" t="s">
        <v>907</v>
      </c>
      <c r="AA827">
        <v>1</v>
      </c>
      <c r="AB827" s="374" t="s">
        <v>908</v>
      </c>
      <c r="AC827">
        <v>1</v>
      </c>
      <c r="AD827" s="373" t="s">
        <v>909</v>
      </c>
      <c r="AE827" s="372">
        <v>1</v>
      </c>
      <c r="AF827" s="373" t="s">
        <v>910</v>
      </c>
      <c r="AG827">
        <v>1</v>
      </c>
      <c r="AH827" s="374" t="s">
        <v>911</v>
      </c>
      <c r="AI827">
        <v>1</v>
      </c>
      <c r="AJ827" s="373" t="s">
        <v>912</v>
      </c>
      <c r="AK827" s="372">
        <v>1</v>
      </c>
      <c r="AL827" s="373" t="s">
        <v>913</v>
      </c>
      <c r="AM827">
        <v>1</v>
      </c>
      <c r="AN827" s="374" t="s">
        <v>914</v>
      </c>
      <c r="AO827">
        <v>1</v>
      </c>
      <c r="AP827" s="373" t="s">
        <v>915</v>
      </c>
      <c r="AR827" s="215">
        <v>1</v>
      </c>
      <c r="AS827" s="503" t="s">
        <v>1151</v>
      </c>
      <c r="AT827">
        <v>1</v>
      </c>
      <c r="AU827" s="504" t="s">
        <v>1152</v>
      </c>
      <c r="AV827">
        <v>1</v>
      </c>
      <c r="AW827" s="503" t="s">
        <v>1153</v>
      </c>
      <c r="AX827" s="505">
        <v>1</v>
      </c>
      <c r="AY827" s="503" t="s">
        <v>1154</v>
      </c>
      <c r="AZ827">
        <v>1</v>
      </c>
      <c r="BA827" s="504" t="s">
        <v>1155</v>
      </c>
      <c r="BB827">
        <v>1</v>
      </c>
      <c r="BC827" s="503" t="s">
        <v>1156</v>
      </c>
      <c r="BD827" s="506">
        <v>1</v>
      </c>
      <c r="BE827" s="503" t="s">
        <v>1157</v>
      </c>
      <c r="BF827">
        <v>1</v>
      </c>
      <c r="BG827" s="507" t="s">
        <v>1158</v>
      </c>
      <c r="BH827">
        <v>1</v>
      </c>
      <c r="BI827" s="503" t="s">
        <v>1159</v>
      </c>
      <c r="BJ827" s="506"/>
      <c r="BK827" s="507"/>
      <c r="BL827" s="508"/>
      <c r="BM827" s="507"/>
      <c r="BN827" s="508"/>
      <c r="BO827" s="509"/>
      <c r="BP827" s="506"/>
      <c r="BQ827" s="507"/>
      <c r="BR827" s="508"/>
      <c r="BS827" s="507"/>
      <c r="BT827" s="508"/>
      <c r="BU827" s="218"/>
      <c r="BV827" s="215"/>
      <c r="BW827" s="510"/>
      <c r="BX827" s="217"/>
      <c r="BY827" s="216"/>
      <c r="BZ827" s="217"/>
      <c r="CA827" s="218"/>
      <c r="CB827" s="215"/>
      <c r="CC827" s="510"/>
      <c r="CD827" s="217"/>
      <c r="CE827" s="216"/>
      <c r="CF827" s="217"/>
      <c r="CG827" s="218"/>
      <c r="CH827" s="215"/>
      <c r="CI827" s="216"/>
      <c r="CJ827" s="217"/>
      <c r="CK827" s="216"/>
      <c r="CL827" s="217"/>
      <c r="CM827" s="218"/>
      <c r="CN827" s="215"/>
      <c r="CO827" s="216"/>
      <c r="CP827" s="217"/>
      <c r="CQ827" s="216"/>
      <c r="CR827" s="217"/>
      <c r="CS827" s="218"/>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20"/>
      <c r="BV828" s="215"/>
      <c r="BW828" s="226"/>
      <c r="BX828" s="217"/>
      <c r="BY828" s="219"/>
      <c r="BZ828" s="217"/>
      <c r="CA828" s="220"/>
      <c r="CB828" s="215"/>
      <c r="CC828" s="226"/>
      <c r="CD828" s="217"/>
      <c r="CE828" s="219"/>
      <c r="CF828" s="217"/>
      <c r="CG828" s="220"/>
      <c r="CH828" s="215"/>
      <c r="CI828" s="219"/>
      <c r="CJ828" s="217"/>
      <c r="CK828" s="219"/>
      <c r="CL828" s="217"/>
      <c r="CM828" s="220"/>
      <c r="CN828" s="215"/>
      <c r="CO828" s="219"/>
      <c r="CP828" s="217"/>
      <c r="CQ828" s="219"/>
      <c r="CR828" s="217"/>
      <c r="CS828" s="220"/>
    </row>
    <row r="829" spans="25:97" ht="15" customHeight="1" x14ac:dyDescent="0.25">
      <c r="Y829" s="372"/>
      <c r="Z829" s="374"/>
      <c r="AA829" s="375"/>
      <c r="AB829" s="374"/>
      <c r="AC829" s="375"/>
      <c r="AD829" s="376"/>
      <c r="AE829" s="372"/>
      <c r="AF829" s="374"/>
      <c r="AG829" s="375"/>
      <c r="AH829" s="374"/>
      <c r="AI829" s="375"/>
      <c r="AJ829" s="376"/>
      <c r="AK829" s="372"/>
      <c r="AL829" s="374"/>
      <c r="AM829" s="375"/>
      <c r="AN829" s="374"/>
      <c r="AO829" s="375"/>
      <c r="AP829" s="376"/>
      <c r="AR829" s="215"/>
      <c r="AS829" s="510"/>
      <c r="AT829" s="511"/>
      <c r="AU829" s="216"/>
      <c r="AV829" s="511"/>
      <c r="AW829" s="218"/>
      <c r="AX829" s="505"/>
      <c r="AY829" s="510"/>
      <c r="AZ829" s="511"/>
      <c r="BA829" s="216"/>
      <c r="BB829" s="511"/>
      <c r="BC829" s="218"/>
      <c r="BD829" s="506"/>
      <c r="BE829" s="507"/>
      <c r="BF829" s="508"/>
      <c r="BG829" s="507"/>
      <c r="BH829" s="508"/>
      <c r="BI829" s="509"/>
      <c r="BJ829" s="506"/>
      <c r="BK829" s="507"/>
      <c r="BL829" s="508"/>
      <c r="BM829" s="507"/>
      <c r="BN829" s="508"/>
      <c r="BO829" s="509"/>
      <c r="BP829" s="506"/>
      <c r="BQ829" s="507"/>
      <c r="BR829" s="508"/>
      <c r="BS829" s="507"/>
      <c r="BT829" s="508"/>
      <c r="BU829" s="220"/>
      <c r="BV829" s="215"/>
      <c r="BW829" s="226"/>
      <c r="BX829" s="217"/>
      <c r="BY829" s="219"/>
      <c r="BZ829" s="217"/>
      <c r="CA829" s="220"/>
      <c r="CB829" s="215"/>
      <c r="CC829" s="226"/>
      <c r="CD829" s="217"/>
      <c r="CE829" s="219"/>
      <c r="CF829" s="217"/>
      <c r="CG829" s="220"/>
      <c r="CH829" s="215"/>
      <c r="CI829" s="219"/>
      <c r="CJ829" s="217"/>
      <c r="CK829" s="219"/>
      <c r="CL829" s="217"/>
      <c r="CM829" s="220"/>
      <c r="CN829" s="215"/>
      <c r="CO829" s="219"/>
      <c r="CP829" s="217"/>
      <c r="CQ829" s="219"/>
      <c r="CR829" s="217"/>
      <c r="CS829" s="220"/>
    </row>
    <row r="830" spans="25:97" ht="15" customHeight="1" x14ac:dyDescent="0.25">
      <c r="Y830" s="377"/>
      <c r="Z830" s="378"/>
      <c r="AA830" s="379"/>
      <c r="AB830" s="378"/>
      <c r="AC830" s="379"/>
      <c r="AD830" s="380"/>
      <c r="AE830" s="377"/>
      <c r="AF830" s="378"/>
      <c r="AG830" s="379"/>
      <c r="AH830" s="378"/>
      <c r="AI830" s="379"/>
      <c r="AJ830" s="380"/>
      <c r="AK830" s="377"/>
      <c r="AL830" s="378"/>
      <c r="AM830" s="379"/>
      <c r="AN830" s="378"/>
      <c r="AO830" s="379"/>
      <c r="AP830" s="380"/>
      <c r="AR830" s="221"/>
      <c r="AS830" s="512"/>
      <c r="AT830" s="513"/>
      <c r="AU830" s="514"/>
      <c r="AV830" s="513"/>
      <c r="AW830" s="515"/>
      <c r="AX830" s="516"/>
      <c r="AY830" s="512"/>
      <c r="AZ830" s="513"/>
      <c r="BA830" s="514"/>
      <c r="BB830" s="513"/>
      <c r="BC830" s="515"/>
      <c r="BD830" s="517"/>
      <c r="BE830" s="518"/>
      <c r="BF830" s="519"/>
      <c r="BG830" s="518"/>
      <c r="BH830" s="519"/>
      <c r="BI830" s="520"/>
      <c r="BJ830" s="517"/>
      <c r="BK830" s="518"/>
      <c r="BL830" s="519"/>
      <c r="BM830" s="518"/>
      <c r="BN830" s="519"/>
      <c r="BO830" s="520"/>
      <c r="BP830" s="517"/>
      <c r="BQ830" s="518"/>
      <c r="BR830" s="519"/>
      <c r="BS830" s="518"/>
      <c r="BT830" s="519"/>
      <c r="BU830" s="224"/>
      <c r="BV830" s="221"/>
      <c r="BW830" s="521"/>
      <c r="BX830" s="223"/>
      <c r="BY830" s="222"/>
      <c r="BZ830" s="223"/>
      <c r="CA830" s="224"/>
      <c r="CB830" s="221"/>
      <c r="CC830" s="521"/>
      <c r="CD830" s="223"/>
      <c r="CE830" s="222"/>
      <c r="CF830" s="223"/>
      <c r="CG830" s="224"/>
      <c r="CH830" s="221"/>
      <c r="CI830" s="222"/>
      <c r="CJ830" s="223"/>
      <c r="CK830" s="222"/>
      <c r="CL830" s="223"/>
      <c r="CM830" s="224"/>
      <c r="CN830" s="221"/>
      <c r="CO830" s="222"/>
      <c r="CP830" s="223"/>
      <c r="CQ830" s="222"/>
      <c r="CR830" s="223"/>
      <c r="CS830" s="224"/>
    </row>
    <row r="831" spans="25:97" ht="15" customHeight="1" x14ac:dyDescent="0.25">
      <c r="Y831" s="372">
        <v>1</v>
      </c>
      <c r="Z831" s="373" t="s">
        <v>916</v>
      </c>
      <c r="AA831">
        <v>1</v>
      </c>
      <c r="AB831" s="374" t="s">
        <v>917</v>
      </c>
      <c r="AC831">
        <v>1</v>
      </c>
      <c r="AD831" s="373" t="s">
        <v>918</v>
      </c>
      <c r="AE831" s="372">
        <v>1</v>
      </c>
      <c r="AF831" s="373" t="s">
        <v>919</v>
      </c>
      <c r="AG831">
        <v>1</v>
      </c>
      <c r="AH831" s="374" t="s">
        <v>920</v>
      </c>
      <c r="AI831">
        <v>1</v>
      </c>
      <c r="AJ831" s="373" t="s">
        <v>921</v>
      </c>
      <c r="AK831" s="372">
        <v>1</v>
      </c>
      <c r="AL831" s="373" t="s">
        <v>922</v>
      </c>
      <c r="AM831">
        <v>1</v>
      </c>
      <c r="AN831" s="374" t="s">
        <v>923</v>
      </c>
      <c r="AO831">
        <v>1</v>
      </c>
      <c r="AP831" s="373" t="s">
        <v>924</v>
      </c>
      <c r="AR831" s="215">
        <v>1</v>
      </c>
      <c r="AS831" s="503" t="s">
        <v>1160</v>
      </c>
      <c r="AT831">
        <v>1</v>
      </c>
      <c r="AU831" s="504" t="s">
        <v>1161</v>
      </c>
      <c r="AV831">
        <v>1</v>
      </c>
      <c r="AW831" s="503" t="s">
        <v>1162</v>
      </c>
      <c r="AX831" s="505">
        <v>1</v>
      </c>
      <c r="AY831" s="503" t="s">
        <v>1163</v>
      </c>
      <c r="AZ831">
        <v>1</v>
      </c>
      <c r="BA831" s="504" t="s">
        <v>1164</v>
      </c>
      <c r="BB831">
        <v>1</v>
      </c>
      <c r="BC831" s="503" t="s">
        <v>1165</v>
      </c>
      <c r="BD831" s="506"/>
      <c r="BE831" s="507"/>
      <c r="BF831" s="508"/>
      <c r="BG831" s="507"/>
      <c r="BH831" s="508"/>
      <c r="BI831" s="509"/>
      <c r="BJ831" s="506"/>
      <c r="BK831" s="507"/>
      <c r="BL831" s="508"/>
      <c r="BM831" s="507"/>
      <c r="BN831" s="508"/>
      <c r="BO831" s="509"/>
      <c r="BP831" s="506"/>
      <c r="BQ831" s="507"/>
      <c r="BR831" s="508"/>
      <c r="BS831" s="507"/>
      <c r="BT831" s="508"/>
      <c r="BU831" s="218"/>
      <c r="BV831" s="215"/>
      <c r="BW831" s="510"/>
      <c r="BX831" s="217"/>
      <c r="BY831" s="216"/>
      <c r="BZ831" s="217"/>
      <c r="CA831" s="218"/>
      <c r="CB831" s="215"/>
      <c r="CC831" s="510"/>
      <c r="CD831" s="217"/>
      <c r="CE831" s="216"/>
      <c r="CF831" s="217"/>
      <c r="CG831" s="218"/>
      <c r="CH831" s="215"/>
      <c r="CI831" s="216"/>
      <c r="CJ831" s="217"/>
      <c r="CK831" s="216"/>
      <c r="CL831" s="217"/>
      <c r="CM831" s="218"/>
      <c r="CN831" s="215"/>
      <c r="CO831" s="216"/>
      <c r="CP831" s="217"/>
      <c r="CQ831" s="216"/>
      <c r="CR831" s="217"/>
      <c r="CS831" s="218"/>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217"/>
      <c r="AU832" s="219"/>
      <c r="AV832" s="217"/>
      <c r="AW832" s="220"/>
      <c r="AX832" s="215"/>
      <c r="AY832" s="226"/>
      <c r="AZ832" s="217"/>
      <c r="BA832" s="219"/>
      <c r="BB832" s="217"/>
      <c r="BC832" s="220"/>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83"/>
      <c r="Z833" s="384"/>
      <c r="AA833" s="385"/>
      <c r="AB833" s="384"/>
      <c r="AC833" s="385"/>
      <c r="AD833" s="386"/>
      <c r="AE833" s="387"/>
      <c r="AF833" s="388"/>
      <c r="AG833" s="389"/>
      <c r="AH833" s="388"/>
      <c r="AI833" s="389"/>
      <c r="AJ833" s="390"/>
      <c r="AK833" s="387"/>
      <c r="AL833" s="388"/>
      <c r="AM833" s="389"/>
      <c r="AN833" s="388"/>
      <c r="AO833" s="389"/>
      <c r="AP833" s="390"/>
      <c r="AR833" s="173"/>
      <c r="AS833" s="525"/>
      <c r="AT833" s="175"/>
      <c r="AU833" s="174"/>
      <c r="AV833" s="175"/>
      <c r="AW833" s="176"/>
      <c r="AX833" s="173"/>
      <c r="AY833" s="526"/>
      <c r="AZ833" s="175"/>
      <c r="BA833" s="174"/>
      <c r="BB833" s="175"/>
      <c r="BC833" s="176"/>
      <c r="BD833" s="527"/>
      <c r="BE833" s="528"/>
      <c r="BF833" s="529"/>
      <c r="BG833" s="528"/>
      <c r="BH833" s="529"/>
      <c r="BI833" s="530"/>
      <c r="BJ833" s="527"/>
      <c r="BK833" s="528"/>
      <c r="BL833" s="529"/>
      <c r="BM833" s="528"/>
      <c r="BN833" s="529"/>
      <c r="BO833" s="530"/>
      <c r="BP833" s="527"/>
      <c r="BQ833" s="528"/>
      <c r="BR833" s="529"/>
      <c r="BS833" s="528"/>
      <c r="BT833" s="529"/>
      <c r="BU833" s="176"/>
      <c r="BV833" s="173"/>
      <c r="BW833" s="526"/>
      <c r="BX833" s="175"/>
      <c r="BY833" s="174"/>
      <c r="BZ833" s="175"/>
      <c r="CA833" s="176"/>
      <c r="CB833" s="173"/>
      <c r="CC833" s="526"/>
      <c r="CD833" s="175"/>
      <c r="CE833" s="174"/>
      <c r="CF833" s="175"/>
      <c r="CG833" s="176"/>
      <c r="CH833" s="173"/>
      <c r="CI833" s="174"/>
      <c r="CJ833" s="175"/>
      <c r="CK833" s="174"/>
      <c r="CL833" s="175"/>
      <c r="CM833" s="176"/>
      <c r="CN833" s="173"/>
      <c r="CO833" s="174"/>
      <c r="CP833" s="175"/>
      <c r="CQ833" s="174"/>
      <c r="CR833" s="175"/>
      <c r="CS833" s="176"/>
    </row>
    <row r="834" spans="25:97" ht="15" customHeight="1" x14ac:dyDescent="0.25">
      <c r="Y834" s="391"/>
      <c r="Z834" s="392"/>
      <c r="AA834" s="393"/>
      <c r="AB834" s="392"/>
      <c r="AC834" s="393"/>
      <c r="AD834" s="394"/>
      <c r="AE834" s="395"/>
      <c r="AF834" s="396"/>
      <c r="AG834" s="397"/>
      <c r="AH834" s="396"/>
      <c r="AI834" s="397"/>
      <c r="AJ834" s="398"/>
      <c r="AK834" s="395"/>
      <c r="AL834" s="396"/>
      <c r="AM834" s="397"/>
      <c r="AN834" s="396"/>
      <c r="AO834" s="397"/>
      <c r="AP834" s="398"/>
      <c r="AR834" s="177"/>
      <c r="AS834" s="531"/>
      <c r="AT834" s="179"/>
      <c r="AU834" s="178"/>
      <c r="AV834" s="179"/>
      <c r="AW834" s="180"/>
      <c r="AX834" s="177"/>
      <c r="AY834" s="532"/>
      <c r="AZ834" s="179"/>
      <c r="BA834" s="178"/>
      <c r="BB834" s="179"/>
      <c r="BC834" s="180"/>
      <c r="BD834" s="533"/>
      <c r="BE834" s="534"/>
      <c r="BF834" s="535"/>
      <c r="BG834" s="534"/>
      <c r="BH834" s="535"/>
      <c r="BI834" s="536"/>
      <c r="BJ834" s="533"/>
      <c r="BK834" s="534"/>
      <c r="BL834" s="535"/>
      <c r="BM834" s="534"/>
      <c r="BN834" s="535"/>
      <c r="BO834" s="536"/>
      <c r="BP834" s="533"/>
      <c r="BQ834" s="534"/>
      <c r="BR834" s="535"/>
      <c r="BS834" s="534"/>
      <c r="BT834" s="535"/>
      <c r="BU834" s="180"/>
      <c r="BV834" s="177"/>
      <c r="BW834" s="532"/>
      <c r="BX834" s="179"/>
      <c r="BY834" s="178"/>
      <c r="BZ834" s="179"/>
      <c r="CA834" s="180"/>
      <c r="CB834" s="177"/>
      <c r="CC834" s="532"/>
      <c r="CD834" s="179"/>
      <c r="CE834" s="178"/>
      <c r="CF834" s="179"/>
      <c r="CG834" s="180"/>
      <c r="CH834" s="177"/>
      <c r="CI834" s="178"/>
      <c r="CJ834" s="179"/>
      <c r="CK834" s="178"/>
      <c r="CL834" s="179"/>
      <c r="CM834" s="180"/>
      <c r="CN834" s="177"/>
      <c r="CO834" s="178"/>
      <c r="CP834" s="179"/>
      <c r="CQ834" s="178"/>
      <c r="CR834" s="179"/>
      <c r="CS834" s="180"/>
    </row>
    <row r="835" spans="25:97" ht="15" customHeight="1" x14ac:dyDescent="0.25">
      <c r="Y835" s="372">
        <v>1</v>
      </c>
      <c r="Z835" s="399" t="s">
        <v>925</v>
      </c>
      <c r="AA835">
        <v>1</v>
      </c>
      <c r="AB835" s="384" t="s">
        <v>926</v>
      </c>
      <c r="AC835">
        <v>1</v>
      </c>
      <c r="AD835" s="399" t="s">
        <v>927</v>
      </c>
      <c r="AE835" s="387"/>
      <c r="AF835" s="400"/>
      <c r="AG835" s="389"/>
      <c r="AH835" s="400"/>
      <c r="AI835" s="389"/>
      <c r="AJ835" s="401"/>
      <c r="AK835" s="387"/>
      <c r="AL835" s="400"/>
      <c r="AM835" s="389"/>
      <c r="AN835" s="400"/>
      <c r="AO835" s="389"/>
      <c r="AP835" s="390"/>
      <c r="AR835" s="161"/>
      <c r="AS835" s="537"/>
      <c r="AT835" s="175"/>
      <c r="AU835" s="181"/>
      <c r="AV835" s="175"/>
      <c r="AW835" s="182"/>
      <c r="AX835" s="173"/>
      <c r="AY835" s="525"/>
      <c r="AZ835" s="175"/>
      <c r="BA835" s="181"/>
      <c r="BB835" s="175"/>
      <c r="BC835" s="182"/>
      <c r="BD835" s="527"/>
      <c r="BE835" s="528"/>
      <c r="BF835" s="529"/>
      <c r="BG835" s="528"/>
      <c r="BH835" s="529"/>
      <c r="BI835" s="530"/>
      <c r="BJ835" s="538"/>
      <c r="BK835" s="539"/>
      <c r="BL835" s="529"/>
      <c r="BM835" s="528"/>
      <c r="BN835" s="529"/>
      <c r="BO835" s="530"/>
      <c r="BP835" s="527"/>
      <c r="BQ835" s="528"/>
      <c r="BR835" s="529"/>
      <c r="BS835" s="528"/>
      <c r="BT835" s="529"/>
      <c r="BU835" s="182"/>
      <c r="BV835" s="173"/>
      <c r="BW835" s="525"/>
      <c r="BX835" s="175"/>
      <c r="BY835" s="181"/>
      <c r="BZ835" s="175"/>
      <c r="CA835" s="176"/>
      <c r="CB835" s="161"/>
      <c r="CC835" s="537"/>
      <c r="CD835" s="175"/>
      <c r="CE835" s="181"/>
      <c r="CF835" s="175"/>
      <c r="CG835" s="182"/>
      <c r="CH835" s="173"/>
      <c r="CI835" s="181"/>
      <c r="CJ835" s="175"/>
      <c r="CK835" s="181"/>
      <c r="CL835" s="175"/>
      <c r="CM835" s="182"/>
      <c r="CN835" s="173"/>
      <c r="CO835" s="181"/>
      <c r="CP835" s="175"/>
      <c r="CQ835" s="181"/>
      <c r="CR835" s="175"/>
      <c r="CS835" s="176"/>
    </row>
    <row r="836" spans="25:97" ht="15" customHeight="1" x14ac:dyDescent="0.25">
      <c r="Y836" s="402"/>
      <c r="Z836" s="403"/>
      <c r="AA836" s="404"/>
      <c r="AB836" s="403"/>
      <c r="AC836" s="404"/>
      <c r="AD836" s="405"/>
      <c r="AE836" s="402"/>
      <c r="AF836" s="403"/>
      <c r="AG836" s="404"/>
      <c r="AH836" s="403"/>
      <c r="AI836" s="404"/>
      <c r="AJ836" s="405"/>
      <c r="AK836" s="402"/>
      <c r="AL836" s="403"/>
      <c r="AM836" s="404"/>
      <c r="AN836" s="403"/>
      <c r="AO836" s="404"/>
      <c r="AP836" s="405"/>
      <c r="AR836" s="183"/>
      <c r="AS836" s="540"/>
      <c r="AT836" s="185"/>
      <c r="AU836" s="184"/>
      <c r="AV836" s="185"/>
      <c r="AW836" s="186"/>
      <c r="AX836" s="183"/>
      <c r="AY836" s="541"/>
      <c r="AZ836" s="185"/>
      <c r="BA836" s="184"/>
      <c r="BB836" s="185"/>
      <c r="BC836" s="186"/>
      <c r="BD836" s="542"/>
      <c r="BE836" s="543"/>
      <c r="BF836" s="544"/>
      <c r="BG836" s="543"/>
      <c r="BH836" s="544"/>
      <c r="BI836" s="545"/>
      <c r="BJ836" s="542"/>
      <c r="BK836" s="543"/>
      <c r="BL836" s="544"/>
      <c r="BM836" s="543"/>
      <c r="BN836" s="544"/>
      <c r="BO836" s="545"/>
      <c r="BP836" s="542"/>
      <c r="BQ836" s="543"/>
      <c r="BR836" s="544"/>
      <c r="BS836" s="543"/>
      <c r="BT836" s="544"/>
      <c r="BU836" s="186"/>
      <c r="BV836" s="183"/>
      <c r="BW836" s="541"/>
      <c r="BX836" s="185"/>
      <c r="BY836" s="184"/>
      <c r="BZ836" s="185"/>
      <c r="CA836" s="186"/>
      <c r="CB836" s="183"/>
      <c r="CC836" s="541"/>
      <c r="CD836" s="185"/>
      <c r="CE836" s="184"/>
      <c r="CF836" s="185"/>
      <c r="CG836" s="186"/>
      <c r="CH836" s="183"/>
      <c r="CI836" s="184"/>
      <c r="CJ836" s="185"/>
      <c r="CK836" s="184"/>
      <c r="CL836" s="185"/>
      <c r="CM836" s="186"/>
      <c r="CN836" s="183"/>
      <c r="CO836" s="184"/>
      <c r="CP836" s="185"/>
      <c r="CQ836" s="184"/>
      <c r="CR836" s="185"/>
      <c r="CS836" s="186"/>
    </row>
    <row r="837" spans="25:97" ht="15" customHeight="1" x14ac:dyDescent="0.25">
      <c r="Y837" s="402"/>
      <c r="Z837" s="403"/>
      <c r="AA837" s="404"/>
      <c r="AB837" s="403"/>
      <c r="AC837" s="404"/>
      <c r="AD837" s="405"/>
      <c r="AE837" s="402"/>
      <c r="AF837" s="403"/>
      <c r="AG837" s="404"/>
      <c r="AH837" s="403"/>
      <c r="AI837" s="404"/>
      <c r="AJ837" s="405"/>
      <c r="AK837" s="402"/>
      <c r="AL837" s="403"/>
      <c r="AM837" s="404"/>
      <c r="AN837" s="403"/>
      <c r="AO837" s="404"/>
      <c r="AP837" s="405"/>
      <c r="AR837" s="183"/>
      <c r="AS837" s="540"/>
      <c r="AT837" s="185"/>
      <c r="AU837" s="184"/>
      <c r="AV837" s="185"/>
      <c r="AW837" s="186"/>
      <c r="AX837" s="183"/>
      <c r="AY837" s="541"/>
      <c r="AZ837" s="185"/>
      <c r="BA837" s="184"/>
      <c r="BB837" s="185"/>
      <c r="BC837" s="186"/>
      <c r="BD837" s="542"/>
      <c r="BE837" s="543"/>
      <c r="BF837" s="544"/>
      <c r="BG837" s="543"/>
      <c r="BH837" s="544"/>
      <c r="BI837" s="545"/>
      <c r="BJ837" s="542"/>
      <c r="BK837" s="543"/>
      <c r="BL837" s="544"/>
      <c r="BM837" s="543"/>
      <c r="BN837" s="544"/>
      <c r="BO837" s="545"/>
      <c r="BP837" s="542"/>
      <c r="BQ837" s="543"/>
      <c r="BR837" s="544"/>
      <c r="BS837" s="543"/>
      <c r="BT837" s="544"/>
      <c r="BU837" s="186"/>
      <c r="BV837" s="183"/>
      <c r="BW837" s="541"/>
      <c r="BX837" s="185"/>
      <c r="BY837" s="184"/>
      <c r="BZ837" s="185"/>
      <c r="CA837" s="186"/>
      <c r="CB837" s="183"/>
      <c r="CC837" s="541"/>
      <c r="CD837" s="185"/>
      <c r="CE837" s="184"/>
      <c r="CF837" s="185"/>
      <c r="CG837" s="186"/>
      <c r="CH837" s="183"/>
      <c r="CI837" s="184"/>
      <c r="CJ837" s="185"/>
      <c r="CK837" s="184"/>
      <c r="CL837" s="185"/>
      <c r="CM837" s="186"/>
      <c r="CN837" s="183"/>
      <c r="CO837" s="184"/>
      <c r="CP837" s="185"/>
      <c r="CQ837" s="184"/>
      <c r="CR837" s="185"/>
      <c r="CS837" s="186"/>
    </row>
    <row r="838" spans="25:97" ht="15" customHeight="1" x14ac:dyDescent="0.25">
      <c r="Y838" s="368"/>
      <c r="Z838" s="369"/>
      <c r="AA838" s="370"/>
      <c r="AB838" s="369"/>
      <c r="AC838" s="370"/>
      <c r="AD838" s="371"/>
      <c r="AE838" s="368"/>
      <c r="AF838" s="369"/>
      <c r="AG838" s="370"/>
      <c r="AH838" s="369"/>
      <c r="AI838" s="370"/>
      <c r="AJ838" s="371"/>
      <c r="AK838" s="368"/>
      <c r="AL838" s="369"/>
      <c r="AM838" s="370"/>
      <c r="AN838" s="369"/>
      <c r="AO838" s="370"/>
      <c r="AP838" s="371"/>
      <c r="AR838" s="169"/>
      <c r="AS838" s="497"/>
      <c r="AT838" s="171"/>
      <c r="AU838" s="170"/>
      <c r="AV838" s="171"/>
      <c r="AW838" s="172"/>
      <c r="AX838" s="169"/>
      <c r="AY838" s="498"/>
      <c r="AZ838" s="171"/>
      <c r="BA838" s="170"/>
      <c r="BB838" s="171"/>
      <c r="BC838" s="172"/>
      <c r="BD838" s="499"/>
      <c r="BE838" s="500"/>
      <c r="BF838" s="501"/>
      <c r="BG838" s="500"/>
      <c r="BH838" s="501"/>
      <c r="BI838" s="502"/>
      <c r="BJ838" s="499"/>
      <c r="BK838" s="500"/>
      <c r="BL838" s="501"/>
      <c r="BM838" s="500"/>
      <c r="BN838" s="501"/>
      <c r="BO838" s="502"/>
      <c r="BP838" s="499"/>
      <c r="BQ838" s="500"/>
      <c r="BR838" s="501"/>
      <c r="BS838" s="500"/>
      <c r="BT838" s="501"/>
      <c r="BU838" s="172"/>
      <c r="BV838" s="169"/>
      <c r="BW838" s="498"/>
      <c r="BX838" s="171"/>
      <c r="BY838" s="170"/>
      <c r="BZ838" s="171"/>
      <c r="CA838" s="172"/>
      <c r="CB838" s="169"/>
      <c r="CC838" s="498"/>
      <c r="CD838" s="171"/>
      <c r="CE838" s="170"/>
      <c r="CF838" s="171"/>
      <c r="CG838" s="172"/>
      <c r="CH838" s="169"/>
      <c r="CI838" s="170"/>
      <c r="CJ838" s="171"/>
      <c r="CK838" s="170"/>
      <c r="CL838" s="171"/>
      <c r="CM838" s="172"/>
      <c r="CN838" s="169"/>
      <c r="CO838" s="170"/>
      <c r="CP838" s="171"/>
      <c r="CQ838" s="170"/>
      <c r="CR838" s="171"/>
      <c r="CS838" s="172"/>
    </row>
    <row r="839" spans="25:97" ht="15" customHeight="1" x14ac:dyDescent="0.25">
      <c r="Y839" s="406">
        <v>1</v>
      </c>
      <c r="Z839" s="407" t="s">
        <v>928</v>
      </c>
      <c r="AA839">
        <v>1</v>
      </c>
      <c r="AB839" s="408" t="s">
        <v>929</v>
      </c>
      <c r="AC839">
        <v>1</v>
      </c>
      <c r="AD839" s="407" t="s">
        <v>930</v>
      </c>
      <c r="AE839" s="406">
        <v>1</v>
      </c>
      <c r="AF839" s="407" t="s">
        <v>931</v>
      </c>
      <c r="AG839">
        <v>1</v>
      </c>
      <c r="AH839" s="408" t="s">
        <v>932</v>
      </c>
      <c r="AI839">
        <v>1</v>
      </c>
      <c r="AJ839" s="407" t="s">
        <v>933</v>
      </c>
      <c r="AK839" s="406">
        <v>1</v>
      </c>
      <c r="AL839" s="407" t="s">
        <v>934</v>
      </c>
      <c r="AM839">
        <v>1</v>
      </c>
      <c r="AN839" s="408" t="s">
        <v>935</v>
      </c>
      <c r="AO839">
        <v>1</v>
      </c>
      <c r="AP839" s="407" t="s">
        <v>936</v>
      </c>
      <c r="AR839" s="229">
        <v>1</v>
      </c>
      <c r="AS839" s="546" t="s">
        <v>1166</v>
      </c>
      <c r="AT839">
        <v>1</v>
      </c>
      <c r="AU839" s="547" t="s">
        <v>1167</v>
      </c>
      <c r="AV839">
        <v>1</v>
      </c>
      <c r="AW839" s="546" t="s">
        <v>1168</v>
      </c>
      <c r="AX839" s="548">
        <v>1</v>
      </c>
      <c r="AY839" s="546" t="s">
        <v>1169</v>
      </c>
      <c r="AZ839">
        <v>1</v>
      </c>
      <c r="BA839" s="547" t="s">
        <v>1170</v>
      </c>
      <c r="BB839">
        <v>1</v>
      </c>
      <c r="BC839" s="546" t="s">
        <v>1171</v>
      </c>
      <c r="BD839" s="549">
        <v>1</v>
      </c>
      <c r="BE839" s="546" t="s">
        <v>1172</v>
      </c>
      <c r="BF839">
        <v>1</v>
      </c>
      <c r="BG839" s="550" t="s">
        <v>1173</v>
      </c>
      <c r="BH839">
        <v>1</v>
      </c>
      <c r="BI839" s="546" t="s">
        <v>1174</v>
      </c>
      <c r="BJ839" s="549"/>
      <c r="BK839" s="550"/>
      <c r="BL839" s="551"/>
      <c r="BM839" s="550"/>
      <c r="BN839" s="551"/>
      <c r="BO839" s="552"/>
      <c r="BP839" s="549"/>
      <c r="BQ839" s="550"/>
      <c r="BR839" s="551"/>
      <c r="BS839" s="550"/>
      <c r="BT839" s="551"/>
      <c r="BU839" s="232"/>
      <c r="BV839" s="229"/>
      <c r="BW839" s="553"/>
      <c r="BX839" s="231"/>
      <c r="BY839" s="230"/>
      <c r="BZ839" s="231"/>
      <c r="CA839" s="232"/>
      <c r="CB839" s="229"/>
      <c r="CC839" s="553"/>
      <c r="CD839" s="231"/>
      <c r="CE839" s="230"/>
      <c r="CF839" s="231"/>
      <c r="CG839" s="232"/>
      <c r="CH839" s="229"/>
      <c r="CI839" s="230"/>
      <c r="CJ839" s="231"/>
      <c r="CK839" s="230"/>
      <c r="CL839" s="231"/>
      <c r="CM839" s="232"/>
      <c r="CN839" s="229"/>
      <c r="CO839" s="230"/>
      <c r="CP839" s="231"/>
      <c r="CQ839" s="230"/>
      <c r="CR839" s="231"/>
      <c r="CS839" s="232"/>
    </row>
    <row r="840" spans="25:97" ht="15" customHeight="1" x14ac:dyDescent="0.25">
      <c r="Y840" s="406"/>
      <c r="Z840" s="408"/>
      <c r="AA840" s="409"/>
      <c r="AB840" s="408"/>
      <c r="AC840" s="409"/>
      <c r="AD840" s="410"/>
      <c r="AE840" s="406"/>
      <c r="AF840" s="408"/>
      <c r="AG840" s="409"/>
      <c r="AH840" s="408"/>
      <c r="AI840" s="409"/>
      <c r="AJ840" s="410"/>
      <c r="AK840" s="406"/>
      <c r="AL840" s="408"/>
      <c r="AM840" s="409"/>
      <c r="AN840" s="408"/>
      <c r="AO840" s="409"/>
      <c r="AP840" s="410"/>
      <c r="AR840" s="229"/>
      <c r="AS840" s="553"/>
      <c r="AT840" s="554"/>
      <c r="AU840" s="230"/>
      <c r="AV840" s="554"/>
      <c r="AW840" s="232"/>
      <c r="AX840" s="548"/>
      <c r="AY840" s="553"/>
      <c r="AZ840" s="554"/>
      <c r="BA840" s="230"/>
      <c r="BB840" s="554"/>
      <c r="BC840" s="232"/>
      <c r="BD840" s="549"/>
      <c r="BE840" s="550"/>
      <c r="BF840" s="551"/>
      <c r="BG840" s="550"/>
      <c r="BH840" s="551"/>
      <c r="BI840" s="552"/>
      <c r="BJ840" s="549"/>
      <c r="BK840" s="550"/>
      <c r="BL840" s="551"/>
      <c r="BM840" s="550"/>
      <c r="BN840" s="551"/>
      <c r="BO840" s="552"/>
      <c r="BP840" s="549"/>
      <c r="BQ840" s="550"/>
      <c r="BR840" s="551"/>
      <c r="BS840" s="550"/>
      <c r="BT840" s="551"/>
      <c r="BU840" s="234"/>
      <c r="BV840" s="229"/>
      <c r="BW840" s="555"/>
      <c r="BX840" s="231"/>
      <c r="BY840" s="233"/>
      <c r="BZ840" s="231"/>
      <c r="CA840" s="234"/>
      <c r="CB840" s="229"/>
      <c r="CC840" s="555"/>
      <c r="CD840" s="231"/>
      <c r="CE840" s="233"/>
      <c r="CF840" s="231"/>
      <c r="CG840" s="234"/>
      <c r="CH840" s="229"/>
      <c r="CI840" s="233"/>
      <c r="CJ840" s="231"/>
      <c r="CK840" s="233"/>
      <c r="CL840" s="231"/>
      <c r="CM840" s="234"/>
      <c r="CN840" s="229"/>
      <c r="CO840" s="233"/>
      <c r="CP840" s="231"/>
      <c r="CQ840" s="233"/>
      <c r="CR840" s="231"/>
      <c r="CS840" s="234"/>
    </row>
    <row r="841" spans="25:97" ht="15" customHeight="1" x14ac:dyDescent="0.25">
      <c r="Y841" s="406"/>
      <c r="Z841" s="408"/>
      <c r="AA841" s="409"/>
      <c r="AB841" s="408"/>
      <c r="AC841" s="409"/>
      <c r="AD841" s="410"/>
      <c r="AE841" s="406"/>
      <c r="AF841" s="408"/>
      <c r="AG841" s="409"/>
      <c r="AH841" s="408"/>
      <c r="AI841" s="409"/>
      <c r="AJ841" s="410"/>
      <c r="AK841" s="406"/>
      <c r="AL841" s="408"/>
      <c r="AM841" s="409"/>
      <c r="AN841" s="408"/>
      <c r="AO841" s="409"/>
      <c r="AP841" s="410"/>
      <c r="AR841" s="229"/>
      <c r="AS841" s="553"/>
      <c r="AT841" s="554"/>
      <c r="AU841" s="230"/>
      <c r="AV841" s="554"/>
      <c r="AW841" s="232"/>
      <c r="AX841" s="548"/>
      <c r="AY841" s="553"/>
      <c r="AZ841" s="554"/>
      <c r="BA841" s="230"/>
      <c r="BB841" s="554"/>
      <c r="BC841" s="232"/>
      <c r="BD841" s="549"/>
      <c r="BE841" s="550"/>
      <c r="BF841" s="551"/>
      <c r="BG841" s="550"/>
      <c r="BH841" s="551"/>
      <c r="BI841" s="552"/>
      <c r="BJ841" s="549"/>
      <c r="BK841" s="550"/>
      <c r="BL841" s="551"/>
      <c r="BM841" s="550"/>
      <c r="BN841" s="551"/>
      <c r="BO841" s="552"/>
      <c r="BP841" s="549"/>
      <c r="BQ841" s="550"/>
      <c r="BR841" s="551"/>
      <c r="BS841" s="550"/>
      <c r="BT841" s="551"/>
      <c r="BU841" s="234"/>
      <c r="BV841" s="229"/>
      <c r="BW841" s="555"/>
      <c r="BX841" s="231"/>
      <c r="BY841" s="233"/>
      <c r="BZ841" s="231"/>
      <c r="CA841" s="234"/>
      <c r="CB841" s="229"/>
      <c r="CC841" s="555"/>
      <c r="CD841" s="231"/>
      <c r="CE841" s="233"/>
      <c r="CF841" s="231"/>
      <c r="CG841" s="234"/>
      <c r="CH841" s="229"/>
      <c r="CI841" s="233"/>
      <c r="CJ841" s="231"/>
      <c r="CK841" s="233"/>
      <c r="CL841" s="231"/>
      <c r="CM841" s="234"/>
      <c r="CN841" s="229"/>
      <c r="CO841" s="233"/>
      <c r="CP841" s="231"/>
      <c r="CQ841" s="233"/>
      <c r="CR841" s="231"/>
      <c r="CS841" s="234"/>
    </row>
    <row r="842" spans="25:97" ht="15" customHeight="1" x14ac:dyDescent="0.25">
      <c r="Y842" s="411"/>
      <c r="Z842" s="412"/>
      <c r="AA842" s="413"/>
      <c r="AB842" s="412"/>
      <c r="AC842" s="413"/>
      <c r="AD842" s="414"/>
      <c r="AE842" s="411"/>
      <c r="AF842" s="412"/>
      <c r="AG842" s="413"/>
      <c r="AH842" s="412"/>
      <c r="AI842" s="413"/>
      <c r="AJ842" s="414"/>
      <c r="AK842" s="411"/>
      <c r="AL842" s="412"/>
      <c r="AM842" s="413"/>
      <c r="AN842" s="412"/>
      <c r="AO842" s="413"/>
      <c r="AP842" s="414"/>
      <c r="AR842" s="235"/>
      <c r="AS842" s="556"/>
      <c r="AT842" s="557"/>
      <c r="AU842" s="558"/>
      <c r="AV842" s="557"/>
      <c r="AW842" s="559"/>
      <c r="AX842" s="560"/>
      <c r="AY842" s="556"/>
      <c r="AZ842" s="557"/>
      <c r="BA842" s="558"/>
      <c r="BB842" s="557"/>
      <c r="BC842" s="559"/>
      <c r="BD842" s="561"/>
      <c r="BE842" s="562"/>
      <c r="BF842" s="563"/>
      <c r="BG842" s="562"/>
      <c r="BH842" s="563"/>
      <c r="BI842" s="564"/>
      <c r="BJ842" s="561"/>
      <c r="BK842" s="562"/>
      <c r="BL842" s="563"/>
      <c r="BM842" s="562"/>
      <c r="BN842" s="563"/>
      <c r="BO842" s="564"/>
      <c r="BP842" s="561"/>
      <c r="BQ842" s="562"/>
      <c r="BR842" s="563"/>
      <c r="BS842" s="562"/>
      <c r="BT842" s="563"/>
      <c r="BU842" s="238"/>
      <c r="BV842" s="235"/>
      <c r="BW842" s="565"/>
      <c r="BX842" s="237"/>
      <c r="BY842" s="236"/>
      <c r="BZ842" s="237"/>
      <c r="CA842" s="238"/>
      <c r="CB842" s="235"/>
      <c r="CC842" s="565"/>
      <c r="CD842" s="237"/>
      <c r="CE842" s="236"/>
      <c r="CF842" s="237"/>
      <c r="CG842" s="238"/>
      <c r="CH842" s="235"/>
      <c r="CI842" s="236"/>
      <c r="CJ842" s="237"/>
      <c r="CK842" s="236"/>
      <c r="CL842" s="237"/>
      <c r="CM842" s="238"/>
      <c r="CN842" s="235"/>
      <c r="CO842" s="236"/>
      <c r="CP842" s="237"/>
      <c r="CQ842" s="236"/>
      <c r="CR842" s="237"/>
      <c r="CS842" s="238"/>
    </row>
    <row r="843" spans="25:97" ht="15" customHeight="1" x14ac:dyDescent="0.25">
      <c r="Y843" s="406">
        <v>1</v>
      </c>
      <c r="Z843" s="407" t="s">
        <v>937</v>
      </c>
      <c r="AA843">
        <v>1</v>
      </c>
      <c r="AB843" s="408" t="s">
        <v>938</v>
      </c>
      <c r="AC843">
        <v>1</v>
      </c>
      <c r="AD843" s="407" t="s">
        <v>939</v>
      </c>
      <c r="AE843" s="406">
        <v>1</v>
      </c>
      <c r="AF843" s="407" t="s">
        <v>940</v>
      </c>
      <c r="AG843">
        <v>1</v>
      </c>
      <c r="AH843" s="408" t="s">
        <v>941</v>
      </c>
      <c r="AI843">
        <v>1</v>
      </c>
      <c r="AJ843" s="407" t="s">
        <v>942</v>
      </c>
      <c r="AK843" s="406">
        <v>1</v>
      </c>
      <c r="AL843" s="407" t="s">
        <v>943</v>
      </c>
      <c r="AM843">
        <v>1</v>
      </c>
      <c r="AN843" s="408" t="s">
        <v>944</v>
      </c>
      <c r="AO843">
        <v>1</v>
      </c>
      <c r="AP843" s="407" t="s">
        <v>945</v>
      </c>
      <c r="AR843" s="229">
        <v>1</v>
      </c>
      <c r="AS843" s="546" t="s">
        <v>1175</v>
      </c>
      <c r="AT843">
        <v>1</v>
      </c>
      <c r="AU843" s="547" t="s">
        <v>1176</v>
      </c>
      <c r="AV843">
        <v>1</v>
      </c>
      <c r="AW843" s="546" t="s">
        <v>1177</v>
      </c>
      <c r="AX843" s="548">
        <v>1</v>
      </c>
      <c r="AY843" s="546" t="s">
        <v>1178</v>
      </c>
      <c r="AZ843">
        <v>1</v>
      </c>
      <c r="BA843" s="547" t="s">
        <v>1179</v>
      </c>
      <c r="BB843">
        <v>1</v>
      </c>
      <c r="BC843" s="546" t="s">
        <v>1180</v>
      </c>
      <c r="BD843" s="549">
        <v>1</v>
      </c>
      <c r="BE843" s="546" t="s">
        <v>1181</v>
      </c>
      <c r="BF843">
        <v>1</v>
      </c>
      <c r="BG843" s="550" t="s">
        <v>1182</v>
      </c>
      <c r="BH843">
        <v>1</v>
      </c>
      <c r="BI843" s="546" t="s">
        <v>1183</v>
      </c>
      <c r="BJ843" s="549"/>
      <c r="BK843" s="550"/>
      <c r="BL843" s="551"/>
      <c r="BM843" s="550"/>
      <c r="BN843" s="551"/>
      <c r="BO843" s="552"/>
      <c r="BP843" s="549"/>
      <c r="BQ843" s="550"/>
      <c r="BR843" s="551"/>
      <c r="BS843" s="550"/>
      <c r="BT843" s="551"/>
      <c r="BU843" s="232"/>
      <c r="BV843" s="229"/>
      <c r="BW843" s="553"/>
      <c r="BX843" s="231"/>
      <c r="BY843" s="230"/>
      <c r="BZ843" s="231"/>
      <c r="CA843" s="232"/>
      <c r="CB843" s="229"/>
      <c r="CC843" s="553"/>
      <c r="CD843" s="231"/>
      <c r="CE843" s="230"/>
      <c r="CF843" s="231"/>
      <c r="CG843" s="232"/>
      <c r="CH843" s="229"/>
      <c r="CI843" s="230"/>
      <c r="CJ843" s="231"/>
      <c r="CK843" s="230"/>
      <c r="CL843" s="231"/>
      <c r="CM843" s="232"/>
      <c r="CN843" s="229"/>
      <c r="CO843" s="230"/>
      <c r="CP843" s="231"/>
      <c r="CQ843" s="230"/>
      <c r="CR843" s="231"/>
      <c r="CS843" s="232"/>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06"/>
      <c r="Z845" s="408"/>
      <c r="AA845" s="409"/>
      <c r="AB845" s="408"/>
      <c r="AC845" s="409"/>
      <c r="AD845" s="410"/>
      <c r="AE845" s="406"/>
      <c r="AF845" s="408"/>
      <c r="AG845" s="409"/>
      <c r="AH845" s="408"/>
      <c r="AI845" s="409"/>
      <c r="AJ845" s="410"/>
      <c r="AK845" s="406"/>
      <c r="AL845" s="408"/>
      <c r="AM845" s="409"/>
      <c r="AN845" s="408"/>
      <c r="AO845" s="409"/>
      <c r="AP845" s="410"/>
      <c r="AR845" s="229"/>
      <c r="AS845" s="553"/>
      <c r="AT845" s="554"/>
      <c r="AU845" s="230"/>
      <c r="AV845" s="554"/>
      <c r="AW845" s="232"/>
      <c r="AX845" s="548"/>
      <c r="AY845" s="553"/>
      <c r="AZ845" s="554"/>
      <c r="BA845" s="230"/>
      <c r="BB845" s="554"/>
      <c r="BC845" s="232"/>
      <c r="BD845" s="549"/>
      <c r="BE845" s="550"/>
      <c r="BF845" s="551"/>
      <c r="BG845" s="550"/>
      <c r="BH845" s="551"/>
      <c r="BI845" s="552"/>
      <c r="BJ845" s="549"/>
      <c r="BK845" s="550"/>
      <c r="BL845" s="551"/>
      <c r="BM845" s="550"/>
      <c r="BN845" s="551"/>
      <c r="BO845" s="552"/>
      <c r="BP845" s="549"/>
      <c r="BQ845" s="550"/>
      <c r="BR845" s="551"/>
      <c r="BS845" s="550"/>
      <c r="BT845" s="551"/>
      <c r="BU845" s="234"/>
      <c r="BV845" s="229"/>
      <c r="BW845" s="555"/>
      <c r="BX845" s="231"/>
      <c r="BY845" s="233"/>
      <c r="BZ845" s="231"/>
      <c r="CA845" s="234"/>
      <c r="CB845" s="229"/>
      <c r="CC845" s="555"/>
      <c r="CD845" s="231"/>
      <c r="CE845" s="233"/>
      <c r="CF845" s="231"/>
      <c r="CG845" s="234"/>
      <c r="CH845" s="229"/>
      <c r="CI845" s="233"/>
      <c r="CJ845" s="231"/>
      <c r="CK845" s="233"/>
      <c r="CL845" s="231"/>
      <c r="CM845" s="234"/>
      <c r="CN845" s="229"/>
      <c r="CO845" s="233"/>
      <c r="CP845" s="231"/>
      <c r="CQ845" s="233"/>
      <c r="CR845" s="231"/>
      <c r="CS845" s="234"/>
    </row>
    <row r="846" spans="25:97" ht="15" customHeight="1" x14ac:dyDescent="0.25">
      <c r="Y846" s="411"/>
      <c r="Z846" s="412"/>
      <c r="AA846" s="413"/>
      <c r="AB846" s="412"/>
      <c r="AC846" s="413"/>
      <c r="AD846" s="414"/>
      <c r="AE846" s="411"/>
      <c r="AF846" s="412"/>
      <c r="AG846" s="413"/>
      <c r="AH846" s="412"/>
      <c r="AI846" s="413"/>
      <c r="AJ846" s="414"/>
      <c r="AK846" s="411"/>
      <c r="AL846" s="412"/>
      <c r="AM846" s="413"/>
      <c r="AN846" s="412"/>
      <c r="AO846" s="413"/>
      <c r="AP846" s="414"/>
      <c r="AR846" s="235"/>
      <c r="AS846" s="556"/>
      <c r="AT846" s="557"/>
      <c r="AU846" s="558"/>
      <c r="AV846" s="557"/>
      <c r="AW846" s="559"/>
      <c r="AX846" s="560"/>
      <c r="AY846" s="556"/>
      <c r="AZ846" s="557"/>
      <c r="BA846" s="558"/>
      <c r="BB846" s="557"/>
      <c r="BC846" s="559"/>
      <c r="BD846" s="561"/>
      <c r="BE846" s="562"/>
      <c r="BF846" s="563"/>
      <c r="BG846" s="562"/>
      <c r="BH846" s="563"/>
      <c r="BI846" s="564"/>
      <c r="BJ846" s="561"/>
      <c r="BK846" s="562"/>
      <c r="BL846" s="563"/>
      <c r="BM846" s="562"/>
      <c r="BN846" s="563"/>
      <c r="BO846" s="564"/>
      <c r="BP846" s="561"/>
      <c r="BQ846" s="562"/>
      <c r="BR846" s="563"/>
      <c r="BS846" s="562"/>
      <c r="BT846" s="563"/>
      <c r="BU846" s="238"/>
      <c r="BV846" s="235"/>
      <c r="BW846" s="565"/>
      <c r="BX846" s="237"/>
      <c r="BY846" s="236"/>
      <c r="BZ846" s="237"/>
      <c r="CA846" s="238"/>
      <c r="CB846" s="235"/>
      <c r="CC846" s="565"/>
      <c r="CD846" s="237"/>
      <c r="CE846" s="236"/>
      <c r="CF846" s="237"/>
      <c r="CG846" s="238"/>
      <c r="CH846" s="235"/>
      <c r="CI846" s="236"/>
      <c r="CJ846" s="237"/>
      <c r="CK846" s="236"/>
      <c r="CL846" s="237"/>
      <c r="CM846" s="238"/>
      <c r="CN846" s="235"/>
      <c r="CO846" s="236"/>
      <c r="CP846" s="237"/>
      <c r="CQ846" s="236"/>
      <c r="CR846" s="237"/>
      <c r="CS846" s="238"/>
    </row>
    <row r="847" spans="25:97" ht="15" customHeight="1" x14ac:dyDescent="0.25">
      <c r="Y847" s="406">
        <v>1</v>
      </c>
      <c r="Z847" s="407" t="s">
        <v>946</v>
      </c>
      <c r="AA847">
        <v>1</v>
      </c>
      <c r="AB847" s="408" t="s">
        <v>947</v>
      </c>
      <c r="AC847">
        <v>1</v>
      </c>
      <c r="AD847" s="407" t="s">
        <v>948</v>
      </c>
      <c r="AE847" s="406">
        <v>1</v>
      </c>
      <c r="AF847" s="407" t="s">
        <v>949</v>
      </c>
      <c r="AG847">
        <v>1</v>
      </c>
      <c r="AH847" s="408" t="s">
        <v>950</v>
      </c>
      <c r="AI847">
        <v>1</v>
      </c>
      <c r="AJ847" s="407" t="s">
        <v>951</v>
      </c>
      <c r="AK847" s="406">
        <v>1</v>
      </c>
      <c r="AL847" s="407" t="s">
        <v>952</v>
      </c>
      <c r="AM847">
        <v>1</v>
      </c>
      <c r="AN847" s="408" t="s">
        <v>953</v>
      </c>
      <c r="AO847">
        <v>1</v>
      </c>
      <c r="AP847" s="407" t="s">
        <v>954</v>
      </c>
      <c r="AR847" s="229">
        <v>1</v>
      </c>
      <c r="AS847" s="546" t="s">
        <v>1184</v>
      </c>
      <c r="AT847">
        <v>1</v>
      </c>
      <c r="AU847" s="547" t="s">
        <v>1185</v>
      </c>
      <c r="AV847">
        <v>1</v>
      </c>
      <c r="AW847" s="546" t="s">
        <v>1186</v>
      </c>
      <c r="AX847" s="548">
        <v>1</v>
      </c>
      <c r="AY847" s="546" t="s">
        <v>1187</v>
      </c>
      <c r="AZ847">
        <v>1</v>
      </c>
      <c r="BA847" s="547" t="s">
        <v>1188</v>
      </c>
      <c r="BB847">
        <v>1</v>
      </c>
      <c r="BC847" s="546" t="s">
        <v>1189</v>
      </c>
      <c r="BD847" s="549">
        <v>1</v>
      </c>
      <c r="BE847" s="546" t="s">
        <v>1190</v>
      </c>
      <c r="BF847">
        <v>1</v>
      </c>
      <c r="BG847" s="550" t="s">
        <v>1191</v>
      </c>
      <c r="BH847">
        <v>1</v>
      </c>
      <c r="BI847" s="546" t="s">
        <v>1192</v>
      </c>
      <c r="BJ847" s="549"/>
      <c r="BK847" s="550"/>
      <c r="BL847" s="551"/>
      <c r="BM847" s="550"/>
      <c r="BN847" s="551"/>
      <c r="BO847" s="552"/>
      <c r="BP847" s="549"/>
      <c r="BQ847" s="550"/>
      <c r="BR847" s="551"/>
      <c r="BS847" s="550"/>
      <c r="BT847" s="551"/>
      <c r="BU847" s="232"/>
      <c r="BV847" s="229"/>
      <c r="BW847" s="553"/>
      <c r="BX847" s="231"/>
      <c r="BY847" s="230"/>
      <c r="BZ847" s="231"/>
      <c r="CA847" s="232"/>
      <c r="CB847" s="229"/>
      <c r="CC847" s="553"/>
      <c r="CD847" s="231"/>
      <c r="CE847" s="230"/>
      <c r="CF847" s="231"/>
      <c r="CG847" s="232"/>
      <c r="CH847" s="229"/>
      <c r="CI847" s="230"/>
      <c r="CJ847" s="231"/>
      <c r="CK847" s="230"/>
      <c r="CL847" s="231"/>
      <c r="CM847" s="232"/>
      <c r="CN847" s="229"/>
      <c r="CO847" s="230"/>
      <c r="CP847" s="231"/>
      <c r="CQ847" s="230"/>
      <c r="CR847" s="231"/>
      <c r="CS847" s="232"/>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5"/>
      <c r="Z849" s="416"/>
      <c r="AA849" s="417"/>
      <c r="AB849" s="416"/>
      <c r="AC849" s="417"/>
      <c r="AD849" s="418"/>
      <c r="AE849" s="364"/>
      <c r="AF849" s="365"/>
      <c r="AG849" s="366"/>
      <c r="AH849" s="365"/>
      <c r="AI849" s="366"/>
      <c r="AJ849" s="367"/>
      <c r="AK849" s="364"/>
      <c r="AL849" s="365"/>
      <c r="AM849" s="366"/>
      <c r="AN849" s="365"/>
      <c r="AO849" s="366"/>
      <c r="AP849" s="367"/>
      <c r="AR849" s="165"/>
      <c r="AS849" s="566"/>
      <c r="AT849" s="167"/>
      <c r="AU849" s="166"/>
      <c r="AV849" s="167"/>
      <c r="AW849" s="168"/>
      <c r="AX849" s="165"/>
      <c r="AY849" s="567"/>
      <c r="AZ849" s="167"/>
      <c r="BA849" s="166"/>
      <c r="BB849" s="167"/>
      <c r="BC849" s="168"/>
      <c r="BD849" s="568"/>
      <c r="BE849" s="569"/>
      <c r="BF849" s="570"/>
      <c r="BG849" s="569"/>
      <c r="BH849" s="570"/>
      <c r="BI849" s="571"/>
      <c r="BJ849" s="568"/>
      <c r="BK849" s="569"/>
      <c r="BL849" s="570"/>
      <c r="BM849" s="569"/>
      <c r="BN849" s="570"/>
      <c r="BO849" s="571"/>
      <c r="BP849" s="568"/>
      <c r="BQ849" s="569"/>
      <c r="BR849" s="570"/>
      <c r="BS849" s="569"/>
      <c r="BT849" s="570"/>
      <c r="BU849" s="168"/>
      <c r="BV849" s="165"/>
      <c r="BW849" s="567"/>
      <c r="BX849" s="167"/>
      <c r="BY849" s="166"/>
      <c r="BZ849" s="167"/>
      <c r="CA849" s="168"/>
      <c r="CB849" s="165"/>
      <c r="CC849" s="567"/>
      <c r="CD849" s="167"/>
      <c r="CE849" s="166"/>
      <c r="CF849" s="167"/>
      <c r="CG849" s="168"/>
      <c r="CH849" s="165"/>
      <c r="CI849" s="166"/>
      <c r="CJ849" s="167"/>
      <c r="CK849" s="166"/>
      <c r="CL849" s="167"/>
      <c r="CM849" s="168"/>
      <c r="CN849" s="165"/>
      <c r="CO849" s="166"/>
      <c r="CP849" s="167"/>
      <c r="CQ849" s="166"/>
      <c r="CR849" s="167"/>
      <c r="CS849" s="168"/>
    </row>
    <row r="850" spans="25:97" ht="15" customHeight="1" x14ac:dyDescent="0.25">
      <c r="Y850" s="419"/>
      <c r="Z850" s="420"/>
      <c r="AA850" s="421"/>
      <c r="AB850" s="420"/>
      <c r="AC850" s="421"/>
      <c r="AD850" s="422"/>
      <c r="AE850" s="423"/>
      <c r="AF850" s="424"/>
      <c r="AG850" s="425"/>
      <c r="AH850" s="424"/>
      <c r="AI850" s="425"/>
      <c r="AJ850" s="426"/>
      <c r="AK850" s="423"/>
      <c r="AL850" s="424"/>
      <c r="AM850" s="425"/>
      <c r="AN850" s="425"/>
      <c r="AO850" s="425"/>
      <c r="AP850" s="427"/>
      <c r="AR850" s="187"/>
      <c r="AS850" s="572"/>
      <c r="AT850" s="189"/>
      <c r="AU850" s="188"/>
      <c r="AV850" s="189"/>
      <c r="AW850" s="190"/>
      <c r="AX850" s="187"/>
      <c r="AY850" s="573"/>
      <c r="AZ850" s="189"/>
      <c r="BA850" s="188"/>
      <c r="BB850" s="189"/>
      <c r="BC850" s="190"/>
      <c r="BD850" s="574"/>
      <c r="BE850" s="575"/>
      <c r="BF850" s="576"/>
      <c r="BG850" s="576"/>
      <c r="BH850" s="576"/>
      <c r="BI850" s="577"/>
      <c r="BJ850" s="574"/>
      <c r="BK850" s="575"/>
      <c r="BL850" s="576"/>
      <c r="BM850" s="575"/>
      <c r="BN850" s="576"/>
      <c r="BO850" s="578"/>
      <c r="BP850" s="574"/>
      <c r="BQ850" s="575"/>
      <c r="BR850" s="576"/>
      <c r="BS850" s="575"/>
      <c r="BT850" s="576"/>
      <c r="BU850" s="190"/>
      <c r="BV850" s="187"/>
      <c r="BW850" s="573"/>
      <c r="BX850" s="189"/>
      <c r="BY850" s="189"/>
      <c r="BZ850" s="189"/>
      <c r="CA850" s="191"/>
      <c r="CB850" s="187"/>
      <c r="CC850" s="573"/>
      <c r="CD850" s="189"/>
      <c r="CE850" s="188"/>
      <c r="CF850" s="189"/>
      <c r="CG850" s="190"/>
      <c r="CH850" s="187"/>
      <c r="CI850" s="188"/>
      <c r="CJ850" s="189"/>
      <c r="CK850" s="188"/>
      <c r="CL850" s="189"/>
      <c r="CM850" s="190"/>
      <c r="CN850" s="187"/>
      <c r="CO850" s="188"/>
      <c r="CP850" s="189"/>
      <c r="CQ850" s="189"/>
      <c r="CR850" s="189"/>
      <c r="CS850" s="191"/>
    </row>
    <row r="851" spans="25:97" ht="15" customHeight="1" x14ac:dyDescent="0.25">
      <c r="Y851" s="406">
        <v>1</v>
      </c>
      <c r="Z851" s="407" t="s">
        <v>955</v>
      </c>
      <c r="AA851">
        <v>1</v>
      </c>
      <c r="AB851" s="408" t="s">
        <v>956</v>
      </c>
      <c r="AC851">
        <v>1</v>
      </c>
      <c r="AD851" s="407" t="s">
        <v>957</v>
      </c>
      <c r="AE851" s="364"/>
      <c r="AF851" s="428"/>
      <c r="AG851" s="366"/>
      <c r="AH851" s="428"/>
      <c r="AI851" s="366"/>
      <c r="AJ851" s="429"/>
      <c r="AK851" s="364"/>
      <c r="AL851" s="428"/>
      <c r="AM851" s="366"/>
      <c r="AN851" s="366"/>
      <c r="AO851" s="366"/>
      <c r="AP851" s="430"/>
      <c r="AR851" s="161"/>
      <c r="AS851" s="537"/>
      <c r="AT851" s="162"/>
      <c r="AU851" s="163"/>
      <c r="AV851" s="162"/>
      <c r="AW851" s="164"/>
      <c r="AX851" s="165"/>
      <c r="AY851" s="566"/>
      <c r="AZ851" s="167"/>
      <c r="BA851" s="192"/>
      <c r="BB851" s="167"/>
      <c r="BC851" s="193"/>
      <c r="BD851" s="568"/>
      <c r="BE851" s="569"/>
      <c r="BF851" s="570"/>
      <c r="BG851" s="570"/>
      <c r="BH851" s="570"/>
      <c r="BI851" s="579"/>
      <c r="BJ851" s="538"/>
      <c r="BK851" s="539"/>
      <c r="BL851" s="580"/>
      <c r="BM851" s="539"/>
      <c r="BN851" s="580"/>
      <c r="BO851" s="581"/>
      <c r="BP851" s="568"/>
      <c r="BQ851" s="569"/>
      <c r="BR851" s="570"/>
      <c r="BS851" s="569"/>
      <c r="BT851" s="570"/>
      <c r="BU851" s="193"/>
      <c r="BV851" s="165"/>
      <c r="BW851" s="566"/>
      <c r="BX851" s="167"/>
      <c r="BY851" s="167"/>
      <c r="BZ851" s="167"/>
      <c r="CA851" s="194"/>
      <c r="CB851" s="161"/>
      <c r="CC851" s="537"/>
      <c r="CD851" s="162"/>
      <c r="CE851" s="163"/>
      <c r="CF851" s="162"/>
      <c r="CG851" s="164"/>
      <c r="CH851" s="165"/>
      <c r="CI851" s="192"/>
      <c r="CJ851" s="167"/>
      <c r="CK851" s="192"/>
      <c r="CL851" s="167"/>
      <c r="CM851" s="193"/>
      <c r="CN851" s="165"/>
      <c r="CO851" s="192"/>
      <c r="CP851" s="167"/>
      <c r="CQ851" s="167"/>
      <c r="CR851" s="167"/>
      <c r="CS851" s="194"/>
    </row>
    <row r="852" spans="25:97" ht="15" customHeight="1" x14ac:dyDescent="0.25">
      <c r="Y852" s="402"/>
      <c r="Z852" s="403"/>
      <c r="AA852" s="404"/>
      <c r="AB852" s="403"/>
      <c r="AC852" s="404"/>
      <c r="AD852" s="405"/>
      <c r="AE852" s="402"/>
      <c r="AF852" s="403"/>
      <c r="AG852" s="404"/>
      <c r="AH852" s="403"/>
      <c r="AI852" s="404"/>
      <c r="AJ852" s="405"/>
      <c r="AK852" s="402"/>
      <c r="AL852" s="403"/>
      <c r="AM852" s="404"/>
      <c r="AN852" s="404"/>
      <c r="AO852" s="404"/>
      <c r="AP852" s="431"/>
      <c r="AR852" s="183"/>
      <c r="AS852" s="540"/>
      <c r="AT852" s="185"/>
      <c r="AU852" s="184"/>
      <c r="AV852" s="185"/>
      <c r="AW852" s="186"/>
      <c r="AX852" s="183"/>
      <c r="AY852" s="541"/>
      <c r="AZ852" s="185"/>
      <c r="BA852" s="184"/>
      <c r="BB852" s="185"/>
      <c r="BC852" s="186"/>
      <c r="BD852" s="542"/>
      <c r="BE852" s="543"/>
      <c r="BF852" s="544"/>
      <c r="BG852" s="544"/>
      <c r="BH852" s="544"/>
      <c r="BI852" s="582"/>
      <c r="BJ852" s="542"/>
      <c r="BK852" s="543"/>
      <c r="BL852" s="544"/>
      <c r="BM852" s="543"/>
      <c r="BN852" s="544"/>
      <c r="BO852" s="545"/>
      <c r="BP852" s="542"/>
      <c r="BQ852" s="543"/>
      <c r="BR852" s="544"/>
      <c r="BS852" s="543"/>
      <c r="BT852" s="544"/>
      <c r="BU852" s="186"/>
      <c r="BV852" s="183"/>
      <c r="BW852" s="541"/>
      <c r="BX852" s="185"/>
      <c r="BY852" s="185"/>
      <c r="BZ852" s="185"/>
      <c r="CA852" s="195"/>
      <c r="CB852" s="183"/>
      <c r="CC852" s="541"/>
      <c r="CD852" s="185"/>
      <c r="CE852" s="184"/>
      <c r="CF852" s="185"/>
      <c r="CG852" s="186"/>
      <c r="CH852" s="183"/>
      <c r="CI852" s="184"/>
      <c r="CJ852" s="185"/>
      <c r="CK852" s="184"/>
      <c r="CL852" s="185"/>
      <c r="CM852" s="186"/>
      <c r="CN852" s="183"/>
      <c r="CO852" s="184"/>
      <c r="CP852" s="185"/>
      <c r="CQ852" s="185"/>
      <c r="CR852" s="185"/>
      <c r="CS852" s="195"/>
    </row>
    <row r="853" spans="25:97" ht="15" customHeight="1" x14ac:dyDescent="0.25">
      <c r="Y853" s="402"/>
      <c r="Z853" s="403"/>
      <c r="AA853" s="404"/>
      <c r="AB853" s="403"/>
      <c r="AC853" s="404"/>
      <c r="AD853" s="405"/>
      <c r="AE853" s="402"/>
      <c r="AF853" s="403"/>
      <c r="AG853" s="404"/>
      <c r="AH853" s="403"/>
      <c r="AI853" s="404"/>
      <c r="AJ853" s="405"/>
      <c r="AK853" s="402"/>
      <c r="AL853" s="403"/>
      <c r="AM853" s="404"/>
      <c r="AN853" s="404"/>
      <c r="AO853" s="404"/>
      <c r="AP853" s="431"/>
      <c r="AR853" s="183"/>
      <c r="AS853" s="540"/>
      <c r="AT853" s="185"/>
      <c r="AU853" s="184"/>
      <c r="AV853" s="185"/>
      <c r="AW853" s="186"/>
      <c r="AX853" s="183"/>
      <c r="AY853" s="541"/>
      <c r="AZ853" s="185"/>
      <c r="BA853" s="184"/>
      <c r="BB853" s="185"/>
      <c r="BC853" s="186"/>
      <c r="BD853" s="542"/>
      <c r="BE853" s="543"/>
      <c r="BF853" s="544"/>
      <c r="BG853" s="544"/>
      <c r="BH853" s="544"/>
      <c r="BI853" s="582"/>
      <c r="BJ853" s="542"/>
      <c r="BK853" s="543"/>
      <c r="BL853" s="544"/>
      <c r="BM853" s="543"/>
      <c r="BN853" s="544"/>
      <c r="BO853" s="545"/>
      <c r="BP853" s="542"/>
      <c r="BQ853" s="543"/>
      <c r="BR853" s="544"/>
      <c r="BS853" s="543"/>
      <c r="BT853" s="544"/>
      <c r="BU853" s="186"/>
      <c r="BV853" s="183"/>
      <c r="BW853" s="541"/>
      <c r="BX853" s="185"/>
      <c r="BY853" s="185"/>
      <c r="BZ853" s="185"/>
      <c r="CA853" s="195"/>
      <c r="CB853" s="183"/>
      <c r="CC853" s="541"/>
      <c r="CD853" s="185"/>
      <c r="CE853" s="184"/>
      <c r="CF853" s="185"/>
      <c r="CG853" s="186"/>
      <c r="CH853" s="183"/>
      <c r="CI853" s="184"/>
      <c r="CJ853" s="185"/>
      <c r="CK853" s="184"/>
      <c r="CL853" s="185"/>
      <c r="CM853" s="186"/>
      <c r="CN853" s="183"/>
      <c r="CO853" s="184"/>
      <c r="CP853" s="185"/>
      <c r="CQ853" s="185"/>
      <c r="CR853" s="185"/>
      <c r="CS853" s="195"/>
    </row>
    <row r="854" spans="25:97" ht="15" customHeight="1" x14ac:dyDescent="0.25">
      <c r="Y854" s="368"/>
      <c r="Z854" s="370"/>
      <c r="AA854" s="370"/>
      <c r="AB854" s="370"/>
      <c r="AC854" s="370"/>
      <c r="AD854" s="432"/>
      <c r="AE854" s="368"/>
      <c r="AF854" s="370"/>
      <c r="AG854" s="370"/>
      <c r="AH854" s="370"/>
      <c r="AI854" s="370"/>
      <c r="AJ854" s="432"/>
      <c r="AK854" s="368"/>
      <c r="AL854" s="370"/>
      <c r="AM854" s="370"/>
      <c r="AN854" s="370"/>
      <c r="AO854" s="370"/>
      <c r="AP854" s="432"/>
      <c r="AR854" s="169"/>
      <c r="AS854" s="583"/>
      <c r="AT854" s="171"/>
      <c r="AU854" s="171"/>
      <c r="AV854" s="171"/>
      <c r="AW854" s="196"/>
      <c r="AX854" s="169"/>
      <c r="AY854" s="171"/>
      <c r="AZ854" s="171"/>
      <c r="BA854" s="171"/>
      <c r="BB854" s="171"/>
      <c r="BC854" s="196"/>
      <c r="BD854" s="499"/>
      <c r="BE854" s="501"/>
      <c r="BF854" s="501"/>
      <c r="BG854" s="501"/>
      <c r="BH854" s="501"/>
      <c r="BI854" s="584"/>
      <c r="BJ854" s="499"/>
      <c r="BK854" s="501"/>
      <c r="BL854" s="501"/>
      <c r="BM854" s="501"/>
      <c r="BN854" s="501"/>
      <c r="BO854" s="584"/>
      <c r="BP854" s="499"/>
      <c r="BQ854" s="501"/>
      <c r="BR854" s="501"/>
      <c r="BS854" s="501"/>
      <c r="BT854" s="501"/>
      <c r="BU854" s="196"/>
      <c r="BV854" s="169"/>
      <c r="BW854" s="171"/>
      <c r="BX854" s="171"/>
      <c r="BY854" s="171"/>
      <c r="BZ854" s="171"/>
      <c r="CA854" s="196"/>
      <c r="CB854" s="169"/>
      <c r="CC854" s="171"/>
      <c r="CD854" s="171"/>
      <c r="CE854" s="171"/>
      <c r="CF854" s="171"/>
      <c r="CG854" s="196"/>
      <c r="CH854" s="169"/>
      <c r="CI854" s="171"/>
      <c r="CJ854" s="171"/>
      <c r="CK854" s="171"/>
      <c r="CL854" s="171"/>
      <c r="CM854" s="196"/>
      <c r="CN854" s="169"/>
      <c r="CO854" s="171"/>
      <c r="CP854" s="171"/>
      <c r="CQ854" s="171"/>
      <c r="CR854" s="171"/>
      <c r="CS854" s="196"/>
    </row>
    <row r="855" spans="25:97" ht="15" customHeight="1" x14ac:dyDescent="0.25">
      <c r="Y855" s="433">
        <v>1</v>
      </c>
      <c r="Z855" s="434" t="s">
        <v>958</v>
      </c>
      <c r="AA855">
        <v>1</v>
      </c>
      <c r="AB855" s="435" t="s">
        <v>959</v>
      </c>
      <c r="AC855">
        <v>1</v>
      </c>
      <c r="AD855" s="434" t="s">
        <v>960</v>
      </c>
      <c r="AE855" s="433">
        <v>1</v>
      </c>
      <c r="AF855" s="434" t="s">
        <v>961</v>
      </c>
      <c r="AG855">
        <v>1</v>
      </c>
      <c r="AH855" s="435" t="s">
        <v>962</v>
      </c>
      <c r="AI855">
        <v>1</v>
      </c>
      <c r="AJ855" s="434" t="s">
        <v>963</v>
      </c>
      <c r="AK855" s="433">
        <v>1</v>
      </c>
      <c r="AL855" s="434" t="s">
        <v>964</v>
      </c>
      <c r="AM855">
        <v>1</v>
      </c>
      <c r="AN855" s="435" t="s">
        <v>965</v>
      </c>
      <c r="AO855">
        <v>1</v>
      </c>
      <c r="AP855" s="434" t="s">
        <v>966</v>
      </c>
      <c r="AR855" s="239">
        <v>1</v>
      </c>
      <c r="AS855" s="585" t="s">
        <v>1193</v>
      </c>
      <c r="AT855">
        <v>1</v>
      </c>
      <c r="AU855" s="586" t="s">
        <v>1194</v>
      </c>
      <c r="AV855">
        <v>1</v>
      </c>
      <c r="AW855" s="585" t="s">
        <v>1195</v>
      </c>
      <c r="AX855" s="587">
        <v>1</v>
      </c>
      <c r="AY855" s="585" t="s">
        <v>1196</v>
      </c>
      <c r="AZ855">
        <v>1</v>
      </c>
      <c r="BA855" s="586" t="s">
        <v>1197</v>
      </c>
      <c r="BB855">
        <v>1</v>
      </c>
      <c r="BC855" s="585" t="s">
        <v>1198</v>
      </c>
      <c r="BD855" s="588">
        <v>1</v>
      </c>
      <c r="BE855" s="585" t="s">
        <v>1199</v>
      </c>
      <c r="BF855">
        <v>1</v>
      </c>
      <c r="BG855" s="589" t="s">
        <v>1200</v>
      </c>
      <c r="BH855">
        <v>1</v>
      </c>
      <c r="BI855" s="585" t="s">
        <v>1201</v>
      </c>
      <c r="BJ855" s="588">
        <v>1</v>
      </c>
      <c r="BK855" s="585" t="s">
        <v>1202</v>
      </c>
      <c r="BL855">
        <v>1</v>
      </c>
      <c r="BM855" s="589" t="s">
        <v>1203</v>
      </c>
      <c r="BN855">
        <v>1</v>
      </c>
      <c r="BO855" s="585" t="s">
        <v>1204</v>
      </c>
      <c r="BP855" s="588">
        <v>1</v>
      </c>
      <c r="BQ855" s="585" t="s">
        <v>1205</v>
      </c>
      <c r="BR855">
        <v>1</v>
      </c>
      <c r="BS855" s="589" t="s">
        <v>1206</v>
      </c>
      <c r="BT855">
        <v>1</v>
      </c>
      <c r="BU855" s="585" t="s">
        <v>1207</v>
      </c>
      <c r="BV855" s="587">
        <v>1</v>
      </c>
      <c r="BW855" s="585" t="s">
        <v>1208</v>
      </c>
      <c r="BX855">
        <v>1</v>
      </c>
      <c r="BY855" s="586" t="s">
        <v>1209</v>
      </c>
      <c r="BZ855">
        <v>1</v>
      </c>
      <c r="CA855" s="585" t="s">
        <v>1210</v>
      </c>
      <c r="CB855" s="587">
        <v>1</v>
      </c>
      <c r="CC855" s="585" t="s">
        <v>1211</v>
      </c>
      <c r="CD855">
        <v>1</v>
      </c>
      <c r="CE855" s="586" t="s">
        <v>1212</v>
      </c>
      <c r="CF855">
        <v>1</v>
      </c>
      <c r="CG855" s="585" t="s">
        <v>1213</v>
      </c>
      <c r="CH855" s="587">
        <v>1</v>
      </c>
      <c r="CI855" s="585" t="s">
        <v>1214</v>
      </c>
      <c r="CJ855">
        <v>1</v>
      </c>
      <c r="CK855" s="586" t="s">
        <v>1215</v>
      </c>
      <c r="CL855">
        <v>1</v>
      </c>
      <c r="CM855" s="585" t="s">
        <v>1216</v>
      </c>
      <c r="CN855" s="239"/>
      <c r="CO855" s="240"/>
      <c r="CP855" s="241"/>
      <c r="CQ855" s="240"/>
      <c r="CR855" s="241"/>
      <c r="CS855" s="242"/>
    </row>
    <row r="856" spans="25:97" ht="15" customHeight="1" x14ac:dyDescent="0.25">
      <c r="Y856" s="433"/>
      <c r="Z856" s="435"/>
      <c r="AA856" s="436"/>
      <c r="AB856" s="435"/>
      <c r="AC856" s="436"/>
      <c r="AD856" s="437"/>
      <c r="AE856" s="433"/>
      <c r="AF856" s="435"/>
      <c r="AG856" s="436"/>
      <c r="AH856" s="435"/>
      <c r="AI856" s="436"/>
      <c r="AJ856" s="437"/>
      <c r="AK856" s="433"/>
      <c r="AL856" s="435"/>
      <c r="AM856" s="436"/>
      <c r="AN856" s="435"/>
      <c r="AO856" s="436"/>
      <c r="AP856" s="437"/>
      <c r="AR856" s="239"/>
      <c r="AS856" s="590"/>
      <c r="AT856" s="591"/>
      <c r="AU856" s="240"/>
      <c r="AV856" s="591"/>
      <c r="AW856" s="242"/>
      <c r="AX856" s="587"/>
      <c r="AY856" s="590"/>
      <c r="AZ856" s="591"/>
      <c r="BA856" s="240"/>
      <c r="BB856" s="591"/>
      <c r="BC856" s="242"/>
      <c r="BD856" s="588"/>
      <c r="BE856" s="589"/>
      <c r="BF856" s="592"/>
      <c r="BG856" s="589"/>
      <c r="BH856" s="592"/>
      <c r="BI856" s="593"/>
      <c r="BJ856" s="588"/>
      <c r="BK856" s="589"/>
      <c r="BL856" s="592"/>
      <c r="BM856" s="589"/>
      <c r="BN856" s="592"/>
      <c r="BO856" s="593"/>
      <c r="BP856" s="588"/>
      <c r="BQ856" s="589"/>
      <c r="BR856" s="592"/>
      <c r="BS856" s="589"/>
      <c r="BT856" s="592"/>
      <c r="BU856" s="242"/>
      <c r="BV856" s="587"/>
      <c r="BW856" s="590"/>
      <c r="BX856" s="591"/>
      <c r="BY856" s="240"/>
      <c r="BZ856" s="591"/>
      <c r="CA856" s="242"/>
      <c r="CB856" s="587"/>
      <c r="CC856" s="590"/>
      <c r="CD856" s="591"/>
      <c r="CE856" s="240"/>
      <c r="CF856" s="591"/>
      <c r="CG856" s="242"/>
      <c r="CH856" s="587"/>
      <c r="CI856" s="590"/>
      <c r="CJ856" s="591"/>
      <c r="CK856" s="240"/>
      <c r="CL856" s="591"/>
      <c r="CM856" s="242"/>
      <c r="CN856" s="239"/>
      <c r="CO856" s="243"/>
      <c r="CP856" s="241"/>
      <c r="CQ856" s="243"/>
      <c r="CR856" s="241"/>
      <c r="CS856" s="244"/>
    </row>
    <row r="857" spans="25:97" ht="15" customHeight="1" x14ac:dyDescent="0.25">
      <c r="Y857" s="433"/>
      <c r="Z857" s="435"/>
      <c r="AA857" s="436"/>
      <c r="AB857" s="435"/>
      <c r="AC857" s="436"/>
      <c r="AD857" s="437"/>
      <c r="AE857" s="433"/>
      <c r="AF857" s="435"/>
      <c r="AG857" s="436"/>
      <c r="AH857" s="435"/>
      <c r="AI857" s="436"/>
      <c r="AJ857" s="437"/>
      <c r="AK857" s="433"/>
      <c r="AL857" s="435"/>
      <c r="AM857" s="436"/>
      <c r="AN857" s="435"/>
      <c r="AO857" s="436"/>
      <c r="AP857" s="437"/>
      <c r="AR857" s="239"/>
      <c r="AS857" s="590"/>
      <c r="AT857" s="591"/>
      <c r="AU857" s="240"/>
      <c r="AV857" s="591"/>
      <c r="AW857" s="242"/>
      <c r="AX857" s="587"/>
      <c r="AY857" s="590"/>
      <c r="AZ857" s="591"/>
      <c r="BA857" s="240"/>
      <c r="BB857" s="591"/>
      <c r="BC857" s="242"/>
      <c r="BD857" s="588"/>
      <c r="BE857" s="589"/>
      <c r="BF857" s="592"/>
      <c r="BG857" s="589"/>
      <c r="BH857" s="592"/>
      <c r="BI857" s="593"/>
      <c r="BJ857" s="588"/>
      <c r="BK857" s="589"/>
      <c r="BL857" s="592"/>
      <c r="BM857" s="589"/>
      <c r="BN857" s="592"/>
      <c r="BO857" s="593"/>
      <c r="BP857" s="588"/>
      <c r="BQ857" s="589"/>
      <c r="BR857" s="592"/>
      <c r="BS857" s="589"/>
      <c r="BT857" s="592"/>
      <c r="BU857" s="242"/>
      <c r="BV857" s="587"/>
      <c r="BW857" s="590"/>
      <c r="BX857" s="591"/>
      <c r="BY857" s="240"/>
      <c r="BZ857" s="591"/>
      <c r="CA857" s="242"/>
      <c r="CB857" s="587"/>
      <c r="CC857" s="590"/>
      <c r="CD857" s="591"/>
      <c r="CE857" s="240"/>
      <c r="CF857" s="591"/>
      <c r="CG857" s="242"/>
      <c r="CH857" s="587"/>
      <c r="CI857" s="590"/>
      <c r="CJ857" s="591"/>
      <c r="CK857" s="240"/>
      <c r="CL857" s="591"/>
      <c r="CM857" s="242"/>
      <c r="CN857" s="239"/>
      <c r="CO857" s="243"/>
      <c r="CP857" s="241"/>
      <c r="CQ857" s="243"/>
      <c r="CR857" s="241"/>
      <c r="CS857" s="244"/>
    </row>
    <row r="858" spans="25:97" ht="15" customHeight="1" x14ac:dyDescent="0.25">
      <c r="Y858" s="438"/>
      <c r="Z858" s="439"/>
      <c r="AA858" s="440"/>
      <c r="AB858" s="439"/>
      <c r="AC858" s="440"/>
      <c r="AD858" s="441"/>
      <c r="AE858" s="438"/>
      <c r="AF858" s="439"/>
      <c r="AG858" s="440"/>
      <c r="AH858" s="439"/>
      <c r="AI858" s="440"/>
      <c r="AJ858" s="441"/>
      <c r="AK858" s="438"/>
      <c r="AL858" s="439"/>
      <c r="AM858" s="440"/>
      <c r="AN858" s="439"/>
      <c r="AO858" s="440"/>
      <c r="AP858" s="441"/>
      <c r="AR858" s="245"/>
      <c r="AS858" s="594"/>
      <c r="AT858" s="595"/>
      <c r="AU858" s="596"/>
      <c r="AV858" s="595"/>
      <c r="AW858" s="597"/>
      <c r="AX858" s="598"/>
      <c r="AY858" s="594"/>
      <c r="AZ858" s="595"/>
      <c r="BA858" s="596"/>
      <c r="BB858" s="595"/>
      <c r="BC858" s="597"/>
      <c r="BD858" s="599"/>
      <c r="BE858" s="600"/>
      <c r="BF858" s="601"/>
      <c r="BG858" s="600"/>
      <c r="BH858" s="601"/>
      <c r="BI858" s="602"/>
      <c r="BJ858" s="599"/>
      <c r="BK858" s="600"/>
      <c r="BL858" s="601"/>
      <c r="BM858" s="600"/>
      <c r="BN858" s="601"/>
      <c r="BO858" s="602"/>
      <c r="BP858" s="599"/>
      <c r="BQ858" s="600"/>
      <c r="BR858" s="601"/>
      <c r="BS858" s="600"/>
      <c r="BT858" s="601"/>
      <c r="BU858" s="597"/>
      <c r="BV858" s="598"/>
      <c r="BW858" s="594"/>
      <c r="BX858" s="595"/>
      <c r="BY858" s="596"/>
      <c r="BZ858" s="595"/>
      <c r="CA858" s="597"/>
      <c r="CB858" s="598"/>
      <c r="CC858" s="594"/>
      <c r="CD858" s="595"/>
      <c r="CE858" s="596"/>
      <c r="CF858" s="595"/>
      <c r="CG858" s="597"/>
      <c r="CH858" s="598"/>
      <c r="CI858" s="594"/>
      <c r="CJ858" s="595"/>
      <c r="CK858" s="596"/>
      <c r="CL858" s="595"/>
      <c r="CM858" s="597"/>
      <c r="CN858" s="245"/>
      <c r="CO858" s="246"/>
      <c r="CP858" s="247"/>
      <c r="CQ858" s="246"/>
      <c r="CR858" s="247"/>
      <c r="CS858" s="248"/>
    </row>
    <row r="859" spans="25:97" ht="15" customHeight="1" x14ac:dyDescent="0.25">
      <c r="Y859" s="433">
        <v>1</v>
      </c>
      <c r="Z859" s="434" t="s">
        <v>967</v>
      </c>
      <c r="AA859">
        <v>1</v>
      </c>
      <c r="AB859" s="435" t="s">
        <v>968</v>
      </c>
      <c r="AC859">
        <v>1</v>
      </c>
      <c r="AD859" s="434" t="s">
        <v>969</v>
      </c>
      <c r="AE859" s="433">
        <v>1</v>
      </c>
      <c r="AF859" s="434" t="s">
        <v>970</v>
      </c>
      <c r="AG859">
        <v>1</v>
      </c>
      <c r="AH859" s="435" t="s">
        <v>971</v>
      </c>
      <c r="AI859">
        <v>1</v>
      </c>
      <c r="AJ859" s="434" t="s">
        <v>972</v>
      </c>
      <c r="AK859" s="433">
        <v>1</v>
      </c>
      <c r="AL859" s="434" t="s">
        <v>973</v>
      </c>
      <c r="AM859">
        <v>1</v>
      </c>
      <c r="AN859" s="435" t="s">
        <v>974</v>
      </c>
      <c r="AO859">
        <v>1</v>
      </c>
      <c r="AP859" s="434" t="s">
        <v>975</v>
      </c>
      <c r="AR859" s="239">
        <v>1</v>
      </c>
      <c r="AS859" s="585" t="s">
        <v>1217</v>
      </c>
      <c r="AT859">
        <v>1</v>
      </c>
      <c r="AU859" s="586" t="s">
        <v>1218</v>
      </c>
      <c r="AV859">
        <v>1</v>
      </c>
      <c r="AW859" s="585" t="s">
        <v>1219</v>
      </c>
      <c r="AX859" s="587">
        <v>1</v>
      </c>
      <c r="AY859" s="585" t="s">
        <v>1220</v>
      </c>
      <c r="AZ859">
        <v>1</v>
      </c>
      <c r="BA859" s="586" t="s">
        <v>1221</v>
      </c>
      <c r="BB859">
        <v>1</v>
      </c>
      <c r="BC859" s="585" t="s">
        <v>1222</v>
      </c>
      <c r="BD859" s="588">
        <v>1</v>
      </c>
      <c r="BE859" s="585" t="s">
        <v>1223</v>
      </c>
      <c r="BF859">
        <v>1</v>
      </c>
      <c r="BG859" s="589" t="s">
        <v>1224</v>
      </c>
      <c r="BH859">
        <v>1</v>
      </c>
      <c r="BI859" s="585" t="s">
        <v>1225</v>
      </c>
      <c r="BJ859" s="588">
        <v>1</v>
      </c>
      <c r="BK859" s="585" t="s">
        <v>1226</v>
      </c>
      <c r="BL859">
        <v>1</v>
      </c>
      <c r="BM859" s="589" t="s">
        <v>1227</v>
      </c>
      <c r="BN859">
        <v>1</v>
      </c>
      <c r="BO859" s="585" t="s">
        <v>1228</v>
      </c>
      <c r="BP859" s="588">
        <v>1</v>
      </c>
      <c r="BQ859" s="585" t="s">
        <v>1229</v>
      </c>
      <c r="BR859">
        <v>1</v>
      </c>
      <c r="BS859" s="589" t="s">
        <v>1230</v>
      </c>
      <c r="BT859">
        <v>1</v>
      </c>
      <c r="BU859" s="585" t="s">
        <v>1231</v>
      </c>
      <c r="BV859" s="587">
        <v>1</v>
      </c>
      <c r="BW859" s="585" t="s">
        <v>1232</v>
      </c>
      <c r="BX859">
        <v>1</v>
      </c>
      <c r="BY859" s="586" t="s">
        <v>1233</v>
      </c>
      <c r="BZ859">
        <v>1</v>
      </c>
      <c r="CA859" s="585" t="s">
        <v>1234</v>
      </c>
      <c r="CB859" s="587">
        <v>1</v>
      </c>
      <c r="CC859" s="585" t="s">
        <v>1235</v>
      </c>
      <c r="CD859">
        <v>1</v>
      </c>
      <c r="CE859" s="586" t="s">
        <v>1236</v>
      </c>
      <c r="CF859">
        <v>1</v>
      </c>
      <c r="CG859" s="585" t="s">
        <v>1237</v>
      </c>
      <c r="CH859" s="587">
        <v>1</v>
      </c>
      <c r="CI859" s="585" t="s">
        <v>1238</v>
      </c>
      <c r="CJ859">
        <v>1</v>
      </c>
      <c r="CK859" s="586" t="s">
        <v>1239</v>
      </c>
      <c r="CL859">
        <v>1</v>
      </c>
      <c r="CM859" s="585" t="s">
        <v>1240</v>
      </c>
      <c r="CN859" s="239"/>
      <c r="CO859" s="240"/>
      <c r="CP859" s="241"/>
      <c r="CQ859" s="240"/>
      <c r="CR859" s="241"/>
      <c r="CS859" s="242"/>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240"/>
      <c r="CJ860" s="591"/>
      <c r="CK860" s="240"/>
      <c r="CL860" s="591"/>
      <c r="CM860" s="242"/>
      <c r="CN860" s="239"/>
      <c r="CO860" s="243"/>
      <c r="CP860" s="241"/>
      <c r="CQ860" s="243"/>
      <c r="CR860" s="241"/>
      <c r="CS860" s="244"/>
    </row>
    <row r="861" spans="25:97" ht="15" customHeight="1" x14ac:dyDescent="0.25">
      <c r="Y861" s="433"/>
      <c r="Z861" s="435"/>
      <c r="AA861" s="436"/>
      <c r="AB861" s="435"/>
      <c r="AC861" s="436"/>
      <c r="AD861" s="437"/>
      <c r="AE861" s="433"/>
      <c r="AF861" s="435"/>
      <c r="AG861" s="436"/>
      <c r="AH861" s="435"/>
      <c r="AI861" s="436"/>
      <c r="AJ861" s="437"/>
      <c r="AK861" s="433"/>
      <c r="AL861" s="435"/>
      <c r="AM861" s="436"/>
      <c r="AN861" s="435"/>
      <c r="AO861" s="436"/>
      <c r="AP861" s="437"/>
      <c r="AR861" s="239"/>
      <c r="AS861" s="590"/>
      <c r="AT861" s="591"/>
      <c r="AU861" s="240"/>
      <c r="AV861" s="591"/>
      <c r="AW861" s="242"/>
      <c r="AX861" s="587"/>
      <c r="AY861" s="590"/>
      <c r="AZ861" s="591"/>
      <c r="BA861" s="240"/>
      <c r="BB861" s="591"/>
      <c r="BC861" s="242"/>
      <c r="BD861" s="588"/>
      <c r="BE861" s="589"/>
      <c r="BF861" s="592"/>
      <c r="BG861" s="589"/>
      <c r="BH861" s="592"/>
      <c r="BI861" s="593"/>
      <c r="BJ861" s="588"/>
      <c r="BK861" s="589"/>
      <c r="BL861" s="592"/>
      <c r="BM861" s="589"/>
      <c r="BN861" s="592"/>
      <c r="BO861" s="593"/>
      <c r="BP861" s="588"/>
      <c r="BQ861" s="589"/>
      <c r="BR861" s="592"/>
      <c r="BS861" s="589"/>
      <c r="BT861" s="592"/>
      <c r="BU861" s="242"/>
      <c r="BV861" s="587"/>
      <c r="BW861" s="590"/>
      <c r="BX861" s="591"/>
      <c r="BY861" s="240"/>
      <c r="BZ861" s="591"/>
      <c r="CA861" s="242"/>
      <c r="CB861" s="587"/>
      <c r="CC861" s="590"/>
      <c r="CD861" s="591"/>
      <c r="CE861" s="240"/>
      <c r="CF861" s="591"/>
      <c r="CG861" s="242"/>
      <c r="CH861" s="587"/>
      <c r="CI861" s="240"/>
      <c r="CJ861" s="591"/>
      <c r="CK861" s="240"/>
      <c r="CL861" s="591"/>
      <c r="CM861" s="242"/>
      <c r="CN861" s="239"/>
      <c r="CO861" s="243"/>
      <c r="CP861" s="241"/>
      <c r="CQ861" s="243"/>
      <c r="CR861" s="241"/>
      <c r="CS861" s="244"/>
    </row>
    <row r="862" spans="25:97" ht="15" customHeight="1" x14ac:dyDescent="0.25">
      <c r="Y862" s="438"/>
      <c r="Z862" s="439"/>
      <c r="AA862" s="440"/>
      <c r="AB862" s="439"/>
      <c r="AC862" s="440"/>
      <c r="AD862" s="441"/>
      <c r="AE862" s="438"/>
      <c r="AF862" s="439"/>
      <c r="AG862" s="440"/>
      <c r="AH862" s="439"/>
      <c r="AI862" s="440"/>
      <c r="AJ862" s="441"/>
      <c r="AK862" s="438"/>
      <c r="AL862" s="439"/>
      <c r="AM862" s="440"/>
      <c r="AN862" s="439"/>
      <c r="AO862" s="440"/>
      <c r="AP862" s="441"/>
      <c r="AR862" s="245"/>
      <c r="AS862" s="594"/>
      <c r="AT862" s="595"/>
      <c r="AU862" s="596"/>
      <c r="AV862" s="595"/>
      <c r="AW862" s="597"/>
      <c r="AX862" s="598"/>
      <c r="AY862" s="594"/>
      <c r="AZ862" s="595"/>
      <c r="BA862" s="596"/>
      <c r="BB862" s="595"/>
      <c r="BC862" s="597"/>
      <c r="BD862" s="599"/>
      <c r="BE862" s="600"/>
      <c r="BF862" s="601"/>
      <c r="BG862" s="600"/>
      <c r="BH862" s="601"/>
      <c r="BI862" s="602"/>
      <c r="BJ862" s="599"/>
      <c r="BK862" s="600"/>
      <c r="BL862" s="601"/>
      <c r="BM862" s="600"/>
      <c r="BN862" s="601"/>
      <c r="BO862" s="602"/>
      <c r="BP862" s="599"/>
      <c r="BQ862" s="600"/>
      <c r="BR862" s="601"/>
      <c r="BS862" s="600"/>
      <c r="BT862" s="601"/>
      <c r="BU862" s="597"/>
      <c r="BV862" s="598"/>
      <c r="BW862" s="594"/>
      <c r="BX862" s="595"/>
      <c r="BY862" s="596"/>
      <c r="BZ862" s="595"/>
      <c r="CA862" s="597"/>
      <c r="CB862" s="598"/>
      <c r="CC862" s="594"/>
      <c r="CD862" s="595"/>
      <c r="CE862" s="596"/>
      <c r="CF862" s="595"/>
      <c r="CG862" s="597"/>
      <c r="CH862" s="598"/>
      <c r="CI862" s="596"/>
      <c r="CJ862" s="595"/>
      <c r="CK862" s="596"/>
      <c r="CL862" s="595"/>
      <c r="CM862" s="597"/>
      <c r="CN862" s="245"/>
      <c r="CO862" s="246"/>
      <c r="CP862" s="247"/>
      <c r="CQ862" s="246"/>
      <c r="CR862" s="247"/>
      <c r="CS862" s="248"/>
    </row>
    <row r="863" spans="25:97" ht="15" customHeight="1" x14ac:dyDescent="0.25">
      <c r="Y863" s="433">
        <v>1</v>
      </c>
      <c r="Z863" s="434" t="s">
        <v>976</v>
      </c>
      <c r="AA863">
        <v>1</v>
      </c>
      <c r="AB863" s="435" t="s">
        <v>977</v>
      </c>
      <c r="AC863">
        <v>1</v>
      </c>
      <c r="AD863" s="434" t="s">
        <v>978</v>
      </c>
      <c r="AE863" s="433">
        <v>1</v>
      </c>
      <c r="AF863" s="434" t="s">
        <v>979</v>
      </c>
      <c r="AG863">
        <v>1</v>
      </c>
      <c r="AH863" s="435" t="s">
        <v>980</v>
      </c>
      <c r="AI863">
        <v>1</v>
      </c>
      <c r="AJ863" s="434" t="s">
        <v>981</v>
      </c>
      <c r="AK863" s="433">
        <v>1</v>
      </c>
      <c r="AL863" s="434" t="s">
        <v>982</v>
      </c>
      <c r="AM863">
        <v>1</v>
      </c>
      <c r="AN863" s="435" t="s">
        <v>983</v>
      </c>
      <c r="AO863">
        <v>1</v>
      </c>
      <c r="AP863" s="434" t="s">
        <v>984</v>
      </c>
      <c r="AR863" s="239">
        <v>1</v>
      </c>
      <c r="AS863" s="585" t="s">
        <v>1241</v>
      </c>
      <c r="AT863">
        <v>1</v>
      </c>
      <c r="AU863" s="586" t="s">
        <v>1242</v>
      </c>
      <c r="AV863">
        <v>1</v>
      </c>
      <c r="AW863" s="585" t="s">
        <v>1243</v>
      </c>
      <c r="AX863" s="587">
        <v>1</v>
      </c>
      <c r="AY863" s="585" t="s">
        <v>1244</v>
      </c>
      <c r="AZ863">
        <v>1</v>
      </c>
      <c r="BA863" s="586" t="s">
        <v>1245</v>
      </c>
      <c r="BB863">
        <v>1</v>
      </c>
      <c r="BC863" s="585" t="s">
        <v>1246</v>
      </c>
      <c r="BD863" s="588">
        <v>1</v>
      </c>
      <c r="BE863" s="585" t="s">
        <v>1247</v>
      </c>
      <c r="BF863">
        <v>1</v>
      </c>
      <c r="BG863" s="589" t="s">
        <v>1248</v>
      </c>
      <c r="BH863">
        <v>1</v>
      </c>
      <c r="BI863" s="585" t="s">
        <v>1249</v>
      </c>
      <c r="BJ863" s="588">
        <v>1</v>
      </c>
      <c r="BK863" s="585" t="s">
        <v>1250</v>
      </c>
      <c r="BL863">
        <v>1</v>
      </c>
      <c r="BM863" s="589" t="s">
        <v>1251</v>
      </c>
      <c r="BN863">
        <v>1</v>
      </c>
      <c r="BO863" s="585" t="s">
        <v>1252</v>
      </c>
      <c r="BP863" s="588">
        <v>1</v>
      </c>
      <c r="BQ863" s="585" t="s">
        <v>1253</v>
      </c>
      <c r="BR863">
        <v>1</v>
      </c>
      <c r="BS863" s="589" t="s">
        <v>1254</v>
      </c>
      <c r="BT863">
        <v>1</v>
      </c>
      <c r="BU863" s="585" t="s">
        <v>1255</v>
      </c>
      <c r="BV863" s="587">
        <v>1</v>
      </c>
      <c r="BW863" s="585" t="s">
        <v>1256</v>
      </c>
      <c r="BX863">
        <v>1</v>
      </c>
      <c r="BY863" s="586" t="s">
        <v>1257</v>
      </c>
      <c r="BZ863">
        <v>1</v>
      </c>
      <c r="CA863" s="585" t="s">
        <v>1258</v>
      </c>
      <c r="CB863" s="587">
        <v>1</v>
      </c>
      <c r="CC863" s="585" t="s">
        <v>1259</v>
      </c>
      <c r="CD863">
        <v>1</v>
      </c>
      <c r="CE863" s="586" t="s">
        <v>1260</v>
      </c>
      <c r="CF863">
        <v>1</v>
      </c>
      <c r="CG863" s="585" t="s">
        <v>1261</v>
      </c>
      <c r="CH863" s="587"/>
      <c r="CI863" s="240"/>
      <c r="CJ863" s="591"/>
      <c r="CK863" s="240"/>
      <c r="CL863" s="591"/>
      <c r="CM863" s="242"/>
      <c r="CN863" s="239"/>
      <c r="CO863" s="240"/>
      <c r="CP863" s="241"/>
      <c r="CQ863" s="240"/>
      <c r="CR863" s="241"/>
      <c r="CS863" s="242"/>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3"/>
      <c r="Z865" s="435"/>
      <c r="AA865" s="436"/>
      <c r="AB865" s="435"/>
      <c r="AC865" s="436"/>
      <c r="AD865" s="437"/>
      <c r="AE865" s="433"/>
      <c r="AF865" s="435"/>
      <c r="AG865" s="436"/>
      <c r="AH865" s="435"/>
      <c r="AI865" s="436"/>
      <c r="AJ865" s="437"/>
      <c r="AK865" s="433"/>
      <c r="AL865" s="435"/>
      <c r="AM865" s="436"/>
      <c r="AN865" s="435"/>
      <c r="AO865" s="436"/>
      <c r="AP865" s="437"/>
      <c r="AR865" s="239"/>
      <c r="AS865" s="590"/>
      <c r="AT865" s="591"/>
      <c r="AU865" s="240"/>
      <c r="AV865" s="591"/>
      <c r="AW865" s="242"/>
      <c r="AX865" s="587"/>
      <c r="AY865" s="590"/>
      <c r="AZ865" s="591"/>
      <c r="BA865" s="240"/>
      <c r="BB865" s="591"/>
      <c r="BC865" s="242"/>
      <c r="BD865" s="588"/>
      <c r="BE865" s="589"/>
      <c r="BF865" s="592"/>
      <c r="BG865" s="589"/>
      <c r="BH865" s="592"/>
      <c r="BI865" s="593"/>
      <c r="BJ865" s="588"/>
      <c r="BK865" s="589"/>
      <c r="BL865" s="592"/>
      <c r="BM865" s="589"/>
      <c r="BN865" s="592"/>
      <c r="BO865" s="593"/>
      <c r="BP865" s="588"/>
      <c r="BQ865" s="589"/>
      <c r="BR865" s="592"/>
      <c r="BS865" s="589"/>
      <c r="BT865" s="592"/>
      <c r="BU865" s="242"/>
      <c r="BV865" s="587"/>
      <c r="BW865" s="590"/>
      <c r="BX865" s="591"/>
      <c r="BY865" s="240"/>
      <c r="BZ865" s="591"/>
      <c r="CA865" s="242"/>
      <c r="CB865" s="587"/>
      <c r="CC865" s="590"/>
      <c r="CD865" s="591"/>
      <c r="CE865" s="240"/>
      <c r="CF865" s="591"/>
      <c r="CG865" s="242"/>
      <c r="CH865" s="587"/>
      <c r="CI865" s="240"/>
      <c r="CJ865" s="591"/>
      <c r="CK865" s="240"/>
      <c r="CL865" s="591"/>
      <c r="CM865" s="242"/>
      <c r="CN865" s="239"/>
      <c r="CO865" s="243"/>
      <c r="CP865" s="241"/>
      <c r="CQ865" s="243"/>
      <c r="CR865" s="241"/>
      <c r="CS865" s="244"/>
    </row>
    <row r="866" spans="25:97" ht="15" customHeight="1" x14ac:dyDescent="0.25">
      <c r="Y866" s="438"/>
      <c r="Z866" s="439"/>
      <c r="AA866" s="440"/>
      <c r="AB866" s="439"/>
      <c r="AC866" s="440"/>
      <c r="AD866" s="441"/>
      <c r="AE866" s="438"/>
      <c r="AF866" s="439"/>
      <c r="AG866" s="440"/>
      <c r="AH866" s="439"/>
      <c r="AI866" s="440"/>
      <c r="AJ866" s="441"/>
      <c r="AK866" s="438"/>
      <c r="AL866" s="439"/>
      <c r="AM866" s="440"/>
      <c r="AN866" s="439"/>
      <c r="AO866" s="440"/>
      <c r="AP866" s="441"/>
      <c r="AR866" s="245"/>
      <c r="AS866" s="594"/>
      <c r="AT866" s="595"/>
      <c r="AU866" s="596"/>
      <c r="AV866" s="595"/>
      <c r="AW866" s="597"/>
      <c r="AX866" s="598"/>
      <c r="AY866" s="594"/>
      <c r="AZ866" s="595"/>
      <c r="BA866" s="596"/>
      <c r="BB866" s="595"/>
      <c r="BC866" s="597"/>
      <c r="BD866" s="599"/>
      <c r="BE866" s="600"/>
      <c r="BF866" s="601"/>
      <c r="BG866" s="600"/>
      <c r="BH866" s="601"/>
      <c r="BI866" s="602"/>
      <c r="BJ866" s="599"/>
      <c r="BK866" s="600"/>
      <c r="BL866" s="601"/>
      <c r="BM866" s="600"/>
      <c r="BN866" s="601"/>
      <c r="BO866" s="602"/>
      <c r="BP866" s="599"/>
      <c r="BQ866" s="600"/>
      <c r="BR866" s="601"/>
      <c r="BS866" s="600"/>
      <c r="BT866" s="601"/>
      <c r="BU866" s="597"/>
      <c r="BV866" s="598"/>
      <c r="BW866" s="594"/>
      <c r="BX866" s="595"/>
      <c r="BY866" s="596"/>
      <c r="BZ866" s="595"/>
      <c r="CA866" s="597"/>
      <c r="CB866" s="598"/>
      <c r="CC866" s="594"/>
      <c r="CD866" s="595"/>
      <c r="CE866" s="596"/>
      <c r="CF866" s="595"/>
      <c r="CG866" s="597"/>
      <c r="CH866" s="598"/>
      <c r="CI866" s="596"/>
      <c r="CJ866" s="595"/>
      <c r="CK866" s="596"/>
      <c r="CL866" s="595"/>
      <c r="CM866" s="597"/>
      <c r="CN866" s="245"/>
      <c r="CO866" s="246"/>
      <c r="CP866" s="247"/>
      <c r="CQ866" s="246"/>
      <c r="CR866" s="247"/>
      <c r="CS866" s="248"/>
    </row>
    <row r="867" spans="25:97" ht="15" customHeight="1" x14ac:dyDescent="0.25">
      <c r="Y867" s="433">
        <v>1</v>
      </c>
      <c r="Z867" s="434" t="s">
        <v>985</v>
      </c>
      <c r="AA867">
        <v>1</v>
      </c>
      <c r="AB867" s="435" t="s">
        <v>986</v>
      </c>
      <c r="AC867">
        <v>1</v>
      </c>
      <c r="AD867" s="434" t="s">
        <v>987</v>
      </c>
      <c r="AE867" s="433">
        <v>1</v>
      </c>
      <c r="AF867" s="434" t="s">
        <v>988</v>
      </c>
      <c r="AG867">
        <v>1</v>
      </c>
      <c r="AH867" s="435" t="s">
        <v>989</v>
      </c>
      <c r="AI867">
        <v>1</v>
      </c>
      <c r="AJ867" s="434" t="s">
        <v>990</v>
      </c>
      <c r="AK867" s="433">
        <v>1</v>
      </c>
      <c r="AL867" s="434" t="s">
        <v>991</v>
      </c>
      <c r="AM867">
        <v>1</v>
      </c>
      <c r="AN867" s="435" t="s">
        <v>992</v>
      </c>
      <c r="AO867">
        <v>1</v>
      </c>
      <c r="AP867" s="434" t="s">
        <v>993</v>
      </c>
      <c r="AR867" s="239">
        <v>1</v>
      </c>
      <c r="AS867" s="585" t="s">
        <v>1262</v>
      </c>
      <c r="AT867">
        <v>1</v>
      </c>
      <c r="AU867" s="586" t="s">
        <v>1263</v>
      </c>
      <c r="AV867">
        <v>1</v>
      </c>
      <c r="AW867" s="585" t="s">
        <v>1264</v>
      </c>
      <c r="AX867" s="587">
        <v>1</v>
      </c>
      <c r="AY867" s="585" t="s">
        <v>1265</v>
      </c>
      <c r="AZ867">
        <v>1</v>
      </c>
      <c r="BA867" s="586" t="s">
        <v>1266</v>
      </c>
      <c r="BB867">
        <v>1</v>
      </c>
      <c r="BC867" s="585" t="s">
        <v>1267</v>
      </c>
      <c r="BD867" s="588">
        <v>1</v>
      </c>
      <c r="BE867" s="585" t="s">
        <v>1268</v>
      </c>
      <c r="BF867">
        <v>1</v>
      </c>
      <c r="BG867" s="589" t="s">
        <v>1269</v>
      </c>
      <c r="BH867">
        <v>1</v>
      </c>
      <c r="BI867" s="585" t="s">
        <v>1270</v>
      </c>
      <c r="BJ867" s="588">
        <v>1</v>
      </c>
      <c r="BK867" s="585" t="s">
        <v>1271</v>
      </c>
      <c r="BL867">
        <v>1</v>
      </c>
      <c r="BM867" s="589" t="s">
        <v>1272</v>
      </c>
      <c r="BN867">
        <v>1</v>
      </c>
      <c r="BO867" s="585" t="s">
        <v>1273</v>
      </c>
      <c r="BP867" s="588">
        <v>1</v>
      </c>
      <c r="BQ867" s="585" t="s">
        <v>1274</v>
      </c>
      <c r="BR867">
        <v>1</v>
      </c>
      <c r="BS867" s="589" t="s">
        <v>1275</v>
      </c>
      <c r="BT867">
        <v>1</v>
      </c>
      <c r="BU867" s="585" t="s">
        <v>1276</v>
      </c>
      <c r="BV867" s="587">
        <v>1</v>
      </c>
      <c r="BW867" s="585" t="s">
        <v>1277</v>
      </c>
      <c r="BX867">
        <v>1</v>
      </c>
      <c r="BY867" s="586" t="s">
        <v>1278</v>
      </c>
      <c r="BZ867">
        <v>1</v>
      </c>
      <c r="CA867" s="585" t="s">
        <v>1279</v>
      </c>
      <c r="CB867" s="587">
        <v>1</v>
      </c>
      <c r="CC867" s="585" t="s">
        <v>1280</v>
      </c>
      <c r="CD867">
        <v>1</v>
      </c>
      <c r="CE867" s="586" t="s">
        <v>1281</v>
      </c>
      <c r="CF867">
        <v>1</v>
      </c>
      <c r="CG867" s="585" t="s">
        <v>1282</v>
      </c>
      <c r="CH867" s="587"/>
      <c r="CI867" s="240"/>
      <c r="CJ867" s="591"/>
      <c r="CK867" s="240"/>
      <c r="CL867" s="591"/>
      <c r="CM867" s="242"/>
      <c r="CN867" s="239"/>
      <c r="CO867" s="240"/>
      <c r="CP867" s="241"/>
      <c r="CQ867" s="240"/>
      <c r="CR867" s="241"/>
      <c r="CS867" s="242"/>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42"/>
      <c r="Z869" s="443"/>
      <c r="AA869" s="444"/>
      <c r="AB869" s="443"/>
      <c r="AC869" s="444"/>
      <c r="AD869" s="445"/>
      <c r="AE869" s="442"/>
      <c r="AF869" s="443"/>
      <c r="AG869" s="444"/>
      <c r="AH869" s="443"/>
      <c r="AI869" s="444"/>
      <c r="AJ869" s="445"/>
      <c r="AK869" s="442"/>
      <c r="AL869" s="443"/>
      <c r="AM869" s="444"/>
      <c r="AN869" s="443"/>
      <c r="AO869" s="444"/>
      <c r="AP869" s="445"/>
      <c r="AR869" s="249"/>
      <c r="AS869" s="603"/>
      <c r="AT869" s="604"/>
      <c r="AU869" s="257"/>
      <c r="AV869" s="604"/>
      <c r="AW869" s="258"/>
      <c r="AX869" s="605"/>
      <c r="AY869" s="603"/>
      <c r="AZ869" s="604"/>
      <c r="BA869" s="257"/>
      <c r="BB869" s="604"/>
      <c r="BC869" s="258"/>
      <c r="BD869" s="606"/>
      <c r="BE869" s="607"/>
      <c r="BF869" s="608"/>
      <c r="BG869" s="607"/>
      <c r="BH869" s="608"/>
      <c r="BI869" s="609"/>
      <c r="BJ869" s="606"/>
      <c r="BK869" s="607"/>
      <c r="BL869" s="608"/>
      <c r="BM869" s="607"/>
      <c r="BN869" s="608"/>
      <c r="BO869" s="609"/>
      <c r="BP869" s="606"/>
      <c r="BQ869" s="607"/>
      <c r="BR869" s="608"/>
      <c r="BS869" s="607"/>
      <c r="BT869" s="608"/>
      <c r="BU869" s="258"/>
      <c r="BV869" s="605"/>
      <c r="BW869" s="603"/>
      <c r="BX869" s="604"/>
      <c r="BY869" s="257"/>
      <c r="BZ869" s="604"/>
      <c r="CA869" s="258"/>
      <c r="CB869" s="605"/>
      <c r="CC869" s="603"/>
      <c r="CD869" s="604"/>
      <c r="CE869" s="257"/>
      <c r="CF869" s="604"/>
      <c r="CG869" s="258"/>
      <c r="CH869" s="605"/>
      <c r="CI869" s="257"/>
      <c r="CJ869" s="604"/>
      <c r="CK869" s="257"/>
      <c r="CL869" s="604"/>
      <c r="CM869" s="258"/>
      <c r="CN869" s="249"/>
      <c r="CO869" s="250"/>
      <c r="CP869" s="251"/>
      <c r="CQ869" s="250"/>
      <c r="CR869" s="251"/>
      <c r="CS869" s="252"/>
    </row>
    <row r="870" spans="25:97" ht="15" customHeight="1" x14ac:dyDescent="0.25">
      <c r="Y870" s="446"/>
      <c r="Z870" s="447"/>
      <c r="AA870" s="448"/>
      <c r="AB870" s="447"/>
      <c r="AC870" s="448"/>
      <c r="AD870" s="449"/>
      <c r="AE870" s="446"/>
      <c r="AF870" s="447"/>
      <c r="AG870" s="448"/>
      <c r="AH870" s="447"/>
      <c r="AI870" s="448"/>
      <c r="AJ870" s="449"/>
      <c r="AK870" s="395"/>
      <c r="AL870" s="396"/>
      <c r="AM870" s="397"/>
      <c r="AN870" s="396"/>
      <c r="AO870" s="397"/>
      <c r="AP870" s="398"/>
      <c r="AR870" s="253"/>
      <c r="AS870" s="610"/>
      <c r="AT870" s="611"/>
      <c r="AU870" s="612"/>
      <c r="AV870" s="611"/>
      <c r="AW870" s="613"/>
      <c r="AX870" s="614"/>
      <c r="AY870" s="610"/>
      <c r="AZ870" s="611"/>
      <c r="BA870" s="612"/>
      <c r="BB870" s="611"/>
      <c r="BC870" s="613"/>
      <c r="BD870" s="615"/>
      <c r="BE870" s="616"/>
      <c r="BF870" s="617"/>
      <c r="BG870" s="616"/>
      <c r="BH870" s="617"/>
      <c r="BI870" s="618"/>
      <c r="BJ870" s="615"/>
      <c r="BK870" s="616"/>
      <c r="BL870" s="617"/>
      <c r="BM870" s="616"/>
      <c r="BN870" s="617"/>
      <c r="BO870" s="618"/>
      <c r="BP870" s="615"/>
      <c r="BQ870" s="616"/>
      <c r="BR870" s="617"/>
      <c r="BS870" s="616"/>
      <c r="BT870" s="617"/>
      <c r="BU870" s="613"/>
      <c r="BV870" s="614"/>
      <c r="BW870" s="610"/>
      <c r="BX870" s="611"/>
      <c r="BY870" s="612"/>
      <c r="BZ870" s="611"/>
      <c r="CA870" s="613"/>
      <c r="CB870" s="614"/>
      <c r="CC870" s="610"/>
      <c r="CD870" s="611"/>
      <c r="CE870" s="612"/>
      <c r="CF870" s="611"/>
      <c r="CG870" s="613"/>
      <c r="CH870" s="614"/>
      <c r="CI870" s="612"/>
      <c r="CJ870" s="611"/>
      <c r="CK870" s="612"/>
      <c r="CL870" s="611"/>
      <c r="CM870" s="613"/>
      <c r="CN870" s="253"/>
      <c r="CO870" s="254"/>
      <c r="CP870" s="255"/>
      <c r="CQ870" s="254"/>
      <c r="CR870" s="255"/>
      <c r="CS870" s="256"/>
    </row>
    <row r="871" spans="25:97" ht="15" customHeight="1" x14ac:dyDescent="0.25">
      <c r="Y871" s="433">
        <v>1</v>
      </c>
      <c r="Z871" s="434" t="s">
        <v>994</v>
      </c>
      <c r="AA871">
        <v>1</v>
      </c>
      <c r="AB871" s="435" t="s">
        <v>995</v>
      </c>
      <c r="AC871">
        <v>1</v>
      </c>
      <c r="AD871" s="434" t="s">
        <v>996</v>
      </c>
      <c r="AE871" s="433">
        <v>1</v>
      </c>
      <c r="AF871" s="434" t="s">
        <v>997</v>
      </c>
      <c r="AG871">
        <v>1</v>
      </c>
      <c r="AH871" s="435" t="s">
        <v>998</v>
      </c>
      <c r="AI871">
        <v>1</v>
      </c>
      <c r="AJ871" s="434" t="s">
        <v>999</v>
      </c>
      <c r="AK871" s="387"/>
      <c r="AL871" s="400"/>
      <c r="AM871" s="389"/>
      <c r="AN871" s="400"/>
      <c r="AO871" s="389"/>
      <c r="AP871" s="401"/>
      <c r="AR871" s="239">
        <v>1</v>
      </c>
      <c r="AS871" s="585" t="s">
        <v>1283</v>
      </c>
      <c r="AT871">
        <v>1</v>
      </c>
      <c r="AU871" s="586" t="s">
        <v>1284</v>
      </c>
      <c r="AV871">
        <v>1</v>
      </c>
      <c r="AW871" s="585" t="s">
        <v>1285</v>
      </c>
      <c r="AX871" s="585"/>
      <c r="AY871" s="585" t="s">
        <v>1286</v>
      </c>
      <c r="AZ871">
        <v>1</v>
      </c>
      <c r="BA871" s="586" t="s">
        <v>1287</v>
      </c>
      <c r="BB871">
        <v>1</v>
      </c>
      <c r="BC871" s="585" t="s">
        <v>1288</v>
      </c>
      <c r="BD871" s="606">
        <v>1</v>
      </c>
      <c r="BE871" s="619" t="s">
        <v>1289</v>
      </c>
      <c r="BF871">
        <v>1</v>
      </c>
      <c r="BG871" s="589" t="s">
        <v>1290</v>
      </c>
      <c r="BH871">
        <v>1</v>
      </c>
      <c r="BI871" s="619" t="s">
        <v>1291</v>
      </c>
      <c r="BJ871" s="588">
        <v>1</v>
      </c>
      <c r="BK871" s="585" t="s">
        <v>1292</v>
      </c>
      <c r="BL871">
        <v>1</v>
      </c>
      <c r="BM871" s="589" t="s">
        <v>1293</v>
      </c>
      <c r="BN871">
        <v>1</v>
      </c>
      <c r="BO871" s="585" t="s">
        <v>1294</v>
      </c>
      <c r="BP871" s="588">
        <v>1</v>
      </c>
      <c r="BQ871" s="585" t="s">
        <v>1295</v>
      </c>
      <c r="BR871">
        <v>1</v>
      </c>
      <c r="BS871" s="589" t="s">
        <v>1296</v>
      </c>
      <c r="BT871">
        <v>1</v>
      </c>
      <c r="BU871" s="585" t="s">
        <v>1297</v>
      </c>
      <c r="BV871" s="605">
        <v>1</v>
      </c>
      <c r="BW871" s="619" t="s">
        <v>1298</v>
      </c>
      <c r="BX871">
        <v>1</v>
      </c>
      <c r="BY871" s="586" t="s">
        <v>1299</v>
      </c>
      <c r="BZ871">
        <v>1</v>
      </c>
      <c r="CA871" s="619" t="s">
        <v>1300</v>
      </c>
      <c r="CB871" s="587">
        <v>1</v>
      </c>
      <c r="CC871" s="585" t="s">
        <v>1301</v>
      </c>
      <c r="CD871">
        <v>1</v>
      </c>
      <c r="CE871" s="586" t="s">
        <v>1302</v>
      </c>
      <c r="CF871">
        <v>1</v>
      </c>
      <c r="CG871" s="585" t="s">
        <v>1303</v>
      </c>
      <c r="CH871" s="587"/>
      <c r="CI871" s="240"/>
      <c r="CJ871" s="591"/>
      <c r="CK871" s="240"/>
      <c r="CL871" s="591"/>
      <c r="CM871" s="242"/>
      <c r="CN871" s="249"/>
      <c r="CO871" s="257"/>
      <c r="CP871" s="251"/>
      <c r="CQ871" s="257"/>
      <c r="CR871" s="251"/>
      <c r="CS871" s="258"/>
    </row>
    <row r="872" spans="25:97" ht="15" customHeight="1" x14ac:dyDescent="0.25">
      <c r="Y872" s="387"/>
      <c r="Z872" s="388"/>
      <c r="AA872" s="389"/>
      <c r="AB872" s="388"/>
      <c r="AC872" s="389"/>
      <c r="AD872" s="390"/>
      <c r="AE872" s="387"/>
      <c r="AF872" s="388"/>
      <c r="AG872" s="389"/>
      <c r="AH872" s="388"/>
      <c r="AI872" s="389"/>
      <c r="AJ872" s="390"/>
      <c r="AK872" s="387"/>
      <c r="AL872" s="388"/>
      <c r="AM872" s="389"/>
      <c r="AN872" s="388"/>
      <c r="AO872" s="389"/>
      <c r="AP872" s="390"/>
      <c r="AR872" s="249"/>
      <c r="AS872" s="603"/>
      <c r="AT872" s="251"/>
      <c r="AU872" s="250"/>
      <c r="AV872" s="251"/>
      <c r="AW872" s="252"/>
      <c r="AX872" s="249"/>
      <c r="AY872" s="620"/>
      <c r="AZ872" s="251"/>
      <c r="BA872" s="250"/>
      <c r="BB872" s="251"/>
      <c r="BC872" s="252"/>
      <c r="BD872" s="606"/>
      <c r="BE872" s="607"/>
      <c r="BF872" s="608"/>
      <c r="BG872" s="607"/>
      <c r="BH872" s="608"/>
      <c r="BI872" s="609"/>
      <c r="BJ872" s="606"/>
      <c r="BK872" s="607"/>
      <c r="BL872" s="608"/>
      <c r="BM872" s="607"/>
      <c r="BN872" s="608"/>
      <c r="BO872" s="609"/>
      <c r="BP872" s="606"/>
      <c r="BQ872" s="607"/>
      <c r="BR872" s="608"/>
      <c r="BS872" s="607"/>
      <c r="BT872" s="608"/>
      <c r="BU872" s="252"/>
      <c r="BV872" s="249"/>
      <c r="BW872" s="620"/>
      <c r="BX872" s="251"/>
      <c r="BY872" s="250"/>
      <c r="BZ872" s="251"/>
      <c r="CA872" s="252"/>
      <c r="CB872" s="249"/>
      <c r="CC872" s="620"/>
      <c r="CD872" s="251"/>
      <c r="CE872" s="250"/>
      <c r="CF872" s="251"/>
      <c r="CG872" s="252"/>
      <c r="CH872" s="249"/>
      <c r="CI872" s="250"/>
      <c r="CJ872" s="251"/>
      <c r="CK872" s="250"/>
      <c r="CL872" s="251"/>
      <c r="CM872" s="252"/>
      <c r="CN872" s="249"/>
      <c r="CO872" s="250"/>
      <c r="CP872" s="251"/>
      <c r="CQ872" s="250"/>
      <c r="CR872" s="251"/>
      <c r="CS872" s="252"/>
    </row>
    <row r="873" spans="25:97" ht="15" customHeight="1" x14ac:dyDescent="0.25">
      <c r="Y873" s="387"/>
      <c r="Z873" s="388"/>
      <c r="AA873" s="389"/>
      <c r="AB873" s="388"/>
      <c r="AC873" s="389"/>
      <c r="AD873" s="390"/>
      <c r="AE873" s="387"/>
      <c r="AF873" s="388"/>
      <c r="AG873" s="389"/>
      <c r="AH873" s="388"/>
      <c r="AI873" s="389"/>
      <c r="AJ873" s="390"/>
      <c r="AK873" s="387"/>
      <c r="AL873" s="388"/>
      <c r="AM873" s="389"/>
      <c r="AN873" s="388"/>
      <c r="AO873" s="389"/>
      <c r="AP873" s="390"/>
      <c r="AR873" s="249"/>
      <c r="AS873" s="603"/>
      <c r="AT873" s="251"/>
      <c r="AU873" s="250"/>
      <c r="AV873" s="251"/>
      <c r="AW873" s="252"/>
      <c r="AX873" s="249"/>
      <c r="AY873" s="620"/>
      <c r="AZ873" s="251"/>
      <c r="BA873" s="250"/>
      <c r="BB873" s="251"/>
      <c r="BC873" s="252"/>
      <c r="BD873" s="606"/>
      <c r="BE873" s="607"/>
      <c r="BF873" s="608"/>
      <c r="BG873" s="607"/>
      <c r="BH873" s="608"/>
      <c r="BI873" s="609"/>
      <c r="BJ873" s="606"/>
      <c r="BK873" s="607"/>
      <c r="BL873" s="608"/>
      <c r="BM873" s="607"/>
      <c r="BN873" s="608"/>
      <c r="BO873" s="609"/>
      <c r="BP873" s="606"/>
      <c r="BQ873" s="607"/>
      <c r="BR873" s="608"/>
      <c r="BS873" s="607"/>
      <c r="BT873" s="608"/>
      <c r="BU873" s="252"/>
      <c r="BV873" s="249"/>
      <c r="BW873" s="620"/>
      <c r="BX873" s="251"/>
      <c r="BY873" s="250"/>
      <c r="BZ873" s="251"/>
      <c r="CA873" s="252"/>
      <c r="CB873" s="249"/>
      <c r="CC873" s="620"/>
      <c r="CD873" s="251"/>
      <c r="CE873" s="250"/>
      <c r="CF873" s="251"/>
      <c r="CG873" s="252"/>
      <c r="CH873" s="249"/>
      <c r="CI873" s="250"/>
      <c r="CJ873" s="251"/>
      <c r="CK873" s="250"/>
      <c r="CL873" s="251"/>
      <c r="CM873" s="252"/>
      <c r="CN873" s="249"/>
      <c r="CO873" s="250"/>
      <c r="CP873" s="251"/>
      <c r="CQ873" s="250"/>
      <c r="CR873" s="251"/>
      <c r="CS873" s="252"/>
    </row>
    <row r="874" spans="25:97" ht="15" customHeight="1" x14ac:dyDescent="0.25">
      <c r="Y874" s="368"/>
      <c r="Z874" s="369"/>
      <c r="AA874" s="370"/>
      <c r="AB874" s="369"/>
      <c r="AC874" s="370"/>
      <c r="AD874" s="371"/>
      <c r="AE874" s="368"/>
      <c r="AF874" s="369"/>
      <c r="AG874" s="370"/>
      <c r="AH874" s="369"/>
      <c r="AI874" s="370"/>
      <c r="AJ874" s="371"/>
      <c r="AK874" s="368"/>
      <c r="AL874" s="369"/>
      <c r="AM874" s="370"/>
      <c r="AN874" s="369"/>
      <c r="AO874" s="370"/>
      <c r="AP874" s="371"/>
      <c r="AR874" s="169"/>
      <c r="AS874" s="497"/>
      <c r="AT874" s="171"/>
      <c r="AU874" s="170"/>
      <c r="AV874" s="171"/>
      <c r="AW874" s="172"/>
      <c r="AX874" s="169"/>
      <c r="AY874" s="498"/>
      <c r="AZ874" s="171"/>
      <c r="BA874" s="170"/>
      <c r="BB874" s="171"/>
      <c r="BC874" s="172"/>
      <c r="BD874" s="499"/>
      <c r="BE874" s="500"/>
      <c r="BF874" s="501"/>
      <c r="BG874" s="500"/>
      <c r="BH874" s="501"/>
      <c r="BI874" s="502"/>
      <c r="BJ874" s="499"/>
      <c r="BK874" s="500"/>
      <c r="BL874" s="501"/>
      <c r="BM874" s="500"/>
      <c r="BN874" s="501"/>
      <c r="BO874" s="502"/>
      <c r="BP874" s="499"/>
      <c r="BQ874" s="500"/>
      <c r="BR874" s="501"/>
      <c r="BS874" s="500"/>
      <c r="BT874" s="501"/>
      <c r="BU874" s="172"/>
      <c r="BV874" s="169"/>
      <c r="BW874" s="498"/>
      <c r="BX874" s="171"/>
      <c r="BY874" s="170"/>
      <c r="BZ874" s="171"/>
      <c r="CA874" s="172"/>
      <c r="CB874" s="169"/>
      <c r="CC874" s="170"/>
      <c r="CD874" s="171"/>
      <c r="CE874" s="170"/>
      <c r="CF874" s="171"/>
      <c r="CG874" s="172"/>
      <c r="CH874" s="169"/>
      <c r="CI874" s="170"/>
      <c r="CJ874" s="171"/>
      <c r="CK874" s="170"/>
      <c r="CL874" s="171"/>
      <c r="CM874" s="172"/>
      <c r="CN874" s="169"/>
      <c r="CO874" s="170"/>
      <c r="CP874" s="171"/>
      <c r="CQ874" s="170"/>
      <c r="CR874" s="171"/>
      <c r="CS874" s="172"/>
    </row>
    <row r="875" spans="25:97" ht="15" customHeight="1" x14ac:dyDescent="0.25">
      <c r="Y875" s="450">
        <v>1</v>
      </c>
      <c r="Z875" s="451" t="s">
        <v>1000</v>
      </c>
      <c r="AA875">
        <v>1</v>
      </c>
      <c r="AB875" s="452" t="s">
        <v>1001</v>
      </c>
      <c r="AC875">
        <v>1</v>
      </c>
      <c r="AD875" s="451" t="s">
        <v>1002</v>
      </c>
      <c r="AE875" s="450">
        <v>1</v>
      </c>
      <c r="AF875" s="451" t="s">
        <v>1003</v>
      </c>
      <c r="AG875">
        <v>1</v>
      </c>
      <c r="AH875" s="452" t="s">
        <v>1004</v>
      </c>
      <c r="AI875">
        <v>1</v>
      </c>
      <c r="AJ875" s="451" t="s">
        <v>1005</v>
      </c>
      <c r="AK875" s="450">
        <v>1</v>
      </c>
      <c r="AL875" s="451" t="s">
        <v>1006</v>
      </c>
      <c r="AM875">
        <v>1</v>
      </c>
      <c r="AN875" s="452" t="s">
        <v>1007</v>
      </c>
      <c r="AO875">
        <v>1</v>
      </c>
      <c r="AP875" s="451" t="s">
        <v>1008</v>
      </c>
      <c r="AR875" s="259">
        <v>1</v>
      </c>
      <c r="AS875" s="621" t="s">
        <v>1304</v>
      </c>
      <c r="AT875">
        <v>1</v>
      </c>
      <c r="AU875" s="622" t="s">
        <v>1305</v>
      </c>
      <c r="AV875">
        <v>1</v>
      </c>
      <c r="AW875" s="621" t="s">
        <v>1306</v>
      </c>
      <c r="AX875" s="623">
        <v>1</v>
      </c>
      <c r="AY875" s="624" t="s">
        <v>1307</v>
      </c>
      <c r="AZ875">
        <v>1</v>
      </c>
      <c r="BA875" s="260" t="s">
        <v>1308</v>
      </c>
      <c r="BB875">
        <v>1</v>
      </c>
      <c r="BC875" s="624" t="s">
        <v>1309</v>
      </c>
      <c r="BD875" s="625">
        <v>1</v>
      </c>
      <c r="BE875" s="621" t="s">
        <v>1310</v>
      </c>
      <c r="BF875">
        <v>1</v>
      </c>
      <c r="BG875" s="626" t="s">
        <v>1311</v>
      </c>
      <c r="BH875">
        <v>1</v>
      </c>
      <c r="BI875" s="621" t="s">
        <v>1312</v>
      </c>
      <c r="BJ875" s="625">
        <v>1</v>
      </c>
      <c r="BK875" s="621" t="s">
        <v>1313</v>
      </c>
      <c r="BL875">
        <v>1</v>
      </c>
      <c r="BM875" s="626" t="s">
        <v>1314</v>
      </c>
      <c r="BN875">
        <v>1</v>
      </c>
      <c r="BO875" s="621" t="s">
        <v>1315</v>
      </c>
      <c r="BP875" s="625"/>
      <c r="BQ875" s="626"/>
      <c r="BR875" s="627"/>
      <c r="BS875" s="626"/>
      <c r="BT875" s="627"/>
      <c r="BU875" s="262"/>
      <c r="BV875" s="259"/>
      <c r="BW875" s="628"/>
      <c r="BX875" s="261"/>
      <c r="BY875" s="260"/>
      <c r="BZ875" s="261"/>
      <c r="CA875" s="262"/>
      <c r="CB875" s="259"/>
      <c r="CC875" s="260"/>
      <c r="CD875" s="261"/>
      <c r="CE875" s="260"/>
      <c r="CF875" s="261"/>
      <c r="CG875" s="262"/>
      <c r="CH875" s="259"/>
      <c r="CI875" s="260"/>
      <c r="CJ875" s="261"/>
      <c r="CK875" s="260"/>
      <c r="CL875" s="261"/>
      <c r="CM875" s="262"/>
      <c r="CN875" s="259"/>
      <c r="CO875" s="260"/>
      <c r="CP875" s="261"/>
      <c r="CQ875" s="260"/>
      <c r="CR875" s="261"/>
      <c r="CS875" s="262"/>
    </row>
    <row r="876" spans="25:97" ht="15" customHeight="1" x14ac:dyDescent="0.25">
      <c r="Y876" s="450"/>
      <c r="Z876" s="452"/>
      <c r="AA876" s="453"/>
      <c r="AB876" s="452"/>
      <c r="AC876" s="453"/>
      <c r="AD876" s="454"/>
      <c r="AE876" s="450"/>
      <c r="AF876" s="452"/>
      <c r="AG876" s="453"/>
      <c r="AH876" s="452"/>
      <c r="AI876" s="453"/>
      <c r="AJ876" s="454"/>
      <c r="AK876" s="450"/>
      <c r="AL876" s="452"/>
      <c r="AM876" s="453"/>
      <c r="AN876" s="452"/>
      <c r="AO876" s="453"/>
      <c r="AP876" s="454"/>
      <c r="AR876" s="259"/>
      <c r="AS876" s="628"/>
      <c r="AT876" s="629"/>
      <c r="AU876" s="260"/>
      <c r="AV876" s="629"/>
      <c r="AW876" s="262"/>
      <c r="AX876" s="623"/>
      <c r="AY876" s="628"/>
      <c r="AZ876" s="629"/>
      <c r="BA876" s="260"/>
      <c r="BB876" s="629"/>
      <c r="BC876" s="262"/>
      <c r="BD876" s="625"/>
      <c r="BE876" s="626"/>
      <c r="BF876" s="627"/>
      <c r="BG876" s="626"/>
      <c r="BH876" s="627"/>
      <c r="BI876" s="630"/>
      <c r="BJ876" s="625"/>
      <c r="BK876" s="626"/>
      <c r="BL876" s="627"/>
      <c r="BM876" s="626"/>
      <c r="BN876" s="627"/>
      <c r="BO876" s="630"/>
      <c r="BP876" s="625"/>
      <c r="BQ876" s="626"/>
      <c r="BR876" s="627"/>
      <c r="BS876" s="626"/>
      <c r="BT876" s="627"/>
      <c r="BU876" s="264"/>
      <c r="BV876" s="259"/>
      <c r="BW876" s="263"/>
      <c r="BX876" s="261"/>
      <c r="BY876" s="263"/>
      <c r="BZ876" s="261"/>
      <c r="CA876" s="264"/>
      <c r="CB876" s="259"/>
      <c r="CC876" s="263"/>
      <c r="CD876" s="261"/>
      <c r="CE876" s="263"/>
      <c r="CF876" s="261"/>
      <c r="CG876" s="264"/>
      <c r="CH876" s="259"/>
      <c r="CI876" s="263"/>
      <c r="CJ876" s="261"/>
      <c r="CK876" s="263"/>
      <c r="CL876" s="261"/>
      <c r="CM876" s="264"/>
      <c r="CN876" s="259"/>
      <c r="CO876" s="263"/>
      <c r="CP876" s="261"/>
      <c r="CQ876" s="263"/>
      <c r="CR876" s="261"/>
      <c r="CS876" s="264"/>
    </row>
    <row r="877" spans="25:97" ht="15" customHeight="1" x14ac:dyDescent="0.25">
      <c r="Y877" s="450"/>
      <c r="Z877" s="452"/>
      <c r="AA877" s="453"/>
      <c r="AB877" s="452"/>
      <c r="AC877" s="453"/>
      <c r="AD877" s="454"/>
      <c r="AE877" s="450"/>
      <c r="AF877" s="452"/>
      <c r="AG877" s="453"/>
      <c r="AH877" s="452"/>
      <c r="AI877" s="453"/>
      <c r="AJ877" s="454"/>
      <c r="AK877" s="450"/>
      <c r="AL877" s="452"/>
      <c r="AM877" s="453"/>
      <c r="AN877" s="452"/>
      <c r="AO877" s="453"/>
      <c r="AP877" s="454"/>
      <c r="AR877" s="259"/>
      <c r="AS877" s="628"/>
      <c r="AT877" s="629"/>
      <c r="AU877" s="260"/>
      <c r="AV877" s="629"/>
      <c r="AW877" s="262"/>
      <c r="AX877" s="623"/>
      <c r="AY877" s="628"/>
      <c r="AZ877" s="629"/>
      <c r="BA877" s="260"/>
      <c r="BB877" s="629"/>
      <c r="BC877" s="262"/>
      <c r="BD877" s="625"/>
      <c r="BE877" s="626"/>
      <c r="BF877" s="627"/>
      <c r="BG877" s="626"/>
      <c r="BH877" s="627"/>
      <c r="BI877" s="630"/>
      <c r="BJ877" s="625"/>
      <c r="BK877" s="626"/>
      <c r="BL877" s="627"/>
      <c r="BM877" s="626"/>
      <c r="BN877" s="627"/>
      <c r="BO877" s="630"/>
      <c r="BP877" s="625"/>
      <c r="BQ877" s="626"/>
      <c r="BR877" s="627"/>
      <c r="BS877" s="626"/>
      <c r="BT877" s="627"/>
      <c r="BU877" s="264"/>
      <c r="BV877" s="259"/>
      <c r="BW877" s="263"/>
      <c r="BX877" s="261"/>
      <c r="BY877" s="263"/>
      <c r="BZ877" s="261"/>
      <c r="CA877" s="264"/>
      <c r="CB877" s="259"/>
      <c r="CC877" s="263"/>
      <c r="CD877" s="261"/>
      <c r="CE877" s="263"/>
      <c r="CF877" s="261"/>
      <c r="CG877" s="264"/>
      <c r="CH877" s="259"/>
      <c r="CI877" s="263"/>
      <c r="CJ877" s="261"/>
      <c r="CK877" s="263"/>
      <c r="CL877" s="261"/>
      <c r="CM877" s="264"/>
      <c r="CN877" s="259"/>
      <c r="CO877" s="263"/>
      <c r="CP877" s="261"/>
      <c r="CQ877" s="263"/>
      <c r="CR877" s="261"/>
      <c r="CS877" s="264"/>
    </row>
    <row r="878" spans="25:97" ht="15" customHeight="1" x14ac:dyDescent="0.25">
      <c r="Y878" s="455"/>
      <c r="Z878" s="456"/>
      <c r="AA878" s="457"/>
      <c r="AB878" s="456"/>
      <c r="AC878" s="457"/>
      <c r="AD878" s="458"/>
      <c r="AE878" s="455"/>
      <c r="AF878" s="456"/>
      <c r="AG878" s="457"/>
      <c r="AH878" s="456"/>
      <c r="AI878" s="457"/>
      <c r="AJ878" s="458"/>
      <c r="AK878" s="455"/>
      <c r="AL878" s="456"/>
      <c r="AM878" s="457"/>
      <c r="AN878" s="456"/>
      <c r="AO878" s="457"/>
      <c r="AP878" s="458"/>
      <c r="AR878" s="265"/>
      <c r="AS878" s="631"/>
      <c r="AT878" s="632"/>
      <c r="AU878" s="633"/>
      <c r="AV878" s="632"/>
      <c r="AW878" s="634"/>
      <c r="AX878" s="635"/>
      <c r="AY878" s="631"/>
      <c r="AZ878" s="632"/>
      <c r="BA878" s="633"/>
      <c r="BB878" s="632"/>
      <c r="BC878" s="634"/>
      <c r="BD878" s="636"/>
      <c r="BE878" s="637"/>
      <c r="BF878" s="638"/>
      <c r="BG878" s="637"/>
      <c r="BH878" s="638"/>
      <c r="BI878" s="639"/>
      <c r="BJ878" s="636"/>
      <c r="BK878" s="637"/>
      <c r="BL878" s="638"/>
      <c r="BM878" s="637"/>
      <c r="BN878" s="638"/>
      <c r="BO878" s="639"/>
      <c r="BP878" s="636"/>
      <c r="BQ878" s="637"/>
      <c r="BR878" s="638"/>
      <c r="BS878" s="637"/>
      <c r="BT878" s="638"/>
      <c r="BU878" s="268"/>
      <c r="BV878" s="265"/>
      <c r="BW878" s="266"/>
      <c r="BX878" s="267"/>
      <c r="BY878" s="266"/>
      <c r="BZ878" s="267"/>
      <c r="CA878" s="268"/>
      <c r="CB878" s="265"/>
      <c r="CC878" s="266"/>
      <c r="CD878" s="267"/>
      <c r="CE878" s="266"/>
      <c r="CF878" s="267"/>
      <c r="CG878" s="268"/>
      <c r="CH878" s="265"/>
      <c r="CI878" s="266"/>
      <c r="CJ878" s="267"/>
      <c r="CK878" s="266"/>
      <c r="CL878" s="267"/>
      <c r="CM878" s="268"/>
      <c r="CN878" s="265"/>
      <c r="CO878" s="266"/>
      <c r="CP878" s="267"/>
      <c r="CQ878" s="266"/>
      <c r="CR878" s="267"/>
      <c r="CS878" s="268"/>
    </row>
    <row r="879" spans="25:97" ht="15" customHeight="1" x14ac:dyDescent="0.25">
      <c r="Y879" s="450">
        <v>1</v>
      </c>
      <c r="Z879" s="451" t="s">
        <v>1009</v>
      </c>
      <c r="AA879">
        <v>1</v>
      </c>
      <c r="AB879" s="452" t="s">
        <v>1010</v>
      </c>
      <c r="AC879">
        <v>1</v>
      </c>
      <c r="AD879" s="451" t="s">
        <v>1011</v>
      </c>
      <c r="AE879" s="450">
        <v>1</v>
      </c>
      <c r="AF879" s="451" t="s">
        <v>1012</v>
      </c>
      <c r="AG879">
        <v>1</v>
      </c>
      <c r="AH879" s="452" t="s">
        <v>1013</v>
      </c>
      <c r="AI879">
        <v>1</v>
      </c>
      <c r="AJ879" s="451" t="s">
        <v>1014</v>
      </c>
      <c r="AK879" s="450">
        <v>1</v>
      </c>
      <c r="AL879" s="451" t="s">
        <v>1015</v>
      </c>
      <c r="AM879">
        <v>1</v>
      </c>
      <c r="AN879" s="452" t="s">
        <v>1016</v>
      </c>
      <c r="AO879">
        <v>1</v>
      </c>
      <c r="AP879" s="451" t="s">
        <v>1017</v>
      </c>
      <c r="AR879" s="259">
        <v>1</v>
      </c>
      <c r="AS879" s="621" t="s">
        <v>1316</v>
      </c>
      <c r="AT879">
        <v>1</v>
      </c>
      <c r="AU879" s="622" t="s">
        <v>1317</v>
      </c>
      <c r="AV879">
        <v>1</v>
      </c>
      <c r="AW879" s="621" t="s">
        <v>1318</v>
      </c>
      <c r="AX879" s="623">
        <v>1</v>
      </c>
      <c r="AY879" s="621" t="s">
        <v>1319</v>
      </c>
      <c r="AZ879">
        <v>1</v>
      </c>
      <c r="BA879" s="622" t="s">
        <v>1320</v>
      </c>
      <c r="BB879">
        <v>1</v>
      </c>
      <c r="BC879" s="621" t="s">
        <v>1321</v>
      </c>
      <c r="BD879" s="625">
        <v>1</v>
      </c>
      <c r="BE879" s="621" t="s">
        <v>1322</v>
      </c>
      <c r="BF879">
        <v>1</v>
      </c>
      <c r="BG879" s="626" t="s">
        <v>1323</v>
      </c>
      <c r="BH879">
        <v>1</v>
      </c>
      <c r="BI879" s="621" t="s">
        <v>1324</v>
      </c>
      <c r="BJ879" s="625">
        <v>1</v>
      </c>
      <c r="BK879" s="621" t="s">
        <v>1325</v>
      </c>
      <c r="BL879">
        <v>1</v>
      </c>
      <c r="BM879" s="626" t="s">
        <v>1326</v>
      </c>
      <c r="BN879">
        <v>1</v>
      </c>
      <c r="BO879" s="621" t="s">
        <v>1327</v>
      </c>
      <c r="BP879" s="625"/>
      <c r="BQ879" s="626"/>
      <c r="BR879" s="627"/>
      <c r="BS879" s="626"/>
      <c r="BT879" s="627"/>
      <c r="BU879" s="262"/>
      <c r="BV879" s="259"/>
      <c r="BW879" s="260"/>
      <c r="BX879" s="261"/>
      <c r="BY879" s="260"/>
      <c r="BZ879" s="261"/>
      <c r="CA879" s="262"/>
      <c r="CB879" s="259"/>
      <c r="CC879" s="260"/>
      <c r="CD879" s="261"/>
      <c r="CE879" s="260"/>
      <c r="CF879" s="261"/>
      <c r="CG879" s="262"/>
      <c r="CH879" s="259"/>
      <c r="CI879" s="260"/>
      <c r="CJ879" s="261"/>
      <c r="CK879" s="260"/>
      <c r="CL879" s="261"/>
      <c r="CM879" s="262"/>
      <c r="CN879" s="259"/>
      <c r="CO879" s="260"/>
      <c r="CP879" s="261"/>
      <c r="CQ879" s="260"/>
      <c r="CR879" s="261"/>
      <c r="CS879" s="262"/>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0"/>
      <c r="Z881" s="452"/>
      <c r="AA881" s="453"/>
      <c r="AB881" s="452"/>
      <c r="AC881" s="453"/>
      <c r="AD881" s="454"/>
      <c r="AE881" s="450"/>
      <c r="AF881" s="452"/>
      <c r="AG881" s="453"/>
      <c r="AH881" s="452"/>
      <c r="AI881" s="453"/>
      <c r="AJ881" s="454"/>
      <c r="AK881" s="450"/>
      <c r="AL881" s="452"/>
      <c r="AM881" s="453"/>
      <c r="AN881" s="452"/>
      <c r="AO881" s="453"/>
      <c r="AP881" s="454"/>
      <c r="AR881" s="259"/>
      <c r="AS881" s="628"/>
      <c r="AT881" s="629"/>
      <c r="AU881" s="260"/>
      <c r="AV881" s="629"/>
      <c r="AW881" s="262"/>
      <c r="AX881" s="623"/>
      <c r="AY881" s="628"/>
      <c r="AZ881" s="629"/>
      <c r="BA881" s="260"/>
      <c r="BB881" s="629"/>
      <c r="BC881" s="262"/>
      <c r="BD881" s="625"/>
      <c r="BE881" s="626"/>
      <c r="BF881" s="627"/>
      <c r="BG881" s="626"/>
      <c r="BH881" s="627"/>
      <c r="BI881" s="630"/>
      <c r="BJ881" s="625"/>
      <c r="BK881" s="626"/>
      <c r="BL881" s="627"/>
      <c r="BM881" s="626"/>
      <c r="BN881" s="627"/>
      <c r="BO881" s="630"/>
      <c r="BP881" s="625"/>
      <c r="BQ881" s="626"/>
      <c r="BR881" s="627"/>
      <c r="BS881" s="626"/>
      <c r="BT881" s="627"/>
      <c r="BU881" s="264"/>
      <c r="BV881" s="259"/>
      <c r="BW881" s="263"/>
      <c r="BX881" s="261"/>
      <c r="BY881" s="263"/>
      <c r="BZ881" s="261"/>
      <c r="CA881" s="264"/>
      <c r="CB881" s="259"/>
      <c r="CC881" s="263"/>
      <c r="CD881" s="261"/>
      <c r="CE881" s="263"/>
      <c r="CF881" s="261"/>
      <c r="CG881" s="264"/>
      <c r="CH881" s="259"/>
      <c r="CI881" s="263"/>
      <c r="CJ881" s="261"/>
      <c r="CK881" s="263"/>
      <c r="CL881" s="261"/>
      <c r="CM881" s="264"/>
      <c r="CN881" s="259"/>
      <c r="CO881" s="263"/>
      <c r="CP881" s="261"/>
      <c r="CQ881" s="263"/>
      <c r="CR881" s="261"/>
      <c r="CS881" s="264"/>
    </row>
    <row r="882" spans="25:97" ht="15" customHeight="1" x14ac:dyDescent="0.25">
      <c r="Y882" s="455"/>
      <c r="Z882" s="456"/>
      <c r="AA882" s="457"/>
      <c r="AB882" s="456"/>
      <c r="AC882" s="457"/>
      <c r="AD882" s="458"/>
      <c r="AE882" s="455"/>
      <c r="AF882" s="456"/>
      <c r="AG882" s="457"/>
      <c r="AH882" s="456"/>
      <c r="AI882" s="457"/>
      <c r="AJ882" s="458"/>
      <c r="AK882" s="455"/>
      <c r="AL882" s="456"/>
      <c r="AM882" s="457"/>
      <c r="AN882" s="457"/>
      <c r="AO882" s="457"/>
      <c r="AP882" s="459"/>
      <c r="AR882" s="265"/>
      <c r="AS882" s="631"/>
      <c r="AT882" s="632"/>
      <c r="AU882" s="633"/>
      <c r="AV882" s="632"/>
      <c r="AW882" s="634"/>
      <c r="AX882" s="635"/>
      <c r="AY882" s="631"/>
      <c r="AZ882" s="632"/>
      <c r="BA882" s="633"/>
      <c r="BB882" s="632"/>
      <c r="BC882" s="634"/>
      <c r="BD882" s="636"/>
      <c r="BE882" s="637"/>
      <c r="BF882" s="638"/>
      <c r="BG882" s="638"/>
      <c r="BH882" s="638"/>
      <c r="BI882" s="640"/>
      <c r="BJ882" s="636"/>
      <c r="BK882" s="637"/>
      <c r="BL882" s="638"/>
      <c r="BM882" s="637"/>
      <c r="BN882" s="638"/>
      <c r="BO882" s="639"/>
      <c r="BP882" s="636"/>
      <c r="BQ882" s="637"/>
      <c r="BR882" s="638"/>
      <c r="BS882" s="637"/>
      <c r="BT882" s="638"/>
      <c r="BU882" s="268"/>
      <c r="BV882" s="265"/>
      <c r="BW882" s="266"/>
      <c r="BX882" s="267"/>
      <c r="BY882" s="267"/>
      <c r="BZ882" s="267"/>
      <c r="CA882" s="269"/>
      <c r="CB882" s="265"/>
      <c r="CC882" s="266"/>
      <c r="CD882" s="267"/>
      <c r="CE882" s="266"/>
      <c r="CF882" s="267"/>
      <c r="CG882" s="268"/>
      <c r="CH882" s="265"/>
      <c r="CI882" s="266"/>
      <c r="CJ882" s="267"/>
      <c r="CK882" s="266"/>
      <c r="CL882" s="267"/>
      <c r="CM882" s="268"/>
      <c r="CN882" s="265"/>
      <c r="CO882" s="266"/>
      <c r="CP882" s="267"/>
      <c r="CQ882" s="267"/>
      <c r="CR882" s="267"/>
      <c r="CS882" s="269"/>
    </row>
    <row r="883" spans="25:97" ht="15" customHeight="1" x14ac:dyDescent="0.25">
      <c r="Y883" s="450">
        <v>1</v>
      </c>
      <c r="Z883" s="451" t="s">
        <v>1018</v>
      </c>
      <c r="AA883">
        <v>1</v>
      </c>
      <c r="AB883" s="452" t="s">
        <v>1019</v>
      </c>
      <c r="AC883">
        <v>1</v>
      </c>
      <c r="AD883" s="451" t="s">
        <v>1020</v>
      </c>
      <c r="AE883" s="450">
        <v>1</v>
      </c>
      <c r="AF883" s="451" t="s">
        <v>1021</v>
      </c>
      <c r="AG883">
        <v>1</v>
      </c>
      <c r="AH883" s="452" t="s">
        <v>1022</v>
      </c>
      <c r="AI883">
        <v>1</v>
      </c>
      <c r="AJ883" s="451" t="s">
        <v>1023</v>
      </c>
      <c r="AK883" s="450">
        <v>1</v>
      </c>
      <c r="AL883" s="451" t="s">
        <v>1024</v>
      </c>
      <c r="AM883">
        <v>1</v>
      </c>
      <c r="AN883" s="452" t="s">
        <v>1025</v>
      </c>
      <c r="AO883">
        <v>1</v>
      </c>
      <c r="AP883" s="451" t="s">
        <v>1026</v>
      </c>
      <c r="AR883" s="259">
        <v>1</v>
      </c>
      <c r="AS883" s="621" t="s">
        <v>1328</v>
      </c>
      <c r="AT883">
        <v>1</v>
      </c>
      <c r="AU883" s="622" t="s">
        <v>1329</v>
      </c>
      <c r="AV883">
        <v>1</v>
      </c>
      <c r="AW883" s="621" t="s">
        <v>1330</v>
      </c>
      <c r="AX883" s="623">
        <v>1</v>
      </c>
      <c r="AY883" s="621" t="s">
        <v>1331</v>
      </c>
      <c r="AZ883">
        <v>1</v>
      </c>
      <c r="BA883" s="622" t="s">
        <v>1332</v>
      </c>
      <c r="BB883">
        <v>1</v>
      </c>
      <c r="BC883" s="621" t="s">
        <v>1333</v>
      </c>
      <c r="BD883" s="625">
        <v>1</v>
      </c>
      <c r="BE883" s="621" t="s">
        <v>1334</v>
      </c>
      <c r="BF883">
        <v>1</v>
      </c>
      <c r="BG883" s="626" t="s">
        <v>1335</v>
      </c>
      <c r="BH883">
        <v>1</v>
      </c>
      <c r="BI883" s="621" t="s">
        <v>1336</v>
      </c>
      <c r="BJ883" s="625">
        <v>1</v>
      </c>
      <c r="BK883" s="621" t="s">
        <v>1337</v>
      </c>
      <c r="BL883">
        <v>1</v>
      </c>
      <c r="BM883" s="626" t="s">
        <v>1338</v>
      </c>
      <c r="BN883">
        <v>1</v>
      </c>
      <c r="BO883" s="621" t="s">
        <v>1339</v>
      </c>
      <c r="BP883" s="625"/>
      <c r="BQ883" s="626"/>
      <c r="BR883" s="627"/>
      <c r="BS883" s="626"/>
      <c r="BT883" s="627"/>
      <c r="BU883" s="262"/>
      <c r="BV883" s="259"/>
      <c r="BW883" s="260"/>
      <c r="BX883" s="261"/>
      <c r="BY883" s="260"/>
      <c r="BZ883" s="261"/>
      <c r="CA883" s="262"/>
      <c r="CB883" s="259"/>
      <c r="CC883" s="260"/>
      <c r="CD883" s="261"/>
      <c r="CE883" s="260"/>
      <c r="CF883" s="261"/>
      <c r="CG883" s="262"/>
      <c r="CH883" s="259"/>
      <c r="CI883" s="260"/>
      <c r="CJ883" s="261"/>
      <c r="CK883" s="260"/>
      <c r="CL883" s="261"/>
      <c r="CM883" s="262"/>
      <c r="CN883" s="259"/>
      <c r="CO883" s="260"/>
      <c r="CP883" s="261"/>
      <c r="CQ883" s="260"/>
      <c r="CR883" s="261"/>
      <c r="CS883" s="262"/>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3"/>
      <c r="AO884" s="453"/>
      <c r="AP884" s="460"/>
      <c r="AR884" s="259"/>
      <c r="AS884" s="628"/>
      <c r="AT884" s="629"/>
      <c r="AU884" s="260"/>
      <c r="AV884" s="629"/>
      <c r="AW884" s="262"/>
      <c r="AX884" s="623"/>
      <c r="AY884" s="628"/>
      <c r="AZ884" s="629"/>
      <c r="BA884" s="260"/>
      <c r="BB884" s="629"/>
      <c r="BC884" s="262"/>
      <c r="BD884" s="625"/>
      <c r="BE884" s="626"/>
      <c r="BF884" s="627"/>
      <c r="BG884" s="627"/>
      <c r="BH884" s="627"/>
      <c r="BI884" s="641"/>
      <c r="BJ884" s="625"/>
      <c r="BK884" s="626"/>
      <c r="BL884" s="627"/>
      <c r="BM884" s="626"/>
      <c r="BN884" s="627"/>
      <c r="BO884" s="630"/>
      <c r="BP884" s="625"/>
      <c r="BQ884" s="626"/>
      <c r="BR884" s="627"/>
      <c r="BS884" s="626"/>
      <c r="BT884" s="627"/>
      <c r="BU884" s="264"/>
      <c r="BV884" s="259"/>
      <c r="BW884" s="263"/>
      <c r="BX884" s="261"/>
      <c r="BY884" s="261"/>
      <c r="BZ884" s="261"/>
      <c r="CA884" s="270"/>
      <c r="CB884" s="259"/>
      <c r="CC884" s="263"/>
      <c r="CD884" s="261"/>
      <c r="CE884" s="263"/>
      <c r="CF884" s="261"/>
      <c r="CG884" s="264"/>
      <c r="CH884" s="259"/>
      <c r="CI884" s="263"/>
      <c r="CJ884" s="261"/>
      <c r="CK884" s="263"/>
      <c r="CL884" s="261"/>
      <c r="CM884" s="264"/>
      <c r="CN884" s="259"/>
      <c r="CO884" s="263"/>
      <c r="CP884" s="261"/>
      <c r="CQ884" s="261"/>
      <c r="CR884" s="261"/>
      <c r="CS884" s="270"/>
    </row>
    <row r="885" spans="25:97" ht="15" customHeight="1" x14ac:dyDescent="0.25">
      <c r="Y885" s="450"/>
      <c r="Z885" s="452"/>
      <c r="AA885" s="453"/>
      <c r="AB885" s="452"/>
      <c r="AC885" s="453"/>
      <c r="AD885" s="454"/>
      <c r="AE885" s="450"/>
      <c r="AF885" s="452"/>
      <c r="AG885" s="453"/>
      <c r="AH885" s="452"/>
      <c r="AI885" s="453"/>
      <c r="AJ885" s="454"/>
      <c r="AK885" s="450"/>
      <c r="AL885" s="452"/>
      <c r="AM885" s="453"/>
      <c r="AN885" s="453"/>
      <c r="AO885" s="453"/>
      <c r="AP885" s="460"/>
      <c r="AR885" s="259"/>
      <c r="AS885" s="628"/>
      <c r="AT885" s="629"/>
      <c r="AU885" s="260"/>
      <c r="AV885" s="629"/>
      <c r="AW885" s="262"/>
      <c r="AX885" s="623"/>
      <c r="AY885" s="628"/>
      <c r="AZ885" s="629"/>
      <c r="BA885" s="260"/>
      <c r="BB885" s="629"/>
      <c r="BC885" s="262"/>
      <c r="BD885" s="625"/>
      <c r="BE885" s="626"/>
      <c r="BF885" s="627"/>
      <c r="BG885" s="627"/>
      <c r="BH885" s="627"/>
      <c r="BI885" s="641"/>
      <c r="BJ885" s="625"/>
      <c r="BK885" s="626"/>
      <c r="BL885" s="627"/>
      <c r="BM885" s="626"/>
      <c r="BN885" s="627"/>
      <c r="BO885" s="630"/>
      <c r="BP885" s="625"/>
      <c r="BQ885" s="626"/>
      <c r="BR885" s="627"/>
      <c r="BS885" s="626"/>
      <c r="BT885" s="627"/>
      <c r="BU885" s="264"/>
      <c r="BV885" s="259"/>
      <c r="BW885" s="263"/>
      <c r="BX885" s="261"/>
      <c r="BY885" s="261"/>
      <c r="BZ885" s="261"/>
      <c r="CA885" s="270"/>
      <c r="CB885" s="259"/>
      <c r="CC885" s="263"/>
      <c r="CD885" s="261"/>
      <c r="CE885" s="263"/>
      <c r="CF885" s="261"/>
      <c r="CG885" s="264"/>
      <c r="CH885" s="259"/>
      <c r="CI885" s="263"/>
      <c r="CJ885" s="261"/>
      <c r="CK885" s="263"/>
      <c r="CL885" s="261"/>
      <c r="CM885" s="264"/>
      <c r="CN885" s="259"/>
      <c r="CO885" s="263"/>
      <c r="CP885" s="261"/>
      <c r="CQ885" s="261"/>
      <c r="CR885" s="261"/>
      <c r="CS885" s="270"/>
    </row>
    <row r="886" spans="25:97" ht="15" customHeight="1" x14ac:dyDescent="0.25">
      <c r="Y886" s="455"/>
      <c r="Z886" s="457"/>
      <c r="AA886" s="457"/>
      <c r="AB886" s="457"/>
      <c r="AC886" s="457"/>
      <c r="AD886" s="459"/>
      <c r="AE886" s="455"/>
      <c r="AF886" s="457"/>
      <c r="AG886" s="457"/>
      <c r="AH886" s="457"/>
      <c r="AI886" s="457"/>
      <c r="AJ886" s="459"/>
      <c r="AK886" s="455"/>
      <c r="AL886" s="457"/>
      <c r="AM886" s="457"/>
      <c r="AN886" s="457"/>
      <c r="AO886" s="457"/>
      <c r="AP886" s="459"/>
      <c r="AR886" s="265"/>
      <c r="AS886" s="632"/>
      <c r="AT886" s="632"/>
      <c r="AU886" s="632"/>
      <c r="AV886" s="632"/>
      <c r="AW886" s="642"/>
      <c r="AX886" s="635"/>
      <c r="AY886" s="632"/>
      <c r="AZ886" s="632"/>
      <c r="BA886" s="632"/>
      <c r="BB886" s="632"/>
      <c r="BC886" s="642"/>
      <c r="BD886" s="636"/>
      <c r="BE886" s="638"/>
      <c r="BF886" s="638"/>
      <c r="BG886" s="638"/>
      <c r="BH886" s="638"/>
      <c r="BI886" s="640"/>
      <c r="BJ886" s="636"/>
      <c r="BK886" s="638"/>
      <c r="BL886" s="638"/>
      <c r="BM886" s="638"/>
      <c r="BN886" s="638"/>
      <c r="BO886" s="640"/>
      <c r="BP886" s="636"/>
      <c r="BQ886" s="638"/>
      <c r="BR886" s="638"/>
      <c r="BS886" s="638"/>
      <c r="BT886" s="638"/>
      <c r="BU886" s="269"/>
      <c r="BV886" s="265"/>
      <c r="BW886" s="267"/>
      <c r="BX886" s="267"/>
      <c r="BY886" s="267"/>
      <c r="BZ886" s="267"/>
      <c r="CA886" s="269"/>
      <c r="CB886" s="265"/>
      <c r="CC886" s="267"/>
      <c r="CD886" s="267"/>
      <c r="CE886" s="267"/>
      <c r="CF886" s="267"/>
      <c r="CG886" s="269"/>
      <c r="CH886" s="265"/>
      <c r="CI886" s="267"/>
      <c r="CJ886" s="267"/>
      <c r="CK886" s="267"/>
      <c r="CL886" s="267"/>
      <c r="CM886" s="269"/>
      <c r="CN886" s="265"/>
      <c r="CO886" s="267"/>
      <c r="CP886" s="267"/>
      <c r="CQ886" s="267"/>
      <c r="CR886" s="267"/>
      <c r="CS886" s="269"/>
    </row>
    <row r="887" spans="25:97" ht="15" customHeight="1" x14ac:dyDescent="0.25">
      <c r="Y887" s="450">
        <v>1</v>
      </c>
      <c r="Z887" s="451" t="s">
        <v>1027</v>
      </c>
      <c r="AA887">
        <v>1</v>
      </c>
      <c r="AB887" s="452" t="s">
        <v>1028</v>
      </c>
      <c r="AC887">
        <v>1</v>
      </c>
      <c r="AD887" s="451" t="s">
        <v>1029</v>
      </c>
      <c r="AE887" s="450">
        <v>1</v>
      </c>
      <c r="AF887" s="451" t="s">
        <v>1030</v>
      </c>
      <c r="AG887">
        <v>1</v>
      </c>
      <c r="AH887" s="452" t="s">
        <v>393</v>
      </c>
      <c r="AI887">
        <v>1</v>
      </c>
      <c r="AJ887" s="451" t="s">
        <v>1031</v>
      </c>
      <c r="AK887" s="450">
        <v>1</v>
      </c>
      <c r="AL887" s="451" t="s">
        <v>1032</v>
      </c>
      <c r="AM887">
        <v>1</v>
      </c>
      <c r="AN887" s="452" t="s">
        <v>1033</v>
      </c>
      <c r="AO887">
        <v>1</v>
      </c>
      <c r="AP887" s="451" t="s">
        <v>1034</v>
      </c>
      <c r="AR887" s="259">
        <v>1</v>
      </c>
      <c r="AS887" s="621" t="s">
        <v>1340</v>
      </c>
      <c r="AT887">
        <v>1</v>
      </c>
      <c r="AU887" s="622" t="s">
        <v>1341</v>
      </c>
      <c r="AV887">
        <v>1</v>
      </c>
      <c r="AW887" s="621" t="s">
        <v>1342</v>
      </c>
      <c r="AX887" s="623">
        <v>1</v>
      </c>
      <c r="AY887" s="621" t="s">
        <v>1343</v>
      </c>
      <c r="AZ887">
        <v>1</v>
      </c>
      <c r="BA887" s="622" t="s">
        <v>1344</v>
      </c>
      <c r="BB887">
        <v>1</v>
      </c>
      <c r="BC887" s="621" t="s">
        <v>1345</v>
      </c>
      <c r="BD887" s="625">
        <v>1</v>
      </c>
      <c r="BE887" s="621" t="s">
        <v>1346</v>
      </c>
      <c r="BF887">
        <v>1</v>
      </c>
      <c r="BG887" s="626" t="s">
        <v>1347</v>
      </c>
      <c r="BH887">
        <v>1</v>
      </c>
      <c r="BI887" s="621" t="s">
        <v>1348</v>
      </c>
      <c r="BJ887" s="625">
        <v>1</v>
      </c>
      <c r="BK887" s="621" t="s">
        <v>1349</v>
      </c>
      <c r="BL887">
        <v>1</v>
      </c>
      <c r="BM887" s="626" t="s">
        <v>1350</v>
      </c>
      <c r="BN887">
        <v>1</v>
      </c>
      <c r="BO887" s="621" t="s">
        <v>1351</v>
      </c>
      <c r="BP887" s="625"/>
      <c r="BQ887" s="626"/>
      <c r="BR887" s="627"/>
      <c r="BS887" s="626"/>
      <c r="BT887" s="627"/>
      <c r="BU887" s="262"/>
      <c r="BV887" s="259"/>
      <c r="BW887" s="260"/>
      <c r="BX887" s="261"/>
      <c r="BY887" s="260"/>
      <c r="BZ887" s="261"/>
      <c r="CA887" s="262"/>
      <c r="CB887" s="259"/>
      <c r="CC887" s="260"/>
      <c r="CD887" s="261"/>
      <c r="CE887" s="260"/>
      <c r="CF887" s="261"/>
      <c r="CG887" s="262"/>
      <c r="CH887" s="259"/>
      <c r="CI887" s="260"/>
      <c r="CJ887" s="261"/>
      <c r="CK887" s="260"/>
      <c r="CL887" s="261"/>
      <c r="CM887" s="262"/>
      <c r="CN887" s="259"/>
      <c r="CO887" s="260"/>
      <c r="CP887" s="261"/>
      <c r="CQ887" s="260"/>
      <c r="CR887" s="261"/>
      <c r="CS887" s="262"/>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2"/>
      <c r="AO888" s="453"/>
      <c r="AP888" s="454"/>
      <c r="AR888" s="259"/>
      <c r="AS888" s="628"/>
      <c r="AT888" s="629"/>
      <c r="AU888" s="260"/>
      <c r="AV888" s="629"/>
      <c r="AW888" s="262"/>
      <c r="AX888" s="623"/>
      <c r="AY888" s="628"/>
      <c r="AZ888" s="629"/>
      <c r="BA888" s="260"/>
      <c r="BB888" s="629"/>
      <c r="BC888" s="262"/>
      <c r="BD888" s="625"/>
      <c r="BE888" s="626"/>
      <c r="BF888" s="627"/>
      <c r="BG888" s="626"/>
      <c r="BH888" s="627"/>
      <c r="BI888" s="630"/>
      <c r="BJ888" s="625"/>
      <c r="BK888" s="626"/>
      <c r="BL888" s="627"/>
      <c r="BM888" s="626"/>
      <c r="BN888" s="627"/>
      <c r="BO888" s="630"/>
      <c r="BP888" s="625"/>
      <c r="BQ888" s="626"/>
      <c r="BR888" s="627"/>
      <c r="BS888" s="626"/>
      <c r="BT888" s="627"/>
      <c r="BU888" s="262"/>
      <c r="BV888" s="259"/>
      <c r="BW888" s="263"/>
      <c r="BX888" s="261"/>
      <c r="BY888" s="263"/>
      <c r="BZ888" s="261"/>
      <c r="CA888" s="264"/>
      <c r="CB888" s="259"/>
      <c r="CC888" s="263"/>
      <c r="CD888" s="261"/>
      <c r="CE888" s="263"/>
      <c r="CF888" s="261"/>
      <c r="CG888" s="264"/>
      <c r="CH888" s="259"/>
      <c r="CI888" s="263"/>
      <c r="CJ888" s="261"/>
      <c r="CK888" s="260"/>
      <c r="CL888" s="261"/>
      <c r="CM888" s="262"/>
      <c r="CN888" s="259"/>
      <c r="CO888" s="263"/>
      <c r="CP888" s="261"/>
      <c r="CQ888" s="263"/>
      <c r="CR888" s="261"/>
      <c r="CS888" s="264"/>
    </row>
    <row r="889" spans="25:97" ht="15" customHeight="1" x14ac:dyDescent="0.25">
      <c r="Y889" s="450"/>
      <c r="Z889" s="452"/>
      <c r="AA889" s="453"/>
      <c r="AB889" s="452"/>
      <c r="AC889" s="453"/>
      <c r="AD889" s="454"/>
      <c r="AE889" s="450"/>
      <c r="AF889" s="452"/>
      <c r="AG889" s="453"/>
      <c r="AH889" s="452"/>
      <c r="AI889" s="453"/>
      <c r="AJ889" s="454"/>
      <c r="AK889" s="450"/>
      <c r="AL889" s="452"/>
      <c r="AM889" s="453"/>
      <c r="AN889" s="452"/>
      <c r="AO889" s="453"/>
      <c r="AP889" s="454"/>
      <c r="AR889" s="259"/>
      <c r="AS889" s="628"/>
      <c r="AT889" s="629"/>
      <c r="AU889" s="260"/>
      <c r="AV889" s="629"/>
      <c r="AW889" s="262"/>
      <c r="AX889" s="623"/>
      <c r="AY889" s="628"/>
      <c r="AZ889" s="629"/>
      <c r="BA889" s="260"/>
      <c r="BB889" s="629"/>
      <c r="BC889" s="262"/>
      <c r="BD889" s="625"/>
      <c r="BE889" s="626"/>
      <c r="BF889" s="627"/>
      <c r="BG889" s="626"/>
      <c r="BH889" s="627"/>
      <c r="BI889" s="630"/>
      <c r="BJ889" s="625"/>
      <c r="BK889" s="626"/>
      <c r="BL889" s="627"/>
      <c r="BM889" s="626"/>
      <c r="BN889" s="627"/>
      <c r="BO889" s="630"/>
      <c r="BP889" s="625"/>
      <c r="BQ889" s="626"/>
      <c r="BR889" s="627"/>
      <c r="BS889" s="626"/>
      <c r="BT889" s="627"/>
      <c r="BU889" s="262"/>
      <c r="BV889" s="259"/>
      <c r="BW889" s="263"/>
      <c r="BX889" s="261"/>
      <c r="BY889" s="263"/>
      <c r="BZ889" s="261"/>
      <c r="CA889" s="264"/>
      <c r="CB889" s="259"/>
      <c r="CC889" s="263"/>
      <c r="CD889" s="261"/>
      <c r="CE889" s="263"/>
      <c r="CF889" s="261"/>
      <c r="CG889" s="264"/>
      <c r="CH889" s="259"/>
      <c r="CI889" s="263"/>
      <c r="CJ889" s="261"/>
      <c r="CK889" s="260"/>
      <c r="CL889" s="261"/>
      <c r="CM889" s="262"/>
      <c r="CN889" s="259"/>
      <c r="CO889" s="263"/>
      <c r="CP889" s="261"/>
      <c r="CQ889" s="263"/>
      <c r="CR889" s="261"/>
      <c r="CS889" s="264"/>
    </row>
    <row r="890" spans="25:97" ht="15" customHeight="1" x14ac:dyDescent="0.25">
      <c r="Y890" s="455"/>
      <c r="Z890" s="456"/>
      <c r="AA890" s="457"/>
      <c r="AB890" s="456"/>
      <c r="AC890" s="457"/>
      <c r="AD890" s="458"/>
      <c r="AE890" s="455"/>
      <c r="AF890" s="456"/>
      <c r="AG890" s="457"/>
      <c r="AH890" s="456"/>
      <c r="AI890" s="457"/>
      <c r="AJ890" s="458"/>
      <c r="AK890" s="455"/>
      <c r="AL890" s="456"/>
      <c r="AM890" s="457"/>
      <c r="AN890" s="456"/>
      <c r="AO890" s="457"/>
      <c r="AP890" s="458"/>
      <c r="AR890" s="265"/>
      <c r="AS890" s="631"/>
      <c r="AT890" s="632"/>
      <c r="AU890" s="633"/>
      <c r="AV890" s="632"/>
      <c r="AW890" s="634"/>
      <c r="AX890" s="635"/>
      <c r="AY890" s="631"/>
      <c r="AZ890" s="632"/>
      <c r="BA890" s="633"/>
      <c r="BB890" s="632"/>
      <c r="BC890" s="634"/>
      <c r="BD890" s="636"/>
      <c r="BE890" s="637"/>
      <c r="BF890" s="638"/>
      <c r="BG890" s="637"/>
      <c r="BH890" s="638"/>
      <c r="BI890" s="639"/>
      <c r="BJ890" s="636"/>
      <c r="BK890" s="637"/>
      <c r="BL890" s="638"/>
      <c r="BM890" s="637"/>
      <c r="BN890" s="638"/>
      <c r="BO890" s="639"/>
      <c r="BP890" s="636"/>
      <c r="BQ890" s="637"/>
      <c r="BR890" s="638"/>
      <c r="BS890" s="637"/>
      <c r="BT890" s="638"/>
      <c r="BU890" s="268"/>
      <c r="BV890" s="265"/>
      <c r="BW890" s="266"/>
      <c r="BX890" s="267"/>
      <c r="BY890" s="266"/>
      <c r="BZ890" s="267"/>
      <c r="CA890" s="268"/>
      <c r="CB890" s="265"/>
      <c r="CC890" s="266"/>
      <c r="CD890" s="267"/>
      <c r="CE890" s="266"/>
      <c r="CF890" s="267"/>
      <c r="CG890" s="268"/>
      <c r="CH890" s="265"/>
      <c r="CI890" s="266"/>
      <c r="CJ890" s="267"/>
      <c r="CK890" s="266"/>
      <c r="CL890" s="267"/>
      <c r="CM890" s="268"/>
      <c r="CN890" s="265"/>
      <c r="CO890" s="266"/>
      <c r="CP890" s="267"/>
      <c r="CQ890" s="266"/>
      <c r="CR890" s="267"/>
      <c r="CS890" s="268"/>
    </row>
    <row r="891" spans="25:97" ht="15" customHeight="1" x14ac:dyDescent="0.25">
      <c r="Y891" s="450">
        <v>1</v>
      </c>
      <c r="Z891" s="451" t="s">
        <v>1035</v>
      </c>
      <c r="AA891">
        <v>1</v>
      </c>
      <c r="AB891" s="452" t="s">
        <v>1036</v>
      </c>
      <c r="AC891">
        <v>1</v>
      </c>
      <c r="AD891" s="451" t="s">
        <v>1037</v>
      </c>
      <c r="AE891" s="450">
        <v>1</v>
      </c>
      <c r="AF891" s="451" t="s">
        <v>1038</v>
      </c>
      <c r="AG891">
        <v>1</v>
      </c>
      <c r="AH891" s="452" t="s">
        <v>1039</v>
      </c>
      <c r="AI891">
        <v>1</v>
      </c>
      <c r="AJ891" s="451" t="s">
        <v>1040</v>
      </c>
      <c r="AK891" s="450">
        <v>1</v>
      </c>
      <c r="AL891" s="451" t="s">
        <v>1041</v>
      </c>
      <c r="AM891">
        <v>1</v>
      </c>
      <c r="AN891" s="452" t="s">
        <v>1042</v>
      </c>
      <c r="AO891">
        <v>1</v>
      </c>
      <c r="AP891" s="451" t="s">
        <v>1043</v>
      </c>
      <c r="AR891" s="259">
        <v>1</v>
      </c>
      <c r="AS891" s="643" t="s">
        <v>1352</v>
      </c>
      <c r="AT891">
        <v>1</v>
      </c>
      <c r="AU891" s="621" t="s">
        <v>1353</v>
      </c>
      <c r="AV891" s="621">
        <v>1</v>
      </c>
      <c r="AW891" s="622" t="s">
        <v>1354</v>
      </c>
      <c r="AX891" s="623">
        <v>1</v>
      </c>
      <c r="AY891" s="621" t="s">
        <v>1355</v>
      </c>
      <c r="AZ891">
        <v>1</v>
      </c>
      <c r="BA891" s="622" t="s">
        <v>1356</v>
      </c>
      <c r="BB891">
        <v>1</v>
      </c>
      <c r="BC891" s="621" t="s">
        <v>1357</v>
      </c>
      <c r="BD891" s="625">
        <v>1</v>
      </c>
      <c r="BE891" s="621" t="s">
        <v>1358</v>
      </c>
      <c r="BF891">
        <v>1</v>
      </c>
      <c r="BG891" s="626" t="s">
        <v>1359</v>
      </c>
      <c r="BH891">
        <v>1</v>
      </c>
      <c r="BI891" s="621" t="s">
        <v>1360</v>
      </c>
      <c r="BJ891" s="625">
        <v>1</v>
      </c>
      <c r="BK891" s="621" t="s">
        <v>1361</v>
      </c>
      <c r="BL891">
        <v>1</v>
      </c>
      <c r="BM891" s="626" t="s">
        <v>1362</v>
      </c>
      <c r="BN891">
        <v>1</v>
      </c>
      <c r="BO891" s="621" t="s">
        <v>1363</v>
      </c>
      <c r="BP891" s="625"/>
      <c r="BQ891" s="626"/>
      <c r="BR891" s="627"/>
      <c r="BS891" s="626"/>
      <c r="BT891" s="627"/>
      <c r="BU891" s="262"/>
      <c r="BV891" s="259"/>
      <c r="BW891" s="260"/>
      <c r="BX891" s="261"/>
      <c r="BY891" s="260"/>
      <c r="BZ891" s="261"/>
      <c r="CA891" s="262"/>
      <c r="CB891" s="259"/>
      <c r="CC891" s="260"/>
      <c r="CD891" s="261"/>
      <c r="CE891" s="260"/>
      <c r="CF891" s="261"/>
      <c r="CG891" s="262"/>
      <c r="CH891" s="259"/>
      <c r="CI891" s="260"/>
      <c r="CJ891" s="261"/>
      <c r="CK891" s="260"/>
      <c r="CL891" s="261"/>
      <c r="CM891" s="262"/>
      <c r="CN891" s="259"/>
      <c r="CO891" s="260"/>
      <c r="CP891" s="261"/>
      <c r="CQ891" s="260"/>
      <c r="CR891" s="261"/>
      <c r="CS891" s="262"/>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4"/>
      <c r="BV892" s="259"/>
      <c r="BW892" s="263"/>
      <c r="BX892" s="261"/>
      <c r="BY892" s="263"/>
      <c r="BZ892" s="261"/>
      <c r="CA892" s="264"/>
      <c r="CB892" s="259"/>
      <c r="CC892" s="263"/>
      <c r="CD892" s="261"/>
      <c r="CE892" s="263"/>
      <c r="CF892" s="261"/>
      <c r="CG892" s="264"/>
      <c r="CH892" s="259"/>
      <c r="CI892" s="263"/>
      <c r="CJ892" s="261"/>
      <c r="CK892" s="263"/>
      <c r="CL892" s="261"/>
      <c r="CM892" s="264"/>
      <c r="CN892" s="259"/>
      <c r="CO892" s="263"/>
      <c r="CP892" s="261"/>
      <c r="CQ892" s="263"/>
      <c r="CR892" s="261"/>
      <c r="CS892" s="264"/>
    </row>
    <row r="893" spans="25:97" ht="15" customHeight="1" x14ac:dyDescent="0.25">
      <c r="Y893" s="450"/>
      <c r="Z893" s="452"/>
      <c r="AA893" s="453"/>
      <c r="AB893" s="452"/>
      <c r="AC893" s="453"/>
      <c r="AD893" s="454"/>
      <c r="AE893" s="450"/>
      <c r="AF893" s="452"/>
      <c r="AG893" s="453"/>
      <c r="AH893" s="452"/>
      <c r="AI893" s="453"/>
      <c r="AJ893" s="454"/>
      <c r="AK893" s="450"/>
      <c r="AL893" s="452"/>
      <c r="AM893" s="453"/>
      <c r="AN893" s="452"/>
      <c r="AO893" s="453"/>
      <c r="AP893" s="454"/>
      <c r="AR893" s="259"/>
      <c r="AS893" s="628"/>
      <c r="AT893" s="261"/>
      <c r="AU893" s="263"/>
      <c r="AV893" s="261"/>
      <c r="AW893" s="264"/>
      <c r="AX893" s="259"/>
      <c r="AY893" s="644"/>
      <c r="AZ893" s="261"/>
      <c r="BA893" s="263"/>
      <c r="BB893" s="261"/>
      <c r="BC893" s="264"/>
      <c r="BD893" s="625"/>
      <c r="BE893" s="626"/>
      <c r="BF893" s="627"/>
      <c r="BG893" s="626"/>
      <c r="BH893" s="627"/>
      <c r="BI893" s="630"/>
      <c r="BJ893" s="625"/>
      <c r="BK893" s="626"/>
      <c r="BL893" s="627"/>
      <c r="BM893" s="626"/>
      <c r="BN893" s="627"/>
      <c r="BO893" s="630"/>
      <c r="BP893" s="625"/>
      <c r="BQ893" s="626"/>
      <c r="BR893" s="627"/>
      <c r="BS893" s="626"/>
      <c r="BT893" s="627"/>
      <c r="BU893" s="264"/>
      <c r="BV893" s="259"/>
      <c r="BW893" s="263"/>
      <c r="BX893" s="261"/>
      <c r="BY893" s="263"/>
      <c r="BZ893" s="261"/>
      <c r="CA893" s="264"/>
      <c r="CB893" s="259"/>
      <c r="CC893" s="263"/>
      <c r="CD893" s="261"/>
      <c r="CE893" s="263"/>
      <c r="CF893" s="261"/>
      <c r="CG893" s="264"/>
      <c r="CH893" s="259"/>
      <c r="CI893" s="263"/>
      <c r="CJ893" s="261"/>
      <c r="CK893" s="263"/>
      <c r="CL893" s="261"/>
      <c r="CM893" s="264"/>
      <c r="CN893" s="259"/>
      <c r="CO893" s="263"/>
      <c r="CP893" s="261"/>
      <c r="CQ893" s="263"/>
      <c r="CR893" s="261"/>
      <c r="CS893" s="264"/>
    </row>
    <row r="894" spans="25:97" ht="15" customHeight="1" x14ac:dyDescent="0.25">
      <c r="Y894" s="461"/>
      <c r="Z894" s="462"/>
      <c r="AA894" s="463"/>
      <c r="AB894" s="462"/>
      <c r="AC894" s="463"/>
      <c r="AD894" s="464"/>
      <c r="AE894" s="461"/>
      <c r="AF894" s="462"/>
      <c r="AG894" s="463"/>
      <c r="AH894" s="462"/>
      <c r="AI894" s="463"/>
      <c r="AJ894" s="464"/>
      <c r="AK894" s="423"/>
      <c r="AL894" s="424"/>
      <c r="AM894" s="425"/>
      <c r="AN894" s="424"/>
      <c r="AO894" s="425"/>
      <c r="AP894" s="426"/>
      <c r="AR894" s="271"/>
      <c r="AS894" s="645"/>
      <c r="AT894" s="273"/>
      <c r="AU894" s="272"/>
      <c r="AV894" s="273"/>
      <c r="AW894" s="274"/>
      <c r="AX894" s="271"/>
      <c r="AY894" s="646"/>
      <c r="AZ894" s="273"/>
      <c r="BA894" s="272"/>
      <c r="BB894" s="273"/>
      <c r="BC894" s="274"/>
      <c r="BD894" s="647"/>
      <c r="BE894" s="648"/>
      <c r="BF894" s="649"/>
      <c r="BG894" s="648"/>
      <c r="BH894" s="649"/>
      <c r="BI894" s="650"/>
      <c r="BJ894" s="647"/>
      <c r="BK894" s="648"/>
      <c r="BL894" s="649"/>
      <c r="BM894" s="648"/>
      <c r="BN894" s="649"/>
      <c r="BO894" s="650"/>
      <c r="BP894" s="647"/>
      <c r="BQ894" s="648"/>
      <c r="BR894" s="649"/>
      <c r="BS894" s="648"/>
      <c r="BT894" s="649"/>
      <c r="BU894" s="274"/>
      <c r="BV894" s="271"/>
      <c r="BW894" s="272"/>
      <c r="BX894" s="273"/>
      <c r="BY894" s="272"/>
      <c r="BZ894" s="273"/>
      <c r="CA894" s="274"/>
      <c r="CB894" s="271"/>
      <c r="CC894" s="272"/>
      <c r="CD894" s="273"/>
      <c r="CE894" s="272"/>
      <c r="CF894" s="273"/>
      <c r="CG894" s="274"/>
      <c r="CH894" s="271"/>
      <c r="CI894" s="272"/>
      <c r="CJ894" s="273"/>
      <c r="CK894" s="272"/>
      <c r="CL894" s="273"/>
      <c r="CM894" s="274"/>
      <c r="CN894" s="271"/>
      <c r="CO894" s="272"/>
      <c r="CP894" s="273"/>
      <c r="CQ894" s="272"/>
      <c r="CR894" s="273"/>
      <c r="CS894" s="274"/>
    </row>
    <row r="895" spans="25:97" ht="15" customHeight="1" x14ac:dyDescent="0.25">
      <c r="Y895" s="450">
        <v>1</v>
      </c>
      <c r="Z895" s="451" t="s">
        <v>1044</v>
      </c>
      <c r="AA895">
        <v>1</v>
      </c>
      <c r="AB895" s="452" t="s">
        <v>1045</v>
      </c>
      <c r="AC895">
        <v>1</v>
      </c>
      <c r="AD895" s="451" t="s">
        <v>1046</v>
      </c>
      <c r="AE895" s="450">
        <v>1</v>
      </c>
      <c r="AF895" s="451" t="s">
        <v>1047</v>
      </c>
      <c r="AG895">
        <v>1</v>
      </c>
      <c r="AH895" s="452" t="s">
        <v>1048</v>
      </c>
      <c r="AI895">
        <v>1</v>
      </c>
      <c r="AJ895" s="451" t="s">
        <v>1049</v>
      </c>
      <c r="AK895" s="364"/>
      <c r="AL895" s="428"/>
      <c r="AM895" s="366"/>
      <c r="AN895" s="428"/>
      <c r="AO895" s="366"/>
      <c r="AP895" s="429"/>
      <c r="AR895" s="259"/>
      <c r="AS895" s="628"/>
      <c r="AT895" s="261"/>
      <c r="AU895" s="260"/>
      <c r="AV895" s="261"/>
      <c r="AW895" s="262"/>
      <c r="AX895" s="259"/>
      <c r="AY895" s="628"/>
      <c r="AZ895" s="261"/>
      <c r="BA895" s="260"/>
      <c r="BB895" s="261"/>
      <c r="BC895" s="262"/>
      <c r="BD895" s="651"/>
      <c r="BE895" s="652"/>
      <c r="BF895" s="653"/>
      <c r="BG895" s="652"/>
      <c r="BH895" s="653"/>
      <c r="BI895" s="654"/>
      <c r="BJ895" s="625"/>
      <c r="BK895" s="626"/>
      <c r="BL895" s="627"/>
      <c r="BM895" s="626"/>
      <c r="BN895" s="627"/>
      <c r="BO895" s="630"/>
      <c r="BP895" s="625"/>
      <c r="BQ895" s="626"/>
      <c r="BR895" s="627"/>
      <c r="BS895" s="626"/>
      <c r="BT895" s="627"/>
      <c r="BU895" s="262"/>
      <c r="BV895" s="275"/>
      <c r="BW895" s="276"/>
      <c r="BX895" s="277"/>
      <c r="BY895" s="276"/>
      <c r="BZ895" s="277"/>
      <c r="CA895" s="278"/>
      <c r="CB895" s="259"/>
      <c r="CC895" s="260"/>
      <c r="CD895" s="261"/>
      <c r="CE895" s="260"/>
      <c r="CF895" s="261"/>
      <c r="CG895" s="262"/>
      <c r="CH895" s="259"/>
      <c r="CI895" s="260"/>
      <c r="CJ895" s="261"/>
      <c r="CK895" s="260"/>
      <c r="CL895" s="261"/>
      <c r="CM895" s="262"/>
      <c r="CN895" s="275"/>
      <c r="CO895" s="276"/>
      <c r="CP895" s="277"/>
      <c r="CQ895" s="276"/>
      <c r="CR895" s="277"/>
      <c r="CS895" s="278"/>
    </row>
    <row r="896" spans="25:97" ht="15" customHeight="1" x14ac:dyDescent="0.25">
      <c r="Y896" s="43"/>
      <c r="Z896" s="44"/>
      <c r="AA896" s="45"/>
      <c r="AB896" s="44"/>
      <c r="AC896" s="45"/>
      <c r="AD896" s="46"/>
      <c r="AE896" s="43"/>
      <c r="AF896" s="44"/>
      <c r="AG896" s="45"/>
      <c r="AH896" s="44"/>
      <c r="AI896" s="45"/>
      <c r="AJ896" s="46"/>
      <c r="AK896" s="43"/>
      <c r="AL896" s="44"/>
      <c r="AM896" s="45"/>
      <c r="AN896" s="44"/>
      <c r="AO896" s="45"/>
      <c r="AP896" s="46"/>
      <c r="AR896" s="275"/>
      <c r="AS896" s="655"/>
      <c r="AT896" s="277"/>
      <c r="AU896" s="279"/>
      <c r="AV896" s="277"/>
      <c r="AW896" s="280"/>
      <c r="AX896" s="275"/>
      <c r="AY896" s="656"/>
      <c r="AZ896" s="277"/>
      <c r="BA896" s="279"/>
      <c r="BB896" s="277"/>
      <c r="BC896" s="280"/>
      <c r="BD896" s="275"/>
      <c r="BE896" s="656"/>
      <c r="BF896" s="277"/>
      <c r="BG896" s="279"/>
      <c r="BH896" s="277"/>
      <c r="BI896" s="280"/>
      <c r="BJ896" s="275"/>
      <c r="BK896" s="656"/>
      <c r="BL896" s="277"/>
      <c r="BM896" s="279"/>
      <c r="BN896" s="277"/>
      <c r="BO896" s="280"/>
      <c r="BP896" s="275"/>
      <c r="BQ896" s="279"/>
      <c r="BR896" s="277"/>
      <c r="BS896" s="279"/>
      <c r="BT896" s="277"/>
      <c r="BU896" s="280"/>
      <c r="BV896" s="275"/>
      <c r="BW896" s="279"/>
      <c r="BX896" s="277"/>
      <c r="BY896" s="279"/>
      <c r="BZ896" s="277"/>
      <c r="CA896" s="280"/>
      <c r="CB896" s="275"/>
      <c r="CC896" s="279"/>
      <c r="CD896" s="277"/>
      <c r="CE896" s="279"/>
      <c r="CF896" s="277"/>
      <c r="CG896" s="280"/>
      <c r="CH896" s="275"/>
      <c r="CI896" s="279"/>
      <c r="CJ896" s="277"/>
      <c r="CK896" s="279"/>
      <c r="CL896" s="277"/>
      <c r="CM896" s="280"/>
      <c r="CN896" s="275"/>
      <c r="CO896" s="279"/>
      <c r="CP896" s="277"/>
      <c r="CQ896" s="279"/>
      <c r="CR896" s="277"/>
      <c r="CS896" s="280"/>
    </row>
    <row r="897" spans="25:97" ht="15" customHeight="1" x14ac:dyDescent="0.25">
      <c r="Y897" s="43"/>
      <c r="Z897" s="44"/>
      <c r="AA897" s="45"/>
      <c r="AB897" s="44"/>
      <c r="AC897" s="45"/>
      <c r="AD897" s="46"/>
      <c r="AE897" s="43"/>
      <c r="AF897" s="44"/>
      <c r="AG897" s="45"/>
      <c r="AH897" s="44"/>
      <c r="AI897" s="45"/>
      <c r="AJ897" s="46"/>
      <c r="AK897" s="43"/>
      <c r="AL897" s="44"/>
      <c r="AM897" s="45"/>
      <c r="AN897" s="44"/>
      <c r="AO897" s="45"/>
      <c r="AP897" s="46"/>
      <c r="AR897" s="275"/>
      <c r="AS897" s="279"/>
      <c r="AT897" s="277"/>
      <c r="AU897" s="279"/>
      <c r="AV897" s="277"/>
      <c r="AW897" s="280"/>
      <c r="AX897" s="275"/>
      <c r="AY897" s="656"/>
      <c r="AZ897" s="277"/>
      <c r="BA897" s="279"/>
      <c r="BB897" s="277"/>
      <c r="BC897" s="280"/>
      <c r="BD897" s="275"/>
      <c r="BE897" s="656"/>
      <c r="BF897" s="277"/>
      <c r="BG897" s="279"/>
      <c r="BH897" s="277"/>
      <c r="BI897" s="280"/>
      <c r="BJ897" s="275"/>
      <c r="BK897" s="656"/>
      <c r="BL897" s="277"/>
      <c r="BM897" s="279"/>
      <c r="BN897" s="277"/>
      <c r="BO897" s="280"/>
      <c r="BP897" s="275"/>
      <c r="BQ897" s="279"/>
      <c r="BR897" s="277"/>
      <c r="BS897" s="279"/>
      <c r="BT897" s="277"/>
      <c r="BU897" s="280"/>
      <c r="BV897" s="275"/>
      <c r="BW897" s="279"/>
      <c r="BX897" s="277"/>
      <c r="BY897" s="279"/>
      <c r="BZ897" s="277"/>
      <c r="CA897" s="280"/>
      <c r="CB897" s="275"/>
      <c r="CC897" s="279"/>
      <c r="CD897" s="277"/>
      <c r="CE897" s="279"/>
      <c r="CF897" s="277"/>
      <c r="CG897" s="280"/>
      <c r="CH897" s="275"/>
      <c r="CI897" s="279"/>
      <c r="CJ897" s="277"/>
      <c r="CK897" s="279"/>
      <c r="CL897" s="277"/>
      <c r="CM897" s="280"/>
      <c r="CN897" s="275"/>
      <c r="CO897" s="279"/>
      <c r="CP897" s="277"/>
      <c r="CQ897" s="279"/>
      <c r="CR897" s="277"/>
      <c r="CS897" s="280"/>
    </row>
    <row r="898" spans="25:97" ht="15" customHeight="1" x14ac:dyDescent="0.25">
      <c r="Y898" s="41"/>
      <c r="Z898" s="22"/>
      <c r="AB898" s="22"/>
      <c r="AD898" s="42"/>
      <c r="AE898" s="41"/>
      <c r="AF898" s="22"/>
      <c r="AH898" s="22"/>
      <c r="AJ898" s="42"/>
      <c r="AK898" s="41"/>
      <c r="AL898" s="22"/>
      <c r="AN898" s="22"/>
      <c r="AP898" s="42"/>
      <c r="AR898" s="169"/>
      <c r="AS898" s="170"/>
      <c r="AT898" s="171"/>
      <c r="AU898" s="170"/>
      <c r="AV898" s="171"/>
      <c r="AW898" s="172"/>
      <c r="AX898" s="169"/>
      <c r="AY898" s="170"/>
      <c r="AZ898" s="171"/>
      <c r="BA898" s="170"/>
      <c r="BB898" s="171"/>
      <c r="BC898" s="172"/>
      <c r="BD898" s="169"/>
      <c r="BE898" s="170"/>
      <c r="BF898" s="171"/>
      <c r="BG898" s="170"/>
      <c r="BH898" s="171"/>
      <c r="BI898" s="172"/>
      <c r="BJ898" s="169"/>
      <c r="BK898" s="170"/>
      <c r="BL898" s="171"/>
      <c r="BM898" s="170"/>
      <c r="BN898" s="171"/>
      <c r="BO898" s="172"/>
      <c r="BP898" s="169"/>
      <c r="BQ898" s="170"/>
      <c r="BR898" s="171"/>
      <c r="BS898" s="170"/>
      <c r="BT898" s="171"/>
      <c r="BU898" s="172"/>
      <c r="BV898" s="169"/>
      <c r="BW898" s="170"/>
      <c r="BX898" s="171"/>
      <c r="BY898" s="170"/>
      <c r="BZ898" s="171"/>
      <c r="CA898" s="172"/>
      <c r="CB898" s="169"/>
      <c r="CC898" s="170"/>
      <c r="CD898" s="171"/>
      <c r="CE898" s="170"/>
      <c r="CF898" s="171"/>
      <c r="CG898" s="172"/>
      <c r="CH898" s="169"/>
      <c r="CI898" s="170"/>
      <c r="CJ898" s="171"/>
      <c r="CK898" s="170"/>
      <c r="CL898" s="171"/>
      <c r="CM898" s="172"/>
      <c r="CN898" s="169"/>
      <c r="CO898" s="170"/>
      <c r="CP898" s="171"/>
      <c r="CQ898" s="170"/>
      <c r="CR898" s="171"/>
      <c r="CS898" s="172"/>
    </row>
    <row r="899" spans="25:97" ht="15" customHeight="1" x14ac:dyDescent="0.25">
      <c r="Y899" s="43"/>
      <c r="Z899" s="47"/>
      <c r="AA899" s="45"/>
      <c r="AC899" s="45"/>
      <c r="AE899" s="43"/>
      <c r="AF899" s="47"/>
      <c r="AG899" s="45"/>
      <c r="AH899" s="47"/>
      <c r="AI899" s="45"/>
      <c r="AJ899" s="48"/>
      <c r="AK899" s="43"/>
      <c r="AL899" s="47"/>
      <c r="AM899" s="45"/>
      <c r="AN899" s="47"/>
      <c r="AO899" s="45"/>
      <c r="AP899" s="46"/>
      <c r="AR899" s="165">
        <v>1</v>
      </c>
      <c r="AS899" s="192" t="s">
        <v>1364</v>
      </c>
      <c r="AT899" s="167"/>
      <c r="AU899" s="171"/>
      <c r="AV899" s="167"/>
      <c r="AW899" s="171"/>
      <c r="AX899" s="165"/>
      <c r="AY899" s="192"/>
      <c r="AZ899" s="167"/>
      <c r="BA899" s="192"/>
      <c r="BB899" s="167"/>
      <c r="BC899" s="193"/>
      <c r="BD899" s="165"/>
      <c r="BE899" s="192"/>
      <c r="BF899" s="167"/>
      <c r="BG899" s="192"/>
      <c r="BH899" s="167"/>
      <c r="BI899" s="168"/>
      <c r="BJ899" s="165"/>
      <c r="BK899" s="192"/>
      <c r="BL899" s="167"/>
      <c r="BM899" s="171"/>
      <c r="BN899" s="167"/>
      <c r="BO899" s="171"/>
      <c r="BP899" s="165"/>
      <c r="BQ899" s="192"/>
      <c r="BR899" s="167"/>
      <c r="BS899" s="192"/>
      <c r="BT899" s="167"/>
      <c r="BU899" s="193"/>
      <c r="BV899" s="165"/>
      <c r="BW899" s="192"/>
      <c r="BX899" s="167"/>
      <c r="BY899" s="192"/>
      <c r="BZ899" s="167"/>
      <c r="CA899" s="168"/>
      <c r="CB899" s="165"/>
      <c r="CC899" s="192"/>
      <c r="CD899" s="167"/>
      <c r="CE899" s="171"/>
      <c r="CF899" s="167"/>
      <c r="CG899" s="171"/>
      <c r="CH899" s="165"/>
      <c r="CI899" s="192"/>
      <c r="CJ899" s="167"/>
      <c r="CK899" s="192"/>
      <c r="CL899" s="167"/>
      <c r="CM899" s="193"/>
      <c r="CN899" s="165"/>
      <c r="CO899" s="192"/>
      <c r="CP899" s="167"/>
      <c r="CQ899" s="192"/>
      <c r="CR899" s="167"/>
      <c r="CS899" s="168"/>
    </row>
    <row r="900" spans="25:97" ht="15" customHeight="1" x14ac:dyDescent="0.25">
      <c r="Y900" s="43"/>
      <c r="Z900" s="47"/>
      <c r="AA900" s="45"/>
      <c r="AB900" s="44"/>
      <c r="AC900" s="45"/>
      <c r="AD900" s="46"/>
      <c r="AE900" s="43"/>
      <c r="AF900" s="44"/>
      <c r="AG900" s="45"/>
      <c r="AH900" s="44"/>
      <c r="AI900" s="45"/>
      <c r="AJ900" s="46"/>
      <c r="AK900" s="43"/>
      <c r="AL900" s="44"/>
      <c r="AM900" s="45"/>
      <c r="AN900" s="44"/>
      <c r="AO900" s="45"/>
      <c r="AP900" s="46"/>
      <c r="AR900" s="165">
        <v>2</v>
      </c>
      <c r="AS900" s="192" t="s">
        <v>1365</v>
      </c>
      <c r="AT900" s="167"/>
      <c r="AU900" s="166"/>
      <c r="AV900" s="167"/>
      <c r="AW900" s="168"/>
      <c r="AX900" s="165"/>
      <c r="AY900" s="166"/>
      <c r="AZ900" s="167"/>
      <c r="BA900" s="166"/>
      <c r="BB900" s="167"/>
      <c r="BC900" s="168"/>
      <c r="BD900" s="165"/>
      <c r="BE900" s="166"/>
      <c r="BF900" s="167"/>
      <c r="BG900" s="166"/>
      <c r="BH900" s="167"/>
      <c r="BI900" s="168"/>
      <c r="BJ900" s="165"/>
      <c r="BK900" s="192"/>
      <c r="BL900" s="167"/>
      <c r="BM900" s="166"/>
      <c r="BN900" s="167"/>
      <c r="BO900" s="168"/>
      <c r="BP900" s="165"/>
      <c r="BQ900" s="166"/>
      <c r="BR900" s="167"/>
      <c r="BS900" s="166"/>
      <c r="BT900" s="167"/>
      <c r="BU900" s="168"/>
      <c r="BV900" s="165"/>
      <c r="BW900" s="166"/>
      <c r="BX900" s="167"/>
      <c r="BY900" s="166"/>
      <c r="BZ900" s="167"/>
      <c r="CA900" s="168"/>
      <c r="CB900" s="165"/>
      <c r="CC900" s="192"/>
      <c r="CD900" s="167"/>
      <c r="CE900" s="166"/>
      <c r="CF900" s="167"/>
      <c r="CG900" s="168"/>
      <c r="CH900" s="165"/>
      <c r="CI900" s="166"/>
      <c r="CJ900" s="167"/>
      <c r="CK900" s="166"/>
      <c r="CL900" s="167"/>
      <c r="CM900" s="168"/>
      <c r="CN900" s="165"/>
      <c r="CO900" s="166"/>
      <c r="CP900" s="167"/>
      <c r="CQ900" s="166"/>
      <c r="CR900" s="167"/>
      <c r="CS900" s="168"/>
    </row>
    <row r="901" spans="25:97" ht="15" customHeight="1" x14ac:dyDescent="0.25">
      <c r="Y901" s="43"/>
      <c r="Z901" s="48"/>
      <c r="AA901" s="45"/>
      <c r="AB901" s="44"/>
      <c r="AC901" s="45"/>
      <c r="AD901" s="46"/>
      <c r="AE901" s="43"/>
      <c r="AF901" s="44"/>
      <c r="AG901" s="45"/>
      <c r="AH901" s="44"/>
      <c r="AI901" s="45"/>
      <c r="AJ901" s="46"/>
      <c r="AK901" s="43"/>
      <c r="AL901" s="44"/>
      <c r="AM901" s="45"/>
      <c r="AN901" s="44"/>
      <c r="AO901" s="45"/>
      <c r="AP901" s="46"/>
      <c r="AR901" s="165">
        <v>3</v>
      </c>
      <c r="AS901" s="193" t="s">
        <v>1366</v>
      </c>
      <c r="AT901" s="167"/>
      <c r="AU901" s="166"/>
      <c r="AV901" s="167"/>
      <c r="AW901" s="168"/>
      <c r="AX901" s="165"/>
      <c r="AY901" s="166"/>
      <c r="AZ901" s="167"/>
      <c r="BA901" s="166"/>
      <c r="BB901" s="167"/>
      <c r="BC901" s="168"/>
      <c r="BD901" s="165"/>
      <c r="BE901" s="166"/>
      <c r="BF901" s="167"/>
      <c r="BG901" s="166"/>
      <c r="BH901" s="167"/>
      <c r="BI901" s="168"/>
      <c r="BJ901" s="165"/>
      <c r="BK901" s="193"/>
      <c r="BL901" s="167"/>
      <c r="BM901" s="166"/>
      <c r="BN901" s="167"/>
      <c r="BO901" s="168"/>
      <c r="BP901" s="165"/>
      <c r="BQ901" s="166"/>
      <c r="BR901" s="167"/>
      <c r="BS901" s="166"/>
      <c r="BT901" s="167"/>
      <c r="BU901" s="168"/>
      <c r="BV901" s="165"/>
      <c r="BW901" s="166"/>
      <c r="BX901" s="167"/>
      <c r="BY901" s="166"/>
      <c r="BZ901" s="167"/>
      <c r="CA901" s="168"/>
      <c r="CB901" s="165"/>
      <c r="CC901" s="193"/>
      <c r="CD901" s="167"/>
      <c r="CE901" s="166"/>
      <c r="CF901" s="167"/>
      <c r="CG901" s="168"/>
      <c r="CH901" s="165"/>
      <c r="CI901" s="166"/>
      <c r="CJ901" s="167"/>
      <c r="CK901" s="166"/>
      <c r="CL901" s="167"/>
      <c r="CM901" s="168"/>
      <c r="CN901" s="165"/>
      <c r="CO901" s="166"/>
      <c r="CP901" s="167"/>
      <c r="CQ901" s="166"/>
      <c r="CR901" s="167"/>
      <c r="CS901" s="168"/>
    </row>
    <row r="902" spans="25:97" ht="15.75" x14ac:dyDescent="0.25">
      <c r="Y902" s="49"/>
      <c r="Z902" s="50"/>
      <c r="AA902" s="51"/>
      <c r="AB902" s="50"/>
      <c r="AC902" s="51"/>
      <c r="AD902" s="52"/>
      <c r="AE902" s="49"/>
      <c r="AF902" s="50"/>
      <c r="AG902" s="51"/>
      <c r="AH902" s="50"/>
      <c r="AI902" s="51"/>
      <c r="AJ902" s="52"/>
      <c r="AK902" s="49"/>
      <c r="AL902" s="50"/>
      <c r="AM902" s="51"/>
      <c r="AN902" s="50"/>
      <c r="AO902" s="51"/>
      <c r="AP902" s="52"/>
      <c r="AR902" s="49"/>
      <c r="AS902" s="50"/>
      <c r="AT902" s="51"/>
      <c r="AU902" s="50"/>
      <c r="AV902" s="51"/>
      <c r="AW902" s="52"/>
      <c r="AX902" s="49"/>
      <c r="AY902" s="50"/>
      <c r="AZ902" s="51"/>
      <c r="BA902" s="50"/>
      <c r="BB902" s="51"/>
      <c r="BC902" s="52"/>
      <c r="BD902" s="49"/>
      <c r="BE902" s="50"/>
      <c r="BF902" s="51"/>
      <c r="BG902" s="50"/>
      <c r="BH902" s="51"/>
      <c r="BI902" s="52"/>
      <c r="BJ902" s="49"/>
      <c r="BK902" s="50"/>
      <c r="BL902" s="51"/>
      <c r="BM902" s="50"/>
      <c r="BN902" s="51"/>
      <c r="BO902" s="52"/>
      <c r="BP902" s="49"/>
      <c r="BQ902" s="50"/>
      <c r="BR902" s="51"/>
      <c r="BS902" s="50"/>
      <c r="BT902" s="51"/>
      <c r="BU902" s="52"/>
      <c r="BV902" s="49"/>
      <c r="BW902" s="50"/>
      <c r="BX902" s="51"/>
      <c r="BY902" s="50"/>
      <c r="BZ902" s="51"/>
      <c r="CA902" s="52"/>
      <c r="CB902" s="49"/>
      <c r="CC902" s="50"/>
      <c r="CD902" s="51"/>
      <c r="CE902" s="50"/>
      <c r="CF902" s="51"/>
      <c r="CG902" s="52"/>
      <c r="CH902" s="49"/>
      <c r="CI902" s="50"/>
      <c r="CJ902" s="51"/>
      <c r="CK902" s="50"/>
      <c r="CL902" s="51"/>
      <c r="CM902" s="52"/>
      <c r="CN902" s="49"/>
      <c r="CO902" s="50"/>
      <c r="CP902" s="51"/>
      <c r="CQ902" s="50"/>
      <c r="CR902" s="51"/>
      <c r="CS902" s="52"/>
    </row>
    <row r="903" spans="25:97" ht="15.75" x14ac:dyDescent="0.25">
      <c r="Z903" s="22"/>
      <c r="AB903" s="22"/>
      <c r="AD903" s="22"/>
      <c r="AF903" s="22"/>
      <c r="AH903" s="22"/>
      <c r="AJ903" s="22"/>
      <c r="AL903" s="22"/>
      <c r="AN903" s="22"/>
      <c r="AP903" s="22"/>
    </row>
  </sheetData>
  <sheetProtection password="CC4B" sheet="1" selectLockedCells="1"/>
  <mergeCells count="133">
    <mergeCell ref="B412:B414"/>
    <mergeCell ref="B415:B417"/>
    <mergeCell ref="B421:B423"/>
    <mergeCell ref="L10:L117"/>
    <mergeCell ref="B61:B97"/>
    <mergeCell ref="C75:E97"/>
    <mergeCell ref="B98:B117"/>
    <mergeCell ref="C115:E117"/>
    <mergeCell ref="B385:B387"/>
    <mergeCell ref="B388:B390"/>
    <mergeCell ref="B391:B393"/>
    <mergeCell ref="B394:B396"/>
    <mergeCell ref="B406:B408"/>
    <mergeCell ref="B409:B411"/>
    <mergeCell ref="B364:B366"/>
    <mergeCell ref="B367:B369"/>
    <mergeCell ref="B370:B372"/>
    <mergeCell ref="B397:B399"/>
    <mergeCell ref="B400:B402"/>
    <mergeCell ref="B403:B405"/>
    <mergeCell ref="B373:B375"/>
    <mergeCell ref="B376:B378"/>
    <mergeCell ref="B379:B381"/>
    <mergeCell ref="B382:B384"/>
    <mergeCell ref="B346:B348"/>
    <mergeCell ref="B349:B351"/>
    <mergeCell ref="B352:B354"/>
    <mergeCell ref="B355:B357"/>
    <mergeCell ref="B358:B360"/>
    <mergeCell ref="B361:B363"/>
    <mergeCell ref="B319:B321"/>
    <mergeCell ref="B322:B324"/>
    <mergeCell ref="B325:B327"/>
    <mergeCell ref="B328:B330"/>
    <mergeCell ref="B331:B333"/>
    <mergeCell ref="B334:B336"/>
    <mergeCell ref="B337:B339"/>
    <mergeCell ref="B340:B342"/>
    <mergeCell ref="B343:B345"/>
    <mergeCell ref="B303:B305"/>
    <mergeCell ref="B308:G308"/>
    <mergeCell ref="E222:E302"/>
    <mergeCell ref="B225:B227"/>
    <mergeCell ref="B228:B230"/>
    <mergeCell ref="B231:B233"/>
    <mergeCell ref="B310:B312"/>
    <mergeCell ref="B313:B315"/>
    <mergeCell ref="B316:B318"/>
    <mergeCell ref="G255:G302"/>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D255:D302"/>
    <mergeCell ref="B201:B203"/>
    <mergeCell ref="B204:B206"/>
    <mergeCell ref="B207:B209"/>
    <mergeCell ref="B210:B212"/>
    <mergeCell ref="B213:B215"/>
    <mergeCell ref="B216:B218"/>
    <mergeCell ref="B219:B221"/>
    <mergeCell ref="B222:B224"/>
    <mergeCell ref="B234:B236"/>
    <mergeCell ref="B300:B302"/>
    <mergeCell ref="B237:B239"/>
    <mergeCell ref="B240:B242"/>
    <mergeCell ref="B243:B245"/>
    <mergeCell ref="B246:B248"/>
    <mergeCell ref="B249:B251"/>
    <mergeCell ref="B252:B254"/>
    <mergeCell ref="C252:C302"/>
    <mergeCell ref="B255:B257"/>
    <mergeCell ref="G173:G187"/>
    <mergeCell ref="B176:B178"/>
    <mergeCell ref="B179:B181"/>
    <mergeCell ref="B182:B184"/>
    <mergeCell ref="B185:B187"/>
    <mergeCell ref="B188:B190"/>
    <mergeCell ref="B193:G193"/>
    <mergeCell ref="B195:B197"/>
    <mergeCell ref="B198:B200"/>
    <mergeCell ref="B29:B50"/>
    <mergeCell ref="F49:H50"/>
    <mergeCell ref="I49:K50"/>
    <mergeCell ref="B125:B127"/>
    <mergeCell ref="B128:B130"/>
    <mergeCell ref="B131:B133"/>
    <mergeCell ref="B134:B136"/>
    <mergeCell ref="B137:B139"/>
    <mergeCell ref="B140:B142"/>
    <mergeCell ref="B4:C4"/>
    <mergeCell ref="B5:C5"/>
    <mergeCell ref="B6:C6"/>
    <mergeCell ref="B7:C7"/>
    <mergeCell ref="C9:E9"/>
    <mergeCell ref="F9:H9"/>
    <mergeCell ref="I9:K9"/>
    <mergeCell ref="B10:B28"/>
    <mergeCell ref="C22:E28"/>
    <mergeCell ref="B418:B420"/>
    <mergeCell ref="C367:C420"/>
    <mergeCell ref="D370:D420"/>
    <mergeCell ref="E337:E420"/>
    <mergeCell ref="G370:G420"/>
    <mergeCell ref="I60:K60"/>
    <mergeCell ref="B120:G120"/>
    <mergeCell ref="B122:B124"/>
    <mergeCell ref="B51:B60"/>
    <mergeCell ref="F60:H60"/>
    <mergeCell ref="B143:B145"/>
    <mergeCell ref="B146:B148"/>
    <mergeCell ref="B149:B151"/>
    <mergeCell ref="B152:B154"/>
    <mergeCell ref="E152:E187"/>
    <mergeCell ref="B155:B157"/>
    <mergeCell ref="B158:B160"/>
    <mergeCell ref="C158:C187"/>
    <mergeCell ref="B161:B163"/>
    <mergeCell ref="B164:B166"/>
    <mergeCell ref="F164:F187"/>
    <mergeCell ref="B167:B169"/>
    <mergeCell ref="B170:B172"/>
    <mergeCell ref="B173:B17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59999389629810485"/>
  </sheetPr>
  <dimension ref="B2:CU903"/>
  <sheetViews>
    <sheetView zoomScale="50" zoomScaleNormal="50" workbookViewId="0">
      <selection activeCell="Y791" sqref="Y791:CS903"/>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4" customHeight="1" x14ac:dyDescent="0.3">
      <c r="B4" s="832" t="s">
        <v>129</v>
      </c>
      <c r="C4" s="832"/>
      <c r="D4" s="25">
        <f>'2 жастағы Ф'!C153</f>
        <v>0</v>
      </c>
      <c r="E4" s="27"/>
      <c r="F4" s="27"/>
      <c r="G4" s="23"/>
      <c r="H4" s="23"/>
    </row>
    <row r="5" spans="2:12" ht="18.75" x14ac:dyDescent="0.3">
      <c r="B5" s="833" t="s">
        <v>105</v>
      </c>
      <c r="C5" s="833"/>
      <c r="D5" s="26">
        <f>'2 жастағы Ф'!A153</f>
        <v>0</v>
      </c>
      <c r="E5" s="26"/>
      <c r="F5" s="26"/>
      <c r="G5" s="23"/>
      <c r="H5" s="23"/>
    </row>
    <row r="6" spans="2:12" ht="79.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IF(C122="","",VLOOKUP(C122,$Y$791:$Z$793,2,TRUE))</f>
        <v/>
      </c>
      <c r="D10" s="288" t="str">
        <f>IF(C123="","",VLOOKUP(C123,$AA$791:$AB$793,2,TRUE))</f>
        <v/>
      </c>
      <c r="E10" s="288" t="str">
        <f>IF(C124="","",VLOOKUP(C124,$AC$791:$AD$793,2,TRUE))</f>
        <v/>
      </c>
      <c r="F10" s="282" t="str">
        <f>IF(C195="","",VLOOKUP(C195,$AR$791:$AS$793,2,TRUE))</f>
        <v/>
      </c>
      <c r="G10" s="282" t="str">
        <f>IF(C196="","",VLOOKUP(C196,$AT$791:$AU$793,2,TRUE))</f>
        <v/>
      </c>
      <c r="H10" s="282" t="str">
        <f>IF(C197="","",VLOOKUP(C197,$AV$791:$AW$793,2,TRUE))</f>
        <v/>
      </c>
      <c r="I10" s="282" t="e">
        <f>IF(C310="","",VLOOKUP(C310,$AR$791:$AS$793,2,TRUE))</f>
        <v>#N/A</v>
      </c>
      <c r="J10" s="282" t="e">
        <f>IF(C311="","",VLOOKUP(C311,$AT$791:$AU$793,2,TRUE))</f>
        <v>#N/A</v>
      </c>
      <c r="K10" s="282" t="e">
        <f>IF(C312="","",VLOOKUP(C312,$AV$791:$AW$793,2,TRUE))</f>
        <v>#N/A</v>
      </c>
      <c r="L10" s="797" t="e">
        <f>IF(B424="","",VLOOKUP(B424,$AR$899:$AS$901,2,TRUE))</f>
        <v>#N/A</v>
      </c>
    </row>
    <row r="11" spans="2:12" ht="60" customHeight="1" x14ac:dyDescent="0.25">
      <c r="B11" s="830"/>
      <c r="C11" s="281" t="str">
        <f>IF(C125="","",VLOOKUP(C125,$AE$791:$AF$793,2,TRUE))</f>
        <v/>
      </c>
      <c r="D11" s="281" t="str">
        <f>IF(C126="","",VLOOKUP(C126,$AG$791:$AH$793,2,TRUE))</f>
        <v/>
      </c>
      <c r="E11" s="281" t="str">
        <f>IF(C127="","",VLOOKUP(C127,$AI$791:$AJ$793,2,TRUE))</f>
        <v/>
      </c>
      <c r="F11" s="91" t="str">
        <f>IF(C198="","",VLOOKUP(C198,$AX$791:$AY$793,2,TRUE))</f>
        <v/>
      </c>
      <c r="G11" s="91" t="str">
        <f>IF(C199="","",VLOOKUP(C199,$AZ$791:$BA$793,2,TRUE))</f>
        <v/>
      </c>
      <c r="H11" s="91" t="str">
        <f>IF(C200="","",VLOOKUP(C200,$BB$791:$BC$793,2,TRUE))</f>
        <v/>
      </c>
      <c r="I11" s="91" t="e">
        <f>IF(C313="","",VLOOKUP(C313,$AX$791:$AY$793,2,TRUE))</f>
        <v>#N/A</v>
      </c>
      <c r="J11" s="91" t="e">
        <f>IF(C314="","",VLOOKUP(C314,$AZ$791:$BA$793,2,TRUE))</f>
        <v>#N/A</v>
      </c>
      <c r="K11" s="91" t="e">
        <f>IF(C315="","",VLOOKUP(C315,$BB$791:$BC$793,2,TRUE))</f>
        <v>#N/A</v>
      </c>
      <c r="L11" s="798"/>
    </row>
    <row r="12" spans="2:12" ht="60" customHeight="1" x14ac:dyDescent="0.25">
      <c r="B12" s="830"/>
      <c r="C12" s="281" t="str">
        <f>IF(C128="","",VLOOKUP(C128,$AK$791:$AL$793,2,TRUE))</f>
        <v/>
      </c>
      <c r="D12" s="281" t="str">
        <f>IF(C129="","",VLOOKUP(C129,$AM$791:$AN$793,2,TRUE))</f>
        <v/>
      </c>
      <c r="E12" s="281" t="str">
        <f>IF(C130="","",VLOOKUP(C130,$AO$791:$AP$793,2,TRUE))</f>
        <v/>
      </c>
      <c r="F12" s="91" t="str">
        <f>IF(C201="","",VLOOKUP(C201,$BD$791:$BE$793,2,TRUE))</f>
        <v/>
      </c>
      <c r="G12" s="91" t="str">
        <f>IF(C202="","",VLOOKUP(C202,$BF$791:$BG$793,2,TRUE))</f>
        <v/>
      </c>
      <c r="H12" s="91" t="str">
        <f>IF(C203="","",VLOOKUP(C203,$BH$791:$BI$793,2,TRUE))</f>
        <v/>
      </c>
      <c r="I12" s="91" t="e">
        <f>IF(C316="","",VLOOKUP(C316,$BD$791:$BE$793,2,TRUE))</f>
        <v>#N/A</v>
      </c>
      <c r="J12" s="91" t="e">
        <f>IF(C317="","",VLOOKUP(C317,$BF$791:$BG$793,2,TRUE))</f>
        <v>#N/A</v>
      </c>
      <c r="K12" s="91" t="e">
        <f>IF(C318="","",VLOOKUP(C318,$BH$791:$BI$793,2,TRUE))</f>
        <v>#N/A</v>
      </c>
      <c r="L12" s="798"/>
    </row>
    <row r="13" spans="2:12" ht="60" customHeight="1" x14ac:dyDescent="0.25">
      <c r="B13" s="830"/>
      <c r="C13" s="281" t="str">
        <f>IF(C131="","",VLOOKUP(C131,$Y$795:$Z$797,2,TRUE))</f>
        <v/>
      </c>
      <c r="D13" s="281" t="str">
        <f>IF(C132="","",VLOOKUP(C132,$AA$795:$AB$797,2,TRUE))</f>
        <v/>
      </c>
      <c r="E13" s="281" t="str">
        <f>IF(C133="","",VLOOKUP(C133,$AC$795:$AD$797,2,TRUE))</f>
        <v/>
      </c>
      <c r="F13" s="91" t="str">
        <f>IF(C204="","",VLOOKUP(C204,$BJ$791:$BK$793,2,TRUE))</f>
        <v/>
      </c>
      <c r="G13" s="91" t="str">
        <f>IF(C205="","",VLOOKUP(C205,$BL$791:$BM$793,2,TRUE))</f>
        <v/>
      </c>
      <c r="H13" s="91" t="str">
        <f>IF(C206="","",VLOOKUP(C206,$BN$791:$BO$793,2,TRUE))</f>
        <v/>
      </c>
      <c r="I13" s="91" t="e">
        <f>IF(C319="","",VLOOKUP(C319,$BJ$791:$BK$793,2,TRUE))</f>
        <v>#N/A</v>
      </c>
      <c r="J13" s="91" t="e">
        <f>IF(C320="","",VLOOKUP(C320,$BL$791:$BM$793,2,TRUE))</f>
        <v>#N/A</v>
      </c>
      <c r="K13" s="91" t="e">
        <f>IF(C321="","",VLOOKUP(C321,$BN$791:$BO$793,2,TRUE))</f>
        <v>#N/A</v>
      </c>
      <c r="L13" s="798"/>
    </row>
    <row r="14" spans="2:12" ht="60" customHeight="1" x14ac:dyDescent="0.25">
      <c r="B14" s="830"/>
      <c r="C14" s="281" t="str">
        <f>IF(C134="","",VLOOKUP(C134,$AE$795:$AF$797,2,TRUE))</f>
        <v/>
      </c>
      <c r="D14" s="281" t="str">
        <f>IF(C135="","",VLOOKUP(C135,$AG$795:$AH$797,2,TRUE))</f>
        <v/>
      </c>
      <c r="E14" s="281" t="str">
        <f>IF(C136="","",VLOOKUP(C136,$AI$795:$AJ$797,2,TRUE))</f>
        <v/>
      </c>
      <c r="F14" s="91" t="str">
        <f>IF(C207="","",VLOOKUP(C207,$BP$791:$BQ$793,2,TRUE))</f>
        <v/>
      </c>
      <c r="G14" s="91" t="str">
        <f>IF(C208="","",VLOOKUP(C208,$BR$791:$BS$793,2,TRUE))</f>
        <v/>
      </c>
      <c r="H14" s="91" t="str">
        <f>IF(C209="","",VLOOKUP(C209,$BT$791:$BU$793,2,TRUE))</f>
        <v/>
      </c>
      <c r="I14" s="91" t="e">
        <f>IF(C322="","",VLOOKUP(C322,$BP$791:$BQ$793,2,TRUE))</f>
        <v>#N/A</v>
      </c>
      <c r="J14" s="91" t="e">
        <f>IF(C323="","",VLOOKUP(C323,$BR$791:$BS$793,2,TRUE))</f>
        <v>#N/A</v>
      </c>
      <c r="K14" s="91" t="e">
        <f>IF(C324="","",VLOOKUP(C324,$BT$791:$BU$793,2,TRUE))</f>
        <v>#N/A</v>
      </c>
      <c r="L14" s="798"/>
    </row>
    <row r="15" spans="2:12" ht="60" customHeight="1" x14ac:dyDescent="0.25">
      <c r="B15" s="830"/>
      <c r="C15" s="281" t="str">
        <f>IF(C137="","",VLOOKUP(C137,$AK$795:$AL$797,2,TRUE))</f>
        <v/>
      </c>
      <c r="D15" s="281" t="str">
        <f>IF(C138="","",VLOOKUP(C138,$AM$795:$AN$797,2,TRUE))</f>
        <v/>
      </c>
      <c r="E15" s="281" t="str">
        <f>IF(C139="","",VLOOKUP(C139,$AO$795:$AP$797,2,TRUE))</f>
        <v/>
      </c>
      <c r="F15" s="91" t="str">
        <f>IF(C210="","",VLOOKUP(C210,$AR$795:$AS$797,2,TRUE))</f>
        <v/>
      </c>
      <c r="G15" s="91" t="str">
        <f>IF(C211="","",VLOOKUP(C211,$AT$795:$AU$797,2,TRUE))</f>
        <v/>
      </c>
      <c r="H15" s="91" t="str">
        <f>IF(C212="","",VLOOKUP(C212,$AV$795:$AW$797,2,TRUE))</f>
        <v/>
      </c>
      <c r="I15" s="91" t="e">
        <f>IF(C325="","",VLOOKUP(C325,$AR$795:$AS$797,2,TRUE))</f>
        <v>#N/A</v>
      </c>
      <c r="J15" s="91" t="e">
        <f>IF(C326="","",VLOOKUP(C326,$AT$795:$AU$797,2,TRUE))</f>
        <v>#N/A</v>
      </c>
      <c r="K15" s="91" t="e">
        <f>IF(C327="","",VLOOKUP(C327,$AV$795:$AW$797,2,TRUE))</f>
        <v>#N/A</v>
      </c>
      <c r="L15" s="798"/>
    </row>
    <row r="16" spans="2:12" ht="60" customHeight="1" x14ac:dyDescent="0.25">
      <c r="B16" s="830"/>
      <c r="C16" s="281" t="str">
        <f>IF(C140="","",VLOOKUP(C140,$Y$799:$Z$801,2,TRUE))</f>
        <v/>
      </c>
      <c r="D16" s="281" t="str">
        <f>IF(C141="","",VLOOKUP(C141,$AA$799:$AB$801,2,TRUE))</f>
        <v/>
      </c>
      <c r="E16" s="281" t="str">
        <f>IF(C142="","",VLOOKUP(C142,$AC$799:$AD$801,2,TRUE))</f>
        <v/>
      </c>
      <c r="F16" s="91" t="str">
        <f>IF(C213="","",VLOOKUP(C213,$AX$795:$AY$797,2,TRUE))</f>
        <v/>
      </c>
      <c r="G16" s="91" t="str">
        <f>IF(C214="","",VLOOKUP(C214,$AZ$795:$BA$797,2,TRUE))</f>
        <v/>
      </c>
      <c r="H16" s="91" t="str">
        <f>IF(C215="","",VLOOKUP(C215,$BB$795:$BC$797,2,TRUE))</f>
        <v/>
      </c>
      <c r="I16" s="91" t="e">
        <f>IF(C328="","",VLOOKUP(C328,$AX$795:$AY$797,2,TRUE))</f>
        <v>#N/A</v>
      </c>
      <c r="J16" s="91" t="e">
        <f>IF(C329="","",VLOOKUP(C329,$AZ$795:$BA$797,2,TRUE))</f>
        <v>#N/A</v>
      </c>
      <c r="K16" s="91" t="e">
        <f>IF(C330="","",VLOOKUP(C330,$BB$795:$BC$797,2,TRUE))</f>
        <v>#N/A</v>
      </c>
      <c r="L16" s="798"/>
    </row>
    <row r="17" spans="2:12" ht="60" customHeight="1" x14ac:dyDescent="0.25">
      <c r="B17" s="830"/>
      <c r="C17" s="281" t="str">
        <f>IF(C143="","",VLOOKUP(C143,$AE$799:$AF$801,2,TRUE))</f>
        <v/>
      </c>
      <c r="D17" s="281" t="str">
        <f>IF(C144="","",VLOOKUP(C144,$AG$799:$AH$801,2,TRUE))</f>
        <v/>
      </c>
      <c r="E17" s="281" t="str">
        <f>IF(C145="","",VLOOKUP(C145,$AI$799:$AJ$801,2,TRUE))</f>
        <v/>
      </c>
      <c r="F17" s="91" t="str">
        <f>IF(C216="","",VLOOKUP(C216,$BD$795:$BE$797,2,TRUE))</f>
        <v/>
      </c>
      <c r="G17" s="91" t="str">
        <f>IF(C217="","",VLOOKUP(C217,$BF$795:$BG$797,2,TRUE))</f>
        <v/>
      </c>
      <c r="H17" s="91" t="str">
        <f>IF(C218="","",VLOOKUP(C218,$BH$795:$BI$797,2,TRUE))</f>
        <v/>
      </c>
      <c r="I17" s="91" t="e">
        <f>IF(C331="","",VLOOKUP(C331,$BD$795:$BE$797,2,TRUE))</f>
        <v>#N/A</v>
      </c>
      <c r="J17" s="91" t="e">
        <f>IF(C332="","",VLOOKUP(C332,$BF$795:$BG$797,2,TRUE))</f>
        <v>#N/A</v>
      </c>
      <c r="K17" s="91" t="e">
        <f>IF(C333="","",VLOOKUP(C333,$BH$795:$BI$797,2,TRUE))</f>
        <v>#N/A</v>
      </c>
      <c r="L17" s="798"/>
    </row>
    <row r="18" spans="2:12" ht="60" customHeight="1" x14ac:dyDescent="0.25">
      <c r="B18" s="830"/>
      <c r="C18" s="281" t="str">
        <f>IF(C146="","",VLOOKUP(C146,$AK$799:$AL$801,2,TRUE))</f>
        <v/>
      </c>
      <c r="D18" s="281" t="str">
        <f>IF(C147="","",VLOOKUP(C147,$AM$799:$AN$801,2,TRUE))</f>
        <v/>
      </c>
      <c r="E18" s="281" t="str">
        <f>IF(C148="","",VLOOKUP(C148,$AO$799:$AP$801,2,TRUE))</f>
        <v/>
      </c>
      <c r="F18" s="91" t="str">
        <f>IF(C219="","",VLOOKUP(C219,$BJ$795:$BK$797,2,TRUE))</f>
        <v/>
      </c>
      <c r="G18" s="91" t="str">
        <f>IF(C220="","",VLOOKUP(C220,$BL$795:$BM$797,2,TRUE))</f>
        <v/>
      </c>
      <c r="H18" s="91" t="str">
        <f>IF(C221="","",VLOOKUP(C221,$BN$795:$BO$797,2,TRUE))</f>
        <v/>
      </c>
      <c r="I18" s="91" t="e">
        <f>IF(C334="","",VLOOKUP(C334,$BJ$795:$BK$797,2,TRUE))</f>
        <v>#N/A</v>
      </c>
      <c r="J18" s="91" t="e">
        <f>IF(C335="","",VLOOKUP(C335,$BL$795:$BM$797,2,TRUE))</f>
        <v>#N/A</v>
      </c>
      <c r="K18" s="91" t="e">
        <f>IF(C336="","",VLOOKUP(C336,$BN$795:$BO$797,2,TRUE))</f>
        <v>#N/A</v>
      </c>
      <c r="L18" s="798"/>
    </row>
    <row r="19" spans="2:12" ht="60" customHeight="1" x14ac:dyDescent="0.25">
      <c r="B19" s="830"/>
      <c r="C19" s="281" t="str">
        <f>IF(C149="","",VLOOKUP(C149,$Y$803:$Z$805,2,TRUE))</f>
        <v/>
      </c>
      <c r="D19" s="281" t="str">
        <f>IF(C150="","",VLOOKUP(C150,$AA$803:$AB$805,2,TRUE))</f>
        <v/>
      </c>
      <c r="E19" s="281" t="str">
        <f>IF(C151="","",VLOOKUP(C151,$AC$803:$AD$805,2,TRUE))</f>
        <v/>
      </c>
      <c r="F19" s="91" t="str">
        <f>IF(C222="","",VLOOKUP(C222,$BP$795:$BQ$797,2,TRUE))</f>
        <v/>
      </c>
      <c r="G19" s="91" t="str">
        <f>IF(C223="","",VLOOKUP(C223,$BR$795:$BS$797,2,TRUE))</f>
        <v/>
      </c>
      <c r="H19" s="91" t="str">
        <f>IF(C224="","",VLOOKUP(C224,$BT$795:$BU$797,2,TRUE))</f>
        <v/>
      </c>
      <c r="I19" s="91" t="e">
        <f>IF(C337="","",VLOOKUP(C337,$BP$795:$BQ$797,2,TRUE))</f>
        <v>#N/A</v>
      </c>
      <c r="J19" s="91" t="e">
        <f>IF(C338="","",VLOOKUP(C338,$BR$795:$BS$797,2,TRUE))</f>
        <v>#N/A</v>
      </c>
      <c r="K19" s="91" t="e">
        <f>IF(C339="","",VLOOKUP(C339,$BT$795:$BU$797,2,TRUE))</f>
        <v>#N/A</v>
      </c>
      <c r="L19" s="798"/>
    </row>
    <row r="20" spans="2:12" ht="60" customHeight="1" x14ac:dyDescent="0.25">
      <c r="B20" s="830"/>
      <c r="C20" s="281" t="str">
        <f>IF(C152="","",VLOOKUP(C152,$AE$803:$AF$805,2,TRUE))</f>
        <v/>
      </c>
      <c r="D20" s="281" t="str">
        <f>IF(C153="","",VLOOKUP(C153,$AG$803:$AH$805,2,TRUE))</f>
        <v/>
      </c>
      <c r="E20" s="281" t="str">
        <f>IF(C154="","",VLOOKUP(C154,$AI$803:$AJ$805,2,TRUE))</f>
        <v/>
      </c>
      <c r="F20" s="91" t="str">
        <f>IF(C225="","",VLOOKUP(C225,$AR$799:$AS$801,2,TRUE))</f>
        <v/>
      </c>
      <c r="G20" s="91" t="str">
        <f>IF(C226="","",VLOOKUP(C226,$AT$799:$AU$801,2,TRUE))</f>
        <v/>
      </c>
      <c r="H20" s="91" t="str">
        <f>IF(C227="","",VLOOKUP(C227,$AV$799:$AW$801,2,TRUE))</f>
        <v/>
      </c>
      <c r="I20" s="91" t="e">
        <f>IF(C340="","",VLOOKUP(C340,$AR$799:$AS$801,2,TRUE))</f>
        <v>#N/A</v>
      </c>
      <c r="J20" s="91" t="e">
        <f>IF(C341="","",VLOOKUP(C341,$AT$799:$AU$801,2,TRUE))</f>
        <v>#N/A</v>
      </c>
      <c r="K20" s="91" t="e">
        <f>IF(C342="","",VLOOKUP(C342,$AV$799:$AW$801,2,TRUE))</f>
        <v>#N/A</v>
      </c>
      <c r="L20" s="798"/>
    </row>
    <row r="21" spans="2:12" ht="60" customHeight="1" x14ac:dyDescent="0.25">
      <c r="B21" s="830"/>
      <c r="C21" s="281" t="str">
        <f>IF(C155="","",VLOOKUP(C155,$AK$803:$AL$805,2,TRUE))</f>
        <v/>
      </c>
      <c r="D21" s="281" t="str">
        <f>IF(C156="","",VLOOKUP(C156,$AM$803:$AN$805,2,TRUE))</f>
        <v/>
      </c>
      <c r="E21" s="281" t="str">
        <f>IF(C157="","",VLOOKUP(C157,$AO$803:$AP$805,2,TRUE))</f>
        <v/>
      </c>
      <c r="F21" s="91" t="str">
        <f>IF(C228="","",VLOOKUP(C228,$AX$799:$AY$801,2,TRUE))</f>
        <v/>
      </c>
      <c r="G21" s="91" t="str">
        <f>IF(C229="","",VLOOKUP(C229,$AZ$799:$BA$801,2,TRUE))</f>
        <v/>
      </c>
      <c r="H21" s="91" t="str">
        <f>IF(C230="","",VLOOKUP(C230,$BB$799:$BC$801,2,TRUE))</f>
        <v/>
      </c>
      <c r="I21" s="91" t="e">
        <f>IF(C343="","",VLOOKUP(C343,$AX$799:$AY$801,2,TRUE))</f>
        <v>#N/A</v>
      </c>
      <c r="J21" s="91" t="e">
        <f>IF(C344="","",VLOOKUP(C344,$AZ$799:$BA$801,2,TRUE))</f>
        <v>#N/A</v>
      </c>
      <c r="K21" s="91" t="e">
        <f>IF(C345="","",VLOOKUP(C345,$BB$799:$BC$801,2,TRUE))</f>
        <v>#N/A</v>
      </c>
      <c r="L21" s="798"/>
    </row>
    <row r="22" spans="2:12" ht="60" customHeight="1" x14ac:dyDescent="0.25">
      <c r="B22" s="830"/>
      <c r="C22" s="812"/>
      <c r="D22" s="813"/>
      <c r="E22" s="814"/>
      <c r="F22" s="91" t="str">
        <f>IF(C231="","",VLOOKUP(C231,$BD$799:$BE$801,2,TRUE))</f>
        <v/>
      </c>
      <c r="G22" s="91" t="str">
        <f>IF(C232="","",VLOOKUP(C232,$BF$799:$BG$801,2,TRUE))</f>
        <v/>
      </c>
      <c r="H22" s="91" t="str">
        <f>IF(C233="","",VLOOKUP(C233,$BH$799:$BI$801,2,TRUE))</f>
        <v/>
      </c>
      <c r="I22" s="91" t="e">
        <f>IF(C346="","",VLOOKUP(C346,$BD$799:$BE$801,2,TRUE))</f>
        <v>#N/A</v>
      </c>
      <c r="J22" s="91" t="e">
        <f>IF(C347="","",VLOOKUP(C347,$BF$799:$BG$801,2,TRUE))</f>
        <v>#N/A</v>
      </c>
      <c r="K22" s="91" t="e">
        <f>IF(C348="","",VLOOKUP(C348,$BH$799:$BI$801,2,TRUE))</f>
        <v>#N/A</v>
      </c>
      <c r="L22" s="798"/>
    </row>
    <row r="23" spans="2:12" ht="60" customHeight="1" x14ac:dyDescent="0.25">
      <c r="B23" s="830"/>
      <c r="C23" s="815"/>
      <c r="D23" s="816"/>
      <c r="E23" s="817"/>
      <c r="F23" s="91" t="str">
        <f>IF(C234="","",VLOOKUP(C234,$BJ$799:$BK$801,2,TRUE))</f>
        <v/>
      </c>
      <c r="G23" s="91" t="str">
        <f>IF(C235="","",VLOOKUP(C235,$BL$799:$BM$801,2,TRUE))</f>
        <v/>
      </c>
      <c r="H23" s="91" t="str">
        <f>IF(C236="","",VLOOKUP(C236,$BN$799:$BO$801,2,TRUE))</f>
        <v/>
      </c>
      <c r="I23" s="91" t="e">
        <f>IF(C349="","",VLOOKUP(C349,$BJ$799:$BK$801,2,TRUE))</f>
        <v>#N/A</v>
      </c>
      <c r="J23" s="91" t="e">
        <f>IF(C350="","",VLOOKUP(C350,$BL$799:$BM$801,2,TRUE))</f>
        <v>#N/A</v>
      </c>
      <c r="K23" s="91" t="e">
        <f>IF(C351="","",VLOOKUP(C351,$BN$799:$BO$801,2,TRUE))</f>
        <v>#N/A</v>
      </c>
      <c r="L23" s="798"/>
    </row>
    <row r="24" spans="2:12" ht="60" customHeight="1" x14ac:dyDescent="0.25">
      <c r="B24" s="830"/>
      <c r="C24" s="815"/>
      <c r="D24" s="816"/>
      <c r="E24" s="817"/>
      <c r="F24" s="91" t="str">
        <f>IF(C237="","",VLOOKUP(C237,$BP$799:$BQ$801,2,TRUE))</f>
        <v/>
      </c>
      <c r="G24" s="91" t="str">
        <f>IF(C238="","",VLOOKUP(C238,$BR$799:$BS$801,2,TRUE))</f>
        <v/>
      </c>
      <c r="H24" s="91" t="str">
        <f>IF(C239="","",VLOOKUP(C239,$BT$799:$BU$801,2,TRUE))</f>
        <v/>
      </c>
      <c r="I24" s="91" t="e">
        <f>IF(C352="","",VLOOKUP(C352,$BP$799:$BQ$801,2,TRUE))</f>
        <v>#N/A</v>
      </c>
      <c r="J24" s="91" t="e">
        <f>IF(C353="","",VLOOKUP(C353,$BR$799:$BS$801,2,TRUE))</f>
        <v>#N/A</v>
      </c>
      <c r="K24" s="91" t="e">
        <f>IF(C354="","",VLOOKUP(C354,$BT$799:$BU$801,2,TRUE))</f>
        <v>#N/A</v>
      </c>
      <c r="L24" s="798"/>
    </row>
    <row r="25" spans="2:12" ht="60" customHeight="1" x14ac:dyDescent="0.25">
      <c r="B25" s="830"/>
      <c r="C25" s="815"/>
      <c r="D25" s="816"/>
      <c r="E25" s="817"/>
      <c r="F25" s="91" t="str">
        <f>IF(C240="","",VLOOKUP(C240,$AR$803:$AS$805,2,TRUE))</f>
        <v/>
      </c>
      <c r="G25" s="91" t="str">
        <f>IF(C241="","",VLOOKUP(C241,$AT$803:$AU$805,2,TRUE))</f>
        <v/>
      </c>
      <c r="H25" s="91" t="str">
        <f>IF(C242="","",VLOOKUP(C242,$AV$803:$AW$805,2,TRUE))</f>
        <v/>
      </c>
      <c r="I25" s="91" t="e">
        <f>IF(C355="","",VLOOKUP(C355,$AR$803:$AS$805,2,TRUE))</f>
        <v>#N/A</v>
      </c>
      <c r="J25" s="91" t="e">
        <f>IF(C356="","",VLOOKUP(C356,$AT$803:$AU$805,2,TRUE))</f>
        <v>#N/A</v>
      </c>
      <c r="K25" s="91" t="e">
        <f>IF(C357="","",VLOOKUP(C357,$AV$803:$AW$805,2,TRUE))</f>
        <v>#N/A</v>
      </c>
      <c r="L25" s="798"/>
    </row>
    <row r="26" spans="2:12" ht="60" customHeight="1" x14ac:dyDescent="0.25">
      <c r="B26" s="830"/>
      <c r="C26" s="815"/>
      <c r="D26" s="816"/>
      <c r="E26" s="817"/>
      <c r="F26" s="91" t="str">
        <f>IF(C243="","",VLOOKUP(C243,$AX$803:$AY$805,2,TRUE))</f>
        <v/>
      </c>
      <c r="G26" s="91" t="str">
        <f>IF(C244="","",VLOOKUP(C244,$AZ$803:$BA$805,2,TRUE))</f>
        <v/>
      </c>
      <c r="H26" s="91" t="str">
        <f>IF(C245="","",VLOOKUP(C245,$BB$803:$BC$804,2,TRUE))</f>
        <v/>
      </c>
      <c r="I26" s="91" t="e">
        <f>IF(C358="","",VLOOKUP(C358,$AX$803:$AY$805,2,TRUE))</f>
        <v>#N/A</v>
      </c>
      <c r="J26" s="91" t="e">
        <f>IF(C359="","",VLOOKUP(C359,$AZ$803:$BA$805,2,TRUE))</f>
        <v>#N/A</v>
      </c>
      <c r="K26" s="91" t="e">
        <f>IF(C360="","",VLOOKUP(C360,$BB$803:$BC$804,2,TRUE))</f>
        <v>#N/A</v>
      </c>
      <c r="L26" s="798"/>
    </row>
    <row r="27" spans="2:12" ht="60" customHeight="1" x14ac:dyDescent="0.25">
      <c r="B27" s="830"/>
      <c r="C27" s="815"/>
      <c r="D27" s="816"/>
      <c r="E27" s="817"/>
      <c r="F27" s="91" t="str">
        <f>IF(C246="","",VLOOKUP(C246,$BD$803:$BE$805,2,TRUE))</f>
        <v/>
      </c>
      <c r="G27" s="91" t="str">
        <f>IF(C247="","",VLOOKUP(C247,$BF$803:$BG$805,2,TRUE))</f>
        <v/>
      </c>
      <c r="H27" s="91" t="str">
        <f>IF(C248="","",VLOOKUP(C248,$BH$803:$BI$805,2,TRUE))</f>
        <v/>
      </c>
      <c r="I27" s="91" t="e">
        <f>IF(C361="","",VLOOKUP(C361,$BD$803:$BE$805,2,TRUE))</f>
        <v>#N/A</v>
      </c>
      <c r="J27" s="91" t="e">
        <f>IF(C362="","",VLOOKUP(C362,$BF$803:$BG$805,2,TRUE))</f>
        <v>#N/A</v>
      </c>
      <c r="K27" s="91" t="e">
        <f>IF(C363="","",VLOOKUP(C363,$BH$803:$BI$805,2,TRUE))</f>
        <v>#N/A</v>
      </c>
      <c r="L27" s="798"/>
    </row>
    <row r="28" spans="2:12" ht="60" customHeight="1" thickBot="1" x14ac:dyDescent="0.3">
      <c r="B28" s="831"/>
      <c r="C28" s="818"/>
      <c r="D28" s="819"/>
      <c r="E28" s="820"/>
      <c r="F28" s="283" t="str">
        <f>IF(C249="","",VLOOKUP(C249,$BJ$803:$BK$805,2,TRUE))</f>
        <v/>
      </c>
      <c r="G28" s="283" t="str">
        <f>IF(C250="","",VLOOKUP(C250,$BL$803:$BM$805,2,TRUE))</f>
        <v/>
      </c>
      <c r="H28" s="283" t="str">
        <f>IF(C251="","",VLOOKUP(C251,$BN$803:$BO$805,2,TRUE))</f>
        <v/>
      </c>
      <c r="I28" s="283" t="e">
        <f>IF(C364="","",VLOOKUP(C364,$BJ$803:$BK$805,2,TRUE))</f>
        <v>#N/A</v>
      </c>
      <c r="J28" s="283" t="e">
        <f>IF(C365="","",VLOOKUP(C365,$BL$803:$BM$805,2,TRUE))</f>
        <v>#N/A</v>
      </c>
      <c r="K28" s="283" t="e">
        <f>IF(C366="","",VLOOKUP(C366,$BN$803:$BO$805,2,TRUE))</f>
        <v>#N/A</v>
      </c>
      <c r="L28" s="798"/>
    </row>
    <row r="29" spans="2:12" ht="60" customHeight="1" x14ac:dyDescent="0.25">
      <c r="B29" s="836" t="s">
        <v>113</v>
      </c>
      <c r="C29" s="290" t="str">
        <f>IF(D122="","",VLOOKUP(D122,$Y$807:$Z$809,2,TRUE))</f>
        <v/>
      </c>
      <c r="D29" s="290" t="str">
        <f>IF(D123="","",VLOOKUP(D123,$AA$807:$AB$809,2,TRUE))</f>
        <v/>
      </c>
      <c r="E29" s="290" t="str">
        <f>IF(D124="","",VLOOKUP(D124,$AC$807:$AD$809,2,TRUE))</f>
        <v/>
      </c>
      <c r="F29" s="284" t="str">
        <f>IF(D195="","",VLOOKUP(D195,$AR$807:$AS$809,2,TRUE))</f>
        <v/>
      </c>
      <c r="G29" s="284" t="str">
        <f>IF(D196="","",VLOOKUP(D196,$AT$807:$AU$809,2,TRUE))</f>
        <v/>
      </c>
      <c r="H29" s="284" t="str">
        <f>IF(D197="","",VLOOKUP(D197,$AV$807:$AW$809,2,TRUE))</f>
        <v/>
      </c>
      <c r="I29" s="284" t="e">
        <f>IF(D310="","",VLOOKUP(D310,$AR$807:$AS$809,2,TRUE))</f>
        <v>#N/A</v>
      </c>
      <c r="J29" s="284" t="e">
        <f>IF(D311="","",VLOOKUP(D311,$AT$807:$AU$809,2,TRUE))</f>
        <v>#N/A</v>
      </c>
      <c r="K29" s="284" t="e">
        <f>IF(D312="","",VLOOKUP(D312,$AV$807:$AW$809,2,TRUE))</f>
        <v>#N/A</v>
      </c>
      <c r="L29" s="798"/>
    </row>
    <row r="30" spans="2:12" ht="60" customHeight="1" x14ac:dyDescent="0.25">
      <c r="B30" s="837"/>
      <c r="C30" s="281" t="str">
        <f>IF(D125="","",VLOOKUP(D125,$AE$807:$AF$809,2,TRUE))</f>
        <v/>
      </c>
      <c r="D30" s="281" t="str">
        <f>IF(D126="","",VLOOKUP(D126,$AG$807:$AH$809,2,TRUE))</f>
        <v/>
      </c>
      <c r="E30" s="281" t="str">
        <f>IF(D127="","",VLOOKUP(D127,$AI$807:$AJ$809,2,TRUE))</f>
        <v/>
      </c>
      <c r="F30" s="91" t="str">
        <f>IF(D198="","",VLOOKUP(D198,$AX$807:$AY$809,2,TRUE))</f>
        <v/>
      </c>
      <c r="G30" s="91" t="str">
        <f>IF(D199="","",VLOOKUP(D199,$AZ$807:$BA$809,2,TRUE))</f>
        <v/>
      </c>
      <c r="H30" s="91" t="str">
        <f>IF(D200="","",VLOOKUP(D200,$BB$807:$BC$809,2,TRUE))</f>
        <v/>
      </c>
      <c r="I30" s="91" t="e">
        <f>IF(D313="","",VLOOKUP(D313,$AX$807:$AY$809,2,TRUE))</f>
        <v>#N/A</v>
      </c>
      <c r="J30" s="91" t="e">
        <f>IF(D314="","",VLOOKUP(D314,$AZ$807:$BA$809,2,TRUE))</f>
        <v>#N/A</v>
      </c>
      <c r="K30" s="91" t="e">
        <f>IF(D315="","",VLOOKUP(D315,$BB$807:$BC$809,2,TRUE))</f>
        <v>#N/A</v>
      </c>
      <c r="L30" s="798"/>
    </row>
    <row r="31" spans="2:12" ht="60" customHeight="1" x14ac:dyDescent="0.25">
      <c r="B31" s="837"/>
      <c r="C31" s="281" t="str">
        <f>IF(D128="","",VLOOKUP(D128,$AK$807:$AL$809,2,TRUE))</f>
        <v/>
      </c>
      <c r="D31" s="281" t="str">
        <f>IF(D129="","",VLOOKUP(D129,$AM$807:$AN$809,2,TRUE))</f>
        <v/>
      </c>
      <c r="E31" s="281" t="str">
        <f>IF(D130="","",VLOOKUP(D130,$AO$807:$AP$809,2,TRUE))</f>
        <v/>
      </c>
      <c r="F31" s="91" t="str">
        <f>IF(D201="","",VLOOKUP(D201,$BD$807:$BE$809,2,TRUE))</f>
        <v/>
      </c>
      <c r="G31" s="91" t="str">
        <f>IF(D202="","",VLOOKUP(D202,$BF$807:$BG$809,2,TRUE))</f>
        <v/>
      </c>
      <c r="H31" s="91" t="str">
        <f>IF(D203="","",VLOOKUP(D203,$BH$807:$BI$809,2,TRUE))</f>
        <v/>
      </c>
      <c r="I31" s="91" t="e">
        <f>IF(D316="","",VLOOKUP(D316,$BD$807:$BE$809,2,TRUE))</f>
        <v>#N/A</v>
      </c>
      <c r="J31" s="91" t="e">
        <f>IF(D317="","",VLOOKUP(D317,$BF$807:$BG$809,2,TRUE))</f>
        <v>#N/A</v>
      </c>
      <c r="K31" s="91" t="e">
        <f>IF(D318="","",VLOOKUP(D318,$BH$807:$BI$809,2,TRUE))</f>
        <v>#N/A</v>
      </c>
      <c r="L31" s="798"/>
    </row>
    <row r="32" spans="2:12" ht="60" customHeight="1" x14ac:dyDescent="0.25">
      <c r="B32" s="837"/>
      <c r="C32" s="281" t="str">
        <f>IF(D131="","",VLOOKUP(D131,$Y$811:$Z$813,2,TRUE))</f>
        <v/>
      </c>
      <c r="D32" s="281" t="str">
        <f>IF(D132="","",VLOOKUP(D132,$AA$811:$AB$813,2,TRUE))</f>
        <v/>
      </c>
      <c r="E32" s="281" t="str">
        <f>IF(D133="","",VLOOKUP(D133,$AC$811:$AD$813,2,TRUE))</f>
        <v/>
      </c>
      <c r="F32" s="91" t="str">
        <f>IF(D204="","",VLOOKUP(D204,$AR$811:$AS$813,2,TRUE))</f>
        <v/>
      </c>
      <c r="G32" s="91" t="str">
        <f>IF(D205="","",VLOOKUP(D205,$AT$811:$AU$813,2,TRUE))</f>
        <v/>
      </c>
      <c r="H32" s="91" t="str">
        <f>IF(D206="","",VLOOKUP(D206,$AV$811:$AW$813,2,TRUE))</f>
        <v/>
      </c>
      <c r="I32" s="91" t="e">
        <f>IF(D319="","",VLOOKUP(D319,$AR$811:$AS$813,2,TRUE))</f>
        <v>#N/A</v>
      </c>
      <c r="J32" s="91" t="e">
        <f>IF(D320="","",VLOOKUP(D320,$AT$811:$AU$813,2,TRUE))</f>
        <v>#N/A</v>
      </c>
      <c r="K32" s="91" t="e">
        <f>IF(D321="","",VLOOKUP(D321,$AV$811:$AW$813,2,TRUE))</f>
        <v>#N/A</v>
      </c>
      <c r="L32" s="798"/>
    </row>
    <row r="33" spans="2:12" ht="60" customHeight="1" x14ac:dyDescent="0.25">
      <c r="B33" s="837"/>
      <c r="C33" s="281" t="str">
        <f>IF(D134="","",VLOOKUP(D134,$AE$811:$AF$813,2,TRUE))</f>
        <v/>
      </c>
      <c r="D33" s="281" t="str">
        <f>IF(D135="","",VLOOKUP(D135,$AG$811:$AH$813,2,TRUE))</f>
        <v/>
      </c>
      <c r="E33" s="281" t="str">
        <f>IF(D136="","",VLOOKUP(D136,$AI$811:$AJ$813,2,TRUE))</f>
        <v/>
      </c>
      <c r="F33" s="91" t="str">
        <f>IF(D207="","",VLOOKUP(D207,$AX$811:$AY$813,2,TRUE))</f>
        <v/>
      </c>
      <c r="G33" s="91" t="str">
        <f>IF(D208="","",VLOOKUP(D208,$AZ$811:$BA$813,2,TRUE))</f>
        <v/>
      </c>
      <c r="H33" s="91" t="str">
        <f>IF(D209="","",VLOOKUP(D209,$BB$811:$BC$813,2,TRUE))</f>
        <v/>
      </c>
      <c r="I33" s="91" t="e">
        <f>IF(D322="","",VLOOKUP(D322,$AX$811:$AY$813,2,TRUE))</f>
        <v>#N/A</v>
      </c>
      <c r="J33" s="91" t="e">
        <f>IF(D323="","",VLOOKUP(D323,$AZ$811:$BA$813,2,TRUE))</f>
        <v>#N/A</v>
      </c>
      <c r="K33" s="91" t="e">
        <f>IF(D324="","",VLOOKUP(D324,$BB$811:$BC$813,2,TRUE))</f>
        <v>#N/A</v>
      </c>
      <c r="L33" s="798"/>
    </row>
    <row r="34" spans="2:12" ht="60" customHeight="1" x14ac:dyDescent="0.25">
      <c r="B34" s="837"/>
      <c r="C34" s="281" t="str">
        <f>IF(D137="","",VLOOKUP(D137,$AK$811:$AL$813,2,TRUE))</f>
        <v/>
      </c>
      <c r="D34" s="281" t="str">
        <f>IF(D138="","",VLOOKUP(D138,$AM$811:$AN$813,2,TRUE))</f>
        <v/>
      </c>
      <c r="E34" s="281" t="str">
        <f>IF(D139="","",VLOOKUP(D139,$AO$811:$AP$813,2,TRUE))</f>
        <v/>
      </c>
      <c r="F34" s="91" t="str">
        <f>IF(D210="","",VLOOKUP(D210,$BD$811:$BE$813,2,TRUE))</f>
        <v/>
      </c>
      <c r="G34" s="91" t="str">
        <f>IF(D211="","",VLOOKUP(D211,$BF$811:$BG$813,2,TRUE))</f>
        <v/>
      </c>
      <c r="H34" s="91" t="str">
        <f>IF(D212="","",VLOOKUP(D212,$BH$811:$BI$813,2,TRUE))</f>
        <v/>
      </c>
      <c r="I34" s="91" t="e">
        <f>IF(D325="","",VLOOKUP(D325,$BD$811:$BE$813,2,TRUE))</f>
        <v>#N/A</v>
      </c>
      <c r="J34" s="91" t="e">
        <f>IF(D326="","",VLOOKUP(D326,$BF$811:$BG$813,2,TRUE))</f>
        <v>#N/A</v>
      </c>
      <c r="K34" s="91" t="e">
        <f>IF(D327="","",VLOOKUP(D327,$BH$811:$BI$813,2,TRUE))</f>
        <v>#N/A</v>
      </c>
      <c r="L34" s="798"/>
    </row>
    <row r="35" spans="2:12" ht="60" customHeight="1" x14ac:dyDescent="0.25">
      <c r="B35" s="837"/>
      <c r="C35" s="281" t="str">
        <f>IF(D140="","",VLOOKUP(D140,$Y$815:$Z$817,2,TRUE))</f>
        <v/>
      </c>
      <c r="D35" s="281" t="str">
        <f>IF(D141="","",VLOOKUP(D141,$AA$815:$AB$817,2,TRUE))</f>
        <v/>
      </c>
      <c r="E35" s="281" t="str">
        <f>IF(D142="","",VLOOKUP(D142,$AC$815:$AD$817,2,TRUE))</f>
        <v/>
      </c>
      <c r="F35" s="91" t="str">
        <f>IF(D213="","",VLOOKUP(D213,$AR$815:$AS$817,2,TRUE))</f>
        <v/>
      </c>
      <c r="G35" s="91" t="str">
        <f>IF(D214="","",VLOOKUP(D214,$AT$815:$AU$815,2,TRUE))</f>
        <v/>
      </c>
      <c r="H35" s="91" t="str">
        <f>IF(D215="","",VLOOKUP(D215,$AV$815:$AW$817,2,TRUE))</f>
        <v/>
      </c>
      <c r="I35" s="91" t="e">
        <f>IF(D328="","",VLOOKUP(D328,$AR$815:$AS$817,2,TRUE))</f>
        <v>#N/A</v>
      </c>
      <c r="J35" s="91" t="e">
        <f>IF(D329="","",VLOOKUP(D329,$AT$815:$AU$815,2,TRUE))</f>
        <v>#N/A</v>
      </c>
      <c r="K35" s="91" t="e">
        <f>IF(D330="","",VLOOKUP(D330,$AV$815:$AW$817,2,TRUE))</f>
        <v>#N/A</v>
      </c>
      <c r="L35" s="798"/>
    </row>
    <row r="36" spans="2:12" ht="60" customHeight="1" x14ac:dyDescent="0.25">
      <c r="B36" s="837"/>
      <c r="C36" s="281" t="str">
        <f>IF(D143="","",VLOOKUP(D143,$AE$815:$AF$817,2,TRUE))</f>
        <v/>
      </c>
      <c r="D36" s="281" t="str">
        <f>IF(D144="","",VLOOKUP(D144,$AG$815:$AH$817,2,TRUE))</f>
        <v/>
      </c>
      <c r="E36" s="281" t="str">
        <f>IF(D145="","",VLOOKUP(D145,$AI$815:$AJ$817,2,TRUE))</f>
        <v/>
      </c>
      <c r="F36" s="91" t="str">
        <f>IF(D216="","",VLOOKUP(D216,$AX$815:$AY$817,2,TRUE))</f>
        <v/>
      </c>
      <c r="G36" s="91" t="str">
        <f>IF(D217="","",VLOOKUP(D217,$AZ$815:$BA$817,2,TRUE))</f>
        <v/>
      </c>
      <c r="H36" s="91" t="str">
        <f>IF(D218="","",VLOOKUP(D218,$BB$815:$BC$817,2,TRUE))</f>
        <v/>
      </c>
      <c r="I36" s="91" t="e">
        <f>IF(D331="","",VLOOKUP(D331,$AX$815:$AY$817,2,TRUE))</f>
        <v>#N/A</v>
      </c>
      <c r="J36" s="91" t="e">
        <f>IF(D332="","",VLOOKUP(D332,$AZ$815:$BA$817,2,TRUE))</f>
        <v>#N/A</v>
      </c>
      <c r="K36" s="91" t="e">
        <f>IF(D333="","",VLOOKUP(D333,$BB$815:$BC$817,2,TRUE))</f>
        <v>#N/A</v>
      </c>
      <c r="L36" s="798"/>
    </row>
    <row r="37" spans="2:12" ht="60" customHeight="1" x14ac:dyDescent="0.25">
      <c r="B37" s="837"/>
      <c r="C37" s="281" t="str">
        <f>IF(D146="","",VLOOKUP(D146,$AK$815:$AL$817,2,TRUE))</f>
        <v/>
      </c>
      <c r="D37" s="281" t="str">
        <f>IF(D147="","",VLOOKUP(D147,$AM$815:$AN$817,2,TRUE))</f>
        <v/>
      </c>
      <c r="E37" s="281" t="str">
        <f>IF(D148="","",VLOOKUP(D148,$AO$815:$AP$817,2,TRUE))</f>
        <v/>
      </c>
      <c r="F37" s="91" t="str">
        <f>IF(D219="","",VLOOKUP(D219,$BD$815:$BE$817,2,TRUE))</f>
        <v/>
      </c>
      <c r="G37" s="91" t="str">
        <f>IF(D220="","",VLOOKUP(D220,$BF$815:$BG$817,2,TRUE))</f>
        <v/>
      </c>
      <c r="H37" s="91" t="str">
        <f>IF(D221="","",VLOOKUP(D221,$BH$815:$BI$817,2,TRUE))</f>
        <v/>
      </c>
      <c r="I37" s="91" t="e">
        <f>IF(D334="","",VLOOKUP(D334,$BD$815:$BE$817,2,TRUE))</f>
        <v>#N/A</v>
      </c>
      <c r="J37" s="91" t="e">
        <f>IF(D335="","",VLOOKUP(D335,$BF$815:$BG$817,2,TRUE))</f>
        <v>#N/A</v>
      </c>
      <c r="K37" s="91" t="e">
        <f>IF(D336="","",VLOOKUP(D336,$BH$815:$BI$817,2,TRUE))</f>
        <v>#N/A</v>
      </c>
      <c r="L37" s="798"/>
    </row>
    <row r="38" spans="2:12" ht="60" customHeight="1" x14ac:dyDescent="0.25">
      <c r="B38" s="837"/>
      <c r="C38" s="281" t="str">
        <f>IF(D149="","",VLOOKUP(D149,$Y$819:$Z$821,2,TRUE))</f>
        <v/>
      </c>
      <c r="D38" s="281" t="str">
        <f>IF(D150="","",VLOOKUP(D150,$AA$819:$AB$821,2,TRUE))</f>
        <v/>
      </c>
      <c r="E38" s="281" t="str">
        <f>IF(D151="","",VLOOKUP(D151,$AC$819:$AD$821,2,TRUE))</f>
        <v/>
      </c>
      <c r="F38" s="91" t="str">
        <f>IF(D222="","",VLOOKUP(D222,$AR$819:$AS$821,2,TRUE))</f>
        <v/>
      </c>
      <c r="G38" s="91" t="str">
        <f>IF(D223="","",VLOOKUP(D223,$AT$819:$AU$821,2,TRUE))</f>
        <v/>
      </c>
      <c r="H38" s="91" t="str">
        <f>IF(D224="","",VLOOKUP(D224,$AV$819:$AW$821,2,TRUE))</f>
        <v/>
      </c>
      <c r="I38" s="91" t="e">
        <f>IF(D337="","",VLOOKUP(D337,$AR$819:$AS$821,2,TRUE))</f>
        <v>#N/A</v>
      </c>
      <c r="J38" s="91" t="e">
        <f>IF(D338="","",VLOOKUP(D338,$AT$819:$AU$821,2,TRUE))</f>
        <v>#N/A</v>
      </c>
      <c r="K38" s="91" t="e">
        <f>IF(D339="","",VLOOKUP(D339,$AV$819:$AW$821,2,TRUE))</f>
        <v>#N/A</v>
      </c>
      <c r="L38" s="798"/>
    </row>
    <row r="39" spans="2:12" ht="60" customHeight="1" x14ac:dyDescent="0.25">
      <c r="B39" s="837"/>
      <c r="C39" s="281" t="str">
        <f>IF(D152="","",VLOOKUP(D152,$AE$819:$AF$821,2,TRUE))</f>
        <v/>
      </c>
      <c r="D39" s="281" t="str">
        <f>IF(D153="","",VLOOKUP(D153,$AG$819:$AH$821,2,TRUE))</f>
        <v/>
      </c>
      <c r="E39" s="281" t="str">
        <f>IF(D154="","",VLOOKUP(D154,$AI$819:$AJ$821,2,TRUE))</f>
        <v/>
      </c>
      <c r="F39" s="91" t="str">
        <f>IF(D225="","",VLOOKUP(D225,$AX$819:$AY$821,2,TRUE))</f>
        <v/>
      </c>
      <c r="G39" s="91" t="str">
        <f>IF(D226="","",VLOOKUP(D226,$AZ$819:$BA$821,2,TRUE))</f>
        <v/>
      </c>
      <c r="H39" s="91" t="str">
        <f>IF(D227="","",VLOOKUP(D227,$BB$819:$BC$821,2,TRUE))</f>
        <v/>
      </c>
      <c r="I39" s="91" t="e">
        <f>IF(D340="","",VLOOKUP(D340,$AX$819:$AY$821,2,TRUE))</f>
        <v>#N/A</v>
      </c>
      <c r="J39" s="91" t="e">
        <f>IF(D341="","",VLOOKUP(D341,$AZ$819:$BA$821,2,TRUE))</f>
        <v>#N/A</v>
      </c>
      <c r="K39" s="91" t="e">
        <f>IF(D342="","",VLOOKUP(D342,$BB$819:$BC$821,2,TRUE))</f>
        <v>#N/A</v>
      </c>
      <c r="L39" s="798"/>
    </row>
    <row r="40" spans="2:12" ht="60" customHeight="1" x14ac:dyDescent="0.25">
      <c r="B40" s="837"/>
      <c r="C40" s="281" t="str">
        <f>IF(D155="","",VLOOKUP(D155,$AK$819:$AL$821,2,TRUE))</f>
        <v/>
      </c>
      <c r="D40" s="281" t="str">
        <f>IF(D156="","",VLOOKUP(D156,$AM$819:$AN$821,2,TRUE))</f>
        <v/>
      </c>
      <c r="E40" s="281" t="str">
        <f>IF(D157="","",VLOOKUP(D157,$AO$819:$AP$821,2,TRUE))</f>
        <v/>
      </c>
      <c r="F40" s="91" t="str">
        <f>IF(D228="","",VLOOKUP(D228,$BD$819:$BE$821,2,TRUE))</f>
        <v/>
      </c>
      <c r="G40" s="91" t="str">
        <f>IF(D229="","",VLOOKUP(D229,$BF$819:$BG$821,2,TRUE))</f>
        <v/>
      </c>
      <c r="H40" s="91" t="str">
        <f>IF(D230="","",VLOOKUP(D230,$BH$819:$BI$821,2,TRUE))</f>
        <v/>
      </c>
      <c r="I40" s="91" t="e">
        <f>IF(D343="","",VLOOKUP(D343,$BD$819:$BE$821,2,TRUE))</f>
        <v>#N/A</v>
      </c>
      <c r="J40" s="91" t="e">
        <f>IF(D344="","",VLOOKUP(D344,$BF$819:$BG$821,2,TRUE))</f>
        <v>#N/A</v>
      </c>
      <c r="K40" s="91" t="e">
        <f>IF(D345="","",VLOOKUP(D345,$BH$819:$BI$821,2,TRUE))</f>
        <v>#N/A</v>
      </c>
      <c r="L40" s="798"/>
    </row>
    <row r="41" spans="2:12" ht="60" customHeight="1" x14ac:dyDescent="0.25">
      <c r="B41" s="837"/>
      <c r="C41" s="281" t="str">
        <f>IF(D158="","",VLOOKUP(D158,$Y$823:$Z$825,2,TRUE))</f>
        <v/>
      </c>
      <c r="D41" s="281" t="str">
        <f>IF(D159="","",VLOOKUP(D159,$AA$823:$AB$825,2,TRUE))</f>
        <v/>
      </c>
      <c r="E41" s="281" t="str">
        <f>IF(D160="","",VLOOKUP(D160,$AC$823:$AD$825,2,TRUE))</f>
        <v/>
      </c>
      <c r="F41" s="91" t="str">
        <f>IF(D231="","",VLOOKUP(D231,$AR$823:$AS$825,2,TRUE))</f>
        <v/>
      </c>
      <c r="G41" s="91" t="str">
        <f>IF(D232="","",VLOOKUP(D232,$AT$823:$AU$825,2,TRUE))</f>
        <v/>
      </c>
      <c r="H41" s="91" t="str">
        <f>IF(D233="","",VLOOKUP(D233,$AV$823:$AW$825,2,TRUE))</f>
        <v/>
      </c>
      <c r="I41" s="91" t="e">
        <f>IF(D346="","",VLOOKUP(D346,$AR$823:$AS$825,2,TRUE))</f>
        <v>#N/A</v>
      </c>
      <c r="J41" s="91" t="e">
        <f>IF(D347="","",VLOOKUP(D347,$AT$823:$AU$825,2,TRUE))</f>
        <v>#N/A</v>
      </c>
      <c r="K41" s="91" t="e">
        <f>IF(D348="","",VLOOKUP(D348,$AV$823:$AW$825,2,TRUE))</f>
        <v>#N/A</v>
      </c>
      <c r="L41" s="798"/>
    </row>
    <row r="42" spans="2:12" ht="60" customHeight="1" x14ac:dyDescent="0.25">
      <c r="B42" s="837"/>
      <c r="C42" s="281" t="str">
        <f>IF(D161="","",VLOOKUP(D161,$AE$823:$AF$825,2,TRUE))</f>
        <v/>
      </c>
      <c r="D42" s="281" t="str">
        <f>IF(D162="","",VLOOKUP(D162,$AG$823:$AH$825,2,TRUE))</f>
        <v/>
      </c>
      <c r="E42" s="281" t="str">
        <f>IF(D163="","",VLOOKUP(D163,$AI$823:$AJ$825,2,TRUE))</f>
        <v/>
      </c>
      <c r="F42" s="91" t="str">
        <f>IF(D234="","",VLOOKUP(D234,$AX$823:$AY$825,2,TRUE))</f>
        <v/>
      </c>
      <c r="G42" s="91" t="str">
        <f>IF(D235="","",VLOOKUP(D235,$AZ$823:$BA$825,2,TRUE))</f>
        <v/>
      </c>
      <c r="H42" s="91" t="str">
        <f>IF(D236="","",VLOOKUP(D236,$BB$823:$BC$825,2,TRUE))</f>
        <v/>
      </c>
      <c r="I42" s="91" t="e">
        <f>IF(D349="","",VLOOKUP(D349,$AX$823:$AY$825,2,TRUE))</f>
        <v>#N/A</v>
      </c>
      <c r="J42" s="91" t="e">
        <f>IF(D350="","",VLOOKUP(D350,$AZ$823:$BA$825,2,TRUE))</f>
        <v>#N/A</v>
      </c>
      <c r="K42" s="91" t="e">
        <f>IF(D351="","",VLOOKUP(D351,$BB$823:$BC$825,2,TRUE))</f>
        <v>#N/A</v>
      </c>
      <c r="L42" s="798"/>
    </row>
    <row r="43" spans="2:12" ht="60" customHeight="1" x14ac:dyDescent="0.25">
      <c r="B43" s="837"/>
      <c r="C43" s="281" t="str">
        <f>IF(D164="","",VLOOKUP(D164,$AK$823:$AL$825,2,TRUE))</f>
        <v/>
      </c>
      <c r="D43" s="281" t="str">
        <f>IF(D165="","",VLOOKUP(D165,$AM$823:$AN$825,2,TRUE))</f>
        <v/>
      </c>
      <c r="E43" s="281" t="str">
        <f>IF(D166="","",VLOOKUP(D166,$AO$823:$AP$825,2,TRUE))</f>
        <v/>
      </c>
      <c r="F43" s="91" t="str">
        <f>IF(D237="","",VLOOKUP(D237,$BD$823:$BE$825,2,TRUE))</f>
        <v/>
      </c>
      <c r="G43" s="91" t="str">
        <f>IF(D238="","",VLOOKUP(D238,$BF$823:$BG$825,2,TRUE))</f>
        <v/>
      </c>
      <c r="H43" s="91" t="str">
        <f>IF(D239="","",VLOOKUP(D239,$BH$823:$BI$825,2,TRUE))</f>
        <v/>
      </c>
      <c r="I43" s="91" t="e">
        <f>IF(D352="","",VLOOKUP(D352,$BD$823:$BE$825,2,TRUE))</f>
        <v>#N/A</v>
      </c>
      <c r="J43" s="91" t="e">
        <f>IF(D353="","",VLOOKUP(D353,$BF$823:$BG$825,2,TRUE))</f>
        <v>#N/A</v>
      </c>
      <c r="K43" s="91" t="e">
        <f>IF(D354="","",VLOOKUP(D354,$BH$823:$BI$825,2,TRUE))</f>
        <v>#N/A</v>
      </c>
      <c r="L43" s="798"/>
    </row>
    <row r="44" spans="2:12" ht="60" customHeight="1" x14ac:dyDescent="0.25">
      <c r="B44" s="837"/>
      <c r="C44" s="281" t="str">
        <f>IF(D167="","",VLOOKUP(D167,$Y$791:$Z$793,2,TRUE))</f>
        <v/>
      </c>
      <c r="D44" s="281" t="str">
        <f>IF(D168="","",VLOOKUP(D168,$AA$791:$AB$793,2,TRUE))</f>
        <v/>
      </c>
      <c r="E44" s="281" t="str">
        <f>IF(D169="","",VLOOKUP(D169,$AC$791:$AD$793,2,TRUE))</f>
        <v/>
      </c>
      <c r="F44" s="91" t="str">
        <f>IF(D240="","",VLOOKUP(D240,$AR$827:$AS$829,2,TRUE))</f>
        <v/>
      </c>
      <c r="G44" s="91" t="str">
        <f>IF(D241="","",VLOOKUP(D241,$AT$827:$AU$829,2,TRUE))</f>
        <v/>
      </c>
      <c r="H44" s="91" t="str">
        <f>IF(D242="","",VLOOKUP(D242,$AV$827:$AW$829,2,TRUE))</f>
        <v/>
      </c>
      <c r="I44" s="91" t="e">
        <f>IF(D355="","",VLOOKUP(D355,$AR$827:$AS$829,2,TRUE))</f>
        <v>#N/A</v>
      </c>
      <c r="J44" s="91" t="e">
        <f>IF(D356="","",VLOOKUP(D356,$AT$827:$AU$829,2,TRUE))</f>
        <v>#N/A</v>
      </c>
      <c r="K44" s="91" t="e">
        <f>IF(D357="","",VLOOKUP(D357,$AV$827:$AW$829,2,TRUE))</f>
        <v>#N/A</v>
      </c>
      <c r="L44" s="798"/>
    </row>
    <row r="45" spans="2:12" ht="60" customHeight="1" x14ac:dyDescent="0.25">
      <c r="B45" s="837"/>
      <c r="C45" s="281" t="str">
        <f>IF(D170="","",VLOOKUP(D170,$AE$791:$AF$793,2,TRUE))</f>
        <v/>
      </c>
      <c r="D45" s="281" t="str">
        <f>IF(D171="","",VLOOKUP(D171,$AG$791:$AH$793,2,TRUE))</f>
        <v/>
      </c>
      <c r="E45" s="281" t="str">
        <f>IF(D172="","",VLOOKUP(D172,$AI$791:$AJ$793,2,TRUE))</f>
        <v/>
      </c>
      <c r="F45" s="91" t="str">
        <f>IF(D243="","",VLOOKUP(D243,$AX$827:$AY$829,2,TRUE))</f>
        <v/>
      </c>
      <c r="G45" s="91" t="str">
        <f>IF(D244="","",VLOOKUP(D244,$AZ$827:$BA$829,2,TRUE))</f>
        <v/>
      </c>
      <c r="H45" s="91" t="str">
        <f>IF(D245="","",VLOOKUP(D245,$BB$827:$BC$829,2,TRUE))</f>
        <v/>
      </c>
      <c r="I45" s="91" t="e">
        <f>IF(D358="","",VLOOKUP(D358,$AX$827:$AY$829,2,TRUE))</f>
        <v>#N/A</v>
      </c>
      <c r="J45" s="91" t="e">
        <f>IF(D359="","",VLOOKUP(D359,$AZ$827:$BA$829,2,TRUE))</f>
        <v>#N/A</v>
      </c>
      <c r="K45" s="91" t="e">
        <f>IF(D360="","",VLOOKUP(D360,$BB$827:$BC$829,2,TRUE))</f>
        <v>#N/A</v>
      </c>
      <c r="L45" s="798"/>
    </row>
    <row r="46" spans="2:12" ht="60" customHeight="1" x14ac:dyDescent="0.25">
      <c r="B46" s="837"/>
      <c r="C46" s="281" t="str">
        <f>IF(D173="","",VLOOKUP(D173,$AK$791:$AL$793,2,TRUE))</f>
        <v/>
      </c>
      <c r="D46" s="281" t="str">
        <f>IF(D174="","",VLOOKUP(D174,$AM$791:$AN$793,2,TRUE))</f>
        <v/>
      </c>
      <c r="E46" s="281" t="str">
        <f>IF(D175="","",VLOOKUP(D175,$AO$791:$AP$793,2,TRUE))</f>
        <v/>
      </c>
      <c r="F46" s="91" t="str">
        <f>IF(D246="","",VLOOKUP(D246,$BD$827:$BE$829,2,TRUE))</f>
        <v/>
      </c>
      <c r="G46" s="91" t="str">
        <f>IF(D247="","",VLOOKUP(D247,$BF$827:$BG$829,2,TRUE))</f>
        <v/>
      </c>
      <c r="H46" s="91" t="str">
        <f>IF(D248="","",VLOOKUP(D248,$BH$827:$BI$829,2,TRUE))</f>
        <v/>
      </c>
      <c r="I46" s="91" t="e">
        <f>IF(D361="","",VLOOKUP(D361,$BD$827:$BE$829,2,TRUE))</f>
        <v>#N/A</v>
      </c>
      <c r="J46" s="91" t="e">
        <f>IF(D362="","",VLOOKUP(D362,$BF$827:$BG$829,2,TRUE))</f>
        <v>#N/A</v>
      </c>
      <c r="K46" s="91" t="e">
        <f>IF(D363="","",VLOOKUP(D363,$BH$827:$BI$829,2,TRUE))</f>
        <v>#N/A</v>
      </c>
      <c r="L46" s="798"/>
    </row>
    <row r="47" spans="2:12" ht="60" customHeight="1" x14ac:dyDescent="0.25">
      <c r="B47" s="837"/>
      <c r="C47" s="281" t="str">
        <f>IF(D176="","",VLOOKUP(D176,$Y$791:$Z$793,2,TRUE))</f>
        <v/>
      </c>
      <c r="D47" s="281" t="str">
        <f>IF(D177="","",VLOOKUP(D177,$AA$791:$AB$793,2,TRUE))</f>
        <v/>
      </c>
      <c r="E47" s="281" t="str">
        <f>IF(D178="","",VLOOKUP(D178,$AC$791:$AD$793,2,TRUE))</f>
        <v/>
      </c>
      <c r="F47" s="91" t="str">
        <f>IF(D249="","",VLOOKUP(D249,$AR$831:$AS$833,2,TRUE))</f>
        <v/>
      </c>
      <c r="G47" s="91" t="str">
        <f>IF(D250="","",VLOOKUP(D250,$AT$831:$AU$833,2,TRUE))</f>
        <v/>
      </c>
      <c r="H47" s="91" t="str">
        <f>IF(D251="","",VLOOKUP(D251,$AV$831:$AW$833,2,TRUE))</f>
        <v/>
      </c>
      <c r="I47" s="91" t="e">
        <f>IF(D364="","",VLOOKUP(D364,$AR$831:$AS$833,2,TRUE))</f>
        <v>#N/A</v>
      </c>
      <c r="J47" s="91" t="e">
        <f>IF(D365="","",VLOOKUP(D365,$AT$831:$AU$833,2,TRUE))</f>
        <v>#N/A</v>
      </c>
      <c r="K47" s="91" t="e">
        <f>IF(D366="","",VLOOKUP(D366,$AV$831:$AW$833,2,TRUE))</f>
        <v>#N/A</v>
      </c>
      <c r="L47" s="798"/>
    </row>
    <row r="48" spans="2:12" ht="60" customHeight="1" x14ac:dyDescent="0.25">
      <c r="B48" s="837"/>
      <c r="C48" s="281" t="str">
        <f>IF(D179="","",VLOOKUP(D179,$AE$791:$AF$793,2,TRUE))</f>
        <v/>
      </c>
      <c r="D48" s="281" t="str">
        <f>IF(D180="","",VLOOKUP(D180,$AG$791:$AH$793,2,TRUE))</f>
        <v/>
      </c>
      <c r="E48" s="281" t="str">
        <f>IF(D181="","",VLOOKUP(D181,$AI$791:$AJ$793,2,TRUE))</f>
        <v/>
      </c>
      <c r="F48" s="91" t="str">
        <f>IF(D252="","",VLOOKUP(D252,$AX$831:$AY$833,2,TRUE))</f>
        <v/>
      </c>
      <c r="G48" s="91" t="str">
        <f>IF(D253="","",VLOOKUP(D253,$AZ$831:$BA$833,2,TRUE))</f>
        <v/>
      </c>
      <c r="H48" s="91" t="str">
        <f>IF(D254="","",VLOOKUP(D254,$BB$831:$BC$833,2,TRUE))</f>
        <v/>
      </c>
      <c r="I48" s="91" t="e">
        <f>IF(D367="","",VLOOKUP(D367,$AX$831:$AY$833,2,TRUE))</f>
        <v>#N/A</v>
      </c>
      <c r="J48" s="91" t="e">
        <f>IF(D368="","",VLOOKUP(D368,$AZ$831:$BA$833,2,TRUE))</f>
        <v>#N/A</v>
      </c>
      <c r="K48" s="91" t="e">
        <f>IF(D369="","",VLOOKUP(D369,$BB$831:$BC$833,2,TRUE))</f>
        <v>#N/A</v>
      </c>
      <c r="L48" s="798"/>
    </row>
    <row r="49" spans="2:12" ht="60" customHeight="1" x14ac:dyDescent="0.25">
      <c r="B49" s="837"/>
      <c r="C49" s="281" t="str">
        <f>IF(D182="","",VLOOKUP(D182,$AK$791:$AL$793,2,TRUE))</f>
        <v/>
      </c>
      <c r="D49" s="281" t="str">
        <f>IF(D183="","",VLOOKUP(D183,$AM$791:$AN$793,2,TRUE))</f>
        <v/>
      </c>
      <c r="E49" s="281" t="str">
        <f>IF(D184="","",VLOOKUP(D184,$AO$791:$AP$793,2,TRUE))</f>
        <v/>
      </c>
      <c r="F49" s="803"/>
      <c r="G49" s="804"/>
      <c r="H49" s="805"/>
      <c r="I49" s="803"/>
      <c r="J49" s="804"/>
      <c r="K49" s="805"/>
      <c r="L49" s="798"/>
    </row>
    <row r="50" spans="2:12" ht="60" customHeight="1" thickBot="1" x14ac:dyDescent="0.3">
      <c r="B50" s="838"/>
      <c r="C50" s="291" t="str">
        <f>IF(D185="","",VLOOKUP(D185,$Y$791:$Z$793,2,TRUE))</f>
        <v/>
      </c>
      <c r="D50" s="291" t="str">
        <f>IF(D186="","",VLOOKUP(D186,$AA$791:$AB$793,2,TRUE))</f>
        <v/>
      </c>
      <c r="E50" s="291" t="str">
        <f>IF(D187="","",VLOOKUP(D187,$AC$791:$AD$793,2,TRUE))</f>
        <v/>
      </c>
      <c r="F50" s="806"/>
      <c r="G50" s="807"/>
      <c r="H50" s="808"/>
      <c r="I50" s="806"/>
      <c r="J50" s="807"/>
      <c r="K50" s="808"/>
      <c r="L50" s="798"/>
    </row>
    <row r="51" spans="2:12" ht="60" customHeight="1" x14ac:dyDescent="0.25">
      <c r="B51" s="839" t="s">
        <v>114</v>
      </c>
      <c r="C51" s="288" t="str">
        <f>IF(E122="","",VLOOKUP(E122,$Y$839:$Z$841,2,TRUE))</f>
        <v/>
      </c>
      <c r="D51" s="288" t="str">
        <f>IF(E123="","",VLOOKUP(E123,$AA$839:$AB$841,2,TRUE))</f>
        <v/>
      </c>
      <c r="E51" s="288" t="str">
        <f>IF(E124="","",VLOOKUP(E124,$AC$839:$AD$841,2,TRUE))</f>
        <v/>
      </c>
      <c r="F51" s="282" t="str">
        <f>IF(E195="","",VLOOKUP(E195,$AR$839:$AS$841,2,TRUE))</f>
        <v/>
      </c>
      <c r="G51" s="282" t="str">
        <f>IF(E196="","",VLOOKUP(E196,$AT$839:$AU$841,2,TRUE))</f>
        <v/>
      </c>
      <c r="H51" s="282" t="str">
        <f>IF(E197="","",VLOOKUP(E197,$AV$839:$AW$841,2,TRUE))</f>
        <v/>
      </c>
      <c r="I51" s="282" t="e">
        <f>IF(E310="","",VLOOKUP(E310,$AR$839:$AS$841,2,TRUE))</f>
        <v>#N/A</v>
      </c>
      <c r="J51" s="282" t="e">
        <f>IF(E311="","",VLOOKUP(E311,$AT$839:$AU$841,2,TRUE))</f>
        <v>#N/A</v>
      </c>
      <c r="K51" s="282" t="e">
        <f>IF(E312="","",VLOOKUP(E312,$AV$839:$AW$841,2,TRUE))</f>
        <v>#N/A</v>
      </c>
      <c r="L51" s="798"/>
    </row>
    <row r="52" spans="2:12" ht="60" customHeight="1" x14ac:dyDescent="0.25">
      <c r="B52" s="837"/>
      <c r="C52" s="281" t="str">
        <f>IF(E125="","",VLOOKUP(E125,$AE$839:$AF$841,2,TRUE))</f>
        <v/>
      </c>
      <c r="D52" s="281" t="str">
        <f>IF(E126="","",VLOOKUP(E126,$AG$839:$AH$841,2,TRUE))</f>
        <v/>
      </c>
      <c r="E52" s="281" t="str">
        <f>IF(E127="","",VLOOKUP(E127,$AI$839:$AJ$841,2,TRUE))</f>
        <v/>
      </c>
      <c r="F52" s="91" t="str">
        <f>IF(E198="","",VLOOKUP(E198,$AX$839:$AY$841,2,TRUE))</f>
        <v/>
      </c>
      <c r="G52" s="91" t="str">
        <f>IF(E199="","",VLOOKUP(E199,$AZ$839:$BA$841,2,TRUE))</f>
        <v/>
      </c>
      <c r="H52" s="91" t="str">
        <f>IF(E200="","",VLOOKUP(E200,$BB$839:$BC$841,2,TRUE))</f>
        <v/>
      </c>
      <c r="I52" s="91" t="e">
        <f>IF(E313="","",VLOOKUP(E313,$AX$839:$AY$841,2,TRUE))</f>
        <v>#N/A</v>
      </c>
      <c r="J52" s="91" t="e">
        <f>IF(E314="","",VLOOKUP(E314,$AZ$839:$BA$841,2,TRUE))</f>
        <v>#N/A</v>
      </c>
      <c r="K52" s="91" t="e">
        <f>IF(E315="","",VLOOKUP(E315,$BB$839:$BC$841,2,TRUE))</f>
        <v>#N/A</v>
      </c>
      <c r="L52" s="798"/>
    </row>
    <row r="53" spans="2:12" ht="60" customHeight="1" x14ac:dyDescent="0.25">
      <c r="B53" s="837"/>
      <c r="C53" s="281" t="str">
        <f>IF(E128="","",VLOOKUP(E128,$AK$839:$AL$841,2,TRUE))</f>
        <v/>
      </c>
      <c r="D53" s="281" t="str">
        <f>IF(E129="","",VLOOKUP(E129,$AM$839:$AN$841,2,TRUE))</f>
        <v/>
      </c>
      <c r="E53" s="281" t="str">
        <f>IF(E130="","",VLOOKUP(E130,$AO$839:$AP$841,2,TRUE))</f>
        <v/>
      </c>
      <c r="F53" s="91" t="str">
        <f>IF(E201="","",VLOOKUP(E201,$BD$839:$BE$841,2,TRUE))</f>
        <v/>
      </c>
      <c r="G53" s="91" t="str">
        <f>IF(E202="","",VLOOKUP(E202,$BF$839:$BG$841,2,TRUE))</f>
        <v/>
      </c>
      <c r="H53" s="91" t="str">
        <f>IF(E203="","",VLOOKUP(E203,$BH$839:$BI$841,2,TRUE))</f>
        <v/>
      </c>
      <c r="I53" s="91" t="e">
        <f>IF(E316="","",VLOOKUP(E316,$BD$839:$BE$841,2,TRUE))</f>
        <v>#N/A</v>
      </c>
      <c r="J53" s="91" t="e">
        <f>IF(E317="","",VLOOKUP(E317,$BF$839:$BG$841,2,TRUE))</f>
        <v>#N/A</v>
      </c>
      <c r="K53" s="91" t="e">
        <f>IF(E318="","",VLOOKUP(E318,$BH$839:$BI$841,2,TRUE))</f>
        <v>#N/A</v>
      </c>
      <c r="L53" s="798"/>
    </row>
    <row r="54" spans="2:12" ht="60" customHeight="1" x14ac:dyDescent="0.25">
      <c r="B54" s="837"/>
      <c r="C54" s="281" t="str">
        <f>IF(E131="","",VLOOKUP(E131,$Y$843:$Z$845,2,TRUE))</f>
        <v/>
      </c>
      <c r="D54" s="281" t="str">
        <f>IF(E132="","",VLOOKUP(E132,$AA$843:$AB$845,2,TRUE))</f>
        <v/>
      </c>
      <c r="E54" s="281" t="str">
        <f>IF(E133="","",VLOOKUP(E133,$AC$843:$AD$845,2,TRUE))</f>
        <v/>
      </c>
      <c r="F54" s="91" t="str">
        <f>IF(E204="","",VLOOKUP(E204,$AR$843:$AS$845,2,TRUE))</f>
        <v/>
      </c>
      <c r="G54" s="91" t="str">
        <f>IF(E205="","",VLOOKUP(E205,$AT$843:$AU$845,2,TRUE))</f>
        <v/>
      </c>
      <c r="H54" s="91" t="str">
        <f>IF(E206="","",VLOOKUP(E206,$AV$843:$AW$845,2,TRUE))</f>
        <v/>
      </c>
      <c r="I54" s="91" t="e">
        <f>IF(E319="","",VLOOKUP(E319,$AR$843:$AS$845,2,TRUE))</f>
        <v>#N/A</v>
      </c>
      <c r="J54" s="91" t="e">
        <f>IF(E320="","",VLOOKUP(E320,$AT$843:$AU$845,2,TRUE))</f>
        <v>#N/A</v>
      </c>
      <c r="K54" s="91" t="e">
        <f>IF(E321="","",VLOOKUP(E321,$AV$843:$AW$845,2,TRUE))</f>
        <v>#N/A</v>
      </c>
      <c r="L54" s="798"/>
    </row>
    <row r="55" spans="2:12" ht="60" customHeight="1" x14ac:dyDescent="0.25">
      <c r="B55" s="837"/>
      <c r="C55" s="281" t="str">
        <f>IF(E134="","",VLOOKUP(E134,$AE$843:$AF$845,2,TRUE))</f>
        <v/>
      </c>
      <c r="D55" s="281" t="str">
        <f>IF(E135="","",VLOOKUP(E135,$AG$843:$AH$845,2,TRUE))</f>
        <v/>
      </c>
      <c r="E55" s="281" t="str">
        <f>IF(E136="","",VLOOKUP(E136,$AI$843:$AJ$845,2,TRUE))</f>
        <v/>
      </c>
      <c r="F55" s="91" t="str">
        <f>IF(E207="","",VLOOKUP(E207,$AX$843:$AY$845,2,TRUE))</f>
        <v/>
      </c>
      <c r="G55" s="91" t="str">
        <f>IF(E208="","",VLOOKUP(E208,$AZ$843:$BA$845,2,TRUE))</f>
        <v/>
      </c>
      <c r="H55" s="91" t="str">
        <f>IF(E209="","",VLOOKUP(E209,$BB$843:$BC$845,2,TRUE))</f>
        <v/>
      </c>
      <c r="I55" s="91" t="e">
        <f>IF(E322="","",VLOOKUP(E322,$AX$843:$AY$845,2,TRUE))</f>
        <v>#N/A</v>
      </c>
      <c r="J55" s="91" t="e">
        <f>IF(E323="","",VLOOKUP(E323,$AZ$843:$BA$845,2,TRUE))</f>
        <v>#N/A</v>
      </c>
      <c r="K55" s="91" t="e">
        <f>IF(E324="","",VLOOKUP(E324,$BB$843:$BC$845,2,TRUE))</f>
        <v>#N/A</v>
      </c>
      <c r="L55" s="798"/>
    </row>
    <row r="56" spans="2:12" ht="60" customHeight="1" x14ac:dyDescent="0.25">
      <c r="B56" s="837"/>
      <c r="C56" s="281" t="str">
        <f>IF(E137="","",VLOOKUP(E137,$AK$843:$AL$845,2,TRUE))</f>
        <v/>
      </c>
      <c r="D56" s="281" t="str">
        <f>IF(E138="","",VLOOKUP(E138,$AM$843:$AN$845,2,TRUE))</f>
        <v/>
      </c>
      <c r="E56" s="281" t="str">
        <f>IF(E139="","",VLOOKUP(E139,$AO$843:$AP$845,2,TRUE))</f>
        <v/>
      </c>
      <c r="F56" s="91" t="str">
        <f>IF(E210="","",VLOOKUP(E210,$BD$843:$BE$845,2,TRUE))</f>
        <v/>
      </c>
      <c r="G56" s="91" t="str">
        <f>IF(E211="","",VLOOKUP(E211,$BF$843:$BG$845,2,TRUE))</f>
        <v/>
      </c>
      <c r="H56" s="91" t="str">
        <f>IF(E212="","",VLOOKUP(E212,$BH$843:$BI$845,2,TRUE))</f>
        <v/>
      </c>
      <c r="I56" s="91" t="e">
        <f>IF(E325="","",VLOOKUP(E325,$BD$843:$BE$845,2,TRUE))</f>
        <v>#N/A</v>
      </c>
      <c r="J56" s="91" t="e">
        <f>IF(E326="","",VLOOKUP(E326,$BF$843:$BG$845,2,TRUE))</f>
        <v>#N/A</v>
      </c>
      <c r="K56" s="91" t="e">
        <f>IF(E327="","",VLOOKUP(E327,$BH$843:$BI$845,2,TRUE))</f>
        <v>#N/A</v>
      </c>
      <c r="L56" s="798"/>
    </row>
    <row r="57" spans="2:12" ht="60" customHeight="1" x14ac:dyDescent="0.25">
      <c r="B57" s="837"/>
      <c r="C57" s="281" t="str">
        <f>IF(E140="","",VLOOKUP(E140,$Y$847:$Z$849,2,TRUE))</f>
        <v/>
      </c>
      <c r="D57" s="281" t="str">
        <f>IF(E141="","",VLOOKUP(E141,$AA$847:$AB$849,2,TRUE))</f>
        <v/>
      </c>
      <c r="E57" s="281" t="str">
        <f>IF(E142="","",VLOOKUP(E142,$AC$847:$AD$849,2,TRUE))</f>
        <v/>
      </c>
      <c r="F57" s="91" t="str">
        <f>IF(E213="","",VLOOKUP(E213,$AR$847:$AS$849,2,TRUE))</f>
        <v/>
      </c>
      <c r="G57" s="91" t="str">
        <f>IF(E214="","",VLOOKUP(E214,$AT$847:$AU$849,2,TRUE))</f>
        <v/>
      </c>
      <c r="H57" s="91" t="str">
        <f>IF(E215="","",VLOOKUP(E215,$AV$847:$AW$849,2,TRUE))</f>
        <v/>
      </c>
      <c r="I57" s="91" t="e">
        <f>IF(E328="","",VLOOKUP(E328,$AR$847:$AS$849,2,TRUE))</f>
        <v>#N/A</v>
      </c>
      <c r="J57" s="91" t="e">
        <f>IF(E329="","",VLOOKUP(E329,$AT$847:$AU$849,2,TRUE))</f>
        <v>#N/A</v>
      </c>
      <c r="K57" s="91" t="e">
        <f>IF(E330="","",VLOOKUP(E330,$AV$847:$AW$849,2,TRUE))</f>
        <v>#N/A</v>
      </c>
      <c r="L57" s="798"/>
    </row>
    <row r="58" spans="2:12" ht="60" customHeight="1" x14ac:dyDescent="0.25">
      <c r="B58" s="837"/>
      <c r="C58" s="281" t="str">
        <f>IF(E143="","",VLOOKUP(E143,$AE$847:$AF$849,2,TRUE))</f>
        <v/>
      </c>
      <c r="D58" s="281" t="str">
        <f>IF(E144="","",VLOOKUP(E144,$AG$847:$AH$849,2,TRUE))</f>
        <v/>
      </c>
      <c r="E58" s="281" t="str">
        <f>IF(E145="","",VLOOKUP(E145,$AI$847:$AJ$849,2,TRUE))</f>
        <v/>
      </c>
      <c r="F58" s="91" t="str">
        <f>IF(E216="","",VLOOKUP(E216,$AX$847:$AY$849,2,TRUE))</f>
        <v/>
      </c>
      <c r="G58" s="91" t="str">
        <f>IF(E217="","",VLOOKUP(E217,$AZ$847:$BA$849,2,TRUE))</f>
        <v/>
      </c>
      <c r="H58" s="91" t="str">
        <f>IF(E218="","",VLOOKUP(E218,$BB$847:$BC$849,2,TRUE))</f>
        <v/>
      </c>
      <c r="I58" s="91" t="e">
        <f>IF(E331="","",VLOOKUP(E331,$AX$847:$AY$849,2,TRUE))</f>
        <v>#N/A</v>
      </c>
      <c r="J58" s="91" t="e">
        <f>IF(E332="","",VLOOKUP(E332,$AZ$847:$BA$849,2,TRUE))</f>
        <v>#N/A</v>
      </c>
      <c r="K58" s="91" t="e">
        <f>IF(E333="","",VLOOKUP(E333,$BB$847:$BC$849,2,TRUE))</f>
        <v>#N/A</v>
      </c>
      <c r="L58" s="798"/>
    </row>
    <row r="59" spans="2:12" ht="60" customHeight="1" x14ac:dyDescent="0.25">
      <c r="B59" s="837"/>
      <c r="C59" s="281" t="str">
        <f>IF(E146="","",VLOOKUP(E146,$AK$847:$AL$849,2,TRUE))</f>
        <v/>
      </c>
      <c r="D59" s="281" t="str">
        <f>IF(E147="","",VLOOKUP(E147,$AM$847:$AN$849,2,TRUE))</f>
        <v/>
      </c>
      <c r="E59" s="281" t="str">
        <f>IF(E148="","",VLOOKUP(E148,$AO$847:$AP$849,2,TRUE))</f>
        <v/>
      </c>
      <c r="F59" s="91" t="str">
        <f>IF(E219="","",VLOOKUP(E219,$BD$847:$BE$849,2,TRUE))</f>
        <v/>
      </c>
      <c r="G59" s="91" t="str">
        <f>IF(E220="","",VLOOKUP(E220,$BF$847:$BG$849,2,TRUE))</f>
        <v/>
      </c>
      <c r="H59" s="91" t="str">
        <f>IF(E221="","",VLOOKUP(E221,$BH$847:$BI$849,2,TRUE))</f>
        <v/>
      </c>
      <c r="I59" s="91" t="e">
        <f>IF(E334="","",VLOOKUP(E334,$BD$847:$BE$849,2,TRUE))</f>
        <v>#N/A</v>
      </c>
      <c r="J59" s="91" t="e">
        <f>IF(E335="","",VLOOKUP(E335,$BF$847:$BG$849,2,TRUE))</f>
        <v>#N/A</v>
      </c>
      <c r="K59" s="91" t="e">
        <f>IF(E336="","",VLOOKUP(E336,$BH$847:$BI$849,2,TRUE))</f>
        <v>#N/A</v>
      </c>
      <c r="L59" s="798"/>
    </row>
    <row r="60" spans="2:12" ht="60" customHeight="1" thickBot="1" x14ac:dyDescent="0.3">
      <c r="B60" s="838"/>
      <c r="C60" s="291" t="str">
        <f>IF(E149="","",VLOOKUP(E149,$Y$851:$Z$853,2,TRUE))</f>
        <v/>
      </c>
      <c r="D60" s="291" t="str">
        <f>IF(E150="","",VLOOKUP(E150,$AA$807:$AB$809,2,TRUE))</f>
        <v/>
      </c>
      <c r="E60" s="291" t="str">
        <f>IF(E151="","",VLOOKUP(E151,$AC$807:$AD$809,2,TRUE))</f>
        <v/>
      </c>
      <c r="F60" s="809"/>
      <c r="G60" s="810"/>
      <c r="H60" s="811"/>
      <c r="I60" s="809"/>
      <c r="J60" s="810"/>
      <c r="K60" s="811"/>
      <c r="L60" s="798"/>
    </row>
    <row r="61" spans="2:12" ht="60" customHeight="1" x14ac:dyDescent="0.25">
      <c r="B61" s="829" t="s">
        <v>115</v>
      </c>
      <c r="C61" s="288" t="str">
        <f>IF(F122="","",VLOOKUP(F122,$Y$855:$Z$857,2,TRUE))</f>
        <v/>
      </c>
      <c r="D61" s="288" t="str">
        <f>IF(F123="","",VLOOKUP(F123,$AA$855:$AB$857,2,TRUE))</f>
        <v/>
      </c>
      <c r="E61" s="288" t="str">
        <f>IF(F124="","",VLOOKUP(F124,$AC$855:$AD$857,2,TRUE))</f>
        <v/>
      </c>
      <c r="F61" s="282" t="str">
        <f>IF(F195="","",VLOOKUP(F195,$AR$854:$AS$856,2,TRUE))</f>
        <v/>
      </c>
      <c r="G61" s="282" t="str">
        <f>IF(F196="","",VLOOKUP(F196,$AT$854:$AU$856,2,TRUE))</f>
        <v/>
      </c>
      <c r="H61" s="282" t="str">
        <f>IF(F197="","",VLOOKUP(F197,$AV$854:$AW$856,2,TRUE))</f>
        <v/>
      </c>
      <c r="I61" s="282" t="e">
        <f>IF(F310="","",VLOOKUP(F310,$AR$854:$AS$856,2,TRUE))</f>
        <v>#N/A</v>
      </c>
      <c r="J61" s="282" t="e">
        <f>IF(F311="","",VLOOKUP(F311,$AT$854:$AU$856,2,TRUE))</f>
        <v>#N/A</v>
      </c>
      <c r="K61" s="282" t="e">
        <f>IF(F312="","",VLOOKUP(F312,$AV$854:$AW$856,2,TRUE))</f>
        <v>#N/A</v>
      </c>
      <c r="L61" s="798"/>
    </row>
    <row r="62" spans="2:12" ht="60" customHeight="1" x14ac:dyDescent="0.25">
      <c r="B62" s="830"/>
      <c r="C62" s="281" t="str">
        <f>IF(F125="","",VLOOKUP(F125,$AE$855:$AF$857,2,TRUE))</f>
        <v/>
      </c>
      <c r="D62" s="281" t="str">
        <f>IF(F126="","",VLOOKUP(F126,$AG$855:$AH$857,2,TRUE))</f>
        <v/>
      </c>
      <c r="E62" s="281" t="str">
        <f>IF(F127="","",VLOOKUP(F127,$AI$855:$AJ$857,2,TRUE))</f>
        <v/>
      </c>
      <c r="F62" s="91" t="str">
        <f>IF(F198="","",VLOOKUP(F198,$AX$854:$AY$856,2,TRUE))</f>
        <v/>
      </c>
      <c r="G62" s="91" t="str">
        <f>IF(F199="","",VLOOKUP(F199,$AZ$854:$BA$856,2,TRUE))</f>
        <v/>
      </c>
      <c r="H62" s="91" t="str">
        <f>IF(F200="","",VLOOKUP(F200,$BB$854:$BC$856,2,TRUE))</f>
        <v/>
      </c>
      <c r="I62" s="91" t="e">
        <f>IF(F313="","",VLOOKUP(F313,$AX$854:$AY$856,2,TRUE))</f>
        <v>#N/A</v>
      </c>
      <c r="J62" s="91" t="e">
        <f>IF(F314="","",VLOOKUP(F314,$AZ$854:$BA$856,2,TRUE))</f>
        <v>#N/A</v>
      </c>
      <c r="K62" s="91" t="e">
        <f>IF(F315="","",VLOOKUP(F315,$BB$854:$BC$856,2,TRUE))</f>
        <v>#N/A</v>
      </c>
      <c r="L62" s="798"/>
    </row>
    <row r="63" spans="2:12" ht="60" customHeight="1" x14ac:dyDescent="0.25">
      <c r="B63" s="830"/>
      <c r="C63" s="281" t="str">
        <f>IF(F128="","",VLOOKUP(F128,$AK$855:$AL$857,2,TRUE))</f>
        <v/>
      </c>
      <c r="D63" s="281" t="str">
        <f>IF(F129="","",VLOOKUP(F129,$AM$855:$AN$857,2,TRUE))</f>
        <v/>
      </c>
      <c r="E63" s="281" t="str">
        <f>IF(F130="","",VLOOKUP(F130,$AO$855:$AP$857,2,TRUE))</f>
        <v/>
      </c>
      <c r="F63" s="91" t="str">
        <f>IF(F201="","",VLOOKUP(F201,$BD$854:$BE$856,2,TRUE))</f>
        <v/>
      </c>
      <c r="G63" s="91" t="str">
        <f>IF(F202="","",VLOOKUP(F202,$BF$854:$BG$856,2,TRUE))</f>
        <v/>
      </c>
      <c r="H63" s="91" t="str">
        <f>IF(F203="","",VLOOKUP(F203,$BH$854:$BI$856,2,TRUE))</f>
        <v/>
      </c>
      <c r="I63" s="91" t="e">
        <f>IF(F316="","",VLOOKUP(F316,$BD$854:$BE$856,2,TRUE))</f>
        <v>#N/A</v>
      </c>
      <c r="J63" s="91" t="e">
        <f>IF(F317="","",VLOOKUP(F317,$BF$854:$BG$856,2,TRUE))</f>
        <v>#N/A</v>
      </c>
      <c r="K63" s="91" t="e">
        <f>IF(F318="","",VLOOKUP(F318,$BH$854:$BI$856,2,TRUE))</f>
        <v>#N/A</v>
      </c>
      <c r="L63" s="798"/>
    </row>
    <row r="64" spans="2:12" ht="60" customHeight="1" x14ac:dyDescent="0.25">
      <c r="B64" s="830"/>
      <c r="C64" s="281" t="str">
        <f>IF(F131="","",VLOOKUP(F131,$Y$859:$Z$861,2,TRUE))</f>
        <v/>
      </c>
      <c r="D64" s="281" t="str">
        <f>IF(F132="","",VLOOKUP(F132,$AA$859:$AB$861,2,TRUE))</f>
        <v/>
      </c>
      <c r="E64" s="281" t="str">
        <f>IF(F133="","",VLOOKUP(F133,$AC$859:$AD$861,2,TRUE))</f>
        <v/>
      </c>
      <c r="F64" s="91" t="str">
        <f>IF(F204="","",VLOOKUP(F204,$BJ$854:$BK$856,2,TRUE))</f>
        <v/>
      </c>
      <c r="G64" s="91" t="str">
        <f>IF(F205="","",VLOOKUP(F205,$BL$854:$BM$856,2,TRUE))</f>
        <v/>
      </c>
      <c r="H64" s="91" t="str">
        <f>IF(F206="","",VLOOKUP(F206,$BN$854:$BO$856,2,TRUE))</f>
        <v/>
      </c>
      <c r="I64" s="91" t="e">
        <f>IF(F319="","",VLOOKUP(F319,$BJ$854:$BK$856,2,TRUE))</f>
        <v>#N/A</v>
      </c>
      <c r="J64" s="91" t="e">
        <f>IF(F320="","",VLOOKUP(F320,$BL$854:$BM$856,2,TRUE))</f>
        <v>#N/A</v>
      </c>
      <c r="K64" s="91" t="e">
        <f>IF(F321="","",VLOOKUP(F321,$BN$854:$BO$856,2,TRUE))</f>
        <v>#N/A</v>
      </c>
      <c r="L64" s="798"/>
    </row>
    <row r="65" spans="2:12" ht="60" customHeight="1" x14ac:dyDescent="0.25">
      <c r="B65" s="830"/>
      <c r="C65" s="281" t="str">
        <f>IF(F134="","",VLOOKUP(F134,$AE$859:$AF$861,2,TRUE))</f>
        <v/>
      </c>
      <c r="D65" s="281" t="str">
        <f>IF(F135="","",VLOOKUP(F135,$AG$859:$AH$861,2,TRUE))</f>
        <v/>
      </c>
      <c r="E65" s="281" t="str">
        <f>IF(F136="","",VLOOKUP(F136,$AI$859:$AJ$861,2,TRUE))</f>
        <v/>
      </c>
      <c r="F65" s="91" t="str">
        <f>IF(F207="","",VLOOKUP(F207,$BP$854:$BQ$856,2,TRUE))</f>
        <v/>
      </c>
      <c r="G65" s="91" t="str">
        <f>IF(F208="","",VLOOKUP(F208,$BR$854:$BS$856,2,TRUE))</f>
        <v/>
      </c>
      <c r="H65" s="91" t="str">
        <f>IF(F209="","",VLOOKUP(F209,$BT$854:$BU$856,2,TRUE))</f>
        <v/>
      </c>
      <c r="I65" s="91" t="e">
        <f>IF(F322="","",VLOOKUP(F322,$BP$854:$BQ$856,2,TRUE))</f>
        <v>#N/A</v>
      </c>
      <c r="J65" s="91" t="e">
        <f>IF(F323="","",VLOOKUP(F323,$BR$854:$BS$856,2,TRUE))</f>
        <v>#N/A</v>
      </c>
      <c r="K65" s="91" t="e">
        <f>IF(F324="","",VLOOKUP(F324,$BT$854:$BU$856,2,TRUE))</f>
        <v>#N/A</v>
      </c>
      <c r="L65" s="798"/>
    </row>
    <row r="66" spans="2:12" ht="60" customHeight="1" x14ac:dyDescent="0.25">
      <c r="B66" s="830"/>
      <c r="C66" s="281" t="str">
        <f>IF(F137="","",VLOOKUP(F137,$AK$859:$AL$861,2,TRUE))</f>
        <v/>
      </c>
      <c r="D66" s="281" t="str">
        <f>IF(F138="","",VLOOKUP(F138,$AM$859:$AN$861,2,TRUE))</f>
        <v/>
      </c>
      <c r="E66" s="281" t="str">
        <f>IF(F139="","",VLOOKUP(F139,$AO$859:$AP$861,2,TRUE))</f>
        <v/>
      </c>
      <c r="F66" s="91" t="str">
        <f>IF(F210="","",VLOOKUP(F210,$BV$854:$BW$856,2,TRUE))</f>
        <v/>
      </c>
      <c r="G66" s="91" t="str">
        <f>IF(F211="","",VLOOKUP(F211,$BX$854:$BY$856,2,TRUE))</f>
        <v/>
      </c>
      <c r="H66" s="91" t="str">
        <f>IF(F212="","",VLOOKUP(F212,$BZ$854:$CA$856,2,TRUE))</f>
        <v/>
      </c>
      <c r="I66" s="91" t="e">
        <f>IF(F325="","",VLOOKUP(F325,$BV$854:$BW$856,2,TRUE))</f>
        <v>#N/A</v>
      </c>
      <c r="J66" s="91" t="e">
        <f>IF(F326="","",VLOOKUP(F326,$BX$854:$BY$856,2,TRUE))</f>
        <v>#N/A</v>
      </c>
      <c r="K66" s="91" t="e">
        <f>IF(F327="","",VLOOKUP(F327,$BZ$854:$CA$856,2,TRUE))</f>
        <v>#N/A</v>
      </c>
      <c r="L66" s="798"/>
    </row>
    <row r="67" spans="2:12" ht="60" customHeight="1" x14ac:dyDescent="0.25">
      <c r="B67" s="830"/>
      <c r="C67" s="281" t="str">
        <f>IF(F140="","",VLOOKUP(F140,$Y$863:$Z$865,2,TRUE))</f>
        <v/>
      </c>
      <c r="D67" s="281" t="str">
        <f>IF(F141="","",VLOOKUP(F141,$AA$863:$AB$865,2,TRUE))</f>
        <v/>
      </c>
      <c r="E67" s="281" t="str">
        <f>IF(F142="","",VLOOKUP(F142,$AC$863:$AD$865,2,TRUE))</f>
        <v/>
      </c>
      <c r="F67" s="91" t="str">
        <f>IF(F213="","",VLOOKUP(F213,$CB$854:$CC$856,2,TRUE))</f>
        <v/>
      </c>
      <c r="G67" s="91" t="str">
        <f>IF(F214="","",VLOOKUP(F214,$CD$854:$CE$856,2,TRUE))</f>
        <v/>
      </c>
      <c r="H67" s="91" t="str">
        <f>IF(F215="","",VLOOKUP(F215,$CF$854:$CG$856,2,TRUE))</f>
        <v/>
      </c>
      <c r="I67" s="91" t="e">
        <f>IF(F328="","",VLOOKUP(F328,$CB$854:$CC$856,2,TRUE))</f>
        <v>#N/A</v>
      </c>
      <c r="J67" s="91" t="e">
        <f>IF(F329="","",VLOOKUP(F329,$CD$854:$CE$856,2,TRUE))</f>
        <v>#N/A</v>
      </c>
      <c r="K67" s="91" t="e">
        <f>IF(F330="","",VLOOKUP(F330,$CF$854:$CG$856,2,TRUE))</f>
        <v>#N/A</v>
      </c>
      <c r="L67" s="798"/>
    </row>
    <row r="68" spans="2:12" ht="60" customHeight="1" x14ac:dyDescent="0.25">
      <c r="B68" s="830"/>
      <c r="C68" s="281" t="str">
        <f>IF(F143="","",VLOOKUP(F143,$AE$863:$AF$865,2,TRUE))</f>
        <v/>
      </c>
      <c r="D68" s="281" t="str">
        <f>IF(F144="","",VLOOKUP(F144,$AG$863:$AH$865,2,TRUE))</f>
        <v/>
      </c>
      <c r="E68" s="281" t="str">
        <f>IF(F145="","",VLOOKUP(F145,$AI$863:$AJ$865,2,TRUE))</f>
        <v/>
      </c>
      <c r="F68" s="91" t="str">
        <f>IF(F216="","",VLOOKUP(F216,$CH$854:$CI$856,2,TRUE))</f>
        <v/>
      </c>
      <c r="G68" s="91" t="str">
        <f>IF(F217="","",VLOOKUP(F217,$CJ$854:$CK$856,2,TRUE))</f>
        <v/>
      </c>
      <c r="H68" s="91" t="str">
        <f>IF(F218="","",VLOOKUP(F218,$CL$854:$CM$856,2,TRUE))</f>
        <v/>
      </c>
      <c r="I68" s="91" t="e">
        <f>IF(F331="","",VLOOKUP(F331,$CH$854:$CI$856,2,TRUE))</f>
        <v>#N/A</v>
      </c>
      <c r="J68" s="91" t="e">
        <f>IF(F332="","",VLOOKUP(F332,$CJ$854:$CK$856,2,TRUE))</f>
        <v>#N/A</v>
      </c>
      <c r="K68" s="91" t="e">
        <f>IF(F333="","",VLOOKUP(F333,$CL$854:$CM$856,2,TRUE))</f>
        <v>#N/A</v>
      </c>
      <c r="L68" s="798"/>
    </row>
    <row r="69" spans="2:12" ht="60" customHeight="1" x14ac:dyDescent="0.25">
      <c r="B69" s="830"/>
      <c r="C69" s="281" t="str">
        <f>IF(F146="","",VLOOKUP(F146,$AK$863:$AL$865,2,TRUE))</f>
        <v/>
      </c>
      <c r="D69" s="281" t="str">
        <f>IF(F147="","",VLOOKUP(F147,$AM$863:$AN$865,2,TRUE))</f>
        <v/>
      </c>
      <c r="E69" s="281" t="str">
        <f>IF(F148="","",VLOOKUP(F148,$AO$863:$AP$865,2,TRUE))</f>
        <v/>
      </c>
      <c r="F69" s="91" t="str">
        <f>IF(F219="","",VLOOKUP(F219,$AR$858:$AS$860,2,TRUE))</f>
        <v/>
      </c>
      <c r="G69" s="91" t="str">
        <f>IF(F220="","",VLOOKUP(F220,$AT$858:$AU$860,2,TRUE))</f>
        <v/>
      </c>
      <c r="H69" s="91" t="str">
        <f>IF(F221="","",VLOOKUP(F221,$AV$858:$AW$860,2,TRUE))</f>
        <v/>
      </c>
      <c r="I69" s="91" t="e">
        <f>IF(F334="","",VLOOKUP(F334,$AR$858:$AS$860,2,TRUE))</f>
        <v>#N/A</v>
      </c>
      <c r="J69" s="91" t="e">
        <f>IF(F335="","",VLOOKUP(F335,$AT$858:$AU$860,2,TRUE))</f>
        <v>#N/A</v>
      </c>
      <c r="K69" s="91" t="e">
        <f>IF(F336="","",VLOOKUP(F336,$AV$858:$AW$860,2,TRUE))</f>
        <v>#N/A</v>
      </c>
      <c r="L69" s="798"/>
    </row>
    <row r="70" spans="2:12" ht="60" customHeight="1" x14ac:dyDescent="0.25">
      <c r="B70" s="830"/>
      <c r="C70" s="281" t="str">
        <f>IF(F149="","",VLOOKUP(F149,$Y$867:$Z$869,2,TRUE))</f>
        <v/>
      </c>
      <c r="D70" s="281" t="str">
        <f>IF(F150="","",VLOOKUP(F150,$AA$867:$AB$869,2,TRUE))</f>
        <v/>
      </c>
      <c r="E70" s="281" t="str">
        <f>IF(F151="","",VLOOKUP(F151,$AC$867:$AD$869,2,TRUE))</f>
        <v/>
      </c>
      <c r="F70" s="91" t="str">
        <f>IF(F222="","",VLOOKUP(F222,$AX$858:$AY$860,2,TRUE))</f>
        <v/>
      </c>
      <c r="G70" s="91" t="str">
        <f>IF(F223="","",VLOOKUP(F223,$AZ$858:$BA$860,2,TRUE))</f>
        <v/>
      </c>
      <c r="H70" s="91" t="str">
        <f>IF(F224="","",VLOOKUP(F224,$BB$858:$BC$860,2,TRUE))</f>
        <v/>
      </c>
      <c r="I70" s="91" t="e">
        <f>IF(F337="","",VLOOKUP(F337,$AX$858:$AY$860,2,TRUE))</f>
        <v>#N/A</v>
      </c>
      <c r="J70" s="91" t="e">
        <f>IF(F338="","",VLOOKUP(F338,$AZ$858:$BA$860,2,TRUE))</f>
        <v>#N/A</v>
      </c>
      <c r="K70" s="91" t="e">
        <f>IF(F339="","",VLOOKUP(F339,$BB$858:$BC$860,2,TRUE))</f>
        <v>#N/A</v>
      </c>
      <c r="L70" s="798"/>
    </row>
    <row r="71" spans="2:12" ht="60" customHeight="1" x14ac:dyDescent="0.25">
      <c r="B71" s="830"/>
      <c r="C71" s="281" t="str">
        <f>IF(F152="","",VLOOKUP(F152,$AE$867:$AF$869,2,TRUE))</f>
        <v/>
      </c>
      <c r="D71" s="281" t="str">
        <f>IF(F153="","",VLOOKUP(F153,$AG$867:$AH$869,2,TRUE))</f>
        <v/>
      </c>
      <c r="E71" s="281" t="str">
        <f>IF(F154="","",VLOOKUP(F154,$AI$867:$AJ$869,2,TRUE))</f>
        <v/>
      </c>
      <c r="F71" s="91" t="str">
        <f>IF(F225="","",VLOOKUP(F225,$BD$858:$BE$860,2,TRUE))</f>
        <v/>
      </c>
      <c r="G71" s="91" t="str">
        <f>IF(F226="","",VLOOKUP(F226,$BF$858:$BG$860,2,TRUE))</f>
        <v/>
      </c>
      <c r="H71" s="91" t="str">
        <f>IF(F227="","",VLOOKUP(F227,$BH$858:$BI$860,2,TRUE))</f>
        <v/>
      </c>
      <c r="I71" s="91" t="e">
        <f>IF(F340="","",VLOOKUP(F340,$BD$858:$BE$860,2,TRUE))</f>
        <v>#N/A</v>
      </c>
      <c r="J71" s="91" t="e">
        <f>IF(F341="","",VLOOKUP(F341,$BF$858:$BG$860,2,TRUE))</f>
        <v>#N/A</v>
      </c>
      <c r="K71" s="91" t="e">
        <f>IF(F342="","",VLOOKUP(F342,$BH$858:$BI$860,2,TRUE))</f>
        <v>#N/A</v>
      </c>
      <c r="L71" s="798"/>
    </row>
    <row r="72" spans="2:12" ht="60" customHeight="1" x14ac:dyDescent="0.25">
      <c r="B72" s="830"/>
      <c r="C72" s="281" t="str">
        <f>IF(F155="","",VLOOKUP(F155,$AK$867:$AL$869,2,TRUE))</f>
        <v/>
      </c>
      <c r="D72" s="281" t="str">
        <f>IF(F156="","",VLOOKUP(F156,$AM$867:$AN$869,2,TRUE))</f>
        <v/>
      </c>
      <c r="E72" s="281" t="str">
        <f>IF(F157="","",VLOOKUP(F157,$AO$867:$AP$869,2,TRUE))</f>
        <v/>
      </c>
      <c r="F72" s="91" t="str">
        <f>IF(F228="","",VLOOKUP(F228,$BJ$858:$BK$860,2,TRUE))</f>
        <v/>
      </c>
      <c r="G72" s="91" t="str">
        <f>IF(F229="","",VLOOKUP(F229,$BL$858:$BM$860,2,TRUE))</f>
        <v/>
      </c>
      <c r="H72" s="91" t="str">
        <f>IF(F230="","",VLOOKUP(F230,$BN$858:$BO$860,2,TRUE))</f>
        <v/>
      </c>
      <c r="I72" s="91" t="e">
        <f>IF(F343="","",VLOOKUP(F343,$BJ$858:$BK$860,2,TRUE))</f>
        <v>#N/A</v>
      </c>
      <c r="J72" s="91" t="e">
        <f>IF(F344="","",VLOOKUP(F344,$BL$858:$BM$860,2,TRUE))</f>
        <v>#N/A</v>
      </c>
      <c r="K72" s="91" t="e">
        <f>IF(F345="","",VLOOKUP(F345,$BN$858:$BO$860,2,TRUE))</f>
        <v>#N/A</v>
      </c>
      <c r="L72" s="798"/>
    </row>
    <row r="73" spans="2:12" ht="60" customHeight="1" x14ac:dyDescent="0.25">
      <c r="B73" s="830"/>
      <c r="C73" s="281" t="str">
        <f>IF(F158="","",VLOOKUP(F158,$Y$871:$Z$873,2,TRUE))</f>
        <v/>
      </c>
      <c r="D73" s="281" t="str">
        <f>IF(F159="","",VLOOKUP(F159,$AA$871:$AB$873,2,TRUE))</f>
        <v/>
      </c>
      <c r="E73" s="281" t="str">
        <f>IF(F160="","",VLOOKUP(F160,$AC$871:$AD$873,2,TRUE))</f>
        <v/>
      </c>
      <c r="F73" s="91" t="str">
        <f>IF(F231="","",VLOOKUP(F231,$BP$858:$BQ$860,2,TRUE))</f>
        <v/>
      </c>
      <c r="G73" s="91" t="str">
        <f>IF(F232="","",VLOOKUP(F232,$BR$858:$BS$860,2,TRUE))</f>
        <v/>
      </c>
      <c r="H73" s="91" t="str">
        <f>IF(F233="","",VLOOKUP(F233,$BT$858:$BU$860,2,TRUE))</f>
        <v/>
      </c>
      <c r="I73" s="91" t="e">
        <f>IF(F346="","",VLOOKUP(F346,$BP$858:$BQ$860,2,TRUE))</f>
        <v>#N/A</v>
      </c>
      <c r="J73" s="91" t="e">
        <f>IF(F347="","",VLOOKUP(F347,$BR$858:$BS$860,2,TRUE))</f>
        <v>#N/A</v>
      </c>
      <c r="K73" s="91" t="e">
        <f>IF(F348="","",VLOOKUP(F348,$BT$858:$BU$860,2,TRUE))</f>
        <v>#N/A</v>
      </c>
      <c r="L73" s="798"/>
    </row>
    <row r="74" spans="2:12" ht="60" customHeight="1" x14ac:dyDescent="0.25">
      <c r="B74" s="830"/>
      <c r="C74" s="281" t="str">
        <f>IF(F161="","",VLOOKUP(F161,$AE$871:$AF$873,2,TRUE))</f>
        <v/>
      </c>
      <c r="D74" s="281" t="str">
        <f>IF(F162="","",VLOOKUP(F162,$AG$871:$AH$873,2,TRUE))</f>
        <v/>
      </c>
      <c r="E74" s="281" t="str">
        <f>IF(F163="","",VLOOKUP(F163,$AI$871:$AJ$873,2,TRUE))</f>
        <v/>
      </c>
      <c r="F74" s="91" t="str">
        <f>IF(F234="","",VLOOKUP(F234,$BV$858:$BW$860,2,TRUE))</f>
        <v/>
      </c>
      <c r="G74" s="91" t="str">
        <f>IF(F235="","",VLOOKUP(F235,$BX$858:$BY$860,2,TRUE))</f>
        <v/>
      </c>
      <c r="H74" s="91" t="str">
        <f>IF(F236="","",VLOOKUP(F236,$BZ$858:$CA$860,2,TRUE))</f>
        <v/>
      </c>
      <c r="I74" s="91" t="e">
        <f>IF(F349="","",VLOOKUP(F349,$BV$858:$BW$860,2,TRUE))</f>
        <v>#N/A</v>
      </c>
      <c r="J74" s="91" t="e">
        <f>IF(F350="","",VLOOKUP(F350,$BX$858:$BY$860,2,TRUE))</f>
        <v>#N/A</v>
      </c>
      <c r="K74" s="91" t="e">
        <f>IF(F351="","",VLOOKUP(F351,$BZ$858:$CA$860,2,TRUE))</f>
        <v>#N/A</v>
      </c>
      <c r="L74" s="798"/>
    </row>
    <row r="75" spans="2:12" ht="60" customHeight="1" x14ac:dyDescent="0.25">
      <c r="B75" s="830"/>
      <c r="C75" s="812"/>
      <c r="D75" s="813"/>
      <c r="E75" s="814"/>
      <c r="F75" s="91" t="str">
        <f>IF(F237="","",VLOOKUP(F237,$CB$858:$CC$860,2,TRUE))</f>
        <v/>
      </c>
      <c r="G75" s="91" t="str">
        <f>IF(F238="","",VLOOKUP(F238,$CD$858:$CE$860,2,TRUE))</f>
        <v/>
      </c>
      <c r="H75" s="91" t="str">
        <f>IF(F239="","",VLOOKUP(F239,$CF$858:$CG$860,2,TRUE))</f>
        <v/>
      </c>
      <c r="I75" s="91" t="e">
        <f>IF(F352="","",VLOOKUP(F352,$CB$858:$CC$860,2,TRUE))</f>
        <v>#N/A</v>
      </c>
      <c r="J75" s="91" t="e">
        <f>IF(F353="","",VLOOKUP(F353,$CD$858:$CE$860,2,TRUE))</f>
        <v>#N/A</v>
      </c>
      <c r="K75" s="91" t="e">
        <f>IF(F354="","",VLOOKUP(F354,$CF$858:$CG$860,2,TRUE))</f>
        <v>#N/A</v>
      </c>
      <c r="L75" s="798"/>
    </row>
    <row r="76" spans="2:12" ht="60" customHeight="1" x14ac:dyDescent="0.25">
      <c r="B76" s="830"/>
      <c r="C76" s="815"/>
      <c r="D76" s="816"/>
      <c r="E76" s="817"/>
      <c r="F76" s="91" t="str">
        <f>IF(F240="","",VLOOKUP(F240,$CH$858:$CI$860,2,TRUE))</f>
        <v/>
      </c>
      <c r="G76" s="91" t="str">
        <f>IF(F241="","",VLOOKUP(F241,$CJ$858:$CK$860,2,TRUE))</f>
        <v/>
      </c>
      <c r="H76" s="91" t="str">
        <f>IF(F242="","",VLOOKUP(F242,$CL$858:$CM$860,2,TRUE))</f>
        <v/>
      </c>
      <c r="I76" s="91" t="e">
        <f>IF(F355="","",VLOOKUP(F355,$CH$858:$CI$860,2,TRUE))</f>
        <v>#N/A</v>
      </c>
      <c r="J76" s="91" t="e">
        <f>IF(F356="","",VLOOKUP(F356,$CJ$858:$CK$860,2,TRUE))</f>
        <v>#N/A</v>
      </c>
      <c r="K76" s="91" t="e">
        <f>IF(F357="","",VLOOKUP(F357,$CL$858:$CM$860,2,TRUE))</f>
        <v>#N/A</v>
      </c>
      <c r="L76" s="798"/>
    </row>
    <row r="77" spans="2:12" ht="60" customHeight="1" x14ac:dyDescent="0.25">
      <c r="B77" s="830"/>
      <c r="C77" s="815"/>
      <c r="D77" s="816"/>
      <c r="E77" s="817"/>
      <c r="F77" s="91" t="str">
        <f>IF(F243="","",VLOOKUP(F243,$AR$862:$AS$864,2,TRUE))</f>
        <v/>
      </c>
      <c r="G77" s="91" t="str">
        <f>IF(F244="","",VLOOKUP(F244,$AT$862:$AU$864,2,TRUE))</f>
        <v/>
      </c>
      <c r="H77" s="91" t="str">
        <f>IF(F245="","",VLOOKUP(F245,$AV$862:$AW$864,2,TRUE))</f>
        <v/>
      </c>
      <c r="I77" s="91" t="e">
        <f>IF(F358="","",VLOOKUP(F358,$AR$862:$AS$864,2,TRUE))</f>
        <v>#N/A</v>
      </c>
      <c r="J77" s="91" t="e">
        <f>IF(F359="","",VLOOKUP(F359,$AT$862:$AU$864,2,TRUE))</f>
        <v>#N/A</v>
      </c>
      <c r="K77" s="91" t="e">
        <f>IF(F360="","",VLOOKUP(F360,$AV$862:$AW$864,2,TRUE))</f>
        <v>#N/A</v>
      </c>
      <c r="L77" s="798"/>
    </row>
    <row r="78" spans="2:12" ht="60" customHeight="1" x14ac:dyDescent="0.25">
      <c r="B78" s="830"/>
      <c r="C78" s="815"/>
      <c r="D78" s="816"/>
      <c r="E78" s="817"/>
      <c r="F78" s="91" t="str">
        <f>IF(F246="","",VLOOKUP(F246,$AX$862:$AY$864,2,TRUE))</f>
        <v/>
      </c>
      <c r="G78" s="91" t="str">
        <f>IF(F247="","",VLOOKUP(F247,$AZ$862:$BA$864,2,TRUE))</f>
        <v/>
      </c>
      <c r="H78" s="91" t="str">
        <f>IF(F248="","",VLOOKUP(F248,$BB$862:$BC$864,2,TRUE))</f>
        <v/>
      </c>
      <c r="I78" s="91" t="e">
        <f>IF(F361="","",VLOOKUP(F361,$AX$862:$AY$864,2,TRUE))</f>
        <v>#N/A</v>
      </c>
      <c r="J78" s="91" t="e">
        <f>IF(F362="","",VLOOKUP(F362,$AZ$862:$BA$864,2,TRUE))</f>
        <v>#N/A</v>
      </c>
      <c r="K78" s="91" t="e">
        <f>IF(F363="","",VLOOKUP(F363,$BB$862:$BC$864,2,TRUE))</f>
        <v>#N/A</v>
      </c>
      <c r="L78" s="798"/>
    </row>
    <row r="79" spans="2:12" ht="60" customHeight="1" x14ac:dyDescent="0.25">
      <c r="B79" s="830"/>
      <c r="C79" s="815"/>
      <c r="D79" s="816"/>
      <c r="E79" s="817"/>
      <c r="F79" s="91" t="str">
        <f>IF(F249="","",VLOOKUP(F249,$BD$862:$BE$864,2,TRUE))</f>
        <v/>
      </c>
      <c r="G79" s="91" t="str">
        <f>IF(F250="","",VLOOKUP(F250,$BF$862:$BG$864,2,TRUE))</f>
        <v/>
      </c>
      <c r="H79" s="91" t="str">
        <f>IF(F251="","",VLOOKUP(F251,$BH$862:$BI$864,2,TRUE))</f>
        <v/>
      </c>
      <c r="I79" s="91" t="e">
        <f>IF(F364="","",VLOOKUP(F364,$BD$862:$BE$864,2,TRUE))</f>
        <v>#N/A</v>
      </c>
      <c r="J79" s="91" t="e">
        <f>IF(F365="","",VLOOKUP(F365,$BF$862:$BG$864,2,TRUE))</f>
        <v>#N/A</v>
      </c>
      <c r="K79" s="91" t="e">
        <f>IF(F366="","",VLOOKUP(F366,$BH$862:$BI$864,2,TRUE))</f>
        <v>#N/A</v>
      </c>
      <c r="L79" s="798"/>
    </row>
    <row r="80" spans="2:12" ht="60" customHeight="1" x14ac:dyDescent="0.25">
      <c r="B80" s="830"/>
      <c r="C80" s="815"/>
      <c r="D80" s="816"/>
      <c r="E80" s="817"/>
      <c r="F80" s="91" t="str">
        <f>IF(F252="","",VLOOKUP(F252,$BJ$862:$BK$864,2,TRUE))</f>
        <v/>
      </c>
      <c r="G80" s="91" t="str">
        <f>IF(F253="","",VLOOKUP(F253,$BL$862:$BM$864,2,TRUE))</f>
        <v/>
      </c>
      <c r="H80" s="91" t="str">
        <f>IF(F254="","",VLOOKUP(F254,$BN$862:$BO$864,2,TRUE))</f>
        <v/>
      </c>
      <c r="I80" s="91" t="e">
        <f>IF(F367="","",VLOOKUP(F367,$BJ$862:$BK$864,2,TRUE))</f>
        <v>#N/A</v>
      </c>
      <c r="J80" s="91" t="e">
        <f>IF(F368="","",VLOOKUP(F368,$BL$862:$BM$864,2,TRUE))</f>
        <v>#N/A</v>
      </c>
      <c r="K80" s="91" t="e">
        <f>IF(F369="","",VLOOKUP(F369,$BN$862:$BO$864,2,TRUE))</f>
        <v>#N/A</v>
      </c>
      <c r="L80" s="798"/>
    </row>
    <row r="81" spans="2:12" ht="60" customHeight="1" x14ac:dyDescent="0.25">
      <c r="B81" s="830"/>
      <c r="C81" s="815"/>
      <c r="D81" s="816"/>
      <c r="E81" s="817"/>
      <c r="F81" s="91" t="str">
        <f>IF(F255="","",VLOOKUP(F255,$BP$862:$BQ$864,2,TRUE))</f>
        <v/>
      </c>
      <c r="G81" s="91" t="str">
        <f>IF(F256="","",VLOOKUP(F256,$BR$862:$BS$864,2,TRUE))</f>
        <v/>
      </c>
      <c r="H81" s="91" t="str">
        <f>IF(F257="","",VLOOKUP(F257,$BT$862:$BU$864,2,TRUE))</f>
        <v/>
      </c>
      <c r="I81" s="91" t="e">
        <f>IF(F370="","",VLOOKUP(F370,$BP$862:$BQ$864,2,TRUE))</f>
        <v>#N/A</v>
      </c>
      <c r="J81" s="91" t="e">
        <f>IF(F371="","",VLOOKUP(F371,$BR$862:$BS$864,2,TRUE))</f>
        <v>#N/A</v>
      </c>
      <c r="K81" s="91" t="e">
        <f>IF(F372="","",VLOOKUP(F372,$BT$862:$BU$864,2,TRUE))</f>
        <v>#N/A</v>
      </c>
      <c r="L81" s="798"/>
    </row>
    <row r="82" spans="2:12" ht="60" customHeight="1" x14ac:dyDescent="0.25">
      <c r="B82" s="830"/>
      <c r="C82" s="815"/>
      <c r="D82" s="816"/>
      <c r="E82" s="817"/>
      <c r="F82" s="91" t="str">
        <f>IF(F258="","",VLOOKUP(F258,$BV$862:$BW$864,2,TRUE))</f>
        <v/>
      </c>
      <c r="G82" s="91" t="str">
        <f>IF(F259="","",VLOOKUP(F259,$BX$862:$BY$864,2,TRUE))</f>
        <v/>
      </c>
      <c r="H82" s="91" t="str">
        <f>IF(F260="","",VLOOKUP(F260,$BZ$862:$CA$864,2,TRUE))</f>
        <v/>
      </c>
      <c r="I82" s="91" t="e">
        <f>IF(F373="","",VLOOKUP(F373,$BV$862:$BW$864,2,TRUE))</f>
        <v>#N/A</v>
      </c>
      <c r="J82" s="91" t="e">
        <f>IF(F374="","",VLOOKUP(F374,$BX$862:$BY$864,2,TRUE))</f>
        <v>#N/A</v>
      </c>
      <c r="K82" s="91" t="e">
        <f>IF(F375="","",VLOOKUP(F375,$BZ$862:$CA$864,2,TRUE))</f>
        <v>#N/A</v>
      </c>
      <c r="L82" s="798"/>
    </row>
    <row r="83" spans="2:12" ht="60" customHeight="1" x14ac:dyDescent="0.25">
      <c r="B83" s="830"/>
      <c r="C83" s="815"/>
      <c r="D83" s="816"/>
      <c r="E83" s="817"/>
      <c r="F83" s="91" t="str">
        <f>IF(F261="","",VLOOKUP(F261,$CB$862:$CC$864,2,TRUE))</f>
        <v/>
      </c>
      <c r="G83" s="91" t="str">
        <f>IF(F262="","",VLOOKUP(F262,$CD$862:$CE$864,2,TRUE))</f>
        <v/>
      </c>
      <c r="H83" s="91" t="str">
        <f>IF(F263="","",VLOOKUP(F263,$CF$862:$CG$864,2,TRUE))</f>
        <v/>
      </c>
      <c r="I83" s="91" t="e">
        <f>IF(F376="","",VLOOKUP(F376,$CB$862:$CC$864,2,TRUE))</f>
        <v>#N/A</v>
      </c>
      <c r="J83" s="91" t="e">
        <f>IF(F377="","",VLOOKUP(F377,$CD$862:$CE$864,2,TRUE))</f>
        <v>#N/A</v>
      </c>
      <c r="K83" s="91" t="e">
        <f>IF(F378="","",VLOOKUP(F378,$CF$862:$CG$864,2,TRUE))</f>
        <v>#N/A</v>
      </c>
      <c r="L83" s="798"/>
    </row>
    <row r="84" spans="2:12" ht="60" customHeight="1" x14ac:dyDescent="0.25">
      <c r="B84" s="830"/>
      <c r="C84" s="815"/>
      <c r="D84" s="816"/>
      <c r="E84" s="817"/>
      <c r="F84" s="91" t="str">
        <f>IF(F264="","",VLOOKUP(F264,$AR$866:$AS$868,2,TRUE))</f>
        <v/>
      </c>
      <c r="G84" s="91" t="str">
        <f>IF(F265="","",VLOOKUP(F265,$AT$866:$AU$868,2,TRUE))</f>
        <v/>
      </c>
      <c r="H84" s="91" t="str">
        <f>IF(F266="","",VLOOKUP(F266,$AV$866:$AW$868,2,TRUE))</f>
        <v/>
      </c>
      <c r="I84" s="91" t="e">
        <f>IF(F379="","",VLOOKUP(F379,$AR$866:$AS$868,2,TRUE))</f>
        <v>#N/A</v>
      </c>
      <c r="J84" s="91" t="e">
        <f>IF(F380="","",VLOOKUP(F380,$AT$866:$AU$868,2,TRUE))</f>
        <v>#N/A</v>
      </c>
      <c r="K84" s="91" t="e">
        <f>IF(F381="","",VLOOKUP(F381,$AV$866:$AW$868,2,TRUE))</f>
        <v>#N/A</v>
      </c>
      <c r="L84" s="798"/>
    </row>
    <row r="85" spans="2:12" ht="60" customHeight="1" x14ac:dyDescent="0.25">
      <c r="B85" s="830"/>
      <c r="C85" s="815"/>
      <c r="D85" s="816"/>
      <c r="E85" s="817"/>
      <c r="F85" s="91" t="str">
        <f>IF(F267="","",VLOOKUP(F267,$AX$866:$AY$868,2,TRUE))</f>
        <v/>
      </c>
      <c r="G85" s="91" t="str">
        <f>IF(F268="","",VLOOKUP(F268,$AZ$866:$BA$868,2,TRUE))</f>
        <v/>
      </c>
      <c r="H85" s="91" t="str">
        <f>IF(F269="","",VLOOKUP(F269,$BB$866:$BC$868,2,TRUE))</f>
        <v/>
      </c>
      <c r="I85" s="91" t="e">
        <f>IF(F382="","",VLOOKUP(F382,$AX$866:$AY$868,2,TRUE))</f>
        <v>#N/A</v>
      </c>
      <c r="J85" s="91" t="e">
        <f>IF(F383="","",VLOOKUP(F383,$AZ$866:$BA$868,2,TRUE))</f>
        <v>#N/A</v>
      </c>
      <c r="K85" s="91" t="e">
        <f>IF(F384="","",VLOOKUP(F384,$BB$866:$BC$868,2,TRUE))</f>
        <v>#N/A</v>
      </c>
      <c r="L85" s="798"/>
    </row>
    <row r="86" spans="2:12" ht="60" customHeight="1" x14ac:dyDescent="0.25">
      <c r="B86" s="830"/>
      <c r="C86" s="815"/>
      <c r="D86" s="816"/>
      <c r="E86" s="817"/>
      <c r="F86" s="91" t="str">
        <f>IF(F270="","",VLOOKUP(F270,$BD$866:$BE$868,2,TRUE))</f>
        <v/>
      </c>
      <c r="G86" s="91" t="str">
        <f>IF(F271="","",VLOOKUP(F271,$BF$866:$BG$868,2,TRUE))</f>
        <v/>
      </c>
      <c r="H86" s="91" t="str">
        <f>IF(F272="","",VLOOKUP(F272,$BH$866:$BI$868,2,TRUE))</f>
        <v/>
      </c>
      <c r="I86" s="91" t="e">
        <f>IF(F385="","",VLOOKUP(F385,$BD$866:$BE$868,2,TRUE))</f>
        <v>#N/A</v>
      </c>
      <c r="J86" s="91" t="e">
        <f>IF(F386="","",VLOOKUP(F386,$BF$866:$BG$868,2,TRUE))</f>
        <v>#N/A</v>
      </c>
      <c r="K86" s="91" t="e">
        <f>IF(F387="","",VLOOKUP(F387,$BH$866:$BI$868,2,TRUE))</f>
        <v>#N/A</v>
      </c>
      <c r="L86" s="798"/>
    </row>
    <row r="87" spans="2:12" ht="60" customHeight="1" x14ac:dyDescent="0.25">
      <c r="B87" s="830"/>
      <c r="C87" s="815"/>
      <c r="D87" s="816"/>
      <c r="E87" s="817"/>
      <c r="F87" s="91" t="str">
        <f>IF(F273="","",VLOOKUP(F273,$BJ$866:$BK$868,2,TRUE))</f>
        <v/>
      </c>
      <c r="G87" s="91" t="str">
        <f>IF(F274="","",VLOOKUP(F274,$BL$866:$BM$868,2,TRUE))</f>
        <v/>
      </c>
      <c r="H87" s="91" t="str">
        <f>IF(F275="","",VLOOKUP(F275,$BN$866:$BO$868,2,TRUE))</f>
        <v/>
      </c>
      <c r="I87" s="91" t="e">
        <f>IF(F388="","",VLOOKUP(F388,$BJ$866:$BK$868,2,TRUE))</f>
        <v>#N/A</v>
      </c>
      <c r="J87" s="91" t="e">
        <f>IF(F389="","",VLOOKUP(F389,$BL$866:$BM$868,2,TRUE))</f>
        <v>#N/A</v>
      </c>
      <c r="K87" s="91" t="e">
        <f>IF(F390="","",VLOOKUP(F390,$BN$866:$BO$868,2,TRUE))</f>
        <v>#N/A</v>
      </c>
      <c r="L87" s="798"/>
    </row>
    <row r="88" spans="2:12" ht="60" customHeight="1" x14ac:dyDescent="0.25">
      <c r="B88" s="830"/>
      <c r="C88" s="815"/>
      <c r="D88" s="816"/>
      <c r="E88" s="817"/>
      <c r="F88" s="91" t="str">
        <f>IF(F276="","",VLOOKUP(F276,$BP$866:$BQ$868,2,TRUE))</f>
        <v/>
      </c>
      <c r="G88" s="91" t="str">
        <f>IF(F277="","",VLOOKUP(F277,$BR$866:$BS$868,2,TRUE))</f>
        <v/>
      </c>
      <c r="H88" s="91" t="str">
        <f>IF(F278="","",VLOOKUP(F278,$BT$866:$BU$868,2,TRUE))</f>
        <v/>
      </c>
      <c r="I88" s="91" t="e">
        <f>IF(F391="","",VLOOKUP(F391,$BP$866:$BQ$868,2,TRUE))</f>
        <v>#N/A</v>
      </c>
      <c r="J88" s="91" t="e">
        <f>IF(F392="","",VLOOKUP(F392,$BR$866:$BS$868,2,TRUE))</f>
        <v>#N/A</v>
      </c>
      <c r="K88" s="91" t="e">
        <f>IF(F393="","",VLOOKUP(F393,$BT$866:$BU$868,2,TRUE))</f>
        <v>#N/A</v>
      </c>
      <c r="L88" s="798"/>
    </row>
    <row r="89" spans="2:12" ht="60" customHeight="1" x14ac:dyDescent="0.25">
      <c r="B89" s="830"/>
      <c r="C89" s="815"/>
      <c r="D89" s="816"/>
      <c r="E89" s="817"/>
      <c r="F89" s="91" t="str">
        <f>IF(F279="","",VLOOKUP(F279,$BV$866:$BW$868,2,TRUE))</f>
        <v/>
      </c>
      <c r="G89" s="91" t="str">
        <f>IF(F280="","",VLOOKUP(F280,$BX$866:$BY$868,2,TRUE))</f>
        <v/>
      </c>
      <c r="H89" s="91" t="str">
        <f>IF(F281="","",VLOOKUP(F281,$BZ$866:$CA$868,2,TRUE))</f>
        <v/>
      </c>
      <c r="I89" s="91" t="e">
        <f>IF(F394="","",VLOOKUP(F394,$BV$866:$BW$868,2,TRUE))</f>
        <v>#N/A</v>
      </c>
      <c r="J89" s="91" t="e">
        <f>IF(F395="","",VLOOKUP(F395,$BX$866:$BY$868,2,TRUE))</f>
        <v>#N/A</v>
      </c>
      <c r="K89" s="91" t="e">
        <f>IF(F396="","",VLOOKUP(F396,$BZ$866:$CA$868,2,TRUE))</f>
        <v>#N/A</v>
      </c>
      <c r="L89" s="798"/>
    </row>
    <row r="90" spans="2:12" ht="60" customHeight="1" x14ac:dyDescent="0.25">
      <c r="B90" s="830"/>
      <c r="C90" s="815"/>
      <c r="D90" s="816"/>
      <c r="E90" s="817"/>
      <c r="F90" s="91" t="str">
        <f>IF(F282="","",VLOOKUP(F282,$CB$866:$CC$868,2,TRUE))</f>
        <v/>
      </c>
      <c r="G90" s="91" t="str">
        <f>IF(F283="","",VLOOKUP(F283,$CD$866:$CE$868,2,TRUE))</f>
        <v/>
      </c>
      <c r="H90" s="91" t="str">
        <f>IF(F284="","",VLOOKUP(F284,$CF$866:$CG$868,2,TRUE))</f>
        <v/>
      </c>
      <c r="I90" s="91" t="e">
        <f>IF(F397="","",VLOOKUP(F397,$CB$866:$CC$868,2,TRUE))</f>
        <v>#N/A</v>
      </c>
      <c r="J90" s="91" t="e">
        <f>IF(F398="","",VLOOKUP(F398,$CD$866:$CE$868,2,TRUE))</f>
        <v>#N/A</v>
      </c>
      <c r="K90" s="91" t="e">
        <f>IF(F399="","",VLOOKUP(F399,$CF$866:$CG$868,2,TRUE))</f>
        <v>#N/A</v>
      </c>
      <c r="L90" s="798"/>
    </row>
    <row r="91" spans="2:12" ht="60" customHeight="1" x14ac:dyDescent="0.25">
      <c r="B91" s="830"/>
      <c r="C91" s="815"/>
      <c r="D91" s="816"/>
      <c r="E91" s="817"/>
      <c r="F91" s="91" t="str">
        <f>IF(F285="","",VLOOKUP(F285,$AR$870:$AS$872,2,TRUE))</f>
        <v/>
      </c>
      <c r="G91" s="91" t="str">
        <f>IF(F286="","",VLOOKUP(F286,$AT$870:$AU$872,2,TRUE))</f>
        <v/>
      </c>
      <c r="H91" s="91" t="str">
        <f>IF(F287="","",VLOOKUP(F287,$AV$870:$AW$872,2,TRUE))</f>
        <v/>
      </c>
      <c r="I91" s="91" t="e">
        <f>IF(F400="","",VLOOKUP(F400,$AR$870:$AS$872,2,TRUE))</f>
        <v>#N/A</v>
      </c>
      <c r="J91" s="91" t="e">
        <f>IF(F401="","",VLOOKUP(F401,$AT$870:$AU$872,2,TRUE))</f>
        <v>#N/A</v>
      </c>
      <c r="K91" s="91" t="e">
        <f>IF(F402="","",VLOOKUP(F402,$AV$870:$AW$872,2,TRUE))</f>
        <v>#N/A</v>
      </c>
      <c r="L91" s="798"/>
    </row>
    <row r="92" spans="2:12" ht="60" customHeight="1" x14ac:dyDescent="0.25">
      <c r="B92" s="830"/>
      <c r="C92" s="815"/>
      <c r="D92" s="816"/>
      <c r="E92" s="817"/>
      <c r="F92" s="91" t="str">
        <f>IF(F288="","",VLOOKUP(F288,$AX$870:$AY$872,2,TRUE))</f>
        <v/>
      </c>
      <c r="G92" s="91" t="str">
        <f>IF(F289="","",VLOOKUP(F289,$AZ$870:$BA$872,2,TRUE))</f>
        <v/>
      </c>
      <c r="H92" s="91" t="str">
        <f>IF(F290="","",VLOOKUP(F290,$BB$870:$BC$872,2,TRUE))</f>
        <v/>
      </c>
      <c r="I92" s="91" t="e">
        <f>IF(F403="","",VLOOKUP(F403,$AX$870:$AY$872,2,TRUE))</f>
        <v>#N/A</v>
      </c>
      <c r="J92" s="91" t="e">
        <f>IF(F404="","",VLOOKUP(F404,$AZ$870:$BA$872,2,TRUE))</f>
        <v>#N/A</v>
      </c>
      <c r="K92" s="91" t="e">
        <f>IF(F405="","",VLOOKUP(F405,$BB$870:$BC$872,2,TRUE))</f>
        <v>#N/A</v>
      </c>
      <c r="L92" s="798"/>
    </row>
    <row r="93" spans="2:12" ht="60" customHeight="1" x14ac:dyDescent="0.25">
      <c r="B93" s="830"/>
      <c r="C93" s="815"/>
      <c r="D93" s="816"/>
      <c r="E93" s="817"/>
      <c r="F93" s="91" t="str">
        <f>IF(F291="","",VLOOKUP(F291,$BD$870:$BE$872,2,TRUE))</f>
        <v/>
      </c>
      <c r="G93" s="91" t="str">
        <f>IF(F292="","",VLOOKUP(F292,$BF$870:$BG$872,2,TRUE))</f>
        <v/>
      </c>
      <c r="H93" s="91" t="str">
        <f>IF(F293="","",VLOOKUP(F293,$BH$870:$BI$872,2,TRUE))</f>
        <v/>
      </c>
      <c r="I93" s="91" t="e">
        <f>IF(F406="","",VLOOKUP(F406,$BD$870:$BE$872,2,TRUE))</f>
        <v>#N/A</v>
      </c>
      <c r="J93" s="91" t="e">
        <f>IF(F407="","",VLOOKUP(F407,$BF$870:$BG$872,2,TRUE))</f>
        <v>#N/A</v>
      </c>
      <c r="K93" s="91" t="e">
        <f>IF(F408="","",VLOOKUP(F408,$BH$870:$BI$872,2,TRUE))</f>
        <v>#N/A</v>
      </c>
      <c r="L93" s="798"/>
    </row>
    <row r="94" spans="2:12" ht="60" customHeight="1" x14ac:dyDescent="0.25">
      <c r="B94" s="830"/>
      <c r="C94" s="815"/>
      <c r="D94" s="816"/>
      <c r="E94" s="817"/>
      <c r="F94" s="91" t="str">
        <f>IF(F294="","",VLOOKUP(F294,$BJ$870:$BK$872,2,TRUE))</f>
        <v/>
      </c>
      <c r="G94" s="91" t="str">
        <f>IF(F295="","",VLOOKUP(F295,$BL$870:$BM$872,2,TRUE))</f>
        <v/>
      </c>
      <c r="H94" s="91" t="str">
        <f>IF(F296="","",VLOOKUP(F296,$BN$870:$BO$872,2,TRUE))</f>
        <v/>
      </c>
      <c r="I94" s="91" t="e">
        <f>IF(F409="","",VLOOKUP(F409,$BJ$870:$BK$872,2,TRUE))</f>
        <v>#N/A</v>
      </c>
      <c r="J94" s="91" t="e">
        <f>IF(F410="","",VLOOKUP(F410,$BL$870:$BM$872,2,TRUE))</f>
        <v>#N/A</v>
      </c>
      <c r="K94" s="91" t="e">
        <f>IF(F411="","",VLOOKUP(F411,$BN$870:$BO$872,2,TRUE))</f>
        <v>#N/A</v>
      </c>
      <c r="L94" s="798"/>
    </row>
    <row r="95" spans="2:12" ht="60" customHeight="1" x14ac:dyDescent="0.25">
      <c r="B95" s="830"/>
      <c r="C95" s="815"/>
      <c r="D95" s="816"/>
      <c r="E95" s="817"/>
      <c r="F95" s="91" t="str">
        <f>IF(F297="","",VLOOKUP(F297,$BP$870:$BQ$872,2,TRUE))</f>
        <v/>
      </c>
      <c r="G95" s="91" t="str">
        <f>IF(F298="","",VLOOKUP(F298,$BR$870:$BS$872,2,TRUE))</f>
        <v/>
      </c>
      <c r="H95" s="91" t="str">
        <f>IF(F299="","",VLOOKUP(F299,$BT$870:$BU$872,2,TRUE))</f>
        <v/>
      </c>
      <c r="I95" s="91" t="e">
        <f>IF(F412="","",VLOOKUP(F412,$BP$870:$BQ$872,2,TRUE))</f>
        <v>#N/A</v>
      </c>
      <c r="J95" s="91" t="e">
        <f>IF(F413="","",VLOOKUP(F413,$BR$870:$BS$872,2,TRUE))</f>
        <v>#N/A</v>
      </c>
      <c r="K95" s="91" t="e">
        <f>IF(F414="","",VLOOKUP(F414,$BT$870:$BU$872,2,TRUE))</f>
        <v>#N/A</v>
      </c>
      <c r="L95" s="798"/>
    </row>
    <row r="96" spans="2:12" ht="60" customHeight="1" x14ac:dyDescent="0.25">
      <c r="B96" s="830"/>
      <c r="C96" s="815"/>
      <c r="D96" s="816"/>
      <c r="E96" s="817"/>
      <c r="F96" s="91" t="str">
        <f>IF(F300="","",VLOOKUP(F300,$BV$870:$BW$872,2,TRUE))</f>
        <v/>
      </c>
      <c r="G96" s="91" t="str">
        <f>IF(F301="","",VLOOKUP(F301,$BX$870:$BY$872,2,TRUE))</f>
        <v/>
      </c>
      <c r="H96" s="91" t="str">
        <f>IF(F302="","",VLOOKUP(F302,$BZ$870:$CA$872,2,TRUE))</f>
        <v/>
      </c>
      <c r="I96" s="91" t="e">
        <f>IF(F415="","",VLOOKUP(F415,$BV$870:$BW$872,2,TRUE))</f>
        <v>#N/A</v>
      </c>
      <c r="J96" s="91" t="e">
        <f>IF(F416="","",VLOOKUP(F416,$BX$870:$BY$872,2,TRUE))</f>
        <v>#N/A</v>
      </c>
      <c r="K96" s="91" t="e">
        <f>IF(F417="","",VLOOKUP(F417,$BZ$870:$CA$872,2,TRUE))</f>
        <v>#N/A</v>
      </c>
      <c r="L96" s="798"/>
    </row>
    <row r="97" spans="2:12" ht="60" customHeight="1" thickBot="1" x14ac:dyDescent="0.3">
      <c r="B97" s="831"/>
      <c r="C97" s="818"/>
      <c r="D97" s="819"/>
      <c r="E97" s="820"/>
      <c r="F97" s="91" t="str">
        <f>IF(F303="","",VLOOKUP(F303,$CB$870:$CC$872,2,TRUE))</f>
        <v/>
      </c>
      <c r="G97" s="91" t="str">
        <f>IF(F304="","",VLOOKUP(F304,$CD$870:$CE$872,2,TRUE))</f>
        <v/>
      </c>
      <c r="H97" s="91" t="str">
        <f>IF(F305="","",VLOOKUP(F305,$CF$870:$CG$872,2,TRUE))</f>
        <v/>
      </c>
      <c r="I97" s="91" t="e">
        <f>IF(F421="","",VLOOKUP(F421,$CB$870:$CC$872,2,TRUE))</f>
        <v>#N/A</v>
      </c>
      <c r="J97" s="91" t="e">
        <f>IF(F422="","",VLOOKUP(F422,$CD$870:$CE$872,2,TRUE))</f>
        <v>#N/A</v>
      </c>
      <c r="K97" s="91" t="e">
        <f>IF(F423="","",VLOOKUP(F423,$CF$870:$CG$872,2,TRUE))</f>
        <v>#N/A</v>
      </c>
      <c r="L97" s="798"/>
    </row>
    <row r="98" spans="2:12" ht="60" customHeight="1" x14ac:dyDescent="0.25">
      <c r="B98" s="829" t="s">
        <v>116</v>
      </c>
      <c r="C98" s="288" t="str">
        <f>IF(G122="","",VLOOKUP(G122,$Y$875:$Z$877,2,TRUE))</f>
        <v/>
      </c>
      <c r="D98" s="288" t="str">
        <f>IF(G123="","",VLOOKUP(G123,$AA$875:$AB$877,2,TRUE))</f>
        <v/>
      </c>
      <c r="E98" s="288" t="str">
        <f>IF(G124="","",VLOOKUP(G124,$AC$875:$AD$877,2,TRUE))</f>
        <v/>
      </c>
      <c r="F98" s="282" t="str">
        <f>IF(G195="","",VLOOKUP(G195,$AR$874:$AS$876,2,TRUE))</f>
        <v/>
      </c>
      <c r="G98" s="282" t="str">
        <f>IF(G196="","",VLOOKUP(G196,$AT$874:$AU$876,2,TRUE))</f>
        <v/>
      </c>
      <c r="H98" s="282" t="str">
        <f>IF(G197="","",VLOOKUP(G197,$AV$874:$AW$876,2,TRUE))</f>
        <v/>
      </c>
      <c r="I98" s="282" t="e">
        <f>IF(G310="","",VLOOKUP(G310,$AR$874:$AS$876,2,TRUE))</f>
        <v>#N/A</v>
      </c>
      <c r="J98" s="282" t="e">
        <f>IF(G311="","",VLOOKUP(G311,$AT$874:$AU$876,2,TRUE))</f>
        <v>#N/A</v>
      </c>
      <c r="K98" s="285" t="e">
        <f>IF(G312="","",VLOOKUP(G312,$AV$874:$AW$876,2,TRUE))</f>
        <v>#N/A</v>
      </c>
      <c r="L98" s="799"/>
    </row>
    <row r="99" spans="2:12" ht="60" customHeight="1" x14ac:dyDescent="0.25">
      <c r="B99" s="830"/>
      <c r="C99" s="281" t="str">
        <f>IF(F125="","",VLOOKUP(F125,$AE$875:$AF$877,2,TRUE))</f>
        <v/>
      </c>
      <c r="D99" s="281" t="str">
        <f>IF(F126="","",VLOOKUP(F126,$AG$875:$AH$877,2,TRUE))</f>
        <v/>
      </c>
      <c r="E99" s="281" t="str">
        <f>IF(F127="","",VLOOKUP(F127,$AI$875:$AJ$877,2,TRUE))</f>
        <v/>
      </c>
      <c r="F99" s="91" t="str">
        <f>IF(G198="","",VLOOKUP(G198,$AX$874:$AY$876,2,TRUE))</f>
        <v/>
      </c>
      <c r="G99" s="91" t="str">
        <f>IF(G199="","",VLOOKUP(G199,$AZ$874:$BA$876,2,TRUE))</f>
        <v/>
      </c>
      <c r="H99" s="91" t="str">
        <f>IF(G200="","",VLOOKUP(G200,$BB$874:$BC$876,2,TRUE))</f>
        <v/>
      </c>
      <c r="I99" s="91" t="e">
        <f>IF(G313="","",VLOOKUP(G313,$AX$874:$AY$876,2,TRUE))</f>
        <v>#N/A</v>
      </c>
      <c r="J99" s="91" t="e">
        <f>IF(G314="","",VLOOKUP(G314,$AZ$874:$BA$876,2,TRUE))</f>
        <v>#N/A</v>
      </c>
      <c r="K99" s="286" t="e">
        <f>IF(G315="","",VLOOKUP(G315,$BB$874:$BC$876,2,TRUE))</f>
        <v>#N/A</v>
      </c>
      <c r="L99" s="799"/>
    </row>
    <row r="100" spans="2:12" ht="60" customHeight="1" x14ac:dyDescent="0.25">
      <c r="B100" s="830"/>
      <c r="C100" s="281" t="str">
        <f>IF(F128="","",VLOOKUP(F128,$AK$875:$AL$877,2,TRUE))</f>
        <v/>
      </c>
      <c r="D100" s="281" t="str">
        <f>IF(F129="","",VLOOKUP(F129,$AM$875:$AN$877,2,TRUE))</f>
        <v/>
      </c>
      <c r="E100" s="281" t="str">
        <f>IF(F130="","",VLOOKUP(F130,$AO$875:$AP$877,2,TRUE))</f>
        <v/>
      </c>
      <c r="F100" s="91" t="str">
        <f>IF(G201="","",VLOOKUP(G201,$BD$874:$BE$876,2,TRUE))</f>
        <v/>
      </c>
      <c r="G100" s="91" t="str">
        <f>IF(G202="","",VLOOKUP(G202,$BF$874:$BG$876,2,TRUE))</f>
        <v/>
      </c>
      <c r="H100" s="91" t="str">
        <f>IF(G203="","",VLOOKUP(G203,$BH$874:$BI$876,2,TRUE))</f>
        <v/>
      </c>
      <c r="I100" s="91" t="e">
        <f>IF(G316="","",VLOOKUP(G316,$BD$874:$BE$876,2,TRUE))</f>
        <v>#N/A</v>
      </c>
      <c r="J100" s="91" t="e">
        <f>IF(G317="","",VLOOKUP(G317,$BF$874:$BG$876,2,TRUE))</f>
        <v>#N/A</v>
      </c>
      <c r="K100" s="286" t="e">
        <f>IF(G318="","",VLOOKUP(G318,$BH$874:$BI$876,2,TRUE))</f>
        <v>#N/A</v>
      </c>
      <c r="L100" s="799"/>
    </row>
    <row r="101" spans="2:12" ht="60" customHeight="1" x14ac:dyDescent="0.25">
      <c r="B101" s="830"/>
      <c r="C101" s="281" t="str">
        <f>IF(G131="","",VLOOKUP(G131,$Y$879:$Z$881,2,TRUE))</f>
        <v/>
      </c>
      <c r="D101" s="281" t="str">
        <f>IF(G132="","",VLOOKUP(G132,$AA$879:$AB$881,2,TRUE))</f>
        <v/>
      </c>
      <c r="E101" s="281" t="str">
        <f>IF(G133="","",VLOOKUP(G133,$AC$879:$AD$881,2,TRUE))</f>
        <v/>
      </c>
      <c r="F101" s="91" t="str">
        <f>IF(G204="","",VLOOKUP(G204,$BJ$874:$BK$876,2,TRUE))</f>
        <v/>
      </c>
      <c r="G101" s="91" t="str">
        <f>IF(G205="","",VLOOKUP(G205,$BL$874:$BM$876,2,TRUE))</f>
        <v/>
      </c>
      <c r="H101" s="91" t="str">
        <f>IF(G206="","",VLOOKUP(G206,$BN$874:$BO$876,2,TRUE))</f>
        <v/>
      </c>
      <c r="I101" s="91" t="e">
        <f>IF(G319="","",VLOOKUP(G319,$BJ$874:$BK$876,2,TRUE))</f>
        <v>#N/A</v>
      </c>
      <c r="J101" s="91" t="e">
        <f>IF(G320="","",VLOOKUP(G320,$BL$874:$BM$876,2,TRUE))</f>
        <v>#N/A</v>
      </c>
      <c r="K101" s="286" t="e">
        <f>IF(G321="","",VLOOKUP(G321,$BN$874:$BO$876,2,TRUE))</f>
        <v>#N/A</v>
      </c>
      <c r="L101" s="799"/>
    </row>
    <row r="102" spans="2:12" ht="60" customHeight="1" x14ac:dyDescent="0.25">
      <c r="B102" s="830"/>
      <c r="C102" s="281" t="str">
        <f>IF(F134="","",VLOOKUP(F134,$AE$879:$AF$881,2,TRUE))</f>
        <v/>
      </c>
      <c r="D102" s="281" t="str">
        <f>IF(F135="","",VLOOKUP(F135,$AG$879:$AH$881,2,TRUE))</f>
        <v/>
      </c>
      <c r="E102" s="281" t="str">
        <f>IF(F136="","",VLOOKUP(F136,$AI$879:$AJ$881,2,TRUE))</f>
        <v/>
      </c>
      <c r="F102" s="91" t="str">
        <f>IF(G207="","",VLOOKUP(G207,$AR$878:$AS$880,2,TRUE))</f>
        <v/>
      </c>
      <c r="G102" s="91" t="str">
        <f>IF(G208="","",VLOOKUP(G208,$AT$878:$AU$880,2,TRUE))</f>
        <v/>
      </c>
      <c r="H102" s="91" t="str">
        <f>IF(G209="","",VLOOKUP(G209,$AV$878:$AW$880,2,TRUE))</f>
        <v/>
      </c>
      <c r="I102" s="91" t="e">
        <f>IF(G322="","",VLOOKUP(G322,$AR$878:$AS$880,2,TRUE))</f>
        <v>#N/A</v>
      </c>
      <c r="J102" s="91" t="e">
        <f>IF(G323="","",VLOOKUP(G323,$AT$878:$AU$880,2,TRUE))</f>
        <v>#N/A</v>
      </c>
      <c r="K102" s="286" t="e">
        <f>IF(G324="","",VLOOKUP(G324,$AV$878:$AW$880,2,TRUE))</f>
        <v>#N/A</v>
      </c>
      <c r="L102" s="799"/>
    </row>
    <row r="103" spans="2:12" ht="60" customHeight="1" x14ac:dyDescent="0.25">
      <c r="B103" s="830"/>
      <c r="C103" s="281" t="str">
        <f>IF(F137="","",VLOOKUP(F137,$AK$879:$AL$881,2,TRUE))</f>
        <v/>
      </c>
      <c r="D103" s="281" t="str">
        <f>IF(F138="","",VLOOKUP(F138,$AM$879:$AN$881,2,TRUE))</f>
        <v/>
      </c>
      <c r="E103" s="281" t="str">
        <f>IF(F139="","",VLOOKUP(F139,$AO$879:$AP$881,2,TRUE))</f>
        <v/>
      </c>
      <c r="F103" s="91" t="str">
        <f>IF(G210="","",VLOOKUP(G210,$AX$878:$AY$880,2,TRUE))</f>
        <v/>
      </c>
      <c r="G103" s="91" t="str">
        <f>IF(G211="","",VLOOKUP(G211,$AZ$878:$BA$880,2,TRUE))</f>
        <v/>
      </c>
      <c r="H103" s="91" t="str">
        <f>IF(G212="","",VLOOKUP(G212,$BB$878:$BC$880,2,TRUE))</f>
        <v/>
      </c>
      <c r="I103" s="91" t="e">
        <f>IF(G325="","",VLOOKUP(G325,$AX$878:$AY$880,2,TRUE))</f>
        <v>#N/A</v>
      </c>
      <c r="J103" s="91" t="e">
        <f>IF(G326="","",VLOOKUP(G326,$AZ$878:$BA$880,2,TRUE))</f>
        <v>#N/A</v>
      </c>
      <c r="K103" s="286" t="e">
        <f>IF(G327="","",VLOOKUP(G327,$BB$878:$BC$880,2,TRUE))</f>
        <v>#N/A</v>
      </c>
      <c r="L103" s="799"/>
    </row>
    <row r="104" spans="2:12" ht="60" customHeight="1" x14ac:dyDescent="0.25">
      <c r="B104" s="830"/>
      <c r="C104" s="281" t="str">
        <f>IF(G140="","",VLOOKUP(G140,$Y$883:$Z$885,2,TRUE))</f>
        <v/>
      </c>
      <c r="D104" s="281" t="str">
        <f>IF(G141="","",VLOOKUP(G141,$AA$883:$AB$885,2,TRUE))</f>
        <v/>
      </c>
      <c r="E104" s="281" t="str">
        <f>IF(G142="","",VLOOKUP(G142,$AC$883:$AD$885,2,TRUE))</f>
        <v/>
      </c>
      <c r="F104" s="91" t="str">
        <f>IF(G213="","",VLOOKUP(G213,$BD$878:$BE$880,2,TRUE))</f>
        <v/>
      </c>
      <c r="G104" s="91" t="str">
        <f>IF(G214="","",VLOOKUP(G214,$BF$878:$BG$880,2,TRUE))</f>
        <v/>
      </c>
      <c r="H104" s="91" t="str">
        <f>IF(G215="","",VLOOKUP(G215,$BH$878:$BI$880,2,TRUE))</f>
        <v/>
      </c>
      <c r="I104" s="91" t="e">
        <f>IF(G328="","",VLOOKUP(G328,$BD$878:$BE$880,2,TRUE))</f>
        <v>#N/A</v>
      </c>
      <c r="J104" s="91" t="e">
        <f>IF(G329="","",VLOOKUP(G329,$BF$878:$BG$880,2,TRUE))</f>
        <v>#N/A</v>
      </c>
      <c r="K104" s="286" t="e">
        <f>IF(G330="","",VLOOKUP(G330,$BH$878:$BI$880,2,TRUE))</f>
        <v>#N/A</v>
      </c>
      <c r="L104" s="799"/>
    </row>
    <row r="105" spans="2:12" ht="60" customHeight="1" x14ac:dyDescent="0.25">
      <c r="B105" s="830"/>
      <c r="C105" s="281" t="str">
        <f>IF(F143="","",VLOOKUP(F143,$AE$883:$AF$885,2,TRUE))</f>
        <v/>
      </c>
      <c r="D105" s="281" t="str">
        <f>IF(F144="","",VLOOKUP(F144,$AG$883:$AH$885,2,TRUE))</f>
        <v/>
      </c>
      <c r="E105" s="281" t="str">
        <f>IF(F145="","",VLOOKUP(F145,$AI$883:$AJ$885,2,TRUE))</f>
        <v/>
      </c>
      <c r="F105" s="91" t="str">
        <f>IF(G216="","",VLOOKUP(G216,$BJ$878:$BK$880,2,TRUE))</f>
        <v/>
      </c>
      <c r="G105" s="91" t="str">
        <f>IF(G217="","",VLOOKUP(G217,$BL$878:$BM$880,2,TRUE))</f>
        <v/>
      </c>
      <c r="H105" s="91" t="str">
        <f>IF(G218="","",VLOOKUP(G218,$BN$878:$BO$880,2,TRUE))</f>
        <v/>
      </c>
      <c r="I105" s="91" t="e">
        <f>IF(G331="","",VLOOKUP(G331,$BJ$878:$BK$880,2,TRUE))</f>
        <v>#N/A</v>
      </c>
      <c r="J105" s="91" t="e">
        <f>IF(G332="","",VLOOKUP(G332,$BL$878:$BM$880,2,TRUE))</f>
        <v>#N/A</v>
      </c>
      <c r="K105" s="286" t="e">
        <f>IF(G333="","",VLOOKUP(G333,$BN$878:$BO$880,2,TRUE))</f>
        <v>#N/A</v>
      </c>
      <c r="L105" s="799"/>
    </row>
    <row r="106" spans="2:12" ht="60" customHeight="1" x14ac:dyDescent="0.25">
      <c r="B106" s="830"/>
      <c r="C106" s="281" t="str">
        <f>IF(F146="","",VLOOKUP(F146,$AK$883:$AL$885,2,TRUE))</f>
        <v/>
      </c>
      <c r="D106" s="281" t="str">
        <f>IF(F147="","",VLOOKUP(F147,$AM$883:$AN$885,2,TRUE))</f>
        <v/>
      </c>
      <c r="E106" s="281" t="str">
        <f>IF(F148="","",VLOOKUP(F148,$AO$883:$AP$885,2,TRUE))</f>
        <v/>
      </c>
      <c r="F106" s="91" t="str">
        <f>IF(G219="","",VLOOKUP(G219,$AR$882:$AS$884,2,TRUE))</f>
        <v/>
      </c>
      <c r="G106" s="91" t="str">
        <f>IF(G220="","",VLOOKUP(G220,$AT$882:$AU$884,2,TRUE))</f>
        <v/>
      </c>
      <c r="H106" s="91" t="str">
        <f>IF(G221="","",VLOOKUP(G221,$AV$882:$AW$884,2,TRUE))</f>
        <v/>
      </c>
      <c r="I106" s="91" t="e">
        <f>IF(G334="","",VLOOKUP(G334,$AR$882:$AS$884,2,TRUE))</f>
        <v>#N/A</v>
      </c>
      <c r="J106" s="91" t="e">
        <f>IF(G335="","",VLOOKUP(G335,$AT$882:$AU$884,2,TRUE))</f>
        <v>#N/A</v>
      </c>
      <c r="K106" s="286" t="e">
        <f>IF(G336="","",VLOOKUP(G336,$AV$882:$AW$884,2,TRUE))</f>
        <v>#N/A</v>
      </c>
      <c r="L106" s="799"/>
    </row>
    <row r="107" spans="2:12" ht="60" customHeight="1" x14ac:dyDescent="0.25">
      <c r="B107" s="830"/>
      <c r="C107" s="281" t="str">
        <f>IF(G149="","",VLOOKUP(G149,$Y$887:$Z$889,2,TRUE))</f>
        <v/>
      </c>
      <c r="D107" s="281" t="str">
        <f>IF(G150="","",VLOOKUP(G150,$AA$887:$AB$889,2,TRUE))</f>
        <v/>
      </c>
      <c r="E107" s="281" t="str">
        <f>IF(G151="","",VLOOKUP(G151,$AC$887:$AD$889,2,TRUE))</f>
        <v/>
      </c>
      <c r="F107" s="91" t="str">
        <f>IF(G222="","",VLOOKUP(G222,$AX$882:$AY$884,2,TRUE))</f>
        <v/>
      </c>
      <c r="G107" s="91" t="str">
        <f>IF(G223="","",VLOOKUP(G223,$AZ$882:$BA$884,2,TRUE))</f>
        <v/>
      </c>
      <c r="H107" s="91" t="str">
        <f>IF(G224="","",VLOOKUP(G224,$BB$882:$BC$884,2,TRUE))</f>
        <v/>
      </c>
      <c r="I107" s="91" t="e">
        <f>IF(G337="","",VLOOKUP(G337,$AX$882:$AY$884,2,TRUE))</f>
        <v>#N/A</v>
      </c>
      <c r="J107" s="91" t="e">
        <f>IF(G338="","",VLOOKUP(G338,$AZ$882:$BA$884,2,TRUE))</f>
        <v>#N/A</v>
      </c>
      <c r="K107" s="286" t="e">
        <f>IF(G339="","",VLOOKUP(G339,$BB$882:$BC$884,2,TRUE))</f>
        <v>#N/A</v>
      </c>
      <c r="L107" s="799"/>
    </row>
    <row r="108" spans="2:12" ht="60" customHeight="1" x14ac:dyDescent="0.25">
      <c r="B108" s="830"/>
      <c r="C108" s="281" t="str">
        <f>IF(F152="","",VLOOKUP(F152,$AE$887:$AF$889,2,TRUE))</f>
        <v/>
      </c>
      <c r="D108" s="281" t="str">
        <f>IF(F153="","",VLOOKUP(F153,$AG$887:$AH$889,2,TRUE))</f>
        <v/>
      </c>
      <c r="E108" s="281" t="str">
        <f>IF(F154="","",VLOOKUP(F154,$AI$887:$AJ$889,2,TRUE))</f>
        <v/>
      </c>
      <c r="F108" s="91" t="str">
        <f>IF(G225="","",VLOOKUP(G225,$BD$882:$BE$884,2,TRUE))</f>
        <v/>
      </c>
      <c r="G108" s="91" t="str">
        <f>IF(G226="","",VLOOKUP(G226,$BF$882:$BG$884,2,TRUE))</f>
        <v/>
      </c>
      <c r="H108" s="91" t="str">
        <f>IF(G227="","",VLOOKUP(G227,$BH$882:$BI$884,2,TRUE))</f>
        <v/>
      </c>
      <c r="I108" s="91" t="e">
        <f>IF(G340="","",VLOOKUP(G340,$BD$882:$BE$884,2,TRUE))</f>
        <v>#N/A</v>
      </c>
      <c r="J108" s="91" t="e">
        <f>IF(G341="","",VLOOKUP(G341,$BF$882:$BG$884,2,TRUE))</f>
        <v>#N/A</v>
      </c>
      <c r="K108" s="286" t="e">
        <f>IF(G342="","",VLOOKUP(G342,$BH$882:$BI$884,2,TRUE))</f>
        <v>#N/A</v>
      </c>
      <c r="L108" s="799"/>
    </row>
    <row r="109" spans="2:12" ht="60" customHeight="1" x14ac:dyDescent="0.25">
      <c r="B109" s="830"/>
      <c r="C109" s="281" t="str">
        <f>IF(F155="","",VLOOKUP(F155,$AK$887:$AL$889,2,TRUE))</f>
        <v/>
      </c>
      <c r="D109" s="281" t="str">
        <f>IF(F156="","",VLOOKUP(F156,$AM$887:$AN$889,2,TRUE))</f>
        <v/>
      </c>
      <c r="E109" s="281" t="str">
        <f>IF(F157="","",VLOOKUP(F157,$AO$887:$AP$889,2,TRUE))</f>
        <v/>
      </c>
      <c r="F109" s="91" t="str">
        <f>IF(G228="","",VLOOKUP(G228,$BJ$882:$BK$884,2,TRUE))</f>
        <v/>
      </c>
      <c r="G109" s="91" t="str">
        <f>IF(G229="","",VLOOKUP(G229,$BL$882:$BM$884,2,TRUE))</f>
        <v/>
      </c>
      <c r="H109" s="91" t="str">
        <f>IF(G230="","",VLOOKUP(G230,$BN$882:$BO$884,2,TRUE))</f>
        <v/>
      </c>
      <c r="I109" s="91" t="e">
        <f>IF(G343="","",VLOOKUP(G343,$BJ$882:$BK$884,2,TRUE))</f>
        <v>#N/A</v>
      </c>
      <c r="J109" s="91" t="e">
        <f>IF(G344="","",VLOOKUP(G344,$BL$882:$BM$884,2,TRUE))</f>
        <v>#N/A</v>
      </c>
      <c r="K109" s="286" t="e">
        <f>IF(G345="","",VLOOKUP(G345,$BN$882:$BO$884,2,TRUE))</f>
        <v>#N/A</v>
      </c>
      <c r="L109" s="799"/>
    </row>
    <row r="110" spans="2:12" ht="60" customHeight="1" x14ac:dyDescent="0.25">
      <c r="B110" s="830"/>
      <c r="C110" s="281" t="str">
        <f>IF(G158="","",VLOOKUP(G158,$Y$891:$Z$893,2,TRUE))</f>
        <v/>
      </c>
      <c r="D110" s="281" t="str">
        <f>IF(G159="","",VLOOKUP(G159,$AA$891:$AB$893,2,TRUE))</f>
        <v/>
      </c>
      <c r="E110" s="281" t="str">
        <f>IF(G160="","",VLOOKUP(G160,$AC$891:$AD$893,2,TRUE))</f>
        <v/>
      </c>
      <c r="F110" s="91" t="str">
        <f>IF(G231="","",VLOOKUP(G231,$AR$886:$AS$888,2,TRUE))</f>
        <v/>
      </c>
      <c r="G110" s="91" t="str">
        <f>IF(G232="","",VLOOKUP(G232,$AT$886:$AU$888,2,TRUE))</f>
        <v/>
      </c>
      <c r="H110" s="91" t="str">
        <f>IF(G233="","",VLOOKUP(G233,$AV$886:$AW$888,2,TRUE))</f>
        <v/>
      </c>
      <c r="I110" s="91" t="e">
        <f>IF(G346="","",VLOOKUP(G346,$AR$886:$AS$888,2,TRUE))</f>
        <v>#N/A</v>
      </c>
      <c r="J110" s="91" t="e">
        <f>IF(G347="","",VLOOKUP(G347,$AT$886:$AU$888,2,TRUE))</f>
        <v>#N/A</v>
      </c>
      <c r="K110" s="286" t="e">
        <f>IF(G348="","",VLOOKUP(G348,$AV$886:$AW$888,2,TRUE))</f>
        <v>#N/A</v>
      </c>
      <c r="L110" s="799"/>
    </row>
    <row r="111" spans="2:12" ht="60" customHeight="1" x14ac:dyDescent="0.25">
      <c r="B111" s="830"/>
      <c r="C111" s="281" t="str">
        <f>IF(G161="","",VLOOKUP(G161,$AE$891:$AF$893,2,TRUE))</f>
        <v/>
      </c>
      <c r="D111" s="281" t="str">
        <f>IF(G162="","",VLOOKUP(G162,$AG$891:$AH$893,2,TRUE))</f>
        <v/>
      </c>
      <c r="E111" s="281" t="str">
        <f>IF(G163="","",VLOOKUP(G163,$AI$891:$AJ$893,2,TRUE))</f>
        <v/>
      </c>
      <c r="F111" s="91" t="str">
        <f>IF(G234="","",VLOOKUP(G234,$AX$886:$AY$888,2,TRUE))</f>
        <v/>
      </c>
      <c r="G111" s="91" t="str">
        <f>IF(G235="","",VLOOKUP(G235,$AZ$886:$BA$888,2,TRUE))</f>
        <v/>
      </c>
      <c r="H111" s="91" t="str">
        <f>IF(G236="","",VLOOKUP(G236,$BB$886:$BC$888,2,TRUE))</f>
        <v/>
      </c>
      <c r="I111" s="91" t="e">
        <f>IF(G349="","",VLOOKUP(G349,$AX$886:$AY$888,2,TRUE))</f>
        <v>#N/A</v>
      </c>
      <c r="J111" s="91" t="e">
        <f>IF(G350="","",VLOOKUP(G350,$AZ$886:$BA$888,2,TRUE))</f>
        <v>#N/A</v>
      </c>
      <c r="K111" s="286" t="e">
        <f>IF(G351="","",VLOOKUP(G351,$BB$886:$BC$888,2,TRUE))</f>
        <v>#N/A</v>
      </c>
      <c r="L111" s="799"/>
    </row>
    <row r="112" spans="2:12" ht="60" customHeight="1" x14ac:dyDescent="0.25">
      <c r="B112" s="830"/>
      <c r="C112" s="281" t="str">
        <f>IF(G164="","",VLOOKUP(G164,$AK$891:$AL$893,2,TRUE))</f>
        <v/>
      </c>
      <c r="D112" s="281" t="str">
        <f>IF(G165="","",VLOOKUP(G165,$AM$891:$AN$893,2,TRUE))</f>
        <v/>
      </c>
      <c r="E112" s="281" t="str">
        <f>IF(G166="","",VLOOKUP(G166,$AO$891:$AP$893,2,TRUE))</f>
        <v/>
      </c>
      <c r="F112" s="91" t="str">
        <f>IF(G237="","",VLOOKUP(G237,$BD$886:$BE$888,2,TRUE))</f>
        <v/>
      </c>
      <c r="G112" s="91" t="str">
        <f>IF(G238="","",VLOOKUP(G238,$BF$886:$BG$888,2,TRUE))</f>
        <v/>
      </c>
      <c r="H112" s="91" t="str">
        <f>IF(G239="","",VLOOKUP(G239,$BH$886:$BI$888,2,TRUE))</f>
        <v/>
      </c>
      <c r="I112" s="91" t="e">
        <f>IF(G352="","",VLOOKUP(G352,$BD$886:$BE$888,2,TRUE))</f>
        <v>#N/A</v>
      </c>
      <c r="J112" s="91" t="e">
        <f>IF(G353="","",VLOOKUP(G353,$BF$886:$BG$888,2,TRUE))</f>
        <v>#N/A</v>
      </c>
      <c r="K112" s="286" t="e">
        <f>IF(G354="","",VLOOKUP(G354,$BH$886:$BI$888,2,TRUE))</f>
        <v>#N/A</v>
      </c>
      <c r="L112" s="799"/>
    </row>
    <row r="113" spans="2:12" ht="60" customHeight="1" x14ac:dyDescent="0.25">
      <c r="B113" s="830"/>
      <c r="C113" s="281" t="str">
        <f>IF(G167="","",VLOOKUP(G167,$Y$895:$Z$897,2,TRUE))</f>
        <v/>
      </c>
      <c r="D113" s="281" t="str">
        <f>IF(G168="","",VLOOKUP(G168,$AA$895:$AB$897,2,TRUE))</f>
        <v/>
      </c>
      <c r="E113" s="281" t="str">
        <f>IF(G169="","",VLOOKUP(G169,$AC$895:$AD$897,2,TRUE))</f>
        <v/>
      </c>
      <c r="F113" s="91" t="str">
        <f>IF(G240="","",VLOOKUP(G240,$BJ$886:$BK$888,2,TRUE))</f>
        <v/>
      </c>
      <c r="G113" s="91" t="str">
        <f>IF(G241="","",VLOOKUP(G241,$BL$886:$BM$888,2,TRUE))</f>
        <v/>
      </c>
      <c r="H113" s="91" t="str">
        <f>IF(G242="","",VLOOKUP(G242,$BN$886:$BO$888,2,TRUE))</f>
        <v/>
      </c>
      <c r="I113" s="91" t="e">
        <f>IF(G355="","",VLOOKUP(G355,$BJ$886:$BK$888,2,TRUE))</f>
        <v>#N/A</v>
      </c>
      <c r="J113" s="91" t="e">
        <f>IF(G356="","",VLOOKUP(G356,$BL$886:$BM$888,2,TRUE))</f>
        <v>#N/A</v>
      </c>
      <c r="K113" s="286" t="e">
        <f>IF(G357="","",VLOOKUP(G357,$BN$886:$BO$888,2,TRUE))</f>
        <v>#N/A</v>
      </c>
      <c r="L113" s="799"/>
    </row>
    <row r="114" spans="2:12" ht="60" customHeight="1" x14ac:dyDescent="0.25">
      <c r="B114" s="830"/>
      <c r="C114" s="281" t="str">
        <f>IF(G170="","",VLOOKUP(G170,$AE$895:$AF$897,2,TRUE))</f>
        <v/>
      </c>
      <c r="D114" s="281" t="str">
        <f>IF(G171="","",VLOOKUP(G171,$AG$895:$AH$897,2,TRUE))</f>
        <v/>
      </c>
      <c r="E114" s="281" t="str">
        <f>IF(G172="","",VLOOKUP(G172,$AI$895:$AJ$897,2,TRUE))</f>
        <v/>
      </c>
      <c r="F114" s="91" t="str">
        <f>IF(G243="","",VLOOKUP(G243,$AR$890:$AS$892,2,TRUE))</f>
        <v/>
      </c>
      <c r="G114" s="91" t="str">
        <f>IF(G244="","",VLOOKUP(G244,$AT$890:$AU$892,2,TRUE))</f>
        <v/>
      </c>
      <c r="H114" s="91" t="str">
        <f>IF(G245="","",VLOOKUP(G245,$AV$890:$AW$892,2,TRUE))</f>
        <v/>
      </c>
      <c r="I114" s="91" t="e">
        <f>IF(G358="","",VLOOKUP(G358,$AR$890:$AS$892,2,TRUE))</f>
        <v>#N/A</v>
      </c>
      <c r="J114" s="91" t="e">
        <f>IF(G359="","",VLOOKUP(G359,$AT$890:$AU$892,2,TRUE))</f>
        <v>#N/A</v>
      </c>
      <c r="K114" s="286" t="e">
        <f>IF(G360="","",VLOOKUP(G360,$AV$890:$AW$892,2,TRUE))</f>
        <v>#N/A</v>
      </c>
      <c r="L114" s="799"/>
    </row>
    <row r="115" spans="2:12" ht="60" customHeight="1" x14ac:dyDescent="0.25">
      <c r="B115" s="830"/>
      <c r="C115" s="801"/>
      <c r="D115" s="801"/>
      <c r="E115" s="801"/>
      <c r="F115" s="91" t="str">
        <f>IF(G246="","",VLOOKUP(G246,$AX$890:$AY$892,2,TRUE))</f>
        <v/>
      </c>
      <c r="G115" s="91" t="str">
        <f>IF(G247="","",VLOOKUP(G247,$AZ$890:$BA$892,2,TRUE))</f>
        <v/>
      </c>
      <c r="H115" s="91" t="str">
        <f>IF(G248="","",VLOOKUP(G248,$BB$890:$BC$892,2,TRUE))</f>
        <v/>
      </c>
      <c r="I115" s="91" t="e">
        <f>IF(G361="","",VLOOKUP(G361,$AX$890:$AY$892,2,TRUE))</f>
        <v>#N/A</v>
      </c>
      <c r="J115" s="91" t="e">
        <f>IF(G362="","",VLOOKUP(G362,$AZ$890:$BA$892,2,TRUE))</f>
        <v>#N/A</v>
      </c>
      <c r="K115" s="286" t="e">
        <f>IF(G363="","",VLOOKUP(G363,$BB$890:$BC$892,2,TRUE))</f>
        <v>#N/A</v>
      </c>
      <c r="L115" s="799"/>
    </row>
    <row r="116" spans="2:12" ht="60" customHeight="1" x14ac:dyDescent="0.25">
      <c r="B116" s="830"/>
      <c r="C116" s="801"/>
      <c r="D116" s="801"/>
      <c r="E116" s="801"/>
      <c r="F116" s="91" t="str">
        <f>IF(G249="","",VLOOKUP(G249,$BD$890:$BE$892,2,TRUE))</f>
        <v/>
      </c>
      <c r="G116" s="91" t="str">
        <f>IF(G250="","",VLOOKUP(G250,$BF$890:$BG$892,2,TRUE))</f>
        <v/>
      </c>
      <c r="H116" s="91" t="str">
        <f>IF(G251="","",VLOOKUP(G251,$BH$890:$BI$892,2,TRUE))</f>
        <v/>
      </c>
      <c r="I116" s="91" t="e">
        <f>IF(G364="","",VLOOKUP(G364,$BD$890:$BE$892,2,TRUE))</f>
        <v>#N/A</v>
      </c>
      <c r="J116" s="91" t="e">
        <f>IF(G365="","",VLOOKUP(G365,$BF$890:$BG$892,2,TRUE))</f>
        <v>#N/A</v>
      </c>
      <c r="K116" s="286" t="e">
        <f>IF(G366="","",VLOOKUP(G366,$BH$890:$BI$892,2,TRUE))</f>
        <v>#N/A</v>
      </c>
      <c r="L116" s="799"/>
    </row>
    <row r="117" spans="2:12" ht="60" customHeight="1" thickBot="1" x14ac:dyDescent="0.3">
      <c r="B117" s="831"/>
      <c r="C117" s="802"/>
      <c r="D117" s="802"/>
      <c r="E117" s="802"/>
      <c r="F117" s="283" t="str">
        <f>IF(G252="","",VLOOKUP(G252,$BJ$890:$BK$892,2,TRUE))</f>
        <v/>
      </c>
      <c r="G117" s="283" t="str">
        <f>IF(G253="","",VLOOKUP(G253,$BL$890:$BM$892,2,TRUE))</f>
        <v/>
      </c>
      <c r="H117" s="283" t="str">
        <f>IF(G254="","",VLOOKUP(G254,$BN$890:$BO$892,2,TRUE))</f>
        <v/>
      </c>
      <c r="I117" s="283" t="e">
        <f>IF(G367="","",VLOOKUP(G367,$BJ$890:$BK$892,2,TRUE))</f>
        <v>#N/A</v>
      </c>
      <c r="J117" s="283" t="e">
        <f>IF(G368="","",VLOOKUP(G368,$BL$890:$BM$892,2,TRUE))</f>
        <v>#N/A</v>
      </c>
      <c r="K117" s="287" t="e">
        <f>IF(G369="","",VLOOKUP(G369,$BN$890:$BO$892,2,TRUE))</f>
        <v>#N/A</v>
      </c>
      <c r="L117" s="800"/>
    </row>
    <row r="120" spans="2:12" ht="15.75" x14ac:dyDescent="0.25">
      <c r="B120" s="822" t="s">
        <v>827</v>
      </c>
      <c r="C120" s="823"/>
      <c r="D120" s="823"/>
      <c r="E120" s="823"/>
      <c r="F120" s="823"/>
      <c r="G120" s="824"/>
    </row>
    <row r="121" spans="2:12" ht="82.5" customHeight="1"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75" customHeight="1" x14ac:dyDescent="0.25">
      <c r="B194" s="39"/>
      <c r="C194" s="7" t="s">
        <v>103</v>
      </c>
      <c r="D194" s="7" t="s">
        <v>113</v>
      </c>
      <c r="E194" s="7" t="s">
        <v>114</v>
      </c>
      <c r="F194" s="7" t="s">
        <v>115</v>
      </c>
      <c r="G194" s="53" t="s">
        <v>116</v>
      </c>
      <c r="CO194" s="15"/>
      <c r="CQ194" s="15"/>
      <c r="CS194" s="15"/>
      <c r="CU194" s="15"/>
    </row>
    <row r="195" spans="2:99" x14ac:dyDescent="0.25">
      <c r="B195" s="707">
        <v>1</v>
      </c>
      <c r="C195" s="4"/>
      <c r="D195" s="4"/>
      <c r="E195" s="4"/>
      <c r="F195" s="4"/>
      <c r="G195" s="4"/>
      <c r="CO195" s="8"/>
      <c r="CQ195" s="8"/>
      <c r="CS195" s="8"/>
      <c r="CU195" s="8"/>
    </row>
    <row r="196" spans="2:99" x14ac:dyDescent="0.25">
      <c r="B196" s="708"/>
      <c r="C196" s="4"/>
      <c r="D196" s="4"/>
      <c r="E196" s="4"/>
      <c r="F196" s="4"/>
      <c r="G196" s="4"/>
      <c r="CO196" s="8"/>
      <c r="CQ196" s="8"/>
      <c r="CS196" s="8"/>
      <c r="CU196" s="8"/>
    </row>
    <row r="197" spans="2:99" x14ac:dyDescent="0.25">
      <c r="B197" s="712"/>
      <c r="C197" s="4"/>
      <c r="D197" s="4"/>
      <c r="E197" s="4"/>
      <c r="F197" s="4"/>
      <c r="G197" s="4"/>
    </row>
    <row r="198" spans="2:99" x14ac:dyDescent="0.25">
      <c r="B198" s="707">
        <v>2</v>
      </c>
      <c r="C198" s="4"/>
      <c r="D198" s="4"/>
      <c r="E198" s="4"/>
      <c r="F198" s="4"/>
      <c r="G198" s="4"/>
    </row>
    <row r="199" spans="2:99" x14ac:dyDescent="0.25">
      <c r="B199" s="708"/>
      <c r="C199" s="4"/>
      <c r="D199" s="4"/>
      <c r="E199" s="4"/>
      <c r="F199" s="4"/>
      <c r="G199" s="4"/>
    </row>
    <row r="200" spans="2:99" x14ac:dyDescent="0.25">
      <c r="B200" s="712"/>
      <c r="C200" s="4"/>
      <c r="D200" s="4"/>
      <c r="E200" s="4"/>
      <c r="F200" s="4"/>
      <c r="G200" s="4"/>
    </row>
    <row r="201" spans="2:99" x14ac:dyDescent="0.25">
      <c r="B201" s="707">
        <v>3</v>
      </c>
      <c r="C201" s="4"/>
      <c r="D201" s="4"/>
      <c r="E201" s="4"/>
      <c r="F201" s="4"/>
      <c r="G201" s="4"/>
    </row>
    <row r="202" spans="2:99" x14ac:dyDescent="0.25">
      <c r="B202" s="708"/>
      <c r="C202" s="4"/>
      <c r="D202" s="4"/>
      <c r="E202" s="4"/>
      <c r="F202" s="4"/>
      <c r="G202" s="4"/>
    </row>
    <row r="203" spans="2:99" x14ac:dyDescent="0.25">
      <c r="B203" s="712"/>
      <c r="C203" s="4"/>
      <c r="D203" s="4"/>
      <c r="E203" s="4"/>
      <c r="F203" s="4"/>
      <c r="G203" s="4"/>
    </row>
    <row r="204" spans="2:99" x14ac:dyDescent="0.25">
      <c r="B204" s="707">
        <v>4</v>
      </c>
      <c r="C204" s="4"/>
      <c r="D204" s="4"/>
      <c r="E204" s="4"/>
      <c r="F204" s="4"/>
      <c r="G204" s="4"/>
    </row>
    <row r="205" spans="2:99" x14ac:dyDescent="0.25">
      <c r="B205" s="708"/>
      <c r="C205" s="4"/>
      <c r="D205" s="4"/>
      <c r="E205" s="4"/>
      <c r="F205" s="4"/>
      <c r="G205" s="4"/>
    </row>
    <row r="206" spans="2:99" x14ac:dyDescent="0.25">
      <c r="B206" s="712"/>
      <c r="C206" s="4"/>
      <c r="D206" s="4"/>
      <c r="E206" s="4"/>
      <c r="F206" s="4"/>
      <c r="G206" s="4"/>
    </row>
    <row r="207" spans="2:99" x14ac:dyDescent="0.25">
      <c r="B207" s="707">
        <v>5</v>
      </c>
      <c r="C207" s="4"/>
      <c r="D207" s="4"/>
      <c r="E207" s="4"/>
      <c r="F207" s="4"/>
      <c r="G207" s="4"/>
    </row>
    <row r="208" spans="2:99" x14ac:dyDescent="0.25">
      <c r="B208" s="708"/>
      <c r="C208" s="4"/>
      <c r="D208" s="4"/>
      <c r="E208" s="4"/>
      <c r="F208" s="4"/>
      <c r="G208" s="4"/>
    </row>
    <row r="209" spans="2:7" x14ac:dyDescent="0.25">
      <c r="B209" s="712"/>
      <c r="C209" s="4"/>
      <c r="D209" s="4"/>
      <c r="E209" s="4"/>
      <c r="F209" s="4"/>
      <c r="G209" s="4"/>
    </row>
    <row r="210" spans="2:7" x14ac:dyDescent="0.25">
      <c r="B210" s="707">
        <v>6</v>
      </c>
      <c r="C210" s="4"/>
      <c r="D210" s="4"/>
      <c r="E210" s="4"/>
      <c r="F210" s="4"/>
      <c r="G210" s="4"/>
    </row>
    <row r="211" spans="2:7" x14ac:dyDescent="0.25">
      <c r="B211" s="708"/>
      <c r="C211" s="4"/>
      <c r="D211" s="4"/>
      <c r="E211" s="4"/>
      <c r="F211" s="4"/>
      <c r="G211" s="4"/>
    </row>
    <row r="212" spans="2:7" x14ac:dyDescent="0.25">
      <c r="B212" s="712"/>
      <c r="C212" s="4"/>
      <c r="D212" s="4"/>
      <c r="E212" s="4"/>
      <c r="F212" s="4"/>
      <c r="G212" s="4"/>
    </row>
    <row r="213" spans="2:7" x14ac:dyDescent="0.25">
      <c r="B213" s="707">
        <v>7</v>
      </c>
      <c r="C213" s="4"/>
      <c r="D213" s="4"/>
      <c r="E213" s="4"/>
      <c r="F213" s="4"/>
      <c r="G213" s="4"/>
    </row>
    <row r="214" spans="2:7" x14ac:dyDescent="0.25">
      <c r="B214" s="708"/>
      <c r="C214" s="4"/>
      <c r="D214" s="4"/>
      <c r="E214" s="4"/>
      <c r="F214" s="4"/>
      <c r="G214" s="4"/>
    </row>
    <row r="215" spans="2:7" x14ac:dyDescent="0.25">
      <c r="B215" s="712"/>
      <c r="C215" s="4"/>
      <c r="D215" s="4"/>
      <c r="E215" s="4"/>
      <c r="F215" s="4"/>
      <c r="G215" s="4"/>
    </row>
    <row r="216" spans="2:7" x14ac:dyDescent="0.25">
      <c r="B216" s="707">
        <v>8</v>
      </c>
      <c r="C216" s="4"/>
      <c r="D216" s="4"/>
      <c r="E216" s="4"/>
      <c r="F216" s="4"/>
      <c r="G216" s="4"/>
    </row>
    <row r="217" spans="2:7" x14ac:dyDescent="0.25">
      <c r="B217" s="708"/>
      <c r="C217" s="4"/>
      <c r="D217" s="4"/>
      <c r="E217" s="4"/>
      <c r="F217" s="4"/>
      <c r="G217" s="4"/>
    </row>
    <row r="218" spans="2:7" x14ac:dyDescent="0.25">
      <c r="B218" s="712"/>
      <c r="C218" s="4"/>
      <c r="D218" s="4"/>
      <c r="E218" s="4"/>
      <c r="F218" s="4"/>
      <c r="G218" s="4"/>
    </row>
    <row r="219" spans="2:7" x14ac:dyDescent="0.25">
      <c r="B219" s="707">
        <v>9</v>
      </c>
      <c r="C219" s="4"/>
      <c r="D219" s="4"/>
      <c r="E219" s="4"/>
      <c r="F219" s="4"/>
      <c r="G219" s="4"/>
    </row>
    <row r="220" spans="2:7" x14ac:dyDescent="0.25">
      <c r="B220" s="708"/>
      <c r="C220" s="4"/>
      <c r="D220" s="4"/>
      <c r="E220" s="4"/>
      <c r="F220" s="4"/>
      <c r="G220" s="4"/>
    </row>
    <row r="221" spans="2:7" x14ac:dyDescent="0.25">
      <c r="B221" s="712"/>
      <c r="C221" s="4"/>
      <c r="D221" s="4"/>
      <c r="E221" s="4"/>
      <c r="F221" s="4"/>
      <c r="G221" s="4"/>
    </row>
    <row r="222" spans="2:7" x14ac:dyDescent="0.25">
      <c r="B222" s="707">
        <v>10</v>
      </c>
      <c r="C222" s="4"/>
      <c r="D222" s="4"/>
      <c r="E222" s="842"/>
      <c r="F222" s="4"/>
      <c r="G222" s="4"/>
    </row>
    <row r="223" spans="2:7" x14ac:dyDescent="0.25">
      <c r="B223" s="708"/>
      <c r="C223" s="4"/>
      <c r="D223" s="4"/>
      <c r="E223" s="843"/>
      <c r="F223" s="4"/>
      <c r="G223" s="4"/>
    </row>
    <row r="224" spans="2:7" x14ac:dyDescent="0.25">
      <c r="B224" s="712"/>
      <c r="C224" s="4"/>
      <c r="D224" s="4"/>
      <c r="E224" s="843"/>
      <c r="F224" s="4"/>
      <c r="G224" s="4"/>
    </row>
    <row r="225" spans="2:7" x14ac:dyDescent="0.25">
      <c r="B225" s="707">
        <v>11</v>
      </c>
      <c r="C225" s="4"/>
      <c r="D225" s="4"/>
      <c r="E225" s="843"/>
      <c r="F225" s="4"/>
      <c r="G225" s="4"/>
    </row>
    <row r="226" spans="2:7" x14ac:dyDescent="0.25">
      <c r="B226" s="708"/>
      <c r="C226" s="4"/>
      <c r="D226" s="4"/>
      <c r="E226" s="843"/>
      <c r="F226" s="4"/>
      <c r="G226" s="4"/>
    </row>
    <row r="227" spans="2:7" x14ac:dyDescent="0.25">
      <c r="B227" s="712"/>
      <c r="C227" s="4"/>
      <c r="D227" s="4"/>
      <c r="E227" s="843"/>
      <c r="F227" s="4"/>
      <c r="G227" s="4"/>
    </row>
    <row r="228" spans="2:7" x14ac:dyDescent="0.25">
      <c r="B228" s="707">
        <v>12</v>
      </c>
      <c r="C228" s="4"/>
      <c r="D228" s="4"/>
      <c r="E228" s="843"/>
      <c r="F228" s="4"/>
      <c r="G228" s="4"/>
    </row>
    <row r="229" spans="2:7" x14ac:dyDescent="0.25">
      <c r="B229" s="708"/>
      <c r="C229" s="4"/>
      <c r="D229" s="4"/>
      <c r="E229" s="843"/>
      <c r="F229" s="4"/>
      <c r="G229" s="4"/>
    </row>
    <row r="230" spans="2:7" x14ac:dyDescent="0.25">
      <c r="B230" s="712"/>
      <c r="C230" s="4"/>
      <c r="D230" s="160"/>
      <c r="E230" s="843"/>
      <c r="F230" s="4"/>
      <c r="G230" s="4"/>
    </row>
    <row r="231" spans="2:7" x14ac:dyDescent="0.25">
      <c r="B231" s="707">
        <v>13</v>
      </c>
      <c r="C231" s="4"/>
      <c r="D231" s="4"/>
      <c r="E231" s="843"/>
      <c r="F231" s="4"/>
      <c r="G231" s="4"/>
    </row>
    <row r="232" spans="2:7" x14ac:dyDescent="0.25">
      <c r="B232" s="708"/>
      <c r="C232" s="4"/>
      <c r="D232" s="4"/>
      <c r="E232" s="843"/>
      <c r="F232" s="4"/>
      <c r="G232" s="4"/>
    </row>
    <row r="233" spans="2:7" x14ac:dyDescent="0.25">
      <c r="B233" s="712"/>
      <c r="C233" s="4"/>
      <c r="D233" s="4"/>
      <c r="E233" s="843"/>
      <c r="F233" s="4"/>
      <c r="G233" s="4"/>
    </row>
    <row r="234" spans="2:7" x14ac:dyDescent="0.25">
      <c r="B234" s="707">
        <v>14</v>
      </c>
      <c r="C234" s="4"/>
      <c r="D234" s="4"/>
      <c r="E234" s="843"/>
      <c r="F234" s="4"/>
      <c r="G234" s="4"/>
    </row>
    <row r="235" spans="2:7" x14ac:dyDescent="0.25">
      <c r="B235" s="708"/>
      <c r="C235" s="4"/>
      <c r="D235" s="4"/>
      <c r="E235" s="843"/>
      <c r="F235" s="4"/>
      <c r="G235" s="4"/>
    </row>
    <row r="236" spans="2:7" x14ac:dyDescent="0.25">
      <c r="B236" s="712"/>
      <c r="C236" s="4"/>
      <c r="D236" s="4"/>
      <c r="E236" s="843"/>
      <c r="F236" s="4"/>
      <c r="G236" s="4"/>
    </row>
    <row r="237" spans="2:7" x14ac:dyDescent="0.25">
      <c r="B237" s="707">
        <v>15</v>
      </c>
      <c r="C237" s="4"/>
      <c r="D237" s="4"/>
      <c r="E237" s="843"/>
      <c r="F237" s="4"/>
      <c r="G237" s="4"/>
    </row>
    <row r="238" spans="2:7" x14ac:dyDescent="0.25">
      <c r="B238" s="708"/>
      <c r="C238" s="4"/>
      <c r="D238" s="4"/>
      <c r="E238" s="843"/>
      <c r="F238" s="4"/>
      <c r="G238" s="4"/>
    </row>
    <row r="239" spans="2:7" x14ac:dyDescent="0.25">
      <c r="B239" s="712"/>
      <c r="C239" s="4"/>
      <c r="D239" s="4"/>
      <c r="E239" s="843"/>
      <c r="F239" s="4"/>
      <c r="G239" s="4"/>
    </row>
    <row r="240" spans="2:7" x14ac:dyDescent="0.25">
      <c r="B240" s="707">
        <v>16</v>
      </c>
      <c r="C240" s="4"/>
      <c r="D240" s="4"/>
      <c r="E240" s="843"/>
      <c r="F240" s="4"/>
      <c r="G240" s="4"/>
    </row>
    <row r="241" spans="2:7" x14ac:dyDescent="0.25">
      <c r="B241" s="708"/>
      <c r="C241" s="4"/>
      <c r="D241" s="4"/>
      <c r="E241" s="843"/>
      <c r="F241" s="4"/>
      <c r="G241" s="4"/>
    </row>
    <row r="242" spans="2:7" x14ac:dyDescent="0.25">
      <c r="B242" s="712"/>
      <c r="C242" s="4"/>
      <c r="D242" s="4"/>
      <c r="E242" s="843"/>
      <c r="F242" s="4"/>
      <c r="G242" s="4"/>
    </row>
    <row r="243" spans="2:7" x14ac:dyDescent="0.25">
      <c r="B243" s="707">
        <v>17</v>
      </c>
      <c r="C243" s="4"/>
      <c r="D243" s="4"/>
      <c r="E243" s="843"/>
      <c r="F243" s="4"/>
      <c r="G243" s="4"/>
    </row>
    <row r="244" spans="2:7" x14ac:dyDescent="0.25">
      <c r="B244" s="708"/>
      <c r="C244" s="4"/>
      <c r="D244" s="4"/>
      <c r="E244" s="843"/>
      <c r="F244" s="4"/>
      <c r="G244" s="4"/>
    </row>
    <row r="245" spans="2:7" x14ac:dyDescent="0.25">
      <c r="B245" s="712"/>
      <c r="C245" s="4"/>
      <c r="D245" s="4"/>
      <c r="E245" s="843"/>
      <c r="F245" s="4"/>
      <c r="G245" s="4"/>
    </row>
    <row r="246" spans="2:7" x14ac:dyDescent="0.25">
      <c r="B246" s="707">
        <v>18</v>
      </c>
      <c r="C246" s="4"/>
      <c r="D246" s="4"/>
      <c r="E246" s="843"/>
      <c r="F246" s="4"/>
      <c r="G246" s="4"/>
    </row>
    <row r="247" spans="2:7" x14ac:dyDescent="0.25">
      <c r="B247" s="708"/>
      <c r="C247" s="4"/>
      <c r="D247" s="4"/>
      <c r="E247" s="843"/>
      <c r="F247" s="4"/>
      <c r="G247" s="4"/>
    </row>
    <row r="248" spans="2:7" x14ac:dyDescent="0.25">
      <c r="B248" s="712"/>
      <c r="C248" s="4"/>
      <c r="D248" s="4"/>
      <c r="E248" s="843"/>
      <c r="F248" s="4"/>
      <c r="G248" s="4"/>
    </row>
    <row r="249" spans="2:7" x14ac:dyDescent="0.25">
      <c r="B249" s="707">
        <v>19</v>
      </c>
      <c r="C249" s="4"/>
      <c r="D249" s="4"/>
      <c r="E249" s="843"/>
      <c r="F249" s="4"/>
      <c r="G249" s="4"/>
    </row>
    <row r="250" spans="2:7" x14ac:dyDescent="0.25">
      <c r="B250" s="708"/>
      <c r="C250" s="4"/>
      <c r="D250" s="4"/>
      <c r="E250" s="843"/>
      <c r="F250" s="4"/>
      <c r="G250" s="4"/>
    </row>
    <row r="251" spans="2:7" x14ac:dyDescent="0.25">
      <c r="B251" s="712"/>
      <c r="C251" s="4"/>
      <c r="D251" s="4"/>
      <c r="E251" s="843"/>
      <c r="F251" s="4"/>
      <c r="G251" s="4"/>
    </row>
    <row r="252" spans="2:7" x14ac:dyDescent="0.25">
      <c r="B252" s="707">
        <v>20</v>
      </c>
      <c r="C252" s="842"/>
      <c r="D252" s="4"/>
      <c r="E252" s="843"/>
      <c r="F252" s="4"/>
      <c r="G252" s="4"/>
    </row>
    <row r="253" spans="2:7" x14ac:dyDescent="0.25">
      <c r="B253" s="708"/>
      <c r="C253" s="843"/>
      <c r="D253" s="4"/>
      <c r="E253" s="843"/>
      <c r="F253" s="4"/>
      <c r="G253" s="4"/>
    </row>
    <row r="254" spans="2:7" x14ac:dyDescent="0.25">
      <c r="B254" s="712"/>
      <c r="C254" s="843"/>
      <c r="D254" s="4"/>
      <c r="E254" s="843"/>
      <c r="F254" s="4"/>
      <c r="G254" s="4"/>
    </row>
    <row r="255" spans="2:7" x14ac:dyDescent="0.25">
      <c r="B255" s="707">
        <v>21</v>
      </c>
      <c r="C255" s="843"/>
      <c r="D255" s="842"/>
      <c r="E255" s="843"/>
      <c r="F255" s="4"/>
      <c r="G255" s="842"/>
    </row>
    <row r="256" spans="2:7" x14ac:dyDescent="0.25">
      <c r="B256" s="708"/>
      <c r="C256" s="843"/>
      <c r="D256" s="843"/>
      <c r="E256" s="843"/>
      <c r="F256" s="4"/>
      <c r="G256" s="843"/>
    </row>
    <row r="257" spans="2:7" x14ac:dyDescent="0.25">
      <c r="B257" s="712"/>
      <c r="C257" s="843"/>
      <c r="D257" s="843"/>
      <c r="E257" s="843"/>
      <c r="F257" s="4"/>
      <c r="G257" s="843"/>
    </row>
    <row r="258" spans="2:7" x14ac:dyDescent="0.25">
      <c r="B258" s="707">
        <v>22</v>
      </c>
      <c r="C258" s="843"/>
      <c r="D258" s="843"/>
      <c r="E258" s="843"/>
      <c r="F258" s="4"/>
      <c r="G258" s="843"/>
    </row>
    <row r="259" spans="2:7" x14ac:dyDescent="0.25">
      <c r="B259" s="708"/>
      <c r="C259" s="843"/>
      <c r="D259" s="843"/>
      <c r="E259" s="843"/>
      <c r="F259" s="4"/>
      <c r="G259" s="843"/>
    </row>
    <row r="260" spans="2:7" x14ac:dyDescent="0.25">
      <c r="B260" s="712"/>
      <c r="C260" s="843"/>
      <c r="D260" s="843"/>
      <c r="E260" s="843"/>
      <c r="F260" s="4"/>
      <c r="G260" s="843"/>
    </row>
    <row r="261" spans="2:7" x14ac:dyDescent="0.25">
      <c r="B261" s="707">
        <v>24</v>
      </c>
      <c r="C261" s="843"/>
      <c r="D261" s="843"/>
      <c r="E261" s="843"/>
      <c r="F261" s="4"/>
      <c r="G261" s="843"/>
    </row>
    <row r="262" spans="2:7" x14ac:dyDescent="0.25">
      <c r="B262" s="708"/>
      <c r="C262" s="843"/>
      <c r="D262" s="843"/>
      <c r="E262" s="843"/>
      <c r="F262" s="4"/>
      <c r="G262" s="843"/>
    </row>
    <row r="263" spans="2:7" x14ac:dyDescent="0.25">
      <c r="B263" s="712"/>
      <c r="C263" s="843"/>
      <c r="D263" s="843"/>
      <c r="E263" s="843"/>
      <c r="F263" s="4"/>
      <c r="G263" s="843"/>
    </row>
    <row r="264" spans="2:7" x14ac:dyDescent="0.25">
      <c r="B264" s="707">
        <v>25</v>
      </c>
      <c r="C264" s="843"/>
      <c r="D264" s="843"/>
      <c r="E264" s="843"/>
      <c r="F264" s="4"/>
      <c r="G264" s="843"/>
    </row>
    <row r="265" spans="2:7" x14ac:dyDescent="0.25">
      <c r="B265" s="708"/>
      <c r="C265" s="843"/>
      <c r="D265" s="843"/>
      <c r="E265" s="843"/>
      <c r="F265" s="12"/>
      <c r="G265" s="843"/>
    </row>
    <row r="266" spans="2:7" x14ac:dyDescent="0.25">
      <c r="B266" s="712"/>
      <c r="C266" s="843"/>
      <c r="D266" s="843"/>
      <c r="E266" s="843"/>
      <c r="F266" s="12"/>
      <c r="G266" s="843"/>
    </row>
    <row r="267" spans="2:7" x14ac:dyDescent="0.25">
      <c r="B267" s="707">
        <v>26</v>
      </c>
      <c r="C267" s="843"/>
      <c r="D267" s="843"/>
      <c r="E267" s="843"/>
      <c r="F267" s="4"/>
      <c r="G267" s="843"/>
    </row>
    <row r="268" spans="2:7" x14ac:dyDescent="0.25">
      <c r="B268" s="708"/>
      <c r="C268" s="843"/>
      <c r="D268" s="843"/>
      <c r="E268" s="843"/>
      <c r="F268" s="4"/>
      <c r="G268" s="843"/>
    </row>
    <row r="269" spans="2:7" x14ac:dyDescent="0.25">
      <c r="B269" s="712"/>
      <c r="C269" s="843"/>
      <c r="D269" s="843"/>
      <c r="E269" s="843"/>
      <c r="F269" s="4"/>
      <c r="G269" s="843"/>
    </row>
    <row r="270" spans="2:7" x14ac:dyDescent="0.25">
      <c r="B270" s="707">
        <v>27</v>
      </c>
      <c r="C270" s="843"/>
      <c r="D270" s="843"/>
      <c r="E270" s="843"/>
      <c r="F270" s="4"/>
      <c r="G270" s="843"/>
    </row>
    <row r="271" spans="2:7" x14ac:dyDescent="0.25">
      <c r="B271" s="708"/>
      <c r="C271" s="843"/>
      <c r="D271" s="843"/>
      <c r="E271" s="843"/>
      <c r="F271" s="4"/>
      <c r="G271" s="843"/>
    </row>
    <row r="272" spans="2:7" x14ac:dyDescent="0.25">
      <c r="B272" s="712"/>
      <c r="C272" s="843"/>
      <c r="D272" s="843"/>
      <c r="E272" s="843"/>
      <c r="F272" s="4"/>
      <c r="G272" s="843"/>
    </row>
    <row r="273" spans="2:7" x14ac:dyDescent="0.25">
      <c r="B273" s="707">
        <v>28</v>
      </c>
      <c r="C273" s="843"/>
      <c r="D273" s="843"/>
      <c r="E273" s="843"/>
      <c r="F273" s="12"/>
      <c r="G273" s="843"/>
    </row>
    <row r="274" spans="2:7" x14ac:dyDescent="0.25">
      <c r="B274" s="708"/>
      <c r="C274" s="843"/>
      <c r="D274" s="843"/>
      <c r="E274" s="843"/>
      <c r="F274" s="12"/>
      <c r="G274" s="843"/>
    </row>
    <row r="275" spans="2:7" x14ac:dyDescent="0.25">
      <c r="B275" s="712"/>
      <c r="C275" s="843"/>
      <c r="D275" s="843"/>
      <c r="E275" s="843"/>
      <c r="F275" s="12"/>
      <c r="G275" s="843"/>
    </row>
    <row r="276" spans="2:7" x14ac:dyDescent="0.25">
      <c r="B276" s="707">
        <v>29</v>
      </c>
      <c r="C276" s="843"/>
      <c r="D276" s="843"/>
      <c r="E276" s="843"/>
      <c r="F276" s="12"/>
      <c r="G276" s="843"/>
    </row>
    <row r="277" spans="2:7" x14ac:dyDescent="0.25">
      <c r="B277" s="708"/>
      <c r="C277" s="843"/>
      <c r="D277" s="843"/>
      <c r="E277" s="843"/>
      <c r="F277" s="12"/>
      <c r="G277" s="843"/>
    </row>
    <row r="278" spans="2:7" x14ac:dyDescent="0.25">
      <c r="B278" s="712"/>
      <c r="C278" s="843"/>
      <c r="D278" s="843"/>
      <c r="E278" s="843"/>
      <c r="F278" s="12"/>
      <c r="G278" s="843"/>
    </row>
    <row r="279" spans="2:7" x14ac:dyDescent="0.25">
      <c r="B279" s="707">
        <v>30</v>
      </c>
      <c r="C279" s="843"/>
      <c r="D279" s="843"/>
      <c r="E279" s="843"/>
      <c r="F279" s="12"/>
      <c r="G279" s="843"/>
    </row>
    <row r="280" spans="2:7" x14ac:dyDescent="0.25">
      <c r="B280" s="708"/>
      <c r="C280" s="843"/>
      <c r="D280" s="843"/>
      <c r="E280" s="843"/>
      <c r="F280" s="12"/>
      <c r="G280" s="843"/>
    </row>
    <row r="281" spans="2:7" x14ac:dyDescent="0.25">
      <c r="B281" s="712"/>
      <c r="C281" s="843"/>
      <c r="D281" s="843"/>
      <c r="E281" s="843"/>
      <c r="F281" s="12"/>
      <c r="G281" s="843"/>
    </row>
    <row r="282" spans="2:7" x14ac:dyDescent="0.25">
      <c r="B282" s="707">
        <v>31</v>
      </c>
      <c r="C282" s="843"/>
      <c r="D282" s="843"/>
      <c r="E282" s="843"/>
      <c r="F282" s="12"/>
      <c r="G282" s="843"/>
    </row>
    <row r="283" spans="2:7" x14ac:dyDescent="0.25">
      <c r="B283" s="708"/>
      <c r="C283" s="843"/>
      <c r="D283" s="843"/>
      <c r="E283" s="843"/>
      <c r="F283" s="12"/>
      <c r="G283" s="843"/>
    </row>
    <row r="284" spans="2:7" x14ac:dyDescent="0.25">
      <c r="B284" s="712"/>
      <c r="C284" s="843"/>
      <c r="D284" s="843"/>
      <c r="E284" s="843"/>
      <c r="F284" s="12"/>
      <c r="G284" s="843"/>
    </row>
    <row r="285" spans="2:7" x14ac:dyDescent="0.25">
      <c r="B285" s="707">
        <v>32</v>
      </c>
      <c r="C285" s="843"/>
      <c r="D285" s="843"/>
      <c r="E285" s="843"/>
      <c r="F285" s="12"/>
      <c r="G285" s="843"/>
    </row>
    <row r="286" spans="2:7" x14ac:dyDescent="0.25">
      <c r="B286" s="708"/>
      <c r="C286" s="843"/>
      <c r="D286" s="843"/>
      <c r="E286" s="843"/>
      <c r="F286" s="12"/>
      <c r="G286" s="843"/>
    </row>
    <row r="287" spans="2:7" x14ac:dyDescent="0.25">
      <c r="B287" s="712"/>
      <c r="C287" s="843"/>
      <c r="D287" s="843"/>
      <c r="E287" s="843"/>
      <c r="F287" s="12"/>
      <c r="G287" s="843"/>
    </row>
    <row r="288" spans="2:7" x14ac:dyDescent="0.25">
      <c r="B288" s="707">
        <v>33</v>
      </c>
      <c r="C288" s="843"/>
      <c r="D288" s="843"/>
      <c r="E288" s="843"/>
      <c r="F288" s="12"/>
      <c r="G288" s="843"/>
    </row>
    <row r="289" spans="2:7" x14ac:dyDescent="0.25">
      <c r="B289" s="708"/>
      <c r="C289" s="843"/>
      <c r="D289" s="843"/>
      <c r="E289" s="843"/>
      <c r="F289" s="12"/>
      <c r="G289" s="843"/>
    </row>
    <row r="290" spans="2:7" x14ac:dyDescent="0.25">
      <c r="B290" s="712"/>
      <c r="C290" s="843"/>
      <c r="D290" s="843"/>
      <c r="E290" s="843"/>
      <c r="F290" s="12"/>
      <c r="G290" s="843"/>
    </row>
    <row r="291" spans="2:7" x14ac:dyDescent="0.25">
      <c r="B291" s="707">
        <v>34</v>
      </c>
      <c r="C291" s="843"/>
      <c r="D291" s="843"/>
      <c r="E291" s="843"/>
      <c r="F291" s="12"/>
      <c r="G291" s="843"/>
    </row>
    <row r="292" spans="2:7" x14ac:dyDescent="0.25">
      <c r="B292" s="708"/>
      <c r="C292" s="843"/>
      <c r="D292" s="843"/>
      <c r="E292" s="843"/>
      <c r="F292" s="12"/>
      <c r="G292" s="843"/>
    </row>
    <row r="293" spans="2:7" x14ac:dyDescent="0.25">
      <c r="B293" s="712"/>
      <c r="C293" s="843"/>
      <c r="D293" s="843"/>
      <c r="E293" s="843"/>
      <c r="F293" s="12"/>
      <c r="G293" s="843"/>
    </row>
    <row r="294" spans="2:7" x14ac:dyDescent="0.25">
      <c r="B294" s="707">
        <v>35</v>
      </c>
      <c r="C294" s="843"/>
      <c r="D294" s="843"/>
      <c r="E294" s="843"/>
      <c r="F294" s="12"/>
      <c r="G294" s="843"/>
    </row>
    <row r="295" spans="2:7" x14ac:dyDescent="0.25">
      <c r="B295" s="708"/>
      <c r="C295" s="843"/>
      <c r="D295" s="843"/>
      <c r="E295" s="843"/>
      <c r="F295" s="12"/>
      <c r="G295" s="843"/>
    </row>
    <row r="296" spans="2:7" x14ac:dyDescent="0.25">
      <c r="B296" s="712"/>
      <c r="C296" s="843"/>
      <c r="D296" s="843"/>
      <c r="E296" s="843"/>
      <c r="F296" s="12"/>
      <c r="G296" s="843"/>
    </row>
    <row r="297" spans="2:7" x14ac:dyDescent="0.25">
      <c r="B297" s="707">
        <v>36</v>
      </c>
      <c r="C297" s="843"/>
      <c r="D297" s="843"/>
      <c r="E297" s="843"/>
      <c r="F297" s="12"/>
      <c r="G297" s="843"/>
    </row>
    <row r="298" spans="2:7" x14ac:dyDescent="0.25">
      <c r="B298" s="708"/>
      <c r="C298" s="843"/>
      <c r="D298" s="843"/>
      <c r="E298" s="843"/>
      <c r="F298" s="12"/>
      <c r="G298" s="843"/>
    </row>
    <row r="299" spans="2:7" x14ac:dyDescent="0.25">
      <c r="B299" s="712"/>
      <c r="C299" s="843"/>
      <c r="D299" s="843"/>
      <c r="E299" s="843"/>
      <c r="F299" s="12"/>
      <c r="G299" s="843"/>
    </row>
    <row r="300" spans="2:7" x14ac:dyDescent="0.25">
      <c r="B300" s="707">
        <v>37</v>
      </c>
      <c r="C300" s="843"/>
      <c r="D300" s="843"/>
      <c r="E300" s="843"/>
      <c r="F300" s="12"/>
      <c r="G300" s="843"/>
    </row>
    <row r="301" spans="2:7" x14ac:dyDescent="0.25">
      <c r="B301" s="708"/>
      <c r="C301" s="843"/>
      <c r="D301" s="843"/>
      <c r="E301" s="843"/>
      <c r="F301" s="12"/>
      <c r="G301" s="843"/>
    </row>
    <row r="302" spans="2:7" ht="15.75" thickBot="1" x14ac:dyDescent="0.3">
      <c r="B302" s="708"/>
      <c r="C302" s="844"/>
      <c r="D302" s="845"/>
      <c r="E302" s="844"/>
      <c r="F302" s="12"/>
      <c r="G302" s="844"/>
    </row>
    <row r="303" spans="2:7" ht="18.75" x14ac:dyDescent="0.25">
      <c r="B303" s="847" t="s">
        <v>824</v>
      </c>
      <c r="C303" s="158"/>
      <c r="D303" s="66"/>
      <c r="E303" s="158"/>
      <c r="F303" s="158"/>
      <c r="G303" s="159"/>
    </row>
    <row r="304" spans="2:7" ht="18.75" x14ac:dyDescent="0.25">
      <c r="B304" s="847"/>
      <c r="C304" s="40"/>
      <c r="D304" s="40"/>
      <c r="E304" s="40"/>
      <c r="F304" s="40"/>
      <c r="G304" s="68"/>
    </row>
    <row r="305" spans="2:7" ht="18.75" x14ac:dyDescent="0.25">
      <c r="B305" s="847"/>
      <c r="C305" s="95"/>
      <c r="D305" s="95"/>
      <c r="E305" s="95"/>
      <c r="F305" s="95"/>
      <c r="G305" s="96"/>
    </row>
    <row r="308" spans="2:7" ht="15.75" x14ac:dyDescent="0.25">
      <c r="B308" s="822" t="s">
        <v>825</v>
      </c>
      <c r="C308" s="823"/>
      <c r="D308" s="823"/>
      <c r="E308" s="823"/>
      <c r="F308" s="823"/>
      <c r="G308" s="824"/>
    </row>
    <row r="309" spans="2:7" ht="75" customHeight="1" x14ac:dyDescent="0.25">
      <c r="B309" s="39"/>
      <c r="C309" s="7" t="s">
        <v>103</v>
      </c>
      <c r="D309" s="7" t="s">
        <v>113</v>
      </c>
      <c r="E309" s="7" t="s">
        <v>114</v>
      </c>
      <c r="F309" s="7" t="s">
        <v>115</v>
      </c>
      <c r="G309" s="53" t="s">
        <v>116</v>
      </c>
    </row>
    <row r="310" spans="2:7" x14ac:dyDescent="0.25">
      <c r="B310" s="707">
        <v>1</v>
      </c>
      <c r="C310" s="4">
        <f>'2 жастағы Ф'!F153</f>
        <v>0</v>
      </c>
      <c r="D310" s="4">
        <f>'2 жастағы К'!F153</f>
        <v>0</v>
      </c>
      <c r="E310" s="4">
        <f>'2 жастағы Т'!F153</f>
        <v>0</v>
      </c>
      <c r="F310" s="4">
        <f>'2 жастағы Ш'!F153</f>
        <v>0</v>
      </c>
      <c r="G310" s="4">
        <f>'2 жастағы Ә'!F153</f>
        <v>0</v>
      </c>
    </row>
    <row r="311" spans="2:7" x14ac:dyDescent="0.25">
      <c r="B311" s="708"/>
      <c r="C311" s="4">
        <f>'2 жастағы Ф'!E153</f>
        <v>0</v>
      </c>
      <c r="D311" s="4">
        <f>'2 жастағы К'!E153</f>
        <v>0</v>
      </c>
      <c r="E311" s="4">
        <f>'2 жастағы Т'!E153</f>
        <v>0</v>
      </c>
      <c r="F311" s="4">
        <f>'2 жастағы Ш'!E153</f>
        <v>0</v>
      </c>
      <c r="G311" s="4">
        <f>'2 жастағы Ә'!E153</f>
        <v>0</v>
      </c>
    </row>
    <row r="312" spans="2:7" x14ac:dyDescent="0.25">
      <c r="B312" s="712"/>
      <c r="C312" s="4">
        <f>'2 жастағы Ф'!D153</f>
        <v>0</v>
      </c>
      <c r="D312" s="4">
        <f>'2 жастағы К'!D153</f>
        <v>0</v>
      </c>
      <c r="E312" s="4">
        <f>'2 жастағы Т'!D153</f>
        <v>0</v>
      </c>
      <c r="F312" s="4">
        <f>'2 жастағы Ш'!D153</f>
        <v>0</v>
      </c>
      <c r="G312" s="4">
        <f>'2 жастағы Ә'!D153</f>
        <v>0</v>
      </c>
    </row>
    <row r="313" spans="2:7" x14ac:dyDescent="0.25">
      <c r="B313" s="707">
        <v>2</v>
      </c>
      <c r="C313" s="4">
        <f>'2 жастағы Ф'!I153</f>
        <v>0</v>
      </c>
      <c r="D313" s="4">
        <f>'2 жастағы К'!I153</f>
        <v>0</v>
      </c>
      <c r="E313" s="4">
        <f>'2 жастағы Т'!I153</f>
        <v>0</v>
      </c>
      <c r="F313" s="4">
        <f>'2 жастағы Ш'!I153</f>
        <v>0</v>
      </c>
      <c r="G313" s="4">
        <f>'2 жастағы Ә'!I153</f>
        <v>0</v>
      </c>
    </row>
    <row r="314" spans="2:7" x14ac:dyDescent="0.25">
      <c r="B314" s="708"/>
      <c r="C314" s="4">
        <f>'2 жастағы Ф'!H153</f>
        <v>0</v>
      </c>
      <c r="D314" s="4">
        <f>'2 жастағы К'!H153</f>
        <v>0</v>
      </c>
      <c r="E314" s="4">
        <f>'2 жастағы Т'!H153</f>
        <v>0</v>
      </c>
      <c r="F314" s="4">
        <f>'2 жастағы Ш'!H153</f>
        <v>0</v>
      </c>
      <c r="G314" s="4">
        <f>'2 жастағы Ә'!H153</f>
        <v>0</v>
      </c>
    </row>
    <row r="315" spans="2:7" x14ac:dyDescent="0.25">
      <c r="B315" s="712"/>
      <c r="C315" s="4">
        <f>'2 жастағы Ф'!G153</f>
        <v>0</v>
      </c>
      <c r="D315" s="4">
        <f>'2 жастағы К'!G153</f>
        <v>0</v>
      </c>
      <c r="E315" s="4">
        <f>'2 жастағы Т'!G153</f>
        <v>0</v>
      </c>
      <c r="F315" s="4">
        <f>'2 жастағы Ш'!G153</f>
        <v>0</v>
      </c>
      <c r="G315" s="4">
        <f>'2 жастағы Ә'!G153</f>
        <v>0</v>
      </c>
    </row>
    <row r="316" spans="2:7" x14ac:dyDescent="0.25">
      <c r="B316" s="707">
        <v>3</v>
      </c>
      <c r="C316" s="4">
        <f>'2 жастағы Ф'!L153</f>
        <v>0</v>
      </c>
      <c r="D316" s="4">
        <f>'2 жастағы К'!L153</f>
        <v>0</v>
      </c>
      <c r="E316" s="4">
        <f>'2 жастағы Т'!L153</f>
        <v>0</v>
      </c>
      <c r="F316" s="4">
        <f>'2 жастағы Ш'!L153</f>
        <v>0</v>
      </c>
      <c r="G316" s="4">
        <f>'2 жастағы Ә'!L153</f>
        <v>0</v>
      </c>
    </row>
    <row r="317" spans="2:7" x14ac:dyDescent="0.25">
      <c r="B317" s="708"/>
      <c r="C317" s="4">
        <f>'2 жастағы Ф'!K153</f>
        <v>0</v>
      </c>
      <c r="D317" s="4">
        <f>'2 жастағы К'!K153</f>
        <v>0</v>
      </c>
      <c r="E317" s="4">
        <f>'2 жастағы Т'!K153</f>
        <v>0</v>
      </c>
      <c r="F317" s="4">
        <f>'2 жастағы Ш'!K153</f>
        <v>0</v>
      </c>
      <c r="G317" s="4">
        <f>'2 жастағы Ә'!K153</f>
        <v>0</v>
      </c>
    </row>
    <row r="318" spans="2:7" x14ac:dyDescent="0.25">
      <c r="B318" s="712"/>
      <c r="C318" s="4">
        <f>'2 жастағы Ф'!J153</f>
        <v>0</v>
      </c>
      <c r="D318" s="4">
        <f>'2 жастағы К'!J153</f>
        <v>0</v>
      </c>
      <c r="E318" s="4">
        <f>'2 жастағы Т'!J153</f>
        <v>0</v>
      </c>
      <c r="F318" s="4">
        <f>'2 жастағы Ш'!J153</f>
        <v>0</v>
      </c>
      <c r="G318" s="4">
        <f>'2 жастағы Ә'!J153</f>
        <v>0</v>
      </c>
    </row>
    <row r="319" spans="2:7" x14ac:dyDescent="0.25">
      <c r="B319" s="707">
        <v>4</v>
      </c>
      <c r="C319" s="4">
        <f>'2 жастағы Ф'!O153</f>
        <v>0</v>
      </c>
      <c r="D319" s="4">
        <f>'2 жастағы К'!O153</f>
        <v>0</v>
      </c>
      <c r="E319" s="4">
        <f>'2 жастағы Т'!O153</f>
        <v>0</v>
      </c>
      <c r="F319" s="4">
        <f>'2 жастағы Ш'!O153</f>
        <v>0</v>
      </c>
      <c r="G319" s="4">
        <f>'2 жастағы Ә'!O153</f>
        <v>0</v>
      </c>
    </row>
    <row r="320" spans="2:7" x14ac:dyDescent="0.25">
      <c r="B320" s="708"/>
      <c r="C320" s="4">
        <f>'2 жастағы Ф'!N153</f>
        <v>0</v>
      </c>
      <c r="D320" s="4">
        <f>'2 жастағы К'!N153</f>
        <v>0</v>
      </c>
      <c r="E320" s="4">
        <f>'2 жастағы Т'!N153</f>
        <v>0</v>
      </c>
      <c r="F320" s="4">
        <f>'2 жастағы Ш'!N153</f>
        <v>0</v>
      </c>
      <c r="G320" s="4">
        <f>'2 жастағы Ә'!N153</f>
        <v>0</v>
      </c>
    </row>
    <row r="321" spans="2:7" x14ac:dyDescent="0.25">
      <c r="B321" s="712"/>
      <c r="C321" s="4">
        <f>'2 жастағы Ф'!M153</f>
        <v>0</v>
      </c>
      <c r="D321" s="4">
        <f>'2 жастағы К'!M153</f>
        <v>0</v>
      </c>
      <c r="E321" s="4">
        <f>'2 жастағы Т'!M153</f>
        <v>0</v>
      </c>
      <c r="F321" s="4">
        <f>'2 жастағы Ш'!M153</f>
        <v>0</v>
      </c>
      <c r="G321" s="4">
        <f>'2 жастағы Ә'!M153</f>
        <v>0</v>
      </c>
    </row>
    <row r="322" spans="2:7" x14ac:dyDescent="0.25">
      <c r="B322" s="707">
        <v>5</v>
      </c>
      <c r="C322" s="4">
        <f>'2 жастағы Ф'!R153</f>
        <v>0</v>
      </c>
      <c r="D322" s="4">
        <f>'2 жастағы К'!R153</f>
        <v>0</v>
      </c>
      <c r="E322" s="4">
        <f>'2 жастағы Т'!R153</f>
        <v>0</v>
      </c>
      <c r="F322" s="4">
        <f>'2 жастағы Ш'!R153</f>
        <v>0</v>
      </c>
      <c r="G322" s="4">
        <f>'2 жастағы Ә'!R153</f>
        <v>0</v>
      </c>
    </row>
    <row r="323" spans="2:7" x14ac:dyDescent="0.25">
      <c r="B323" s="708"/>
      <c r="C323" s="4">
        <f>'2 жастағы Ф'!Q153</f>
        <v>0</v>
      </c>
      <c r="D323" s="4">
        <f>'2 жастағы К'!Q153</f>
        <v>0</v>
      </c>
      <c r="E323" s="4">
        <f>'2 жастағы Т'!Q153</f>
        <v>0</v>
      </c>
      <c r="F323" s="4">
        <f>'2 жастағы Ш'!Q153</f>
        <v>0</v>
      </c>
      <c r="G323" s="4">
        <f>'2 жастағы Ә'!Q153</f>
        <v>0</v>
      </c>
    </row>
    <row r="324" spans="2:7" x14ac:dyDescent="0.25">
      <c r="B324" s="712"/>
      <c r="C324" s="4">
        <f>'2 жастағы Ф'!P153</f>
        <v>0</v>
      </c>
      <c r="D324" s="4">
        <f>'2 жастағы К'!P153</f>
        <v>0</v>
      </c>
      <c r="E324" s="4">
        <f>'2 жастағы Т'!P153</f>
        <v>0</v>
      </c>
      <c r="F324" s="4">
        <f>'2 жастағы Ш'!P153</f>
        <v>0</v>
      </c>
      <c r="G324" s="4">
        <f>'2 жастағы Ә'!P153</f>
        <v>0</v>
      </c>
    </row>
    <row r="325" spans="2:7" x14ac:dyDescent="0.25">
      <c r="B325" s="707">
        <v>6</v>
      </c>
      <c r="C325" s="4">
        <f>'2 жастағы Ф'!U153</f>
        <v>0</v>
      </c>
      <c r="D325" s="4">
        <f>'2 жастағы К'!U153</f>
        <v>0</v>
      </c>
      <c r="E325" s="4">
        <f>'2 жастағы Т'!U153</f>
        <v>0</v>
      </c>
      <c r="F325" s="4">
        <f>'2 жастағы Ш'!U153</f>
        <v>0</v>
      </c>
      <c r="G325" s="4">
        <f>'2 жастағы Ә'!U153</f>
        <v>0</v>
      </c>
    </row>
    <row r="326" spans="2:7" x14ac:dyDescent="0.25">
      <c r="B326" s="708"/>
      <c r="C326" s="4">
        <f>'2 жастағы Ф'!T153</f>
        <v>0</v>
      </c>
      <c r="D326" s="4">
        <f>'2 жастағы К'!T153</f>
        <v>0</v>
      </c>
      <c r="E326" s="4">
        <f>'2 жастағы Т'!T153</f>
        <v>0</v>
      </c>
      <c r="F326" s="4">
        <f>'2 жастағы Ш'!T153</f>
        <v>0</v>
      </c>
      <c r="G326" s="4">
        <f>'2 жастағы Ә'!T153</f>
        <v>0</v>
      </c>
    </row>
    <row r="327" spans="2:7" x14ac:dyDescent="0.25">
      <c r="B327" s="712"/>
      <c r="C327" s="4">
        <f>'2 жастағы Ф'!S153</f>
        <v>0</v>
      </c>
      <c r="D327" s="4">
        <f>'2 жастағы К'!S153</f>
        <v>0</v>
      </c>
      <c r="E327" s="4">
        <f>'2 жастағы Т'!S153</f>
        <v>0</v>
      </c>
      <c r="F327" s="4">
        <f>'2 жастағы Ш'!S153</f>
        <v>0</v>
      </c>
      <c r="G327" s="4">
        <f>'2 жастағы Ә'!S153</f>
        <v>0</v>
      </c>
    </row>
    <row r="328" spans="2:7" x14ac:dyDescent="0.25">
      <c r="B328" s="707">
        <v>7</v>
      </c>
      <c r="C328" s="4">
        <f>'2 жастағы Ф'!X153</f>
        <v>0</v>
      </c>
      <c r="D328" s="4">
        <f>'2 жастағы К'!X153</f>
        <v>0</v>
      </c>
      <c r="E328" s="4">
        <f>'2 жастағы Т'!X153</f>
        <v>0</v>
      </c>
      <c r="F328" s="4">
        <f>'2 жастағы Ш'!X153</f>
        <v>0</v>
      </c>
      <c r="G328" s="4">
        <f>'2 жастағы Ә'!X153</f>
        <v>0</v>
      </c>
    </row>
    <row r="329" spans="2:7" x14ac:dyDescent="0.25">
      <c r="B329" s="708"/>
      <c r="C329" s="4">
        <f>'2 жастағы Ф'!W153</f>
        <v>0</v>
      </c>
      <c r="D329" s="4">
        <f>'2 жастағы К'!W153</f>
        <v>0</v>
      </c>
      <c r="E329" s="4">
        <f>'2 жастағы Т'!W153</f>
        <v>0</v>
      </c>
      <c r="F329" s="4">
        <f>'2 жастағы Ш'!W153</f>
        <v>0</v>
      </c>
      <c r="G329" s="4">
        <f>'2 жастағы Ә'!W153</f>
        <v>0</v>
      </c>
    </row>
    <row r="330" spans="2:7" x14ac:dyDescent="0.25">
      <c r="B330" s="712"/>
      <c r="C330" s="4">
        <f>'2 жастағы Ф'!V153</f>
        <v>0</v>
      </c>
      <c r="D330" s="4">
        <f>'2 жастағы К'!V153</f>
        <v>0</v>
      </c>
      <c r="E330" s="4">
        <f>'2 жастағы Т'!V153</f>
        <v>0</v>
      </c>
      <c r="F330" s="4">
        <f>'2 жастағы Ш'!V153</f>
        <v>0</v>
      </c>
      <c r="G330" s="4">
        <f>'2 жастағы Ә'!V153</f>
        <v>0</v>
      </c>
    </row>
    <row r="331" spans="2:7" x14ac:dyDescent="0.25">
      <c r="B331" s="707">
        <v>8</v>
      </c>
      <c r="C331" s="4">
        <f>'2 жастағы Ф'!AA153</f>
        <v>0</v>
      </c>
      <c r="D331" s="4">
        <f>'2 жастағы К'!AA153</f>
        <v>0</v>
      </c>
      <c r="E331" s="4">
        <f>'2 жастағы Т'!AA153</f>
        <v>0</v>
      </c>
      <c r="F331" s="4">
        <f>'2 жастағы Ш'!AA153</f>
        <v>0</v>
      </c>
      <c r="G331" s="4">
        <f>'2 жастағы Ә'!AA153</f>
        <v>0</v>
      </c>
    </row>
    <row r="332" spans="2:7" x14ac:dyDescent="0.25">
      <c r="B332" s="708"/>
      <c r="C332" s="4">
        <f>'2 жастағы Ф'!Z153</f>
        <v>0</v>
      </c>
      <c r="D332" s="4">
        <f>'2 жастағы К'!Z153</f>
        <v>0</v>
      </c>
      <c r="E332" s="4">
        <f>'2 жастағы Т'!Z153</f>
        <v>0</v>
      </c>
      <c r="F332" s="4">
        <f>'2 жастағы Ш'!Z153</f>
        <v>0</v>
      </c>
      <c r="G332" s="4">
        <f>'2 жастағы Ә'!Z153</f>
        <v>0</v>
      </c>
    </row>
    <row r="333" spans="2:7" x14ac:dyDescent="0.25">
      <c r="B333" s="712"/>
      <c r="C333" s="4">
        <f>'2 жастағы Ф'!Y153</f>
        <v>0</v>
      </c>
      <c r="D333" s="4">
        <f>'2 жастағы К'!Y153</f>
        <v>0</v>
      </c>
      <c r="E333" s="4">
        <f>'2 жастағы Т'!Y153</f>
        <v>0</v>
      </c>
      <c r="F333" s="4">
        <f>'2 жастағы Ш'!Y153</f>
        <v>0</v>
      </c>
      <c r="G333" s="4">
        <f>'2 жастағы Ә'!Y153</f>
        <v>0</v>
      </c>
    </row>
    <row r="334" spans="2:7" x14ac:dyDescent="0.25">
      <c r="B334" s="707">
        <v>9</v>
      </c>
      <c r="C334" s="4">
        <f>'2 жастағы Ф'!AD153</f>
        <v>0</v>
      </c>
      <c r="D334" s="4">
        <f>'2 жастағы К'!AD153</f>
        <v>0</v>
      </c>
      <c r="E334" s="4">
        <f>'2 жастағы Т'!AD153</f>
        <v>0</v>
      </c>
      <c r="F334" s="4">
        <f>'2 жастағы Ш'!AD153</f>
        <v>0</v>
      </c>
      <c r="G334" s="4">
        <f>'2 жастағы Ә'!AD153</f>
        <v>0</v>
      </c>
    </row>
    <row r="335" spans="2:7" x14ac:dyDescent="0.25">
      <c r="B335" s="708"/>
      <c r="C335" s="4">
        <f>'2 жастағы Ф'!AC153</f>
        <v>0</v>
      </c>
      <c r="D335" s="4">
        <f>'2 жастағы К'!AC153</f>
        <v>0</v>
      </c>
      <c r="E335" s="4">
        <f>'2 жастағы Т'!AC153</f>
        <v>0</v>
      </c>
      <c r="F335" s="4">
        <f>'2 жастағы Ш'!AC153</f>
        <v>0</v>
      </c>
      <c r="G335" s="4">
        <f>'2 жастағы Ә'!AC153</f>
        <v>0</v>
      </c>
    </row>
    <row r="336" spans="2:7" x14ac:dyDescent="0.25">
      <c r="B336" s="712"/>
      <c r="C336" s="4">
        <f>'2 жастағы Ф'!AB153</f>
        <v>0</v>
      </c>
      <c r="D336" s="4">
        <f>'2 жастағы К'!AB153</f>
        <v>0</v>
      </c>
      <c r="E336" s="4">
        <f>'2 жастағы Т'!AB153</f>
        <v>0</v>
      </c>
      <c r="F336" s="4">
        <f>'2 жастағы Ш'!AB153</f>
        <v>0</v>
      </c>
      <c r="G336" s="4">
        <f>'2 жастағы Ә'!AB153</f>
        <v>0</v>
      </c>
    </row>
    <row r="337" spans="2:7" x14ac:dyDescent="0.25">
      <c r="B337" s="707">
        <v>10</v>
      </c>
      <c r="C337" s="4">
        <f>'2 жастағы Ф'!AG153</f>
        <v>0</v>
      </c>
      <c r="D337" s="4">
        <f>'2 жастағы К'!AG153</f>
        <v>0</v>
      </c>
      <c r="E337" s="842"/>
      <c r="F337" s="4">
        <f>'2 жастағы Ш'!AG153</f>
        <v>0</v>
      </c>
      <c r="G337" s="4">
        <f>'2 жастағы Ә'!AG153</f>
        <v>0</v>
      </c>
    </row>
    <row r="338" spans="2:7" x14ac:dyDescent="0.25">
      <c r="B338" s="708"/>
      <c r="C338" s="4">
        <f>'2 жастағы Ф'!AF153</f>
        <v>0</v>
      </c>
      <c r="D338" s="4">
        <f>'2 жастағы К'!AF153</f>
        <v>0</v>
      </c>
      <c r="E338" s="843"/>
      <c r="F338" s="4">
        <f>'2 жастағы Ш'!AF153</f>
        <v>0</v>
      </c>
      <c r="G338" s="4">
        <f>'2 жастағы Ә'!AF153</f>
        <v>0</v>
      </c>
    </row>
    <row r="339" spans="2:7" x14ac:dyDescent="0.25">
      <c r="B339" s="712"/>
      <c r="C339" s="4">
        <f>'2 жастағы Ф'!AE153</f>
        <v>0</v>
      </c>
      <c r="D339" s="4">
        <f>'2 жастағы К'!AE153</f>
        <v>0</v>
      </c>
      <c r="E339" s="843"/>
      <c r="F339" s="4">
        <f>'2 жастағы Ш'!AE153</f>
        <v>0</v>
      </c>
      <c r="G339" s="4">
        <f>'2 жастағы Ә'!AE153</f>
        <v>0</v>
      </c>
    </row>
    <row r="340" spans="2:7" x14ac:dyDescent="0.25">
      <c r="B340" s="707">
        <v>11</v>
      </c>
      <c r="C340" s="4">
        <f>'2 жастағы Ф'!AJ153</f>
        <v>0</v>
      </c>
      <c r="D340" s="4">
        <f>'2 жастағы К'!AJ153</f>
        <v>0</v>
      </c>
      <c r="E340" s="843"/>
      <c r="F340" s="4">
        <f>'2 жастағы Ш'!AJ153</f>
        <v>0</v>
      </c>
      <c r="G340" s="4">
        <f>'2 жастағы Ә'!AJ153</f>
        <v>0</v>
      </c>
    </row>
    <row r="341" spans="2:7" x14ac:dyDescent="0.25">
      <c r="B341" s="708"/>
      <c r="C341" s="4">
        <f>'2 жастағы Ф'!AI153</f>
        <v>0</v>
      </c>
      <c r="D341" s="4">
        <f>'2 жастағы К'!AI153</f>
        <v>0</v>
      </c>
      <c r="E341" s="843"/>
      <c r="F341" s="4">
        <f>'2 жастағы Ш'!AI153</f>
        <v>0</v>
      </c>
      <c r="G341" s="4">
        <f>'2 жастағы Ә'!AI153</f>
        <v>0</v>
      </c>
    </row>
    <row r="342" spans="2:7" x14ac:dyDescent="0.25">
      <c r="B342" s="712"/>
      <c r="C342" s="4">
        <f>'2 жастағы Ф'!AH153</f>
        <v>0</v>
      </c>
      <c r="D342" s="4">
        <f>'2 жастағы К'!AH153</f>
        <v>0</v>
      </c>
      <c r="E342" s="843"/>
      <c r="F342" s="4">
        <f>'2 жастағы Ш'!AH153</f>
        <v>0</v>
      </c>
      <c r="G342" s="4">
        <f>'2 жастағы Ә'!AH153</f>
        <v>0</v>
      </c>
    </row>
    <row r="343" spans="2:7" x14ac:dyDescent="0.25">
      <c r="B343" s="707">
        <v>12</v>
      </c>
      <c r="C343" s="4">
        <f>'2 жастағы Ф'!AM153</f>
        <v>0</v>
      </c>
      <c r="D343" s="4">
        <f>'2 жастағы К'!AM153</f>
        <v>0</v>
      </c>
      <c r="E343" s="843"/>
      <c r="F343" s="4">
        <f>'2 жастағы Ш'!AM153</f>
        <v>0</v>
      </c>
      <c r="G343" s="4">
        <f>'2 жастағы Ә'!AM153</f>
        <v>0</v>
      </c>
    </row>
    <row r="344" spans="2:7" x14ac:dyDescent="0.25">
      <c r="B344" s="708"/>
      <c r="C344" s="4">
        <f>'2 жастағы Ф'!AL153</f>
        <v>0</v>
      </c>
      <c r="D344" s="4">
        <f>'2 жастағы К'!AL153</f>
        <v>0</v>
      </c>
      <c r="E344" s="843"/>
      <c r="F344" s="4">
        <f>'2 жастағы Ш'!AL153</f>
        <v>0</v>
      </c>
      <c r="G344" s="4">
        <f>'2 жастағы Ә'!AL153</f>
        <v>0</v>
      </c>
    </row>
    <row r="345" spans="2:7" x14ac:dyDescent="0.25">
      <c r="B345" s="712"/>
      <c r="C345" s="4">
        <f>'2 жастағы Ф'!AK153</f>
        <v>0</v>
      </c>
      <c r="D345" s="160">
        <f>'2 жастағы К'!AK176</f>
        <v>0</v>
      </c>
      <c r="E345" s="843"/>
      <c r="F345" s="4">
        <f>'2 жастағы Ш'!AK153</f>
        <v>0</v>
      </c>
      <c r="G345" s="4">
        <f>'2 жастағы Ә'!AK153</f>
        <v>0</v>
      </c>
    </row>
    <row r="346" spans="2:7" x14ac:dyDescent="0.25">
      <c r="B346" s="707">
        <v>13</v>
      </c>
      <c r="C346" s="4">
        <f>'2 жастағы Ф'!AP153</f>
        <v>0</v>
      </c>
      <c r="D346" s="4">
        <f>'2 жастағы К'!AP153</f>
        <v>0</v>
      </c>
      <c r="E346" s="843"/>
      <c r="F346" s="4">
        <f>'2 жастағы Ш'!AP153</f>
        <v>0</v>
      </c>
      <c r="G346" s="4">
        <f>'2 жастағы Ә'!AP153</f>
        <v>0</v>
      </c>
    </row>
    <row r="347" spans="2:7" x14ac:dyDescent="0.25">
      <c r="B347" s="708"/>
      <c r="C347" s="4">
        <f>'2 жастағы Ф'!AO153</f>
        <v>0</v>
      </c>
      <c r="D347" s="4">
        <f>'2 жастағы К'!AO153</f>
        <v>0</v>
      </c>
      <c r="E347" s="843"/>
      <c r="F347" s="4">
        <f>'2 жастағы Ш'!AO153</f>
        <v>0</v>
      </c>
      <c r="G347" s="4">
        <f>'2 жастағы Ә'!AO153</f>
        <v>0</v>
      </c>
    </row>
    <row r="348" spans="2:7" x14ac:dyDescent="0.25">
      <c r="B348" s="712"/>
      <c r="C348" s="4">
        <f>'2 жастағы Ф'!AN153</f>
        <v>0</v>
      </c>
      <c r="D348" s="4">
        <f>'2 жастағы К'!AN153</f>
        <v>0</v>
      </c>
      <c r="E348" s="843"/>
      <c r="F348" s="4">
        <f>'2 жастағы Ш'!AN153</f>
        <v>0</v>
      </c>
      <c r="G348" s="4">
        <f>'2 жастағы Ә'!AN153</f>
        <v>0</v>
      </c>
    </row>
    <row r="349" spans="2:7" x14ac:dyDescent="0.25">
      <c r="B349" s="707">
        <v>14</v>
      </c>
      <c r="C349" s="4">
        <f>'2 жастағы Ф'!AS153</f>
        <v>0</v>
      </c>
      <c r="D349" s="4">
        <f>'2 жастағы К'!AS153</f>
        <v>0</v>
      </c>
      <c r="E349" s="843"/>
      <c r="F349" s="4">
        <f>'2 жастағы Ш'!AS153</f>
        <v>0</v>
      </c>
      <c r="G349" s="4">
        <f>'2 жастағы Ә'!AS153</f>
        <v>0</v>
      </c>
    </row>
    <row r="350" spans="2:7" x14ac:dyDescent="0.25">
      <c r="B350" s="708"/>
      <c r="C350" s="4">
        <f>'2 жастағы Ф'!AR153</f>
        <v>0</v>
      </c>
      <c r="D350" s="4">
        <f>'2 жастағы К'!AR153</f>
        <v>0</v>
      </c>
      <c r="E350" s="843"/>
      <c r="F350" s="4">
        <f>'2 жастағы Ш'!AR153</f>
        <v>0</v>
      </c>
      <c r="G350" s="4">
        <f>'2 жастағы Ә'!AR153</f>
        <v>0</v>
      </c>
    </row>
    <row r="351" spans="2:7" x14ac:dyDescent="0.25">
      <c r="B351" s="712"/>
      <c r="C351" s="4">
        <f>'2 жастағы Ф'!AQ153</f>
        <v>0</v>
      </c>
      <c r="D351" s="4">
        <f>'2 жастағы К'!AQ153</f>
        <v>0</v>
      </c>
      <c r="E351" s="843"/>
      <c r="F351" s="4">
        <f>'2 жастағы Ш'!AQ153</f>
        <v>0</v>
      </c>
      <c r="G351" s="4">
        <f>'2 жастағы Ә'!AQ153</f>
        <v>0</v>
      </c>
    </row>
    <row r="352" spans="2:7" x14ac:dyDescent="0.25">
      <c r="B352" s="707">
        <v>15</v>
      </c>
      <c r="C352" s="4">
        <f>'2 жастағы Ф'!AV153</f>
        <v>0</v>
      </c>
      <c r="D352" s="4">
        <f>'2 жастағы К'!AV153</f>
        <v>0</v>
      </c>
      <c r="E352" s="843"/>
      <c r="F352" s="4">
        <f>'2 жастағы Ш'!AV153</f>
        <v>0</v>
      </c>
      <c r="G352" s="4">
        <f>'2 жастағы Ә'!AV153</f>
        <v>0</v>
      </c>
    </row>
    <row r="353" spans="2:7" x14ac:dyDescent="0.25">
      <c r="B353" s="708"/>
      <c r="C353" s="4">
        <f>'2 жастағы Ф'!AU153</f>
        <v>0</v>
      </c>
      <c r="D353" s="4">
        <f>'2 жастағы К'!AU153</f>
        <v>0</v>
      </c>
      <c r="E353" s="843"/>
      <c r="F353" s="4">
        <f>'2 жастағы Ш'!AU153</f>
        <v>0</v>
      </c>
      <c r="G353" s="4">
        <f>'2 жастағы Ә'!AU153</f>
        <v>0</v>
      </c>
    </row>
    <row r="354" spans="2:7" x14ac:dyDescent="0.25">
      <c r="B354" s="712"/>
      <c r="C354" s="4">
        <f>'2 жастағы Ф'!AT153</f>
        <v>0</v>
      </c>
      <c r="D354" s="4">
        <f>'2 жастағы К'!AT153</f>
        <v>0</v>
      </c>
      <c r="E354" s="843"/>
      <c r="F354" s="4">
        <f>'2 жастағы Ш'!AT153</f>
        <v>0</v>
      </c>
      <c r="G354" s="4">
        <f>'2 жастағы Ә'!AT153</f>
        <v>0</v>
      </c>
    </row>
    <row r="355" spans="2:7" x14ac:dyDescent="0.25">
      <c r="B355" s="707">
        <v>16</v>
      </c>
      <c r="C355" s="4">
        <f>'2 жастағы Ф'!AY153</f>
        <v>0</v>
      </c>
      <c r="D355" s="4">
        <f>'2 жастағы К'!AY153</f>
        <v>0</v>
      </c>
      <c r="E355" s="843"/>
      <c r="F355" s="4">
        <f>'2 жастағы Ш'!AY153</f>
        <v>0</v>
      </c>
      <c r="G355" s="4">
        <f>'2 жастағы Ә'!AY153</f>
        <v>0</v>
      </c>
    </row>
    <row r="356" spans="2:7" x14ac:dyDescent="0.25">
      <c r="B356" s="708"/>
      <c r="C356" s="4">
        <f>'2 жастағы Ф'!AX153</f>
        <v>0</v>
      </c>
      <c r="D356" s="4">
        <f>'2 жастағы К'!AX153</f>
        <v>0</v>
      </c>
      <c r="E356" s="843"/>
      <c r="F356" s="4">
        <f>'2 жастағы Ш'!AX153</f>
        <v>0</v>
      </c>
      <c r="G356" s="4">
        <f>'2 жастағы Ә'!AX153</f>
        <v>0</v>
      </c>
    </row>
    <row r="357" spans="2:7" x14ac:dyDescent="0.25">
      <c r="B357" s="712"/>
      <c r="C357" s="4">
        <f>'2 жастағы Ф'!AW153</f>
        <v>0</v>
      </c>
      <c r="D357" s="4">
        <f>'2 жастағы К'!AW153</f>
        <v>0</v>
      </c>
      <c r="E357" s="843"/>
      <c r="F357" s="4">
        <f>'2 жастағы Ш'!AW153</f>
        <v>0</v>
      </c>
      <c r="G357" s="4">
        <f>'2 жастағы Ә'!AW153</f>
        <v>0</v>
      </c>
    </row>
    <row r="358" spans="2:7" x14ac:dyDescent="0.25">
      <c r="B358" s="707">
        <v>17</v>
      </c>
      <c r="C358" s="4">
        <f>'2 жастағы Ф'!BB153</f>
        <v>0</v>
      </c>
      <c r="D358" s="4">
        <f>'2 жастағы К'!BB153</f>
        <v>0</v>
      </c>
      <c r="E358" s="843"/>
      <c r="F358" s="4">
        <f>'2 жастағы Ш'!BB153</f>
        <v>0</v>
      </c>
      <c r="G358" s="4">
        <f>'2 жастағы Ә'!BB153</f>
        <v>0</v>
      </c>
    </row>
    <row r="359" spans="2:7" x14ac:dyDescent="0.25">
      <c r="B359" s="708"/>
      <c r="C359" s="4">
        <f>'2 жастағы Ф'!BA153</f>
        <v>0</v>
      </c>
      <c r="D359" s="4">
        <f>'2 жастағы К'!BA153</f>
        <v>0</v>
      </c>
      <c r="E359" s="843"/>
      <c r="F359" s="4">
        <f>'2 жастағы Ш'!BA153</f>
        <v>0</v>
      </c>
      <c r="G359" s="4">
        <f>'2 жастағы Ә'!BA153</f>
        <v>0</v>
      </c>
    </row>
    <row r="360" spans="2:7" x14ac:dyDescent="0.25">
      <c r="B360" s="712"/>
      <c r="C360" s="4">
        <f>'2 жастағы Ф'!AZ153</f>
        <v>0</v>
      </c>
      <c r="D360" s="4">
        <f>'2 жастағы К'!AZ153</f>
        <v>0</v>
      </c>
      <c r="E360" s="843"/>
      <c r="F360" s="4">
        <f>'2 жастағы Ш'!AZ153</f>
        <v>0</v>
      </c>
      <c r="G360" s="4">
        <f>'2 жастағы Ә'!AZ153</f>
        <v>0</v>
      </c>
    </row>
    <row r="361" spans="2:7" x14ac:dyDescent="0.25">
      <c r="B361" s="707">
        <v>18</v>
      </c>
      <c r="C361" s="4">
        <f>'2 жастағы Ф'!BE153</f>
        <v>0</v>
      </c>
      <c r="D361" s="4">
        <f>'2 жастағы К'!BE153</f>
        <v>0</v>
      </c>
      <c r="E361" s="843"/>
      <c r="F361" s="4">
        <f>'2 жастағы Ш'!BE153</f>
        <v>0</v>
      </c>
      <c r="G361" s="4">
        <f>'2 жастағы Ә'!BE153</f>
        <v>0</v>
      </c>
    </row>
    <row r="362" spans="2:7" x14ac:dyDescent="0.25">
      <c r="B362" s="708"/>
      <c r="C362" s="4">
        <f>'2 жастағы Ф'!BD153</f>
        <v>0</v>
      </c>
      <c r="D362" s="4">
        <f>'2 жастағы К'!BD153</f>
        <v>0</v>
      </c>
      <c r="E362" s="843"/>
      <c r="F362" s="4">
        <f>'2 жастағы Ш'!BD153</f>
        <v>0</v>
      </c>
      <c r="G362" s="4">
        <f>'2 жастағы Ә'!BD153</f>
        <v>0</v>
      </c>
    </row>
    <row r="363" spans="2:7" x14ac:dyDescent="0.25">
      <c r="B363" s="712"/>
      <c r="C363" s="4">
        <f>'2 жастағы Ф'!BC153</f>
        <v>0</v>
      </c>
      <c r="D363" s="4">
        <f>'2 жастағы К'!BC153</f>
        <v>0</v>
      </c>
      <c r="E363" s="843"/>
      <c r="F363" s="4">
        <f>'2 жастағы Ш'!BC153</f>
        <v>0</v>
      </c>
      <c r="G363" s="4">
        <f>'2 жастағы Ә'!BC153</f>
        <v>0</v>
      </c>
    </row>
    <row r="364" spans="2:7" x14ac:dyDescent="0.25">
      <c r="B364" s="707">
        <v>19</v>
      </c>
      <c r="C364" s="4">
        <f>'2 жастағы Ф'!BH153</f>
        <v>0</v>
      </c>
      <c r="D364" s="4">
        <f>'2 жастағы К'!BH153</f>
        <v>0</v>
      </c>
      <c r="E364" s="843"/>
      <c r="F364" s="4">
        <f>'2 жастағы Ш'!BH153</f>
        <v>0</v>
      </c>
      <c r="G364" s="4">
        <f>'2 жастағы Ә'!BH153</f>
        <v>0</v>
      </c>
    </row>
    <row r="365" spans="2:7" x14ac:dyDescent="0.25">
      <c r="B365" s="708"/>
      <c r="C365" s="4">
        <f>'2 жастағы Ф'!BG153</f>
        <v>0</v>
      </c>
      <c r="D365" s="4">
        <f>'2 жастағы К'!BG153</f>
        <v>0</v>
      </c>
      <c r="E365" s="843"/>
      <c r="F365" s="4">
        <f>'2 жастағы Ш'!BG153</f>
        <v>0</v>
      </c>
      <c r="G365" s="4">
        <f>'2 жастағы Ә'!BG153</f>
        <v>0</v>
      </c>
    </row>
    <row r="366" spans="2:7" x14ac:dyDescent="0.25">
      <c r="B366" s="712"/>
      <c r="C366" s="4">
        <f>'2 жастағы Ф'!BF153</f>
        <v>0</v>
      </c>
      <c r="D366" s="4">
        <f>'2 жастағы К'!BF153</f>
        <v>0</v>
      </c>
      <c r="E366" s="843"/>
      <c r="F366" s="4">
        <f>'2 жастағы Ш'!BF153</f>
        <v>0</v>
      </c>
      <c r="G366" s="4">
        <f>'2 жастағы Ә'!BF153</f>
        <v>0</v>
      </c>
    </row>
    <row r="367" spans="2:7" x14ac:dyDescent="0.25">
      <c r="B367" s="707">
        <v>20</v>
      </c>
      <c r="C367" s="842"/>
      <c r="D367" s="4">
        <f>'2 жастағы К'!BK153</f>
        <v>0</v>
      </c>
      <c r="E367" s="843"/>
      <c r="F367" s="4">
        <f>'2 жастағы Ш'!BK153</f>
        <v>0</v>
      </c>
      <c r="G367" s="4">
        <f>'2 жастағы Ә'!BK153</f>
        <v>0</v>
      </c>
    </row>
    <row r="368" spans="2:7" x14ac:dyDescent="0.25">
      <c r="B368" s="708"/>
      <c r="C368" s="843"/>
      <c r="D368" s="4">
        <f>'2 жастағы К'!BJ153</f>
        <v>0</v>
      </c>
      <c r="E368" s="843"/>
      <c r="F368" s="4">
        <f>'2 жастағы Ш'!BJ153</f>
        <v>0</v>
      </c>
      <c r="G368" s="4">
        <f>'2 жастағы Ә'!BJ153</f>
        <v>0</v>
      </c>
    </row>
    <row r="369" spans="2:7" x14ac:dyDescent="0.25">
      <c r="B369" s="712"/>
      <c r="C369" s="843"/>
      <c r="D369" s="4">
        <f>'2 жастағы К'!BI153</f>
        <v>0</v>
      </c>
      <c r="E369" s="843"/>
      <c r="F369" s="4">
        <f>'2 жастағы Ш'!BI153</f>
        <v>0</v>
      </c>
      <c r="G369" s="4">
        <f>'2 жастағы Ә'!BI153</f>
        <v>0</v>
      </c>
    </row>
    <row r="370" spans="2:7" x14ac:dyDescent="0.25">
      <c r="B370" s="707">
        <v>21</v>
      </c>
      <c r="C370" s="843"/>
      <c r="D370" s="842"/>
      <c r="E370" s="843"/>
      <c r="F370" s="4">
        <f>'2 жастағы Ш'!BN153</f>
        <v>0</v>
      </c>
      <c r="G370" s="842"/>
    </row>
    <row r="371" spans="2:7" x14ac:dyDescent="0.25">
      <c r="B371" s="708"/>
      <c r="C371" s="843"/>
      <c r="D371" s="843"/>
      <c r="E371" s="843"/>
      <c r="F371" s="4">
        <f>'2 жастағы Ш'!BM153</f>
        <v>0</v>
      </c>
      <c r="G371" s="843"/>
    </row>
    <row r="372" spans="2:7" x14ac:dyDescent="0.25">
      <c r="B372" s="712"/>
      <c r="C372" s="843"/>
      <c r="D372" s="843"/>
      <c r="E372" s="843"/>
      <c r="F372" s="4">
        <f>'2 жастағы Ш'!BL153</f>
        <v>0</v>
      </c>
      <c r="G372" s="843"/>
    </row>
    <row r="373" spans="2:7" x14ac:dyDescent="0.25">
      <c r="B373" s="707">
        <v>22</v>
      </c>
      <c r="C373" s="843"/>
      <c r="D373" s="843"/>
      <c r="E373" s="843"/>
      <c r="F373" s="4">
        <f>'2 жастағы Ш'!BQ153</f>
        <v>0</v>
      </c>
      <c r="G373" s="843"/>
    </row>
    <row r="374" spans="2:7" x14ac:dyDescent="0.25">
      <c r="B374" s="708"/>
      <c r="C374" s="843"/>
      <c r="D374" s="843"/>
      <c r="E374" s="843"/>
      <c r="F374" s="4">
        <f>'2 жастағы Ш'!BP153</f>
        <v>0</v>
      </c>
      <c r="G374" s="843"/>
    </row>
    <row r="375" spans="2:7" x14ac:dyDescent="0.25">
      <c r="B375" s="712"/>
      <c r="C375" s="843"/>
      <c r="D375" s="843"/>
      <c r="E375" s="843"/>
      <c r="F375" s="4">
        <f>'2 жастағы Ш'!BO153</f>
        <v>0</v>
      </c>
      <c r="G375" s="843"/>
    </row>
    <row r="376" spans="2:7" x14ac:dyDescent="0.25">
      <c r="B376" s="707">
        <v>23</v>
      </c>
      <c r="C376" s="843"/>
      <c r="D376" s="843"/>
      <c r="E376" s="843"/>
      <c r="F376" s="4">
        <f>'2 жастағы Ш'!BT153</f>
        <v>0</v>
      </c>
      <c r="G376" s="843"/>
    </row>
    <row r="377" spans="2:7" x14ac:dyDescent="0.25">
      <c r="B377" s="708"/>
      <c r="C377" s="843"/>
      <c r="D377" s="843"/>
      <c r="E377" s="843"/>
      <c r="F377" s="4">
        <f>'2 жастағы Ш'!BS153</f>
        <v>0</v>
      </c>
      <c r="G377" s="843"/>
    </row>
    <row r="378" spans="2:7" x14ac:dyDescent="0.25">
      <c r="B378" s="712"/>
      <c r="C378" s="843"/>
      <c r="D378" s="843"/>
      <c r="E378" s="843"/>
      <c r="F378" s="4">
        <f>'2 жастағы Ш'!BR153</f>
        <v>0</v>
      </c>
      <c r="G378" s="843"/>
    </row>
    <row r="379" spans="2:7" x14ac:dyDescent="0.25">
      <c r="B379" s="707">
        <v>24</v>
      </c>
      <c r="C379" s="843"/>
      <c r="D379" s="843"/>
      <c r="E379" s="843"/>
      <c r="F379" s="4">
        <f>'2 жастағы Ш'!BW153</f>
        <v>0</v>
      </c>
      <c r="G379" s="843"/>
    </row>
    <row r="380" spans="2:7" x14ac:dyDescent="0.25">
      <c r="B380" s="708"/>
      <c r="C380" s="843"/>
      <c r="D380" s="843"/>
      <c r="E380" s="843"/>
      <c r="F380" s="12">
        <f>'2 жастағы Ш'!BV153</f>
        <v>0</v>
      </c>
      <c r="G380" s="843"/>
    </row>
    <row r="381" spans="2:7" x14ac:dyDescent="0.25">
      <c r="B381" s="712"/>
      <c r="C381" s="843"/>
      <c r="D381" s="843"/>
      <c r="E381" s="843"/>
      <c r="F381" s="12">
        <f>'2 жастағы Ш'!BU153</f>
        <v>0</v>
      </c>
      <c r="G381" s="843"/>
    </row>
    <row r="382" spans="2:7" x14ac:dyDescent="0.25">
      <c r="B382" s="707">
        <v>25</v>
      </c>
      <c r="C382" s="843"/>
      <c r="D382" s="843"/>
      <c r="E382" s="843"/>
      <c r="F382" s="4">
        <f>'2 жастағы Ш'!BZ153</f>
        <v>0</v>
      </c>
      <c r="G382" s="843"/>
    </row>
    <row r="383" spans="2:7" x14ac:dyDescent="0.25">
      <c r="B383" s="708"/>
      <c r="C383" s="843"/>
      <c r="D383" s="843"/>
      <c r="E383" s="843"/>
      <c r="F383" s="4">
        <f>'2 жастағы Ш'!BY153</f>
        <v>0</v>
      </c>
      <c r="G383" s="843"/>
    </row>
    <row r="384" spans="2:7" x14ac:dyDescent="0.25">
      <c r="B384" s="712"/>
      <c r="C384" s="843"/>
      <c r="D384" s="843"/>
      <c r="E384" s="843"/>
      <c r="F384" s="4">
        <f>'2 жастағы Ш'!BX153</f>
        <v>0</v>
      </c>
      <c r="G384" s="843"/>
    </row>
    <row r="385" spans="2:7" x14ac:dyDescent="0.25">
      <c r="B385" s="707">
        <v>26</v>
      </c>
      <c r="C385" s="843"/>
      <c r="D385" s="843"/>
      <c r="E385" s="843"/>
      <c r="F385" s="4">
        <f>'2 жастағы Ш'!CC153</f>
        <v>0</v>
      </c>
      <c r="G385" s="843"/>
    </row>
    <row r="386" spans="2:7" x14ac:dyDescent="0.25">
      <c r="B386" s="708"/>
      <c r="C386" s="843"/>
      <c r="D386" s="843"/>
      <c r="E386" s="843"/>
      <c r="F386" s="4">
        <f>'2 жастағы Ш'!CB153</f>
        <v>0</v>
      </c>
      <c r="G386" s="843"/>
    </row>
    <row r="387" spans="2:7" x14ac:dyDescent="0.25">
      <c r="B387" s="712"/>
      <c r="C387" s="843"/>
      <c r="D387" s="843"/>
      <c r="E387" s="843"/>
      <c r="F387" s="4">
        <f>'2 жастағы Ш'!CA153</f>
        <v>0</v>
      </c>
      <c r="G387" s="843"/>
    </row>
    <row r="388" spans="2:7" x14ac:dyDescent="0.25">
      <c r="B388" s="707">
        <v>27</v>
      </c>
      <c r="C388" s="843"/>
      <c r="D388" s="843"/>
      <c r="E388" s="843"/>
      <c r="F388" s="12">
        <f>'2 жастағы Ш'!CF153</f>
        <v>0</v>
      </c>
      <c r="G388" s="843"/>
    </row>
    <row r="389" spans="2:7" x14ac:dyDescent="0.25">
      <c r="B389" s="708"/>
      <c r="C389" s="843"/>
      <c r="D389" s="843"/>
      <c r="E389" s="843"/>
      <c r="F389" s="12">
        <f>'2 жастағы Ш'!CE153</f>
        <v>0</v>
      </c>
      <c r="G389" s="843"/>
    </row>
    <row r="390" spans="2:7" x14ac:dyDescent="0.25">
      <c r="B390" s="712"/>
      <c r="C390" s="843"/>
      <c r="D390" s="843"/>
      <c r="E390" s="843"/>
      <c r="F390" s="12">
        <f>'2 жастағы Ш'!CD153</f>
        <v>0</v>
      </c>
      <c r="G390" s="843"/>
    </row>
    <row r="391" spans="2:7" x14ac:dyDescent="0.25">
      <c r="B391" s="707">
        <v>28</v>
      </c>
      <c r="C391" s="843"/>
      <c r="D391" s="843"/>
      <c r="E391" s="843"/>
      <c r="F391" s="12">
        <f>'2 жастағы Ш'!CI153</f>
        <v>0</v>
      </c>
      <c r="G391" s="843"/>
    </row>
    <row r="392" spans="2:7" x14ac:dyDescent="0.25">
      <c r="B392" s="708"/>
      <c r="C392" s="843"/>
      <c r="D392" s="843"/>
      <c r="E392" s="843"/>
      <c r="F392" s="12">
        <f>'2 жастағы Ш'!CH153</f>
        <v>0</v>
      </c>
      <c r="G392" s="843"/>
    </row>
    <row r="393" spans="2:7" x14ac:dyDescent="0.25">
      <c r="B393" s="712"/>
      <c r="C393" s="843"/>
      <c r="D393" s="843"/>
      <c r="E393" s="843"/>
      <c r="F393" s="12">
        <f>'2 жастағы Ш'!CG153</f>
        <v>0</v>
      </c>
      <c r="G393" s="843"/>
    </row>
    <row r="394" spans="2:7" x14ac:dyDescent="0.25">
      <c r="B394" s="707">
        <v>29</v>
      </c>
      <c r="C394" s="843"/>
      <c r="D394" s="843"/>
      <c r="E394" s="843"/>
      <c r="F394" s="12">
        <f>'2 жастағы Ш'!CL153</f>
        <v>0</v>
      </c>
      <c r="G394" s="843"/>
    </row>
    <row r="395" spans="2:7" x14ac:dyDescent="0.25">
      <c r="B395" s="708"/>
      <c r="C395" s="843"/>
      <c r="D395" s="843"/>
      <c r="E395" s="843"/>
      <c r="F395" s="12">
        <f>'2 жастағы Ш'!CK153</f>
        <v>0</v>
      </c>
      <c r="G395" s="843"/>
    </row>
    <row r="396" spans="2:7" x14ac:dyDescent="0.25">
      <c r="B396" s="712"/>
      <c r="C396" s="843"/>
      <c r="D396" s="843"/>
      <c r="E396" s="843"/>
      <c r="F396" s="12">
        <f>'2 жастағы Ш'!CJ153</f>
        <v>0</v>
      </c>
      <c r="G396" s="843"/>
    </row>
    <row r="397" spans="2:7" x14ac:dyDescent="0.25">
      <c r="B397" s="707">
        <v>30</v>
      </c>
      <c r="C397" s="843"/>
      <c r="D397" s="843"/>
      <c r="E397" s="843"/>
      <c r="F397" s="12">
        <f>'2 жастағы Ш'!CO153</f>
        <v>0</v>
      </c>
      <c r="G397" s="843"/>
    </row>
    <row r="398" spans="2:7" x14ac:dyDescent="0.25">
      <c r="B398" s="708"/>
      <c r="C398" s="843"/>
      <c r="D398" s="843"/>
      <c r="E398" s="843"/>
      <c r="F398" s="12">
        <f>'2 жастағы Ш'!CN153</f>
        <v>0</v>
      </c>
      <c r="G398" s="843"/>
    </row>
    <row r="399" spans="2:7" x14ac:dyDescent="0.25">
      <c r="B399" s="712"/>
      <c r="C399" s="843"/>
      <c r="D399" s="843"/>
      <c r="E399" s="843"/>
      <c r="F399" s="12">
        <f>'2 жастағы Ш'!CM153</f>
        <v>0</v>
      </c>
      <c r="G399" s="843"/>
    </row>
    <row r="400" spans="2:7" x14ac:dyDescent="0.25">
      <c r="B400" s="707">
        <v>31</v>
      </c>
      <c r="C400" s="843"/>
      <c r="D400" s="843"/>
      <c r="E400" s="843"/>
      <c r="F400" s="12">
        <f>'2 жастағы Ш'!CR153</f>
        <v>0</v>
      </c>
      <c r="G400" s="843"/>
    </row>
    <row r="401" spans="2:7" x14ac:dyDescent="0.25">
      <c r="B401" s="708"/>
      <c r="C401" s="843"/>
      <c r="D401" s="843"/>
      <c r="E401" s="843"/>
      <c r="F401" s="12">
        <f>'2 жастағы Ш'!CQ153</f>
        <v>0</v>
      </c>
      <c r="G401" s="843"/>
    </row>
    <row r="402" spans="2:7" x14ac:dyDescent="0.25">
      <c r="B402" s="712"/>
      <c r="C402" s="843"/>
      <c r="D402" s="843"/>
      <c r="E402" s="843"/>
      <c r="F402" s="12">
        <f>'2 жастағы Ш'!CP153</f>
        <v>0</v>
      </c>
      <c r="G402" s="843"/>
    </row>
    <row r="403" spans="2:7" x14ac:dyDescent="0.25">
      <c r="B403" s="707">
        <v>32</v>
      </c>
      <c r="C403" s="843"/>
      <c r="D403" s="843"/>
      <c r="E403" s="843"/>
      <c r="F403" s="12">
        <f>'2 жастағы Ш'!CU153</f>
        <v>0</v>
      </c>
      <c r="G403" s="843"/>
    </row>
    <row r="404" spans="2:7" x14ac:dyDescent="0.25">
      <c r="B404" s="708"/>
      <c r="C404" s="843"/>
      <c r="D404" s="843"/>
      <c r="E404" s="843"/>
      <c r="F404" s="12">
        <f>'2 жастағы Ш'!CT153</f>
        <v>0</v>
      </c>
      <c r="G404" s="843"/>
    </row>
    <row r="405" spans="2:7" x14ac:dyDescent="0.25">
      <c r="B405" s="712"/>
      <c r="C405" s="843"/>
      <c r="D405" s="843"/>
      <c r="E405" s="843"/>
      <c r="F405" s="12">
        <f>'2 жастағы Ш'!CS153</f>
        <v>0</v>
      </c>
      <c r="G405" s="843"/>
    </row>
    <row r="406" spans="2:7" x14ac:dyDescent="0.25">
      <c r="B406" s="707">
        <v>33</v>
      </c>
      <c r="C406" s="843"/>
      <c r="D406" s="843"/>
      <c r="E406" s="843"/>
      <c r="F406" s="12">
        <f>'2 жастағы Ш'!CX153</f>
        <v>0</v>
      </c>
      <c r="G406" s="843"/>
    </row>
    <row r="407" spans="2:7" x14ac:dyDescent="0.25">
      <c r="B407" s="708"/>
      <c r="C407" s="843"/>
      <c r="D407" s="843"/>
      <c r="E407" s="843"/>
      <c r="F407" s="12">
        <f>'2 жастағы Ш'!CW153</f>
        <v>0</v>
      </c>
      <c r="G407" s="843"/>
    </row>
    <row r="408" spans="2:7" x14ac:dyDescent="0.25">
      <c r="B408" s="712"/>
      <c r="C408" s="843"/>
      <c r="D408" s="843"/>
      <c r="E408" s="843"/>
      <c r="F408" s="12">
        <f>'2 жастағы Ш'!CV153</f>
        <v>0</v>
      </c>
      <c r="G408" s="843"/>
    </row>
    <row r="409" spans="2:7" x14ac:dyDescent="0.25">
      <c r="B409" s="707">
        <v>34</v>
      </c>
      <c r="C409" s="843"/>
      <c r="D409" s="843"/>
      <c r="E409" s="843"/>
      <c r="F409" s="12">
        <f>'2 жастағы Ш'!DA153</f>
        <v>0</v>
      </c>
      <c r="G409" s="843"/>
    </row>
    <row r="410" spans="2:7" x14ac:dyDescent="0.25">
      <c r="B410" s="708"/>
      <c r="C410" s="843"/>
      <c r="D410" s="843"/>
      <c r="E410" s="843"/>
      <c r="F410" s="12">
        <f>'2 жастағы Ш'!CZ153</f>
        <v>0</v>
      </c>
      <c r="G410" s="843"/>
    </row>
    <row r="411" spans="2:7" x14ac:dyDescent="0.25">
      <c r="B411" s="712"/>
      <c r="C411" s="843"/>
      <c r="D411" s="843"/>
      <c r="E411" s="843"/>
      <c r="F411" s="12">
        <f>'2 жастағы Ш'!CY153</f>
        <v>0</v>
      </c>
      <c r="G411" s="843"/>
    </row>
    <row r="412" spans="2:7" x14ac:dyDescent="0.25">
      <c r="B412" s="707">
        <v>35</v>
      </c>
      <c r="C412" s="843"/>
      <c r="D412" s="843"/>
      <c r="E412" s="843"/>
      <c r="F412" s="12">
        <f>'2 жастағы Ш'!DD153</f>
        <v>0</v>
      </c>
      <c r="G412" s="843"/>
    </row>
    <row r="413" spans="2:7" x14ac:dyDescent="0.25">
      <c r="B413" s="708"/>
      <c r="C413" s="843"/>
      <c r="D413" s="843"/>
      <c r="E413" s="843"/>
      <c r="F413" s="12">
        <f>'2 жастағы Ш'!DC153</f>
        <v>0</v>
      </c>
      <c r="G413" s="843"/>
    </row>
    <row r="414" spans="2:7" x14ac:dyDescent="0.25">
      <c r="B414" s="712"/>
      <c r="C414" s="843"/>
      <c r="D414" s="843"/>
      <c r="E414" s="843"/>
      <c r="F414" s="12">
        <f>'2 жастағы Ш'!DB153</f>
        <v>0</v>
      </c>
      <c r="G414" s="843"/>
    </row>
    <row r="415" spans="2:7" x14ac:dyDescent="0.25">
      <c r="B415" s="707">
        <v>36</v>
      </c>
      <c r="C415" s="843"/>
      <c r="D415" s="843"/>
      <c r="E415" s="843"/>
      <c r="F415" s="12">
        <f>'2 жастағы Ш'!DG153</f>
        <v>0</v>
      </c>
      <c r="G415" s="843"/>
    </row>
    <row r="416" spans="2:7" x14ac:dyDescent="0.25">
      <c r="B416" s="708"/>
      <c r="C416" s="843"/>
      <c r="D416" s="843"/>
      <c r="E416" s="843"/>
      <c r="F416" s="12">
        <f>'2 жастағы Ш'!DF153</f>
        <v>0</v>
      </c>
      <c r="G416" s="843"/>
    </row>
    <row r="417" spans="2:7" x14ac:dyDescent="0.25">
      <c r="B417" s="708"/>
      <c r="C417" s="843"/>
      <c r="D417" s="843"/>
      <c r="E417" s="843"/>
      <c r="F417" s="334">
        <f>'2 жастағы Ш'!DE153</f>
        <v>0</v>
      </c>
      <c r="G417" s="843"/>
    </row>
    <row r="418" spans="2:7" x14ac:dyDescent="0.25">
      <c r="B418" s="748">
        <v>37</v>
      </c>
      <c r="C418" s="843"/>
      <c r="D418" s="843"/>
      <c r="E418" s="843"/>
      <c r="F418" s="12">
        <f>'2 жастағы Ш'!DJ153</f>
        <v>0</v>
      </c>
      <c r="G418" s="843"/>
    </row>
    <row r="419" spans="2:7" x14ac:dyDescent="0.25">
      <c r="B419" s="748"/>
      <c r="C419" s="843"/>
      <c r="D419" s="843"/>
      <c r="E419" s="843"/>
      <c r="F419" s="12">
        <f>'2 жастағы Ш'!DI153</f>
        <v>0</v>
      </c>
      <c r="G419" s="843"/>
    </row>
    <row r="420" spans="2:7" x14ac:dyDescent="0.25">
      <c r="B420" s="748"/>
      <c r="C420" s="844"/>
      <c r="D420" s="844"/>
      <c r="E420" s="844"/>
      <c r="F420" s="12">
        <f>'2 жастағы Ш'!DH153</f>
        <v>0</v>
      </c>
      <c r="G420" s="844"/>
    </row>
    <row r="421" spans="2:7" ht="18.75" x14ac:dyDescent="0.25">
      <c r="B421" s="821" t="s">
        <v>824</v>
      </c>
      <c r="C421" s="158">
        <f>'2 жастағы Ф'!BK153</f>
        <v>0</v>
      </c>
      <c r="D421" s="158">
        <f>'2 жастағы К'!BN153</f>
        <v>0</v>
      </c>
      <c r="E421" s="158">
        <f>'2 жастағы Т'!AG153</f>
        <v>0</v>
      </c>
      <c r="F421" s="158">
        <f>'2 жастағы Ш'!DM153</f>
        <v>0</v>
      </c>
      <c r="G421" s="159">
        <f>'2 жастағы Ә'!BN153</f>
        <v>0</v>
      </c>
    </row>
    <row r="422" spans="2:7" ht="18.75" x14ac:dyDescent="0.25">
      <c r="B422" s="821"/>
      <c r="C422" s="40">
        <f>'2 жастағы Ф'!BJ153</f>
        <v>0</v>
      </c>
      <c r="D422" s="40">
        <f>'2 жастағы К'!BM153</f>
        <v>0</v>
      </c>
      <c r="E422" s="40">
        <f>'2 жастағы Т'!AF153</f>
        <v>0</v>
      </c>
      <c r="F422" s="40">
        <f>'2 жастағы Ш'!DL153</f>
        <v>0</v>
      </c>
      <c r="G422" s="68">
        <f>'2 жастағы Ә'!BM153</f>
        <v>0</v>
      </c>
    </row>
    <row r="423" spans="2:7" ht="18.75" x14ac:dyDescent="0.25">
      <c r="B423" s="821"/>
      <c r="C423" s="95">
        <f>'2 жастағы Ф'!BI153</f>
        <v>0</v>
      </c>
      <c r="D423" s="95">
        <f>'2 жастағы К'!BL153</f>
        <v>0</v>
      </c>
      <c r="E423" s="95">
        <f>'2 жастағы Т'!AE153</f>
        <v>0</v>
      </c>
      <c r="F423" s="95">
        <f>'2 жастағы Ш'!DK153</f>
        <v>0</v>
      </c>
      <c r="G423" s="96">
        <f>'2 жастағы Ә'!BL153</f>
        <v>0</v>
      </c>
    </row>
    <row r="424" spans="2:7" x14ac:dyDescent="0.25">
      <c r="B424" s="157">
        <f>СВОД!V140</f>
        <v>0</v>
      </c>
    </row>
    <row r="790" spans="25:97" ht="15.75" thickBot="1" x14ac:dyDescent="0.3"/>
    <row r="791" spans="25:97" ht="15" customHeight="1" x14ac:dyDescent="0.25">
      <c r="Y791" s="352">
        <v>1</v>
      </c>
      <c r="Z791" s="353" t="s">
        <v>828</v>
      </c>
      <c r="AA791">
        <v>1</v>
      </c>
      <c r="AB791" s="354" t="s">
        <v>829</v>
      </c>
      <c r="AC791">
        <v>1</v>
      </c>
      <c r="AD791" s="354" t="s">
        <v>830</v>
      </c>
      <c r="AE791" s="352">
        <v>1</v>
      </c>
      <c r="AF791" s="353" t="s">
        <v>831</v>
      </c>
      <c r="AG791">
        <v>1</v>
      </c>
      <c r="AH791" s="354" t="s">
        <v>832</v>
      </c>
      <c r="AI791">
        <v>1</v>
      </c>
      <c r="AJ791" s="353" t="s">
        <v>833</v>
      </c>
      <c r="AK791" s="352">
        <v>1</v>
      </c>
      <c r="AL791" s="353" t="s">
        <v>834</v>
      </c>
      <c r="AM791">
        <v>1</v>
      </c>
      <c r="AN791" s="354" t="s">
        <v>835</v>
      </c>
      <c r="AO791">
        <v>1</v>
      </c>
      <c r="AP791" s="353" t="s">
        <v>836</v>
      </c>
      <c r="AR791" s="197">
        <v>1</v>
      </c>
      <c r="AS791" s="465" t="s">
        <v>1050</v>
      </c>
      <c r="AT791">
        <v>1</v>
      </c>
      <c r="AU791" s="466" t="s">
        <v>1051</v>
      </c>
      <c r="AV791">
        <v>1</v>
      </c>
      <c r="AW791" s="465" t="s">
        <v>1052</v>
      </c>
      <c r="AX791" s="467">
        <v>1</v>
      </c>
      <c r="AY791" s="465" t="s">
        <v>1053</v>
      </c>
      <c r="AZ791">
        <v>1</v>
      </c>
      <c r="BA791" s="466" t="s">
        <v>1054</v>
      </c>
      <c r="BB791">
        <v>1</v>
      </c>
      <c r="BC791" s="465" t="s">
        <v>1055</v>
      </c>
      <c r="BD791" s="468">
        <v>1</v>
      </c>
      <c r="BE791" s="465" t="s">
        <v>1056</v>
      </c>
      <c r="BF791">
        <v>1</v>
      </c>
      <c r="BG791" s="469" t="s">
        <v>1057</v>
      </c>
      <c r="BH791">
        <v>1</v>
      </c>
      <c r="BI791" s="465" t="s">
        <v>1058</v>
      </c>
      <c r="BJ791" s="468">
        <v>1</v>
      </c>
      <c r="BK791" s="465" t="s">
        <v>1059</v>
      </c>
      <c r="BL791">
        <v>1</v>
      </c>
      <c r="BM791" s="469" t="s">
        <v>1060</v>
      </c>
      <c r="BN791">
        <v>1</v>
      </c>
      <c r="BO791" s="465" t="s">
        <v>1061</v>
      </c>
      <c r="BP791" s="468">
        <v>1</v>
      </c>
      <c r="BQ791" s="465" t="s">
        <v>1062</v>
      </c>
      <c r="BR791">
        <v>1</v>
      </c>
      <c r="BS791" s="469" t="s">
        <v>1063</v>
      </c>
      <c r="BT791">
        <v>1</v>
      </c>
      <c r="BU791" s="465" t="s">
        <v>1064</v>
      </c>
      <c r="BV791" s="197"/>
      <c r="BW791" s="470"/>
      <c r="BX791" s="199"/>
      <c r="BY791" s="198"/>
      <c r="BZ791" s="199"/>
      <c r="CA791" s="200"/>
      <c r="CB791" s="197"/>
      <c r="CC791" s="470"/>
      <c r="CD791" s="199"/>
      <c r="CE791" s="198"/>
      <c r="CF791" s="199"/>
      <c r="CG791" s="200"/>
      <c r="CH791" s="197"/>
      <c r="CI791" s="198"/>
      <c r="CJ791" s="199"/>
      <c r="CK791" s="198"/>
      <c r="CL791" s="199"/>
      <c r="CM791" s="200"/>
      <c r="CN791" s="197"/>
      <c r="CO791" s="198"/>
      <c r="CP791" s="199"/>
      <c r="CQ791" s="198"/>
      <c r="CR791" s="199"/>
      <c r="CS791" s="200"/>
    </row>
    <row r="792" spans="25:97" ht="15" customHeight="1" x14ac:dyDescent="0.25">
      <c r="Y792" s="355"/>
      <c r="Z792" s="356"/>
      <c r="AA792" s="357"/>
      <c r="AB792" s="356"/>
      <c r="AC792" s="357"/>
      <c r="AD792" s="358"/>
      <c r="AE792" s="355"/>
      <c r="AF792" s="356"/>
      <c r="AG792" s="357"/>
      <c r="AH792" s="356"/>
      <c r="AI792" s="357"/>
      <c r="AJ792" s="358"/>
      <c r="AK792" s="355"/>
      <c r="AL792" s="356"/>
      <c r="AM792" s="357"/>
      <c r="AN792" s="356"/>
      <c r="AO792" s="357"/>
      <c r="AP792" s="358"/>
      <c r="AR792" s="201"/>
      <c r="AS792" s="471"/>
      <c r="AT792" s="472"/>
      <c r="AU792" s="205"/>
      <c r="AV792" s="472"/>
      <c r="AW792" s="206"/>
      <c r="AX792" s="473"/>
      <c r="AY792" s="471"/>
      <c r="AZ792" s="472"/>
      <c r="BA792" s="205"/>
      <c r="BB792" s="472"/>
      <c r="BC792" s="206"/>
      <c r="BD792" s="474"/>
      <c r="BE792" s="475"/>
      <c r="BF792" s="476"/>
      <c r="BG792" s="475"/>
      <c r="BH792" s="476"/>
      <c r="BI792" s="477"/>
      <c r="BJ792" s="474"/>
      <c r="BK792" s="475"/>
      <c r="BL792" s="476"/>
      <c r="BM792" s="475"/>
      <c r="BN792" s="476"/>
      <c r="BO792" s="477"/>
      <c r="BP792" s="474"/>
      <c r="BQ792" s="475"/>
      <c r="BR792" s="476"/>
      <c r="BS792" s="475"/>
      <c r="BT792" s="476"/>
      <c r="BU792" s="206"/>
      <c r="BV792" s="201"/>
      <c r="BW792" s="478"/>
      <c r="BX792" s="203"/>
      <c r="BY792" s="202"/>
      <c r="BZ792" s="203"/>
      <c r="CA792" s="204"/>
      <c r="CB792" s="201"/>
      <c r="CC792" s="478"/>
      <c r="CD792" s="203"/>
      <c r="CE792" s="202"/>
      <c r="CF792" s="203"/>
      <c r="CG792" s="204"/>
      <c r="CH792" s="201"/>
      <c r="CI792" s="202"/>
      <c r="CJ792" s="203"/>
      <c r="CK792" s="205"/>
      <c r="CL792" s="203"/>
      <c r="CM792" s="206"/>
      <c r="CN792" s="201"/>
      <c r="CO792" s="202"/>
      <c r="CP792" s="203"/>
      <c r="CQ792" s="202"/>
      <c r="CR792" s="203"/>
      <c r="CS792" s="204"/>
    </row>
    <row r="793" spans="25:97" ht="15" customHeight="1" x14ac:dyDescent="0.25">
      <c r="Y793" s="355"/>
      <c r="Z793" s="356"/>
      <c r="AA793" s="357"/>
      <c r="AB793" s="356"/>
      <c r="AC793" s="357"/>
      <c r="AD793" s="358"/>
      <c r="AE793" s="355"/>
      <c r="AF793" s="356"/>
      <c r="AG793" s="357"/>
      <c r="AH793" s="356"/>
      <c r="AI793" s="357"/>
      <c r="AJ793" s="358"/>
      <c r="AK793" s="355"/>
      <c r="AL793" s="356"/>
      <c r="AM793" s="357"/>
      <c r="AN793" s="356"/>
      <c r="AO793" s="357"/>
      <c r="AP793" s="358"/>
      <c r="AR793" s="201"/>
      <c r="AS793" s="471"/>
      <c r="AT793" s="472"/>
      <c r="AU793" s="205"/>
      <c r="AV793" s="472"/>
      <c r="AW793" s="206"/>
      <c r="AX793" s="473"/>
      <c r="AY793" s="471"/>
      <c r="AZ793" s="472"/>
      <c r="BA793" s="205"/>
      <c r="BB793" s="472"/>
      <c r="BC793" s="206"/>
      <c r="BD793" s="474"/>
      <c r="BE793" s="475"/>
      <c r="BF793" s="476"/>
      <c r="BG793" s="475"/>
      <c r="BH793" s="476"/>
      <c r="BI793" s="477"/>
      <c r="BJ793" s="474"/>
      <c r="BK793" s="475"/>
      <c r="BL793" s="476"/>
      <c r="BM793" s="475"/>
      <c r="BN793" s="476"/>
      <c r="BO793" s="477"/>
      <c r="BP793" s="474"/>
      <c r="BQ793" s="475"/>
      <c r="BR793" s="476"/>
      <c r="BS793" s="475"/>
      <c r="BT793" s="476"/>
      <c r="BU793" s="206"/>
      <c r="BV793" s="201"/>
      <c r="BW793" s="478"/>
      <c r="BX793" s="203"/>
      <c r="BY793" s="202"/>
      <c r="BZ793" s="203"/>
      <c r="CA793" s="204"/>
      <c r="CB793" s="201"/>
      <c r="CC793" s="478"/>
      <c r="CD793" s="203"/>
      <c r="CE793" s="202"/>
      <c r="CF793" s="203"/>
      <c r="CG793" s="204"/>
      <c r="CH793" s="201"/>
      <c r="CI793" s="202"/>
      <c r="CJ793" s="203"/>
      <c r="CK793" s="205"/>
      <c r="CL793" s="203"/>
      <c r="CM793" s="206"/>
      <c r="CN793" s="201"/>
      <c r="CO793" s="202"/>
      <c r="CP793" s="203"/>
      <c r="CQ793" s="202"/>
      <c r="CR793" s="203"/>
      <c r="CS793" s="204"/>
    </row>
    <row r="794" spans="25:97" ht="15" customHeight="1" x14ac:dyDescent="0.25">
      <c r="Y794" s="359"/>
      <c r="Z794" s="360"/>
      <c r="AA794" s="361"/>
      <c r="AB794" s="360"/>
      <c r="AC794" s="361"/>
      <c r="AD794" s="362"/>
      <c r="AE794" s="359"/>
      <c r="AF794" s="360"/>
      <c r="AG794" s="361"/>
      <c r="AH794" s="360"/>
      <c r="AI794" s="361"/>
      <c r="AJ794" s="362"/>
      <c r="AK794" s="359"/>
      <c r="AL794" s="360"/>
      <c r="AM794" s="361"/>
      <c r="AN794" s="360"/>
      <c r="AO794" s="361"/>
      <c r="AP794" s="362"/>
      <c r="AR794" s="207"/>
      <c r="AS794" s="479"/>
      <c r="AT794" s="480"/>
      <c r="AU794" s="481"/>
      <c r="AV794" s="480"/>
      <c r="AW794" s="482"/>
      <c r="AX794" s="483"/>
      <c r="AY794" s="479"/>
      <c r="AZ794" s="480"/>
      <c r="BA794" s="481"/>
      <c r="BB794" s="480"/>
      <c r="BC794" s="482"/>
      <c r="BD794" s="484"/>
      <c r="BE794" s="485"/>
      <c r="BF794" s="486"/>
      <c r="BG794" s="485"/>
      <c r="BH794" s="486"/>
      <c r="BI794" s="487"/>
      <c r="BJ794" s="484"/>
      <c r="BK794" s="485"/>
      <c r="BL794" s="486"/>
      <c r="BM794" s="485"/>
      <c r="BN794" s="486"/>
      <c r="BO794" s="487"/>
      <c r="BP794" s="484"/>
      <c r="BQ794" s="485"/>
      <c r="BR794" s="486"/>
      <c r="BS794" s="485"/>
      <c r="BT794" s="486"/>
      <c r="BU794" s="210"/>
      <c r="BV794" s="207"/>
      <c r="BW794" s="488"/>
      <c r="BX794" s="209"/>
      <c r="BY794" s="208"/>
      <c r="BZ794" s="209"/>
      <c r="CA794" s="210"/>
      <c r="CB794" s="207"/>
      <c r="CC794" s="488"/>
      <c r="CD794" s="209"/>
      <c r="CE794" s="208"/>
      <c r="CF794" s="209"/>
      <c r="CG794" s="210"/>
      <c r="CH794" s="207"/>
      <c r="CI794" s="208"/>
      <c r="CJ794" s="209"/>
      <c r="CK794" s="208"/>
      <c r="CL794" s="209"/>
      <c r="CM794" s="210"/>
      <c r="CN794" s="207"/>
      <c r="CO794" s="208"/>
      <c r="CP794" s="209"/>
      <c r="CQ794" s="208"/>
      <c r="CR794" s="209"/>
      <c r="CS794" s="210"/>
    </row>
    <row r="795" spans="25:97" ht="15" customHeight="1" x14ac:dyDescent="0.25">
      <c r="Y795" s="355">
        <v>1</v>
      </c>
      <c r="Z795" s="363" t="s">
        <v>837</v>
      </c>
      <c r="AA795">
        <v>1</v>
      </c>
      <c r="AB795" s="356" t="s">
        <v>838</v>
      </c>
      <c r="AC795">
        <v>1</v>
      </c>
      <c r="AD795" s="363" t="s">
        <v>839</v>
      </c>
      <c r="AE795" s="355">
        <v>1</v>
      </c>
      <c r="AF795" s="363" t="s">
        <v>840</v>
      </c>
      <c r="AG795">
        <v>1</v>
      </c>
      <c r="AH795" s="356" t="s">
        <v>841</v>
      </c>
      <c r="AI795">
        <v>1</v>
      </c>
      <c r="AJ795" s="363" t="s">
        <v>842</v>
      </c>
      <c r="AK795" s="355">
        <v>1</v>
      </c>
      <c r="AL795" s="363" t="s">
        <v>843</v>
      </c>
      <c r="AM795">
        <v>1</v>
      </c>
      <c r="AN795" s="356" t="s">
        <v>844</v>
      </c>
      <c r="AO795">
        <v>1</v>
      </c>
      <c r="AP795" s="363" t="s">
        <v>845</v>
      </c>
      <c r="AR795" s="201">
        <v>1</v>
      </c>
      <c r="AS795" s="489" t="s">
        <v>1065</v>
      </c>
      <c r="AT795">
        <v>1</v>
      </c>
      <c r="AU795" s="490" t="s">
        <v>1066</v>
      </c>
      <c r="AV795">
        <v>1</v>
      </c>
      <c r="AW795" s="489" t="s">
        <v>1067</v>
      </c>
      <c r="AX795" s="473">
        <v>1</v>
      </c>
      <c r="AY795" s="489" t="s">
        <v>1068</v>
      </c>
      <c r="AZ795">
        <v>1</v>
      </c>
      <c r="BA795" s="490" t="s">
        <v>1069</v>
      </c>
      <c r="BB795">
        <v>1</v>
      </c>
      <c r="BC795" s="489" t="s">
        <v>1070</v>
      </c>
      <c r="BD795" s="474">
        <v>1</v>
      </c>
      <c r="BE795" s="489" t="s">
        <v>1071</v>
      </c>
      <c r="BF795">
        <v>1</v>
      </c>
      <c r="BG795" s="475" t="s">
        <v>1072</v>
      </c>
      <c r="BH795">
        <v>1</v>
      </c>
      <c r="BI795" s="489" t="s">
        <v>1073</v>
      </c>
      <c r="BJ795" s="474">
        <v>1</v>
      </c>
      <c r="BK795" s="489" t="s">
        <v>1074</v>
      </c>
      <c r="BL795">
        <v>1</v>
      </c>
      <c r="BM795" s="475" t="s">
        <v>1075</v>
      </c>
      <c r="BN795">
        <v>1</v>
      </c>
      <c r="BO795" s="489" t="s">
        <v>1076</v>
      </c>
      <c r="BP795" s="474">
        <v>1</v>
      </c>
      <c r="BQ795" s="489" t="s">
        <v>1077</v>
      </c>
      <c r="BR795">
        <v>1</v>
      </c>
      <c r="BS795" s="475" t="s">
        <v>1078</v>
      </c>
      <c r="BT795">
        <v>1</v>
      </c>
      <c r="BU795" s="489" t="s">
        <v>1079</v>
      </c>
      <c r="BV795" s="201"/>
      <c r="BW795" s="471"/>
      <c r="BX795" s="203"/>
      <c r="BY795" s="205"/>
      <c r="BZ795" s="203"/>
      <c r="CA795" s="206"/>
      <c r="CB795" s="201"/>
      <c r="CC795" s="471"/>
      <c r="CD795" s="203"/>
      <c r="CE795" s="205"/>
      <c r="CF795" s="203"/>
      <c r="CG795" s="206"/>
      <c r="CH795" s="201"/>
      <c r="CI795" s="205"/>
      <c r="CJ795" s="203"/>
      <c r="CK795" s="205"/>
      <c r="CL795" s="203"/>
      <c r="CM795" s="206"/>
      <c r="CN795" s="201"/>
      <c r="CO795" s="205"/>
      <c r="CP795" s="203"/>
      <c r="CQ795" s="205"/>
      <c r="CR795" s="203"/>
      <c r="CS795" s="206"/>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4"/>
      <c r="BV796" s="201"/>
      <c r="BW796" s="478"/>
      <c r="BX796" s="203"/>
      <c r="BY796" s="202"/>
      <c r="BZ796" s="203"/>
      <c r="CA796" s="204"/>
      <c r="CB796" s="201"/>
      <c r="CC796" s="478"/>
      <c r="CD796" s="203"/>
      <c r="CE796" s="202"/>
      <c r="CF796" s="203"/>
      <c r="CG796" s="204"/>
      <c r="CH796" s="201"/>
      <c r="CI796" s="202"/>
      <c r="CJ796" s="203"/>
      <c r="CK796" s="202"/>
      <c r="CL796" s="203"/>
      <c r="CM796" s="204"/>
      <c r="CN796" s="201"/>
      <c r="CO796" s="202"/>
      <c r="CP796" s="203"/>
      <c r="CQ796" s="202"/>
      <c r="CR796" s="203"/>
      <c r="CS796" s="204"/>
    </row>
    <row r="797" spans="25:97" ht="15" customHeight="1" x14ac:dyDescent="0.25">
      <c r="Y797" s="355"/>
      <c r="Z797" s="356"/>
      <c r="AA797" s="357"/>
      <c r="AB797" s="356"/>
      <c r="AC797" s="357"/>
      <c r="AD797" s="358"/>
      <c r="AE797" s="355"/>
      <c r="AF797" s="356"/>
      <c r="AG797" s="357"/>
      <c r="AH797" s="356"/>
      <c r="AI797" s="357"/>
      <c r="AJ797" s="358"/>
      <c r="AK797" s="355"/>
      <c r="AL797" s="356"/>
      <c r="AM797" s="357"/>
      <c r="AN797" s="356"/>
      <c r="AO797" s="357"/>
      <c r="AP797" s="358"/>
      <c r="AR797" s="201"/>
      <c r="AS797" s="471"/>
      <c r="AT797" s="472"/>
      <c r="AU797" s="205"/>
      <c r="AV797" s="472"/>
      <c r="AW797" s="206"/>
      <c r="AX797" s="473"/>
      <c r="AY797" s="471"/>
      <c r="AZ797" s="472"/>
      <c r="BA797" s="205"/>
      <c r="BB797" s="472"/>
      <c r="BC797" s="206"/>
      <c r="BD797" s="474"/>
      <c r="BE797" s="475"/>
      <c r="BF797" s="476"/>
      <c r="BG797" s="475"/>
      <c r="BH797" s="476"/>
      <c r="BI797" s="477"/>
      <c r="BJ797" s="474"/>
      <c r="BK797" s="475"/>
      <c r="BL797" s="476"/>
      <c r="BM797" s="475"/>
      <c r="BN797" s="476"/>
      <c r="BO797" s="477"/>
      <c r="BP797" s="474"/>
      <c r="BQ797" s="475"/>
      <c r="BR797" s="476"/>
      <c r="BS797" s="475"/>
      <c r="BT797" s="476"/>
      <c r="BU797" s="204"/>
      <c r="BV797" s="201"/>
      <c r="BW797" s="478"/>
      <c r="BX797" s="203"/>
      <c r="BY797" s="202"/>
      <c r="BZ797" s="203"/>
      <c r="CA797" s="204"/>
      <c r="CB797" s="201"/>
      <c r="CC797" s="478"/>
      <c r="CD797" s="203"/>
      <c r="CE797" s="202"/>
      <c r="CF797" s="203"/>
      <c r="CG797" s="204"/>
      <c r="CH797" s="201"/>
      <c r="CI797" s="202"/>
      <c r="CJ797" s="203"/>
      <c r="CK797" s="202"/>
      <c r="CL797" s="203"/>
      <c r="CM797" s="204"/>
      <c r="CN797" s="201"/>
      <c r="CO797" s="202"/>
      <c r="CP797" s="203"/>
      <c r="CQ797" s="202"/>
      <c r="CR797" s="203"/>
      <c r="CS797" s="204"/>
    </row>
    <row r="798" spans="25:97" ht="15" customHeight="1" x14ac:dyDescent="0.25">
      <c r="Y798" s="359"/>
      <c r="Z798" s="360"/>
      <c r="AA798" s="361"/>
      <c r="AB798" s="360"/>
      <c r="AC798" s="361"/>
      <c r="AD798" s="362"/>
      <c r="AE798" s="359"/>
      <c r="AF798" s="360"/>
      <c r="AG798" s="361"/>
      <c r="AH798" s="360"/>
      <c r="AI798" s="361"/>
      <c r="AJ798" s="362"/>
      <c r="AK798" s="359"/>
      <c r="AL798" s="360"/>
      <c r="AM798" s="361"/>
      <c r="AN798" s="360"/>
      <c r="AO798" s="361"/>
      <c r="AP798" s="362"/>
      <c r="AR798" s="207"/>
      <c r="AS798" s="479"/>
      <c r="AT798" s="480"/>
      <c r="AU798" s="481"/>
      <c r="AV798" s="480"/>
      <c r="AW798" s="482"/>
      <c r="AX798" s="483"/>
      <c r="AY798" s="479"/>
      <c r="AZ798" s="480"/>
      <c r="BA798" s="481"/>
      <c r="BB798" s="480"/>
      <c r="BC798" s="482"/>
      <c r="BD798" s="484"/>
      <c r="BE798" s="485"/>
      <c r="BF798" s="486"/>
      <c r="BG798" s="485"/>
      <c r="BH798" s="486"/>
      <c r="BI798" s="487"/>
      <c r="BJ798" s="484"/>
      <c r="BK798" s="485"/>
      <c r="BL798" s="486"/>
      <c r="BM798" s="485"/>
      <c r="BN798" s="486"/>
      <c r="BO798" s="487"/>
      <c r="BP798" s="484"/>
      <c r="BQ798" s="485"/>
      <c r="BR798" s="486"/>
      <c r="BS798" s="485"/>
      <c r="BT798" s="486"/>
      <c r="BU798" s="210"/>
      <c r="BV798" s="207"/>
      <c r="BW798" s="488"/>
      <c r="BX798" s="209"/>
      <c r="BY798" s="208"/>
      <c r="BZ798" s="209"/>
      <c r="CA798" s="210"/>
      <c r="CB798" s="207"/>
      <c r="CC798" s="488"/>
      <c r="CD798" s="209"/>
      <c r="CE798" s="208"/>
      <c r="CF798" s="209"/>
      <c r="CG798" s="210"/>
      <c r="CH798" s="207"/>
      <c r="CI798" s="208"/>
      <c r="CJ798" s="209"/>
      <c r="CK798" s="208"/>
      <c r="CL798" s="209"/>
      <c r="CM798" s="210"/>
      <c r="CN798" s="207"/>
      <c r="CO798" s="208"/>
      <c r="CP798" s="209"/>
      <c r="CQ798" s="208"/>
      <c r="CR798" s="209"/>
      <c r="CS798" s="210"/>
    </row>
    <row r="799" spans="25:97" ht="15" customHeight="1" x14ac:dyDescent="0.25">
      <c r="Y799" s="355">
        <v>1</v>
      </c>
      <c r="Z799" s="363" t="s">
        <v>846</v>
      </c>
      <c r="AA799">
        <v>1</v>
      </c>
      <c r="AB799" s="356" t="s">
        <v>847</v>
      </c>
      <c r="AC799">
        <v>1</v>
      </c>
      <c r="AD799" s="363" t="s">
        <v>848</v>
      </c>
      <c r="AE799" s="355">
        <v>1</v>
      </c>
      <c r="AF799" s="363" t="s">
        <v>849</v>
      </c>
      <c r="AG799">
        <v>1</v>
      </c>
      <c r="AH799" s="356" t="s">
        <v>850</v>
      </c>
      <c r="AI799">
        <v>1</v>
      </c>
      <c r="AJ799" s="363" t="s">
        <v>851</v>
      </c>
      <c r="AK799" s="355">
        <v>1</v>
      </c>
      <c r="AL799" s="363" t="s">
        <v>852</v>
      </c>
      <c r="AM799">
        <v>1</v>
      </c>
      <c r="AN799" s="356" t="s">
        <v>853</v>
      </c>
      <c r="AO799">
        <v>1</v>
      </c>
      <c r="AP799" s="363" t="s">
        <v>854</v>
      </c>
      <c r="AR799" s="201">
        <v>1</v>
      </c>
      <c r="AS799" s="489" t="s">
        <v>1080</v>
      </c>
      <c r="AT799">
        <v>1</v>
      </c>
      <c r="AU799" s="490" t="s">
        <v>1081</v>
      </c>
      <c r="AV799">
        <v>1</v>
      </c>
      <c r="AW799" s="489" t="s">
        <v>1082</v>
      </c>
      <c r="AX799" s="473">
        <v>1</v>
      </c>
      <c r="AY799" s="489" t="s">
        <v>1083</v>
      </c>
      <c r="AZ799">
        <v>1</v>
      </c>
      <c r="BA799" s="490" t="s">
        <v>1083</v>
      </c>
      <c r="BB799">
        <v>1</v>
      </c>
      <c r="BC799" s="489" t="s">
        <v>1084</v>
      </c>
      <c r="BD799" s="474">
        <v>1</v>
      </c>
      <c r="BE799" s="489" t="s">
        <v>1085</v>
      </c>
      <c r="BF799">
        <v>1</v>
      </c>
      <c r="BG799" s="475" t="s">
        <v>1086</v>
      </c>
      <c r="BH799">
        <v>1</v>
      </c>
      <c r="BI799" s="489" t="s">
        <v>1087</v>
      </c>
      <c r="BJ799" s="474">
        <v>1</v>
      </c>
      <c r="BK799" s="489" t="s">
        <v>1088</v>
      </c>
      <c r="BL799">
        <v>1</v>
      </c>
      <c r="BM799" s="475" t="s">
        <v>1089</v>
      </c>
      <c r="BN799">
        <v>1</v>
      </c>
      <c r="BO799" s="489" t="s">
        <v>1090</v>
      </c>
      <c r="BP799" s="474">
        <v>1</v>
      </c>
      <c r="BQ799" s="489" t="s">
        <v>1091</v>
      </c>
      <c r="BR799">
        <v>1</v>
      </c>
      <c r="BS799" s="475" t="s">
        <v>1092</v>
      </c>
      <c r="BT799">
        <v>1</v>
      </c>
      <c r="BU799" s="489" t="s">
        <v>1093</v>
      </c>
      <c r="BV799" s="201"/>
      <c r="BW799" s="471"/>
      <c r="BX799" s="203"/>
      <c r="BY799" s="205"/>
      <c r="BZ799" s="203"/>
      <c r="CA799" s="206"/>
      <c r="CB799" s="201"/>
      <c r="CC799" s="471"/>
      <c r="CD799" s="203"/>
      <c r="CE799" s="205"/>
      <c r="CF799" s="203"/>
      <c r="CG799" s="206"/>
      <c r="CH799" s="201"/>
      <c r="CI799" s="205"/>
      <c r="CJ799" s="203"/>
      <c r="CK799" s="205"/>
      <c r="CL799" s="203"/>
      <c r="CM799" s="206"/>
      <c r="CN799" s="201"/>
      <c r="CO799" s="205"/>
      <c r="CP799" s="203"/>
      <c r="CQ799" s="205"/>
      <c r="CR799" s="203"/>
      <c r="CS799" s="206"/>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5"/>
      <c r="Z801" s="356"/>
      <c r="AA801" s="357"/>
      <c r="AB801" s="356"/>
      <c r="AC801" s="357"/>
      <c r="AD801" s="358"/>
      <c r="AE801" s="355"/>
      <c r="AF801" s="356"/>
      <c r="AG801" s="357"/>
      <c r="AH801" s="356"/>
      <c r="AI801" s="357"/>
      <c r="AJ801" s="358"/>
      <c r="AK801" s="355"/>
      <c r="AL801" s="356"/>
      <c r="AM801" s="357"/>
      <c r="AN801" s="356"/>
      <c r="AO801" s="357"/>
      <c r="AP801" s="358"/>
      <c r="AR801" s="201"/>
      <c r="AS801" s="471"/>
      <c r="AT801" s="472"/>
      <c r="AU801" s="205"/>
      <c r="AV801" s="472"/>
      <c r="AW801" s="206"/>
      <c r="AX801" s="473"/>
      <c r="AY801" s="471"/>
      <c r="AZ801" s="472"/>
      <c r="BA801" s="205"/>
      <c r="BB801" s="472"/>
      <c r="BC801" s="206"/>
      <c r="BD801" s="474"/>
      <c r="BE801" s="475"/>
      <c r="BF801" s="476"/>
      <c r="BG801" s="475"/>
      <c r="BH801" s="476"/>
      <c r="BI801" s="477"/>
      <c r="BJ801" s="474"/>
      <c r="BK801" s="475"/>
      <c r="BL801" s="476"/>
      <c r="BM801" s="475"/>
      <c r="BN801" s="476"/>
      <c r="BO801" s="477"/>
      <c r="BP801" s="474"/>
      <c r="BQ801" s="475"/>
      <c r="BR801" s="476"/>
      <c r="BS801" s="475"/>
      <c r="BT801" s="476"/>
      <c r="BU801" s="204"/>
      <c r="BV801" s="201"/>
      <c r="BW801" s="478"/>
      <c r="BX801" s="203"/>
      <c r="BY801" s="202"/>
      <c r="BZ801" s="203"/>
      <c r="CA801" s="204"/>
      <c r="CB801" s="201"/>
      <c r="CC801" s="478"/>
      <c r="CD801" s="203"/>
      <c r="CE801" s="202"/>
      <c r="CF801" s="203"/>
      <c r="CG801" s="204"/>
      <c r="CH801" s="201"/>
      <c r="CI801" s="202"/>
      <c r="CJ801" s="203"/>
      <c r="CK801" s="202"/>
      <c r="CL801" s="203"/>
      <c r="CM801" s="204"/>
      <c r="CN801" s="201"/>
      <c r="CO801" s="202"/>
      <c r="CP801" s="203"/>
      <c r="CQ801" s="202"/>
      <c r="CR801" s="203"/>
      <c r="CS801" s="204"/>
    </row>
    <row r="802" spans="25:97" ht="15" customHeight="1" x14ac:dyDescent="0.25">
      <c r="Y802" s="359"/>
      <c r="Z802" s="360"/>
      <c r="AA802" s="361"/>
      <c r="AB802" s="360"/>
      <c r="AC802" s="361"/>
      <c r="AD802" s="362"/>
      <c r="AE802" s="359"/>
      <c r="AF802" s="360"/>
      <c r="AG802" s="361"/>
      <c r="AH802" s="360"/>
      <c r="AI802" s="361"/>
      <c r="AJ802" s="362"/>
      <c r="AK802" s="359"/>
      <c r="AL802" s="360"/>
      <c r="AM802" s="361"/>
      <c r="AN802" s="360"/>
      <c r="AO802" s="361"/>
      <c r="AP802" s="362"/>
      <c r="AR802" s="207"/>
      <c r="AS802" s="479"/>
      <c r="AT802" s="480"/>
      <c r="AU802" s="481"/>
      <c r="AV802" s="480"/>
      <c r="AW802" s="482"/>
      <c r="AX802" s="483"/>
      <c r="AY802" s="479"/>
      <c r="AZ802" s="480"/>
      <c r="BA802" s="481"/>
      <c r="BB802" s="480"/>
      <c r="BC802" s="482"/>
      <c r="BD802" s="484"/>
      <c r="BE802" s="485"/>
      <c r="BF802" s="486"/>
      <c r="BG802" s="485"/>
      <c r="BH802" s="486"/>
      <c r="BI802" s="487"/>
      <c r="BJ802" s="484"/>
      <c r="BK802" s="485"/>
      <c r="BL802" s="486"/>
      <c r="BM802" s="485"/>
      <c r="BN802" s="486"/>
      <c r="BO802" s="487"/>
      <c r="BP802" s="484"/>
      <c r="BQ802" s="485"/>
      <c r="BR802" s="486"/>
      <c r="BS802" s="485"/>
      <c r="BT802" s="486"/>
      <c r="BU802" s="210"/>
      <c r="BV802" s="207"/>
      <c r="BW802" s="488"/>
      <c r="BX802" s="209"/>
      <c r="BY802" s="208"/>
      <c r="BZ802" s="209"/>
      <c r="CA802" s="210"/>
      <c r="CB802" s="207"/>
      <c r="CC802" s="488"/>
      <c r="CD802" s="209"/>
      <c r="CE802" s="208"/>
      <c r="CF802" s="209"/>
      <c r="CG802" s="210"/>
      <c r="CH802" s="207"/>
      <c r="CI802" s="208"/>
      <c r="CJ802" s="209"/>
      <c r="CK802" s="208"/>
      <c r="CL802" s="209"/>
      <c r="CM802" s="210"/>
      <c r="CN802" s="207"/>
      <c r="CO802" s="208"/>
      <c r="CP802" s="209"/>
      <c r="CQ802" s="208"/>
      <c r="CR802" s="209"/>
      <c r="CS802" s="210"/>
    </row>
    <row r="803" spans="25:97" ht="15" customHeight="1" x14ac:dyDescent="0.25">
      <c r="Y803" s="355">
        <v>1</v>
      </c>
      <c r="Z803" s="363" t="s">
        <v>855</v>
      </c>
      <c r="AA803">
        <v>1</v>
      </c>
      <c r="AB803" s="356" t="s">
        <v>856</v>
      </c>
      <c r="AC803">
        <v>1</v>
      </c>
      <c r="AD803" s="363" t="s">
        <v>857</v>
      </c>
      <c r="AE803" s="355">
        <v>1</v>
      </c>
      <c r="AF803" s="363" t="s">
        <v>858</v>
      </c>
      <c r="AG803">
        <v>1</v>
      </c>
      <c r="AH803" s="356" t="s">
        <v>859</v>
      </c>
      <c r="AI803">
        <v>1</v>
      </c>
      <c r="AJ803" s="363" t="s">
        <v>860</v>
      </c>
      <c r="AK803" s="355">
        <v>1</v>
      </c>
      <c r="AL803" s="363" t="s">
        <v>861</v>
      </c>
      <c r="AM803">
        <v>1</v>
      </c>
      <c r="AN803" s="356" t="s">
        <v>862</v>
      </c>
      <c r="AO803">
        <v>1</v>
      </c>
      <c r="AP803" s="363" t="s">
        <v>863</v>
      </c>
      <c r="AR803" s="201">
        <v>1</v>
      </c>
      <c r="AS803" s="489" t="s">
        <v>1094</v>
      </c>
      <c r="AT803">
        <v>1</v>
      </c>
      <c r="AU803" s="490" t="s">
        <v>1095</v>
      </c>
      <c r="AV803">
        <v>1</v>
      </c>
      <c r="AW803" s="489" t="s">
        <v>1096</v>
      </c>
      <c r="AX803" s="473">
        <v>1</v>
      </c>
      <c r="AY803" s="489" t="s">
        <v>1097</v>
      </c>
      <c r="AZ803">
        <v>1</v>
      </c>
      <c r="BA803" s="490" t="s">
        <v>1098</v>
      </c>
      <c r="BB803">
        <v>1</v>
      </c>
      <c r="BC803" s="489" t="s">
        <v>1099</v>
      </c>
      <c r="BD803" s="474">
        <v>1</v>
      </c>
      <c r="BE803" s="489" t="s">
        <v>1100</v>
      </c>
      <c r="BF803">
        <v>1</v>
      </c>
      <c r="BG803" s="475" t="s">
        <v>1101</v>
      </c>
      <c r="BH803">
        <v>1</v>
      </c>
      <c r="BI803" s="489" t="s">
        <v>1102</v>
      </c>
      <c r="BJ803" s="474">
        <v>1</v>
      </c>
      <c r="BK803" s="489" t="s">
        <v>1103</v>
      </c>
      <c r="BL803">
        <v>1</v>
      </c>
      <c r="BM803" s="475" t="s">
        <v>1104</v>
      </c>
      <c r="BN803">
        <v>1</v>
      </c>
      <c r="BO803" s="489" t="s">
        <v>1105</v>
      </c>
      <c r="BP803" s="474"/>
      <c r="BQ803" s="475"/>
      <c r="BR803" s="476"/>
      <c r="BS803" s="475"/>
      <c r="BT803" s="476"/>
      <c r="BU803" s="206"/>
      <c r="BV803" s="201"/>
      <c r="BW803" s="471"/>
      <c r="BX803" s="203"/>
      <c r="BY803" s="205"/>
      <c r="BZ803" s="203"/>
      <c r="CA803" s="204"/>
      <c r="CB803" s="201"/>
      <c r="CC803" s="471"/>
      <c r="CD803" s="203"/>
      <c r="CE803" s="205"/>
      <c r="CF803" s="203"/>
      <c r="CG803" s="206"/>
      <c r="CH803" s="201"/>
      <c r="CI803" s="205"/>
      <c r="CJ803" s="203"/>
      <c r="CK803" s="205"/>
      <c r="CL803" s="203"/>
      <c r="CM803" s="206"/>
      <c r="CN803" s="201"/>
      <c r="CO803" s="205"/>
      <c r="CP803" s="203"/>
      <c r="CQ803" s="205"/>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203"/>
      <c r="AU804" s="202"/>
      <c r="AV804" s="203"/>
      <c r="AW804" s="204"/>
      <c r="AX804" s="201"/>
      <c r="AY804" s="478"/>
      <c r="AZ804" s="203"/>
      <c r="BA804" s="202"/>
      <c r="BB804" s="203"/>
      <c r="BC804" s="204"/>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64"/>
      <c r="Z805" s="365"/>
      <c r="AA805" s="366"/>
      <c r="AB805" s="365"/>
      <c r="AC805" s="366"/>
      <c r="AD805" s="367"/>
      <c r="AE805" s="364"/>
      <c r="AF805" s="365"/>
      <c r="AG805" s="366"/>
      <c r="AH805" s="365"/>
      <c r="AI805" s="366"/>
      <c r="AJ805" s="367"/>
      <c r="AK805" s="364"/>
      <c r="AL805" s="365"/>
      <c r="AM805" s="366"/>
      <c r="AN805" s="365"/>
      <c r="AO805" s="366"/>
      <c r="AP805" s="367"/>
      <c r="AR805" s="211"/>
      <c r="AS805" s="491"/>
      <c r="AT805" s="213"/>
      <c r="AU805" s="212"/>
      <c r="AV805" s="213"/>
      <c r="AW805" s="214"/>
      <c r="AX805" s="211"/>
      <c r="AY805" s="492"/>
      <c r="AZ805" s="213"/>
      <c r="BA805" s="212"/>
      <c r="BB805" s="213"/>
      <c r="BC805" s="214"/>
      <c r="BD805" s="493"/>
      <c r="BE805" s="494"/>
      <c r="BF805" s="495"/>
      <c r="BG805" s="494"/>
      <c r="BH805" s="495"/>
      <c r="BI805" s="496"/>
      <c r="BJ805" s="493"/>
      <c r="BK805" s="494"/>
      <c r="BL805" s="495"/>
      <c r="BM805" s="494"/>
      <c r="BN805" s="495"/>
      <c r="BO805" s="496"/>
      <c r="BP805" s="493"/>
      <c r="BQ805" s="494"/>
      <c r="BR805" s="495"/>
      <c r="BS805" s="494"/>
      <c r="BT805" s="495"/>
      <c r="BU805" s="214"/>
      <c r="BV805" s="211"/>
      <c r="BW805" s="492"/>
      <c r="BX805" s="213"/>
      <c r="BY805" s="212"/>
      <c r="BZ805" s="213"/>
      <c r="CA805" s="214"/>
      <c r="CB805" s="211"/>
      <c r="CC805" s="492"/>
      <c r="CD805" s="213"/>
      <c r="CE805" s="212"/>
      <c r="CF805" s="213"/>
      <c r="CG805" s="214"/>
      <c r="CH805" s="211"/>
      <c r="CI805" s="212"/>
      <c r="CJ805" s="213"/>
      <c r="CK805" s="212"/>
      <c r="CL805" s="213"/>
      <c r="CM805" s="214"/>
      <c r="CN805" s="211"/>
      <c r="CO805" s="212"/>
      <c r="CP805" s="213"/>
      <c r="CQ805" s="212"/>
      <c r="CR805" s="213"/>
      <c r="CS805" s="214"/>
    </row>
    <row r="806" spans="25:97" ht="15" customHeight="1" x14ac:dyDescent="0.25">
      <c r="Y806" s="368"/>
      <c r="Z806" s="369"/>
      <c r="AA806" s="370"/>
      <c r="AB806" s="369"/>
      <c r="AC806" s="370"/>
      <c r="AD806" s="371"/>
      <c r="AE806" s="368"/>
      <c r="AF806" s="369"/>
      <c r="AG806" s="370"/>
      <c r="AH806" s="369"/>
      <c r="AI806" s="370"/>
      <c r="AJ806" s="371"/>
      <c r="AK806" s="368"/>
      <c r="AL806" s="369"/>
      <c r="AM806" s="370"/>
      <c r="AN806" s="369"/>
      <c r="AO806" s="370"/>
      <c r="AP806" s="371"/>
      <c r="AR806" s="169"/>
      <c r="AS806" s="497"/>
      <c r="AT806" s="171"/>
      <c r="AU806" s="170"/>
      <c r="AV806" s="171"/>
      <c r="AW806" s="172"/>
      <c r="AX806" s="169"/>
      <c r="AY806" s="498"/>
      <c r="AZ806" s="171"/>
      <c r="BA806" s="170"/>
      <c r="BB806" s="171"/>
      <c r="BC806" s="172"/>
      <c r="BD806" s="499"/>
      <c r="BE806" s="500"/>
      <c r="BF806" s="501"/>
      <c r="BG806" s="500"/>
      <c r="BH806" s="501"/>
      <c r="BI806" s="502"/>
      <c r="BJ806" s="499"/>
      <c r="BK806" s="500"/>
      <c r="BL806" s="501"/>
      <c r="BM806" s="500"/>
      <c r="BN806" s="501"/>
      <c r="BO806" s="502"/>
      <c r="BP806" s="499"/>
      <c r="BQ806" s="500"/>
      <c r="BR806" s="501"/>
      <c r="BS806" s="500"/>
      <c r="BT806" s="501"/>
      <c r="BU806" s="172"/>
      <c r="BV806" s="169"/>
      <c r="BW806" s="498"/>
      <c r="BX806" s="171"/>
      <c r="BY806" s="170"/>
      <c r="BZ806" s="171"/>
      <c r="CA806" s="172"/>
      <c r="CB806" s="169"/>
      <c r="CC806" s="498"/>
      <c r="CD806" s="171"/>
      <c r="CE806" s="170"/>
      <c r="CF806" s="171"/>
      <c r="CG806" s="172"/>
      <c r="CH806" s="169"/>
      <c r="CI806" s="170"/>
      <c r="CJ806" s="171"/>
      <c r="CK806" s="170"/>
      <c r="CL806" s="171"/>
      <c r="CM806" s="172"/>
      <c r="CN806" s="169"/>
      <c r="CO806" s="170"/>
      <c r="CP806" s="171"/>
      <c r="CQ806" s="170"/>
      <c r="CR806" s="171"/>
      <c r="CS806" s="172"/>
    </row>
    <row r="807" spans="25:97" ht="15" customHeight="1" x14ac:dyDescent="0.25">
      <c r="Y807" s="372">
        <v>1</v>
      </c>
      <c r="Z807" s="373" t="s">
        <v>864</v>
      </c>
      <c r="AA807">
        <v>1</v>
      </c>
      <c r="AB807" s="374" t="s">
        <v>865</v>
      </c>
      <c r="AC807">
        <v>1</v>
      </c>
      <c r="AD807" s="373" t="s">
        <v>866</v>
      </c>
      <c r="AE807" s="372">
        <v>1</v>
      </c>
      <c r="AF807" s="373" t="s">
        <v>867</v>
      </c>
      <c r="AG807">
        <v>1</v>
      </c>
      <c r="AH807" s="374" t="s">
        <v>868</v>
      </c>
      <c r="AI807">
        <v>1</v>
      </c>
      <c r="AJ807" s="373" t="s">
        <v>869</v>
      </c>
      <c r="AK807" s="372">
        <v>1</v>
      </c>
      <c r="AL807" s="373" t="s">
        <v>870</v>
      </c>
      <c r="AM807">
        <v>1</v>
      </c>
      <c r="AN807" s="374" t="s">
        <v>871</v>
      </c>
      <c r="AO807">
        <v>1</v>
      </c>
      <c r="AP807" s="373" t="s">
        <v>872</v>
      </c>
      <c r="AR807" s="215">
        <v>1</v>
      </c>
      <c r="AS807" s="503" t="s">
        <v>1106</v>
      </c>
      <c r="AT807">
        <v>1</v>
      </c>
      <c r="AU807" s="504" t="s">
        <v>1107</v>
      </c>
      <c r="AV807">
        <v>1</v>
      </c>
      <c r="AW807" s="503" t="s">
        <v>1108</v>
      </c>
      <c r="AX807" s="505">
        <v>1</v>
      </c>
      <c r="AY807" s="503" t="s">
        <v>1109</v>
      </c>
      <c r="AZ807">
        <v>1</v>
      </c>
      <c r="BA807" s="504" t="s">
        <v>1110</v>
      </c>
      <c r="BB807">
        <v>1</v>
      </c>
      <c r="BC807" s="503" t="s">
        <v>1111</v>
      </c>
      <c r="BD807" s="506">
        <v>1</v>
      </c>
      <c r="BE807" s="503" t="s">
        <v>1112</v>
      </c>
      <c r="BF807">
        <v>1</v>
      </c>
      <c r="BG807" s="507" t="s">
        <v>1113</v>
      </c>
      <c r="BH807">
        <v>1</v>
      </c>
      <c r="BI807" s="503" t="s">
        <v>1114</v>
      </c>
      <c r="BJ807" s="506"/>
      <c r="BK807" s="507"/>
      <c r="BL807" s="508"/>
      <c r="BM807" s="507"/>
      <c r="BN807" s="508"/>
      <c r="BO807" s="509"/>
      <c r="BP807" s="506"/>
      <c r="BQ807" s="507"/>
      <c r="BR807" s="508"/>
      <c r="BS807" s="507"/>
      <c r="BT807" s="508"/>
      <c r="BU807" s="218"/>
      <c r="BV807" s="215"/>
      <c r="BW807" s="510"/>
      <c r="BX807" s="217"/>
      <c r="BY807" s="216"/>
      <c r="BZ807" s="217"/>
      <c r="CA807" s="218"/>
      <c r="CB807" s="215"/>
      <c r="CC807" s="510"/>
      <c r="CD807" s="217"/>
      <c r="CE807" s="216"/>
      <c r="CF807" s="217"/>
      <c r="CG807" s="218"/>
      <c r="CH807" s="215"/>
      <c r="CI807" s="216"/>
      <c r="CJ807" s="217"/>
      <c r="CK807" s="216"/>
      <c r="CL807" s="217"/>
      <c r="CM807" s="218"/>
      <c r="CN807" s="215"/>
      <c r="CO807" s="216"/>
      <c r="CP807" s="217"/>
      <c r="CQ807" s="216"/>
      <c r="CR807" s="217"/>
      <c r="CS807" s="218"/>
    </row>
    <row r="808" spans="25:97" ht="15" customHeight="1" x14ac:dyDescent="0.25">
      <c r="Y808" s="372"/>
      <c r="Z808" s="374"/>
      <c r="AA808" s="375"/>
      <c r="AB808" s="374"/>
      <c r="AC808" s="375"/>
      <c r="AD808" s="376"/>
      <c r="AE808" s="372"/>
      <c r="AF808" s="374"/>
      <c r="AG808" s="375"/>
      <c r="AH808" s="374"/>
      <c r="AI808" s="375"/>
      <c r="AJ808" s="376"/>
      <c r="AK808" s="372"/>
      <c r="AL808" s="374"/>
      <c r="AM808" s="375"/>
      <c r="AN808" s="374"/>
      <c r="AO808" s="375"/>
      <c r="AP808" s="376"/>
      <c r="AR808" s="215"/>
      <c r="AS808" s="510"/>
      <c r="AT808" s="511"/>
      <c r="AU808" s="216"/>
      <c r="AV808" s="511"/>
      <c r="AW808" s="218"/>
      <c r="AX808" s="505"/>
      <c r="AY808" s="510"/>
      <c r="AZ808" s="511"/>
      <c r="BA808" s="216"/>
      <c r="BB808" s="511"/>
      <c r="BC808" s="220"/>
      <c r="BD808" s="506"/>
      <c r="BE808" s="507"/>
      <c r="BF808" s="508"/>
      <c r="BG808" s="507"/>
      <c r="BH808" s="508"/>
      <c r="BI808" s="509"/>
      <c r="BJ808" s="506"/>
      <c r="BK808" s="507"/>
      <c r="BL808" s="508"/>
      <c r="BM808" s="507"/>
      <c r="BN808" s="508"/>
      <c r="BO808" s="509"/>
      <c r="BP808" s="506"/>
      <c r="BQ808" s="507"/>
      <c r="BR808" s="508"/>
      <c r="BS808" s="507"/>
      <c r="BT808" s="508"/>
      <c r="BU808" s="220"/>
      <c r="BV808" s="215"/>
      <c r="BW808" s="226"/>
      <c r="BX808" s="217"/>
      <c r="BY808" s="219"/>
      <c r="BZ808" s="217"/>
      <c r="CA808" s="220"/>
      <c r="CB808" s="215"/>
      <c r="CC808" s="226"/>
      <c r="CD808" s="217"/>
      <c r="CE808" s="219"/>
      <c r="CF808" s="217"/>
      <c r="CG808" s="220"/>
      <c r="CH808" s="215"/>
      <c r="CI808" s="219"/>
      <c r="CJ808" s="217"/>
      <c r="CK808" s="219"/>
      <c r="CL808" s="217"/>
      <c r="CM808" s="220"/>
      <c r="CN808" s="215"/>
      <c r="CO808" s="219"/>
      <c r="CP808" s="217"/>
      <c r="CQ808" s="219"/>
      <c r="CR808" s="217"/>
      <c r="CS808" s="220"/>
    </row>
    <row r="809" spans="25:97" ht="15" customHeight="1" x14ac:dyDescent="0.25">
      <c r="Y809" s="372"/>
      <c r="Z809" s="374"/>
      <c r="AA809" s="375"/>
      <c r="AB809" s="374"/>
      <c r="AC809" s="375"/>
      <c r="AD809" s="376"/>
      <c r="AE809" s="372"/>
      <c r="AF809" s="374"/>
      <c r="AG809" s="375"/>
      <c r="AH809" s="374"/>
      <c r="AI809" s="375"/>
      <c r="AJ809" s="376"/>
      <c r="AK809" s="372"/>
      <c r="AL809" s="374"/>
      <c r="AM809" s="375"/>
      <c r="AN809" s="374"/>
      <c r="AO809" s="375"/>
      <c r="AP809" s="376"/>
      <c r="AR809" s="215"/>
      <c r="AS809" s="510"/>
      <c r="AT809" s="511"/>
      <c r="AU809" s="216"/>
      <c r="AV809" s="511"/>
      <c r="AW809" s="218"/>
      <c r="AX809" s="505"/>
      <c r="AY809" s="510"/>
      <c r="AZ809" s="511"/>
      <c r="BA809" s="216"/>
      <c r="BB809" s="511"/>
      <c r="BC809" s="220"/>
      <c r="BD809" s="506"/>
      <c r="BE809" s="507"/>
      <c r="BF809" s="508"/>
      <c r="BG809" s="507"/>
      <c r="BH809" s="508"/>
      <c r="BI809" s="509"/>
      <c r="BJ809" s="506"/>
      <c r="BK809" s="507"/>
      <c r="BL809" s="508"/>
      <c r="BM809" s="507"/>
      <c r="BN809" s="508"/>
      <c r="BO809" s="509"/>
      <c r="BP809" s="506"/>
      <c r="BQ809" s="507"/>
      <c r="BR809" s="508"/>
      <c r="BS809" s="507"/>
      <c r="BT809" s="508"/>
      <c r="BU809" s="220"/>
      <c r="BV809" s="215"/>
      <c r="BW809" s="226"/>
      <c r="BX809" s="217"/>
      <c r="BY809" s="219"/>
      <c r="BZ809" s="217"/>
      <c r="CA809" s="220"/>
      <c r="CB809" s="215"/>
      <c r="CC809" s="226"/>
      <c r="CD809" s="217"/>
      <c r="CE809" s="219"/>
      <c r="CF809" s="217"/>
      <c r="CG809" s="220"/>
      <c r="CH809" s="215"/>
      <c r="CI809" s="219"/>
      <c r="CJ809" s="217"/>
      <c r="CK809" s="219"/>
      <c r="CL809" s="217"/>
      <c r="CM809" s="220"/>
      <c r="CN809" s="215"/>
      <c r="CO809" s="219"/>
      <c r="CP809" s="217"/>
      <c r="CQ809" s="219"/>
      <c r="CR809" s="217"/>
      <c r="CS809" s="220"/>
    </row>
    <row r="810" spans="25:97" ht="15" customHeight="1" x14ac:dyDescent="0.25">
      <c r="Y810" s="377"/>
      <c r="Z810" s="378"/>
      <c r="AA810" s="379"/>
      <c r="AB810" s="378"/>
      <c r="AC810" s="379"/>
      <c r="AD810" s="380"/>
      <c r="AE810" s="377"/>
      <c r="AF810" s="378"/>
      <c r="AG810" s="379"/>
      <c r="AH810" s="378"/>
      <c r="AI810" s="379"/>
      <c r="AJ810" s="380"/>
      <c r="AK810" s="377"/>
      <c r="AL810" s="378"/>
      <c r="AM810" s="379"/>
      <c r="AN810" s="378"/>
      <c r="AO810" s="379"/>
      <c r="AP810" s="380"/>
      <c r="AR810" s="221"/>
      <c r="AS810" s="512"/>
      <c r="AT810" s="513"/>
      <c r="AU810" s="514"/>
      <c r="AV810" s="513"/>
      <c r="AW810" s="515"/>
      <c r="AX810" s="516"/>
      <c r="AY810" s="512"/>
      <c r="AZ810" s="513"/>
      <c r="BA810" s="514"/>
      <c r="BB810" s="513"/>
      <c r="BC810" s="224"/>
      <c r="BD810" s="517"/>
      <c r="BE810" s="518"/>
      <c r="BF810" s="519"/>
      <c r="BG810" s="518"/>
      <c r="BH810" s="519"/>
      <c r="BI810" s="520"/>
      <c r="BJ810" s="517"/>
      <c r="BK810" s="518"/>
      <c r="BL810" s="519"/>
      <c r="BM810" s="518"/>
      <c r="BN810" s="519"/>
      <c r="BO810" s="520"/>
      <c r="BP810" s="517"/>
      <c r="BQ810" s="518"/>
      <c r="BR810" s="519"/>
      <c r="BS810" s="518"/>
      <c r="BT810" s="519"/>
      <c r="BU810" s="224"/>
      <c r="BV810" s="221"/>
      <c r="BW810" s="521"/>
      <c r="BX810" s="223"/>
      <c r="BY810" s="222"/>
      <c r="BZ810" s="223"/>
      <c r="CA810" s="224"/>
      <c r="CB810" s="221"/>
      <c r="CC810" s="521"/>
      <c r="CD810" s="223"/>
      <c r="CE810" s="222"/>
      <c r="CF810" s="223"/>
      <c r="CG810" s="224"/>
      <c r="CH810" s="221"/>
      <c r="CI810" s="222"/>
      <c r="CJ810" s="223"/>
      <c r="CK810" s="222"/>
      <c r="CL810" s="223"/>
      <c r="CM810" s="224"/>
      <c r="CN810" s="221"/>
      <c r="CO810" s="222"/>
      <c r="CP810" s="223"/>
      <c r="CQ810" s="222"/>
      <c r="CR810" s="223"/>
      <c r="CS810" s="224"/>
    </row>
    <row r="811" spans="25:97" ht="15" customHeight="1" x14ac:dyDescent="0.25">
      <c r="Y811" s="372">
        <v>1</v>
      </c>
      <c r="Z811" s="373" t="s">
        <v>873</v>
      </c>
      <c r="AA811">
        <v>1</v>
      </c>
      <c r="AB811" s="374" t="s">
        <v>874</v>
      </c>
      <c r="AC811">
        <v>1</v>
      </c>
      <c r="AD811" s="373" t="s">
        <v>187</v>
      </c>
      <c r="AE811" s="372">
        <v>1</v>
      </c>
      <c r="AF811" s="373" t="s">
        <v>875</v>
      </c>
      <c r="AG811">
        <v>1</v>
      </c>
      <c r="AH811" s="374" t="s">
        <v>876</v>
      </c>
      <c r="AI811">
        <v>1</v>
      </c>
      <c r="AJ811" s="373" t="s">
        <v>877</v>
      </c>
      <c r="AK811" s="372">
        <v>1</v>
      </c>
      <c r="AL811" s="373" t="s">
        <v>878</v>
      </c>
      <c r="AM811">
        <v>1</v>
      </c>
      <c r="AN811" s="374" t="s">
        <v>879</v>
      </c>
      <c r="AO811">
        <v>1</v>
      </c>
      <c r="AP811" s="373" t="s">
        <v>880</v>
      </c>
      <c r="AR811" s="215">
        <v>1</v>
      </c>
      <c r="AS811" s="503" t="s">
        <v>1115</v>
      </c>
      <c r="AT811">
        <v>1</v>
      </c>
      <c r="AU811" s="504" t="s">
        <v>1116</v>
      </c>
      <c r="AV811">
        <v>1</v>
      </c>
      <c r="AW811" s="503" t="s">
        <v>1117</v>
      </c>
      <c r="AX811" s="505">
        <v>1</v>
      </c>
      <c r="AY811" s="503" t="s">
        <v>1118</v>
      </c>
      <c r="AZ811">
        <v>1</v>
      </c>
      <c r="BA811" s="504" t="s">
        <v>1119</v>
      </c>
      <c r="BB811">
        <v>1</v>
      </c>
      <c r="BC811" s="503" t="s">
        <v>1120</v>
      </c>
      <c r="BD811" s="506">
        <v>1</v>
      </c>
      <c r="BE811" s="503" t="s">
        <v>1121</v>
      </c>
      <c r="BF811">
        <v>1</v>
      </c>
      <c r="BG811" s="507" t="s">
        <v>1122</v>
      </c>
      <c r="BH811">
        <v>1</v>
      </c>
      <c r="BI811" s="503" t="s">
        <v>1123</v>
      </c>
      <c r="BJ811" s="506"/>
      <c r="BK811" s="507"/>
      <c r="BL811" s="508"/>
      <c r="BM811" s="507"/>
      <c r="BN811" s="508"/>
      <c r="BO811" s="509"/>
      <c r="BP811" s="506"/>
      <c r="BQ811" s="507"/>
      <c r="BR811" s="508"/>
      <c r="BS811" s="507"/>
      <c r="BT811" s="508"/>
      <c r="BU811" s="218"/>
      <c r="BV811" s="215"/>
      <c r="BW811" s="510"/>
      <c r="BX811" s="217"/>
      <c r="BY811" s="216"/>
      <c r="BZ811" s="217"/>
      <c r="CA811" s="218"/>
      <c r="CB811" s="215"/>
      <c r="CC811" s="510"/>
      <c r="CD811" s="217"/>
      <c r="CE811" s="216"/>
      <c r="CF811" s="217"/>
      <c r="CG811" s="218"/>
      <c r="CH811" s="215"/>
      <c r="CI811" s="216"/>
      <c r="CJ811" s="217"/>
      <c r="CK811" s="216"/>
      <c r="CL811" s="217"/>
      <c r="CM811" s="218"/>
      <c r="CN811" s="215"/>
      <c r="CO811" s="216"/>
      <c r="CP811" s="217"/>
      <c r="CQ811" s="216"/>
      <c r="CR811" s="217"/>
      <c r="CS811" s="218"/>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18"/>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2"/>
      <c r="Z813" s="374"/>
      <c r="AA813" s="375"/>
      <c r="AB813" s="374"/>
      <c r="AC813" s="375"/>
      <c r="AD813" s="376"/>
      <c r="AE813" s="372"/>
      <c r="AF813" s="374"/>
      <c r="AG813" s="375"/>
      <c r="AH813" s="374"/>
      <c r="AI813" s="375"/>
      <c r="AJ813" s="376"/>
      <c r="AK813" s="372"/>
      <c r="AL813" s="374"/>
      <c r="AM813" s="375"/>
      <c r="AN813" s="374"/>
      <c r="AO813" s="375"/>
      <c r="AP813" s="376"/>
      <c r="AR813" s="215"/>
      <c r="AS813" s="510"/>
      <c r="AT813" s="511"/>
      <c r="AU813" s="216"/>
      <c r="AV813" s="511"/>
      <c r="AW813" s="218"/>
      <c r="AX813" s="505"/>
      <c r="AY813" s="510"/>
      <c r="AZ813" s="511"/>
      <c r="BA813" s="216"/>
      <c r="BB813" s="511"/>
      <c r="BC813" s="218"/>
      <c r="BD813" s="506"/>
      <c r="BE813" s="507"/>
      <c r="BF813" s="508"/>
      <c r="BG813" s="507"/>
      <c r="BH813" s="508"/>
      <c r="BI813" s="509"/>
      <c r="BJ813" s="506"/>
      <c r="BK813" s="507"/>
      <c r="BL813" s="508"/>
      <c r="BM813" s="507"/>
      <c r="BN813" s="508"/>
      <c r="BO813" s="509"/>
      <c r="BP813" s="506"/>
      <c r="BQ813" s="507"/>
      <c r="BR813" s="508"/>
      <c r="BS813" s="507"/>
      <c r="BT813" s="508"/>
      <c r="BU813" s="220"/>
      <c r="BV813" s="215"/>
      <c r="BW813" s="226"/>
      <c r="BX813" s="217"/>
      <c r="BY813" s="219"/>
      <c r="BZ813" s="217"/>
      <c r="CA813" s="220"/>
      <c r="CB813" s="215"/>
      <c r="CC813" s="226"/>
      <c r="CD813" s="217"/>
      <c r="CE813" s="219"/>
      <c r="CF813" s="217"/>
      <c r="CG813" s="220"/>
      <c r="CH813" s="215"/>
      <c r="CI813" s="219"/>
      <c r="CJ813" s="217"/>
      <c r="CK813" s="219"/>
      <c r="CL813" s="217"/>
      <c r="CM813" s="220"/>
      <c r="CN813" s="215"/>
      <c r="CO813" s="219"/>
      <c r="CP813" s="217"/>
      <c r="CQ813" s="219"/>
      <c r="CR813" s="217"/>
      <c r="CS813" s="220"/>
    </row>
    <row r="814" spans="25:97" ht="15" customHeight="1" x14ac:dyDescent="0.25">
      <c r="Y814" s="377"/>
      <c r="Z814" s="378"/>
      <c r="AA814" s="379"/>
      <c r="AB814" s="378"/>
      <c r="AC814" s="379"/>
      <c r="AD814" s="380"/>
      <c r="AE814" s="377"/>
      <c r="AF814" s="378"/>
      <c r="AG814" s="379"/>
      <c r="AH814" s="378"/>
      <c r="AI814" s="379"/>
      <c r="AJ814" s="380"/>
      <c r="AK814" s="377"/>
      <c r="AL814" s="378"/>
      <c r="AM814" s="379"/>
      <c r="AN814" s="378"/>
      <c r="AO814" s="379"/>
      <c r="AP814" s="380"/>
      <c r="AR814" s="221"/>
      <c r="AS814" s="512"/>
      <c r="AT814" s="513"/>
      <c r="AU814" s="514"/>
      <c r="AV814" s="513"/>
      <c r="AW814" s="515"/>
      <c r="AX814" s="516"/>
      <c r="AY814" s="512"/>
      <c r="AZ814" s="513"/>
      <c r="BA814" s="514"/>
      <c r="BB814" s="513"/>
      <c r="BC814" s="515"/>
      <c r="BD814" s="517"/>
      <c r="BE814" s="518"/>
      <c r="BF814" s="519"/>
      <c r="BG814" s="518"/>
      <c r="BH814" s="519"/>
      <c r="BI814" s="520"/>
      <c r="BJ814" s="517"/>
      <c r="BK814" s="518"/>
      <c r="BL814" s="519"/>
      <c r="BM814" s="518"/>
      <c r="BN814" s="519"/>
      <c r="BO814" s="520"/>
      <c r="BP814" s="517"/>
      <c r="BQ814" s="518"/>
      <c r="BR814" s="519"/>
      <c r="BS814" s="518"/>
      <c r="BT814" s="519"/>
      <c r="BU814" s="224"/>
      <c r="BV814" s="221"/>
      <c r="BW814" s="521"/>
      <c r="BX814" s="223"/>
      <c r="BY814" s="222"/>
      <c r="BZ814" s="223"/>
      <c r="CA814" s="224"/>
      <c r="CB814" s="221"/>
      <c r="CC814" s="521"/>
      <c r="CD814" s="223"/>
      <c r="CE814" s="222"/>
      <c r="CF814" s="223"/>
      <c r="CG814" s="224"/>
      <c r="CH814" s="221"/>
      <c r="CI814" s="222"/>
      <c r="CJ814" s="223"/>
      <c r="CK814" s="222"/>
      <c r="CL814" s="223"/>
      <c r="CM814" s="224"/>
      <c r="CN814" s="221"/>
      <c r="CO814" s="222"/>
      <c r="CP814" s="223"/>
      <c r="CQ814" s="222"/>
      <c r="CR814" s="223"/>
      <c r="CS814" s="224"/>
    </row>
    <row r="815" spans="25:97" ht="15" customHeight="1" x14ac:dyDescent="0.25">
      <c r="Y815" s="372">
        <v>1</v>
      </c>
      <c r="Z815" s="373" t="s">
        <v>881</v>
      </c>
      <c r="AA815">
        <v>1</v>
      </c>
      <c r="AB815" s="374" t="s">
        <v>882</v>
      </c>
      <c r="AC815">
        <v>1</v>
      </c>
      <c r="AD815" s="373" t="s">
        <v>883</v>
      </c>
      <c r="AE815" s="372">
        <v>1</v>
      </c>
      <c r="AF815" s="373" t="s">
        <v>884</v>
      </c>
      <c r="AG815">
        <v>1</v>
      </c>
      <c r="AH815" s="374" t="s">
        <v>885</v>
      </c>
      <c r="AI815">
        <v>1</v>
      </c>
      <c r="AJ815" s="373" t="s">
        <v>886</v>
      </c>
      <c r="AK815" s="372">
        <v>1</v>
      </c>
      <c r="AL815" s="373" t="s">
        <v>887</v>
      </c>
      <c r="AM815">
        <v>1</v>
      </c>
      <c r="AN815" s="374" t="s">
        <v>888</v>
      </c>
      <c r="AO815">
        <v>1</v>
      </c>
      <c r="AP815" s="373" t="s">
        <v>889</v>
      </c>
      <c r="AR815" s="215">
        <v>1</v>
      </c>
      <c r="AS815" s="503" t="s">
        <v>1124</v>
      </c>
      <c r="AT815">
        <v>1</v>
      </c>
      <c r="AU815" s="504" t="s">
        <v>1125</v>
      </c>
      <c r="AV815">
        <v>1</v>
      </c>
      <c r="AW815" s="503" t="s">
        <v>1126</v>
      </c>
      <c r="AX815" s="505">
        <v>1</v>
      </c>
      <c r="AY815" s="503" t="s">
        <v>1127</v>
      </c>
      <c r="AZ815">
        <v>1</v>
      </c>
      <c r="BA815" s="504" t="s">
        <v>1128</v>
      </c>
      <c r="BB815">
        <v>1</v>
      </c>
      <c r="BC815" s="503" t="s">
        <v>1129</v>
      </c>
      <c r="BD815" s="506">
        <v>1</v>
      </c>
      <c r="BE815" s="503" t="s">
        <v>1130</v>
      </c>
      <c r="BF815">
        <v>1</v>
      </c>
      <c r="BG815" s="507" t="s">
        <v>1131</v>
      </c>
      <c r="BH815">
        <v>1</v>
      </c>
      <c r="BI815" s="503" t="s">
        <v>1132</v>
      </c>
      <c r="BJ815" s="506"/>
      <c r="BK815" s="507"/>
      <c r="BL815" s="508"/>
      <c r="BM815" s="507"/>
      <c r="BN815" s="508"/>
      <c r="BO815" s="509"/>
      <c r="BP815" s="506"/>
      <c r="BQ815" s="507"/>
      <c r="BR815" s="508"/>
      <c r="BS815" s="507"/>
      <c r="BT815" s="508"/>
      <c r="BU815" s="218"/>
      <c r="BV815" s="215"/>
      <c r="BW815" s="510"/>
      <c r="BX815" s="217"/>
      <c r="BY815" s="216"/>
      <c r="BZ815" s="217"/>
      <c r="CA815" s="218"/>
      <c r="CB815" s="215"/>
      <c r="CC815" s="510"/>
      <c r="CD815" s="217"/>
      <c r="CE815" s="216"/>
      <c r="CF815" s="217"/>
      <c r="CG815" s="218"/>
      <c r="CH815" s="215"/>
      <c r="CI815" s="216"/>
      <c r="CJ815" s="217"/>
      <c r="CK815" s="216"/>
      <c r="CL815" s="217"/>
      <c r="CM815" s="218"/>
      <c r="CN815" s="215"/>
      <c r="CO815" s="216"/>
      <c r="CP815" s="217"/>
      <c r="CQ815" s="216"/>
      <c r="CR815" s="217"/>
      <c r="CS815" s="218"/>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2"/>
      <c r="Z817" s="374"/>
      <c r="AA817" s="375"/>
      <c r="AB817" s="374"/>
      <c r="AC817" s="375"/>
      <c r="AD817" s="376"/>
      <c r="AE817" s="372"/>
      <c r="AF817" s="374"/>
      <c r="AG817" s="375"/>
      <c r="AH817" s="374"/>
      <c r="AI817" s="375"/>
      <c r="AJ817" s="376"/>
      <c r="AK817" s="372"/>
      <c r="AL817" s="374"/>
      <c r="AM817" s="375"/>
      <c r="AN817" s="374"/>
      <c r="AO817" s="375"/>
      <c r="AP817" s="376"/>
      <c r="AR817" s="215"/>
      <c r="AS817" s="510"/>
      <c r="AT817" s="511"/>
      <c r="AU817" s="216"/>
      <c r="AV817" s="511"/>
      <c r="AW817" s="218"/>
      <c r="AX817" s="505"/>
      <c r="AY817" s="510"/>
      <c r="AZ817" s="511"/>
      <c r="BA817" s="216"/>
      <c r="BB817" s="511"/>
      <c r="BC817" s="218"/>
      <c r="BD817" s="506"/>
      <c r="BE817" s="507"/>
      <c r="BF817" s="508"/>
      <c r="BG817" s="507"/>
      <c r="BH817" s="508"/>
      <c r="BI817" s="509"/>
      <c r="BJ817" s="506"/>
      <c r="BK817" s="507"/>
      <c r="BL817" s="508"/>
      <c r="BM817" s="507"/>
      <c r="BN817" s="508"/>
      <c r="BO817" s="509"/>
      <c r="BP817" s="506"/>
      <c r="BQ817" s="507"/>
      <c r="BR817" s="508"/>
      <c r="BS817" s="507"/>
      <c r="BT817" s="508"/>
      <c r="BU817" s="220"/>
      <c r="BV817" s="215"/>
      <c r="BW817" s="226"/>
      <c r="BX817" s="217"/>
      <c r="BY817" s="219"/>
      <c r="BZ817" s="217"/>
      <c r="CA817" s="220"/>
      <c r="CB817" s="215"/>
      <c r="CC817" s="226"/>
      <c r="CD817" s="217"/>
      <c r="CE817" s="219"/>
      <c r="CF817" s="217"/>
      <c r="CG817" s="220"/>
      <c r="CH817" s="215"/>
      <c r="CI817" s="219"/>
      <c r="CJ817" s="217"/>
      <c r="CK817" s="219"/>
      <c r="CL817" s="217"/>
      <c r="CM817" s="220"/>
      <c r="CN817" s="215"/>
      <c r="CO817" s="219"/>
      <c r="CP817" s="217"/>
      <c r="CQ817" s="219"/>
      <c r="CR817" s="217"/>
      <c r="CS817" s="220"/>
    </row>
    <row r="818" spans="25:97" ht="15" customHeight="1" x14ac:dyDescent="0.25">
      <c r="Y818" s="377"/>
      <c r="Z818" s="378"/>
      <c r="AA818" s="379"/>
      <c r="AB818" s="378"/>
      <c r="AC818" s="379"/>
      <c r="AD818" s="380"/>
      <c r="AE818" s="377"/>
      <c r="AF818" s="378"/>
      <c r="AG818" s="379"/>
      <c r="AH818" s="378"/>
      <c r="AI818" s="379"/>
      <c r="AJ818" s="380"/>
      <c r="AK818" s="377"/>
      <c r="AL818" s="378"/>
      <c r="AM818" s="379"/>
      <c r="AN818" s="379"/>
      <c r="AO818" s="379"/>
      <c r="AP818" s="381"/>
      <c r="AR818" s="221"/>
      <c r="AS818" s="512"/>
      <c r="AT818" s="513"/>
      <c r="AU818" s="514"/>
      <c r="AV818" s="513"/>
      <c r="AW818" s="515"/>
      <c r="AX818" s="516"/>
      <c r="AY818" s="512"/>
      <c r="AZ818" s="513"/>
      <c r="BA818" s="514"/>
      <c r="BB818" s="513"/>
      <c r="BC818" s="515"/>
      <c r="BD818" s="517"/>
      <c r="BE818" s="518"/>
      <c r="BF818" s="519"/>
      <c r="BG818" s="519"/>
      <c r="BH818" s="519"/>
      <c r="BI818" s="522"/>
      <c r="BJ818" s="517"/>
      <c r="BK818" s="518"/>
      <c r="BL818" s="519"/>
      <c r="BM818" s="518"/>
      <c r="BN818" s="519"/>
      <c r="BO818" s="520"/>
      <c r="BP818" s="517"/>
      <c r="BQ818" s="518"/>
      <c r="BR818" s="519"/>
      <c r="BS818" s="518"/>
      <c r="BT818" s="519"/>
      <c r="BU818" s="224"/>
      <c r="BV818" s="221"/>
      <c r="BW818" s="521"/>
      <c r="BX818" s="223"/>
      <c r="BY818" s="223"/>
      <c r="BZ818" s="223"/>
      <c r="CA818" s="225"/>
      <c r="CB818" s="221"/>
      <c r="CC818" s="521"/>
      <c r="CD818" s="223"/>
      <c r="CE818" s="222"/>
      <c r="CF818" s="223"/>
      <c r="CG818" s="224"/>
      <c r="CH818" s="221"/>
      <c r="CI818" s="222"/>
      <c r="CJ818" s="223"/>
      <c r="CK818" s="222"/>
      <c r="CL818" s="223"/>
      <c r="CM818" s="224"/>
      <c r="CN818" s="221"/>
      <c r="CO818" s="222"/>
      <c r="CP818" s="223"/>
      <c r="CQ818" s="223"/>
      <c r="CR818" s="223"/>
      <c r="CS818" s="225"/>
    </row>
    <row r="819" spans="25:97" ht="15" customHeight="1" x14ac:dyDescent="0.25">
      <c r="Y819" s="372">
        <v>1</v>
      </c>
      <c r="Z819" s="373" t="s">
        <v>890</v>
      </c>
      <c r="AA819">
        <v>1</v>
      </c>
      <c r="AB819" s="374" t="s">
        <v>891</v>
      </c>
      <c r="AC819">
        <v>1</v>
      </c>
      <c r="AD819" s="373" t="s">
        <v>892</v>
      </c>
      <c r="AE819" s="372">
        <v>1</v>
      </c>
      <c r="AF819" s="373" t="s">
        <v>893</v>
      </c>
      <c r="AG819">
        <v>1</v>
      </c>
      <c r="AH819" s="374" t="s">
        <v>894</v>
      </c>
      <c r="AI819">
        <v>1</v>
      </c>
      <c r="AJ819" s="373" t="s">
        <v>895</v>
      </c>
      <c r="AK819" s="372">
        <v>1</v>
      </c>
      <c r="AL819" s="373" t="s">
        <v>896</v>
      </c>
      <c r="AM819">
        <v>1</v>
      </c>
      <c r="AN819" s="373" t="s">
        <v>897</v>
      </c>
      <c r="AO819">
        <v>1</v>
      </c>
      <c r="AP819" s="373" t="s">
        <v>898</v>
      </c>
      <c r="AR819" s="215">
        <v>1</v>
      </c>
      <c r="AS819" s="503" t="s">
        <v>1133</v>
      </c>
      <c r="AT819">
        <v>1</v>
      </c>
      <c r="AU819" s="504" t="s">
        <v>1134</v>
      </c>
      <c r="AV819">
        <v>1</v>
      </c>
      <c r="AW819" s="503" t="s">
        <v>1135</v>
      </c>
      <c r="AX819" s="505">
        <v>1</v>
      </c>
      <c r="AY819" s="503" t="s">
        <v>1136</v>
      </c>
      <c r="AZ819">
        <v>1</v>
      </c>
      <c r="BA819" s="504" t="s">
        <v>1137</v>
      </c>
      <c r="BB819">
        <v>1</v>
      </c>
      <c r="BC819" s="503" t="s">
        <v>1138</v>
      </c>
      <c r="BD819" s="506">
        <v>1</v>
      </c>
      <c r="BE819" s="503" t="s">
        <v>1139</v>
      </c>
      <c r="BF819">
        <v>1</v>
      </c>
      <c r="BG819" s="507" t="s">
        <v>1140</v>
      </c>
      <c r="BH819">
        <v>1</v>
      </c>
      <c r="BI819" s="503" t="s">
        <v>1141</v>
      </c>
      <c r="BJ819" s="506"/>
      <c r="BK819" s="507"/>
      <c r="BL819" s="508"/>
      <c r="BM819" s="507"/>
      <c r="BN819" s="508"/>
      <c r="BO819" s="509"/>
      <c r="BP819" s="506"/>
      <c r="BQ819" s="507"/>
      <c r="BR819" s="508"/>
      <c r="BS819" s="507"/>
      <c r="BT819" s="508"/>
      <c r="BU819" s="218"/>
      <c r="BV819" s="215"/>
      <c r="BW819" s="510"/>
      <c r="BX819" s="217"/>
      <c r="BY819" s="217"/>
      <c r="BZ819" s="217"/>
      <c r="CA819" s="227"/>
      <c r="CB819" s="215"/>
      <c r="CC819" s="510"/>
      <c r="CD819" s="217"/>
      <c r="CE819" s="216"/>
      <c r="CF819" s="217"/>
      <c r="CG819" s="218"/>
      <c r="CH819" s="215"/>
      <c r="CI819" s="216"/>
      <c r="CJ819" s="217"/>
      <c r="CK819" s="216"/>
      <c r="CL819" s="217"/>
      <c r="CM819" s="218"/>
      <c r="CN819" s="215"/>
      <c r="CO819" s="216"/>
      <c r="CP819" s="217"/>
      <c r="CQ819" s="217"/>
      <c r="CR819" s="217"/>
      <c r="CS819" s="227"/>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5"/>
      <c r="AO820" s="375"/>
      <c r="AP820" s="382"/>
      <c r="AR820" s="215"/>
      <c r="AS820" s="510"/>
      <c r="AT820" s="511"/>
      <c r="AU820" s="216"/>
      <c r="AV820" s="511"/>
      <c r="AW820" s="218"/>
      <c r="AX820" s="505"/>
      <c r="AY820" s="510"/>
      <c r="AZ820" s="511"/>
      <c r="BA820" s="216"/>
      <c r="BB820" s="511"/>
      <c r="BC820" s="218"/>
      <c r="BD820" s="506"/>
      <c r="BE820" s="507"/>
      <c r="BF820" s="508"/>
      <c r="BG820" s="508"/>
      <c r="BH820" s="508"/>
      <c r="BI820" s="523"/>
      <c r="BJ820" s="506"/>
      <c r="BK820" s="507"/>
      <c r="BL820" s="508"/>
      <c r="BM820" s="507"/>
      <c r="BN820" s="508"/>
      <c r="BO820" s="509"/>
      <c r="BP820" s="506"/>
      <c r="BQ820" s="507"/>
      <c r="BR820" s="508"/>
      <c r="BS820" s="507"/>
      <c r="BT820" s="508"/>
      <c r="BU820" s="220"/>
      <c r="BV820" s="215"/>
      <c r="BW820" s="226"/>
      <c r="BX820" s="217"/>
      <c r="BY820" s="217"/>
      <c r="BZ820" s="217"/>
      <c r="CA820" s="228"/>
      <c r="CB820" s="215"/>
      <c r="CC820" s="226"/>
      <c r="CD820" s="217"/>
      <c r="CE820" s="219"/>
      <c r="CF820" s="217"/>
      <c r="CG820" s="220"/>
      <c r="CH820" s="215"/>
      <c r="CI820" s="219"/>
      <c r="CJ820" s="217"/>
      <c r="CK820" s="219"/>
      <c r="CL820" s="217"/>
      <c r="CM820" s="220"/>
      <c r="CN820" s="215"/>
      <c r="CO820" s="219"/>
      <c r="CP820" s="217"/>
      <c r="CQ820" s="217"/>
      <c r="CR820" s="217"/>
      <c r="CS820" s="228"/>
    </row>
    <row r="821" spans="25:97" ht="15" customHeight="1" x14ac:dyDescent="0.25">
      <c r="Y821" s="372"/>
      <c r="Z821" s="374"/>
      <c r="AA821" s="375"/>
      <c r="AB821" s="374"/>
      <c r="AC821" s="375"/>
      <c r="AD821" s="376"/>
      <c r="AE821" s="372"/>
      <c r="AF821" s="374"/>
      <c r="AG821" s="375"/>
      <c r="AH821" s="374"/>
      <c r="AI821" s="375"/>
      <c r="AJ821" s="376"/>
      <c r="AK821" s="372"/>
      <c r="AL821" s="374"/>
      <c r="AM821" s="375"/>
      <c r="AN821" s="375"/>
      <c r="AO821" s="375"/>
      <c r="AP821" s="382"/>
      <c r="AR821" s="215"/>
      <c r="AS821" s="510"/>
      <c r="AT821" s="511"/>
      <c r="AU821" s="216"/>
      <c r="AV821" s="511"/>
      <c r="AW821" s="218"/>
      <c r="AX821" s="505"/>
      <c r="AY821" s="510"/>
      <c r="AZ821" s="511"/>
      <c r="BA821" s="216"/>
      <c r="BB821" s="511"/>
      <c r="BC821" s="218"/>
      <c r="BD821" s="506"/>
      <c r="BE821" s="507"/>
      <c r="BF821" s="508"/>
      <c r="BG821" s="508"/>
      <c r="BH821" s="508"/>
      <c r="BI821" s="523"/>
      <c r="BJ821" s="506"/>
      <c r="BK821" s="507"/>
      <c r="BL821" s="508"/>
      <c r="BM821" s="507"/>
      <c r="BN821" s="508"/>
      <c r="BO821" s="509"/>
      <c r="BP821" s="506"/>
      <c r="BQ821" s="507"/>
      <c r="BR821" s="508"/>
      <c r="BS821" s="507"/>
      <c r="BT821" s="508"/>
      <c r="BU821" s="220"/>
      <c r="BV821" s="215"/>
      <c r="BW821" s="226"/>
      <c r="BX821" s="217"/>
      <c r="BY821" s="217"/>
      <c r="BZ821" s="217"/>
      <c r="CA821" s="228"/>
      <c r="CB821" s="215"/>
      <c r="CC821" s="226"/>
      <c r="CD821" s="217"/>
      <c r="CE821" s="219"/>
      <c r="CF821" s="217"/>
      <c r="CG821" s="220"/>
      <c r="CH821" s="215"/>
      <c r="CI821" s="219"/>
      <c r="CJ821" s="217"/>
      <c r="CK821" s="219"/>
      <c r="CL821" s="217"/>
      <c r="CM821" s="220"/>
      <c r="CN821" s="215"/>
      <c r="CO821" s="219"/>
      <c r="CP821" s="217"/>
      <c r="CQ821" s="217"/>
      <c r="CR821" s="217"/>
      <c r="CS821" s="228"/>
    </row>
    <row r="822" spans="25:97" ht="15" customHeight="1" x14ac:dyDescent="0.25">
      <c r="Y822" s="377"/>
      <c r="Z822" s="379"/>
      <c r="AA822" s="379"/>
      <c r="AB822" s="379"/>
      <c r="AC822" s="379"/>
      <c r="AD822" s="381"/>
      <c r="AE822" s="377"/>
      <c r="AF822" s="379"/>
      <c r="AG822" s="379"/>
      <c r="AH822" s="379"/>
      <c r="AI822" s="379"/>
      <c r="AJ822" s="381"/>
      <c r="AK822" s="377"/>
      <c r="AL822" s="379"/>
      <c r="AM822" s="379"/>
      <c r="AN822" s="379"/>
      <c r="AO822" s="379"/>
      <c r="AP822" s="381"/>
      <c r="AR822" s="221"/>
      <c r="AS822" s="513"/>
      <c r="AT822" s="513"/>
      <c r="AU822" s="513"/>
      <c r="AV822" s="513"/>
      <c r="AW822" s="524"/>
      <c r="AX822" s="516"/>
      <c r="AY822" s="513"/>
      <c r="AZ822" s="513"/>
      <c r="BA822" s="513"/>
      <c r="BB822" s="513"/>
      <c r="BC822" s="524"/>
      <c r="BD822" s="517"/>
      <c r="BE822" s="519"/>
      <c r="BF822" s="519"/>
      <c r="BG822" s="519"/>
      <c r="BH822" s="519"/>
      <c r="BI822" s="522"/>
      <c r="BJ822" s="517"/>
      <c r="BK822" s="519"/>
      <c r="BL822" s="519"/>
      <c r="BM822" s="519"/>
      <c r="BN822" s="519"/>
      <c r="BO822" s="522"/>
      <c r="BP822" s="517"/>
      <c r="BQ822" s="519"/>
      <c r="BR822" s="519"/>
      <c r="BS822" s="519"/>
      <c r="BT822" s="519"/>
      <c r="BU822" s="225"/>
      <c r="BV822" s="221"/>
      <c r="BW822" s="223"/>
      <c r="BX822" s="223"/>
      <c r="BY822" s="223"/>
      <c r="BZ822" s="223"/>
      <c r="CA822" s="225"/>
      <c r="CB822" s="221"/>
      <c r="CC822" s="223"/>
      <c r="CD822" s="223"/>
      <c r="CE822" s="223"/>
      <c r="CF822" s="223"/>
      <c r="CG822" s="225"/>
      <c r="CH822" s="221"/>
      <c r="CI822" s="223"/>
      <c r="CJ822" s="223"/>
      <c r="CK822" s="223"/>
      <c r="CL822" s="223"/>
      <c r="CM822" s="225"/>
      <c r="CN822" s="221"/>
      <c r="CO822" s="223"/>
      <c r="CP822" s="223"/>
      <c r="CQ822" s="223"/>
      <c r="CR822" s="223"/>
      <c r="CS822" s="225"/>
    </row>
    <row r="823" spans="25:97" ht="15" customHeight="1" x14ac:dyDescent="0.25">
      <c r="Y823" s="372">
        <v>1</v>
      </c>
      <c r="Z823" s="373" t="s">
        <v>899</v>
      </c>
      <c r="AA823">
        <v>1</v>
      </c>
      <c r="AB823" s="374" t="s">
        <v>900</v>
      </c>
      <c r="AC823">
        <v>1</v>
      </c>
      <c r="AD823" s="373" t="s">
        <v>901</v>
      </c>
      <c r="AE823" s="372">
        <v>1</v>
      </c>
      <c r="AF823" s="373" t="s">
        <v>902</v>
      </c>
      <c r="AG823">
        <v>1</v>
      </c>
      <c r="AH823" s="374" t="s">
        <v>902</v>
      </c>
      <c r="AI823">
        <v>1</v>
      </c>
      <c r="AJ823" s="373" t="s">
        <v>903</v>
      </c>
      <c r="AK823" s="372">
        <v>1</v>
      </c>
      <c r="AL823" s="373" t="s">
        <v>904</v>
      </c>
      <c r="AM823">
        <v>1</v>
      </c>
      <c r="AN823" s="374" t="s">
        <v>905</v>
      </c>
      <c r="AO823">
        <v>1</v>
      </c>
      <c r="AP823" s="373" t="s">
        <v>906</v>
      </c>
      <c r="AR823" s="215">
        <v>1</v>
      </c>
      <c r="AS823" s="503" t="s">
        <v>1142</v>
      </c>
      <c r="AT823">
        <v>1</v>
      </c>
      <c r="AU823" s="504" t="s">
        <v>1143</v>
      </c>
      <c r="AV823">
        <v>1</v>
      </c>
      <c r="AW823" s="503" t="s">
        <v>1144</v>
      </c>
      <c r="AX823" s="505">
        <v>1</v>
      </c>
      <c r="AY823" s="503" t="s">
        <v>1145</v>
      </c>
      <c r="AZ823">
        <v>1</v>
      </c>
      <c r="BA823" s="504" t="s">
        <v>1146</v>
      </c>
      <c r="BB823">
        <v>1</v>
      </c>
      <c r="BC823" s="503" t="s">
        <v>1147</v>
      </c>
      <c r="BD823" s="506">
        <v>1</v>
      </c>
      <c r="BE823" s="503" t="s">
        <v>1148</v>
      </c>
      <c r="BF823">
        <v>1</v>
      </c>
      <c r="BG823" s="507" t="s">
        <v>1149</v>
      </c>
      <c r="BH823">
        <v>1</v>
      </c>
      <c r="BI823" s="503" t="s">
        <v>1150</v>
      </c>
      <c r="BJ823" s="506"/>
      <c r="BK823" s="507"/>
      <c r="BL823" s="508"/>
      <c r="BM823" s="507"/>
      <c r="BN823" s="508"/>
      <c r="BO823" s="509"/>
      <c r="BP823" s="506"/>
      <c r="BQ823" s="507"/>
      <c r="BR823" s="508"/>
      <c r="BS823" s="507"/>
      <c r="BT823" s="508"/>
      <c r="BU823" s="218"/>
      <c r="BV823" s="215"/>
      <c r="BW823" s="510"/>
      <c r="BX823" s="217"/>
      <c r="BY823" s="216"/>
      <c r="BZ823" s="217"/>
      <c r="CA823" s="218"/>
      <c r="CB823" s="215"/>
      <c r="CC823" s="510"/>
      <c r="CD823" s="217"/>
      <c r="CE823" s="216"/>
      <c r="CF823" s="217"/>
      <c r="CG823" s="218"/>
      <c r="CH823" s="215"/>
      <c r="CI823" s="216"/>
      <c r="CJ823" s="217"/>
      <c r="CK823" s="216"/>
      <c r="CL823" s="217"/>
      <c r="CM823" s="218"/>
      <c r="CN823" s="215"/>
      <c r="CO823" s="216"/>
      <c r="CP823" s="217"/>
      <c r="CQ823" s="216"/>
      <c r="CR823" s="217"/>
      <c r="CS823" s="21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4"/>
      <c r="AO824" s="375"/>
      <c r="AP824" s="376"/>
      <c r="AR824" s="215"/>
      <c r="AS824" s="510"/>
      <c r="AT824" s="511"/>
      <c r="AU824" s="216"/>
      <c r="AV824" s="511"/>
      <c r="AW824" s="218"/>
      <c r="AX824" s="505"/>
      <c r="AY824" s="510"/>
      <c r="AZ824" s="511"/>
      <c r="BA824" s="216"/>
      <c r="BB824" s="511"/>
      <c r="BC824" s="218"/>
      <c r="BD824" s="506"/>
      <c r="BE824" s="507"/>
      <c r="BF824" s="508"/>
      <c r="BG824" s="507"/>
      <c r="BH824" s="508"/>
      <c r="BI824" s="509"/>
      <c r="BJ824" s="506"/>
      <c r="BK824" s="507"/>
      <c r="BL824" s="508"/>
      <c r="BM824" s="507"/>
      <c r="BN824" s="508"/>
      <c r="BO824" s="509"/>
      <c r="BP824" s="506"/>
      <c r="BQ824" s="507"/>
      <c r="BR824" s="508"/>
      <c r="BS824" s="507"/>
      <c r="BT824" s="508"/>
      <c r="BU824" s="218"/>
      <c r="BV824" s="215"/>
      <c r="BW824" s="226"/>
      <c r="BX824" s="217"/>
      <c r="BY824" s="219"/>
      <c r="BZ824" s="217"/>
      <c r="CA824" s="220"/>
      <c r="CB824" s="215"/>
      <c r="CC824" s="226"/>
      <c r="CD824" s="217"/>
      <c r="CE824" s="219"/>
      <c r="CF824" s="217"/>
      <c r="CG824" s="220"/>
      <c r="CH824" s="215"/>
      <c r="CI824" s="219"/>
      <c r="CJ824" s="217"/>
      <c r="CK824" s="216"/>
      <c r="CL824" s="217"/>
      <c r="CM824" s="218"/>
      <c r="CN824" s="215"/>
      <c r="CO824" s="219"/>
      <c r="CP824" s="217"/>
      <c r="CQ824" s="219"/>
      <c r="CR824" s="217"/>
      <c r="CS824" s="220"/>
    </row>
    <row r="825" spans="25:97" ht="15" customHeight="1" x14ac:dyDescent="0.25">
      <c r="Y825" s="372"/>
      <c r="Z825" s="374"/>
      <c r="AA825" s="375"/>
      <c r="AB825" s="374"/>
      <c r="AC825" s="375"/>
      <c r="AD825" s="376"/>
      <c r="AE825" s="372"/>
      <c r="AF825" s="374"/>
      <c r="AG825" s="375"/>
      <c r="AH825" s="374"/>
      <c r="AI825" s="375"/>
      <c r="AJ825" s="376"/>
      <c r="AK825" s="372"/>
      <c r="AL825" s="374"/>
      <c r="AM825" s="375"/>
      <c r="AN825" s="374"/>
      <c r="AO825" s="375"/>
      <c r="AP825" s="376"/>
      <c r="AR825" s="215"/>
      <c r="AS825" s="510"/>
      <c r="AT825" s="511"/>
      <c r="AU825" s="216"/>
      <c r="AV825" s="511"/>
      <c r="AW825" s="218"/>
      <c r="AX825" s="505"/>
      <c r="AY825" s="510"/>
      <c r="AZ825" s="511"/>
      <c r="BA825" s="216"/>
      <c r="BB825" s="511"/>
      <c r="BC825" s="218"/>
      <c r="BD825" s="506"/>
      <c r="BE825" s="507"/>
      <c r="BF825" s="508"/>
      <c r="BG825" s="507"/>
      <c r="BH825" s="508"/>
      <c r="BI825" s="509"/>
      <c r="BJ825" s="506"/>
      <c r="BK825" s="507"/>
      <c r="BL825" s="508"/>
      <c r="BM825" s="507"/>
      <c r="BN825" s="508"/>
      <c r="BO825" s="509"/>
      <c r="BP825" s="506"/>
      <c r="BQ825" s="507"/>
      <c r="BR825" s="508"/>
      <c r="BS825" s="507"/>
      <c r="BT825" s="508"/>
      <c r="BU825" s="218"/>
      <c r="BV825" s="215"/>
      <c r="BW825" s="226"/>
      <c r="BX825" s="217"/>
      <c r="BY825" s="219"/>
      <c r="BZ825" s="217"/>
      <c r="CA825" s="220"/>
      <c r="CB825" s="215"/>
      <c r="CC825" s="226"/>
      <c r="CD825" s="217"/>
      <c r="CE825" s="219"/>
      <c r="CF825" s="217"/>
      <c r="CG825" s="220"/>
      <c r="CH825" s="215"/>
      <c r="CI825" s="219"/>
      <c r="CJ825" s="217"/>
      <c r="CK825" s="216"/>
      <c r="CL825" s="217"/>
      <c r="CM825" s="218"/>
      <c r="CN825" s="215"/>
      <c r="CO825" s="219"/>
      <c r="CP825" s="217"/>
      <c r="CQ825" s="219"/>
      <c r="CR825" s="217"/>
      <c r="CS825" s="220"/>
    </row>
    <row r="826" spans="25:97" ht="15" customHeight="1" x14ac:dyDescent="0.25">
      <c r="Y826" s="377"/>
      <c r="Z826" s="378"/>
      <c r="AA826" s="379"/>
      <c r="AB826" s="378"/>
      <c r="AC826" s="379"/>
      <c r="AD826" s="380"/>
      <c r="AE826" s="377"/>
      <c r="AF826" s="378"/>
      <c r="AG826" s="379"/>
      <c r="AH826" s="378"/>
      <c r="AI826" s="379"/>
      <c r="AJ826" s="380"/>
      <c r="AK826" s="377"/>
      <c r="AL826" s="378"/>
      <c r="AM826" s="379"/>
      <c r="AN826" s="378"/>
      <c r="AO826" s="379"/>
      <c r="AP826" s="380"/>
      <c r="AR826" s="221"/>
      <c r="AS826" s="512"/>
      <c r="AT826" s="513"/>
      <c r="AU826" s="514"/>
      <c r="AV826" s="513"/>
      <c r="AW826" s="515"/>
      <c r="AX826" s="516"/>
      <c r="AY826" s="512"/>
      <c r="AZ826" s="513"/>
      <c r="BA826" s="514"/>
      <c r="BB826" s="513"/>
      <c r="BC826" s="515"/>
      <c r="BD826" s="517"/>
      <c r="BE826" s="518"/>
      <c r="BF826" s="519"/>
      <c r="BG826" s="518"/>
      <c r="BH826" s="519"/>
      <c r="BI826" s="520"/>
      <c r="BJ826" s="517"/>
      <c r="BK826" s="518"/>
      <c r="BL826" s="519"/>
      <c r="BM826" s="518"/>
      <c r="BN826" s="519"/>
      <c r="BO826" s="520"/>
      <c r="BP826" s="517"/>
      <c r="BQ826" s="518"/>
      <c r="BR826" s="519"/>
      <c r="BS826" s="518"/>
      <c r="BT826" s="519"/>
      <c r="BU826" s="224"/>
      <c r="BV826" s="221"/>
      <c r="BW826" s="521"/>
      <c r="BX826" s="223"/>
      <c r="BY826" s="222"/>
      <c r="BZ826" s="223"/>
      <c r="CA826" s="224"/>
      <c r="CB826" s="221"/>
      <c r="CC826" s="521"/>
      <c r="CD826" s="223"/>
      <c r="CE826" s="222"/>
      <c r="CF826" s="223"/>
      <c r="CG826" s="224"/>
      <c r="CH826" s="221"/>
      <c r="CI826" s="222"/>
      <c r="CJ826" s="223"/>
      <c r="CK826" s="222"/>
      <c r="CL826" s="223"/>
      <c r="CM826" s="224"/>
      <c r="CN826" s="221"/>
      <c r="CO826" s="222"/>
      <c r="CP826" s="223"/>
      <c r="CQ826" s="222"/>
      <c r="CR826" s="223"/>
      <c r="CS826" s="224"/>
    </row>
    <row r="827" spans="25:97" ht="15" customHeight="1" x14ac:dyDescent="0.25">
      <c r="Y827" s="372">
        <v>1</v>
      </c>
      <c r="Z827" s="373" t="s">
        <v>907</v>
      </c>
      <c r="AA827">
        <v>1</v>
      </c>
      <c r="AB827" s="374" t="s">
        <v>908</v>
      </c>
      <c r="AC827">
        <v>1</v>
      </c>
      <c r="AD827" s="373" t="s">
        <v>909</v>
      </c>
      <c r="AE827" s="372">
        <v>1</v>
      </c>
      <c r="AF827" s="373" t="s">
        <v>910</v>
      </c>
      <c r="AG827">
        <v>1</v>
      </c>
      <c r="AH827" s="374" t="s">
        <v>911</v>
      </c>
      <c r="AI827">
        <v>1</v>
      </c>
      <c r="AJ827" s="373" t="s">
        <v>912</v>
      </c>
      <c r="AK827" s="372">
        <v>1</v>
      </c>
      <c r="AL827" s="373" t="s">
        <v>913</v>
      </c>
      <c r="AM827">
        <v>1</v>
      </c>
      <c r="AN827" s="374" t="s">
        <v>914</v>
      </c>
      <c r="AO827">
        <v>1</v>
      </c>
      <c r="AP827" s="373" t="s">
        <v>915</v>
      </c>
      <c r="AR827" s="215">
        <v>1</v>
      </c>
      <c r="AS827" s="503" t="s">
        <v>1151</v>
      </c>
      <c r="AT827">
        <v>1</v>
      </c>
      <c r="AU827" s="504" t="s">
        <v>1152</v>
      </c>
      <c r="AV827">
        <v>1</v>
      </c>
      <c r="AW827" s="503" t="s">
        <v>1153</v>
      </c>
      <c r="AX827" s="505">
        <v>1</v>
      </c>
      <c r="AY827" s="503" t="s">
        <v>1154</v>
      </c>
      <c r="AZ827">
        <v>1</v>
      </c>
      <c r="BA827" s="504" t="s">
        <v>1155</v>
      </c>
      <c r="BB827">
        <v>1</v>
      </c>
      <c r="BC827" s="503" t="s">
        <v>1156</v>
      </c>
      <c r="BD827" s="506">
        <v>1</v>
      </c>
      <c r="BE827" s="503" t="s">
        <v>1157</v>
      </c>
      <c r="BF827">
        <v>1</v>
      </c>
      <c r="BG827" s="507" t="s">
        <v>1158</v>
      </c>
      <c r="BH827">
        <v>1</v>
      </c>
      <c r="BI827" s="503" t="s">
        <v>1159</v>
      </c>
      <c r="BJ827" s="506"/>
      <c r="BK827" s="507"/>
      <c r="BL827" s="508"/>
      <c r="BM827" s="507"/>
      <c r="BN827" s="508"/>
      <c r="BO827" s="509"/>
      <c r="BP827" s="506"/>
      <c r="BQ827" s="507"/>
      <c r="BR827" s="508"/>
      <c r="BS827" s="507"/>
      <c r="BT827" s="508"/>
      <c r="BU827" s="218"/>
      <c r="BV827" s="215"/>
      <c r="BW827" s="510"/>
      <c r="BX827" s="217"/>
      <c r="BY827" s="216"/>
      <c r="BZ827" s="217"/>
      <c r="CA827" s="218"/>
      <c r="CB827" s="215"/>
      <c r="CC827" s="510"/>
      <c r="CD827" s="217"/>
      <c r="CE827" s="216"/>
      <c r="CF827" s="217"/>
      <c r="CG827" s="218"/>
      <c r="CH827" s="215"/>
      <c r="CI827" s="216"/>
      <c r="CJ827" s="217"/>
      <c r="CK827" s="216"/>
      <c r="CL827" s="217"/>
      <c r="CM827" s="218"/>
      <c r="CN827" s="215"/>
      <c r="CO827" s="216"/>
      <c r="CP827" s="217"/>
      <c r="CQ827" s="216"/>
      <c r="CR827" s="217"/>
      <c r="CS827" s="218"/>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20"/>
      <c r="BV828" s="215"/>
      <c r="BW828" s="226"/>
      <c r="BX828" s="217"/>
      <c r="BY828" s="219"/>
      <c r="BZ828" s="217"/>
      <c r="CA828" s="220"/>
      <c r="CB828" s="215"/>
      <c r="CC828" s="226"/>
      <c r="CD828" s="217"/>
      <c r="CE828" s="219"/>
      <c r="CF828" s="217"/>
      <c r="CG828" s="220"/>
      <c r="CH828" s="215"/>
      <c r="CI828" s="219"/>
      <c r="CJ828" s="217"/>
      <c r="CK828" s="219"/>
      <c r="CL828" s="217"/>
      <c r="CM828" s="220"/>
      <c r="CN828" s="215"/>
      <c r="CO828" s="219"/>
      <c r="CP828" s="217"/>
      <c r="CQ828" s="219"/>
      <c r="CR828" s="217"/>
      <c r="CS828" s="220"/>
    </row>
    <row r="829" spans="25:97" ht="15" customHeight="1" x14ac:dyDescent="0.25">
      <c r="Y829" s="372"/>
      <c r="Z829" s="374"/>
      <c r="AA829" s="375"/>
      <c r="AB829" s="374"/>
      <c r="AC829" s="375"/>
      <c r="AD829" s="376"/>
      <c r="AE829" s="372"/>
      <c r="AF829" s="374"/>
      <c r="AG829" s="375"/>
      <c r="AH829" s="374"/>
      <c r="AI829" s="375"/>
      <c r="AJ829" s="376"/>
      <c r="AK829" s="372"/>
      <c r="AL829" s="374"/>
      <c r="AM829" s="375"/>
      <c r="AN829" s="374"/>
      <c r="AO829" s="375"/>
      <c r="AP829" s="376"/>
      <c r="AR829" s="215"/>
      <c r="AS829" s="510"/>
      <c r="AT829" s="511"/>
      <c r="AU829" s="216"/>
      <c r="AV829" s="511"/>
      <c r="AW829" s="218"/>
      <c r="AX829" s="505"/>
      <c r="AY829" s="510"/>
      <c r="AZ829" s="511"/>
      <c r="BA829" s="216"/>
      <c r="BB829" s="511"/>
      <c r="BC829" s="218"/>
      <c r="BD829" s="506"/>
      <c r="BE829" s="507"/>
      <c r="BF829" s="508"/>
      <c r="BG829" s="507"/>
      <c r="BH829" s="508"/>
      <c r="BI829" s="509"/>
      <c r="BJ829" s="506"/>
      <c r="BK829" s="507"/>
      <c r="BL829" s="508"/>
      <c r="BM829" s="507"/>
      <c r="BN829" s="508"/>
      <c r="BO829" s="509"/>
      <c r="BP829" s="506"/>
      <c r="BQ829" s="507"/>
      <c r="BR829" s="508"/>
      <c r="BS829" s="507"/>
      <c r="BT829" s="508"/>
      <c r="BU829" s="220"/>
      <c r="BV829" s="215"/>
      <c r="BW829" s="226"/>
      <c r="BX829" s="217"/>
      <c r="BY829" s="219"/>
      <c r="BZ829" s="217"/>
      <c r="CA829" s="220"/>
      <c r="CB829" s="215"/>
      <c r="CC829" s="226"/>
      <c r="CD829" s="217"/>
      <c r="CE829" s="219"/>
      <c r="CF829" s="217"/>
      <c r="CG829" s="220"/>
      <c r="CH829" s="215"/>
      <c r="CI829" s="219"/>
      <c r="CJ829" s="217"/>
      <c r="CK829" s="219"/>
      <c r="CL829" s="217"/>
      <c r="CM829" s="220"/>
      <c r="CN829" s="215"/>
      <c r="CO829" s="219"/>
      <c r="CP829" s="217"/>
      <c r="CQ829" s="219"/>
      <c r="CR829" s="217"/>
      <c r="CS829" s="220"/>
    </row>
    <row r="830" spans="25:97" ht="15" customHeight="1" x14ac:dyDescent="0.25">
      <c r="Y830" s="377"/>
      <c r="Z830" s="378"/>
      <c r="AA830" s="379"/>
      <c r="AB830" s="378"/>
      <c r="AC830" s="379"/>
      <c r="AD830" s="380"/>
      <c r="AE830" s="377"/>
      <c r="AF830" s="378"/>
      <c r="AG830" s="379"/>
      <c r="AH830" s="378"/>
      <c r="AI830" s="379"/>
      <c r="AJ830" s="380"/>
      <c r="AK830" s="377"/>
      <c r="AL830" s="378"/>
      <c r="AM830" s="379"/>
      <c r="AN830" s="378"/>
      <c r="AO830" s="379"/>
      <c r="AP830" s="380"/>
      <c r="AR830" s="221"/>
      <c r="AS830" s="512"/>
      <c r="AT830" s="513"/>
      <c r="AU830" s="514"/>
      <c r="AV830" s="513"/>
      <c r="AW830" s="515"/>
      <c r="AX830" s="516"/>
      <c r="AY830" s="512"/>
      <c r="AZ830" s="513"/>
      <c r="BA830" s="514"/>
      <c r="BB830" s="513"/>
      <c r="BC830" s="515"/>
      <c r="BD830" s="517"/>
      <c r="BE830" s="518"/>
      <c r="BF830" s="519"/>
      <c r="BG830" s="518"/>
      <c r="BH830" s="519"/>
      <c r="BI830" s="520"/>
      <c r="BJ830" s="517"/>
      <c r="BK830" s="518"/>
      <c r="BL830" s="519"/>
      <c r="BM830" s="518"/>
      <c r="BN830" s="519"/>
      <c r="BO830" s="520"/>
      <c r="BP830" s="517"/>
      <c r="BQ830" s="518"/>
      <c r="BR830" s="519"/>
      <c r="BS830" s="518"/>
      <c r="BT830" s="519"/>
      <c r="BU830" s="224"/>
      <c r="BV830" s="221"/>
      <c r="BW830" s="521"/>
      <c r="BX830" s="223"/>
      <c r="BY830" s="222"/>
      <c r="BZ830" s="223"/>
      <c r="CA830" s="224"/>
      <c r="CB830" s="221"/>
      <c r="CC830" s="521"/>
      <c r="CD830" s="223"/>
      <c r="CE830" s="222"/>
      <c r="CF830" s="223"/>
      <c r="CG830" s="224"/>
      <c r="CH830" s="221"/>
      <c r="CI830" s="222"/>
      <c r="CJ830" s="223"/>
      <c r="CK830" s="222"/>
      <c r="CL830" s="223"/>
      <c r="CM830" s="224"/>
      <c r="CN830" s="221"/>
      <c r="CO830" s="222"/>
      <c r="CP830" s="223"/>
      <c r="CQ830" s="222"/>
      <c r="CR830" s="223"/>
      <c r="CS830" s="224"/>
    </row>
    <row r="831" spans="25:97" ht="15" customHeight="1" x14ac:dyDescent="0.25">
      <c r="Y831" s="372">
        <v>1</v>
      </c>
      <c r="Z831" s="373" t="s">
        <v>916</v>
      </c>
      <c r="AA831">
        <v>1</v>
      </c>
      <c r="AB831" s="374" t="s">
        <v>917</v>
      </c>
      <c r="AC831">
        <v>1</v>
      </c>
      <c r="AD831" s="373" t="s">
        <v>918</v>
      </c>
      <c r="AE831" s="372">
        <v>1</v>
      </c>
      <c r="AF831" s="373" t="s">
        <v>919</v>
      </c>
      <c r="AG831">
        <v>1</v>
      </c>
      <c r="AH831" s="374" t="s">
        <v>920</v>
      </c>
      <c r="AI831">
        <v>1</v>
      </c>
      <c r="AJ831" s="373" t="s">
        <v>921</v>
      </c>
      <c r="AK831" s="372">
        <v>1</v>
      </c>
      <c r="AL831" s="373" t="s">
        <v>922</v>
      </c>
      <c r="AM831">
        <v>1</v>
      </c>
      <c r="AN831" s="374" t="s">
        <v>923</v>
      </c>
      <c r="AO831">
        <v>1</v>
      </c>
      <c r="AP831" s="373" t="s">
        <v>924</v>
      </c>
      <c r="AR831" s="215">
        <v>1</v>
      </c>
      <c r="AS831" s="503" t="s">
        <v>1160</v>
      </c>
      <c r="AT831">
        <v>1</v>
      </c>
      <c r="AU831" s="504" t="s">
        <v>1161</v>
      </c>
      <c r="AV831">
        <v>1</v>
      </c>
      <c r="AW831" s="503" t="s">
        <v>1162</v>
      </c>
      <c r="AX831" s="505">
        <v>1</v>
      </c>
      <c r="AY831" s="503" t="s">
        <v>1163</v>
      </c>
      <c r="AZ831">
        <v>1</v>
      </c>
      <c r="BA831" s="504" t="s">
        <v>1164</v>
      </c>
      <c r="BB831">
        <v>1</v>
      </c>
      <c r="BC831" s="503" t="s">
        <v>1165</v>
      </c>
      <c r="BD831" s="506"/>
      <c r="BE831" s="507"/>
      <c r="BF831" s="508"/>
      <c r="BG831" s="507"/>
      <c r="BH831" s="508"/>
      <c r="BI831" s="509"/>
      <c r="BJ831" s="506"/>
      <c r="BK831" s="507"/>
      <c r="BL831" s="508"/>
      <c r="BM831" s="507"/>
      <c r="BN831" s="508"/>
      <c r="BO831" s="509"/>
      <c r="BP831" s="506"/>
      <c r="BQ831" s="507"/>
      <c r="BR831" s="508"/>
      <c r="BS831" s="507"/>
      <c r="BT831" s="508"/>
      <c r="BU831" s="218"/>
      <c r="BV831" s="215"/>
      <c r="BW831" s="510"/>
      <c r="BX831" s="217"/>
      <c r="BY831" s="216"/>
      <c r="BZ831" s="217"/>
      <c r="CA831" s="218"/>
      <c r="CB831" s="215"/>
      <c r="CC831" s="510"/>
      <c r="CD831" s="217"/>
      <c r="CE831" s="216"/>
      <c r="CF831" s="217"/>
      <c r="CG831" s="218"/>
      <c r="CH831" s="215"/>
      <c r="CI831" s="216"/>
      <c r="CJ831" s="217"/>
      <c r="CK831" s="216"/>
      <c r="CL831" s="217"/>
      <c r="CM831" s="218"/>
      <c r="CN831" s="215"/>
      <c r="CO831" s="216"/>
      <c r="CP831" s="217"/>
      <c r="CQ831" s="216"/>
      <c r="CR831" s="217"/>
      <c r="CS831" s="218"/>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217"/>
      <c r="AU832" s="219"/>
      <c r="AV832" s="217"/>
      <c r="AW832" s="220"/>
      <c r="AX832" s="215"/>
      <c r="AY832" s="226"/>
      <c r="AZ832" s="217"/>
      <c r="BA832" s="219"/>
      <c r="BB832" s="217"/>
      <c r="BC832" s="220"/>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83"/>
      <c r="Z833" s="384"/>
      <c r="AA833" s="385"/>
      <c r="AB833" s="384"/>
      <c r="AC833" s="385"/>
      <c r="AD833" s="386"/>
      <c r="AE833" s="387"/>
      <c r="AF833" s="388"/>
      <c r="AG833" s="389"/>
      <c r="AH833" s="388"/>
      <c r="AI833" s="389"/>
      <c r="AJ833" s="390"/>
      <c r="AK833" s="387"/>
      <c r="AL833" s="388"/>
      <c r="AM833" s="389"/>
      <c r="AN833" s="388"/>
      <c r="AO833" s="389"/>
      <c r="AP833" s="390"/>
      <c r="AR833" s="173"/>
      <c r="AS833" s="525"/>
      <c r="AT833" s="175"/>
      <c r="AU833" s="174"/>
      <c r="AV833" s="175"/>
      <c r="AW833" s="176"/>
      <c r="AX833" s="173"/>
      <c r="AY833" s="526"/>
      <c r="AZ833" s="175"/>
      <c r="BA833" s="174"/>
      <c r="BB833" s="175"/>
      <c r="BC833" s="176"/>
      <c r="BD833" s="527"/>
      <c r="BE833" s="528"/>
      <c r="BF833" s="529"/>
      <c r="BG833" s="528"/>
      <c r="BH833" s="529"/>
      <c r="BI833" s="530"/>
      <c r="BJ833" s="527"/>
      <c r="BK833" s="528"/>
      <c r="BL833" s="529"/>
      <c r="BM833" s="528"/>
      <c r="BN833" s="529"/>
      <c r="BO833" s="530"/>
      <c r="BP833" s="527"/>
      <c r="BQ833" s="528"/>
      <c r="BR833" s="529"/>
      <c r="BS833" s="528"/>
      <c r="BT833" s="529"/>
      <c r="BU833" s="176"/>
      <c r="BV833" s="173"/>
      <c r="BW833" s="526"/>
      <c r="BX833" s="175"/>
      <c r="BY833" s="174"/>
      <c r="BZ833" s="175"/>
      <c r="CA833" s="176"/>
      <c r="CB833" s="173"/>
      <c r="CC833" s="526"/>
      <c r="CD833" s="175"/>
      <c r="CE833" s="174"/>
      <c r="CF833" s="175"/>
      <c r="CG833" s="176"/>
      <c r="CH833" s="173"/>
      <c r="CI833" s="174"/>
      <c r="CJ833" s="175"/>
      <c r="CK833" s="174"/>
      <c r="CL833" s="175"/>
      <c r="CM833" s="176"/>
      <c r="CN833" s="173"/>
      <c r="CO833" s="174"/>
      <c r="CP833" s="175"/>
      <c r="CQ833" s="174"/>
      <c r="CR833" s="175"/>
      <c r="CS833" s="176"/>
    </row>
    <row r="834" spans="25:97" ht="15" customHeight="1" x14ac:dyDescent="0.25">
      <c r="Y834" s="391"/>
      <c r="Z834" s="392"/>
      <c r="AA834" s="393"/>
      <c r="AB834" s="392"/>
      <c r="AC834" s="393"/>
      <c r="AD834" s="394"/>
      <c r="AE834" s="395"/>
      <c r="AF834" s="396"/>
      <c r="AG834" s="397"/>
      <c r="AH834" s="396"/>
      <c r="AI834" s="397"/>
      <c r="AJ834" s="398"/>
      <c r="AK834" s="395"/>
      <c r="AL834" s="396"/>
      <c r="AM834" s="397"/>
      <c r="AN834" s="396"/>
      <c r="AO834" s="397"/>
      <c r="AP834" s="398"/>
      <c r="AR834" s="177"/>
      <c r="AS834" s="531"/>
      <c r="AT834" s="179"/>
      <c r="AU834" s="178"/>
      <c r="AV834" s="179"/>
      <c r="AW834" s="180"/>
      <c r="AX834" s="177"/>
      <c r="AY834" s="532"/>
      <c r="AZ834" s="179"/>
      <c r="BA834" s="178"/>
      <c r="BB834" s="179"/>
      <c r="BC834" s="180"/>
      <c r="BD834" s="533"/>
      <c r="BE834" s="534"/>
      <c r="BF834" s="535"/>
      <c r="BG834" s="534"/>
      <c r="BH834" s="535"/>
      <c r="BI834" s="536"/>
      <c r="BJ834" s="533"/>
      <c r="BK834" s="534"/>
      <c r="BL834" s="535"/>
      <c r="BM834" s="534"/>
      <c r="BN834" s="535"/>
      <c r="BO834" s="536"/>
      <c r="BP834" s="533"/>
      <c r="BQ834" s="534"/>
      <c r="BR834" s="535"/>
      <c r="BS834" s="534"/>
      <c r="BT834" s="535"/>
      <c r="BU834" s="180"/>
      <c r="BV834" s="177"/>
      <c r="BW834" s="532"/>
      <c r="BX834" s="179"/>
      <c r="BY834" s="178"/>
      <c r="BZ834" s="179"/>
      <c r="CA834" s="180"/>
      <c r="CB834" s="177"/>
      <c r="CC834" s="532"/>
      <c r="CD834" s="179"/>
      <c r="CE834" s="178"/>
      <c r="CF834" s="179"/>
      <c r="CG834" s="180"/>
      <c r="CH834" s="177"/>
      <c r="CI834" s="178"/>
      <c r="CJ834" s="179"/>
      <c r="CK834" s="178"/>
      <c r="CL834" s="179"/>
      <c r="CM834" s="180"/>
      <c r="CN834" s="177"/>
      <c r="CO834" s="178"/>
      <c r="CP834" s="179"/>
      <c r="CQ834" s="178"/>
      <c r="CR834" s="179"/>
      <c r="CS834" s="180"/>
    </row>
    <row r="835" spans="25:97" ht="15" customHeight="1" x14ac:dyDescent="0.25">
      <c r="Y835" s="372">
        <v>1</v>
      </c>
      <c r="Z835" s="399" t="s">
        <v>925</v>
      </c>
      <c r="AA835">
        <v>1</v>
      </c>
      <c r="AB835" s="384" t="s">
        <v>926</v>
      </c>
      <c r="AC835">
        <v>1</v>
      </c>
      <c r="AD835" s="399" t="s">
        <v>927</v>
      </c>
      <c r="AE835" s="387"/>
      <c r="AF835" s="400"/>
      <c r="AG835" s="389"/>
      <c r="AH835" s="400"/>
      <c r="AI835" s="389"/>
      <c r="AJ835" s="401"/>
      <c r="AK835" s="387"/>
      <c r="AL835" s="400"/>
      <c r="AM835" s="389"/>
      <c r="AN835" s="400"/>
      <c r="AO835" s="389"/>
      <c r="AP835" s="390"/>
      <c r="AR835" s="161"/>
      <c r="AS835" s="537"/>
      <c r="AT835" s="175"/>
      <c r="AU835" s="181"/>
      <c r="AV835" s="175"/>
      <c r="AW835" s="182"/>
      <c r="AX835" s="173"/>
      <c r="AY835" s="525"/>
      <c r="AZ835" s="175"/>
      <c r="BA835" s="181"/>
      <c r="BB835" s="175"/>
      <c r="BC835" s="182"/>
      <c r="BD835" s="527"/>
      <c r="BE835" s="528"/>
      <c r="BF835" s="529"/>
      <c r="BG835" s="528"/>
      <c r="BH835" s="529"/>
      <c r="BI835" s="530"/>
      <c r="BJ835" s="538"/>
      <c r="BK835" s="539"/>
      <c r="BL835" s="529"/>
      <c r="BM835" s="528"/>
      <c r="BN835" s="529"/>
      <c r="BO835" s="530"/>
      <c r="BP835" s="527"/>
      <c r="BQ835" s="528"/>
      <c r="BR835" s="529"/>
      <c r="BS835" s="528"/>
      <c r="BT835" s="529"/>
      <c r="BU835" s="182"/>
      <c r="BV835" s="173"/>
      <c r="BW835" s="525"/>
      <c r="BX835" s="175"/>
      <c r="BY835" s="181"/>
      <c r="BZ835" s="175"/>
      <c r="CA835" s="176"/>
      <c r="CB835" s="161"/>
      <c r="CC835" s="537"/>
      <c r="CD835" s="175"/>
      <c r="CE835" s="181"/>
      <c r="CF835" s="175"/>
      <c r="CG835" s="182"/>
      <c r="CH835" s="173"/>
      <c r="CI835" s="181"/>
      <c r="CJ835" s="175"/>
      <c r="CK835" s="181"/>
      <c r="CL835" s="175"/>
      <c r="CM835" s="182"/>
      <c r="CN835" s="173"/>
      <c r="CO835" s="181"/>
      <c r="CP835" s="175"/>
      <c r="CQ835" s="181"/>
      <c r="CR835" s="175"/>
      <c r="CS835" s="176"/>
    </row>
    <row r="836" spans="25:97" ht="15" customHeight="1" x14ac:dyDescent="0.25">
      <c r="Y836" s="402"/>
      <c r="Z836" s="403"/>
      <c r="AA836" s="404"/>
      <c r="AB836" s="403"/>
      <c r="AC836" s="404"/>
      <c r="AD836" s="405"/>
      <c r="AE836" s="402"/>
      <c r="AF836" s="403"/>
      <c r="AG836" s="404"/>
      <c r="AH836" s="403"/>
      <c r="AI836" s="404"/>
      <c r="AJ836" s="405"/>
      <c r="AK836" s="402"/>
      <c r="AL836" s="403"/>
      <c r="AM836" s="404"/>
      <c r="AN836" s="403"/>
      <c r="AO836" s="404"/>
      <c r="AP836" s="405"/>
      <c r="AR836" s="183"/>
      <c r="AS836" s="540"/>
      <c r="AT836" s="185"/>
      <c r="AU836" s="184"/>
      <c r="AV836" s="185"/>
      <c r="AW836" s="186"/>
      <c r="AX836" s="183"/>
      <c r="AY836" s="541"/>
      <c r="AZ836" s="185"/>
      <c r="BA836" s="184"/>
      <c r="BB836" s="185"/>
      <c r="BC836" s="186"/>
      <c r="BD836" s="542"/>
      <c r="BE836" s="543"/>
      <c r="BF836" s="544"/>
      <c r="BG836" s="543"/>
      <c r="BH836" s="544"/>
      <c r="BI836" s="545"/>
      <c r="BJ836" s="542"/>
      <c r="BK836" s="543"/>
      <c r="BL836" s="544"/>
      <c r="BM836" s="543"/>
      <c r="BN836" s="544"/>
      <c r="BO836" s="545"/>
      <c r="BP836" s="542"/>
      <c r="BQ836" s="543"/>
      <c r="BR836" s="544"/>
      <c r="BS836" s="543"/>
      <c r="BT836" s="544"/>
      <c r="BU836" s="186"/>
      <c r="BV836" s="183"/>
      <c r="BW836" s="541"/>
      <c r="BX836" s="185"/>
      <c r="BY836" s="184"/>
      <c r="BZ836" s="185"/>
      <c r="CA836" s="186"/>
      <c r="CB836" s="183"/>
      <c r="CC836" s="541"/>
      <c r="CD836" s="185"/>
      <c r="CE836" s="184"/>
      <c r="CF836" s="185"/>
      <c r="CG836" s="186"/>
      <c r="CH836" s="183"/>
      <c r="CI836" s="184"/>
      <c r="CJ836" s="185"/>
      <c r="CK836" s="184"/>
      <c r="CL836" s="185"/>
      <c r="CM836" s="186"/>
      <c r="CN836" s="183"/>
      <c r="CO836" s="184"/>
      <c r="CP836" s="185"/>
      <c r="CQ836" s="184"/>
      <c r="CR836" s="185"/>
      <c r="CS836" s="186"/>
    </row>
    <row r="837" spans="25:97" ht="15" customHeight="1" x14ac:dyDescent="0.25">
      <c r="Y837" s="402"/>
      <c r="Z837" s="403"/>
      <c r="AA837" s="404"/>
      <c r="AB837" s="403"/>
      <c r="AC837" s="404"/>
      <c r="AD837" s="405"/>
      <c r="AE837" s="402"/>
      <c r="AF837" s="403"/>
      <c r="AG837" s="404"/>
      <c r="AH837" s="403"/>
      <c r="AI837" s="404"/>
      <c r="AJ837" s="405"/>
      <c r="AK837" s="402"/>
      <c r="AL837" s="403"/>
      <c r="AM837" s="404"/>
      <c r="AN837" s="403"/>
      <c r="AO837" s="404"/>
      <c r="AP837" s="405"/>
      <c r="AR837" s="183"/>
      <c r="AS837" s="540"/>
      <c r="AT837" s="185"/>
      <c r="AU837" s="184"/>
      <c r="AV837" s="185"/>
      <c r="AW837" s="186"/>
      <c r="AX837" s="183"/>
      <c r="AY837" s="541"/>
      <c r="AZ837" s="185"/>
      <c r="BA837" s="184"/>
      <c r="BB837" s="185"/>
      <c r="BC837" s="186"/>
      <c r="BD837" s="542"/>
      <c r="BE837" s="543"/>
      <c r="BF837" s="544"/>
      <c r="BG837" s="543"/>
      <c r="BH837" s="544"/>
      <c r="BI837" s="545"/>
      <c r="BJ837" s="542"/>
      <c r="BK837" s="543"/>
      <c r="BL837" s="544"/>
      <c r="BM837" s="543"/>
      <c r="BN837" s="544"/>
      <c r="BO837" s="545"/>
      <c r="BP837" s="542"/>
      <c r="BQ837" s="543"/>
      <c r="BR837" s="544"/>
      <c r="BS837" s="543"/>
      <c r="BT837" s="544"/>
      <c r="BU837" s="186"/>
      <c r="BV837" s="183"/>
      <c r="BW837" s="541"/>
      <c r="BX837" s="185"/>
      <c r="BY837" s="184"/>
      <c r="BZ837" s="185"/>
      <c r="CA837" s="186"/>
      <c r="CB837" s="183"/>
      <c r="CC837" s="541"/>
      <c r="CD837" s="185"/>
      <c r="CE837" s="184"/>
      <c r="CF837" s="185"/>
      <c r="CG837" s="186"/>
      <c r="CH837" s="183"/>
      <c r="CI837" s="184"/>
      <c r="CJ837" s="185"/>
      <c r="CK837" s="184"/>
      <c r="CL837" s="185"/>
      <c r="CM837" s="186"/>
      <c r="CN837" s="183"/>
      <c r="CO837" s="184"/>
      <c r="CP837" s="185"/>
      <c r="CQ837" s="184"/>
      <c r="CR837" s="185"/>
      <c r="CS837" s="186"/>
    </row>
    <row r="838" spans="25:97" ht="15" customHeight="1" x14ac:dyDescent="0.25">
      <c r="Y838" s="368"/>
      <c r="Z838" s="369"/>
      <c r="AA838" s="370"/>
      <c r="AB838" s="369"/>
      <c r="AC838" s="370"/>
      <c r="AD838" s="371"/>
      <c r="AE838" s="368"/>
      <c r="AF838" s="369"/>
      <c r="AG838" s="370"/>
      <c r="AH838" s="369"/>
      <c r="AI838" s="370"/>
      <c r="AJ838" s="371"/>
      <c r="AK838" s="368"/>
      <c r="AL838" s="369"/>
      <c r="AM838" s="370"/>
      <c r="AN838" s="369"/>
      <c r="AO838" s="370"/>
      <c r="AP838" s="371"/>
      <c r="AR838" s="169"/>
      <c r="AS838" s="497"/>
      <c r="AT838" s="171"/>
      <c r="AU838" s="170"/>
      <c r="AV838" s="171"/>
      <c r="AW838" s="172"/>
      <c r="AX838" s="169"/>
      <c r="AY838" s="498"/>
      <c r="AZ838" s="171"/>
      <c r="BA838" s="170"/>
      <c r="BB838" s="171"/>
      <c r="BC838" s="172"/>
      <c r="BD838" s="499"/>
      <c r="BE838" s="500"/>
      <c r="BF838" s="501"/>
      <c r="BG838" s="500"/>
      <c r="BH838" s="501"/>
      <c r="BI838" s="502"/>
      <c r="BJ838" s="499"/>
      <c r="BK838" s="500"/>
      <c r="BL838" s="501"/>
      <c r="BM838" s="500"/>
      <c r="BN838" s="501"/>
      <c r="BO838" s="502"/>
      <c r="BP838" s="499"/>
      <c r="BQ838" s="500"/>
      <c r="BR838" s="501"/>
      <c r="BS838" s="500"/>
      <c r="BT838" s="501"/>
      <c r="BU838" s="172"/>
      <c r="BV838" s="169"/>
      <c r="BW838" s="498"/>
      <c r="BX838" s="171"/>
      <c r="BY838" s="170"/>
      <c r="BZ838" s="171"/>
      <c r="CA838" s="172"/>
      <c r="CB838" s="169"/>
      <c r="CC838" s="498"/>
      <c r="CD838" s="171"/>
      <c r="CE838" s="170"/>
      <c r="CF838" s="171"/>
      <c r="CG838" s="172"/>
      <c r="CH838" s="169"/>
      <c r="CI838" s="170"/>
      <c r="CJ838" s="171"/>
      <c r="CK838" s="170"/>
      <c r="CL838" s="171"/>
      <c r="CM838" s="172"/>
      <c r="CN838" s="169"/>
      <c r="CO838" s="170"/>
      <c r="CP838" s="171"/>
      <c r="CQ838" s="170"/>
      <c r="CR838" s="171"/>
      <c r="CS838" s="172"/>
    </row>
    <row r="839" spans="25:97" ht="15" customHeight="1" x14ac:dyDescent="0.25">
      <c r="Y839" s="406">
        <v>1</v>
      </c>
      <c r="Z839" s="407" t="s">
        <v>928</v>
      </c>
      <c r="AA839">
        <v>1</v>
      </c>
      <c r="AB839" s="408" t="s">
        <v>929</v>
      </c>
      <c r="AC839">
        <v>1</v>
      </c>
      <c r="AD839" s="407" t="s">
        <v>930</v>
      </c>
      <c r="AE839" s="406">
        <v>1</v>
      </c>
      <c r="AF839" s="407" t="s">
        <v>931</v>
      </c>
      <c r="AG839">
        <v>1</v>
      </c>
      <c r="AH839" s="408" t="s">
        <v>932</v>
      </c>
      <c r="AI839">
        <v>1</v>
      </c>
      <c r="AJ839" s="407" t="s">
        <v>933</v>
      </c>
      <c r="AK839" s="406">
        <v>1</v>
      </c>
      <c r="AL839" s="407" t="s">
        <v>934</v>
      </c>
      <c r="AM839">
        <v>1</v>
      </c>
      <c r="AN839" s="408" t="s">
        <v>935</v>
      </c>
      <c r="AO839">
        <v>1</v>
      </c>
      <c r="AP839" s="407" t="s">
        <v>936</v>
      </c>
      <c r="AR839" s="229">
        <v>1</v>
      </c>
      <c r="AS839" s="546" t="s">
        <v>1166</v>
      </c>
      <c r="AT839">
        <v>1</v>
      </c>
      <c r="AU839" s="547" t="s">
        <v>1167</v>
      </c>
      <c r="AV839">
        <v>1</v>
      </c>
      <c r="AW839" s="546" t="s">
        <v>1168</v>
      </c>
      <c r="AX839" s="548">
        <v>1</v>
      </c>
      <c r="AY839" s="546" t="s">
        <v>1169</v>
      </c>
      <c r="AZ839">
        <v>1</v>
      </c>
      <c r="BA839" s="547" t="s">
        <v>1170</v>
      </c>
      <c r="BB839">
        <v>1</v>
      </c>
      <c r="BC839" s="546" t="s">
        <v>1171</v>
      </c>
      <c r="BD839" s="549">
        <v>1</v>
      </c>
      <c r="BE839" s="546" t="s">
        <v>1172</v>
      </c>
      <c r="BF839">
        <v>1</v>
      </c>
      <c r="BG839" s="550" t="s">
        <v>1173</v>
      </c>
      <c r="BH839">
        <v>1</v>
      </c>
      <c r="BI839" s="546" t="s">
        <v>1174</v>
      </c>
      <c r="BJ839" s="549"/>
      <c r="BK839" s="550"/>
      <c r="BL839" s="551"/>
      <c r="BM839" s="550"/>
      <c r="BN839" s="551"/>
      <c r="BO839" s="552"/>
      <c r="BP839" s="549"/>
      <c r="BQ839" s="550"/>
      <c r="BR839" s="551"/>
      <c r="BS839" s="550"/>
      <c r="BT839" s="551"/>
      <c r="BU839" s="232"/>
      <c r="BV839" s="229"/>
      <c r="BW839" s="553"/>
      <c r="BX839" s="231"/>
      <c r="BY839" s="230"/>
      <c r="BZ839" s="231"/>
      <c r="CA839" s="232"/>
      <c r="CB839" s="229"/>
      <c r="CC839" s="553"/>
      <c r="CD839" s="231"/>
      <c r="CE839" s="230"/>
      <c r="CF839" s="231"/>
      <c r="CG839" s="232"/>
      <c r="CH839" s="229"/>
      <c r="CI839" s="230"/>
      <c r="CJ839" s="231"/>
      <c r="CK839" s="230"/>
      <c r="CL839" s="231"/>
      <c r="CM839" s="232"/>
      <c r="CN839" s="229"/>
      <c r="CO839" s="230"/>
      <c r="CP839" s="231"/>
      <c r="CQ839" s="230"/>
      <c r="CR839" s="231"/>
      <c r="CS839" s="232"/>
    </row>
    <row r="840" spans="25:97" ht="15" customHeight="1" x14ac:dyDescent="0.25">
      <c r="Y840" s="406"/>
      <c r="Z840" s="408"/>
      <c r="AA840" s="409"/>
      <c r="AB840" s="408"/>
      <c r="AC840" s="409"/>
      <c r="AD840" s="410"/>
      <c r="AE840" s="406"/>
      <c r="AF840" s="408"/>
      <c r="AG840" s="409"/>
      <c r="AH840" s="408"/>
      <c r="AI840" s="409"/>
      <c r="AJ840" s="410"/>
      <c r="AK840" s="406"/>
      <c r="AL840" s="408"/>
      <c r="AM840" s="409"/>
      <c r="AN840" s="408"/>
      <c r="AO840" s="409"/>
      <c r="AP840" s="410"/>
      <c r="AR840" s="229"/>
      <c r="AS840" s="553"/>
      <c r="AT840" s="554"/>
      <c r="AU840" s="230"/>
      <c r="AV840" s="554"/>
      <c r="AW840" s="232"/>
      <c r="AX840" s="548"/>
      <c r="AY840" s="553"/>
      <c r="AZ840" s="554"/>
      <c r="BA840" s="230"/>
      <c r="BB840" s="554"/>
      <c r="BC840" s="232"/>
      <c r="BD840" s="549"/>
      <c r="BE840" s="550"/>
      <c r="BF840" s="551"/>
      <c r="BG840" s="550"/>
      <c r="BH840" s="551"/>
      <c r="BI840" s="552"/>
      <c r="BJ840" s="549"/>
      <c r="BK840" s="550"/>
      <c r="BL840" s="551"/>
      <c r="BM840" s="550"/>
      <c r="BN840" s="551"/>
      <c r="BO840" s="552"/>
      <c r="BP840" s="549"/>
      <c r="BQ840" s="550"/>
      <c r="BR840" s="551"/>
      <c r="BS840" s="550"/>
      <c r="BT840" s="551"/>
      <c r="BU840" s="234"/>
      <c r="BV840" s="229"/>
      <c r="BW840" s="555"/>
      <c r="BX840" s="231"/>
      <c r="BY840" s="233"/>
      <c r="BZ840" s="231"/>
      <c r="CA840" s="234"/>
      <c r="CB840" s="229"/>
      <c r="CC840" s="555"/>
      <c r="CD840" s="231"/>
      <c r="CE840" s="233"/>
      <c r="CF840" s="231"/>
      <c r="CG840" s="234"/>
      <c r="CH840" s="229"/>
      <c r="CI840" s="233"/>
      <c r="CJ840" s="231"/>
      <c r="CK840" s="233"/>
      <c r="CL840" s="231"/>
      <c r="CM840" s="234"/>
      <c r="CN840" s="229"/>
      <c r="CO840" s="233"/>
      <c r="CP840" s="231"/>
      <c r="CQ840" s="233"/>
      <c r="CR840" s="231"/>
      <c r="CS840" s="234"/>
    </row>
    <row r="841" spans="25:97" ht="15" customHeight="1" x14ac:dyDescent="0.25">
      <c r="Y841" s="406"/>
      <c r="Z841" s="408"/>
      <c r="AA841" s="409"/>
      <c r="AB841" s="408"/>
      <c r="AC841" s="409"/>
      <c r="AD841" s="410"/>
      <c r="AE841" s="406"/>
      <c r="AF841" s="408"/>
      <c r="AG841" s="409"/>
      <c r="AH841" s="408"/>
      <c r="AI841" s="409"/>
      <c r="AJ841" s="410"/>
      <c r="AK841" s="406"/>
      <c r="AL841" s="408"/>
      <c r="AM841" s="409"/>
      <c r="AN841" s="408"/>
      <c r="AO841" s="409"/>
      <c r="AP841" s="410"/>
      <c r="AR841" s="229"/>
      <c r="AS841" s="553"/>
      <c r="AT841" s="554"/>
      <c r="AU841" s="230"/>
      <c r="AV841" s="554"/>
      <c r="AW841" s="232"/>
      <c r="AX841" s="548"/>
      <c r="AY841" s="553"/>
      <c r="AZ841" s="554"/>
      <c r="BA841" s="230"/>
      <c r="BB841" s="554"/>
      <c r="BC841" s="232"/>
      <c r="BD841" s="549"/>
      <c r="BE841" s="550"/>
      <c r="BF841" s="551"/>
      <c r="BG841" s="550"/>
      <c r="BH841" s="551"/>
      <c r="BI841" s="552"/>
      <c r="BJ841" s="549"/>
      <c r="BK841" s="550"/>
      <c r="BL841" s="551"/>
      <c r="BM841" s="550"/>
      <c r="BN841" s="551"/>
      <c r="BO841" s="552"/>
      <c r="BP841" s="549"/>
      <c r="BQ841" s="550"/>
      <c r="BR841" s="551"/>
      <c r="BS841" s="550"/>
      <c r="BT841" s="551"/>
      <c r="BU841" s="234"/>
      <c r="BV841" s="229"/>
      <c r="BW841" s="555"/>
      <c r="BX841" s="231"/>
      <c r="BY841" s="233"/>
      <c r="BZ841" s="231"/>
      <c r="CA841" s="234"/>
      <c r="CB841" s="229"/>
      <c r="CC841" s="555"/>
      <c r="CD841" s="231"/>
      <c r="CE841" s="233"/>
      <c r="CF841" s="231"/>
      <c r="CG841" s="234"/>
      <c r="CH841" s="229"/>
      <c r="CI841" s="233"/>
      <c r="CJ841" s="231"/>
      <c r="CK841" s="233"/>
      <c r="CL841" s="231"/>
      <c r="CM841" s="234"/>
      <c r="CN841" s="229"/>
      <c r="CO841" s="233"/>
      <c r="CP841" s="231"/>
      <c r="CQ841" s="233"/>
      <c r="CR841" s="231"/>
      <c r="CS841" s="234"/>
    </row>
    <row r="842" spans="25:97" ht="15" customHeight="1" x14ac:dyDescent="0.25">
      <c r="Y842" s="411"/>
      <c r="Z842" s="412"/>
      <c r="AA842" s="413"/>
      <c r="AB842" s="412"/>
      <c r="AC842" s="413"/>
      <c r="AD842" s="414"/>
      <c r="AE842" s="411"/>
      <c r="AF842" s="412"/>
      <c r="AG842" s="413"/>
      <c r="AH842" s="412"/>
      <c r="AI842" s="413"/>
      <c r="AJ842" s="414"/>
      <c r="AK842" s="411"/>
      <c r="AL842" s="412"/>
      <c r="AM842" s="413"/>
      <c r="AN842" s="412"/>
      <c r="AO842" s="413"/>
      <c r="AP842" s="414"/>
      <c r="AR842" s="235"/>
      <c r="AS842" s="556"/>
      <c r="AT842" s="557"/>
      <c r="AU842" s="558"/>
      <c r="AV842" s="557"/>
      <c r="AW842" s="559"/>
      <c r="AX842" s="560"/>
      <c r="AY842" s="556"/>
      <c r="AZ842" s="557"/>
      <c r="BA842" s="558"/>
      <c r="BB842" s="557"/>
      <c r="BC842" s="559"/>
      <c r="BD842" s="561"/>
      <c r="BE842" s="562"/>
      <c r="BF842" s="563"/>
      <c r="BG842" s="562"/>
      <c r="BH842" s="563"/>
      <c r="BI842" s="564"/>
      <c r="BJ842" s="561"/>
      <c r="BK842" s="562"/>
      <c r="BL842" s="563"/>
      <c r="BM842" s="562"/>
      <c r="BN842" s="563"/>
      <c r="BO842" s="564"/>
      <c r="BP842" s="561"/>
      <c r="BQ842" s="562"/>
      <c r="BR842" s="563"/>
      <c r="BS842" s="562"/>
      <c r="BT842" s="563"/>
      <c r="BU842" s="238"/>
      <c r="BV842" s="235"/>
      <c r="BW842" s="565"/>
      <c r="BX842" s="237"/>
      <c r="BY842" s="236"/>
      <c r="BZ842" s="237"/>
      <c r="CA842" s="238"/>
      <c r="CB842" s="235"/>
      <c r="CC842" s="565"/>
      <c r="CD842" s="237"/>
      <c r="CE842" s="236"/>
      <c r="CF842" s="237"/>
      <c r="CG842" s="238"/>
      <c r="CH842" s="235"/>
      <c r="CI842" s="236"/>
      <c r="CJ842" s="237"/>
      <c r="CK842" s="236"/>
      <c r="CL842" s="237"/>
      <c r="CM842" s="238"/>
      <c r="CN842" s="235"/>
      <c r="CO842" s="236"/>
      <c r="CP842" s="237"/>
      <c r="CQ842" s="236"/>
      <c r="CR842" s="237"/>
      <c r="CS842" s="238"/>
    </row>
    <row r="843" spans="25:97" ht="15" customHeight="1" x14ac:dyDescent="0.25">
      <c r="Y843" s="406">
        <v>1</v>
      </c>
      <c r="Z843" s="407" t="s">
        <v>937</v>
      </c>
      <c r="AA843">
        <v>1</v>
      </c>
      <c r="AB843" s="408" t="s">
        <v>938</v>
      </c>
      <c r="AC843">
        <v>1</v>
      </c>
      <c r="AD843" s="407" t="s">
        <v>939</v>
      </c>
      <c r="AE843" s="406">
        <v>1</v>
      </c>
      <c r="AF843" s="407" t="s">
        <v>940</v>
      </c>
      <c r="AG843">
        <v>1</v>
      </c>
      <c r="AH843" s="408" t="s">
        <v>941</v>
      </c>
      <c r="AI843">
        <v>1</v>
      </c>
      <c r="AJ843" s="407" t="s">
        <v>942</v>
      </c>
      <c r="AK843" s="406">
        <v>1</v>
      </c>
      <c r="AL843" s="407" t="s">
        <v>943</v>
      </c>
      <c r="AM843">
        <v>1</v>
      </c>
      <c r="AN843" s="408" t="s">
        <v>944</v>
      </c>
      <c r="AO843">
        <v>1</v>
      </c>
      <c r="AP843" s="407" t="s">
        <v>945</v>
      </c>
      <c r="AR843" s="229">
        <v>1</v>
      </c>
      <c r="AS843" s="546" t="s">
        <v>1175</v>
      </c>
      <c r="AT843">
        <v>1</v>
      </c>
      <c r="AU843" s="547" t="s">
        <v>1176</v>
      </c>
      <c r="AV843">
        <v>1</v>
      </c>
      <c r="AW843" s="546" t="s">
        <v>1177</v>
      </c>
      <c r="AX843" s="548">
        <v>1</v>
      </c>
      <c r="AY843" s="546" t="s">
        <v>1178</v>
      </c>
      <c r="AZ843">
        <v>1</v>
      </c>
      <c r="BA843" s="547" t="s">
        <v>1179</v>
      </c>
      <c r="BB843">
        <v>1</v>
      </c>
      <c r="BC843" s="546" t="s">
        <v>1180</v>
      </c>
      <c r="BD843" s="549">
        <v>1</v>
      </c>
      <c r="BE843" s="546" t="s">
        <v>1181</v>
      </c>
      <c r="BF843">
        <v>1</v>
      </c>
      <c r="BG843" s="550" t="s">
        <v>1182</v>
      </c>
      <c r="BH843">
        <v>1</v>
      </c>
      <c r="BI843" s="546" t="s">
        <v>1183</v>
      </c>
      <c r="BJ843" s="549"/>
      <c r="BK843" s="550"/>
      <c r="BL843" s="551"/>
      <c r="BM843" s="550"/>
      <c r="BN843" s="551"/>
      <c r="BO843" s="552"/>
      <c r="BP843" s="549"/>
      <c r="BQ843" s="550"/>
      <c r="BR843" s="551"/>
      <c r="BS843" s="550"/>
      <c r="BT843" s="551"/>
      <c r="BU843" s="232"/>
      <c r="BV843" s="229"/>
      <c r="BW843" s="553"/>
      <c r="BX843" s="231"/>
      <c r="BY843" s="230"/>
      <c r="BZ843" s="231"/>
      <c r="CA843" s="232"/>
      <c r="CB843" s="229"/>
      <c r="CC843" s="553"/>
      <c r="CD843" s="231"/>
      <c r="CE843" s="230"/>
      <c r="CF843" s="231"/>
      <c r="CG843" s="232"/>
      <c r="CH843" s="229"/>
      <c r="CI843" s="230"/>
      <c r="CJ843" s="231"/>
      <c r="CK843" s="230"/>
      <c r="CL843" s="231"/>
      <c r="CM843" s="232"/>
      <c r="CN843" s="229"/>
      <c r="CO843" s="230"/>
      <c r="CP843" s="231"/>
      <c r="CQ843" s="230"/>
      <c r="CR843" s="231"/>
      <c r="CS843" s="232"/>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06"/>
      <c r="Z845" s="408"/>
      <c r="AA845" s="409"/>
      <c r="AB845" s="408"/>
      <c r="AC845" s="409"/>
      <c r="AD845" s="410"/>
      <c r="AE845" s="406"/>
      <c r="AF845" s="408"/>
      <c r="AG845" s="409"/>
      <c r="AH845" s="408"/>
      <c r="AI845" s="409"/>
      <c r="AJ845" s="410"/>
      <c r="AK845" s="406"/>
      <c r="AL845" s="408"/>
      <c r="AM845" s="409"/>
      <c r="AN845" s="408"/>
      <c r="AO845" s="409"/>
      <c r="AP845" s="410"/>
      <c r="AR845" s="229"/>
      <c r="AS845" s="553"/>
      <c r="AT845" s="554"/>
      <c r="AU845" s="230"/>
      <c r="AV845" s="554"/>
      <c r="AW845" s="232"/>
      <c r="AX845" s="548"/>
      <c r="AY845" s="553"/>
      <c r="AZ845" s="554"/>
      <c r="BA845" s="230"/>
      <c r="BB845" s="554"/>
      <c r="BC845" s="232"/>
      <c r="BD845" s="549"/>
      <c r="BE845" s="550"/>
      <c r="BF845" s="551"/>
      <c r="BG845" s="550"/>
      <c r="BH845" s="551"/>
      <c r="BI845" s="552"/>
      <c r="BJ845" s="549"/>
      <c r="BK845" s="550"/>
      <c r="BL845" s="551"/>
      <c r="BM845" s="550"/>
      <c r="BN845" s="551"/>
      <c r="BO845" s="552"/>
      <c r="BP845" s="549"/>
      <c r="BQ845" s="550"/>
      <c r="BR845" s="551"/>
      <c r="BS845" s="550"/>
      <c r="BT845" s="551"/>
      <c r="BU845" s="234"/>
      <c r="BV845" s="229"/>
      <c r="BW845" s="555"/>
      <c r="BX845" s="231"/>
      <c r="BY845" s="233"/>
      <c r="BZ845" s="231"/>
      <c r="CA845" s="234"/>
      <c r="CB845" s="229"/>
      <c r="CC845" s="555"/>
      <c r="CD845" s="231"/>
      <c r="CE845" s="233"/>
      <c r="CF845" s="231"/>
      <c r="CG845" s="234"/>
      <c r="CH845" s="229"/>
      <c r="CI845" s="233"/>
      <c r="CJ845" s="231"/>
      <c r="CK845" s="233"/>
      <c r="CL845" s="231"/>
      <c r="CM845" s="234"/>
      <c r="CN845" s="229"/>
      <c r="CO845" s="233"/>
      <c r="CP845" s="231"/>
      <c r="CQ845" s="233"/>
      <c r="CR845" s="231"/>
      <c r="CS845" s="234"/>
    </row>
    <row r="846" spans="25:97" ht="15" customHeight="1" x14ac:dyDescent="0.25">
      <c r="Y846" s="411"/>
      <c r="Z846" s="412"/>
      <c r="AA846" s="413"/>
      <c r="AB846" s="412"/>
      <c r="AC846" s="413"/>
      <c r="AD846" s="414"/>
      <c r="AE846" s="411"/>
      <c r="AF846" s="412"/>
      <c r="AG846" s="413"/>
      <c r="AH846" s="412"/>
      <c r="AI846" s="413"/>
      <c r="AJ846" s="414"/>
      <c r="AK846" s="411"/>
      <c r="AL846" s="412"/>
      <c r="AM846" s="413"/>
      <c r="AN846" s="412"/>
      <c r="AO846" s="413"/>
      <c r="AP846" s="414"/>
      <c r="AR846" s="235"/>
      <c r="AS846" s="556"/>
      <c r="AT846" s="557"/>
      <c r="AU846" s="558"/>
      <c r="AV846" s="557"/>
      <c r="AW846" s="559"/>
      <c r="AX846" s="560"/>
      <c r="AY846" s="556"/>
      <c r="AZ846" s="557"/>
      <c r="BA846" s="558"/>
      <c r="BB846" s="557"/>
      <c r="BC846" s="559"/>
      <c r="BD846" s="561"/>
      <c r="BE846" s="562"/>
      <c r="BF846" s="563"/>
      <c r="BG846" s="562"/>
      <c r="BH846" s="563"/>
      <c r="BI846" s="564"/>
      <c r="BJ846" s="561"/>
      <c r="BK846" s="562"/>
      <c r="BL846" s="563"/>
      <c r="BM846" s="562"/>
      <c r="BN846" s="563"/>
      <c r="BO846" s="564"/>
      <c r="BP846" s="561"/>
      <c r="BQ846" s="562"/>
      <c r="BR846" s="563"/>
      <c r="BS846" s="562"/>
      <c r="BT846" s="563"/>
      <c r="BU846" s="238"/>
      <c r="BV846" s="235"/>
      <c r="BW846" s="565"/>
      <c r="BX846" s="237"/>
      <c r="BY846" s="236"/>
      <c r="BZ846" s="237"/>
      <c r="CA846" s="238"/>
      <c r="CB846" s="235"/>
      <c r="CC846" s="565"/>
      <c r="CD846" s="237"/>
      <c r="CE846" s="236"/>
      <c r="CF846" s="237"/>
      <c r="CG846" s="238"/>
      <c r="CH846" s="235"/>
      <c r="CI846" s="236"/>
      <c r="CJ846" s="237"/>
      <c r="CK846" s="236"/>
      <c r="CL846" s="237"/>
      <c r="CM846" s="238"/>
      <c r="CN846" s="235"/>
      <c r="CO846" s="236"/>
      <c r="CP846" s="237"/>
      <c r="CQ846" s="236"/>
      <c r="CR846" s="237"/>
      <c r="CS846" s="238"/>
    </row>
    <row r="847" spans="25:97" ht="15" customHeight="1" x14ac:dyDescent="0.25">
      <c r="Y847" s="406">
        <v>1</v>
      </c>
      <c r="Z847" s="407" t="s">
        <v>946</v>
      </c>
      <c r="AA847">
        <v>1</v>
      </c>
      <c r="AB847" s="408" t="s">
        <v>947</v>
      </c>
      <c r="AC847">
        <v>1</v>
      </c>
      <c r="AD847" s="407" t="s">
        <v>948</v>
      </c>
      <c r="AE847" s="406">
        <v>1</v>
      </c>
      <c r="AF847" s="407" t="s">
        <v>949</v>
      </c>
      <c r="AG847">
        <v>1</v>
      </c>
      <c r="AH847" s="408" t="s">
        <v>950</v>
      </c>
      <c r="AI847">
        <v>1</v>
      </c>
      <c r="AJ847" s="407" t="s">
        <v>951</v>
      </c>
      <c r="AK847" s="406">
        <v>1</v>
      </c>
      <c r="AL847" s="407" t="s">
        <v>952</v>
      </c>
      <c r="AM847">
        <v>1</v>
      </c>
      <c r="AN847" s="408" t="s">
        <v>953</v>
      </c>
      <c r="AO847">
        <v>1</v>
      </c>
      <c r="AP847" s="407" t="s">
        <v>954</v>
      </c>
      <c r="AR847" s="229">
        <v>1</v>
      </c>
      <c r="AS847" s="546" t="s">
        <v>1184</v>
      </c>
      <c r="AT847">
        <v>1</v>
      </c>
      <c r="AU847" s="547" t="s">
        <v>1185</v>
      </c>
      <c r="AV847">
        <v>1</v>
      </c>
      <c r="AW847" s="546" t="s">
        <v>1186</v>
      </c>
      <c r="AX847" s="548">
        <v>1</v>
      </c>
      <c r="AY847" s="546" t="s">
        <v>1187</v>
      </c>
      <c r="AZ847">
        <v>1</v>
      </c>
      <c r="BA847" s="547" t="s">
        <v>1188</v>
      </c>
      <c r="BB847">
        <v>1</v>
      </c>
      <c r="BC847" s="546" t="s">
        <v>1189</v>
      </c>
      <c r="BD847" s="549">
        <v>1</v>
      </c>
      <c r="BE847" s="546" t="s">
        <v>1190</v>
      </c>
      <c r="BF847">
        <v>1</v>
      </c>
      <c r="BG847" s="550" t="s">
        <v>1191</v>
      </c>
      <c r="BH847">
        <v>1</v>
      </c>
      <c r="BI847" s="546" t="s">
        <v>1192</v>
      </c>
      <c r="BJ847" s="549"/>
      <c r="BK847" s="550"/>
      <c r="BL847" s="551"/>
      <c r="BM847" s="550"/>
      <c r="BN847" s="551"/>
      <c r="BO847" s="552"/>
      <c r="BP847" s="549"/>
      <c r="BQ847" s="550"/>
      <c r="BR847" s="551"/>
      <c r="BS847" s="550"/>
      <c r="BT847" s="551"/>
      <c r="BU847" s="232"/>
      <c r="BV847" s="229"/>
      <c r="BW847" s="553"/>
      <c r="BX847" s="231"/>
      <c r="BY847" s="230"/>
      <c r="BZ847" s="231"/>
      <c r="CA847" s="232"/>
      <c r="CB847" s="229"/>
      <c r="CC847" s="553"/>
      <c r="CD847" s="231"/>
      <c r="CE847" s="230"/>
      <c r="CF847" s="231"/>
      <c r="CG847" s="232"/>
      <c r="CH847" s="229"/>
      <c r="CI847" s="230"/>
      <c r="CJ847" s="231"/>
      <c r="CK847" s="230"/>
      <c r="CL847" s="231"/>
      <c r="CM847" s="232"/>
      <c r="CN847" s="229"/>
      <c r="CO847" s="230"/>
      <c r="CP847" s="231"/>
      <c r="CQ847" s="230"/>
      <c r="CR847" s="231"/>
      <c r="CS847" s="232"/>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5"/>
      <c r="Z849" s="416"/>
      <c r="AA849" s="417"/>
      <c r="AB849" s="416"/>
      <c r="AC849" s="417"/>
      <c r="AD849" s="418"/>
      <c r="AE849" s="364"/>
      <c r="AF849" s="365"/>
      <c r="AG849" s="366"/>
      <c r="AH849" s="365"/>
      <c r="AI849" s="366"/>
      <c r="AJ849" s="367"/>
      <c r="AK849" s="364"/>
      <c r="AL849" s="365"/>
      <c r="AM849" s="366"/>
      <c r="AN849" s="365"/>
      <c r="AO849" s="366"/>
      <c r="AP849" s="367"/>
      <c r="AR849" s="165"/>
      <c r="AS849" s="566"/>
      <c r="AT849" s="167"/>
      <c r="AU849" s="166"/>
      <c r="AV849" s="167"/>
      <c r="AW849" s="168"/>
      <c r="AX849" s="165"/>
      <c r="AY849" s="567"/>
      <c r="AZ849" s="167"/>
      <c r="BA849" s="166"/>
      <c r="BB849" s="167"/>
      <c r="BC849" s="168"/>
      <c r="BD849" s="568"/>
      <c r="BE849" s="569"/>
      <c r="BF849" s="570"/>
      <c r="BG849" s="569"/>
      <c r="BH849" s="570"/>
      <c r="BI849" s="571"/>
      <c r="BJ849" s="568"/>
      <c r="BK849" s="569"/>
      <c r="BL849" s="570"/>
      <c r="BM849" s="569"/>
      <c r="BN849" s="570"/>
      <c r="BO849" s="571"/>
      <c r="BP849" s="568"/>
      <c r="BQ849" s="569"/>
      <c r="BR849" s="570"/>
      <c r="BS849" s="569"/>
      <c r="BT849" s="570"/>
      <c r="BU849" s="168"/>
      <c r="BV849" s="165"/>
      <c r="BW849" s="567"/>
      <c r="BX849" s="167"/>
      <c r="BY849" s="166"/>
      <c r="BZ849" s="167"/>
      <c r="CA849" s="168"/>
      <c r="CB849" s="165"/>
      <c r="CC849" s="567"/>
      <c r="CD849" s="167"/>
      <c r="CE849" s="166"/>
      <c r="CF849" s="167"/>
      <c r="CG849" s="168"/>
      <c r="CH849" s="165"/>
      <c r="CI849" s="166"/>
      <c r="CJ849" s="167"/>
      <c r="CK849" s="166"/>
      <c r="CL849" s="167"/>
      <c r="CM849" s="168"/>
      <c r="CN849" s="165"/>
      <c r="CO849" s="166"/>
      <c r="CP849" s="167"/>
      <c r="CQ849" s="166"/>
      <c r="CR849" s="167"/>
      <c r="CS849" s="168"/>
    </row>
    <row r="850" spans="25:97" ht="15" customHeight="1" x14ac:dyDescent="0.25">
      <c r="Y850" s="419"/>
      <c r="Z850" s="420"/>
      <c r="AA850" s="421"/>
      <c r="AB850" s="420"/>
      <c r="AC850" s="421"/>
      <c r="AD850" s="422"/>
      <c r="AE850" s="423"/>
      <c r="AF850" s="424"/>
      <c r="AG850" s="425"/>
      <c r="AH850" s="424"/>
      <c r="AI850" s="425"/>
      <c r="AJ850" s="426"/>
      <c r="AK850" s="423"/>
      <c r="AL850" s="424"/>
      <c r="AM850" s="425"/>
      <c r="AN850" s="425"/>
      <c r="AO850" s="425"/>
      <c r="AP850" s="427"/>
      <c r="AR850" s="187"/>
      <c r="AS850" s="572"/>
      <c r="AT850" s="189"/>
      <c r="AU850" s="188"/>
      <c r="AV850" s="189"/>
      <c r="AW850" s="190"/>
      <c r="AX850" s="187"/>
      <c r="AY850" s="573"/>
      <c r="AZ850" s="189"/>
      <c r="BA850" s="188"/>
      <c r="BB850" s="189"/>
      <c r="BC850" s="190"/>
      <c r="BD850" s="574"/>
      <c r="BE850" s="575"/>
      <c r="BF850" s="576"/>
      <c r="BG850" s="576"/>
      <c r="BH850" s="576"/>
      <c r="BI850" s="577"/>
      <c r="BJ850" s="574"/>
      <c r="BK850" s="575"/>
      <c r="BL850" s="576"/>
      <c r="BM850" s="575"/>
      <c r="BN850" s="576"/>
      <c r="BO850" s="578"/>
      <c r="BP850" s="574"/>
      <c r="BQ850" s="575"/>
      <c r="BR850" s="576"/>
      <c r="BS850" s="575"/>
      <c r="BT850" s="576"/>
      <c r="BU850" s="190"/>
      <c r="BV850" s="187"/>
      <c r="BW850" s="573"/>
      <c r="BX850" s="189"/>
      <c r="BY850" s="189"/>
      <c r="BZ850" s="189"/>
      <c r="CA850" s="191"/>
      <c r="CB850" s="187"/>
      <c r="CC850" s="573"/>
      <c r="CD850" s="189"/>
      <c r="CE850" s="188"/>
      <c r="CF850" s="189"/>
      <c r="CG850" s="190"/>
      <c r="CH850" s="187"/>
      <c r="CI850" s="188"/>
      <c r="CJ850" s="189"/>
      <c r="CK850" s="188"/>
      <c r="CL850" s="189"/>
      <c r="CM850" s="190"/>
      <c r="CN850" s="187"/>
      <c r="CO850" s="188"/>
      <c r="CP850" s="189"/>
      <c r="CQ850" s="189"/>
      <c r="CR850" s="189"/>
      <c r="CS850" s="191"/>
    </row>
    <row r="851" spans="25:97" ht="15" customHeight="1" x14ac:dyDescent="0.25">
      <c r="Y851" s="406">
        <v>1</v>
      </c>
      <c r="Z851" s="407" t="s">
        <v>955</v>
      </c>
      <c r="AA851">
        <v>1</v>
      </c>
      <c r="AB851" s="408" t="s">
        <v>956</v>
      </c>
      <c r="AC851">
        <v>1</v>
      </c>
      <c r="AD851" s="407" t="s">
        <v>957</v>
      </c>
      <c r="AE851" s="364"/>
      <c r="AF851" s="428"/>
      <c r="AG851" s="366"/>
      <c r="AH851" s="428"/>
      <c r="AI851" s="366"/>
      <c r="AJ851" s="429"/>
      <c r="AK851" s="364"/>
      <c r="AL851" s="428"/>
      <c r="AM851" s="366"/>
      <c r="AN851" s="366"/>
      <c r="AO851" s="366"/>
      <c r="AP851" s="430"/>
      <c r="AR851" s="161"/>
      <c r="AS851" s="537"/>
      <c r="AT851" s="162"/>
      <c r="AU851" s="163"/>
      <c r="AV851" s="162"/>
      <c r="AW851" s="164"/>
      <c r="AX851" s="165"/>
      <c r="AY851" s="566"/>
      <c r="AZ851" s="167"/>
      <c r="BA851" s="192"/>
      <c r="BB851" s="167"/>
      <c r="BC851" s="193"/>
      <c r="BD851" s="568"/>
      <c r="BE851" s="569"/>
      <c r="BF851" s="570"/>
      <c r="BG851" s="570"/>
      <c r="BH851" s="570"/>
      <c r="BI851" s="579"/>
      <c r="BJ851" s="538"/>
      <c r="BK851" s="539"/>
      <c r="BL851" s="580"/>
      <c r="BM851" s="539"/>
      <c r="BN851" s="580"/>
      <c r="BO851" s="581"/>
      <c r="BP851" s="568"/>
      <c r="BQ851" s="569"/>
      <c r="BR851" s="570"/>
      <c r="BS851" s="569"/>
      <c r="BT851" s="570"/>
      <c r="BU851" s="193"/>
      <c r="BV851" s="165"/>
      <c r="BW851" s="566"/>
      <c r="BX851" s="167"/>
      <c r="BY851" s="167"/>
      <c r="BZ851" s="167"/>
      <c r="CA851" s="194"/>
      <c r="CB851" s="161"/>
      <c r="CC851" s="537"/>
      <c r="CD851" s="162"/>
      <c r="CE851" s="163"/>
      <c r="CF851" s="162"/>
      <c r="CG851" s="164"/>
      <c r="CH851" s="165"/>
      <c r="CI851" s="192"/>
      <c r="CJ851" s="167"/>
      <c r="CK851" s="192"/>
      <c r="CL851" s="167"/>
      <c r="CM851" s="193"/>
      <c r="CN851" s="165"/>
      <c r="CO851" s="192"/>
      <c r="CP851" s="167"/>
      <c r="CQ851" s="167"/>
      <c r="CR851" s="167"/>
      <c r="CS851" s="194"/>
    </row>
    <row r="852" spans="25:97" ht="15" customHeight="1" x14ac:dyDescent="0.25">
      <c r="Y852" s="402"/>
      <c r="Z852" s="403"/>
      <c r="AA852" s="404"/>
      <c r="AB852" s="403"/>
      <c r="AC852" s="404"/>
      <c r="AD852" s="405"/>
      <c r="AE852" s="402"/>
      <c r="AF852" s="403"/>
      <c r="AG852" s="404"/>
      <c r="AH852" s="403"/>
      <c r="AI852" s="404"/>
      <c r="AJ852" s="405"/>
      <c r="AK852" s="402"/>
      <c r="AL852" s="403"/>
      <c r="AM852" s="404"/>
      <c r="AN852" s="404"/>
      <c r="AO852" s="404"/>
      <c r="AP852" s="431"/>
      <c r="AR852" s="183"/>
      <c r="AS852" s="540"/>
      <c r="AT852" s="185"/>
      <c r="AU852" s="184"/>
      <c r="AV852" s="185"/>
      <c r="AW852" s="186"/>
      <c r="AX852" s="183"/>
      <c r="AY852" s="541"/>
      <c r="AZ852" s="185"/>
      <c r="BA852" s="184"/>
      <c r="BB852" s="185"/>
      <c r="BC852" s="186"/>
      <c r="BD852" s="542"/>
      <c r="BE852" s="543"/>
      <c r="BF852" s="544"/>
      <c r="BG852" s="544"/>
      <c r="BH852" s="544"/>
      <c r="BI852" s="582"/>
      <c r="BJ852" s="542"/>
      <c r="BK852" s="543"/>
      <c r="BL852" s="544"/>
      <c r="BM852" s="543"/>
      <c r="BN852" s="544"/>
      <c r="BO852" s="545"/>
      <c r="BP852" s="542"/>
      <c r="BQ852" s="543"/>
      <c r="BR852" s="544"/>
      <c r="BS852" s="543"/>
      <c r="BT852" s="544"/>
      <c r="BU852" s="186"/>
      <c r="BV852" s="183"/>
      <c r="BW852" s="541"/>
      <c r="BX852" s="185"/>
      <c r="BY852" s="185"/>
      <c r="BZ852" s="185"/>
      <c r="CA852" s="195"/>
      <c r="CB852" s="183"/>
      <c r="CC852" s="541"/>
      <c r="CD852" s="185"/>
      <c r="CE852" s="184"/>
      <c r="CF852" s="185"/>
      <c r="CG852" s="186"/>
      <c r="CH852" s="183"/>
      <c r="CI852" s="184"/>
      <c r="CJ852" s="185"/>
      <c r="CK852" s="184"/>
      <c r="CL852" s="185"/>
      <c r="CM852" s="186"/>
      <c r="CN852" s="183"/>
      <c r="CO852" s="184"/>
      <c r="CP852" s="185"/>
      <c r="CQ852" s="185"/>
      <c r="CR852" s="185"/>
      <c r="CS852" s="195"/>
    </row>
    <row r="853" spans="25:97" ht="15" customHeight="1" x14ac:dyDescent="0.25">
      <c r="Y853" s="402"/>
      <c r="Z853" s="403"/>
      <c r="AA853" s="404"/>
      <c r="AB853" s="403"/>
      <c r="AC853" s="404"/>
      <c r="AD853" s="405"/>
      <c r="AE853" s="402"/>
      <c r="AF853" s="403"/>
      <c r="AG853" s="404"/>
      <c r="AH853" s="403"/>
      <c r="AI853" s="404"/>
      <c r="AJ853" s="405"/>
      <c r="AK853" s="402"/>
      <c r="AL853" s="403"/>
      <c r="AM853" s="404"/>
      <c r="AN853" s="404"/>
      <c r="AO853" s="404"/>
      <c r="AP853" s="431"/>
      <c r="AR853" s="183"/>
      <c r="AS853" s="540"/>
      <c r="AT853" s="185"/>
      <c r="AU853" s="184"/>
      <c r="AV853" s="185"/>
      <c r="AW853" s="186"/>
      <c r="AX853" s="183"/>
      <c r="AY853" s="541"/>
      <c r="AZ853" s="185"/>
      <c r="BA853" s="184"/>
      <c r="BB853" s="185"/>
      <c r="BC853" s="186"/>
      <c r="BD853" s="542"/>
      <c r="BE853" s="543"/>
      <c r="BF853" s="544"/>
      <c r="BG853" s="544"/>
      <c r="BH853" s="544"/>
      <c r="BI853" s="582"/>
      <c r="BJ853" s="542"/>
      <c r="BK853" s="543"/>
      <c r="BL853" s="544"/>
      <c r="BM853" s="543"/>
      <c r="BN853" s="544"/>
      <c r="BO853" s="545"/>
      <c r="BP853" s="542"/>
      <c r="BQ853" s="543"/>
      <c r="BR853" s="544"/>
      <c r="BS853" s="543"/>
      <c r="BT853" s="544"/>
      <c r="BU853" s="186"/>
      <c r="BV853" s="183"/>
      <c r="BW853" s="541"/>
      <c r="BX853" s="185"/>
      <c r="BY853" s="185"/>
      <c r="BZ853" s="185"/>
      <c r="CA853" s="195"/>
      <c r="CB853" s="183"/>
      <c r="CC853" s="541"/>
      <c r="CD853" s="185"/>
      <c r="CE853" s="184"/>
      <c r="CF853" s="185"/>
      <c r="CG853" s="186"/>
      <c r="CH853" s="183"/>
      <c r="CI853" s="184"/>
      <c r="CJ853" s="185"/>
      <c r="CK853" s="184"/>
      <c r="CL853" s="185"/>
      <c r="CM853" s="186"/>
      <c r="CN853" s="183"/>
      <c r="CO853" s="184"/>
      <c r="CP853" s="185"/>
      <c r="CQ853" s="185"/>
      <c r="CR853" s="185"/>
      <c r="CS853" s="195"/>
    </row>
    <row r="854" spans="25:97" ht="15" customHeight="1" x14ac:dyDescent="0.25">
      <c r="Y854" s="368"/>
      <c r="Z854" s="370"/>
      <c r="AA854" s="370"/>
      <c r="AB854" s="370"/>
      <c r="AC854" s="370"/>
      <c r="AD854" s="432"/>
      <c r="AE854" s="368"/>
      <c r="AF854" s="370"/>
      <c r="AG854" s="370"/>
      <c r="AH854" s="370"/>
      <c r="AI854" s="370"/>
      <c r="AJ854" s="432"/>
      <c r="AK854" s="368"/>
      <c r="AL854" s="370"/>
      <c r="AM854" s="370"/>
      <c r="AN854" s="370"/>
      <c r="AO854" s="370"/>
      <c r="AP854" s="432"/>
      <c r="AR854" s="169"/>
      <c r="AS854" s="583"/>
      <c r="AT854" s="171"/>
      <c r="AU854" s="171"/>
      <c r="AV854" s="171"/>
      <c r="AW854" s="196"/>
      <c r="AX854" s="169"/>
      <c r="AY854" s="171"/>
      <c r="AZ854" s="171"/>
      <c r="BA854" s="171"/>
      <c r="BB854" s="171"/>
      <c r="BC854" s="196"/>
      <c r="BD854" s="499"/>
      <c r="BE854" s="501"/>
      <c r="BF854" s="501"/>
      <c r="BG854" s="501"/>
      <c r="BH854" s="501"/>
      <c r="BI854" s="584"/>
      <c r="BJ854" s="499"/>
      <c r="BK854" s="501"/>
      <c r="BL854" s="501"/>
      <c r="BM854" s="501"/>
      <c r="BN854" s="501"/>
      <c r="BO854" s="584"/>
      <c r="BP854" s="499"/>
      <c r="BQ854" s="501"/>
      <c r="BR854" s="501"/>
      <c r="BS854" s="501"/>
      <c r="BT854" s="501"/>
      <c r="BU854" s="196"/>
      <c r="BV854" s="169"/>
      <c r="BW854" s="171"/>
      <c r="BX854" s="171"/>
      <c r="BY854" s="171"/>
      <c r="BZ854" s="171"/>
      <c r="CA854" s="196"/>
      <c r="CB854" s="169"/>
      <c r="CC854" s="171"/>
      <c r="CD854" s="171"/>
      <c r="CE854" s="171"/>
      <c r="CF854" s="171"/>
      <c r="CG854" s="196"/>
      <c r="CH854" s="169"/>
      <c r="CI854" s="171"/>
      <c r="CJ854" s="171"/>
      <c r="CK854" s="171"/>
      <c r="CL854" s="171"/>
      <c r="CM854" s="196"/>
      <c r="CN854" s="169"/>
      <c r="CO854" s="171"/>
      <c r="CP854" s="171"/>
      <c r="CQ854" s="171"/>
      <c r="CR854" s="171"/>
      <c r="CS854" s="196"/>
    </row>
    <row r="855" spans="25:97" ht="15" customHeight="1" x14ac:dyDescent="0.25">
      <c r="Y855" s="433">
        <v>1</v>
      </c>
      <c r="Z855" s="434" t="s">
        <v>958</v>
      </c>
      <c r="AA855">
        <v>1</v>
      </c>
      <c r="AB855" s="435" t="s">
        <v>959</v>
      </c>
      <c r="AC855">
        <v>1</v>
      </c>
      <c r="AD855" s="434" t="s">
        <v>960</v>
      </c>
      <c r="AE855" s="433">
        <v>1</v>
      </c>
      <c r="AF855" s="434" t="s">
        <v>961</v>
      </c>
      <c r="AG855">
        <v>1</v>
      </c>
      <c r="AH855" s="435" t="s">
        <v>962</v>
      </c>
      <c r="AI855">
        <v>1</v>
      </c>
      <c r="AJ855" s="434" t="s">
        <v>963</v>
      </c>
      <c r="AK855" s="433">
        <v>1</v>
      </c>
      <c r="AL855" s="434" t="s">
        <v>964</v>
      </c>
      <c r="AM855">
        <v>1</v>
      </c>
      <c r="AN855" s="435" t="s">
        <v>965</v>
      </c>
      <c r="AO855">
        <v>1</v>
      </c>
      <c r="AP855" s="434" t="s">
        <v>966</v>
      </c>
      <c r="AR855" s="239">
        <v>1</v>
      </c>
      <c r="AS855" s="585" t="s">
        <v>1193</v>
      </c>
      <c r="AT855">
        <v>1</v>
      </c>
      <c r="AU855" s="586" t="s">
        <v>1194</v>
      </c>
      <c r="AV855">
        <v>1</v>
      </c>
      <c r="AW855" s="585" t="s">
        <v>1195</v>
      </c>
      <c r="AX855" s="587">
        <v>1</v>
      </c>
      <c r="AY855" s="585" t="s">
        <v>1196</v>
      </c>
      <c r="AZ855">
        <v>1</v>
      </c>
      <c r="BA855" s="586" t="s">
        <v>1197</v>
      </c>
      <c r="BB855">
        <v>1</v>
      </c>
      <c r="BC855" s="585" t="s">
        <v>1198</v>
      </c>
      <c r="BD855" s="588">
        <v>1</v>
      </c>
      <c r="BE855" s="585" t="s">
        <v>1199</v>
      </c>
      <c r="BF855">
        <v>1</v>
      </c>
      <c r="BG855" s="589" t="s">
        <v>1200</v>
      </c>
      <c r="BH855">
        <v>1</v>
      </c>
      <c r="BI855" s="585" t="s">
        <v>1201</v>
      </c>
      <c r="BJ855" s="588">
        <v>1</v>
      </c>
      <c r="BK855" s="585" t="s">
        <v>1202</v>
      </c>
      <c r="BL855">
        <v>1</v>
      </c>
      <c r="BM855" s="589" t="s">
        <v>1203</v>
      </c>
      <c r="BN855">
        <v>1</v>
      </c>
      <c r="BO855" s="585" t="s">
        <v>1204</v>
      </c>
      <c r="BP855" s="588">
        <v>1</v>
      </c>
      <c r="BQ855" s="585" t="s">
        <v>1205</v>
      </c>
      <c r="BR855">
        <v>1</v>
      </c>
      <c r="BS855" s="589" t="s">
        <v>1206</v>
      </c>
      <c r="BT855">
        <v>1</v>
      </c>
      <c r="BU855" s="585" t="s">
        <v>1207</v>
      </c>
      <c r="BV855" s="587">
        <v>1</v>
      </c>
      <c r="BW855" s="585" t="s">
        <v>1208</v>
      </c>
      <c r="BX855">
        <v>1</v>
      </c>
      <c r="BY855" s="586" t="s">
        <v>1209</v>
      </c>
      <c r="BZ855">
        <v>1</v>
      </c>
      <c r="CA855" s="585" t="s">
        <v>1210</v>
      </c>
      <c r="CB855" s="587">
        <v>1</v>
      </c>
      <c r="CC855" s="585" t="s">
        <v>1211</v>
      </c>
      <c r="CD855">
        <v>1</v>
      </c>
      <c r="CE855" s="586" t="s">
        <v>1212</v>
      </c>
      <c r="CF855">
        <v>1</v>
      </c>
      <c r="CG855" s="585" t="s">
        <v>1213</v>
      </c>
      <c r="CH855" s="587">
        <v>1</v>
      </c>
      <c r="CI855" s="585" t="s">
        <v>1214</v>
      </c>
      <c r="CJ855">
        <v>1</v>
      </c>
      <c r="CK855" s="586" t="s">
        <v>1215</v>
      </c>
      <c r="CL855">
        <v>1</v>
      </c>
      <c r="CM855" s="585" t="s">
        <v>1216</v>
      </c>
      <c r="CN855" s="239"/>
      <c r="CO855" s="240"/>
      <c r="CP855" s="241"/>
      <c r="CQ855" s="240"/>
      <c r="CR855" s="241"/>
      <c r="CS855" s="242"/>
    </row>
    <row r="856" spans="25:97" ht="15" customHeight="1" x14ac:dyDescent="0.25">
      <c r="Y856" s="433"/>
      <c r="Z856" s="435"/>
      <c r="AA856" s="436"/>
      <c r="AB856" s="435"/>
      <c r="AC856" s="436"/>
      <c r="AD856" s="437"/>
      <c r="AE856" s="433"/>
      <c r="AF856" s="435"/>
      <c r="AG856" s="436"/>
      <c r="AH856" s="435"/>
      <c r="AI856" s="436"/>
      <c r="AJ856" s="437"/>
      <c r="AK856" s="433"/>
      <c r="AL856" s="435"/>
      <c r="AM856" s="436"/>
      <c r="AN856" s="435"/>
      <c r="AO856" s="436"/>
      <c r="AP856" s="437"/>
      <c r="AR856" s="239"/>
      <c r="AS856" s="590"/>
      <c r="AT856" s="591"/>
      <c r="AU856" s="240"/>
      <c r="AV856" s="591"/>
      <c r="AW856" s="242"/>
      <c r="AX856" s="587"/>
      <c r="AY856" s="590"/>
      <c r="AZ856" s="591"/>
      <c r="BA856" s="240"/>
      <c r="BB856" s="591"/>
      <c r="BC856" s="242"/>
      <c r="BD856" s="588"/>
      <c r="BE856" s="589"/>
      <c r="BF856" s="592"/>
      <c r="BG856" s="589"/>
      <c r="BH856" s="592"/>
      <c r="BI856" s="593"/>
      <c r="BJ856" s="588"/>
      <c r="BK856" s="589"/>
      <c r="BL856" s="592"/>
      <c r="BM856" s="589"/>
      <c r="BN856" s="592"/>
      <c r="BO856" s="593"/>
      <c r="BP856" s="588"/>
      <c r="BQ856" s="589"/>
      <c r="BR856" s="592"/>
      <c r="BS856" s="589"/>
      <c r="BT856" s="592"/>
      <c r="BU856" s="242"/>
      <c r="BV856" s="587"/>
      <c r="BW856" s="590"/>
      <c r="BX856" s="591"/>
      <c r="BY856" s="240"/>
      <c r="BZ856" s="591"/>
      <c r="CA856" s="242"/>
      <c r="CB856" s="587"/>
      <c r="CC856" s="590"/>
      <c r="CD856" s="591"/>
      <c r="CE856" s="240"/>
      <c r="CF856" s="591"/>
      <c r="CG856" s="242"/>
      <c r="CH856" s="587"/>
      <c r="CI856" s="590"/>
      <c r="CJ856" s="591"/>
      <c r="CK856" s="240"/>
      <c r="CL856" s="591"/>
      <c r="CM856" s="242"/>
      <c r="CN856" s="239"/>
      <c r="CO856" s="243"/>
      <c r="CP856" s="241"/>
      <c r="CQ856" s="243"/>
      <c r="CR856" s="241"/>
      <c r="CS856" s="244"/>
    </row>
    <row r="857" spans="25:97" ht="15" customHeight="1" x14ac:dyDescent="0.25">
      <c r="Y857" s="433"/>
      <c r="Z857" s="435"/>
      <c r="AA857" s="436"/>
      <c r="AB857" s="435"/>
      <c r="AC857" s="436"/>
      <c r="AD857" s="437"/>
      <c r="AE857" s="433"/>
      <c r="AF857" s="435"/>
      <c r="AG857" s="436"/>
      <c r="AH857" s="435"/>
      <c r="AI857" s="436"/>
      <c r="AJ857" s="437"/>
      <c r="AK857" s="433"/>
      <c r="AL857" s="435"/>
      <c r="AM857" s="436"/>
      <c r="AN857" s="435"/>
      <c r="AO857" s="436"/>
      <c r="AP857" s="437"/>
      <c r="AR857" s="239"/>
      <c r="AS857" s="590"/>
      <c r="AT857" s="591"/>
      <c r="AU857" s="240"/>
      <c r="AV857" s="591"/>
      <c r="AW857" s="242"/>
      <c r="AX857" s="587"/>
      <c r="AY857" s="590"/>
      <c r="AZ857" s="591"/>
      <c r="BA857" s="240"/>
      <c r="BB857" s="591"/>
      <c r="BC857" s="242"/>
      <c r="BD857" s="588"/>
      <c r="BE857" s="589"/>
      <c r="BF857" s="592"/>
      <c r="BG857" s="589"/>
      <c r="BH857" s="592"/>
      <c r="BI857" s="593"/>
      <c r="BJ857" s="588"/>
      <c r="BK857" s="589"/>
      <c r="BL857" s="592"/>
      <c r="BM857" s="589"/>
      <c r="BN857" s="592"/>
      <c r="BO857" s="593"/>
      <c r="BP857" s="588"/>
      <c r="BQ857" s="589"/>
      <c r="BR857" s="592"/>
      <c r="BS857" s="589"/>
      <c r="BT857" s="592"/>
      <c r="BU857" s="242"/>
      <c r="BV857" s="587"/>
      <c r="BW857" s="590"/>
      <c r="BX857" s="591"/>
      <c r="BY857" s="240"/>
      <c r="BZ857" s="591"/>
      <c r="CA857" s="242"/>
      <c r="CB857" s="587"/>
      <c r="CC857" s="590"/>
      <c r="CD857" s="591"/>
      <c r="CE857" s="240"/>
      <c r="CF857" s="591"/>
      <c r="CG857" s="242"/>
      <c r="CH857" s="587"/>
      <c r="CI857" s="590"/>
      <c r="CJ857" s="591"/>
      <c r="CK857" s="240"/>
      <c r="CL857" s="591"/>
      <c r="CM857" s="242"/>
      <c r="CN857" s="239"/>
      <c r="CO857" s="243"/>
      <c r="CP857" s="241"/>
      <c r="CQ857" s="243"/>
      <c r="CR857" s="241"/>
      <c r="CS857" s="244"/>
    </row>
    <row r="858" spans="25:97" ht="15" customHeight="1" x14ac:dyDescent="0.25">
      <c r="Y858" s="438"/>
      <c r="Z858" s="439"/>
      <c r="AA858" s="440"/>
      <c r="AB858" s="439"/>
      <c r="AC858" s="440"/>
      <c r="AD858" s="441"/>
      <c r="AE858" s="438"/>
      <c r="AF858" s="439"/>
      <c r="AG858" s="440"/>
      <c r="AH858" s="439"/>
      <c r="AI858" s="440"/>
      <c r="AJ858" s="441"/>
      <c r="AK858" s="438"/>
      <c r="AL858" s="439"/>
      <c r="AM858" s="440"/>
      <c r="AN858" s="439"/>
      <c r="AO858" s="440"/>
      <c r="AP858" s="441"/>
      <c r="AR858" s="245"/>
      <c r="AS858" s="594"/>
      <c r="AT858" s="595"/>
      <c r="AU858" s="596"/>
      <c r="AV858" s="595"/>
      <c r="AW858" s="597"/>
      <c r="AX858" s="598"/>
      <c r="AY858" s="594"/>
      <c r="AZ858" s="595"/>
      <c r="BA858" s="596"/>
      <c r="BB858" s="595"/>
      <c r="BC858" s="597"/>
      <c r="BD858" s="599"/>
      <c r="BE858" s="600"/>
      <c r="BF858" s="601"/>
      <c r="BG858" s="600"/>
      <c r="BH858" s="601"/>
      <c r="BI858" s="602"/>
      <c r="BJ858" s="599"/>
      <c r="BK858" s="600"/>
      <c r="BL858" s="601"/>
      <c r="BM858" s="600"/>
      <c r="BN858" s="601"/>
      <c r="BO858" s="602"/>
      <c r="BP858" s="599"/>
      <c r="BQ858" s="600"/>
      <c r="BR858" s="601"/>
      <c r="BS858" s="600"/>
      <c r="BT858" s="601"/>
      <c r="BU858" s="597"/>
      <c r="BV858" s="598"/>
      <c r="BW858" s="594"/>
      <c r="BX858" s="595"/>
      <c r="BY858" s="596"/>
      <c r="BZ858" s="595"/>
      <c r="CA858" s="597"/>
      <c r="CB858" s="598"/>
      <c r="CC858" s="594"/>
      <c r="CD858" s="595"/>
      <c r="CE858" s="596"/>
      <c r="CF858" s="595"/>
      <c r="CG858" s="597"/>
      <c r="CH858" s="598"/>
      <c r="CI858" s="594"/>
      <c r="CJ858" s="595"/>
      <c r="CK858" s="596"/>
      <c r="CL858" s="595"/>
      <c r="CM858" s="597"/>
      <c r="CN858" s="245"/>
      <c r="CO858" s="246"/>
      <c r="CP858" s="247"/>
      <c r="CQ858" s="246"/>
      <c r="CR858" s="247"/>
      <c r="CS858" s="248"/>
    </row>
    <row r="859" spans="25:97" ht="15" customHeight="1" x14ac:dyDescent="0.25">
      <c r="Y859" s="433">
        <v>1</v>
      </c>
      <c r="Z859" s="434" t="s">
        <v>967</v>
      </c>
      <c r="AA859">
        <v>1</v>
      </c>
      <c r="AB859" s="435" t="s">
        <v>968</v>
      </c>
      <c r="AC859">
        <v>1</v>
      </c>
      <c r="AD859" s="434" t="s">
        <v>969</v>
      </c>
      <c r="AE859" s="433">
        <v>1</v>
      </c>
      <c r="AF859" s="434" t="s">
        <v>970</v>
      </c>
      <c r="AG859">
        <v>1</v>
      </c>
      <c r="AH859" s="435" t="s">
        <v>971</v>
      </c>
      <c r="AI859">
        <v>1</v>
      </c>
      <c r="AJ859" s="434" t="s">
        <v>972</v>
      </c>
      <c r="AK859" s="433">
        <v>1</v>
      </c>
      <c r="AL859" s="434" t="s">
        <v>973</v>
      </c>
      <c r="AM859">
        <v>1</v>
      </c>
      <c r="AN859" s="435" t="s">
        <v>974</v>
      </c>
      <c r="AO859">
        <v>1</v>
      </c>
      <c r="AP859" s="434" t="s">
        <v>975</v>
      </c>
      <c r="AR859" s="239">
        <v>1</v>
      </c>
      <c r="AS859" s="585" t="s">
        <v>1217</v>
      </c>
      <c r="AT859">
        <v>1</v>
      </c>
      <c r="AU859" s="586" t="s">
        <v>1218</v>
      </c>
      <c r="AV859">
        <v>1</v>
      </c>
      <c r="AW859" s="585" t="s">
        <v>1219</v>
      </c>
      <c r="AX859" s="587">
        <v>1</v>
      </c>
      <c r="AY859" s="585" t="s">
        <v>1220</v>
      </c>
      <c r="AZ859">
        <v>1</v>
      </c>
      <c r="BA859" s="586" t="s">
        <v>1221</v>
      </c>
      <c r="BB859">
        <v>1</v>
      </c>
      <c r="BC859" s="585" t="s">
        <v>1222</v>
      </c>
      <c r="BD859" s="588">
        <v>1</v>
      </c>
      <c r="BE859" s="585" t="s">
        <v>1223</v>
      </c>
      <c r="BF859">
        <v>1</v>
      </c>
      <c r="BG859" s="589" t="s">
        <v>1224</v>
      </c>
      <c r="BH859">
        <v>1</v>
      </c>
      <c r="BI859" s="585" t="s">
        <v>1225</v>
      </c>
      <c r="BJ859" s="588">
        <v>1</v>
      </c>
      <c r="BK859" s="585" t="s">
        <v>1226</v>
      </c>
      <c r="BL859">
        <v>1</v>
      </c>
      <c r="BM859" s="589" t="s">
        <v>1227</v>
      </c>
      <c r="BN859">
        <v>1</v>
      </c>
      <c r="BO859" s="585" t="s">
        <v>1228</v>
      </c>
      <c r="BP859" s="588">
        <v>1</v>
      </c>
      <c r="BQ859" s="585" t="s">
        <v>1229</v>
      </c>
      <c r="BR859">
        <v>1</v>
      </c>
      <c r="BS859" s="589" t="s">
        <v>1230</v>
      </c>
      <c r="BT859">
        <v>1</v>
      </c>
      <c r="BU859" s="585" t="s">
        <v>1231</v>
      </c>
      <c r="BV859" s="587">
        <v>1</v>
      </c>
      <c r="BW859" s="585" t="s">
        <v>1232</v>
      </c>
      <c r="BX859">
        <v>1</v>
      </c>
      <c r="BY859" s="586" t="s">
        <v>1233</v>
      </c>
      <c r="BZ859">
        <v>1</v>
      </c>
      <c r="CA859" s="585" t="s">
        <v>1234</v>
      </c>
      <c r="CB859" s="587">
        <v>1</v>
      </c>
      <c r="CC859" s="585" t="s">
        <v>1235</v>
      </c>
      <c r="CD859">
        <v>1</v>
      </c>
      <c r="CE859" s="586" t="s">
        <v>1236</v>
      </c>
      <c r="CF859">
        <v>1</v>
      </c>
      <c r="CG859" s="585" t="s">
        <v>1237</v>
      </c>
      <c r="CH859" s="587">
        <v>1</v>
      </c>
      <c r="CI859" s="585" t="s">
        <v>1238</v>
      </c>
      <c r="CJ859">
        <v>1</v>
      </c>
      <c r="CK859" s="586" t="s">
        <v>1239</v>
      </c>
      <c r="CL859">
        <v>1</v>
      </c>
      <c r="CM859" s="585" t="s">
        <v>1240</v>
      </c>
      <c r="CN859" s="239"/>
      <c r="CO859" s="240"/>
      <c r="CP859" s="241"/>
      <c r="CQ859" s="240"/>
      <c r="CR859" s="241"/>
      <c r="CS859" s="242"/>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240"/>
      <c r="CJ860" s="591"/>
      <c r="CK860" s="240"/>
      <c r="CL860" s="591"/>
      <c r="CM860" s="242"/>
      <c r="CN860" s="239"/>
      <c r="CO860" s="243"/>
      <c r="CP860" s="241"/>
      <c r="CQ860" s="243"/>
      <c r="CR860" s="241"/>
      <c r="CS860" s="244"/>
    </row>
    <row r="861" spans="25:97" ht="15" customHeight="1" x14ac:dyDescent="0.25">
      <c r="Y861" s="433"/>
      <c r="Z861" s="435"/>
      <c r="AA861" s="436"/>
      <c r="AB861" s="435"/>
      <c r="AC861" s="436"/>
      <c r="AD861" s="437"/>
      <c r="AE861" s="433"/>
      <c r="AF861" s="435"/>
      <c r="AG861" s="436"/>
      <c r="AH861" s="435"/>
      <c r="AI861" s="436"/>
      <c r="AJ861" s="437"/>
      <c r="AK861" s="433"/>
      <c r="AL861" s="435"/>
      <c r="AM861" s="436"/>
      <c r="AN861" s="435"/>
      <c r="AO861" s="436"/>
      <c r="AP861" s="437"/>
      <c r="AR861" s="239"/>
      <c r="AS861" s="590"/>
      <c r="AT861" s="591"/>
      <c r="AU861" s="240"/>
      <c r="AV861" s="591"/>
      <c r="AW861" s="242"/>
      <c r="AX861" s="587"/>
      <c r="AY861" s="590"/>
      <c r="AZ861" s="591"/>
      <c r="BA861" s="240"/>
      <c r="BB861" s="591"/>
      <c r="BC861" s="242"/>
      <c r="BD861" s="588"/>
      <c r="BE861" s="589"/>
      <c r="BF861" s="592"/>
      <c r="BG861" s="589"/>
      <c r="BH861" s="592"/>
      <c r="BI861" s="593"/>
      <c r="BJ861" s="588"/>
      <c r="BK861" s="589"/>
      <c r="BL861" s="592"/>
      <c r="BM861" s="589"/>
      <c r="BN861" s="592"/>
      <c r="BO861" s="593"/>
      <c r="BP861" s="588"/>
      <c r="BQ861" s="589"/>
      <c r="BR861" s="592"/>
      <c r="BS861" s="589"/>
      <c r="BT861" s="592"/>
      <c r="BU861" s="242"/>
      <c r="BV861" s="587"/>
      <c r="BW861" s="590"/>
      <c r="BX861" s="591"/>
      <c r="BY861" s="240"/>
      <c r="BZ861" s="591"/>
      <c r="CA861" s="242"/>
      <c r="CB861" s="587"/>
      <c r="CC861" s="590"/>
      <c r="CD861" s="591"/>
      <c r="CE861" s="240"/>
      <c r="CF861" s="591"/>
      <c r="CG861" s="242"/>
      <c r="CH861" s="587"/>
      <c r="CI861" s="240"/>
      <c r="CJ861" s="591"/>
      <c r="CK861" s="240"/>
      <c r="CL861" s="591"/>
      <c r="CM861" s="242"/>
      <c r="CN861" s="239"/>
      <c r="CO861" s="243"/>
      <c r="CP861" s="241"/>
      <c r="CQ861" s="243"/>
      <c r="CR861" s="241"/>
      <c r="CS861" s="244"/>
    </row>
    <row r="862" spans="25:97" ht="15" customHeight="1" x14ac:dyDescent="0.25">
      <c r="Y862" s="438"/>
      <c r="Z862" s="439"/>
      <c r="AA862" s="440"/>
      <c r="AB862" s="439"/>
      <c r="AC862" s="440"/>
      <c r="AD862" s="441"/>
      <c r="AE862" s="438"/>
      <c r="AF862" s="439"/>
      <c r="AG862" s="440"/>
      <c r="AH862" s="439"/>
      <c r="AI862" s="440"/>
      <c r="AJ862" s="441"/>
      <c r="AK862" s="438"/>
      <c r="AL862" s="439"/>
      <c r="AM862" s="440"/>
      <c r="AN862" s="439"/>
      <c r="AO862" s="440"/>
      <c r="AP862" s="441"/>
      <c r="AR862" s="245"/>
      <c r="AS862" s="594"/>
      <c r="AT862" s="595"/>
      <c r="AU862" s="596"/>
      <c r="AV862" s="595"/>
      <c r="AW862" s="597"/>
      <c r="AX862" s="598"/>
      <c r="AY862" s="594"/>
      <c r="AZ862" s="595"/>
      <c r="BA862" s="596"/>
      <c r="BB862" s="595"/>
      <c r="BC862" s="597"/>
      <c r="BD862" s="599"/>
      <c r="BE862" s="600"/>
      <c r="BF862" s="601"/>
      <c r="BG862" s="600"/>
      <c r="BH862" s="601"/>
      <c r="BI862" s="602"/>
      <c r="BJ862" s="599"/>
      <c r="BK862" s="600"/>
      <c r="BL862" s="601"/>
      <c r="BM862" s="600"/>
      <c r="BN862" s="601"/>
      <c r="BO862" s="602"/>
      <c r="BP862" s="599"/>
      <c r="BQ862" s="600"/>
      <c r="BR862" s="601"/>
      <c r="BS862" s="600"/>
      <c r="BT862" s="601"/>
      <c r="BU862" s="597"/>
      <c r="BV862" s="598"/>
      <c r="BW862" s="594"/>
      <c r="BX862" s="595"/>
      <c r="BY862" s="596"/>
      <c r="BZ862" s="595"/>
      <c r="CA862" s="597"/>
      <c r="CB862" s="598"/>
      <c r="CC862" s="594"/>
      <c r="CD862" s="595"/>
      <c r="CE862" s="596"/>
      <c r="CF862" s="595"/>
      <c r="CG862" s="597"/>
      <c r="CH862" s="598"/>
      <c r="CI862" s="596"/>
      <c r="CJ862" s="595"/>
      <c r="CK862" s="596"/>
      <c r="CL862" s="595"/>
      <c r="CM862" s="597"/>
      <c r="CN862" s="245"/>
      <c r="CO862" s="246"/>
      <c r="CP862" s="247"/>
      <c r="CQ862" s="246"/>
      <c r="CR862" s="247"/>
      <c r="CS862" s="248"/>
    </row>
    <row r="863" spans="25:97" ht="15" customHeight="1" x14ac:dyDescent="0.25">
      <c r="Y863" s="433">
        <v>1</v>
      </c>
      <c r="Z863" s="434" t="s">
        <v>976</v>
      </c>
      <c r="AA863">
        <v>1</v>
      </c>
      <c r="AB863" s="435" t="s">
        <v>977</v>
      </c>
      <c r="AC863">
        <v>1</v>
      </c>
      <c r="AD863" s="434" t="s">
        <v>978</v>
      </c>
      <c r="AE863" s="433">
        <v>1</v>
      </c>
      <c r="AF863" s="434" t="s">
        <v>979</v>
      </c>
      <c r="AG863">
        <v>1</v>
      </c>
      <c r="AH863" s="435" t="s">
        <v>980</v>
      </c>
      <c r="AI863">
        <v>1</v>
      </c>
      <c r="AJ863" s="434" t="s">
        <v>981</v>
      </c>
      <c r="AK863" s="433">
        <v>1</v>
      </c>
      <c r="AL863" s="434" t="s">
        <v>982</v>
      </c>
      <c r="AM863">
        <v>1</v>
      </c>
      <c r="AN863" s="435" t="s">
        <v>983</v>
      </c>
      <c r="AO863">
        <v>1</v>
      </c>
      <c r="AP863" s="434" t="s">
        <v>984</v>
      </c>
      <c r="AR863" s="239">
        <v>1</v>
      </c>
      <c r="AS863" s="585" t="s">
        <v>1241</v>
      </c>
      <c r="AT863">
        <v>1</v>
      </c>
      <c r="AU863" s="586" t="s">
        <v>1242</v>
      </c>
      <c r="AV863">
        <v>1</v>
      </c>
      <c r="AW863" s="585" t="s">
        <v>1243</v>
      </c>
      <c r="AX863" s="587">
        <v>1</v>
      </c>
      <c r="AY863" s="585" t="s">
        <v>1244</v>
      </c>
      <c r="AZ863">
        <v>1</v>
      </c>
      <c r="BA863" s="586" t="s">
        <v>1245</v>
      </c>
      <c r="BB863">
        <v>1</v>
      </c>
      <c r="BC863" s="585" t="s">
        <v>1246</v>
      </c>
      <c r="BD863" s="588">
        <v>1</v>
      </c>
      <c r="BE863" s="585" t="s">
        <v>1247</v>
      </c>
      <c r="BF863">
        <v>1</v>
      </c>
      <c r="BG863" s="589" t="s">
        <v>1248</v>
      </c>
      <c r="BH863">
        <v>1</v>
      </c>
      <c r="BI863" s="585" t="s">
        <v>1249</v>
      </c>
      <c r="BJ863" s="588">
        <v>1</v>
      </c>
      <c r="BK863" s="585" t="s">
        <v>1250</v>
      </c>
      <c r="BL863">
        <v>1</v>
      </c>
      <c r="BM863" s="589" t="s">
        <v>1251</v>
      </c>
      <c r="BN863">
        <v>1</v>
      </c>
      <c r="BO863" s="585" t="s">
        <v>1252</v>
      </c>
      <c r="BP863" s="588">
        <v>1</v>
      </c>
      <c r="BQ863" s="585" t="s">
        <v>1253</v>
      </c>
      <c r="BR863">
        <v>1</v>
      </c>
      <c r="BS863" s="589" t="s">
        <v>1254</v>
      </c>
      <c r="BT863">
        <v>1</v>
      </c>
      <c r="BU863" s="585" t="s">
        <v>1255</v>
      </c>
      <c r="BV863" s="587">
        <v>1</v>
      </c>
      <c r="BW863" s="585" t="s">
        <v>1256</v>
      </c>
      <c r="BX863">
        <v>1</v>
      </c>
      <c r="BY863" s="586" t="s">
        <v>1257</v>
      </c>
      <c r="BZ863">
        <v>1</v>
      </c>
      <c r="CA863" s="585" t="s">
        <v>1258</v>
      </c>
      <c r="CB863" s="587">
        <v>1</v>
      </c>
      <c r="CC863" s="585" t="s">
        <v>1259</v>
      </c>
      <c r="CD863">
        <v>1</v>
      </c>
      <c r="CE863" s="586" t="s">
        <v>1260</v>
      </c>
      <c r="CF863">
        <v>1</v>
      </c>
      <c r="CG863" s="585" t="s">
        <v>1261</v>
      </c>
      <c r="CH863" s="587"/>
      <c r="CI863" s="240"/>
      <c r="CJ863" s="591"/>
      <c r="CK863" s="240"/>
      <c r="CL863" s="591"/>
      <c r="CM863" s="242"/>
      <c r="CN863" s="239"/>
      <c r="CO863" s="240"/>
      <c r="CP863" s="241"/>
      <c r="CQ863" s="240"/>
      <c r="CR863" s="241"/>
      <c r="CS863" s="242"/>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3"/>
      <c r="Z865" s="435"/>
      <c r="AA865" s="436"/>
      <c r="AB865" s="435"/>
      <c r="AC865" s="436"/>
      <c r="AD865" s="437"/>
      <c r="AE865" s="433"/>
      <c r="AF865" s="435"/>
      <c r="AG865" s="436"/>
      <c r="AH865" s="435"/>
      <c r="AI865" s="436"/>
      <c r="AJ865" s="437"/>
      <c r="AK865" s="433"/>
      <c r="AL865" s="435"/>
      <c r="AM865" s="436"/>
      <c r="AN865" s="435"/>
      <c r="AO865" s="436"/>
      <c r="AP865" s="437"/>
      <c r="AR865" s="239"/>
      <c r="AS865" s="590"/>
      <c r="AT865" s="591"/>
      <c r="AU865" s="240"/>
      <c r="AV865" s="591"/>
      <c r="AW865" s="242"/>
      <c r="AX865" s="587"/>
      <c r="AY865" s="590"/>
      <c r="AZ865" s="591"/>
      <c r="BA865" s="240"/>
      <c r="BB865" s="591"/>
      <c r="BC865" s="242"/>
      <c r="BD865" s="588"/>
      <c r="BE865" s="589"/>
      <c r="BF865" s="592"/>
      <c r="BG865" s="589"/>
      <c r="BH865" s="592"/>
      <c r="BI865" s="593"/>
      <c r="BJ865" s="588"/>
      <c r="BK865" s="589"/>
      <c r="BL865" s="592"/>
      <c r="BM865" s="589"/>
      <c r="BN865" s="592"/>
      <c r="BO865" s="593"/>
      <c r="BP865" s="588"/>
      <c r="BQ865" s="589"/>
      <c r="BR865" s="592"/>
      <c r="BS865" s="589"/>
      <c r="BT865" s="592"/>
      <c r="BU865" s="242"/>
      <c r="BV865" s="587"/>
      <c r="BW865" s="590"/>
      <c r="BX865" s="591"/>
      <c r="BY865" s="240"/>
      <c r="BZ865" s="591"/>
      <c r="CA865" s="242"/>
      <c r="CB865" s="587"/>
      <c r="CC865" s="590"/>
      <c r="CD865" s="591"/>
      <c r="CE865" s="240"/>
      <c r="CF865" s="591"/>
      <c r="CG865" s="242"/>
      <c r="CH865" s="587"/>
      <c r="CI865" s="240"/>
      <c r="CJ865" s="591"/>
      <c r="CK865" s="240"/>
      <c r="CL865" s="591"/>
      <c r="CM865" s="242"/>
      <c r="CN865" s="239"/>
      <c r="CO865" s="243"/>
      <c r="CP865" s="241"/>
      <c r="CQ865" s="243"/>
      <c r="CR865" s="241"/>
      <c r="CS865" s="244"/>
    </row>
    <row r="866" spans="25:97" ht="15" customHeight="1" x14ac:dyDescent="0.25">
      <c r="Y866" s="438"/>
      <c r="Z866" s="439"/>
      <c r="AA866" s="440"/>
      <c r="AB866" s="439"/>
      <c r="AC866" s="440"/>
      <c r="AD866" s="441"/>
      <c r="AE866" s="438"/>
      <c r="AF866" s="439"/>
      <c r="AG866" s="440"/>
      <c r="AH866" s="439"/>
      <c r="AI866" s="440"/>
      <c r="AJ866" s="441"/>
      <c r="AK866" s="438"/>
      <c r="AL866" s="439"/>
      <c r="AM866" s="440"/>
      <c r="AN866" s="439"/>
      <c r="AO866" s="440"/>
      <c r="AP866" s="441"/>
      <c r="AR866" s="245"/>
      <c r="AS866" s="594"/>
      <c r="AT866" s="595"/>
      <c r="AU866" s="596"/>
      <c r="AV866" s="595"/>
      <c r="AW866" s="597"/>
      <c r="AX866" s="598"/>
      <c r="AY866" s="594"/>
      <c r="AZ866" s="595"/>
      <c r="BA866" s="596"/>
      <c r="BB866" s="595"/>
      <c r="BC866" s="597"/>
      <c r="BD866" s="599"/>
      <c r="BE866" s="600"/>
      <c r="BF866" s="601"/>
      <c r="BG866" s="600"/>
      <c r="BH866" s="601"/>
      <c r="BI866" s="602"/>
      <c r="BJ866" s="599"/>
      <c r="BK866" s="600"/>
      <c r="BL866" s="601"/>
      <c r="BM866" s="600"/>
      <c r="BN866" s="601"/>
      <c r="BO866" s="602"/>
      <c r="BP866" s="599"/>
      <c r="BQ866" s="600"/>
      <c r="BR866" s="601"/>
      <c r="BS866" s="600"/>
      <c r="BT866" s="601"/>
      <c r="BU866" s="597"/>
      <c r="BV866" s="598"/>
      <c r="BW866" s="594"/>
      <c r="BX866" s="595"/>
      <c r="BY866" s="596"/>
      <c r="BZ866" s="595"/>
      <c r="CA866" s="597"/>
      <c r="CB866" s="598"/>
      <c r="CC866" s="594"/>
      <c r="CD866" s="595"/>
      <c r="CE866" s="596"/>
      <c r="CF866" s="595"/>
      <c r="CG866" s="597"/>
      <c r="CH866" s="598"/>
      <c r="CI866" s="596"/>
      <c r="CJ866" s="595"/>
      <c r="CK866" s="596"/>
      <c r="CL866" s="595"/>
      <c r="CM866" s="597"/>
      <c r="CN866" s="245"/>
      <c r="CO866" s="246"/>
      <c r="CP866" s="247"/>
      <c r="CQ866" s="246"/>
      <c r="CR866" s="247"/>
      <c r="CS866" s="248"/>
    </row>
    <row r="867" spans="25:97" ht="15" customHeight="1" x14ac:dyDescent="0.25">
      <c r="Y867" s="433">
        <v>1</v>
      </c>
      <c r="Z867" s="434" t="s">
        <v>985</v>
      </c>
      <c r="AA867">
        <v>1</v>
      </c>
      <c r="AB867" s="435" t="s">
        <v>986</v>
      </c>
      <c r="AC867">
        <v>1</v>
      </c>
      <c r="AD867" s="434" t="s">
        <v>987</v>
      </c>
      <c r="AE867" s="433">
        <v>1</v>
      </c>
      <c r="AF867" s="434" t="s">
        <v>988</v>
      </c>
      <c r="AG867">
        <v>1</v>
      </c>
      <c r="AH867" s="435" t="s">
        <v>989</v>
      </c>
      <c r="AI867">
        <v>1</v>
      </c>
      <c r="AJ867" s="434" t="s">
        <v>990</v>
      </c>
      <c r="AK867" s="433">
        <v>1</v>
      </c>
      <c r="AL867" s="434" t="s">
        <v>991</v>
      </c>
      <c r="AM867">
        <v>1</v>
      </c>
      <c r="AN867" s="435" t="s">
        <v>992</v>
      </c>
      <c r="AO867">
        <v>1</v>
      </c>
      <c r="AP867" s="434" t="s">
        <v>993</v>
      </c>
      <c r="AR867" s="239">
        <v>1</v>
      </c>
      <c r="AS867" s="585" t="s">
        <v>1262</v>
      </c>
      <c r="AT867">
        <v>1</v>
      </c>
      <c r="AU867" s="586" t="s">
        <v>1263</v>
      </c>
      <c r="AV867">
        <v>1</v>
      </c>
      <c r="AW867" s="585" t="s">
        <v>1264</v>
      </c>
      <c r="AX867" s="587">
        <v>1</v>
      </c>
      <c r="AY867" s="585" t="s">
        <v>1265</v>
      </c>
      <c r="AZ867">
        <v>1</v>
      </c>
      <c r="BA867" s="586" t="s">
        <v>1266</v>
      </c>
      <c r="BB867">
        <v>1</v>
      </c>
      <c r="BC867" s="585" t="s">
        <v>1267</v>
      </c>
      <c r="BD867" s="588">
        <v>1</v>
      </c>
      <c r="BE867" s="585" t="s">
        <v>1268</v>
      </c>
      <c r="BF867">
        <v>1</v>
      </c>
      <c r="BG867" s="589" t="s">
        <v>1269</v>
      </c>
      <c r="BH867">
        <v>1</v>
      </c>
      <c r="BI867" s="585" t="s">
        <v>1270</v>
      </c>
      <c r="BJ867" s="588">
        <v>1</v>
      </c>
      <c r="BK867" s="585" t="s">
        <v>1271</v>
      </c>
      <c r="BL867">
        <v>1</v>
      </c>
      <c r="BM867" s="589" t="s">
        <v>1272</v>
      </c>
      <c r="BN867">
        <v>1</v>
      </c>
      <c r="BO867" s="585" t="s">
        <v>1273</v>
      </c>
      <c r="BP867" s="588">
        <v>1</v>
      </c>
      <c r="BQ867" s="585" t="s">
        <v>1274</v>
      </c>
      <c r="BR867">
        <v>1</v>
      </c>
      <c r="BS867" s="589" t="s">
        <v>1275</v>
      </c>
      <c r="BT867">
        <v>1</v>
      </c>
      <c r="BU867" s="585" t="s">
        <v>1276</v>
      </c>
      <c r="BV867" s="587">
        <v>1</v>
      </c>
      <c r="BW867" s="585" t="s">
        <v>1277</v>
      </c>
      <c r="BX867">
        <v>1</v>
      </c>
      <c r="BY867" s="586" t="s">
        <v>1278</v>
      </c>
      <c r="BZ867">
        <v>1</v>
      </c>
      <c r="CA867" s="585" t="s">
        <v>1279</v>
      </c>
      <c r="CB867" s="587">
        <v>1</v>
      </c>
      <c r="CC867" s="585" t="s">
        <v>1280</v>
      </c>
      <c r="CD867">
        <v>1</v>
      </c>
      <c r="CE867" s="586" t="s">
        <v>1281</v>
      </c>
      <c r="CF867">
        <v>1</v>
      </c>
      <c r="CG867" s="585" t="s">
        <v>1282</v>
      </c>
      <c r="CH867" s="587"/>
      <c r="CI867" s="240"/>
      <c r="CJ867" s="591"/>
      <c r="CK867" s="240"/>
      <c r="CL867" s="591"/>
      <c r="CM867" s="242"/>
      <c r="CN867" s="239"/>
      <c r="CO867" s="240"/>
      <c r="CP867" s="241"/>
      <c r="CQ867" s="240"/>
      <c r="CR867" s="241"/>
      <c r="CS867" s="242"/>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42"/>
      <c r="Z869" s="443"/>
      <c r="AA869" s="444"/>
      <c r="AB869" s="443"/>
      <c r="AC869" s="444"/>
      <c r="AD869" s="445"/>
      <c r="AE869" s="442"/>
      <c r="AF869" s="443"/>
      <c r="AG869" s="444"/>
      <c r="AH869" s="443"/>
      <c r="AI869" s="444"/>
      <c r="AJ869" s="445"/>
      <c r="AK869" s="442"/>
      <c r="AL869" s="443"/>
      <c r="AM869" s="444"/>
      <c r="AN869" s="443"/>
      <c r="AO869" s="444"/>
      <c r="AP869" s="445"/>
      <c r="AR869" s="249"/>
      <c r="AS869" s="603"/>
      <c r="AT869" s="604"/>
      <c r="AU869" s="257"/>
      <c r="AV869" s="604"/>
      <c r="AW869" s="258"/>
      <c r="AX869" s="605"/>
      <c r="AY869" s="603"/>
      <c r="AZ869" s="604"/>
      <c r="BA869" s="257"/>
      <c r="BB869" s="604"/>
      <c r="BC869" s="258"/>
      <c r="BD869" s="606"/>
      <c r="BE869" s="607"/>
      <c r="BF869" s="608"/>
      <c r="BG869" s="607"/>
      <c r="BH869" s="608"/>
      <c r="BI869" s="609"/>
      <c r="BJ869" s="606"/>
      <c r="BK869" s="607"/>
      <c r="BL869" s="608"/>
      <c r="BM869" s="607"/>
      <c r="BN869" s="608"/>
      <c r="BO869" s="609"/>
      <c r="BP869" s="606"/>
      <c r="BQ869" s="607"/>
      <c r="BR869" s="608"/>
      <c r="BS869" s="607"/>
      <c r="BT869" s="608"/>
      <c r="BU869" s="258"/>
      <c r="BV869" s="605"/>
      <c r="BW869" s="603"/>
      <c r="BX869" s="604"/>
      <c r="BY869" s="257"/>
      <c r="BZ869" s="604"/>
      <c r="CA869" s="258"/>
      <c r="CB869" s="605"/>
      <c r="CC869" s="603"/>
      <c r="CD869" s="604"/>
      <c r="CE869" s="257"/>
      <c r="CF869" s="604"/>
      <c r="CG869" s="258"/>
      <c r="CH869" s="605"/>
      <c r="CI869" s="257"/>
      <c r="CJ869" s="604"/>
      <c r="CK869" s="257"/>
      <c r="CL869" s="604"/>
      <c r="CM869" s="258"/>
      <c r="CN869" s="249"/>
      <c r="CO869" s="250"/>
      <c r="CP869" s="251"/>
      <c r="CQ869" s="250"/>
      <c r="CR869" s="251"/>
      <c r="CS869" s="252"/>
    </row>
    <row r="870" spans="25:97" ht="15" customHeight="1" x14ac:dyDescent="0.25">
      <c r="Y870" s="446"/>
      <c r="Z870" s="447"/>
      <c r="AA870" s="448"/>
      <c r="AB870" s="447"/>
      <c r="AC870" s="448"/>
      <c r="AD870" s="449"/>
      <c r="AE870" s="446"/>
      <c r="AF870" s="447"/>
      <c r="AG870" s="448"/>
      <c r="AH870" s="447"/>
      <c r="AI870" s="448"/>
      <c r="AJ870" s="449"/>
      <c r="AK870" s="395"/>
      <c r="AL870" s="396"/>
      <c r="AM870" s="397"/>
      <c r="AN870" s="396"/>
      <c r="AO870" s="397"/>
      <c r="AP870" s="398"/>
      <c r="AR870" s="253"/>
      <c r="AS870" s="610"/>
      <c r="AT870" s="611"/>
      <c r="AU870" s="612"/>
      <c r="AV870" s="611"/>
      <c r="AW870" s="613"/>
      <c r="AX870" s="614"/>
      <c r="AY870" s="610"/>
      <c r="AZ870" s="611"/>
      <c r="BA870" s="612"/>
      <c r="BB870" s="611"/>
      <c r="BC870" s="613"/>
      <c r="BD870" s="615"/>
      <c r="BE870" s="616"/>
      <c r="BF870" s="617"/>
      <c r="BG870" s="616"/>
      <c r="BH870" s="617"/>
      <c r="BI870" s="618"/>
      <c r="BJ870" s="615"/>
      <c r="BK870" s="616"/>
      <c r="BL870" s="617"/>
      <c r="BM870" s="616"/>
      <c r="BN870" s="617"/>
      <c r="BO870" s="618"/>
      <c r="BP870" s="615"/>
      <c r="BQ870" s="616"/>
      <c r="BR870" s="617"/>
      <c r="BS870" s="616"/>
      <c r="BT870" s="617"/>
      <c r="BU870" s="613"/>
      <c r="BV870" s="614"/>
      <c r="BW870" s="610"/>
      <c r="BX870" s="611"/>
      <c r="BY870" s="612"/>
      <c r="BZ870" s="611"/>
      <c r="CA870" s="613"/>
      <c r="CB870" s="614"/>
      <c r="CC870" s="610"/>
      <c r="CD870" s="611"/>
      <c r="CE870" s="612"/>
      <c r="CF870" s="611"/>
      <c r="CG870" s="613"/>
      <c r="CH870" s="614"/>
      <c r="CI870" s="612"/>
      <c r="CJ870" s="611"/>
      <c r="CK870" s="612"/>
      <c r="CL870" s="611"/>
      <c r="CM870" s="613"/>
      <c r="CN870" s="253"/>
      <c r="CO870" s="254"/>
      <c r="CP870" s="255"/>
      <c r="CQ870" s="254"/>
      <c r="CR870" s="255"/>
      <c r="CS870" s="256"/>
    </row>
    <row r="871" spans="25:97" ht="15" customHeight="1" x14ac:dyDescent="0.25">
      <c r="Y871" s="433">
        <v>1</v>
      </c>
      <c r="Z871" s="434" t="s">
        <v>994</v>
      </c>
      <c r="AA871">
        <v>1</v>
      </c>
      <c r="AB871" s="435" t="s">
        <v>995</v>
      </c>
      <c r="AC871">
        <v>1</v>
      </c>
      <c r="AD871" s="434" t="s">
        <v>996</v>
      </c>
      <c r="AE871" s="433">
        <v>1</v>
      </c>
      <c r="AF871" s="434" t="s">
        <v>997</v>
      </c>
      <c r="AG871">
        <v>1</v>
      </c>
      <c r="AH871" s="435" t="s">
        <v>998</v>
      </c>
      <c r="AI871">
        <v>1</v>
      </c>
      <c r="AJ871" s="434" t="s">
        <v>999</v>
      </c>
      <c r="AK871" s="387"/>
      <c r="AL871" s="400"/>
      <c r="AM871" s="389"/>
      <c r="AN871" s="400"/>
      <c r="AO871" s="389"/>
      <c r="AP871" s="401"/>
      <c r="AR871" s="239">
        <v>1</v>
      </c>
      <c r="AS871" s="585" t="s">
        <v>1283</v>
      </c>
      <c r="AT871">
        <v>1</v>
      </c>
      <c r="AU871" s="586" t="s">
        <v>1284</v>
      </c>
      <c r="AV871">
        <v>1</v>
      </c>
      <c r="AW871" s="585" t="s">
        <v>1285</v>
      </c>
      <c r="AX871" s="585"/>
      <c r="AY871" s="585" t="s">
        <v>1286</v>
      </c>
      <c r="AZ871">
        <v>1</v>
      </c>
      <c r="BA871" s="586" t="s">
        <v>1287</v>
      </c>
      <c r="BB871">
        <v>1</v>
      </c>
      <c r="BC871" s="585" t="s">
        <v>1288</v>
      </c>
      <c r="BD871" s="606">
        <v>1</v>
      </c>
      <c r="BE871" s="619" t="s">
        <v>1289</v>
      </c>
      <c r="BF871">
        <v>1</v>
      </c>
      <c r="BG871" s="589" t="s">
        <v>1290</v>
      </c>
      <c r="BH871">
        <v>1</v>
      </c>
      <c r="BI871" s="619" t="s">
        <v>1291</v>
      </c>
      <c r="BJ871" s="588">
        <v>1</v>
      </c>
      <c r="BK871" s="585" t="s">
        <v>1292</v>
      </c>
      <c r="BL871">
        <v>1</v>
      </c>
      <c r="BM871" s="589" t="s">
        <v>1293</v>
      </c>
      <c r="BN871">
        <v>1</v>
      </c>
      <c r="BO871" s="585" t="s">
        <v>1294</v>
      </c>
      <c r="BP871" s="588">
        <v>1</v>
      </c>
      <c r="BQ871" s="585" t="s">
        <v>1295</v>
      </c>
      <c r="BR871">
        <v>1</v>
      </c>
      <c r="BS871" s="589" t="s">
        <v>1296</v>
      </c>
      <c r="BT871">
        <v>1</v>
      </c>
      <c r="BU871" s="585" t="s">
        <v>1297</v>
      </c>
      <c r="BV871" s="605">
        <v>1</v>
      </c>
      <c r="BW871" s="619" t="s">
        <v>1298</v>
      </c>
      <c r="BX871">
        <v>1</v>
      </c>
      <c r="BY871" s="586" t="s">
        <v>1299</v>
      </c>
      <c r="BZ871">
        <v>1</v>
      </c>
      <c r="CA871" s="619" t="s">
        <v>1300</v>
      </c>
      <c r="CB871" s="587">
        <v>1</v>
      </c>
      <c r="CC871" s="585" t="s">
        <v>1301</v>
      </c>
      <c r="CD871">
        <v>1</v>
      </c>
      <c r="CE871" s="586" t="s">
        <v>1302</v>
      </c>
      <c r="CF871">
        <v>1</v>
      </c>
      <c r="CG871" s="585" t="s">
        <v>1303</v>
      </c>
      <c r="CH871" s="587"/>
      <c r="CI871" s="240"/>
      <c r="CJ871" s="591"/>
      <c r="CK871" s="240"/>
      <c r="CL871" s="591"/>
      <c r="CM871" s="242"/>
      <c r="CN871" s="249"/>
      <c r="CO871" s="257"/>
      <c r="CP871" s="251"/>
      <c r="CQ871" s="257"/>
      <c r="CR871" s="251"/>
      <c r="CS871" s="258"/>
    </row>
    <row r="872" spans="25:97" ht="15" customHeight="1" x14ac:dyDescent="0.25">
      <c r="Y872" s="387"/>
      <c r="Z872" s="388"/>
      <c r="AA872" s="389"/>
      <c r="AB872" s="388"/>
      <c r="AC872" s="389"/>
      <c r="AD872" s="390"/>
      <c r="AE872" s="387"/>
      <c r="AF872" s="388"/>
      <c r="AG872" s="389"/>
      <c r="AH872" s="388"/>
      <c r="AI872" s="389"/>
      <c r="AJ872" s="390"/>
      <c r="AK872" s="387"/>
      <c r="AL872" s="388"/>
      <c r="AM872" s="389"/>
      <c r="AN872" s="388"/>
      <c r="AO872" s="389"/>
      <c r="AP872" s="390"/>
      <c r="AR872" s="249"/>
      <c r="AS872" s="603"/>
      <c r="AT872" s="251"/>
      <c r="AU872" s="250"/>
      <c r="AV872" s="251"/>
      <c r="AW872" s="252"/>
      <c r="AX872" s="249"/>
      <c r="AY872" s="620"/>
      <c r="AZ872" s="251"/>
      <c r="BA872" s="250"/>
      <c r="BB872" s="251"/>
      <c r="BC872" s="252"/>
      <c r="BD872" s="606"/>
      <c r="BE872" s="607"/>
      <c r="BF872" s="608"/>
      <c r="BG872" s="607"/>
      <c r="BH872" s="608"/>
      <c r="BI872" s="609"/>
      <c r="BJ872" s="606"/>
      <c r="BK872" s="607"/>
      <c r="BL872" s="608"/>
      <c r="BM872" s="607"/>
      <c r="BN872" s="608"/>
      <c r="BO872" s="609"/>
      <c r="BP872" s="606"/>
      <c r="BQ872" s="607"/>
      <c r="BR872" s="608"/>
      <c r="BS872" s="607"/>
      <c r="BT872" s="608"/>
      <c r="BU872" s="252"/>
      <c r="BV872" s="249"/>
      <c r="BW872" s="620"/>
      <c r="BX872" s="251"/>
      <c r="BY872" s="250"/>
      <c r="BZ872" s="251"/>
      <c r="CA872" s="252"/>
      <c r="CB872" s="249"/>
      <c r="CC872" s="620"/>
      <c r="CD872" s="251"/>
      <c r="CE872" s="250"/>
      <c r="CF872" s="251"/>
      <c r="CG872" s="252"/>
      <c r="CH872" s="249"/>
      <c r="CI872" s="250"/>
      <c r="CJ872" s="251"/>
      <c r="CK872" s="250"/>
      <c r="CL872" s="251"/>
      <c r="CM872" s="252"/>
      <c r="CN872" s="249"/>
      <c r="CO872" s="250"/>
      <c r="CP872" s="251"/>
      <c r="CQ872" s="250"/>
      <c r="CR872" s="251"/>
      <c r="CS872" s="252"/>
    </row>
    <row r="873" spans="25:97" ht="15" customHeight="1" x14ac:dyDescent="0.25">
      <c r="Y873" s="387"/>
      <c r="Z873" s="388"/>
      <c r="AA873" s="389"/>
      <c r="AB873" s="388"/>
      <c r="AC873" s="389"/>
      <c r="AD873" s="390"/>
      <c r="AE873" s="387"/>
      <c r="AF873" s="388"/>
      <c r="AG873" s="389"/>
      <c r="AH873" s="388"/>
      <c r="AI873" s="389"/>
      <c r="AJ873" s="390"/>
      <c r="AK873" s="387"/>
      <c r="AL873" s="388"/>
      <c r="AM873" s="389"/>
      <c r="AN873" s="388"/>
      <c r="AO873" s="389"/>
      <c r="AP873" s="390"/>
      <c r="AR873" s="249"/>
      <c r="AS873" s="603"/>
      <c r="AT873" s="251"/>
      <c r="AU873" s="250"/>
      <c r="AV873" s="251"/>
      <c r="AW873" s="252"/>
      <c r="AX873" s="249"/>
      <c r="AY873" s="620"/>
      <c r="AZ873" s="251"/>
      <c r="BA873" s="250"/>
      <c r="BB873" s="251"/>
      <c r="BC873" s="252"/>
      <c r="BD873" s="606"/>
      <c r="BE873" s="607"/>
      <c r="BF873" s="608"/>
      <c r="BG873" s="607"/>
      <c r="BH873" s="608"/>
      <c r="BI873" s="609"/>
      <c r="BJ873" s="606"/>
      <c r="BK873" s="607"/>
      <c r="BL873" s="608"/>
      <c r="BM873" s="607"/>
      <c r="BN873" s="608"/>
      <c r="BO873" s="609"/>
      <c r="BP873" s="606"/>
      <c r="BQ873" s="607"/>
      <c r="BR873" s="608"/>
      <c r="BS873" s="607"/>
      <c r="BT873" s="608"/>
      <c r="BU873" s="252"/>
      <c r="BV873" s="249"/>
      <c r="BW873" s="620"/>
      <c r="BX873" s="251"/>
      <c r="BY873" s="250"/>
      <c r="BZ873" s="251"/>
      <c r="CA873" s="252"/>
      <c r="CB873" s="249"/>
      <c r="CC873" s="620"/>
      <c r="CD873" s="251"/>
      <c r="CE873" s="250"/>
      <c r="CF873" s="251"/>
      <c r="CG873" s="252"/>
      <c r="CH873" s="249"/>
      <c r="CI873" s="250"/>
      <c r="CJ873" s="251"/>
      <c r="CK873" s="250"/>
      <c r="CL873" s="251"/>
      <c r="CM873" s="252"/>
      <c r="CN873" s="249"/>
      <c r="CO873" s="250"/>
      <c r="CP873" s="251"/>
      <c r="CQ873" s="250"/>
      <c r="CR873" s="251"/>
      <c r="CS873" s="252"/>
    </row>
    <row r="874" spans="25:97" ht="15" customHeight="1" x14ac:dyDescent="0.25">
      <c r="Y874" s="368"/>
      <c r="Z874" s="369"/>
      <c r="AA874" s="370"/>
      <c r="AB874" s="369"/>
      <c r="AC874" s="370"/>
      <c r="AD874" s="371"/>
      <c r="AE874" s="368"/>
      <c r="AF874" s="369"/>
      <c r="AG874" s="370"/>
      <c r="AH874" s="369"/>
      <c r="AI874" s="370"/>
      <c r="AJ874" s="371"/>
      <c r="AK874" s="368"/>
      <c r="AL874" s="369"/>
      <c r="AM874" s="370"/>
      <c r="AN874" s="369"/>
      <c r="AO874" s="370"/>
      <c r="AP874" s="371"/>
      <c r="AR874" s="169"/>
      <c r="AS874" s="497"/>
      <c r="AT874" s="171"/>
      <c r="AU874" s="170"/>
      <c r="AV874" s="171"/>
      <c r="AW874" s="172"/>
      <c r="AX874" s="169"/>
      <c r="AY874" s="498"/>
      <c r="AZ874" s="171"/>
      <c r="BA874" s="170"/>
      <c r="BB874" s="171"/>
      <c r="BC874" s="172"/>
      <c r="BD874" s="499"/>
      <c r="BE874" s="500"/>
      <c r="BF874" s="501"/>
      <c r="BG874" s="500"/>
      <c r="BH874" s="501"/>
      <c r="BI874" s="502"/>
      <c r="BJ874" s="499"/>
      <c r="BK874" s="500"/>
      <c r="BL874" s="501"/>
      <c r="BM874" s="500"/>
      <c r="BN874" s="501"/>
      <c r="BO874" s="502"/>
      <c r="BP874" s="499"/>
      <c r="BQ874" s="500"/>
      <c r="BR874" s="501"/>
      <c r="BS874" s="500"/>
      <c r="BT874" s="501"/>
      <c r="BU874" s="172"/>
      <c r="BV874" s="169"/>
      <c r="BW874" s="498"/>
      <c r="BX874" s="171"/>
      <c r="BY874" s="170"/>
      <c r="BZ874" s="171"/>
      <c r="CA874" s="172"/>
      <c r="CB874" s="169"/>
      <c r="CC874" s="170"/>
      <c r="CD874" s="171"/>
      <c r="CE874" s="170"/>
      <c r="CF874" s="171"/>
      <c r="CG874" s="172"/>
      <c r="CH874" s="169"/>
      <c r="CI874" s="170"/>
      <c r="CJ874" s="171"/>
      <c r="CK874" s="170"/>
      <c r="CL874" s="171"/>
      <c r="CM874" s="172"/>
      <c r="CN874" s="169"/>
      <c r="CO874" s="170"/>
      <c r="CP874" s="171"/>
      <c r="CQ874" s="170"/>
      <c r="CR874" s="171"/>
      <c r="CS874" s="172"/>
    </row>
    <row r="875" spans="25:97" ht="15" customHeight="1" x14ac:dyDescent="0.25">
      <c r="Y875" s="450">
        <v>1</v>
      </c>
      <c r="Z875" s="451" t="s">
        <v>1000</v>
      </c>
      <c r="AA875">
        <v>1</v>
      </c>
      <c r="AB875" s="452" t="s">
        <v>1001</v>
      </c>
      <c r="AC875">
        <v>1</v>
      </c>
      <c r="AD875" s="451" t="s">
        <v>1002</v>
      </c>
      <c r="AE875" s="450">
        <v>1</v>
      </c>
      <c r="AF875" s="451" t="s">
        <v>1003</v>
      </c>
      <c r="AG875">
        <v>1</v>
      </c>
      <c r="AH875" s="452" t="s">
        <v>1004</v>
      </c>
      <c r="AI875">
        <v>1</v>
      </c>
      <c r="AJ875" s="451" t="s">
        <v>1005</v>
      </c>
      <c r="AK875" s="450">
        <v>1</v>
      </c>
      <c r="AL875" s="451" t="s">
        <v>1006</v>
      </c>
      <c r="AM875">
        <v>1</v>
      </c>
      <c r="AN875" s="452" t="s">
        <v>1007</v>
      </c>
      <c r="AO875">
        <v>1</v>
      </c>
      <c r="AP875" s="451" t="s">
        <v>1008</v>
      </c>
      <c r="AR875" s="259">
        <v>1</v>
      </c>
      <c r="AS875" s="621" t="s">
        <v>1304</v>
      </c>
      <c r="AT875">
        <v>1</v>
      </c>
      <c r="AU875" s="622" t="s">
        <v>1305</v>
      </c>
      <c r="AV875">
        <v>1</v>
      </c>
      <c r="AW875" s="621" t="s">
        <v>1306</v>
      </c>
      <c r="AX875" s="623">
        <v>1</v>
      </c>
      <c r="AY875" s="624" t="s">
        <v>1307</v>
      </c>
      <c r="AZ875">
        <v>1</v>
      </c>
      <c r="BA875" s="260" t="s">
        <v>1308</v>
      </c>
      <c r="BB875">
        <v>1</v>
      </c>
      <c r="BC875" s="624" t="s">
        <v>1309</v>
      </c>
      <c r="BD875" s="625">
        <v>1</v>
      </c>
      <c r="BE875" s="621" t="s">
        <v>1310</v>
      </c>
      <c r="BF875">
        <v>1</v>
      </c>
      <c r="BG875" s="626" t="s">
        <v>1311</v>
      </c>
      <c r="BH875">
        <v>1</v>
      </c>
      <c r="BI875" s="621" t="s">
        <v>1312</v>
      </c>
      <c r="BJ875" s="625">
        <v>1</v>
      </c>
      <c r="BK875" s="621" t="s">
        <v>1313</v>
      </c>
      <c r="BL875">
        <v>1</v>
      </c>
      <c r="BM875" s="626" t="s">
        <v>1314</v>
      </c>
      <c r="BN875">
        <v>1</v>
      </c>
      <c r="BO875" s="621" t="s">
        <v>1315</v>
      </c>
      <c r="BP875" s="625"/>
      <c r="BQ875" s="626"/>
      <c r="BR875" s="627"/>
      <c r="BS875" s="626"/>
      <c r="BT875" s="627"/>
      <c r="BU875" s="262"/>
      <c r="BV875" s="259"/>
      <c r="BW875" s="628"/>
      <c r="BX875" s="261"/>
      <c r="BY875" s="260"/>
      <c r="BZ875" s="261"/>
      <c r="CA875" s="262"/>
      <c r="CB875" s="259"/>
      <c r="CC875" s="260"/>
      <c r="CD875" s="261"/>
      <c r="CE875" s="260"/>
      <c r="CF875" s="261"/>
      <c r="CG875" s="262"/>
      <c r="CH875" s="259"/>
      <c r="CI875" s="260"/>
      <c r="CJ875" s="261"/>
      <c r="CK875" s="260"/>
      <c r="CL875" s="261"/>
      <c r="CM875" s="262"/>
      <c r="CN875" s="259"/>
      <c r="CO875" s="260"/>
      <c r="CP875" s="261"/>
      <c r="CQ875" s="260"/>
      <c r="CR875" s="261"/>
      <c r="CS875" s="262"/>
    </row>
    <row r="876" spans="25:97" ht="15" customHeight="1" x14ac:dyDescent="0.25">
      <c r="Y876" s="450"/>
      <c r="Z876" s="452"/>
      <c r="AA876" s="453"/>
      <c r="AB876" s="452"/>
      <c r="AC876" s="453"/>
      <c r="AD876" s="454"/>
      <c r="AE876" s="450"/>
      <c r="AF876" s="452"/>
      <c r="AG876" s="453"/>
      <c r="AH876" s="452"/>
      <c r="AI876" s="453"/>
      <c r="AJ876" s="454"/>
      <c r="AK876" s="450"/>
      <c r="AL876" s="452"/>
      <c r="AM876" s="453"/>
      <c r="AN876" s="452"/>
      <c r="AO876" s="453"/>
      <c r="AP876" s="454"/>
      <c r="AR876" s="259"/>
      <c r="AS876" s="628"/>
      <c r="AT876" s="629"/>
      <c r="AU876" s="260"/>
      <c r="AV876" s="629"/>
      <c r="AW876" s="262"/>
      <c r="AX876" s="623"/>
      <c r="AY876" s="628"/>
      <c r="AZ876" s="629"/>
      <c r="BA876" s="260"/>
      <c r="BB876" s="629"/>
      <c r="BC876" s="262"/>
      <c r="BD876" s="625"/>
      <c r="BE876" s="626"/>
      <c r="BF876" s="627"/>
      <c r="BG876" s="626"/>
      <c r="BH876" s="627"/>
      <c r="BI876" s="630"/>
      <c r="BJ876" s="625"/>
      <c r="BK876" s="626"/>
      <c r="BL876" s="627"/>
      <c r="BM876" s="626"/>
      <c r="BN876" s="627"/>
      <c r="BO876" s="630"/>
      <c r="BP876" s="625"/>
      <c r="BQ876" s="626"/>
      <c r="BR876" s="627"/>
      <c r="BS876" s="626"/>
      <c r="BT876" s="627"/>
      <c r="BU876" s="264"/>
      <c r="BV876" s="259"/>
      <c r="BW876" s="263"/>
      <c r="BX876" s="261"/>
      <c r="BY876" s="263"/>
      <c r="BZ876" s="261"/>
      <c r="CA876" s="264"/>
      <c r="CB876" s="259"/>
      <c r="CC876" s="263"/>
      <c r="CD876" s="261"/>
      <c r="CE876" s="263"/>
      <c r="CF876" s="261"/>
      <c r="CG876" s="264"/>
      <c r="CH876" s="259"/>
      <c r="CI876" s="263"/>
      <c r="CJ876" s="261"/>
      <c r="CK876" s="263"/>
      <c r="CL876" s="261"/>
      <c r="CM876" s="264"/>
      <c r="CN876" s="259"/>
      <c r="CO876" s="263"/>
      <c r="CP876" s="261"/>
      <c r="CQ876" s="263"/>
      <c r="CR876" s="261"/>
      <c r="CS876" s="264"/>
    </row>
    <row r="877" spans="25:97" ht="15" customHeight="1" x14ac:dyDescent="0.25">
      <c r="Y877" s="450"/>
      <c r="Z877" s="452"/>
      <c r="AA877" s="453"/>
      <c r="AB877" s="452"/>
      <c r="AC877" s="453"/>
      <c r="AD877" s="454"/>
      <c r="AE877" s="450"/>
      <c r="AF877" s="452"/>
      <c r="AG877" s="453"/>
      <c r="AH877" s="452"/>
      <c r="AI877" s="453"/>
      <c r="AJ877" s="454"/>
      <c r="AK877" s="450"/>
      <c r="AL877" s="452"/>
      <c r="AM877" s="453"/>
      <c r="AN877" s="452"/>
      <c r="AO877" s="453"/>
      <c r="AP877" s="454"/>
      <c r="AR877" s="259"/>
      <c r="AS877" s="628"/>
      <c r="AT877" s="629"/>
      <c r="AU877" s="260"/>
      <c r="AV877" s="629"/>
      <c r="AW877" s="262"/>
      <c r="AX877" s="623"/>
      <c r="AY877" s="628"/>
      <c r="AZ877" s="629"/>
      <c r="BA877" s="260"/>
      <c r="BB877" s="629"/>
      <c r="BC877" s="262"/>
      <c r="BD877" s="625"/>
      <c r="BE877" s="626"/>
      <c r="BF877" s="627"/>
      <c r="BG877" s="626"/>
      <c r="BH877" s="627"/>
      <c r="BI877" s="630"/>
      <c r="BJ877" s="625"/>
      <c r="BK877" s="626"/>
      <c r="BL877" s="627"/>
      <c r="BM877" s="626"/>
      <c r="BN877" s="627"/>
      <c r="BO877" s="630"/>
      <c r="BP877" s="625"/>
      <c r="BQ877" s="626"/>
      <c r="BR877" s="627"/>
      <c r="BS877" s="626"/>
      <c r="BT877" s="627"/>
      <c r="BU877" s="264"/>
      <c r="BV877" s="259"/>
      <c r="BW877" s="263"/>
      <c r="BX877" s="261"/>
      <c r="BY877" s="263"/>
      <c r="BZ877" s="261"/>
      <c r="CA877" s="264"/>
      <c r="CB877" s="259"/>
      <c r="CC877" s="263"/>
      <c r="CD877" s="261"/>
      <c r="CE877" s="263"/>
      <c r="CF877" s="261"/>
      <c r="CG877" s="264"/>
      <c r="CH877" s="259"/>
      <c r="CI877" s="263"/>
      <c r="CJ877" s="261"/>
      <c r="CK877" s="263"/>
      <c r="CL877" s="261"/>
      <c r="CM877" s="264"/>
      <c r="CN877" s="259"/>
      <c r="CO877" s="263"/>
      <c r="CP877" s="261"/>
      <c r="CQ877" s="263"/>
      <c r="CR877" s="261"/>
      <c r="CS877" s="264"/>
    </row>
    <row r="878" spans="25:97" ht="15" customHeight="1" x14ac:dyDescent="0.25">
      <c r="Y878" s="455"/>
      <c r="Z878" s="456"/>
      <c r="AA878" s="457"/>
      <c r="AB878" s="456"/>
      <c r="AC878" s="457"/>
      <c r="AD878" s="458"/>
      <c r="AE878" s="455"/>
      <c r="AF878" s="456"/>
      <c r="AG878" s="457"/>
      <c r="AH878" s="456"/>
      <c r="AI878" s="457"/>
      <c r="AJ878" s="458"/>
      <c r="AK878" s="455"/>
      <c r="AL878" s="456"/>
      <c r="AM878" s="457"/>
      <c r="AN878" s="456"/>
      <c r="AO878" s="457"/>
      <c r="AP878" s="458"/>
      <c r="AR878" s="265"/>
      <c r="AS878" s="631"/>
      <c r="AT878" s="632"/>
      <c r="AU878" s="633"/>
      <c r="AV878" s="632"/>
      <c r="AW878" s="634"/>
      <c r="AX878" s="635"/>
      <c r="AY878" s="631"/>
      <c r="AZ878" s="632"/>
      <c r="BA878" s="633"/>
      <c r="BB878" s="632"/>
      <c r="BC878" s="634"/>
      <c r="BD878" s="636"/>
      <c r="BE878" s="637"/>
      <c r="BF878" s="638"/>
      <c r="BG878" s="637"/>
      <c r="BH878" s="638"/>
      <c r="BI878" s="639"/>
      <c r="BJ878" s="636"/>
      <c r="BK878" s="637"/>
      <c r="BL878" s="638"/>
      <c r="BM878" s="637"/>
      <c r="BN878" s="638"/>
      <c r="BO878" s="639"/>
      <c r="BP878" s="636"/>
      <c r="BQ878" s="637"/>
      <c r="BR878" s="638"/>
      <c r="BS878" s="637"/>
      <c r="BT878" s="638"/>
      <c r="BU878" s="268"/>
      <c r="BV878" s="265"/>
      <c r="BW878" s="266"/>
      <c r="BX878" s="267"/>
      <c r="BY878" s="266"/>
      <c r="BZ878" s="267"/>
      <c r="CA878" s="268"/>
      <c r="CB878" s="265"/>
      <c r="CC878" s="266"/>
      <c r="CD878" s="267"/>
      <c r="CE878" s="266"/>
      <c r="CF878" s="267"/>
      <c r="CG878" s="268"/>
      <c r="CH878" s="265"/>
      <c r="CI878" s="266"/>
      <c r="CJ878" s="267"/>
      <c r="CK878" s="266"/>
      <c r="CL878" s="267"/>
      <c r="CM878" s="268"/>
      <c r="CN878" s="265"/>
      <c r="CO878" s="266"/>
      <c r="CP878" s="267"/>
      <c r="CQ878" s="266"/>
      <c r="CR878" s="267"/>
      <c r="CS878" s="268"/>
    </row>
    <row r="879" spans="25:97" ht="15" customHeight="1" x14ac:dyDescent="0.25">
      <c r="Y879" s="450">
        <v>1</v>
      </c>
      <c r="Z879" s="451" t="s">
        <v>1009</v>
      </c>
      <c r="AA879">
        <v>1</v>
      </c>
      <c r="AB879" s="452" t="s">
        <v>1010</v>
      </c>
      <c r="AC879">
        <v>1</v>
      </c>
      <c r="AD879" s="451" t="s">
        <v>1011</v>
      </c>
      <c r="AE879" s="450">
        <v>1</v>
      </c>
      <c r="AF879" s="451" t="s">
        <v>1012</v>
      </c>
      <c r="AG879">
        <v>1</v>
      </c>
      <c r="AH879" s="452" t="s">
        <v>1013</v>
      </c>
      <c r="AI879">
        <v>1</v>
      </c>
      <c r="AJ879" s="451" t="s">
        <v>1014</v>
      </c>
      <c r="AK879" s="450">
        <v>1</v>
      </c>
      <c r="AL879" s="451" t="s">
        <v>1015</v>
      </c>
      <c r="AM879">
        <v>1</v>
      </c>
      <c r="AN879" s="452" t="s">
        <v>1016</v>
      </c>
      <c r="AO879">
        <v>1</v>
      </c>
      <c r="AP879" s="451" t="s">
        <v>1017</v>
      </c>
      <c r="AR879" s="259">
        <v>1</v>
      </c>
      <c r="AS879" s="621" t="s">
        <v>1316</v>
      </c>
      <c r="AT879">
        <v>1</v>
      </c>
      <c r="AU879" s="622" t="s">
        <v>1317</v>
      </c>
      <c r="AV879">
        <v>1</v>
      </c>
      <c r="AW879" s="621" t="s">
        <v>1318</v>
      </c>
      <c r="AX879" s="623">
        <v>1</v>
      </c>
      <c r="AY879" s="621" t="s">
        <v>1319</v>
      </c>
      <c r="AZ879">
        <v>1</v>
      </c>
      <c r="BA879" s="622" t="s">
        <v>1320</v>
      </c>
      <c r="BB879">
        <v>1</v>
      </c>
      <c r="BC879" s="621" t="s">
        <v>1321</v>
      </c>
      <c r="BD879" s="625">
        <v>1</v>
      </c>
      <c r="BE879" s="621" t="s">
        <v>1322</v>
      </c>
      <c r="BF879">
        <v>1</v>
      </c>
      <c r="BG879" s="626" t="s">
        <v>1323</v>
      </c>
      <c r="BH879">
        <v>1</v>
      </c>
      <c r="BI879" s="621" t="s">
        <v>1324</v>
      </c>
      <c r="BJ879" s="625">
        <v>1</v>
      </c>
      <c r="BK879" s="621" t="s">
        <v>1325</v>
      </c>
      <c r="BL879">
        <v>1</v>
      </c>
      <c r="BM879" s="626" t="s">
        <v>1326</v>
      </c>
      <c r="BN879">
        <v>1</v>
      </c>
      <c r="BO879" s="621" t="s">
        <v>1327</v>
      </c>
      <c r="BP879" s="625"/>
      <c r="BQ879" s="626"/>
      <c r="BR879" s="627"/>
      <c r="BS879" s="626"/>
      <c r="BT879" s="627"/>
      <c r="BU879" s="262"/>
      <c r="BV879" s="259"/>
      <c r="BW879" s="260"/>
      <c r="BX879" s="261"/>
      <c r="BY879" s="260"/>
      <c r="BZ879" s="261"/>
      <c r="CA879" s="262"/>
      <c r="CB879" s="259"/>
      <c r="CC879" s="260"/>
      <c r="CD879" s="261"/>
      <c r="CE879" s="260"/>
      <c r="CF879" s="261"/>
      <c r="CG879" s="262"/>
      <c r="CH879" s="259"/>
      <c r="CI879" s="260"/>
      <c r="CJ879" s="261"/>
      <c r="CK879" s="260"/>
      <c r="CL879" s="261"/>
      <c r="CM879" s="262"/>
      <c r="CN879" s="259"/>
      <c r="CO879" s="260"/>
      <c r="CP879" s="261"/>
      <c r="CQ879" s="260"/>
      <c r="CR879" s="261"/>
      <c r="CS879" s="262"/>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0"/>
      <c r="Z881" s="452"/>
      <c r="AA881" s="453"/>
      <c r="AB881" s="452"/>
      <c r="AC881" s="453"/>
      <c r="AD881" s="454"/>
      <c r="AE881" s="450"/>
      <c r="AF881" s="452"/>
      <c r="AG881" s="453"/>
      <c r="AH881" s="452"/>
      <c r="AI881" s="453"/>
      <c r="AJ881" s="454"/>
      <c r="AK881" s="450"/>
      <c r="AL881" s="452"/>
      <c r="AM881" s="453"/>
      <c r="AN881" s="452"/>
      <c r="AO881" s="453"/>
      <c r="AP881" s="454"/>
      <c r="AR881" s="259"/>
      <c r="AS881" s="628"/>
      <c r="AT881" s="629"/>
      <c r="AU881" s="260"/>
      <c r="AV881" s="629"/>
      <c r="AW881" s="262"/>
      <c r="AX881" s="623"/>
      <c r="AY881" s="628"/>
      <c r="AZ881" s="629"/>
      <c r="BA881" s="260"/>
      <c r="BB881" s="629"/>
      <c r="BC881" s="262"/>
      <c r="BD881" s="625"/>
      <c r="BE881" s="626"/>
      <c r="BF881" s="627"/>
      <c r="BG881" s="626"/>
      <c r="BH881" s="627"/>
      <c r="BI881" s="630"/>
      <c r="BJ881" s="625"/>
      <c r="BK881" s="626"/>
      <c r="BL881" s="627"/>
      <c r="BM881" s="626"/>
      <c r="BN881" s="627"/>
      <c r="BO881" s="630"/>
      <c r="BP881" s="625"/>
      <c r="BQ881" s="626"/>
      <c r="BR881" s="627"/>
      <c r="BS881" s="626"/>
      <c r="BT881" s="627"/>
      <c r="BU881" s="264"/>
      <c r="BV881" s="259"/>
      <c r="BW881" s="263"/>
      <c r="BX881" s="261"/>
      <c r="BY881" s="263"/>
      <c r="BZ881" s="261"/>
      <c r="CA881" s="264"/>
      <c r="CB881" s="259"/>
      <c r="CC881" s="263"/>
      <c r="CD881" s="261"/>
      <c r="CE881" s="263"/>
      <c r="CF881" s="261"/>
      <c r="CG881" s="264"/>
      <c r="CH881" s="259"/>
      <c r="CI881" s="263"/>
      <c r="CJ881" s="261"/>
      <c r="CK881" s="263"/>
      <c r="CL881" s="261"/>
      <c r="CM881" s="264"/>
      <c r="CN881" s="259"/>
      <c r="CO881" s="263"/>
      <c r="CP881" s="261"/>
      <c r="CQ881" s="263"/>
      <c r="CR881" s="261"/>
      <c r="CS881" s="264"/>
    </row>
    <row r="882" spans="25:97" ht="15" customHeight="1" x14ac:dyDescent="0.25">
      <c r="Y882" s="455"/>
      <c r="Z882" s="456"/>
      <c r="AA882" s="457"/>
      <c r="AB882" s="456"/>
      <c r="AC882" s="457"/>
      <c r="AD882" s="458"/>
      <c r="AE882" s="455"/>
      <c r="AF882" s="456"/>
      <c r="AG882" s="457"/>
      <c r="AH882" s="456"/>
      <c r="AI882" s="457"/>
      <c r="AJ882" s="458"/>
      <c r="AK882" s="455"/>
      <c r="AL882" s="456"/>
      <c r="AM882" s="457"/>
      <c r="AN882" s="457"/>
      <c r="AO882" s="457"/>
      <c r="AP882" s="459"/>
      <c r="AR882" s="265"/>
      <c r="AS882" s="631"/>
      <c r="AT882" s="632"/>
      <c r="AU882" s="633"/>
      <c r="AV882" s="632"/>
      <c r="AW882" s="634"/>
      <c r="AX882" s="635"/>
      <c r="AY882" s="631"/>
      <c r="AZ882" s="632"/>
      <c r="BA882" s="633"/>
      <c r="BB882" s="632"/>
      <c r="BC882" s="634"/>
      <c r="BD882" s="636"/>
      <c r="BE882" s="637"/>
      <c r="BF882" s="638"/>
      <c r="BG882" s="638"/>
      <c r="BH882" s="638"/>
      <c r="BI882" s="640"/>
      <c r="BJ882" s="636"/>
      <c r="BK882" s="637"/>
      <c r="BL882" s="638"/>
      <c r="BM882" s="637"/>
      <c r="BN882" s="638"/>
      <c r="BO882" s="639"/>
      <c r="BP882" s="636"/>
      <c r="BQ882" s="637"/>
      <c r="BR882" s="638"/>
      <c r="BS882" s="637"/>
      <c r="BT882" s="638"/>
      <c r="BU882" s="268"/>
      <c r="BV882" s="265"/>
      <c r="BW882" s="266"/>
      <c r="BX882" s="267"/>
      <c r="BY882" s="267"/>
      <c r="BZ882" s="267"/>
      <c r="CA882" s="269"/>
      <c r="CB882" s="265"/>
      <c r="CC882" s="266"/>
      <c r="CD882" s="267"/>
      <c r="CE882" s="266"/>
      <c r="CF882" s="267"/>
      <c r="CG882" s="268"/>
      <c r="CH882" s="265"/>
      <c r="CI882" s="266"/>
      <c r="CJ882" s="267"/>
      <c r="CK882" s="266"/>
      <c r="CL882" s="267"/>
      <c r="CM882" s="268"/>
      <c r="CN882" s="265"/>
      <c r="CO882" s="266"/>
      <c r="CP882" s="267"/>
      <c r="CQ882" s="267"/>
      <c r="CR882" s="267"/>
      <c r="CS882" s="269"/>
    </row>
    <row r="883" spans="25:97" ht="15" customHeight="1" x14ac:dyDescent="0.25">
      <c r="Y883" s="450">
        <v>1</v>
      </c>
      <c r="Z883" s="451" t="s">
        <v>1018</v>
      </c>
      <c r="AA883">
        <v>1</v>
      </c>
      <c r="AB883" s="452" t="s">
        <v>1019</v>
      </c>
      <c r="AC883">
        <v>1</v>
      </c>
      <c r="AD883" s="451" t="s">
        <v>1020</v>
      </c>
      <c r="AE883" s="450">
        <v>1</v>
      </c>
      <c r="AF883" s="451" t="s">
        <v>1021</v>
      </c>
      <c r="AG883">
        <v>1</v>
      </c>
      <c r="AH883" s="452" t="s">
        <v>1022</v>
      </c>
      <c r="AI883">
        <v>1</v>
      </c>
      <c r="AJ883" s="451" t="s">
        <v>1023</v>
      </c>
      <c r="AK883" s="450">
        <v>1</v>
      </c>
      <c r="AL883" s="451" t="s">
        <v>1024</v>
      </c>
      <c r="AM883">
        <v>1</v>
      </c>
      <c r="AN883" s="452" t="s">
        <v>1025</v>
      </c>
      <c r="AO883">
        <v>1</v>
      </c>
      <c r="AP883" s="451" t="s">
        <v>1026</v>
      </c>
      <c r="AR883" s="259">
        <v>1</v>
      </c>
      <c r="AS883" s="621" t="s">
        <v>1328</v>
      </c>
      <c r="AT883">
        <v>1</v>
      </c>
      <c r="AU883" s="622" t="s">
        <v>1329</v>
      </c>
      <c r="AV883">
        <v>1</v>
      </c>
      <c r="AW883" s="621" t="s">
        <v>1330</v>
      </c>
      <c r="AX883" s="623">
        <v>1</v>
      </c>
      <c r="AY883" s="621" t="s">
        <v>1331</v>
      </c>
      <c r="AZ883">
        <v>1</v>
      </c>
      <c r="BA883" s="622" t="s">
        <v>1332</v>
      </c>
      <c r="BB883">
        <v>1</v>
      </c>
      <c r="BC883" s="621" t="s">
        <v>1333</v>
      </c>
      <c r="BD883" s="625">
        <v>1</v>
      </c>
      <c r="BE883" s="621" t="s">
        <v>1334</v>
      </c>
      <c r="BF883">
        <v>1</v>
      </c>
      <c r="BG883" s="626" t="s">
        <v>1335</v>
      </c>
      <c r="BH883">
        <v>1</v>
      </c>
      <c r="BI883" s="621" t="s">
        <v>1336</v>
      </c>
      <c r="BJ883" s="625">
        <v>1</v>
      </c>
      <c r="BK883" s="621" t="s">
        <v>1337</v>
      </c>
      <c r="BL883">
        <v>1</v>
      </c>
      <c r="BM883" s="626" t="s">
        <v>1338</v>
      </c>
      <c r="BN883">
        <v>1</v>
      </c>
      <c r="BO883" s="621" t="s">
        <v>1339</v>
      </c>
      <c r="BP883" s="625"/>
      <c r="BQ883" s="626"/>
      <c r="BR883" s="627"/>
      <c r="BS883" s="626"/>
      <c r="BT883" s="627"/>
      <c r="BU883" s="262"/>
      <c r="BV883" s="259"/>
      <c r="BW883" s="260"/>
      <c r="BX883" s="261"/>
      <c r="BY883" s="260"/>
      <c r="BZ883" s="261"/>
      <c r="CA883" s="262"/>
      <c r="CB883" s="259"/>
      <c r="CC883" s="260"/>
      <c r="CD883" s="261"/>
      <c r="CE883" s="260"/>
      <c r="CF883" s="261"/>
      <c r="CG883" s="262"/>
      <c r="CH883" s="259"/>
      <c r="CI883" s="260"/>
      <c r="CJ883" s="261"/>
      <c r="CK883" s="260"/>
      <c r="CL883" s="261"/>
      <c r="CM883" s="262"/>
      <c r="CN883" s="259"/>
      <c r="CO883" s="260"/>
      <c r="CP883" s="261"/>
      <c r="CQ883" s="260"/>
      <c r="CR883" s="261"/>
      <c r="CS883" s="262"/>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3"/>
      <c r="AO884" s="453"/>
      <c r="AP884" s="460"/>
      <c r="AR884" s="259"/>
      <c r="AS884" s="628"/>
      <c r="AT884" s="629"/>
      <c r="AU884" s="260"/>
      <c r="AV884" s="629"/>
      <c r="AW884" s="262"/>
      <c r="AX884" s="623"/>
      <c r="AY884" s="628"/>
      <c r="AZ884" s="629"/>
      <c r="BA884" s="260"/>
      <c r="BB884" s="629"/>
      <c r="BC884" s="262"/>
      <c r="BD884" s="625"/>
      <c r="BE884" s="626"/>
      <c r="BF884" s="627"/>
      <c r="BG884" s="627"/>
      <c r="BH884" s="627"/>
      <c r="BI884" s="641"/>
      <c r="BJ884" s="625"/>
      <c r="BK884" s="626"/>
      <c r="BL884" s="627"/>
      <c r="BM884" s="626"/>
      <c r="BN884" s="627"/>
      <c r="BO884" s="630"/>
      <c r="BP884" s="625"/>
      <c r="BQ884" s="626"/>
      <c r="BR884" s="627"/>
      <c r="BS884" s="626"/>
      <c r="BT884" s="627"/>
      <c r="BU884" s="264"/>
      <c r="BV884" s="259"/>
      <c r="BW884" s="263"/>
      <c r="BX884" s="261"/>
      <c r="BY884" s="261"/>
      <c r="BZ884" s="261"/>
      <c r="CA884" s="270"/>
      <c r="CB884" s="259"/>
      <c r="CC884" s="263"/>
      <c r="CD884" s="261"/>
      <c r="CE884" s="263"/>
      <c r="CF884" s="261"/>
      <c r="CG884" s="264"/>
      <c r="CH884" s="259"/>
      <c r="CI884" s="263"/>
      <c r="CJ884" s="261"/>
      <c r="CK884" s="263"/>
      <c r="CL884" s="261"/>
      <c r="CM884" s="264"/>
      <c r="CN884" s="259"/>
      <c r="CO884" s="263"/>
      <c r="CP884" s="261"/>
      <c r="CQ884" s="261"/>
      <c r="CR884" s="261"/>
      <c r="CS884" s="270"/>
    </row>
    <row r="885" spans="25:97" ht="15" customHeight="1" x14ac:dyDescent="0.25">
      <c r="Y885" s="450"/>
      <c r="Z885" s="452"/>
      <c r="AA885" s="453"/>
      <c r="AB885" s="452"/>
      <c r="AC885" s="453"/>
      <c r="AD885" s="454"/>
      <c r="AE885" s="450"/>
      <c r="AF885" s="452"/>
      <c r="AG885" s="453"/>
      <c r="AH885" s="452"/>
      <c r="AI885" s="453"/>
      <c r="AJ885" s="454"/>
      <c r="AK885" s="450"/>
      <c r="AL885" s="452"/>
      <c r="AM885" s="453"/>
      <c r="AN885" s="453"/>
      <c r="AO885" s="453"/>
      <c r="AP885" s="460"/>
      <c r="AR885" s="259"/>
      <c r="AS885" s="628"/>
      <c r="AT885" s="629"/>
      <c r="AU885" s="260"/>
      <c r="AV885" s="629"/>
      <c r="AW885" s="262"/>
      <c r="AX885" s="623"/>
      <c r="AY885" s="628"/>
      <c r="AZ885" s="629"/>
      <c r="BA885" s="260"/>
      <c r="BB885" s="629"/>
      <c r="BC885" s="262"/>
      <c r="BD885" s="625"/>
      <c r="BE885" s="626"/>
      <c r="BF885" s="627"/>
      <c r="BG885" s="627"/>
      <c r="BH885" s="627"/>
      <c r="BI885" s="641"/>
      <c r="BJ885" s="625"/>
      <c r="BK885" s="626"/>
      <c r="BL885" s="627"/>
      <c r="BM885" s="626"/>
      <c r="BN885" s="627"/>
      <c r="BO885" s="630"/>
      <c r="BP885" s="625"/>
      <c r="BQ885" s="626"/>
      <c r="BR885" s="627"/>
      <c r="BS885" s="626"/>
      <c r="BT885" s="627"/>
      <c r="BU885" s="264"/>
      <c r="BV885" s="259"/>
      <c r="BW885" s="263"/>
      <c r="BX885" s="261"/>
      <c r="BY885" s="261"/>
      <c r="BZ885" s="261"/>
      <c r="CA885" s="270"/>
      <c r="CB885" s="259"/>
      <c r="CC885" s="263"/>
      <c r="CD885" s="261"/>
      <c r="CE885" s="263"/>
      <c r="CF885" s="261"/>
      <c r="CG885" s="264"/>
      <c r="CH885" s="259"/>
      <c r="CI885" s="263"/>
      <c r="CJ885" s="261"/>
      <c r="CK885" s="263"/>
      <c r="CL885" s="261"/>
      <c r="CM885" s="264"/>
      <c r="CN885" s="259"/>
      <c r="CO885" s="263"/>
      <c r="CP885" s="261"/>
      <c r="CQ885" s="261"/>
      <c r="CR885" s="261"/>
      <c r="CS885" s="270"/>
    </row>
    <row r="886" spans="25:97" ht="15" customHeight="1" x14ac:dyDescent="0.25">
      <c r="Y886" s="455"/>
      <c r="Z886" s="457"/>
      <c r="AA886" s="457"/>
      <c r="AB886" s="457"/>
      <c r="AC886" s="457"/>
      <c r="AD886" s="459"/>
      <c r="AE886" s="455"/>
      <c r="AF886" s="457"/>
      <c r="AG886" s="457"/>
      <c r="AH886" s="457"/>
      <c r="AI886" s="457"/>
      <c r="AJ886" s="459"/>
      <c r="AK886" s="455"/>
      <c r="AL886" s="457"/>
      <c r="AM886" s="457"/>
      <c r="AN886" s="457"/>
      <c r="AO886" s="457"/>
      <c r="AP886" s="459"/>
      <c r="AR886" s="265"/>
      <c r="AS886" s="632"/>
      <c r="AT886" s="632"/>
      <c r="AU886" s="632"/>
      <c r="AV886" s="632"/>
      <c r="AW886" s="642"/>
      <c r="AX886" s="635"/>
      <c r="AY886" s="632"/>
      <c r="AZ886" s="632"/>
      <c r="BA886" s="632"/>
      <c r="BB886" s="632"/>
      <c r="BC886" s="642"/>
      <c r="BD886" s="636"/>
      <c r="BE886" s="638"/>
      <c r="BF886" s="638"/>
      <c r="BG886" s="638"/>
      <c r="BH886" s="638"/>
      <c r="BI886" s="640"/>
      <c r="BJ886" s="636"/>
      <c r="BK886" s="638"/>
      <c r="BL886" s="638"/>
      <c r="BM886" s="638"/>
      <c r="BN886" s="638"/>
      <c r="BO886" s="640"/>
      <c r="BP886" s="636"/>
      <c r="BQ886" s="638"/>
      <c r="BR886" s="638"/>
      <c r="BS886" s="638"/>
      <c r="BT886" s="638"/>
      <c r="BU886" s="269"/>
      <c r="BV886" s="265"/>
      <c r="BW886" s="267"/>
      <c r="BX886" s="267"/>
      <c r="BY886" s="267"/>
      <c r="BZ886" s="267"/>
      <c r="CA886" s="269"/>
      <c r="CB886" s="265"/>
      <c r="CC886" s="267"/>
      <c r="CD886" s="267"/>
      <c r="CE886" s="267"/>
      <c r="CF886" s="267"/>
      <c r="CG886" s="269"/>
      <c r="CH886" s="265"/>
      <c r="CI886" s="267"/>
      <c r="CJ886" s="267"/>
      <c r="CK886" s="267"/>
      <c r="CL886" s="267"/>
      <c r="CM886" s="269"/>
      <c r="CN886" s="265"/>
      <c r="CO886" s="267"/>
      <c r="CP886" s="267"/>
      <c r="CQ886" s="267"/>
      <c r="CR886" s="267"/>
      <c r="CS886" s="269"/>
    </row>
    <row r="887" spans="25:97" ht="15" customHeight="1" x14ac:dyDescent="0.25">
      <c r="Y887" s="450">
        <v>1</v>
      </c>
      <c r="Z887" s="451" t="s">
        <v>1027</v>
      </c>
      <c r="AA887">
        <v>1</v>
      </c>
      <c r="AB887" s="452" t="s">
        <v>1028</v>
      </c>
      <c r="AC887">
        <v>1</v>
      </c>
      <c r="AD887" s="451" t="s">
        <v>1029</v>
      </c>
      <c r="AE887" s="450">
        <v>1</v>
      </c>
      <c r="AF887" s="451" t="s">
        <v>1030</v>
      </c>
      <c r="AG887">
        <v>1</v>
      </c>
      <c r="AH887" s="452" t="s">
        <v>393</v>
      </c>
      <c r="AI887">
        <v>1</v>
      </c>
      <c r="AJ887" s="451" t="s">
        <v>1031</v>
      </c>
      <c r="AK887" s="450">
        <v>1</v>
      </c>
      <c r="AL887" s="451" t="s">
        <v>1032</v>
      </c>
      <c r="AM887">
        <v>1</v>
      </c>
      <c r="AN887" s="452" t="s">
        <v>1033</v>
      </c>
      <c r="AO887">
        <v>1</v>
      </c>
      <c r="AP887" s="451" t="s">
        <v>1034</v>
      </c>
      <c r="AR887" s="259">
        <v>1</v>
      </c>
      <c r="AS887" s="621" t="s">
        <v>1340</v>
      </c>
      <c r="AT887">
        <v>1</v>
      </c>
      <c r="AU887" s="622" t="s">
        <v>1341</v>
      </c>
      <c r="AV887">
        <v>1</v>
      </c>
      <c r="AW887" s="621" t="s">
        <v>1342</v>
      </c>
      <c r="AX887" s="623">
        <v>1</v>
      </c>
      <c r="AY887" s="621" t="s">
        <v>1343</v>
      </c>
      <c r="AZ887">
        <v>1</v>
      </c>
      <c r="BA887" s="622" t="s">
        <v>1344</v>
      </c>
      <c r="BB887">
        <v>1</v>
      </c>
      <c r="BC887" s="621" t="s">
        <v>1345</v>
      </c>
      <c r="BD887" s="625">
        <v>1</v>
      </c>
      <c r="BE887" s="621" t="s">
        <v>1346</v>
      </c>
      <c r="BF887">
        <v>1</v>
      </c>
      <c r="BG887" s="626" t="s">
        <v>1347</v>
      </c>
      <c r="BH887">
        <v>1</v>
      </c>
      <c r="BI887" s="621" t="s">
        <v>1348</v>
      </c>
      <c r="BJ887" s="625">
        <v>1</v>
      </c>
      <c r="BK887" s="621" t="s">
        <v>1349</v>
      </c>
      <c r="BL887">
        <v>1</v>
      </c>
      <c r="BM887" s="626" t="s">
        <v>1350</v>
      </c>
      <c r="BN887">
        <v>1</v>
      </c>
      <c r="BO887" s="621" t="s">
        <v>1351</v>
      </c>
      <c r="BP887" s="625"/>
      <c r="BQ887" s="626"/>
      <c r="BR887" s="627"/>
      <c r="BS887" s="626"/>
      <c r="BT887" s="627"/>
      <c r="BU887" s="262"/>
      <c r="BV887" s="259"/>
      <c r="BW887" s="260"/>
      <c r="BX887" s="261"/>
      <c r="BY887" s="260"/>
      <c r="BZ887" s="261"/>
      <c r="CA887" s="262"/>
      <c r="CB887" s="259"/>
      <c r="CC887" s="260"/>
      <c r="CD887" s="261"/>
      <c r="CE887" s="260"/>
      <c r="CF887" s="261"/>
      <c r="CG887" s="262"/>
      <c r="CH887" s="259"/>
      <c r="CI887" s="260"/>
      <c r="CJ887" s="261"/>
      <c r="CK887" s="260"/>
      <c r="CL887" s="261"/>
      <c r="CM887" s="262"/>
      <c r="CN887" s="259"/>
      <c r="CO887" s="260"/>
      <c r="CP887" s="261"/>
      <c r="CQ887" s="260"/>
      <c r="CR887" s="261"/>
      <c r="CS887" s="262"/>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2"/>
      <c r="AO888" s="453"/>
      <c r="AP888" s="454"/>
      <c r="AR888" s="259"/>
      <c r="AS888" s="628"/>
      <c r="AT888" s="629"/>
      <c r="AU888" s="260"/>
      <c r="AV888" s="629"/>
      <c r="AW888" s="262"/>
      <c r="AX888" s="623"/>
      <c r="AY888" s="628"/>
      <c r="AZ888" s="629"/>
      <c r="BA888" s="260"/>
      <c r="BB888" s="629"/>
      <c r="BC888" s="262"/>
      <c r="BD888" s="625"/>
      <c r="BE888" s="626"/>
      <c r="BF888" s="627"/>
      <c r="BG888" s="626"/>
      <c r="BH888" s="627"/>
      <c r="BI888" s="630"/>
      <c r="BJ888" s="625"/>
      <c r="BK888" s="626"/>
      <c r="BL888" s="627"/>
      <c r="BM888" s="626"/>
      <c r="BN888" s="627"/>
      <c r="BO888" s="630"/>
      <c r="BP888" s="625"/>
      <c r="BQ888" s="626"/>
      <c r="BR888" s="627"/>
      <c r="BS888" s="626"/>
      <c r="BT888" s="627"/>
      <c r="BU888" s="262"/>
      <c r="BV888" s="259"/>
      <c r="BW888" s="263"/>
      <c r="BX888" s="261"/>
      <c r="BY888" s="263"/>
      <c r="BZ888" s="261"/>
      <c r="CA888" s="264"/>
      <c r="CB888" s="259"/>
      <c r="CC888" s="263"/>
      <c r="CD888" s="261"/>
      <c r="CE888" s="263"/>
      <c r="CF888" s="261"/>
      <c r="CG888" s="264"/>
      <c r="CH888" s="259"/>
      <c r="CI888" s="263"/>
      <c r="CJ888" s="261"/>
      <c r="CK888" s="260"/>
      <c r="CL888" s="261"/>
      <c r="CM888" s="262"/>
      <c r="CN888" s="259"/>
      <c r="CO888" s="263"/>
      <c r="CP888" s="261"/>
      <c r="CQ888" s="263"/>
      <c r="CR888" s="261"/>
      <c r="CS888" s="264"/>
    </row>
    <row r="889" spans="25:97" ht="15" customHeight="1" x14ac:dyDescent="0.25">
      <c r="Y889" s="450"/>
      <c r="Z889" s="452"/>
      <c r="AA889" s="453"/>
      <c r="AB889" s="452"/>
      <c r="AC889" s="453"/>
      <c r="AD889" s="454"/>
      <c r="AE889" s="450"/>
      <c r="AF889" s="452"/>
      <c r="AG889" s="453"/>
      <c r="AH889" s="452"/>
      <c r="AI889" s="453"/>
      <c r="AJ889" s="454"/>
      <c r="AK889" s="450"/>
      <c r="AL889" s="452"/>
      <c r="AM889" s="453"/>
      <c r="AN889" s="452"/>
      <c r="AO889" s="453"/>
      <c r="AP889" s="454"/>
      <c r="AR889" s="259"/>
      <c r="AS889" s="628"/>
      <c r="AT889" s="629"/>
      <c r="AU889" s="260"/>
      <c r="AV889" s="629"/>
      <c r="AW889" s="262"/>
      <c r="AX889" s="623"/>
      <c r="AY889" s="628"/>
      <c r="AZ889" s="629"/>
      <c r="BA889" s="260"/>
      <c r="BB889" s="629"/>
      <c r="BC889" s="262"/>
      <c r="BD889" s="625"/>
      <c r="BE889" s="626"/>
      <c r="BF889" s="627"/>
      <c r="BG889" s="626"/>
      <c r="BH889" s="627"/>
      <c r="BI889" s="630"/>
      <c r="BJ889" s="625"/>
      <c r="BK889" s="626"/>
      <c r="BL889" s="627"/>
      <c r="BM889" s="626"/>
      <c r="BN889" s="627"/>
      <c r="BO889" s="630"/>
      <c r="BP889" s="625"/>
      <c r="BQ889" s="626"/>
      <c r="BR889" s="627"/>
      <c r="BS889" s="626"/>
      <c r="BT889" s="627"/>
      <c r="BU889" s="262"/>
      <c r="BV889" s="259"/>
      <c r="BW889" s="263"/>
      <c r="BX889" s="261"/>
      <c r="BY889" s="263"/>
      <c r="BZ889" s="261"/>
      <c r="CA889" s="264"/>
      <c r="CB889" s="259"/>
      <c r="CC889" s="263"/>
      <c r="CD889" s="261"/>
      <c r="CE889" s="263"/>
      <c r="CF889" s="261"/>
      <c r="CG889" s="264"/>
      <c r="CH889" s="259"/>
      <c r="CI889" s="263"/>
      <c r="CJ889" s="261"/>
      <c r="CK889" s="260"/>
      <c r="CL889" s="261"/>
      <c r="CM889" s="262"/>
      <c r="CN889" s="259"/>
      <c r="CO889" s="263"/>
      <c r="CP889" s="261"/>
      <c r="CQ889" s="263"/>
      <c r="CR889" s="261"/>
      <c r="CS889" s="264"/>
    </row>
    <row r="890" spans="25:97" ht="15" customHeight="1" x14ac:dyDescent="0.25">
      <c r="Y890" s="455"/>
      <c r="Z890" s="456"/>
      <c r="AA890" s="457"/>
      <c r="AB890" s="456"/>
      <c r="AC890" s="457"/>
      <c r="AD890" s="458"/>
      <c r="AE890" s="455"/>
      <c r="AF890" s="456"/>
      <c r="AG890" s="457"/>
      <c r="AH890" s="456"/>
      <c r="AI890" s="457"/>
      <c r="AJ890" s="458"/>
      <c r="AK890" s="455"/>
      <c r="AL890" s="456"/>
      <c r="AM890" s="457"/>
      <c r="AN890" s="456"/>
      <c r="AO890" s="457"/>
      <c r="AP890" s="458"/>
      <c r="AR890" s="265"/>
      <c r="AS890" s="631"/>
      <c r="AT890" s="632"/>
      <c r="AU890" s="633"/>
      <c r="AV890" s="632"/>
      <c r="AW890" s="634"/>
      <c r="AX890" s="635"/>
      <c r="AY890" s="631"/>
      <c r="AZ890" s="632"/>
      <c r="BA890" s="633"/>
      <c r="BB890" s="632"/>
      <c r="BC890" s="634"/>
      <c r="BD890" s="636"/>
      <c r="BE890" s="637"/>
      <c r="BF890" s="638"/>
      <c r="BG890" s="637"/>
      <c r="BH890" s="638"/>
      <c r="BI890" s="639"/>
      <c r="BJ890" s="636"/>
      <c r="BK890" s="637"/>
      <c r="BL890" s="638"/>
      <c r="BM890" s="637"/>
      <c r="BN890" s="638"/>
      <c r="BO890" s="639"/>
      <c r="BP890" s="636"/>
      <c r="BQ890" s="637"/>
      <c r="BR890" s="638"/>
      <c r="BS890" s="637"/>
      <c r="BT890" s="638"/>
      <c r="BU890" s="268"/>
      <c r="BV890" s="265"/>
      <c r="BW890" s="266"/>
      <c r="BX890" s="267"/>
      <c r="BY890" s="266"/>
      <c r="BZ890" s="267"/>
      <c r="CA890" s="268"/>
      <c r="CB890" s="265"/>
      <c r="CC890" s="266"/>
      <c r="CD890" s="267"/>
      <c r="CE890" s="266"/>
      <c r="CF890" s="267"/>
      <c r="CG890" s="268"/>
      <c r="CH890" s="265"/>
      <c r="CI890" s="266"/>
      <c r="CJ890" s="267"/>
      <c r="CK890" s="266"/>
      <c r="CL890" s="267"/>
      <c r="CM890" s="268"/>
      <c r="CN890" s="265"/>
      <c r="CO890" s="266"/>
      <c r="CP890" s="267"/>
      <c r="CQ890" s="266"/>
      <c r="CR890" s="267"/>
      <c r="CS890" s="268"/>
    </row>
    <row r="891" spans="25:97" ht="15" customHeight="1" x14ac:dyDescent="0.25">
      <c r="Y891" s="450">
        <v>1</v>
      </c>
      <c r="Z891" s="451" t="s">
        <v>1035</v>
      </c>
      <c r="AA891">
        <v>1</v>
      </c>
      <c r="AB891" s="452" t="s">
        <v>1036</v>
      </c>
      <c r="AC891">
        <v>1</v>
      </c>
      <c r="AD891" s="451" t="s">
        <v>1037</v>
      </c>
      <c r="AE891" s="450">
        <v>1</v>
      </c>
      <c r="AF891" s="451" t="s">
        <v>1038</v>
      </c>
      <c r="AG891">
        <v>1</v>
      </c>
      <c r="AH891" s="452" t="s">
        <v>1039</v>
      </c>
      <c r="AI891">
        <v>1</v>
      </c>
      <c r="AJ891" s="451" t="s">
        <v>1040</v>
      </c>
      <c r="AK891" s="450">
        <v>1</v>
      </c>
      <c r="AL891" s="451" t="s">
        <v>1041</v>
      </c>
      <c r="AM891">
        <v>1</v>
      </c>
      <c r="AN891" s="452" t="s">
        <v>1042</v>
      </c>
      <c r="AO891">
        <v>1</v>
      </c>
      <c r="AP891" s="451" t="s">
        <v>1043</v>
      </c>
      <c r="AR891" s="259">
        <v>1</v>
      </c>
      <c r="AS891" s="643" t="s">
        <v>1352</v>
      </c>
      <c r="AT891">
        <v>1</v>
      </c>
      <c r="AU891" s="621" t="s">
        <v>1353</v>
      </c>
      <c r="AV891" s="621">
        <v>1</v>
      </c>
      <c r="AW891" s="622" t="s">
        <v>1354</v>
      </c>
      <c r="AX891" s="623">
        <v>1</v>
      </c>
      <c r="AY891" s="621" t="s">
        <v>1355</v>
      </c>
      <c r="AZ891">
        <v>1</v>
      </c>
      <c r="BA891" s="622" t="s">
        <v>1356</v>
      </c>
      <c r="BB891">
        <v>1</v>
      </c>
      <c r="BC891" s="621" t="s">
        <v>1357</v>
      </c>
      <c r="BD891" s="625">
        <v>1</v>
      </c>
      <c r="BE891" s="621" t="s">
        <v>1358</v>
      </c>
      <c r="BF891">
        <v>1</v>
      </c>
      <c r="BG891" s="626" t="s">
        <v>1359</v>
      </c>
      <c r="BH891">
        <v>1</v>
      </c>
      <c r="BI891" s="621" t="s">
        <v>1360</v>
      </c>
      <c r="BJ891" s="625">
        <v>1</v>
      </c>
      <c r="BK891" s="621" t="s">
        <v>1361</v>
      </c>
      <c r="BL891">
        <v>1</v>
      </c>
      <c r="BM891" s="626" t="s">
        <v>1362</v>
      </c>
      <c r="BN891">
        <v>1</v>
      </c>
      <c r="BO891" s="621" t="s">
        <v>1363</v>
      </c>
      <c r="BP891" s="625"/>
      <c r="BQ891" s="626"/>
      <c r="BR891" s="627"/>
      <c r="BS891" s="626"/>
      <c r="BT891" s="627"/>
      <c r="BU891" s="262"/>
      <c r="BV891" s="259"/>
      <c r="BW891" s="260"/>
      <c r="BX891" s="261"/>
      <c r="BY891" s="260"/>
      <c r="BZ891" s="261"/>
      <c r="CA891" s="262"/>
      <c r="CB891" s="259"/>
      <c r="CC891" s="260"/>
      <c r="CD891" s="261"/>
      <c r="CE891" s="260"/>
      <c r="CF891" s="261"/>
      <c r="CG891" s="262"/>
      <c r="CH891" s="259"/>
      <c r="CI891" s="260"/>
      <c r="CJ891" s="261"/>
      <c r="CK891" s="260"/>
      <c r="CL891" s="261"/>
      <c r="CM891" s="262"/>
      <c r="CN891" s="259"/>
      <c r="CO891" s="260"/>
      <c r="CP891" s="261"/>
      <c r="CQ891" s="260"/>
      <c r="CR891" s="261"/>
      <c r="CS891" s="262"/>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4"/>
      <c r="BV892" s="259"/>
      <c r="BW892" s="263"/>
      <c r="BX892" s="261"/>
      <c r="BY892" s="263"/>
      <c r="BZ892" s="261"/>
      <c r="CA892" s="264"/>
      <c r="CB892" s="259"/>
      <c r="CC892" s="263"/>
      <c r="CD892" s="261"/>
      <c r="CE892" s="263"/>
      <c r="CF892" s="261"/>
      <c r="CG892" s="264"/>
      <c r="CH892" s="259"/>
      <c r="CI892" s="263"/>
      <c r="CJ892" s="261"/>
      <c r="CK892" s="263"/>
      <c r="CL892" s="261"/>
      <c r="CM892" s="264"/>
      <c r="CN892" s="259"/>
      <c r="CO892" s="263"/>
      <c r="CP892" s="261"/>
      <c r="CQ892" s="263"/>
      <c r="CR892" s="261"/>
      <c r="CS892" s="264"/>
    </row>
    <row r="893" spans="25:97" ht="15" customHeight="1" x14ac:dyDescent="0.25">
      <c r="Y893" s="450"/>
      <c r="Z893" s="452"/>
      <c r="AA893" s="453"/>
      <c r="AB893" s="452"/>
      <c r="AC893" s="453"/>
      <c r="AD893" s="454"/>
      <c r="AE893" s="450"/>
      <c r="AF893" s="452"/>
      <c r="AG893" s="453"/>
      <c r="AH893" s="452"/>
      <c r="AI893" s="453"/>
      <c r="AJ893" s="454"/>
      <c r="AK893" s="450"/>
      <c r="AL893" s="452"/>
      <c r="AM893" s="453"/>
      <c r="AN893" s="452"/>
      <c r="AO893" s="453"/>
      <c r="AP893" s="454"/>
      <c r="AR893" s="259"/>
      <c r="AS893" s="628"/>
      <c r="AT893" s="261"/>
      <c r="AU893" s="263"/>
      <c r="AV893" s="261"/>
      <c r="AW893" s="264"/>
      <c r="AX893" s="259"/>
      <c r="AY893" s="644"/>
      <c r="AZ893" s="261"/>
      <c r="BA893" s="263"/>
      <c r="BB893" s="261"/>
      <c r="BC893" s="264"/>
      <c r="BD893" s="625"/>
      <c r="BE893" s="626"/>
      <c r="BF893" s="627"/>
      <c r="BG893" s="626"/>
      <c r="BH893" s="627"/>
      <c r="BI893" s="630"/>
      <c r="BJ893" s="625"/>
      <c r="BK893" s="626"/>
      <c r="BL893" s="627"/>
      <c r="BM893" s="626"/>
      <c r="BN893" s="627"/>
      <c r="BO893" s="630"/>
      <c r="BP893" s="625"/>
      <c r="BQ893" s="626"/>
      <c r="BR893" s="627"/>
      <c r="BS893" s="626"/>
      <c r="BT893" s="627"/>
      <c r="BU893" s="264"/>
      <c r="BV893" s="259"/>
      <c r="BW893" s="263"/>
      <c r="BX893" s="261"/>
      <c r="BY893" s="263"/>
      <c r="BZ893" s="261"/>
      <c r="CA893" s="264"/>
      <c r="CB893" s="259"/>
      <c r="CC893" s="263"/>
      <c r="CD893" s="261"/>
      <c r="CE893" s="263"/>
      <c r="CF893" s="261"/>
      <c r="CG893" s="264"/>
      <c r="CH893" s="259"/>
      <c r="CI893" s="263"/>
      <c r="CJ893" s="261"/>
      <c r="CK893" s="263"/>
      <c r="CL893" s="261"/>
      <c r="CM893" s="264"/>
      <c r="CN893" s="259"/>
      <c r="CO893" s="263"/>
      <c r="CP893" s="261"/>
      <c r="CQ893" s="263"/>
      <c r="CR893" s="261"/>
      <c r="CS893" s="264"/>
    </row>
    <row r="894" spans="25:97" ht="15" customHeight="1" x14ac:dyDescent="0.25">
      <c r="Y894" s="461"/>
      <c r="Z894" s="462"/>
      <c r="AA894" s="463"/>
      <c r="AB894" s="462"/>
      <c r="AC894" s="463"/>
      <c r="AD894" s="464"/>
      <c r="AE894" s="461"/>
      <c r="AF894" s="462"/>
      <c r="AG894" s="463"/>
      <c r="AH894" s="462"/>
      <c r="AI894" s="463"/>
      <c r="AJ894" s="464"/>
      <c r="AK894" s="423"/>
      <c r="AL894" s="424"/>
      <c r="AM894" s="425"/>
      <c r="AN894" s="424"/>
      <c r="AO894" s="425"/>
      <c r="AP894" s="426"/>
      <c r="AR894" s="271"/>
      <c r="AS894" s="645"/>
      <c r="AT894" s="273"/>
      <c r="AU894" s="272"/>
      <c r="AV894" s="273"/>
      <c r="AW894" s="274"/>
      <c r="AX894" s="271"/>
      <c r="AY894" s="646"/>
      <c r="AZ894" s="273"/>
      <c r="BA894" s="272"/>
      <c r="BB894" s="273"/>
      <c r="BC894" s="274"/>
      <c r="BD894" s="647"/>
      <c r="BE894" s="648"/>
      <c r="BF894" s="649"/>
      <c r="BG894" s="648"/>
      <c r="BH894" s="649"/>
      <c r="BI894" s="650"/>
      <c r="BJ894" s="647"/>
      <c r="BK894" s="648"/>
      <c r="BL894" s="649"/>
      <c r="BM894" s="648"/>
      <c r="BN894" s="649"/>
      <c r="BO894" s="650"/>
      <c r="BP894" s="647"/>
      <c r="BQ894" s="648"/>
      <c r="BR894" s="649"/>
      <c r="BS894" s="648"/>
      <c r="BT894" s="649"/>
      <c r="BU894" s="274"/>
      <c r="BV894" s="271"/>
      <c r="BW894" s="272"/>
      <c r="BX894" s="273"/>
      <c r="BY894" s="272"/>
      <c r="BZ894" s="273"/>
      <c r="CA894" s="274"/>
      <c r="CB894" s="271"/>
      <c r="CC894" s="272"/>
      <c r="CD894" s="273"/>
      <c r="CE894" s="272"/>
      <c r="CF894" s="273"/>
      <c r="CG894" s="274"/>
      <c r="CH894" s="271"/>
      <c r="CI894" s="272"/>
      <c r="CJ894" s="273"/>
      <c r="CK894" s="272"/>
      <c r="CL894" s="273"/>
      <c r="CM894" s="274"/>
      <c r="CN894" s="271"/>
      <c r="CO894" s="272"/>
      <c r="CP894" s="273"/>
      <c r="CQ894" s="272"/>
      <c r="CR894" s="273"/>
      <c r="CS894" s="274"/>
    </row>
    <row r="895" spans="25:97" ht="15" customHeight="1" x14ac:dyDescent="0.25">
      <c r="Y895" s="450">
        <v>1</v>
      </c>
      <c r="Z895" s="451" t="s">
        <v>1044</v>
      </c>
      <c r="AA895">
        <v>1</v>
      </c>
      <c r="AB895" s="452" t="s">
        <v>1045</v>
      </c>
      <c r="AC895">
        <v>1</v>
      </c>
      <c r="AD895" s="451" t="s">
        <v>1046</v>
      </c>
      <c r="AE895" s="450">
        <v>1</v>
      </c>
      <c r="AF895" s="451" t="s">
        <v>1047</v>
      </c>
      <c r="AG895">
        <v>1</v>
      </c>
      <c r="AH895" s="452" t="s">
        <v>1048</v>
      </c>
      <c r="AI895">
        <v>1</v>
      </c>
      <c r="AJ895" s="451" t="s">
        <v>1049</v>
      </c>
      <c r="AK895" s="364"/>
      <c r="AL895" s="428"/>
      <c r="AM895" s="366"/>
      <c r="AN895" s="428"/>
      <c r="AO895" s="366"/>
      <c r="AP895" s="429"/>
      <c r="AR895" s="259"/>
      <c r="AS895" s="628"/>
      <c r="AT895" s="261"/>
      <c r="AU895" s="260"/>
      <c r="AV895" s="261"/>
      <c r="AW895" s="262"/>
      <c r="AX895" s="259"/>
      <c r="AY895" s="628"/>
      <c r="AZ895" s="261"/>
      <c r="BA895" s="260"/>
      <c r="BB895" s="261"/>
      <c r="BC895" s="262"/>
      <c r="BD895" s="651"/>
      <c r="BE895" s="652"/>
      <c r="BF895" s="653"/>
      <c r="BG895" s="652"/>
      <c r="BH895" s="653"/>
      <c r="BI895" s="654"/>
      <c r="BJ895" s="625"/>
      <c r="BK895" s="626"/>
      <c r="BL895" s="627"/>
      <c r="BM895" s="626"/>
      <c r="BN895" s="627"/>
      <c r="BO895" s="630"/>
      <c r="BP895" s="625"/>
      <c r="BQ895" s="626"/>
      <c r="BR895" s="627"/>
      <c r="BS895" s="626"/>
      <c r="BT895" s="627"/>
      <c r="BU895" s="262"/>
      <c r="BV895" s="275"/>
      <c r="BW895" s="276"/>
      <c r="BX895" s="277"/>
      <c r="BY895" s="276"/>
      <c r="BZ895" s="277"/>
      <c r="CA895" s="278"/>
      <c r="CB895" s="259"/>
      <c r="CC895" s="260"/>
      <c r="CD895" s="261"/>
      <c r="CE895" s="260"/>
      <c r="CF895" s="261"/>
      <c r="CG895" s="262"/>
      <c r="CH895" s="259"/>
      <c r="CI895" s="260"/>
      <c r="CJ895" s="261"/>
      <c r="CK895" s="260"/>
      <c r="CL895" s="261"/>
      <c r="CM895" s="262"/>
      <c r="CN895" s="275"/>
      <c r="CO895" s="276"/>
      <c r="CP895" s="277"/>
      <c r="CQ895" s="276"/>
      <c r="CR895" s="277"/>
      <c r="CS895" s="278"/>
    </row>
    <row r="896" spans="25:97" ht="15" customHeight="1" x14ac:dyDescent="0.25">
      <c r="Y896" s="43"/>
      <c r="Z896" s="44"/>
      <c r="AA896" s="45"/>
      <c r="AB896" s="44"/>
      <c r="AC896" s="45"/>
      <c r="AD896" s="46"/>
      <c r="AE896" s="43"/>
      <c r="AF896" s="44"/>
      <c r="AG896" s="45"/>
      <c r="AH896" s="44"/>
      <c r="AI896" s="45"/>
      <c r="AJ896" s="46"/>
      <c r="AK896" s="43"/>
      <c r="AL896" s="44"/>
      <c r="AM896" s="45"/>
      <c r="AN896" s="44"/>
      <c r="AO896" s="45"/>
      <c r="AP896" s="46"/>
      <c r="AR896" s="275"/>
      <c r="AS896" s="655"/>
      <c r="AT896" s="277"/>
      <c r="AU896" s="279"/>
      <c r="AV896" s="277"/>
      <c r="AW896" s="280"/>
      <c r="AX896" s="275"/>
      <c r="AY896" s="656"/>
      <c r="AZ896" s="277"/>
      <c r="BA896" s="279"/>
      <c r="BB896" s="277"/>
      <c r="BC896" s="280"/>
      <c r="BD896" s="275"/>
      <c r="BE896" s="656"/>
      <c r="BF896" s="277"/>
      <c r="BG896" s="279"/>
      <c r="BH896" s="277"/>
      <c r="BI896" s="280"/>
      <c r="BJ896" s="275"/>
      <c r="BK896" s="656"/>
      <c r="BL896" s="277"/>
      <c r="BM896" s="279"/>
      <c r="BN896" s="277"/>
      <c r="BO896" s="280"/>
      <c r="BP896" s="275"/>
      <c r="BQ896" s="279"/>
      <c r="BR896" s="277"/>
      <c r="BS896" s="279"/>
      <c r="BT896" s="277"/>
      <c r="BU896" s="280"/>
      <c r="BV896" s="275"/>
      <c r="BW896" s="279"/>
      <c r="BX896" s="277"/>
      <c r="BY896" s="279"/>
      <c r="BZ896" s="277"/>
      <c r="CA896" s="280"/>
      <c r="CB896" s="275"/>
      <c r="CC896" s="279"/>
      <c r="CD896" s="277"/>
      <c r="CE896" s="279"/>
      <c r="CF896" s="277"/>
      <c r="CG896" s="280"/>
      <c r="CH896" s="275"/>
      <c r="CI896" s="279"/>
      <c r="CJ896" s="277"/>
      <c r="CK896" s="279"/>
      <c r="CL896" s="277"/>
      <c r="CM896" s="280"/>
      <c r="CN896" s="275"/>
      <c r="CO896" s="279"/>
      <c r="CP896" s="277"/>
      <c r="CQ896" s="279"/>
      <c r="CR896" s="277"/>
      <c r="CS896" s="280"/>
    </row>
    <row r="897" spans="25:97" ht="15" customHeight="1" x14ac:dyDescent="0.25">
      <c r="Y897" s="43"/>
      <c r="Z897" s="44"/>
      <c r="AA897" s="45"/>
      <c r="AB897" s="44"/>
      <c r="AC897" s="45"/>
      <c r="AD897" s="46"/>
      <c r="AE897" s="43"/>
      <c r="AF897" s="44"/>
      <c r="AG897" s="45"/>
      <c r="AH897" s="44"/>
      <c r="AI897" s="45"/>
      <c r="AJ897" s="46"/>
      <c r="AK897" s="43"/>
      <c r="AL897" s="44"/>
      <c r="AM897" s="45"/>
      <c r="AN897" s="44"/>
      <c r="AO897" s="45"/>
      <c r="AP897" s="46"/>
      <c r="AR897" s="275"/>
      <c r="AS897" s="279"/>
      <c r="AT897" s="277"/>
      <c r="AU897" s="279"/>
      <c r="AV897" s="277"/>
      <c r="AW897" s="280"/>
      <c r="AX897" s="275"/>
      <c r="AY897" s="656"/>
      <c r="AZ897" s="277"/>
      <c r="BA897" s="279"/>
      <c r="BB897" s="277"/>
      <c r="BC897" s="280"/>
      <c r="BD897" s="275"/>
      <c r="BE897" s="656"/>
      <c r="BF897" s="277"/>
      <c r="BG897" s="279"/>
      <c r="BH897" s="277"/>
      <c r="BI897" s="280"/>
      <c r="BJ897" s="275"/>
      <c r="BK897" s="656"/>
      <c r="BL897" s="277"/>
      <c r="BM897" s="279"/>
      <c r="BN897" s="277"/>
      <c r="BO897" s="280"/>
      <c r="BP897" s="275"/>
      <c r="BQ897" s="279"/>
      <c r="BR897" s="277"/>
      <c r="BS897" s="279"/>
      <c r="BT897" s="277"/>
      <c r="BU897" s="280"/>
      <c r="BV897" s="275"/>
      <c r="BW897" s="279"/>
      <c r="BX897" s="277"/>
      <c r="BY897" s="279"/>
      <c r="BZ897" s="277"/>
      <c r="CA897" s="280"/>
      <c r="CB897" s="275"/>
      <c r="CC897" s="279"/>
      <c r="CD897" s="277"/>
      <c r="CE897" s="279"/>
      <c r="CF897" s="277"/>
      <c r="CG897" s="280"/>
      <c r="CH897" s="275"/>
      <c r="CI897" s="279"/>
      <c r="CJ897" s="277"/>
      <c r="CK897" s="279"/>
      <c r="CL897" s="277"/>
      <c r="CM897" s="280"/>
      <c r="CN897" s="275"/>
      <c r="CO897" s="279"/>
      <c r="CP897" s="277"/>
      <c r="CQ897" s="279"/>
      <c r="CR897" s="277"/>
      <c r="CS897" s="280"/>
    </row>
    <row r="898" spans="25:97" ht="15" customHeight="1" x14ac:dyDescent="0.25">
      <c r="Y898" s="41"/>
      <c r="Z898" s="22"/>
      <c r="AB898" s="22"/>
      <c r="AD898" s="42"/>
      <c r="AE898" s="41"/>
      <c r="AF898" s="22"/>
      <c r="AH898" s="22"/>
      <c r="AJ898" s="42"/>
      <c r="AK898" s="41"/>
      <c r="AL898" s="22"/>
      <c r="AN898" s="22"/>
      <c r="AP898" s="42"/>
      <c r="AR898" s="169"/>
      <c r="AS898" s="170"/>
      <c r="AT898" s="171"/>
      <c r="AU898" s="170"/>
      <c r="AV898" s="171"/>
      <c r="AW898" s="172"/>
      <c r="AX898" s="169"/>
      <c r="AY898" s="170"/>
      <c r="AZ898" s="171"/>
      <c r="BA898" s="170"/>
      <c r="BB898" s="171"/>
      <c r="BC898" s="172"/>
      <c r="BD898" s="169"/>
      <c r="BE898" s="170"/>
      <c r="BF898" s="171"/>
      <c r="BG898" s="170"/>
      <c r="BH898" s="171"/>
      <c r="BI898" s="172"/>
      <c r="BJ898" s="169"/>
      <c r="BK898" s="170"/>
      <c r="BL898" s="171"/>
      <c r="BM898" s="170"/>
      <c r="BN898" s="171"/>
      <c r="BO898" s="172"/>
      <c r="BP898" s="169"/>
      <c r="BQ898" s="170"/>
      <c r="BR898" s="171"/>
      <c r="BS898" s="170"/>
      <c r="BT898" s="171"/>
      <c r="BU898" s="172"/>
      <c r="BV898" s="169"/>
      <c r="BW898" s="170"/>
      <c r="BX898" s="171"/>
      <c r="BY898" s="170"/>
      <c r="BZ898" s="171"/>
      <c r="CA898" s="172"/>
      <c r="CB898" s="169"/>
      <c r="CC898" s="170"/>
      <c r="CD898" s="171"/>
      <c r="CE898" s="170"/>
      <c r="CF898" s="171"/>
      <c r="CG898" s="172"/>
      <c r="CH898" s="169"/>
      <c r="CI898" s="170"/>
      <c r="CJ898" s="171"/>
      <c r="CK898" s="170"/>
      <c r="CL898" s="171"/>
      <c r="CM898" s="172"/>
      <c r="CN898" s="169"/>
      <c r="CO898" s="170"/>
      <c r="CP898" s="171"/>
      <c r="CQ898" s="170"/>
      <c r="CR898" s="171"/>
      <c r="CS898" s="172"/>
    </row>
    <row r="899" spans="25:97" ht="15" customHeight="1" x14ac:dyDescent="0.25">
      <c r="Y899" s="43"/>
      <c r="Z899" s="47"/>
      <c r="AA899" s="45"/>
      <c r="AC899" s="45"/>
      <c r="AE899" s="43"/>
      <c r="AF899" s="47"/>
      <c r="AG899" s="45"/>
      <c r="AH899" s="47"/>
      <c r="AI899" s="45"/>
      <c r="AJ899" s="48"/>
      <c r="AK899" s="43"/>
      <c r="AL899" s="47"/>
      <c r="AM899" s="45"/>
      <c r="AN899" s="47"/>
      <c r="AO899" s="45"/>
      <c r="AP899" s="46"/>
      <c r="AR899" s="165">
        <v>1</v>
      </c>
      <c r="AS899" s="192" t="s">
        <v>1364</v>
      </c>
      <c r="AT899" s="167"/>
      <c r="AU899" s="171"/>
      <c r="AV899" s="167"/>
      <c r="AW899" s="171"/>
      <c r="AX899" s="165"/>
      <c r="AY899" s="192"/>
      <c r="AZ899" s="167"/>
      <c r="BA899" s="192"/>
      <c r="BB899" s="167"/>
      <c r="BC899" s="193"/>
      <c r="BD899" s="165"/>
      <c r="BE899" s="192"/>
      <c r="BF899" s="167"/>
      <c r="BG899" s="192"/>
      <c r="BH899" s="167"/>
      <c r="BI899" s="168"/>
      <c r="BJ899" s="165"/>
      <c r="BK899" s="192"/>
      <c r="BL899" s="167"/>
      <c r="BM899" s="171"/>
      <c r="BN899" s="167"/>
      <c r="BO899" s="171"/>
      <c r="BP899" s="165"/>
      <c r="BQ899" s="192"/>
      <c r="BR899" s="167"/>
      <c r="BS899" s="192"/>
      <c r="BT899" s="167"/>
      <c r="BU899" s="193"/>
      <c r="BV899" s="165"/>
      <c r="BW899" s="192"/>
      <c r="BX899" s="167"/>
      <c r="BY899" s="192"/>
      <c r="BZ899" s="167"/>
      <c r="CA899" s="168"/>
      <c r="CB899" s="165"/>
      <c r="CC899" s="192"/>
      <c r="CD899" s="167"/>
      <c r="CE899" s="171"/>
      <c r="CF899" s="167"/>
      <c r="CG899" s="171"/>
      <c r="CH899" s="165"/>
      <c r="CI899" s="192"/>
      <c r="CJ899" s="167"/>
      <c r="CK899" s="192"/>
      <c r="CL899" s="167"/>
      <c r="CM899" s="193"/>
      <c r="CN899" s="165"/>
      <c r="CO899" s="192"/>
      <c r="CP899" s="167"/>
      <c r="CQ899" s="192"/>
      <c r="CR899" s="167"/>
      <c r="CS899" s="168"/>
    </row>
    <row r="900" spans="25:97" ht="15" customHeight="1" x14ac:dyDescent="0.25">
      <c r="Y900" s="43"/>
      <c r="Z900" s="47"/>
      <c r="AA900" s="45"/>
      <c r="AB900" s="44"/>
      <c r="AC900" s="45"/>
      <c r="AD900" s="46"/>
      <c r="AE900" s="43"/>
      <c r="AF900" s="44"/>
      <c r="AG900" s="45"/>
      <c r="AH900" s="44"/>
      <c r="AI900" s="45"/>
      <c r="AJ900" s="46"/>
      <c r="AK900" s="43"/>
      <c r="AL900" s="44"/>
      <c r="AM900" s="45"/>
      <c r="AN900" s="44"/>
      <c r="AO900" s="45"/>
      <c r="AP900" s="46"/>
      <c r="AR900" s="165">
        <v>2</v>
      </c>
      <c r="AS900" s="192" t="s">
        <v>1365</v>
      </c>
      <c r="AT900" s="167"/>
      <c r="AU900" s="166"/>
      <c r="AV900" s="167"/>
      <c r="AW900" s="168"/>
      <c r="AX900" s="165"/>
      <c r="AY900" s="166"/>
      <c r="AZ900" s="167"/>
      <c r="BA900" s="166"/>
      <c r="BB900" s="167"/>
      <c r="BC900" s="168"/>
      <c r="BD900" s="165"/>
      <c r="BE900" s="166"/>
      <c r="BF900" s="167"/>
      <c r="BG900" s="166"/>
      <c r="BH900" s="167"/>
      <c r="BI900" s="168"/>
      <c r="BJ900" s="165"/>
      <c r="BK900" s="192"/>
      <c r="BL900" s="167"/>
      <c r="BM900" s="166"/>
      <c r="BN900" s="167"/>
      <c r="BO900" s="168"/>
      <c r="BP900" s="165"/>
      <c r="BQ900" s="166"/>
      <c r="BR900" s="167"/>
      <c r="BS900" s="166"/>
      <c r="BT900" s="167"/>
      <c r="BU900" s="168"/>
      <c r="BV900" s="165"/>
      <c r="BW900" s="166"/>
      <c r="BX900" s="167"/>
      <c r="BY900" s="166"/>
      <c r="BZ900" s="167"/>
      <c r="CA900" s="168"/>
      <c r="CB900" s="165"/>
      <c r="CC900" s="192"/>
      <c r="CD900" s="167"/>
      <c r="CE900" s="166"/>
      <c r="CF900" s="167"/>
      <c r="CG900" s="168"/>
      <c r="CH900" s="165"/>
      <c r="CI900" s="166"/>
      <c r="CJ900" s="167"/>
      <c r="CK900" s="166"/>
      <c r="CL900" s="167"/>
      <c r="CM900" s="168"/>
      <c r="CN900" s="165"/>
      <c r="CO900" s="166"/>
      <c r="CP900" s="167"/>
      <c r="CQ900" s="166"/>
      <c r="CR900" s="167"/>
      <c r="CS900" s="168"/>
    </row>
    <row r="901" spans="25:97" ht="15" customHeight="1" x14ac:dyDescent="0.25">
      <c r="Y901" s="43"/>
      <c r="Z901" s="48"/>
      <c r="AA901" s="45"/>
      <c r="AB901" s="44"/>
      <c r="AC901" s="45"/>
      <c r="AD901" s="46"/>
      <c r="AE901" s="43"/>
      <c r="AF901" s="44"/>
      <c r="AG901" s="45"/>
      <c r="AH901" s="44"/>
      <c r="AI901" s="45"/>
      <c r="AJ901" s="46"/>
      <c r="AK901" s="43"/>
      <c r="AL901" s="44"/>
      <c r="AM901" s="45"/>
      <c r="AN901" s="44"/>
      <c r="AO901" s="45"/>
      <c r="AP901" s="46"/>
      <c r="AR901" s="165">
        <v>3</v>
      </c>
      <c r="AS901" s="193" t="s">
        <v>1366</v>
      </c>
      <c r="AT901" s="167"/>
      <c r="AU901" s="166"/>
      <c r="AV901" s="167"/>
      <c r="AW901" s="168"/>
      <c r="AX901" s="165"/>
      <c r="AY901" s="166"/>
      <c r="AZ901" s="167"/>
      <c r="BA901" s="166"/>
      <c r="BB901" s="167"/>
      <c r="BC901" s="168"/>
      <c r="BD901" s="165"/>
      <c r="BE901" s="166"/>
      <c r="BF901" s="167"/>
      <c r="BG901" s="166"/>
      <c r="BH901" s="167"/>
      <c r="BI901" s="168"/>
      <c r="BJ901" s="165"/>
      <c r="BK901" s="193"/>
      <c r="BL901" s="167"/>
      <c r="BM901" s="166"/>
      <c r="BN901" s="167"/>
      <c r="BO901" s="168"/>
      <c r="BP901" s="165"/>
      <c r="BQ901" s="166"/>
      <c r="BR901" s="167"/>
      <c r="BS901" s="166"/>
      <c r="BT901" s="167"/>
      <c r="BU901" s="168"/>
      <c r="BV901" s="165"/>
      <c r="BW901" s="166"/>
      <c r="BX901" s="167"/>
      <c r="BY901" s="166"/>
      <c r="BZ901" s="167"/>
      <c r="CA901" s="168"/>
      <c r="CB901" s="165"/>
      <c r="CC901" s="193"/>
      <c r="CD901" s="167"/>
      <c r="CE901" s="166"/>
      <c r="CF901" s="167"/>
      <c r="CG901" s="168"/>
      <c r="CH901" s="165"/>
      <c r="CI901" s="166"/>
      <c r="CJ901" s="167"/>
      <c r="CK901" s="166"/>
      <c r="CL901" s="167"/>
      <c r="CM901" s="168"/>
      <c r="CN901" s="165"/>
      <c r="CO901" s="166"/>
      <c r="CP901" s="167"/>
      <c r="CQ901" s="166"/>
      <c r="CR901" s="167"/>
      <c r="CS901" s="168"/>
    </row>
    <row r="902" spans="25:97" ht="15.75" x14ac:dyDescent="0.25">
      <c r="Y902" s="49"/>
      <c r="Z902" s="50"/>
      <c r="AA902" s="51"/>
      <c r="AB902" s="50"/>
      <c r="AC902" s="51"/>
      <c r="AD902" s="52"/>
      <c r="AE902" s="49"/>
      <c r="AF902" s="50"/>
      <c r="AG902" s="51"/>
      <c r="AH902" s="50"/>
      <c r="AI902" s="51"/>
      <c r="AJ902" s="52"/>
      <c r="AK902" s="49"/>
      <c r="AL902" s="50"/>
      <c r="AM902" s="51"/>
      <c r="AN902" s="50"/>
      <c r="AO902" s="51"/>
      <c r="AP902" s="52"/>
      <c r="AR902" s="49"/>
      <c r="AS902" s="50"/>
      <c r="AT902" s="51"/>
      <c r="AU902" s="50"/>
      <c r="AV902" s="51"/>
      <c r="AW902" s="52"/>
      <c r="AX902" s="49"/>
      <c r="AY902" s="50"/>
      <c r="AZ902" s="51"/>
      <c r="BA902" s="50"/>
      <c r="BB902" s="51"/>
      <c r="BC902" s="52"/>
      <c r="BD902" s="49"/>
      <c r="BE902" s="50"/>
      <c r="BF902" s="51"/>
      <c r="BG902" s="50"/>
      <c r="BH902" s="51"/>
      <c r="BI902" s="52"/>
      <c r="BJ902" s="49"/>
      <c r="BK902" s="50"/>
      <c r="BL902" s="51"/>
      <c r="BM902" s="50"/>
      <c r="BN902" s="51"/>
      <c r="BO902" s="52"/>
      <c r="BP902" s="49"/>
      <c r="BQ902" s="50"/>
      <c r="BR902" s="51"/>
      <c r="BS902" s="50"/>
      <c r="BT902" s="51"/>
      <c r="BU902" s="52"/>
      <c r="BV902" s="49"/>
      <c r="BW902" s="50"/>
      <c r="BX902" s="51"/>
      <c r="BY902" s="50"/>
      <c r="BZ902" s="51"/>
      <c r="CA902" s="52"/>
      <c r="CB902" s="49"/>
      <c r="CC902" s="50"/>
      <c r="CD902" s="51"/>
      <c r="CE902" s="50"/>
      <c r="CF902" s="51"/>
      <c r="CG902" s="52"/>
      <c r="CH902" s="49"/>
      <c r="CI902" s="50"/>
      <c r="CJ902" s="51"/>
      <c r="CK902" s="50"/>
      <c r="CL902" s="51"/>
      <c r="CM902" s="52"/>
      <c r="CN902" s="49"/>
      <c r="CO902" s="50"/>
      <c r="CP902" s="51"/>
      <c r="CQ902" s="50"/>
      <c r="CR902" s="51"/>
      <c r="CS902" s="52"/>
    </row>
    <row r="903" spans="25:97" ht="15.75" x14ac:dyDescent="0.25">
      <c r="Z903" s="22"/>
      <c r="AB903" s="22"/>
      <c r="AD903" s="22"/>
      <c r="AF903" s="22"/>
      <c r="AH903" s="22"/>
      <c r="AJ903" s="22"/>
      <c r="AL903" s="22"/>
      <c r="AN903" s="22"/>
      <c r="AP903" s="22"/>
    </row>
  </sheetData>
  <sheetProtection password="CC4B" sheet="1" selectLockedCells="1"/>
  <mergeCells count="133">
    <mergeCell ref="B412:B414"/>
    <mergeCell ref="B415:B417"/>
    <mergeCell ref="B421:B423"/>
    <mergeCell ref="L10:L117"/>
    <mergeCell ref="B61:B97"/>
    <mergeCell ref="C75:E97"/>
    <mergeCell ref="B98:B117"/>
    <mergeCell ref="C115:E117"/>
    <mergeCell ref="B385:B387"/>
    <mergeCell ref="B388:B390"/>
    <mergeCell ref="B391:B393"/>
    <mergeCell ref="B394:B396"/>
    <mergeCell ref="B406:B408"/>
    <mergeCell ref="B409:B411"/>
    <mergeCell ref="B364:B366"/>
    <mergeCell ref="B367:B369"/>
    <mergeCell ref="B370:B372"/>
    <mergeCell ref="B397:B399"/>
    <mergeCell ref="B400:B402"/>
    <mergeCell ref="B403:B405"/>
    <mergeCell ref="B373:B375"/>
    <mergeCell ref="B376:B378"/>
    <mergeCell ref="B379:B381"/>
    <mergeCell ref="B382:B384"/>
    <mergeCell ref="B346:B348"/>
    <mergeCell ref="B349:B351"/>
    <mergeCell ref="B352:B354"/>
    <mergeCell ref="B355:B357"/>
    <mergeCell ref="B358:B360"/>
    <mergeCell ref="B361:B363"/>
    <mergeCell ref="B319:B321"/>
    <mergeCell ref="B322:B324"/>
    <mergeCell ref="B325:B327"/>
    <mergeCell ref="B328:B330"/>
    <mergeCell ref="B331:B333"/>
    <mergeCell ref="B334:B336"/>
    <mergeCell ref="B337:B339"/>
    <mergeCell ref="B340:B342"/>
    <mergeCell ref="B343:B345"/>
    <mergeCell ref="B303:B305"/>
    <mergeCell ref="B308:G308"/>
    <mergeCell ref="E222:E302"/>
    <mergeCell ref="B225:B227"/>
    <mergeCell ref="B228:B230"/>
    <mergeCell ref="B231:B233"/>
    <mergeCell ref="B310:B312"/>
    <mergeCell ref="B313:B315"/>
    <mergeCell ref="B316:B318"/>
    <mergeCell ref="G255:G302"/>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D255:D302"/>
    <mergeCell ref="B201:B203"/>
    <mergeCell ref="B204:B206"/>
    <mergeCell ref="B207:B209"/>
    <mergeCell ref="B210:B212"/>
    <mergeCell ref="B213:B215"/>
    <mergeCell ref="B216:B218"/>
    <mergeCell ref="B219:B221"/>
    <mergeCell ref="B222:B224"/>
    <mergeCell ref="B234:B236"/>
    <mergeCell ref="B300:B302"/>
    <mergeCell ref="B237:B239"/>
    <mergeCell ref="B240:B242"/>
    <mergeCell ref="B243:B245"/>
    <mergeCell ref="B246:B248"/>
    <mergeCell ref="B249:B251"/>
    <mergeCell ref="B252:B254"/>
    <mergeCell ref="C252:C302"/>
    <mergeCell ref="B255:B257"/>
    <mergeCell ref="G173:G187"/>
    <mergeCell ref="B176:B178"/>
    <mergeCell ref="B179:B181"/>
    <mergeCell ref="B182:B184"/>
    <mergeCell ref="B185:B187"/>
    <mergeCell ref="B188:B190"/>
    <mergeCell ref="B193:G193"/>
    <mergeCell ref="B195:B197"/>
    <mergeCell ref="B198:B200"/>
    <mergeCell ref="B29:B50"/>
    <mergeCell ref="F49:H50"/>
    <mergeCell ref="I49:K50"/>
    <mergeCell ref="B125:B127"/>
    <mergeCell ref="B128:B130"/>
    <mergeCell ref="B131:B133"/>
    <mergeCell ref="B134:B136"/>
    <mergeCell ref="B137:B139"/>
    <mergeCell ref="B140:B142"/>
    <mergeCell ref="B4:C4"/>
    <mergeCell ref="B5:C5"/>
    <mergeCell ref="B6:C6"/>
    <mergeCell ref="B7:C7"/>
    <mergeCell ref="C9:E9"/>
    <mergeCell ref="F9:H9"/>
    <mergeCell ref="I9:K9"/>
    <mergeCell ref="B10:B28"/>
    <mergeCell ref="C22:E28"/>
    <mergeCell ref="B418:B420"/>
    <mergeCell ref="C367:C420"/>
    <mergeCell ref="D370:D420"/>
    <mergeCell ref="E337:E420"/>
    <mergeCell ref="G370:G420"/>
    <mergeCell ref="I60:K60"/>
    <mergeCell ref="B120:G120"/>
    <mergeCell ref="B122:B124"/>
    <mergeCell ref="B51:B60"/>
    <mergeCell ref="F60:H60"/>
    <mergeCell ref="B143:B145"/>
    <mergeCell ref="B146:B148"/>
    <mergeCell ref="B149:B151"/>
    <mergeCell ref="B152:B154"/>
    <mergeCell ref="E152:E187"/>
    <mergeCell ref="B155:B157"/>
    <mergeCell ref="B158:B160"/>
    <mergeCell ref="C158:C187"/>
    <mergeCell ref="B161:B163"/>
    <mergeCell ref="B164:B166"/>
    <mergeCell ref="F164:F187"/>
    <mergeCell ref="B167:B169"/>
    <mergeCell ref="B170:B172"/>
    <mergeCell ref="B173:B17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59999389629810485"/>
  </sheetPr>
  <dimension ref="B2:CU903"/>
  <sheetViews>
    <sheetView zoomScale="50" zoomScaleNormal="50" workbookViewId="0">
      <selection activeCell="Y791" sqref="Y791:CS903"/>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75" customHeight="1" x14ac:dyDescent="0.3">
      <c r="B4" s="832" t="s">
        <v>129</v>
      </c>
      <c r="C4" s="832"/>
      <c r="D4" s="25">
        <f>'2 жастағы Ф'!C154</f>
        <v>0</v>
      </c>
      <c r="E4" s="27"/>
      <c r="F4" s="27"/>
      <c r="G4" s="23"/>
      <c r="H4" s="23"/>
    </row>
    <row r="5" spans="2:12" ht="18.75" x14ac:dyDescent="0.3">
      <c r="B5" s="833" t="s">
        <v>105</v>
      </c>
      <c r="C5" s="833"/>
      <c r="D5" s="26">
        <f>'2 жастағы Ф'!A154</f>
        <v>0</v>
      </c>
      <c r="E5" s="26"/>
      <c r="F5" s="26"/>
      <c r="G5" s="23"/>
      <c r="H5" s="23"/>
    </row>
    <row r="6" spans="2:12" ht="87"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str">
        <f>IF(C122="","",VLOOKUP(C122,$Y$791:$Z$793,2,TRUE))</f>
        <v/>
      </c>
      <c r="D10" s="288" t="str">
        <f>IF(C123="","",VLOOKUP(C123,$AA$791:$AB$793,2,TRUE))</f>
        <v/>
      </c>
      <c r="E10" s="288" t="str">
        <f>IF(C124="","",VLOOKUP(C124,$AC$791:$AD$793,2,TRUE))</f>
        <v/>
      </c>
      <c r="F10" s="282" t="str">
        <f>IF(C195="","",VLOOKUP(C195,$AR$791:$AS$793,2,TRUE))</f>
        <v/>
      </c>
      <c r="G10" s="282" t="str">
        <f>IF(C196="","",VLOOKUP(C196,$AT$791:$AU$793,2,TRUE))</f>
        <v/>
      </c>
      <c r="H10" s="282" t="str">
        <f>IF(C197="","",VLOOKUP(C197,$AV$791:$AW$793,2,TRUE))</f>
        <v/>
      </c>
      <c r="I10" s="282" t="e">
        <f>IF(C310="","",VLOOKUP(C310,$AR$791:$AS$793,2,TRUE))</f>
        <v>#N/A</v>
      </c>
      <c r="J10" s="282" t="e">
        <f>IF(C311="","",VLOOKUP(C311,$AT$791:$AU$793,2,TRUE))</f>
        <v>#N/A</v>
      </c>
      <c r="K10" s="282" t="e">
        <f>IF(C312="","",VLOOKUP(C312,$AV$791:$AW$793,2,TRUE))</f>
        <v>#N/A</v>
      </c>
      <c r="L10" s="797" t="e">
        <f>IF(B424="","",VLOOKUP(B424,$AR$899:$AS$901,2,TRUE))</f>
        <v>#N/A</v>
      </c>
    </row>
    <row r="11" spans="2:12" ht="60" customHeight="1" x14ac:dyDescent="0.25">
      <c r="B11" s="830"/>
      <c r="C11" s="281" t="str">
        <f>IF(C125="","",VLOOKUP(C125,$AE$791:$AF$793,2,TRUE))</f>
        <v/>
      </c>
      <c r="D11" s="281" t="str">
        <f>IF(C126="","",VLOOKUP(C126,$AG$791:$AH$793,2,TRUE))</f>
        <v/>
      </c>
      <c r="E11" s="281" t="str">
        <f>IF(C127="","",VLOOKUP(C127,$AI$791:$AJ$793,2,TRUE))</f>
        <v/>
      </c>
      <c r="F11" s="91" t="str">
        <f>IF(C198="","",VLOOKUP(C198,$AX$791:$AY$793,2,TRUE))</f>
        <v/>
      </c>
      <c r="G11" s="91" t="str">
        <f>IF(C199="","",VLOOKUP(C199,$AZ$791:$BA$793,2,TRUE))</f>
        <v/>
      </c>
      <c r="H11" s="91" t="str">
        <f>IF(C200="","",VLOOKUP(C200,$BB$791:$BC$793,2,TRUE))</f>
        <v/>
      </c>
      <c r="I11" s="91" t="e">
        <f>IF(C313="","",VLOOKUP(C313,$AX$791:$AY$793,2,TRUE))</f>
        <v>#N/A</v>
      </c>
      <c r="J11" s="91" t="e">
        <f>IF(C314="","",VLOOKUP(C314,$AZ$791:$BA$793,2,TRUE))</f>
        <v>#N/A</v>
      </c>
      <c r="K11" s="91" t="e">
        <f>IF(C315="","",VLOOKUP(C315,$BB$791:$BC$793,2,TRUE))</f>
        <v>#N/A</v>
      </c>
      <c r="L11" s="798"/>
    </row>
    <row r="12" spans="2:12" ht="60" customHeight="1" x14ac:dyDescent="0.25">
      <c r="B12" s="830"/>
      <c r="C12" s="281" t="str">
        <f>IF(C128="","",VLOOKUP(C128,$AK$791:$AL$793,2,TRUE))</f>
        <v/>
      </c>
      <c r="D12" s="281" t="str">
        <f>IF(C129="","",VLOOKUP(C129,$AM$791:$AN$793,2,TRUE))</f>
        <v/>
      </c>
      <c r="E12" s="281" t="str">
        <f>IF(C130="","",VLOOKUP(C130,$AO$791:$AP$793,2,TRUE))</f>
        <v/>
      </c>
      <c r="F12" s="91" t="str">
        <f>IF(C201="","",VLOOKUP(C201,$BD$791:$BE$793,2,TRUE))</f>
        <v/>
      </c>
      <c r="G12" s="91" t="str">
        <f>IF(C202="","",VLOOKUP(C202,$BF$791:$BG$793,2,TRUE))</f>
        <v/>
      </c>
      <c r="H12" s="91" t="str">
        <f>IF(C203="","",VLOOKUP(C203,$BH$791:$BI$793,2,TRUE))</f>
        <v/>
      </c>
      <c r="I12" s="91" t="e">
        <f>IF(C316="","",VLOOKUP(C316,$BD$791:$BE$793,2,TRUE))</f>
        <v>#N/A</v>
      </c>
      <c r="J12" s="91" t="e">
        <f>IF(C317="","",VLOOKUP(C317,$BF$791:$BG$793,2,TRUE))</f>
        <v>#N/A</v>
      </c>
      <c r="K12" s="91" t="e">
        <f>IF(C318="","",VLOOKUP(C318,$BH$791:$BI$793,2,TRUE))</f>
        <v>#N/A</v>
      </c>
      <c r="L12" s="798"/>
    </row>
    <row r="13" spans="2:12" ht="60" customHeight="1" x14ac:dyDescent="0.25">
      <c r="B13" s="830"/>
      <c r="C13" s="281" t="str">
        <f>IF(C131="","",VLOOKUP(C131,$Y$795:$Z$797,2,TRUE))</f>
        <v/>
      </c>
      <c r="D13" s="281" t="str">
        <f>IF(C132="","",VLOOKUP(C132,$AA$795:$AB$797,2,TRUE))</f>
        <v/>
      </c>
      <c r="E13" s="281" t="str">
        <f>IF(C133="","",VLOOKUP(C133,$AC$795:$AD$797,2,TRUE))</f>
        <v/>
      </c>
      <c r="F13" s="91" t="str">
        <f>IF(C204="","",VLOOKUP(C204,$BJ$791:$BK$793,2,TRUE))</f>
        <v/>
      </c>
      <c r="G13" s="91" t="str">
        <f>IF(C205="","",VLOOKUP(C205,$BL$791:$BM$793,2,TRUE))</f>
        <v/>
      </c>
      <c r="H13" s="91" t="str">
        <f>IF(C206="","",VLOOKUP(C206,$BN$791:$BO$793,2,TRUE))</f>
        <v/>
      </c>
      <c r="I13" s="91" t="e">
        <f>IF(C319="","",VLOOKUP(C319,$BJ$791:$BK$793,2,TRUE))</f>
        <v>#N/A</v>
      </c>
      <c r="J13" s="91" t="e">
        <f>IF(C320="","",VLOOKUP(C320,$BL$791:$BM$793,2,TRUE))</f>
        <v>#N/A</v>
      </c>
      <c r="K13" s="91" t="e">
        <f>IF(C321="","",VLOOKUP(C321,$BN$791:$BO$793,2,TRUE))</f>
        <v>#N/A</v>
      </c>
      <c r="L13" s="798"/>
    </row>
    <row r="14" spans="2:12" ht="60" customHeight="1" x14ac:dyDescent="0.25">
      <c r="B14" s="830"/>
      <c r="C14" s="281" t="str">
        <f>IF(C134="","",VLOOKUP(C134,$AE$795:$AF$797,2,TRUE))</f>
        <v/>
      </c>
      <c r="D14" s="281" t="str">
        <f>IF(C135="","",VLOOKUP(C135,$AG$795:$AH$797,2,TRUE))</f>
        <v/>
      </c>
      <c r="E14" s="281" t="str">
        <f>IF(C136="","",VLOOKUP(C136,$AI$795:$AJ$797,2,TRUE))</f>
        <v/>
      </c>
      <c r="F14" s="91" t="str">
        <f>IF(C207="","",VLOOKUP(C207,$BP$791:$BQ$793,2,TRUE))</f>
        <v/>
      </c>
      <c r="G14" s="91" t="str">
        <f>IF(C208="","",VLOOKUP(C208,$BR$791:$BS$793,2,TRUE))</f>
        <v/>
      </c>
      <c r="H14" s="91" t="str">
        <f>IF(C209="","",VLOOKUP(C209,$BT$791:$BU$793,2,TRUE))</f>
        <v/>
      </c>
      <c r="I14" s="91" t="e">
        <f>IF(C322="","",VLOOKUP(C322,$BP$791:$BQ$793,2,TRUE))</f>
        <v>#N/A</v>
      </c>
      <c r="J14" s="91" t="e">
        <f>IF(C323="","",VLOOKUP(C323,$BR$791:$BS$793,2,TRUE))</f>
        <v>#N/A</v>
      </c>
      <c r="K14" s="91" t="e">
        <f>IF(C324="","",VLOOKUP(C324,$BT$791:$BU$793,2,TRUE))</f>
        <v>#N/A</v>
      </c>
      <c r="L14" s="798"/>
    </row>
    <row r="15" spans="2:12" ht="60" customHeight="1" x14ac:dyDescent="0.25">
      <c r="B15" s="830"/>
      <c r="C15" s="281" t="str">
        <f>IF(C137="","",VLOOKUP(C137,$AK$795:$AL$797,2,TRUE))</f>
        <v/>
      </c>
      <c r="D15" s="281" t="str">
        <f>IF(C138="","",VLOOKUP(C138,$AM$795:$AN$797,2,TRUE))</f>
        <v/>
      </c>
      <c r="E15" s="281" t="str">
        <f>IF(C139="","",VLOOKUP(C139,$AO$795:$AP$797,2,TRUE))</f>
        <v/>
      </c>
      <c r="F15" s="91" t="str">
        <f>IF(C210="","",VLOOKUP(C210,$AR$795:$AS$797,2,TRUE))</f>
        <v/>
      </c>
      <c r="G15" s="91" t="str">
        <f>IF(C211="","",VLOOKUP(C211,$AT$795:$AU$797,2,TRUE))</f>
        <v/>
      </c>
      <c r="H15" s="91" t="str">
        <f>IF(C212="","",VLOOKUP(C212,$AV$795:$AW$797,2,TRUE))</f>
        <v/>
      </c>
      <c r="I15" s="91" t="e">
        <f>IF(C325="","",VLOOKUP(C325,$AR$795:$AS$797,2,TRUE))</f>
        <v>#N/A</v>
      </c>
      <c r="J15" s="91" t="e">
        <f>IF(C326="","",VLOOKUP(C326,$AT$795:$AU$797,2,TRUE))</f>
        <v>#N/A</v>
      </c>
      <c r="K15" s="91" t="e">
        <f>IF(C327="","",VLOOKUP(C327,$AV$795:$AW$797,2,TRUE))</f>
        <v>#N/A</v>
      </c>
      <c r="L15" s="798"/>
    </row>
    <row r="16" spans="2:12" ht="60" customHeight="1" x14ac:dyDescent="0.25">
      <c r="B16" s="830"/>
      <c r="C16" s="281" t="str">
        <f>IF(C140="","",VLOOKUP(C140,$Y$799:$Z$801,2,TRUE))</f>
        <v/>
      </c>
      <c r="D16" s="281" t="str">
        <f>IF(C141="","",VLOOKUP(C141,$AA$799:$AB$801,2,TRUE))</f>
        <v/>
      </c>
      <c r="E16" s="281" t="str">
        <f>IF(C142="","",VLOOKUP(C142,$AC$799:$AD$801,2,TRUE))</f>
        <v/>
      </c>
      <c r="F16" s="91" t="str">
        <f>IF(C213="","",VLOOKUP(C213,$AX$795:$AY$797,2,TRUE))</f>
        <v/>
      </c>
      <c r="G16" s="91" t="str">
        <f>IF(C214="","",VLOOKUP(C214,$AZ$795:$BA$797,2,TRUE))</f>
        <v/>
      </c>
      <c r="H16" s="91" t="str">
        <f>IF(C215="","",VLOOKUP(C215,$BB$795:$BC$797,2,TRUE))</f>
        <v/>
      </c>
      <c r="I16" s="91" t="e">
        <f>IF(C328="","",VLOOKUP(C328,$AX$795:$AY$797,2,TRUE))</f>
        <v>#N/A</v>
      </c>
      <c r="J16" s="91" t="e">
        <f>IF(C329="","",VLOOKUP(C329,$AZ$795:$BA$797,2,TRUE))</f>
        <v>#N/A</v>
      </c>
      <c r="K16" s="91" t="e">
        <f>IF(C330="","",VLOOKUP(C330,$BB$795:$BC$797,2,TRUE))</f>
        <v>#N/A</v>
      </c>
      <c r="L16" s="798"/>
    </row>
    <row r="17" spans="2:12" ht="60" customHeight="1" x14ac:dyDescent="0.25">
      <c r="B17" s="830"/>
      <c r="C17" s="281" t="str">
        <f>IF(C143="","",VLOOKUP(C143,$AE$799:$AF$801,2,TRUE))</f>
        <v/>
      </c>
      <c r="D17" s="281" t="str">
        <f>IF(C144="","",VLOOKUP(C144,$AG$799:$AH$801,2,TRUE))</f>
        <v/>
      </c>
      <c r="E17" s="281" t="str">
        <f>IF(C145="","",VLOOKUP(C145,$AI$799:$AJ$801,2,TRUE))</f>
        <v/>
      </c>
      <c r="F17" s="91" t="str">
        <f>IF(C216="","",VLOOKUP(C216,$BD$795:$BE$797,2,TRUE))</f>
        <v/>
      </c>
      <c r="G17" s="91" t="str">
        <f>IF(C217="","",VLOOKUP(C217,$BF$795:$BG$797,2,TRUE))</f>
        <v/>
      </c>
      <c r="H17" s="91" t="str">
        <f>IF(C218="","",VLOOKUP(C218,$BH$795:$BI$797,2,TRUE))</f>
        <v/>
      </c>
      <c r="I17" s="91" t="e">
        <f>IF(C331="","",VLOOKUP(C331,$BD$795:$BE$797,2,TRUE))</f>
        <v>#N/A</v>
      </c>
      <c r="J17" s="91" t="e">
        <f>IF(C332="","",VLOOKUP(C332,$BF$795:$BG$797,2,TRUE))</f>
        <v>#N/A</v>
      </c>
      <c r="K17" s="91" t="e">
        <f>IF(C333="","",VLOOKUP(C333,$BH$795:$BI$797,2,TRUE))</f>
        <v>#N/A</v>
      </c>
      <c r="L17" s="798"/>
    </row>
    <row r="18" spans="2:12" ht="60" customHeight="1" x14ac:dyDescent="0.25">
      <c r="B18" s="830"/>
      <c r="C18" s="281" t="str">
        <f>IF(C146="","",VLOOKUP(C146,$AK$799:$AL$801,2,TRUE))</f>
        <v/>
      </c>
      <c r="D18" s="281" t="str">
        <f>IF(C147="","",VLOOKUP(C147,$AM$799:$AN$801,2,TRUE))</f>
        <v/>
      </c>
      <c r="E18" s="281" t="str">
        <f>IF(C148="","",VLOOKUP(C148,$AO$799:$AP$801,2,TRUE))</f>
        <v/>
      </c>
      <c r="F18" s="91" t="str">
        <f>IF(C219="","",VLOOKUP(C219,$BJ$795:$BK$797,2,TRUE))</f>
        <v/>
      </c>
      <c r="G18" s="91" t="str">
        <f>IF(C220="","",VLOOKUP(C220,$BL$795:$BM$797,2,TRUE))</f>
        <v/>
      </c>
      <c r="H18" s="91" t="str">
        <f>IF(C221="","",VLOOKUP(C221,$BN$795:$BO$797,2,TRUE))</f>
        <v/>
      </c>
      <c r="I18" s="91" t="e">
        <f>IF(C334="","",VLOOKUP(C334,$BJ$795:$BK$797,2,TRUE))</f>
        <v>#N/A</v>
      </c>
      <c r="J18" s="91" t="e">
        <f>IF(C335="","",VLOOKUP(C335,$BL$795:$BM$797,2,TRUE))</f>
        <v>#N/A</v>
      </c>
      <c r="K18" s="91" t="e">
        <f>IF(C336="","",VLOOKUP(C336,$BN$795:$BO$797,2,TRUE))</f>
        <v>#N/A</v>
      </c>
      <c r="L18" s="798"/>
    </row>
    <row r="19" spans="2:12" ht="60" customHeight="1" x14ac:dyDescent="0.25">
      <c r="B19" s="830"/>
      <c r="C19" s="281" t="str">
        <f>IF(C149="","",VLOOKUP(C149,$Y$803:$Z$805,2,TRUE))</f>
        <v/>
      </c>
      <c r="D19" s="281" t="str">
        <f>IF(C150="","",VLOOKUP(C150,$AA$803:$AB$805,2,TRUE))</f>
        <v/>
      </c>
      <c r="E19" s="281" t="str">
        <f>IF(C151="","",VLOOKUP(C151,$AC$803:$AD$805,2,TRUE))</f>
        <v/>
      </c>
      <c r="F19" s="91" t="str">
        <f>IF(C222="","",VLOOKUP(C222,$BP$795:$BQ$797,2,TRUE))</f>
        <v/>
      </c>
      <c r="G19" s="91" t="str">
        <f>IF(C223="","",VLOOKUP(C223,$BR$795:$BS$797,2,TRUE))</f>
        <v/>
      </c>
      <c r="H19" s="91" t="str">
        <f>IF(C224="","",VLOOKUP(C224,$BT$795:$BU$797,2,TRUE))</f>
        <v/>
      </c>
      <c r="I19" s="91" t="e">
        <f>IF(C337="","",VLOOKUP(C337,$BP$795:$BQ$797,2,TRUE))</f>
        <v>#N/A</v>
      </c>
      <c r="J19" s="91" t="e">
        <f>IF(C338="","",VLOOKUP(C338,$BR$795:$BS$797,2,TRUE))</f>
        <v>#N/A</v>
      </c>
      <c r="K19" s="91" t="e">
        <f>IF(C339="","",VLOOKUP(C339,$BT$795:$BU$797,2,TRUE))</f>
        <v>#N/A</v>
      </c>
      <c r="L19" s="798"/>
    </row>
    <row r="20" spans="2:12" ht="60" customHeight="1" x14ac:dyDescent="0.25">
      <c r="B20" s="830"/>
      <c r="C20" s="281" t="str">
        <f>IF(C152="","",VLOOKUP(C152,$AE$803:$AF$805,2,TRUE))</f>
        <v/>
      </c>
      <c r="D20" s="281" t="str">
        <f>IF(C153="","",VLOOKUP(C153,$AG$803:$AH$805,2,TRUE))</f>
        <v/>
      </c>
      <c r="E20" s="281" t="str">
        <f>IF(C154="","",VLOOKUP(C154,$AI$803:$AJ$805,2,TRUE))</f>
        <v/>
      </c>
      <c r="F20" s="91" t="str">
        <f>IF(C225="","",VLOOKUP(C225,$AR$799:$AS$801,2,TRUE))</f>
        <v/>
      </c>
      <c r="G20" s="91" t="str">
        <f>IF(C226="","",VLOOKUP(C226,$AT$799:$AU$801,2,TRUE))</f>
        <v/>
      </c>
      <c r="H20" s="91" t="str">
        <f>IF(C227="","",VLOOKUP(C227,$AV$799:$AW$801,2,TRUE))</f>
        <v/>
      </c>
      <c r="I20" s="91" t="e">
        <f>IF(C340="","",VLOOKUP(C340,$AR$799:$AS$801,2,TRUE))</f>
        <v>#N/A</v>
      </c>
      <c r="J20" s="91" t="e">
        <f>IF(C341="","",VLOOKUP(C341,$AT$799:$AU$801,2,TRUE))</f>
        <v>#N/A</v>
      </c>
      <c r="K20" s="91" t="e">
        <f>IF(C342="","",VLOOKUP(C342,$AV$799:$AW$801,2,TRUE))</f>
        <v>#N/A</v>
      </c>
      <c r="L20" s="798"/>
    </row>
    <row r="21" spans="2:12" ht="60" customHeight="1" x14ac:dyDescent="0.25">
      <c r="B21" s="830"/>
      <c r="C21" s="281" t="str">
        <f>IF(C155="","",VLOOKUP(C155,$AK$803:$AL$805,2,TRUE))</f>
        <v/>
      </c>
      <c r="D21" s="281" t="str">
        <f>IF(C156="","",VLOOKUP(C156,$AM$803:$AN$805,2,TRUE))</f>
        <v/>
      </c>
      <c r="E21" s="281" t="str">
        <f>IF(C157="","",VLOOKUP(C157,$AO$803:$AP$805,2,TRUE))</f>
        <v/>
      </c>
      <c r="F21" s="91" t="str">
        <f>IF(C228="","",VLOOKUP(C228,$AX$799:$AY$801,2,TRUE))</f>
        <v/>
      </c>
      <c r="G21" s="91" t="str">
        <f>IF(C229="","",VLOOKUP(C229,$AZ$799:$BA$801,2,TRUE))</f>
        <v/>
      </c>
      <c r="H21" s="91" t="str">
        <f>IF(C230="","",VLOOKUP(C230,$BB$799:$BC$801,2,TRUE))</f>
        <v/>
      </c>
      <c r="I21" s="91" t="e">
        <f>IF(C343="","",VLOOKUP(C343,$AX$799:$AY$801,2,TRUE))</f>
        <v>#N/A</v>
      </c>
      <c r="J21" s="91" t="e">
        <f>IF(C344="","",VLOOKUP(C344,$AZ$799:$BA$801,2,TRUE))</f>
        <v>#N/A</v>
      </c>
      <c r="K21" s="91" t="e">
        <f>IF(C345="","",VLOOKUP(C345,$BB$799:$BC$801,2,TRUE))</f>
        <v>#N/A</v>
      </c>
      <c r="L21" s="798"/>
    </row>
    <row r="22" spans="2:12" ht="60" customHeight="1" x14ac:dyDescent="0.25">
      <c r="B22" s="830"/>
      <c r="C22" s="812"/>
      <c r="D22" s="813"/>
      <c r="E22" s="814"/>
      <c r="F22" s="91" t="str">
        <f>IF(C231="","",VLOOKUP(C231,$BD$799:$BE$801,2,TRUE))</f>
        <v/>
      </c>
      <c r="G22" s="91" t="str">
        <f>IF(C232="","",VLOOKUP(C232,$BF$799:$BG$801,2,TRUE))</f>
        <v/>
      </c>
      <c r="H22" s="91" t="str">
        <f>IF(C233="","",VLOOKUP(C233,$BH$799:$BI$801,2,TRUE))</f>
        <v/>
      </c>
      <c r="I22" s="91" t="e">
        <f>IF(C346="","",VLOOKUP(C346,$BD$799:$BE$801,2,TRUE))</f>
        <v>#N/A</v>
      </c>
      <c r="J22" s="91" t="e">
        <f>IF(C347="","",VLOOKUP(C347,$BF$799:$BG$801,2,TRUE))</f>
        <v>#N/A</v>
      </c>
      <c r="K22" s="91" t="e">
        <f>IF(C348="","",VLOOKUP(C348,$BH$799:$BI$801,2,TRUE))</f>
        <v>#N/A</v>
      </c>
      <c r="L22" s="798"/>
    </row>
    <row r="23" spans="2:12" ht="60" customHeight="1" x14ac:dyDescent="0.25">
      <c r="B23" s="830"/>
      <c r="C23" s="815"/>
      <c r="D23" s="816"/>
      <c r="E23" s="817"/>
      <c r="F23" s="91" t="str">
        <f>IF(C234="","",VLOOKUP(C234,$BJ$799:$BK$801,2,TRUE))</f>
        <v/>
      </c>
      <c r="G23" s="91" t="str">
        <f>IF(C235="","",VLOOKUP(C235,$BL$799:$BM$801,2,TRUE))</f>
        <v/>
      </c>
      <c r="H23" s="91" t="str">
        <f>IF(C236="","",VLOOKUP(C236,$BN$799:$BO$801,2,TRUE))</f>
        <v/>
      </c>
      <c r="I23" s="91" t="e">
        <f>IF(C349="","",VLOOKUP(C349,$BJ$799:$BK$801,2,TRUE))</f>
        <v>#N/A</v>
      </c>
      <c r="J23" s="91" t="e">
        <f>IF(C350="","",VLOOKUP(C350,$BL$799:$BM$801,2,TRUE))</f>
        <v>#N/A</v>
      </c>
      <c r="K23" s="91" t="e">
        <f>IF(C351="","",VLOOKUP(C351,$BN$799:$BO$801,2,TRUE))</f>
        <v>#N/A</v>
      </c>
      <c r="L23" s="798"/>
    </row>
    <row r="24" spans="2:12" ht="60" customHeight="1" x14ac:dyDescent="0.25">
      <c r="B24" s="830"/>
      <c r="C24" s="815"/>
      <c r="D24" s="816"/>
      <c r="E24" s="817"/>
      <c r="F24" s="91" t="str">
        <f>IF(C237="","",VLOOKUP(C237,$BP$799:$BQ$801,2,TRUE))</f>
        <v/>
      </c>
      <c r="G24" s="91" t="str">
        <f>IF(C238="","",VLOOKUP(C238,$BR$799:$BS$801,2,TRUE))</f>
        <v/>
      </c>
      <c r="H24" s="91" t="str">
        <f>IF(C239="","",VLOOKUP(C239,$BT$799:$BU$801,2,TRUE))</f>
        <v/>
      </c>
      <c r="I24" s="91" t="e">
        <f>IF(C352="","",VLOOKUP(C352,$BP$799:$BQ$801,2,TRUE))</f>
        <v>#N/A</v>
      </c>
      <c r="J24" s="91" t="e">
        <f>IF(C353="","",VLOOKUP(C353,$BR$799:$BS$801,2,TRUE))</f>
        <v>#N/A</v>
      </c>
      <c r="K24" s="91" t="e">
        <f>IF(C354="","",VLOOKUP(C354,$BT$799:$BU$801,2,TRUE))</f>
        <v>#N/A</v>
      </c>
      <c r="L24" s="798"/>
    </row>
    <row r="25" spans="2:12" ht="60" customHeight="1" x14ac:dyDescent="0.25">
      <c r="B25" s="830"/>
      <c r="C25" s="815"/>
      <c r="D25" s="816"/>
      <c r="E25" s="817"/>
      <c r="F25" s="91" t="str">
        <f>IF(C240="","",VLOOKUP(C240,$AR$803:$AS$805,2,TRUE))</f>
        <v/>
      </c>
      <c r="G25" s="91" t="str">
        <f>IF(C241="","",VLOOKUP(C241,$AT$803:$AU$805,2,TRUE))</f>
        <v/>
      </c>
      <c r="H25" s="91" t="str">
        <f>IF(C242="","",VLOOKUP(C242,$AV$803:$AW$805,2,TRUE))</f>
        <v/>
      </c>
      <c r="I25" s="91" t="e">
        <f>IF(C355="","",VLOOKUP(C355,$AR$803:$AS$805,2,TRUE))</f>
        <v>#N/A</v>
      </c>
      <c r="J25" s="91" t="e">
        <f>IF(C356="","",VLOOKUP(C356,$AT$803:$AU$805,2,TRUE))</f>
        <v>#N/A</v>
      </c>
      <c r="K25" s="91" t="e">
        <f>IF(C357="","",VLOOKUP(C357,$AV$803:$AW$805,2,TRUE))</f>
        <v>#N/A</v>
      </c>
      <c r="L25" s="798"/>
    </row>
    <row r="26" spans="2:12" ht="60" customHeight="1" x14ac:dyDescent="0.25">
      <c r="B26" s="830"/>
      <c r="C26" s="815"/>
      <c r="D26" s="816"/>
      <c r="E26" s="817"/>
      <c r="F26" s="91" t="str">
        <f>IF(C243="","",VLOOKUP(C243,$AX$803:$AY$805,2,TRUE))</f>
        <v/>
      </c>
      <c r="G26" s="91" t="str">
        <f>IF(C244="","",VLOOKUP(C244,$AZ$803:$BA$805,2,TRUE))</f>
        <v/>
      </c>
      <c r="H26" s="91" t="str">
        <f>IF(C245="","",VLOOKUP(C245,$BB$803:$BC$804,2,TRUE))</f>
        <v/>
      </c>
      <c r="I26" s="91" t="e">
        <f>IF(C358="","",VLOOKUP(C358,$AX$803:$AY$805,2,TRUE))</f>
        <v>#N/A</v>
      </c>
      <c r="J26" s="91" t="e">
        <f>IF(C359="","",VLOOKUP(C359,$AZ$803:$BA$805,2,TRUE))</f>
        <v>#N/A</v>
      </c>
      <c r="K26" s="91" t="e">
        <f>IF(C360="","",VLOOKUP(C360,$BB$803:$BC$804,2,TRUE))</f>
        <v>#N/A</v>
      </c>
      <c r="L26" s="798"/>
    </row>
    <row r="27" spans="2:12" ht="60" customHeight="1" x14ac:dyDescent="0.25">
      <c r="B27" s="830"/>
      <c r="C27" s="815"/>
      <c r="D27" s="816"/>
      <c r="E27" s="817"/>
      <c r="F27" s="91" t="str">
        <f>IF(C246="","",VLOOKUP(C246,$BD$803:$BE$805,2,TRUE))</f>
        <v/>
      </c>
      <c r="G27" s="91" t="str">
        <f>IF(C247="","",VLOOKUP(C247,$BF$803:$BG$805,2,TRUE))</f>
        <v/>
      </c>
      <c r="H27" s="91" t="str">
        <f>IF(C248="","",VLOOKUP(C248,$BH$803:$BI$805,2,TRUE))</f>
        <v/>
      </c>
      <c r="I27" s="91" t="e">
        <f>IF(C361="","",VLOOKUP(C361,$BD$803:$BE$805,2,TRUE))</f>
        <v>#N/A</v>
      </c>
      <c r="J27" s="91" t="e">
        <f>IF(C362="","",VLOOKUP(C362,$BF$803:$BG$805,2,TRUE))</f>
        <v>#N/A</v>
      </c>
      <c r="K27" s="91" t="e">
        <f>IF(C363="","",VLOOKUP(C363,$BH$803:$BI$805,2,TRUE))</f>
        <v>#N/A</v>
      </c>
      <c r="L27" s="798"/>
    </row>
    <row r="28" spans="2:12" ht="60" customHeight="1" thickBot="1" x14ac:dyDescent="0.3">
      <c r="B28" s="831"/>
      <c r="C28" s="818"/>
      <c r="D28" s="819"/>
      <c r="E28" s="820"/>
      <c r="F28" s="283" t="str">
        <f>IF(C249="","",VLOOKUP(C249,$BJ$803:$BK$805,2,TRUE))</f>
        <v/>
      </c>
      <c r="G28" s="283" t="str">
        <f>IF(C250="","",VLOOKUP(C250,$BL$803:$BM$805,2,TRUE))</f>
        <v/>
      </c>
      <c r="H28" s="283" t="str">
        <f>IF(C251="","",VLOOKUP(C251,$BN$803:$BO$805,2,TRUE))</f>
        <v/>
      </c>
      <c r="I28" s="283" t="e">
        <f>IF(C364="","",VLOOKUP(C364,$BJ$803:$BK$805,2,TRUE))</f>
        <v>#N/A</v>
      </c>
      <c r="J28" s="283" t="e">
        <f>IF(C365="","",VLOOKUP(C365,$BL$803:$BM$805,2,TRUE))</f>
        <v>#N/A</v>
      </c>
      <c r="K28" s="283" t="e">
        <f>IF(C366="","",VLOOKUP(C366,$BN$803:$BO$805,2,TRUE))</f>
        <v>#N/A</v>
      </c>
      <c r="L28" s="798"/>
    </row>
    <row r="29" spans="2:12" ht="60" customHeight="1" x14ac:dyDescent="0.25">
      <c r="B29" s="836" t="s">
        <v>113</v>
      </c>
      <c r="C29" s="290" t="str">
        <f>IF(D122="","",VLOOKUP(D122,$Y$807:$Z$809,2,TRUE))</f>
        <v/>
      </c>
      <c r="D29" s="290" t="str">
        <f>IF(D123="","",VLOOKUP(D123,$AA$807:$AB$809,2,TRUE))</f>
        <v/>
      </c>
      <c r="E29" s="290" t="str">
        <f>IF(D124="","",VLOOKUP(D124,$AC$807:$AD$809,2,TRUE))</f>
        <v/>
      </c>
      <c r="F29" s="284" t="str">
        <f>IF(D195="","",VLOOKUP(D195,$AR$807:$AS$809,2,TRUE))</f>
        <v/>
      </c>
      <c r="G29" s="284" t="str">
        <f>IF(D196="","",VLOOKUP(D196,$AT$807:$AU$809,2,TRUE))</f>
        <v/>
      </c>
      <c r="H29" s="284" t="str">
        <f>IF(D197="","",VLOOKUP(D197,$AV$807:$AW$809,2,TRUE))</f>
        <v/>
      </c>
      <c r="I29" s="284" t="e">
        <f>IF(D310="","",VLOOKUP(D310,$AR$807:$AS$809,2,TRUE))</f>
        <v>#N/A</v>
      </c>
      <c r="J29" s="284" t="e">
        <f>IF(D311="","",VLOOKUP(D311,$AT$807:$AU$809,2,TRUE))</f>
        <v>#N/A</v>
      </c>
      <c r="K29" s="284" t="e">
        <f>IF(D312="","",VLOOKUP(D312,$AV$807:$AW$809,2,TRUE))</f>
        <v>#N/A</v>
      </c>
      <c r="L29" s="798"/>
    </row>
    <row r="30" spans="2:12" ht="60" customHeight="1" x14ac:dyDescent="0.25">
      <c r="B30" s="837"/>
      <c r="C30" s="281" t="str">
        <f>IF(D125="","",VLOOKUP(D125,$AE$807:$AF$809,2,TRUE))</f>
        <v/>
      </c>
      <c r="D30" s="281" t="str">
        <f>IF(D126="","",VLOOKUP(D126,$AG$807:$AH$809,2,TRUE))</f>
        <v/>
      </c>
      <c r="E30" s="281" t="str">
        <f>IF(D127="","",VLOOKUP(D127,$AI$807:$AJ$809,2,TRUE))</f>
        <v/>
      </c>
      <c r="F30" s="91" t="str">
        <f>IF(D198="","",VLOOKUP(D198,$AX$807:$AY$809,2,TRUE))</f>
        <v/>
      </c>
      <c r="G30" s="91" t="str">
        <f>IF(D199="","",VLOOKUP(D199,$AZ$807:$BA$809,2,TRUE))</f>
        <v/>
      </c>
      <c r="H30" s="91" t="str">
        <f>IF(D200="","",VLOOKUP(D200,$BB$807:$BC$809,2,TRUE))</f>
        <v/>
      </c>
      <c r="I30" s="91" t="e">
        <f>IF(D313="","",VLOOKUP(D313,$AX$807:$AY$809,2,TRUE))</f>
        <v>#N/A</v>
      </c>
      <c r="J30" s="91" t="e">
        <f>IF(D314="","",VLOOKUP(D314,$AZ$807:$BA$809,2,TRUE))</f>
        <v>#N/A</v>
      </c>
      <c r="K30" s="91" t="e">
        <f>IF(D315="","",VLOOKUP(D315,$BB$807:$BC$809,2,TRUE))</f>
        <v>#N/A</v>
      </c>
      <c r="L30" s="798"/>
    </row>
    <row r="31" spans="2:12" ht="60" customHeight="1" x14ac:dyDescent="0.25">
      <c r="B31" s="837"/>
      <c r="C31" s="281" t="str">
        <f>IF(D128="","",VLOOKUP(D128,$AK$807:$AL$809,2,TRUE))</f>
        <v/>
      </c>
      <c r="D31" s="281" t="str">
        <f>IF(D129="","",VLOOKUP(D129,$AM$807:$AN$809,2,TRUE))</f>
        <v/>
      </c>
      <c r="E31" s="281" t="str">
        <f>IF(D130="","",VLOOKUP(D130,$AO$807:$AP$809,2,TRUE))</f>
        <v/>
      </c>
      <c r="F31" s="91" t="str">
        <f>IF(D201="","",VLOOKUP(D201,$BD$807:$BE$809,2,TRUE))</f>
        <v/>
      </c>
      <c r="G31" s="91" t="str">
        <f>IF(D202="","",VLOOKUP(D202,$BF$807:$BG$809,2,TRUE))</f>
        <v/>
      </c>
      <c r="H31" s="91" t="str">
        <f>IF(D203="","",VLOOKUP(D203,$BH$807:$BI$809,2,TRUE))</f>
        <v/>
      </c>
      <c r="I31" s="91" t="e">
        <f>IF(D316="","",VLOOKUP(D316,$BD$807:$BE$809,2,TRUE))</f>
        <v>#N/A</v>
      </c>
      <c r="J31" s="91" t="e">
        <f>IF(D317="","",VLOOKUP(D317,$BF$807:$BG$809,2,TRUE))</f>
        <v>#N/A</v>
      </c>
      <c r="K31" s="91" t="e">
        <f>IF(D318="","",VLOOKUP(D318,$BH$807:$BI$809,2,TRUE))</f>
        <v>#N/A</v>
      </c>
      <c r="L31" s="798"/>
    </row>
    <row r="32" spans="2:12" ht="60" customHeight="1" x14ac:dyDescent="0.25">
      <c r="B32" s="837"/>
      <c r="C32" s="281" t="str">
        <f>IF(D131="","",VLOOKUP(D131,$Y$811:$Z$813,2,TRUE))</f>
        <v/>
      </c>
      <c r="D32" s="281" t="str">
        <f>IF(D132="","",VLOOKUP(D132,$AA$811:$AB$813,2,TRUE))</f>
        <v/>
      </c>
      <c r="E32" s="281" t="str">
        <f>IF(D133="","",VLOOKUP(D133,$AC$811:$AD$813,2,TRUE))</f>
        <v/>
      </c>
      <c r="F32" s="91" t="str">
        <f>IF(D204="","",VLOOKUP(D204,$AR$811:$AS$813,2,TRUE))</f>
        <v/>
      </c>
      <c r="G32" s="91" t="str">
        <f>IF(D205="","",VLOOKUP(D205,$AT$811:$AU$813,2,TRUE))</f>
        <v/>
      </c>
      <c r="H32" s="91" t="str">
        <f>IF(D206="","",VLOOKUP(D206,$AV$811:$AW$813,2,TRUE))</f>
        <v/>
      </c>
      <c r="I32" s="91" t="e">
        <f>IF(D319="","",VLOOKUP(D319,$AR$811:$AS$813,2,TRUE))</f>
        <v>#N/A</v>
      </c>
      <c r="J32" s="91" t="e">
        <f>IF(D320="","",VLOOKUP(D320,$AT$811:$AU$813,2,TRUE))</f>
        <v>#N/A</v>
      </c>
      <c r="K32" s="91" t="e">
        <f>IF(D321="","",VLOOKUP(D321,$AV$811:$AW$813,2,TRUE))</f>
        <v>#N/A</v>
      </c>
      <c r="L32" s="798"/>
    </row>
    <row r="33" spans="2:12" ht="60" customHeight="1" x14ac:dyDescent="0.25">
      <c r="B33" s="837"/>
      <c r="C33" s="281" t="str">
        <f>IF(D134="","",VLOOKUP(D134,$AE$811:$AF$813,2,TRUE))</f>
        <v/>
      </c>
      <c r="D33" s="281" t="str">
        <f>IF(D135="","",VLOOKUP(D135,$AG$811:$AH$813,2,TRUE))</f>
        <v/>
      </c>
      <c r="E33" s="281" t="str">
        <f>IF(D136="","",VLOOKUP(D136,$AI$811:$AJ$813,2,TRUE))</f>
        <v/>
      </c>
      <c r="F33" s="91" t="str">
        <f>IF(D207="","",VLOOKUP(D207,$AX$811:$AY$813,2,TRUE))</f>
        <v/>
      </c>
      <c r="G33" s="91" t="str">
        <f>IF(D208="","",VLOOKUP(D208,$AZ$811:$BA$813,2,TRUE))</f>
        <v/>
      </c>
      <c r="H33" s="91" t="str">
        <f>IF(D209="","",VLOOKUP(D209,$BB$811:$BC$813,2,TRUE))</f>
        <v/>
      </c>
      <c r="I33" s="91" t="e">
        <f>IF(D322="","",VLOOKUP(D322,$AX$811:$AY$813,2,TRUE))</f>
        <v>#N/A</v>
      </c>
      <c r="J33" s="91" t="e">
        <f>IF(D323="","",VLOOKUP(D323,$AZ$811:$BA$813,2,TRUE))</f>
        <v>#N/A</v>
      </c>
      <c r="K33" s="91" t="e">
        <f>IF(D324="","",VLOOKUP(D324,$BB$811:$BC$813,2,TRUE))</f>
        <v>#N/A</v>
      </c>
      <c r="L33" s="798"/>
    </row>
    <row r="34" spans="2:12" ht="60" customHeight="1" x14ac:dyDescent="0.25">
      <c r="B34" s="837"/>
      <c r="C34" s="281" t="str">
        <f>IF(D137="","",VLOOKUP(D137,$AK$811:$AL$813,2,TRUE))</f>
        <v/>
      </c>
      <c r="D34" s="281" t="str">
        <f>IF(D138="","",VLOOKUP(D138,$AM$811:$AN$813,2,TRUE))</f>
        <v/>
      </c>
      <c r="E34" s="281" t="str">
        <f>IF(D139="","",VLOOKUP(D139,$AO$811:$AP$813,2,TRUE))</f>
        <v/>
      </c>
      <c r="F34" s="91" t="str">
        <f>IF(D210="","",VLOOKUP(D210,$BD$811:$BE$813,2,TRUE))</f>
        <v/>
      </c>
      <c r="G34" s="91" t="str">
        <f>IF(D211="","",VLOOKUP(D211,$BF$811:$BG$813,2,TRUE))</f>
        <v/>
      </c>
      <c r="H34" s="91" t="str">
        <f>IF(D212="","",VLOOKUP(D212,$BH$811:$BI$813,2,TRUE))</f>
        <v/>
      </c>
      <c r="I34" s="91" t="e">
        <f>IF(D325="","",VLOOKUP(D325,$BD$811:$BE$813,2,TRUE))</f>
        <v>#N/A</v>
      </c>
      <c r="J34" s="91" t="e">
        <f>IF(D326="","",VLOOKUP(D326,$BF$811:$BG$813,2,TRUE))</f>
        <v>#N/A</v>
      </c>
      <c r="K34" s="91" t="e">
        <f>IF(D327="","",VLOOKUP(D327,$BH$811:$BI$813,2,TRUE))</f>
        <v>#N/A</v>
      </c>
      <c r="L34" s="798"/>
    </row>
    <row r="35" spans="2:12" ht="60" customHeight="1" x14ac:dyDescent="0.25">
      <c r="B35" s="837"/>
      <c r="C35" s="281" t="str">
        <f>IF(D140="","",VLOOKUP(D140,$Y$815:$Z$817,2,TRUE))</f>
        <v/>
      </c>
      <c r="D35" s="281" t="str">
        <f>IF(D141="","",VLOOKUP(D141,$AA$815:$AB$817,2,TRUE))</f>
        <v/>
      </c>
      <c r="E35" s="281" t="str">
        <f>IF(D142="","",VLOOKUP(D142,$AC$815:$AD$817,2,TRUE))</f>
        <v/>
      </c>
      <c r="F35" s="91" t="str">
        <f>IF(D213="","",VLOOKUP(D213,$AR$815:$AS$817,2,TRUE))</f>
        <v/>
      </c>
      <c r="G35" s="91" t="str">
        <f>IF(D214="","",VLOOKUP(D214,$AT$815:$AU$815,2,TRUE))</f>
        <v/>
      </c>
      <c r="H35" s="91" t="str">
        <f>IF(D215="","",VLOOKUP(D215,$AV$815:$AW$817,2,TRUE))</f>
        <v/>
      </c>
      <c r="I35" s="91" t="e">
        <f>IF(D328="","",VLOOKUP(D328,$AR$815:$AS$817,2,TRUE))</f>
        <v>#N/A</v>
      </c>
      <c r="J35" s="91" t="e">
        <f>IF(D329="","",VLOOKUP(D329,$AT$815:$AU$815,2,TRUE))</f>
        <v>#N/A</v>
      </c>
      <c r="K35" s="91" t="e">
        <f>IF(D330="","",VLOOKUP(D330,$AV$815:$AW$817,2,TRUE))</f>
        <v>#N/A</v>
      </c>
      <c r="L35" s="798"/>
    </row>
    <row r="36" spans="2:12" ht="60" customHeight="1" x14ac:dyDescent="0.25">
      <c r="B36" s="837"/>
      <c r="C36" s="281" t="str">
        <f>IF(D143="","",VLOOKUP(D143,$AE$815:$AF$817,2,TRUE))</f>
        <v/>
      </c>
      <c r="D36" s="281" t="str">
        <f>IF(D144="","",VLOOKUP(D144,$AG$815:$AH$817,2,TRUE))</f>
        <v/>
      </c>
      <c r="E36" s="281" t="str">
        <f>IF(D145="","",VLOOKUP(D145,$AI$815:$AJ$817,2,TRUE))</f>
        <v/>
      </c>
      <c r="F36" s="91" t="str">
        <f>IF(D216="","",VLOOKUP(D216,$AX$815:$AY$817,2,TRUE))</f>
        <v/>
      </c>
      <c r="G36" s="91" t="str">
        <f>IF(D217="","",VLOOKUP(D217,$AZ$815:$BA$817,2,TRUE))</f>
        <v/>
      </c>
      <c r="H36" s="91" t="str">
        <f>IF(D218="","",VLOOKUP(D218,$BB$815:$BC$817,2,TRUE))</f>
        <v/>
      </c>
      <c r="I36" s="91" t="e">
        <f>IF(D331="","",VLOOKUP(D331,$AX$815:$AY$817,2,TRUE))</f>
        <v>#N/A</v>
      </c>
      <c r="J36" s="91" t="e">
        <f>IF(D332="","",VLOOKUP(D332,$AZ$815:$BA$817,2,TRUE))</f>
        <v>#N/A</v>
      </c>
      <c r="K36" s="91" t="e">
        <f>IF(D333="","",VLOOKUP(D333,$BB$815:$BC$817,2,TRUE))</f>
        <v>#N/A</v>
      </c>
      <c r="L36" s="798"/>
    </row>
    <row r="37" spans="2:12" ht="60" customHeight="1" x14ac:dyDescent="0.25">
      <c r="B37" s="837"/>
      <c r="C37" s="281" t="str">
        <f>IF(D146="","",VLOOKUP(D146,$AK$815:$AL$817,2,TRUE))</f>
        <v/>
      </c>
      <c r="D37" s="281" t="str">
        <f>IF(D147="","",VLOOKUP(D147,$AM$815:$AN$817,2,TRUE))</f>
        <v/>
      </c>
      <c r="E37" s="281" t="str">
        <f>IF(D148="","",VLOOKUP(D148,$AO$815:$AP$817,2,TRUE))</f>
        <v/>
      </c>
      <c r="F37" s="91" t="str">
        <f>IF(D219="","",VLOOKUP(D219,$BD$815:$BE$817,2,TRUE))</f>
        <v/>
      </c>
      <c r="G37" s="91" t="str">
        <f>IF(D220="","",VLOOKUP(D220,$BF$815:$BG$817,2,TRUE))</f>
        <v/>
      </c>
      <c r="H37" s="91" t="str">
        <f>IF(D221="","",VLOOKUP(D221,$BH$815:$BI$817,2,TRUE))</f>
        <v/>
      </c>
      <c r="I37" s="91" t="e">
        <f>IF(D334="","",VLOOKUP(D334,$BD$815:$BE$817,2,TRUE))</f>
        <v>#N/A</v>
      </c>
      <c r="J37" s="91" t="e">
        <f>IF(D335="","",VLOOKUP(D335,$BF$815:$BG$817,2,TRUE))</f>
        <v>#N/A</v>
      </c>
      <c r="K37" s="91" t="e">
        <f>IF(D336="","",VLOOKUP(D336,$BH$815:$BI$817,2,TRUE))</f>
        <v>#N/A</v>
      </c>
      <c r="L37" s="798"/>
    </row>
    <row r="38" spans="2:12" ht="60" customHeight="1" x14ac:dyDescent="0.25">
      <c r="B38" s="837"/>
      <c r="C38" s="281" t="str">
        <f>IF(D149="","",VLOOKUP(D149,$Y$819:$Z$821,2,TRUE))</f>
        <v/>
      </c>
      <c r="D38" s="281" t="str">
        <f>IF(D150="","",VLOOKUP(D150,$AA$819:$AB$821,2,TRUE))</f>
        <v/>
      </c>
      <c r="E38" s="281" t="str">
        <f>IF(D151="","",VLOOKUP(D151,$AC$819:$AD$821,2,TRUE))</f>
        <v/>
      </c>
      <c r="F38" s="91" t="str">
        <f>IF(D222="","",VLOOKUP(D222,$AR$819:$AS$821,2,TRUE))</f>
        <v/>
      </c>
      <c r="G38" s="91" t="str">
        <f>IF(D223="","",VLOOKUP(D223,$AT$819:$AU$821,2,TRUE))</f>
        <v/>
      </c>
      <c r="H38" s="91" t="str">
        <f>IF(D224="","",VLOOKUP(D224,$AV$819:$AW$821,2,TRUE))</f>
        <v/>
      </c>
      <c r="I38" s="91" t="e">
        <f>IF(D337="","",VLOOKUP(D337,$AR$819:$AS$821,2,TRUE))</f>
        <v>#N/A</v>
      </c>
      <c r="J38" s="91" t="e">
        <f>IF(D338="","",VLOOKUP(D338,$AT$819:$AU$821,2,TRUE))</f>
        <v>#N/A</v>
      </c>
      <c r="K38" s="91" t="e">
        <f>IF(D339="","",VLOOKUP(D339,$AV$819:$AW$821,2,TRUE))</f>
        <v>#N/A</v>
      </c>
      <c r="L38" s="798"/>
    </row>
    <row r="39" spans="2:12" ht="60" customHeight="1" x14ac:dyDescent="0.25">
      <c r="B39" s="837"/>
      <c r="C39" s="281" t="str">
        <f>IF(D152="","",VLOOKUP(D152,$AE$819:$AF$821,2,TRUE))</f>
        <v/>
      </c>
      <c r="D39" s="281" t="str">
        <f>IF(D153="","",VLOOKUP(D153,$AG$819:$AH$821,2,TRUE))</f>
        <v/>
      </c>
      <c r="E39" s="281" t="str">
        <f>IF(D154="","",VLOOKUP(D154,$AI$819:$AJ$821,2,TRUE))</f>
        <v/>
      </c>
      <c r="F39" s="91" t="str">
        <f>IF(D225="","",VLOOKUP(D225,$AX$819:$AY$821,2,TRUE))</f>
        <v/>
      </c>
      <c r="G39" s="91" t="str">
        <f>IF(D226="","",VLOOKUP(D226,$AZ$819:$BA$821,2,TRUE))</f>
        <v/>
      </c>
      <c r="H39" s="91" t="str">
        <f>IF(D227="","",VLOOKUP(D227,$BB$819:$BC$821,2,TRUE))</f>
        <v/>
      </c>
      <c r="I39" s="91" t="e">
        <f>IF(D340="","",VLOOKUP(D340,$AX$819:$AY$821,2,TRUE))</f>
        <v>#N/A</v>
      </c>
      <c r="J39" s="91" t="e">
        <f>IF(D341="","",VLOOKUP(D341,$AZ$819:$BA$821,2,TRUE))</f>
        <v>#N/A</v>
      </c>
      <c r="K39" s="91" t="e">
        <f>IF(D342="","",VLOOKUP(D342,$BB$819:$BC$821,2,TRUE))</f>
        <v>#N/A</v>
      </c>
      <c r="L39" s="798"/>
    </row>
    <row r="40" spans="2:12" ht="60" customHeight="1" x14ac:dyDescent="0.25">
      <c r="B40" s="837"/>
      <c r="C40" s="281" t="str">
        <f>IF(D155="","",VLOOKUP(D155,$AK$819:$AL$821,2,TRUE))</f>
        <v/>
      </c>
      <c r="D40" s="281" t="str">
        <f>IF(D156="","",VLOOKUP(D156,$AM$819:$AN$821,2,TRUE))</f>
        <v/>
      </c>
      <c r="E40" s="281" t="str">
        <f>IF(D157="","",VLOOKUP(D157,$AO$819:$AP$821,2,TRUE))</f>
        <v/>
      </c>
      <c r="F40" s="91" t="str">
        <f>IF(D228="","",VLOOKUP(D228,$BD$819:$BE$821,2,TRUE))</f>
        <v/>
      </c>
      <c r="G40" s="91" t="str">
        <f>IF(D229="","",VLOOKUP(D229,$BF$819:$BG$821,2,TRUE))</f>
        <v/>
      </c>
      <c r="H40" s="91" t="str">
        <f>IF(D230="","",VLOOKUP(D230,$BH$819:$BI$821,2,TRUE))</f>
        <v/>
      </c>
      <c r="I40" s="91" t="e">
        <f>IF(D343="","",VLOOKUP(D343,$BD$819:$BE$821,2,TRUE))</f>
        <v>#N/A</v>
      </c>
      <c r="J40" s="91" t="e">
        <f>IF(D344="","",VLOOKUP(D344,$BF$819:$BG$821,2,TRUE))</f>
        <v>#N/A</v>
      </c>
      <c r="K40" s="91" t="e">
        <f>IF(D345="","",VLOOKUP(D345,$BH$819:$BI$821,2,TRUE))</f>
        <v>#N/A</v>
      </c>
      <c r="L40" s="798"/>
    </row>
    <row r="41" spans="2:12" ht="60" customHeight="1" x14ac:dyDescent="0.25">
      <c r="B41" s="837"/>
      <c r="C41" s="281" t="str">
        <f>IF(D158="","",VLOOKUP(D158,$Y$823:$Z$825,2,TRUE))</f>
        <v/>
      </c>
      <c r="D41" s="281" t="str">
        <f>IF(D159="","",VLOOKUP(D159,$AA$823:$AB$825,2,TRUE))</f>
        <v/>
      </c>
      <c r="E41" s="281" t="str">
        <f>IF(D160="","",VLOOKUP(D160,$AC$823:$AD$825,2,TRUE))</f>
        <v/>
      </c>
      <c r="F41" s="91" t="str">
        <f>IF(D231="","",VLOOKUP(D231,$AR$823:$AS$825,2,TRUE))</f>
        <v/>
      </c>
      <c r="G41" s="91" t="str">
        <f>IF(D232="","",VLOOKUP(D232,$AT$823:$AU$825,2,TRUE))</f>
        <v/>
      </c>
      <c r="H41" s="91" t="str">
        <f>IF(D233="","",VLOOKUP(D233,$AV$823:$AW$825,2,TRUE))</f>
        <v/>
      </c>
      <c r="I41" s="91" t="e">
        <f>IF(D346="","",VLOOKUP(D346,$AR$823:$AS$825,2,TRUE))</f>
        <v>#N/A</v>
      </c>
      <c r="J41" s="91" t="e">
        <f>IF(D347="","",VLOOKUP(D347,$AT$823:$AU$825,2,TRUE))</f>
        <v>#N/A</v>
      </c>
      <c r="K41" s="91" t="e">
        <f>IF(D348="","",VLOOKUP(D348,$AV$823:$AW$825,2,TRUE))</f>
        <v>#N/A</v>
      </c>
      <c r="L41" s="798"/>
    </row>
    <row r="42" spans="2:12" ht="60" customHeight="1" x14ac:dyDescent="0.25">
      <c r="B42" s="837"/>
      <c r="C42" s="281" t="str">
        <f>IF(D161="","",VLOOKUP(D161,$AE$823:$AF$825,2,TRUE))</f>
        <v/>
      </c>
      <c r="D42" s="281" t="str">
        <f>IF(D162="","",VLOOKUP(D162,$AG$823:$AH$825,2,TRUE))</f>
        <v/>
      </c>
      <c r="E42" s="281" t="str">
        <f>IF(D163="","",VLOOKUP(D163,$AI$823:$AJ$825,2,TRUE))</f>
        <v/>
      </c>
      <c r="F42" s="91" t="str">
        <f>IF(D234="","",VLOOKUP(D234,$AX$823:$AY$825,2,TRUE))</f>
        <v/>
      </c>
      <c r="G42" s="91" t="str">
        <f>IF(D235="","",VLOOKUP(D235,$AZ$823:$BA$825,2,TRUE))</f>
        <v/>
      </c>
      <c r="H42" s="91" t="str">
        <f>IF(D236="","",VLOOKUP(D236,$BB$823:$BC$825,2,TRUE))</f>
        <v/>
      </c>
      <c r="I42" s="91" t="e">
        <f>IF(D349="","",VLOOKUP(D349,$AX$823:$AY$825,2,TRUE))</f>
        <v>#N/A</v>
      </c>
      <c r="J42" s="91" t="e">
        <f>IF(D350="","",VLOOKUP(D350,$AZ$823:$BA$825,2,TRUE))</f>
        <v>#N/A</v>
      </c>
      <c r="K42" s="91" t="e">
        <f>IF(D351="","",VLOOKUP(D351,$BB$823:$BC$825,2,TRUE))</f>
        <v>#N/A</v>
      </c>
      <c r="L42" s="798"/>
    </row>
    <row r="43" spans="2:12" ht="60" customHeight="1" x14ac:dyDescent="0.25">
      <c r="B43" s="837"/>
      <c r="C43" s="281" t="str">
        <f>IF(D164="","",VLOOKUP(D164,$AK$823:$AL$825,2,TRUE))</f>
        <v/>
      </c>
      <c r="D43" s="281" t="str">
        <f>IF(D165="","",VLOOKUP(D165,$AM$823:$AN$825,2,TRUE))</f>
        <v/>
      </c>
      <c r="E43" s="281" t="str">
        <f>IF(D166="","",VLOOKUP(D166,$AO$823:$AP$825,2,TRUE))</f>
        <v/>
      </c>
      <c r="F43" s="91" t="str">
        <f>IF(D237="","",VLOOKUP(D237,$BD$823:$BE$825,2,TRUE))</f>
        <v/>
      </c>
      <c r="G43" s="91" t="str">
        <f>IF(D238="","",VLOOKUP(D238,$BF$823:$BG$825,2,TRUE))</f>
        <v/>
      </c>
      <c r="H43" s="91" t="str">
        <f>IF(D239="","",VLOOKUP(D239,$BH$823:$BI$825,2,TRUE))</f>
        <v/>
      </c>
      <c r="I43" s="91" t="e">
        <f>IF(D352="","",VLOOKUP(D352,$BD$823:$BE$825,2,TRUE))</f>
        <v>#N/A</v>
      </c>
      <c r="J43" s="91" t="e">
        <f>IF(D353="","",VLOOKUP(D353,$BF$823:$BG$825,2,TRUE))</f>
        <v>#N/A</v>
      </c>
      <c r="K43" s="91" t="e">
        <f>IF(D354="","",VLOOKUP(D354,$BH$823:$BI$825,2,TRUE))</f>
        <v>#N/A</v>
      </c>
      <c r="L43" s="798"/>
    </row>
    <row r="44" spans="2:12" ht="60" customHeight="1" x14ac:dyDescent="0.25">
      <c r="B44" s="837"/>
      <c r="C44" s="281" t="str">
        <f>IF(D167="","",VLOOKUP(D167,$Y$791:$Z$793,2,TRUE))</f>
        <v/>
      </c>
      <c r="D44" s="281" t="str">
        <f>IF(D168="","",VLOOKUP(D168,$AA$791:$AB$793,2,TRUE))</f>
        <v/>
      </c>
      <c r="E44" s="281" t="str">
        <f>IF(D169="","",VLOOKUP(D169,$AC$791:$AD$793,2,TRUE))</f>
        <v/>
      </c>
      <c r="F44" s="91" t="str">
        <f>IF(D240="","",VLOOKUP(D240,$AR$827:$AS$829,2,TRUE))</f>
        <v/>
      </c>
      <c r="G44" s="91" t="str">
        <f>IF(D241="","",VLOOKUP(D241,$AT$827:$AU$829,2,TRUE))</f>
        <v/>
      </c>
      <c r="H44" s="91" t="str">
        <f>IF(D242="","",VLOOKUP(D242,$AV$827:$AW$829,2,TRUE))</f>
        <v/>
      </c>
      <c r="I44" s="91" t="e">
        <f>IF(D355="","",VLOOKUP(D355,$AR$827:$AS$829,2,TRUE))</f>
        <v>#N/A</v>
      </c>
      <c r="J44" s="91" t="e">
        <f>IF(D356="","",VLOOKUP(D356,$AT$827:$AU$829,2,TRUE))</f>
        <v>#N/A</v>
      </c>
      <c r="K44" s="91" t="e">
        <f>IF(D357="","",VLOOKUP(D357,$AV$827:$AW$829,2,TRUE))</f>
        <v>#N/A</v>
      </c>
      <c r="L44" s="798"/>
    </row>
    <row r="45" spans="2:12" ht="60" customHeight="1" x14ac:dyDescent="0.25">
      <c r="B45" s="837"/>
      <c r="C45" s="281" t="str">
        <f>IF(D170="","",VLOOKUP(D170,$AE$791:$AF$793,2,TRUE))</f>
        <v/>
      </c>
      <c r="D45" s="281" t="str">
        <f>IF(D171="","",VLOOKUP(D171,$AG$791:$AH$793,2,TRUE))</f>
        <v/>
      </c>
      <c r="E45" s="281" t="str">
        <f>IF(D172="","",VLOOKUP(D172,$AI$791:$AJ$793,2,TRUE))</f>
        <v/>
      </c>
      <c r="F45" s="91" t="str">
        <f>IF(D243="","",VLOOKUP(D243,$AX$827:$AY$829,2,TRUE))</f>
        <v/>
      </c>
      <c r="G45" s="91" t="str">
        <f>IF(D244="","",VLOOKUP(D244,$AZ$827:$BA$829,2,TRUE))</f>
        <v/>
      </c>
      <c r="H45" s="91" t="str">
        <f>IF(D245="","",VLOOKUP(D245,$BB$827:$BC$829,2,TRUE))</f>
        <v/>
      </c>
      <c r="I45" s="91" t="e">
        <f>IF(D358="","",VLOOKUP(D358,$AX$827:$AY$829,2,TRUE))</f>
        <v>#N/A</v>
      </c>
      <c r="J45" s="91" t="e">
        <f>IF(D359="","",VLOOKUP(D359,$AZ$827:$BA$829,2,TRUE))</f>
        <v>#N/A</v>
      </c>
      <c r="K45" s="91" t="e">
        <f>IF(D360="","",VLOOKUP(D360,$BB$827:$BC$829,2,TRUE))</f>
        <v>#N/A</v>
      </c>
      <c r="L45" s="798"/>
    </row>
    <row r="46" spans="2:12" ht="60" customHeight="1" x14ac:dyDescent="0.25">
      <c r="B46" s="837"/>
      <c r="C46" s="281" t="str">
        <f>IF(D173="","",VLOOKUP(D173,$AK$791:$AL$793,2,TRUE))</f>
        <v/>
      </c>
      <c r="D46" s="281" t="str">
        <f>IF(D174="","",VLOOKUP(D174,$AM$791:$AN$793,2,TRUE))</f>
        <v/>
      </c>
      <c r="E46" s="281" t="str">
        <f>IF(D175="","",VLOOKUP(D175,$AO$791:$AP$793,2,TRUE))</f>
        <v/>
      </c>
      <c r="F46" s="91" t="str">
        <f>IF(D246="","",VLOOKUP(D246,$BD$827:$BE$829,2,TRUE))</f>
        <v/>
      </c>
      <c r="G46" s="91" t="str">
        <f>IF(D247="","",VLOOKUP(D247,$BF$827:$BG$829,2,TRUE))</f>
        <v/>
      </c>
      <c r="H46" s="91" t="str">
        <f>IF(D248="","",VLOOKUP(D248,$BH$827:$BI$829,2,TRUE))</f>
        <v/>
      </c>
      <c r="I46" s="91" t="e">
        <f>IF(D361="","",VLOOKUP(D361,$BD$827:$BE$829,2,TRUE))</f>
        <v>#N/A</v>
      </c>
      <c r="J46" s="91" t="e">
        <f>IF(D362="","",VLOOKUP(D362,$BF$827:$BG$829,2,TRUE))</f>
        <v>#N/A</v>
      </c>
      <c r="K46" s="91" t="e">
        <f>IF(D363="","",VLOOKUP(D363,$BH$827:$BI$829,2,TRUE))</f>
        <v>#N/A</v>
      </c>
      <c r="L46" s="798"/>
    </row>
    <row r="47" spans="2:12" ht="60" customHeight="1" x14ac:dyDescent="0.25">
      <c r="B47" s="837"/>
      <c r="C47" s="281" t="str">
        <f>IF(D176="","",VLOOKUP(D176,$Y$791:$Z$793,2,TRUE))</f>
        <v/>
      </c>
      <c r="D47" s="281" t="str">
        <f>IF(D177="","",VLOOKUP(D177,$AA$791:$AB$793,2,TRUE))</f>
        <v/>
      </c>
      <c r="E47" s="281" t="str">
        <f>IF(D178="","",VLOOKUP(D178,$AC$791:$AD$793,2,TRUE))</f>
        <v/>
      </c>
      <c r="F47" s="91" t="str">
        <f>IF(D249="","",VLOOKUP(D249,$AR$831:$AS$833,2,TRUE))</f>
        <v/>
      </c>
      <c r="G47" s="91" t="str">
        <f>IF(D250="","",VLOOKUP(D250,$AT$831:$AU$833,2,TRUE))</f>
        <v/>
      </c>
      <c r="H47" s="91" t="str">
        <f>IF(D251="","",VLOOKUP(D251,$AV$831:$AW$833,2,TRUE))</f>
        <v/>
      </c>
      <c r="I47" s="91" t="e">
        <f>IF(D364="","",VLOOKUP(D364,$AR$831:$AS$833,2,TRUE))</f>
        <v>#N/A</v>
      </c>
      <c r="J47" s="91" t="e">
        <f>IF(D365="","",VLOOKUP(D365,$AT$831:$AU$833,2,TRUE))</f>
        <v>#N/A</v>
      </c>
      <c r="K47" s="91" t="e">
        <f>IF(D366="","",VLOOKUP(D366,$AV$831:$AW$833,2,TRUE))</f>
        <v>#N/A</v>
      </c>
      <c r="L47" s="798"/>
    </row>
    <row r="48" spans="2:12" ht="60" customHeight="1" x14ac:dyDescent="0.25">
      <c r="B48" s="837"/>
      <c r="C48" s="281" t="str">
        <f>IF(D179="","",VLOOKUP(D179,$AE$791:$AF$793,2,TRUE))</f>
        <v/>
      </c>
      <c r="D48" s="281" t="str">
        <f>IF(D180="","",VLOOKUP(D180,$AG$791:$AH$793,2,TRUE))</f>
        <v/>
      </c>
      <c r="E48" s="281" t="str">
        <f>IF(D181="","",VLOOKUP(D181,$AI$791:$AJ$793,2,TRUE))</f>
        <v/>
      </c>
      <c r="F48" s="91" t="str">
        <f>IF(D252="","",VLOOKUP(D252,$AX$831:$AY$833,2,TRUE))</f>
        <v/>
      </c>
      <c r="G48" s="91" t="str">
        <f>IF(D253="","",VLOOKUP(D253,$AZ$831:$BA$833,2,TRUE))</f>
        <v/>
      </c>
      <c r="H48" s="91" t="str">
        <f>IF(D254="","",VLOOKUP(D254,$BB$831:$BC$833,2,TRUE))</f>
        <v/>
      </c>
      <c r="I48" s="91" t="e">
        <f>IF(D367="","",VLOOKUP(D367,$AX$831:$AY$833,2,TRUE))</f>
        <v>#N/A</v>
      </c>
      <c r="J48" s="91" t="e">
        <f>IF(D368="","",VLOOKUP(D368,$AZ$831:$BA$833,2,TRUE))</f>
        <v>#N/A</v>
      </c>
      <c r="K48" s="91" t="e">
        <f>IF(D369="","",VLOOKUP(D369,$BB$831:$BC$833,2,TRUE))</f>
        <v>#N/A</v>
      </c>
      <c r="L48" s="798"/>
    </row>
    <row r="49" spans="2:12" ht="60" customHeight="1" x14ac:dyDescent="0.25">
      <c r="B49" s="837"/>
      <c r="C49" s="281" t="str">
        <f>IF(D182="","",VLOOKUP(D182,$AK$791:$AL$793,2,TRUE))</f>
        <v/>
      </c>
      <c r="D49" s="281" t="str">
        <f>IF(D183="","",VLOOKUP(D183,$AM$791:$AN$793,2,TRUE))</f>
        <v/>
      </c>
      <c r="E49" s="281" t="str">
        <f>IF(D184="","",VLOOKUP(D184,$AO$791:$AP$793,2,TRUE))</f>
        <v/>
      </c>
      <c r="F49" s="803"/>
      <c r="G49" s="804"/>
      <c r="H49" s="805"/>
      <c r="I49" s="803"/>
      <c r="J49" s="804"/>
      <c r="K49" s="805"/>
      <c r="L49" s="798"/>
    </row>
    <row r="50" spans="2:12" ht="60" customHeight="1" thickBot="1" x14ac:dyDescent="0.3">
      <c r="B50" s="838"/>
      <c r="C50" s="291" t="str">
        <f>IF(D185="","",VLOOKUP(D185,$Y$791:$Z$793,2,TRUE))</f>
        <v/>
      </c>
      <c r="D50" s="291" t="str">
        <f>IF(D186="","",VLOOKUP(D186,$AA$791:$AB$793,2,TRUE))</f>
        <v/>
      </c>
      <c r="E50" s="291" t="str">
        <f>IF(D187="","",VLOOKUP(D187,$AC$791:$AD$793,2,TRUE))</f>
        <v/>
      </c>
      <c r="F50" s="806"/>
      <c r="G50" s="807"/>
      <c r="H50" s="808"/>
      <c r="I50" s="806"/>
      <c r="J50" s="807"/>
      <c r="K50" s="808"/>
      <c r="L50" s="798"/>
    </row>
    <row r="51" spans="2:12" ht="60" customHeight="1" x14ac:dyDescent="0.25">
      <c r="B51" s="839" t="s">
        <v>114</v>
      </c>
      <c r="C51" s="288" t="str">
        <f>IF(E122="","",VLOOKUP(E122,$Y$839:$Z$841,2,TRUE))</f>
        <v/>
      </c>
      <c r="D51" s="288" t="str">
        <f>IF(E123="","",VLOOKUP(E123,$AA$839:$AB$841,2,TRUE))</f>
        <v/>
      </c>
      <c r="E51" s="288" t="str">
        <f>IF(E124="","",VLOOKUP(E124,$AC$839:$AD$841,2,TRUE))</f>
        <v/>
      </c>
      <c r="F51" s="282" t="str">
        <f>IF(E195="","",VLOOKUP(E195,$AR$839:$AS$841,2,TRUE))</f>
        <v/>
      </c>
      <c r="G51" s="282" t="str">
        <f>IF(E196="","",VLOOKUP(E196,$AT$839:$AU$841,2,TRUE))</f>
        <v/>
      </c>
      <c r="H51" s="282" t="str">
        <f>IF(E197="","",VLOOKUP(E197,$AV$839:$AW$841,2,TRUE))</f>
        <v/>
      </c>
      <c r="I51" s="282" t="e">
        <f>IF(E310="","",VLOOKUP(E310,$AR$839:$AS$841,2,TRUE))</f>
        <v>#N/A</v>
      </c>
      <c r="J51" s="282" t="e">
        <f>IF(E311="","",VLOOKUP(E311,$AT$839:$AU$841,2,TRUE))</f>
        <v>#N/A</v>
      </c>
      <c r="K51" s="282" t="e">
        <f>IF(E312="","",VLOOKUP(E312,$AV$839:$AW$841,2,TRUE))</f>
        <v>#N/A</v>
      </c>
      <c r="L51" s="798"/>
    </row>
    <row r="52" spans="2:12" ht="60" customHeight="1" x14ac:dyDescent="0.25">
      <c r="B52" s="837"/>
      <c r="C52" s="281" t="str">
        <f>IF(E125="","",VLOOKUP(E125,$AE$839:$AF$841,2,TRUE))</f>
        <v/>
      </c>
      <c r="D52" s="281" t="str">
        <f>IF(E126="","",VLOOKUP(E126,$AG$839:$AH$841,2,TRUE))</f>
        <v/>
      </c>
      <c r="E52" s="281" t="str">
        <f>IF(E127="","",VLOOKUP(E127,$AI$839:$AJ$841,2,TRUE))</f>
        <v/>
      </c>
      <c r="F52" s="91" t="str">
        <f>IF(E198="","",VLOOKUP(E198,$AX$839:$AY$841,2,TRUE))</f>
        <v/>
      </c>
      <c r="G52" s="91" t="str">
        <f>IF(E199="","",VLOOKUP(E199,$AZ$839:$BA$841,2,TRUE))</f>
        <v/>
      </c>
      <c r="H52" s="91" t="str">
        <f>IF(E200="","",VLOOKUP(E200,$BB$839:$BC$841,2,TRUE))</f>
        <v/>
      </c>
      <c r="I52" s="91" t="e">
        <f>IF(E313="","",VLOOKUP(E313,$AX$839:$AY$841,2,TRUE))</f>
        <v>#N/A</v>
      </c>
      <c r="J52" s="91" t="e">
        <f>IF(E314="","",VLOOKUP(E314,$AZ$839:$BA$841,2,TRUE))</f>
        <v>#N/A</v>
      </c>
      <c r="K52" s="91" t="e">
        <f>IF(E315="","",VLOOKUP(E315,$BB$839:$BC$841,2,TRUE))</f>
        <v>#N/A</v>
      </c>
      <c r="L52" s="798"/>
    </row>
    <row r="53" spans="2:12" ht="60" customHeight="1" x14ac:dyDescent="0.25">
      <c r="B53" s="837"/>
      <c r="C53" s="281" t="str">
        <f>IF(E128="","",VLOOKUP(E128,$AK$839:$AL$841,2,TRUE))</f>
        <v/>
      </c>
      <c r="D53" s="281" t="str">
        <f>IF(E129="","",VLOOKUP(E129,$AM$839:$AN$841,2,TRUE))</f>
        <v/>
      </c>
      <c r="E53" s="281" t="str">
        <f>IF(E130="","",VLOOKUP(E130,$AO$839:$AP$841,2,TRUE))</f>
        <v/>
      </c>
      <c r="F53" s="91" t="str">
        <f>IF(E201="","",VLOOKUP(E201,$BD$839:$BE$841,2,TRUE))</f>
        <v/>
      </c>
      <c r="G53" s="91" t="str">
        <f>IF(E202="","",VLOOKUP(E202,$BF$839:$BG$841,2,TRUE))</f>
        <v/>
      </c>
      <c r="H53" s="91" t="str">
        <f>IF(E203="","",VLOOKUP(E203,$BH$839:$BI$841,2,TRUE))</f>
        <v/>
      </c>
      <c r="I53" s="91" t="e">
        <f>IF(E316="","",VLOOKUP(E316,$BD$839:$BE$841,2,TRUE))</f>
        <v>#N/A</v>
      </c>
      <c r="J53" s="91" t="e">
        <f>IF(E317="","",VLOOKUP(E317,$BF$839:$BG$841,2,TRUE))</f>
        <v>#N/A</v>
      </c>
      <c r="K53" s="91" t="e">
        <f>IF(E318="","",VLOOKUP(E318,$BH$839:$BI$841,2,TRUE))</f>
        <v>#N/A</v>
      </c>
      <c r="L53" s="798"/>
    </row>
    <row r="54" spans="2:12" ht="60" customHeight="1" x14ac:dyDescent="0.25">
      <c r="B54" s="837"/>
      <c r="C54" s="281" t="str">
        <f>IF(E131="","",VLOOKUP(E131,$Y$843:$Z$845,2,TRUE))</f>
        <v/>
      </c>
      <c r="D54" s="281" t="str">
        <f>IF(E132="","",VLOOKUP(E132,$AA$843:$AB$845,2,TRUE))</f>
        <v/>
      </c>
      <c r="E54" s="281" t="str">
        <f>IF(E133="","",VLOOKUP(E133,$AC$843:$AD$845,2,TRUE))</f>
        <v/>
      </c>
      <c r="F54" s="91" t="str">
        <f>IF(E204="","",VLOOKUP(E204,$AR$843:$AS$845,2,TRUE))</f>
        <v/>
      </c>
      <c r="G54" s="91" t="str">
        <f>IF(E205="","",VLOOKUP(E205,$AT$843:$AU$845,2,TRUE))</f>
        <v/>
      </c>
      <c r="H54" s="91" t="str">
        <f>IF(E206="","",VLOOKUP(E206,$AV$843:$AW$845,2,TRUE))</f>
        <v/>
      </c>
      <c r="I54" s="91" t="e">
        <f>IF(E319="","",VLOOKUP(E319,$AR$843:$AS$845,2,TRUE))</f>
        <v>#N/A</v>
      </c>
      <c r="J54" s="91" t="e">
        <f>IF(E320="","",VLOOKUP(E320,$AT$843:$AU$845,2,TRUE))</f>
        <v>#N/A</v>
      </c>
      <c r="K54" s="91" t="e">
        <f>IF(E321="","",VLOOKUP(E321,$AV$843:$AW$845,2,TRUE))</f>
        <v>#N/A</v>
      </c>
      <c r="L54" s="798"/>
    </row>
    <row r="55" spans="2:12" ht="60" customHeight="1" x14ac:dyDescent="0.25">
      <c r="B55" s="837"/>
      <c r="C55" s="281" t="str">
        <f>IF(E134="","",VLOOKUP(E134,$AE$843:$AF$845,2,TRUE))</f>
        <v/>
      </c>
      <c r="D55" s="281" t="str">
        <f>IF(E135="","",VLOOKUP(E135,$AG$843:$AH$845,2,TRUE))</f>
        <v/>
      </c>
      <c r="E55" s="281" t="str">
        <f>IF(E136="","",VLOOKUP(E136,$AI$843:$AJ$845,2,TRUE))</f>
        <v/>
      </c>
      <c r="F55" s="91" t="str">
        <f>IF(E207="","",VLOOKUP(E207,$AX$843:$AY$845,2,TRUE))</f>
        <v/>
      </c>
      <c r="G55" s="91" t="str">
        <f>IF(E208="","",VLOOKUP(E208,$AZ$843:$BA$845,2,TRUE))</f>
        <v/>
      </c>
      <c r="H55" s="91" t="str">
        <f>IF(E209="","",VLOOKUP(E209,$BB$843:$BC$845,2,TRUE))</f>
        <v/>
      </c>
      <c r="I55" s="91" t="e">
        <f>IF(E322="","",VLOOKUP(E322,$AX$843:$AY$845,2,TRUE))</f>
        <v>#N/A</v>
      </c>
      <c r="J55" s="91" t="e">
        <f>IF(E323="","",VLOOKUP(E323,$AZ$843:$BA$845,2,TRUE))</f>
        <v>#N/A</v>
      </c>
      <c r="K55" s="91" t="e">
        <f>IF(E324="","",VLOOKUP(E324,$BB$843:$BC$845,2,TRUE))</f>
        <v>#N/A</v>
      </c>
      <c r="L55" s="798"/>
    </row>
    <row r="56" spans="2:12" ht="60" customHeight="1" x14ac:dyDescent="0.25">
      <c r="B56" s="837"/>
      <c r="C56" s="281" t="str">
        <f>IF(E137="","",VLOOKUP(E137,$AK$843:$AL$845,2,TRUE))</f>
        <v/>
      </c>
      <c r="D56" s="281" t="str">
        <f>IF(E138="","",VLOOKUP(E138,$AM$843:$AN$845,2,TRUE))</f>
        <v/>
      </c>
      <c r="E56" s="281" t="str">
        <f>IF(E139="","",VLOOKUP(E139,$AO$843:$AP$845,2,TRUE))</f>
        <v/>
      </c>
      <c r="F56" s="91" t="str">
        <f>IF(E210="","",VLOOKUP(E210,$BD$843:$BE$845,2,TRUE))</f>
        <v/>
      </c>
      <c r="G56" s="91" t="str">
        <f>IF(E211="","",VLOOKUP(E211,$BF$843:$BG$845,2,TRUE))</f>
        <v/>
      </c>
      <c r="H56" s="91" t="str">
        <f>IF(E212="","",VLOOKUP(E212,$BH$843:$BI$845,2,TRUE))</f>
        <v/>
      </c>
      <c r="I56" s="91" t="e">
        <f>IF(E325="","",VLOOKUP(E325,$BD$843:$BE$845,2,TRUE))</f>
        <v>#N/A</v>
      </c>
      <c r="J56" s="91" t="e">
        <f>IF(E326="","",VLOOKUP(E326,$BF$843:$BG$845,2,TRUE))</f>
        <v>#N/A</v>
      </c>
      <c r="K56" s="91" t="e">
        <f>IF(E327="","",VLOOKUP(E327,$BH$843:$BI$845,2,TRUE))</f>
        <v>#N/A</v>
      </c>
      <c r="L56" s="798"/>
    </row>
    <row r="57" spans="2:12" ht="60" customHeight="1" x14ac:dyDescent="0.25">
      <c r="B57" s="837"/>
      <c r="C57" s="281" t="str">
        <f>IF(E140="","",VLOOKUP(E140,$Y$847:$Z$849,2,TRUE))</f>
        <v/>
      </c>
      <c r="D57" s="281" t="str">
        <f>IF(E141="","",VLOOKUP(E141,$AA$847:$AB$849,2,TRUE))</f>
        <v/>
      </c>
      <c r="E57" s="281" t="str">
        <f>IF(E142="","",VLOOKUP(E142,$AC$847:$AD$849,2,TRUE))</f>
        <v/>
      </c>
      <c r="F57" s="91" t="str">
        <f>IF(E213="","",VLOOKUP(E213,$AR$847:$AS$849,2,TRUE))</f>
        <v/>
      </c>
      <c r="G57" s="91" t="str">
        <f>IF(E214="","",VLOOKUP(E214,$AT$847:$AU$849,2,TRUE))</f>
        <v/>
      </c>
      <c r="H57" s="91" t="str">
        <f>IF(E215="","",VLOOKUP(E215,$AV$847:$AW$849,2,TRUE))</f>
        <v/>
      </c>
      <c r="I57" s="91" t="e">
        <f>IF(E328="","",VLOOKUP(E328,$AR$847:$AS$849,2,TRUE))</f>
        <v>#N/A</v>
      </c>
      <c r="J57" s="91" t="e">
        <f>IF(E329="","",VLOOKUP(E329,$AT$847:$AU$849,2,TRUE))</f>
        <v>#N/A</v>
      </c>
      <c r="K57" s="91" t="e">
        <f>IF(E330="","",VLOOKUP(E330,$AV$847:$AW$849,2,TRUE))</f>
        <v>#N/A</v>
      </c>
      <c r="L57" s="798"/>
    </row>
    <row r="58" spans="2:12" ht="60" customHeight="1" x14ac:dyDescent="0.25">
      <c r="B58" s="837"/>
      <c r="C58" s="281" t="str">
        <f>IF(E143="","",VLOOKUP(E143,$AE$847:$AF$849,2,TRUE))</f>
        <v/>
      </c>
      <c r="D58" s="281" t="str">
        <f>IF(E144="","",VLOOKUP(E144,$AG$847:$AH$849,2,TRUE))</f>
        <v/>
      </c>
      <c r="E58" s="281" t="str">
        <f>IF(E145="","",VLOOKUP(E145,$AI$847:$AJ$849,2,TRUE))</f>
        <v/>
      </c>
      <c r="F58" s="91" t="str">
        <f>IF(E216="","",VLOOKUP(E216,$AX$847:$AY$849,2,TRUE))</f>
        <v/>
      </c>
      <c r="G58" s="91" t="str">
        <f>IF(E217="","",VLOOKUP(E217,$AZ$847:$BA$849,2,TRUE))</f>
        <v/>
      </c>
      <c r="H58" s="91" t="str">
        <f>IF(E218="","",VLOOKUP(E218,$BB$847:$BC$849,2,TRUE))</f>
        <v/>
      </c>
      <c r="I58" s="91" t="e">
        <f>IF(E331="","",VLOOKUP(E331,$AX$847:$AY$849,2,TRUE))</f>
        <v>#N/A</v>
      </c>
      <c r="J58" s="91" t="e">
        <f>IF(E332="","",VLOOKUP(E332,$AZ$847:$BA$849,2,TRUE))</f>
        <v>#N/A</v>
      </c>
      <c r="K58" s="91" t="e">
        <f>IF(E333="","",VLOOKUP(E333,$BB$847:$BC$849,2,TRUE))</f>
        <v>#N/A</v>
      </c>
      <c r="L58" s="798"/>
    </row>
    <row r="59" spans="2:12" ht="60" customHeight="1" x14ac:dyDescent="0.25">
      <c r="B59" s="837"/>
      <c r="C59" s="281" t="str">
        <f>IF(E146="","",VLOOKUP(E146,$AK$847:$AL$849,2,TRUE))</f>
        <v/>
      </c>
      <c r="D59" s="281" t="str">
        <f>IF(E147="","",VLOOKUP(E147,$AM$847:$AN$849,2,TRUE))</f>
        <v/>
      </c>
      <c r="E59" s="281" t="str">
        <f>IF(E148="","",VLOOKUP(E148,$AO$847:$AP$849,2,TRUE))</f>
        <v/>
      </c>
      <c r="F59" s="91" t="str">
        <f>IF(E219="","",VLOOKUP(E219,$BD$847:$BE$849,2,TRUE))</f>
        <v/>
      </c>
      <c r="G59" s="91" t="str">
        <f>IF(E220="","",VLOOKUP(E220,$BF$847:$BG$849,2,TRUE))</f>
        <v/>
      </c>
      <c r="H59" s="91" t="str">
        <f>IF(E221="","",VLOOKUP(E221,$BH$847:$BI$849,2,TRUE))</f>
        <v/>
      </c>
      <c r="I59" s="91" t="e">
        <f>IF(E334="","",VLOOKUP(E334,$BD$847:$BE$849,2,TRUE))</f>
        <v>#N/A</v>
      </c>
      <c r="J59" s="91" t="e">
        <f>IF(E335="","",VLOOKUP(E335,$BF$847:$BG$849,2,TRUE))</f>
        <v>#N/A</v>
      </c>
      <c r="K59" s="91" t="e">
        <f>IF(E336="","",VLOOKUP(E336,$BH$847:$BI$849,2,TRUE))</f>
        <v>#N/A</v>
      </c>
      <c r="L59" s="798"/>
    </row>
    <row r="60" spans="2:12" ht="60" customHeight="1" thickBot="1" x14ac:dyDescent="0.3">
      <c r="B60" s="838"/>
      <c r="C60" s="291" t="str">
        <f>IF(E149="","",VLOOKUP(E149,$Y$851:$Z$853,2,TRUE))</f>
        <v/>
      </c>
      <c r="D60" s="291" t="str">
        <f>IF(E150="","",VLOOKUP(E150,$AA$807:$AB$809,2,TRUE))</f>
        <v/>
      </c>
      <c r="E60" s="291" t="str">
        <f>IF(E151="","",VLOOKUP(E151,$AC$807:$AD$809,2,TRUE))</f>
        <v/>
      </c>
      <c r="F60" s="809"/>
      <c r="G60" s="810"/>
      <c r="H60" s="811"/>
      <c r="I60" s="809"/>
      <c r="J60" s="810"/>
      <c r="K60" s="811"/>
      <c r="L60" s="798"/>
    </row>
    <row r="61" spans="2:12" ht="60" customHeight="1" x14ac:dyDescent="0.25">
      <c r="B61" s="829" t="s">
        <v>115</v>
      </c>
      <c r="C61" s="288" t="str">
        <f>IF(F122="","",VLOOKUP(F122,$Y$855:$Z$857,2,TRUE))</f>
        <v/>
      </c>
      <c r="D61" s="288" t="str">
        <f>IF(F123="","",VLOOKUP(F123,$AA$855:$AB$857,2,TRUE))</f>
        <v/>
      </c>
      <c r="E61" s="288" t="str">
        <f>IF(F124="","",VLOOKUP(F124,$AC$855:$AD$857,2,TRUE))</f>
        <v/>
      </c>
      <c r="F61" s="282" t="str">
        <f>IF(F195="","",VLOOKUP(F195,$AR$854:$AS$856,2,TRUE))</f>
        <v/>
      </c>
      <c r="G61" s="282" t="str">
        <f>IF(F196="","",VLOOKUP(F196,$AT$854:$AU$856,2,TRUE))</f>
        <v/>
      </c>
      <c r="H61" s="282" t="str">
        <f>IF(F197="","",VLOOKUP(F197,$AV$854:$AW$856,2,TRUE))</f>
        <v/>
      </c>
      <c r="I61" s="282" t="e">
        <f>IF(F310="","",VLOOKUP(F310,$AR$854:$AS$856,2,TRUE))</f>
        <v>#N/A</v>
      </c>
      <c r="J61" s="282" t="e">
        <f>IF(F311="","",VLOOKUP(F311,$AT$854:$AU$856,2,TRUE))</f>
        <v>#N/A</v>
      </c>
      <c r="K61" s="282" t="e">
        <f>IF(F312="","",VLOOKUP(F312,$AV$854:$AW$856,2,TRUE))</f>
        <v>#N/A</v>
      </c>
      <c r="L61" s="798"/>
    </row>
    <row r="62" spans="2:12" ht="60" customHeight="1" x14ac:dyDescent="0.25">
      <c r="B62" s="830"/>
      <c r="C62" s="281" t="str">
        <f>IF(F125="","",VLOOKUP(F125,$AE$855:$AF$857,2,TRUE))</f>
        <v/>
      </c>
      <c r="D62" s="281" t="str">
        <f>IF(F126="","",VLOOKUP(F126,$AG$855:$AH$857,2,TRUE))</f>
        <v/>
      </c>
      <c r="E62" s="281" t="str">
        <f>IF(F127="","",VLOOKUP(F127,$AI$855:$AJ$857,2,TRUE))</f>
        <v/>
      </c>
      <c r="F62" s="91" t="str">
        <f>IF(F198="","",VLOOKUP(F198,$AX$854:$AY$856,2,TRUE))</f>
        <v/>
      </c>
      <c r="G62" s="91" t="str">
        <f>IF(F199="","",VLOOKUP(F199,$AZ$854:$BA$856,2,TRUE))</f>
        <v/>
      </c>
      <c r="H62" s="91" t="str">
        <f>IF(F200="","",VLOOKUP(F200,$BB$854:$BC$856,2,TRUE))</f>
        <v/>
      </c>
      <c r="I62" s="91" t="e">
        <f>IF(F313="","",VLOOKUP(F313,$AX$854:$AY$856,2,TRUE))</f>
        <v>#N/A</v>
      </c>
      <c r="J62" s="91" t="e">
        <f>IF(F314="","",VLOOKUP(F314,$AZ$854:$BA$856,2,TRUE))</f>
        <v>#N/A</v>
      </c>
      <c r="K62" s="91" t="e">
        <f>IF(F315="","",VLOOKUP(F315,$BB$854:$BC$856,2,TRUE))</f>
        <v>#N/A</v>
      </c>
      <c r="L62" s="798"/>
    </row>
    <row r="63" spans="2:12" ht="60" customHeight="1" x14ac:dyDescent="0.25">
      <c r="B63" s="830"/>
      <c r="C63" s="281" t="str">
        <f>IF(F128="","",VLOOKUP(F128,$AK$855:$AL$857,2,TRUE))</f>
        <v/>
      </c>
      <c r="D63" s="281" t="str">
        <f>IF(F129="","",VLOOKUP(F129,$AM$855:$AN$857,2,TRUE))</f>
        <v/>
      </c>
      <c r="E63" s="281" t="str">
        <f>IF(F130="","",VLOOKUP(F130,$AO$855:$AP$857,2,TRUE))</f>
        <v/>
      </c>
      <c r="F63" s="91" t="str">
        <f>IF(F201="","",VLOOKUP(F201,$BD$854:$BE$856,2,TRUE))</f>
        <v/>
      </c>
      <c r="G63" s="91" t="str">
        <f>IF(F202="","",VLOOKUP(F202,$BF$854:$BG$856,2,TRUE))</f>
        <v/>
      </c>
      <c r="H63" s="91" t="str">
        <f>IF(F203="","",VLOOKUP(F203,$BH$854:$BI$856,2,TRUE))</f>
        <v/>
      </c>
      <c r="I63" s="91" t="e">
        <f>IF(F316="","",VLOOKUP(F316,$BD$854:$BE$856,2,TRUE))</f>
        <v>#N/A</v>
      </c>
      <c r="J63" s="91" t="e">
        <f>IF(F317="","",VLOOKUP(F317,$BF$854:$BG$856,2,TRUE))</f>
        <v>#N/A</v>
      </c>
      <c r="K63" s="91" t="e">
        <f>IF(F318="","",VLOOKUP(F318,$BH$854:$BI$856,2,TRUE))</f>
        <v>#N/A</v>
      </c>
      <c r="L63" s="798"/>
    </row>
    <row r="64" spans="2:12" ht="60" customHeight="1" x14ac:dyDescent="0.25">
      <c r="B64" s="830"/>
      <c r="C64" s="281" t="str">
        <f>IF(F131="","",VLOOKUP(F131,$Y$859:$Z$861,2,TRUE))</f>
        <v/>
      </c>
      <c r="D64" s="281" t="str">
        <f>IF(F132="","",VLOOKUP(F132,$AA$859:$AB$861,2,TRUE))</f>
        <v/>
      </c>
      <c r="E64" s="281" t="str">
        <f>IF(F133="","",VLOOKUP(F133,$AC$859:$AD$861,2,TRUE))</f>
        <v/>
      </c>
      <c r="F64" s="91" t="str">
        <f>IF(F204="","",VLOOKUP(F204,$BJ$854:$BK$856,2,TRUE))</f>
        <v/>
      </c>
      <c r="G64" s="91" t="str">
        <f>IF(F205="","",VLOOKUP(F205,$BL$854:$BM$856,2,TRUE))</f>
        <v/>
      </c>
      <c r="H64" s="91" t="str">
        <f>IF(F206="","",VLOOKUP(F206,$BN$854:$BO$856,2,TRUE))</f>
        <v/>
      </c>
      <c r="I64" s="91" t="e">
        <f>IF(F319="","",VLOOKUP(F319,$BJ$854:$BK$856,2,TRUE))</f>
        <v>#N/A</v>
      </c>
      <c r="J64" s="91" t="e">
        <f>IF(F320="","",VLOOKUP(F320,$BL$854:$BM$856,2,TRUE))</f>
        <v>#N/A</v>
      </c>
      <c r="K64" s="91" t="e">
        <f>IF(F321="","",VLOOKUP(F321,$BN$854:$BO$856,2,TRUE))</f>
        <v>#N/A</v>
      </c>
      <c r="L64" s="798"/>
    </row>
    <row r="65" spans="2:12" ht="60" customHeight="1" x14ac:dyDescent="0.25">
      <c r="B65" s="830"/>
      <c r="C65" s="281" t="str">
        <f>IF(F134="","",VLOOKUP(F134,$AE$859:$AF$861,2,TRUE))</f>
        <v/>
      </c>
      <c r="D65" s="281" t="str">
        <f>IF(F135="","",VLOOKUP(F135,$AG$859:$AH$861,2,TRUE))</f>
        <v/>
      </c>
      <c r="E65" s="281" t="str">
        <f>IF(F136="","",VLOOKUP(F136,$AI$859:$AJ$861,2,TRUE))</f>
        <v/>
      </c>
      <c r="F65" s="91" t="str">
        <f>IF(F207="","",VLOOKUP(F207,$BP$854:$BQ$856,2,TRUE))</f>
        <v/>
      </c>
      <c r="G65" s="91" t="str">
        <f>IF(F208="","",VLOOKUP(F208,$BR$854:$BS$856,2,TRUE))</f>
        <v/>
      </c>
      <c r="H65" s="91" t="str">
        <f>IF(F209="","",VLOOKUP(F209,$BT$854:$BU$856,2,TRUE))</f>
        <v/>
      </c>
      <c r="I65" s="91" t="e">
        <f>IF(F322="","",VLOOKUP(F322,$BP$854:$BQ$856,2,TRUE))</f>
        <v>#N/A</v>
      </c>
      <c r="J65" s="91" t="e">
        <f>IF(F323="","",VLOOKUP(F323,$BR$854:$BS$856,2,TRUE))</f>
        <v>#N/A</v>
      </c>
      <c r="K65" s="91" t="e">
        <f>IF(F324="","",VLOOKUP(F324,$BT$854:$BU$856,2,TRUE))</f>
        <v>#N/A</v>
      </c>
      <c r="L65" s="798"/>
    </row>
    <row r="66" spans="2:12" ht="60" customHeight="1" x14ac:dyDescent="0.25">
      <c r="B66" s="830"/>
      <c r="C66" s="281" t="str">
        <f>IF(F137="","",VLOOKUP(F137,$AK$859:$AL$861,2,TRUE))</f>
        <v/>
      </c>
      <c r="D66" s="281" t="str">
        <f>IF(F138="","",VLOOKUP(F138,$AM$859:$AN$861,2,TRUE))</f>
        <v/>
      </c>
      <c r="E66" s="281" t="str">
        <f>IF(F139="","",VLOOKUP(F139,$AO$859:$AP$861,2,TRUE))</f>
        <v/>
      </c>
      <c r="F66" s="91" t="str">
        <f>IF(F210="","",VLOOKUP(F210,$BV$854:$BW$856,2,TRUE))</f>
        <v/>
      </c>
      <c r="G66" s="91" t="str">
        <f>IF(F211="","",VLOOKUP(F211,$BX$854:$BY$856,2,TRUE))</f>
        <v/>
      </c>
      <c r="H66" s="91" t="str">
        <f>IF(F212="","",VLOOKUP(F212,$BZ$854:$CA$856,2,TRUE))</f>
        <v/>
      </c>
      <c r="I66" s="91" t="e">
        <f>IF(F325="","",VLOOKUP(F325,$BV$854:$BW$856,2,TRUE))</f>
        <v>#N/A</v>
      </c>
      <c r="J66" s="91" t="e">
        <f>IF(F326="","",VLOOKUP(F326,$BX$854:$BY$856,2,TRUE))</f>
        <v>#N/A</v>
      </c>
      <c r="K66" s="91" t="e">
        <f>IF(F327="","",VLOOKUP(F327,$BZ$854:$CA$856,2,TRUE))</f>
        <v>#N/A</v>
      </c>
      <c r="L66" s="798"/>
    </row>
    <row r="67" spans="2:12" ht="60" customHeight="1" x14ac:dyDescent="0.25">
      <c r="B67" s="830"/>
      <c r="C67" s="281" t="str">
        <f>IF(F140="","",VLOOKUP(F140,$Y$863:$Z$865,2,TRUE))</f>
        <v/>
      </c>
      <c r="D67" s="281" t="str">
        <f>IF(F141="","",VLOOKUP(F141,$AA$863:$AB$865,2,TRUE))</f>
        <v/>
      </c>
      <c r="E67" s="281" t="str">
        <f>IF(F142="","",VLOOKUP(F142,$AC$863:$AD$865,2,TRUE))</f>
        <v/>
      </c>
      <c r="F67" s="91" t="str">
        <f>IF(F213="","",VLOOKUP(F213,$CB$854:$CC$856,2,TRUE))</f>
        <v/>
      </c>
      <c r="G67" s="91" t="str">
        <f>IF(F214="","",VLOOKUP(F214,$CD$854:$CE$856,2,TRUE))</f>
        <v/>
      </c>
      <c r="H67" s="91" t="str">
        <f>IF(F215="","",VLOOKUP(F215,$CF$854:$CG$856,2,TRUE))</f>
        <v/>
      </c>
      <c r="I67" s="91" t="e">
        <f>IF(F328="","",VLOOKUP(F328,$CB$854:$CC$856,2,TRUE))</f>
        <v>#N/A</v>
      </c>
      <c r="J67" s="91" t="e">
        <f>IF(F329="","",VLOOKUP(F329,$CD$854:$CE$856,2,TRUE))</f>
        <v>#N/A</v>
      </c>
      <c r="K67" s="91" t="e">
        <f>IF(F330="","",VLOOKUP(F330,$CF$854:$CG$856,2,TRUE))</f>
        <v>#N/A</v>
      </c>
      <c r="L67" s="798"/>
    </row>
    <row r="68" spans="2:12" ht="60" customHeight="1" x14ac:dyDescent="0.25">
      <c r="B68" s="830"/>
      <c r="C68" s="281" t="str">
        <f>IF(F143="","",VLOOKUP(F143,$AE$863:$AF$865,2,TRUE))</f>
        <v/>
      </c>
      <c r="D68" s="281" t="str">
        <f>IF(F144="","",VLOOKUP(F144,$AG$863:$AH$865,2,TRUE))</f>
        <v/>
      </c>
      <c r="E68" s="281" t="str">
        <f>IF(F145="","",VLOOKUP(F145,$AI$863:$AJ$865,2,TRUE))</f>
        <v/>
      </c>
      <c r="F68" s="91" t="str">
        <f>IF(F216="","",VLOOKUP(F216,$CH$854:$CI$856,2,TRUE))</f>
        <v/>
      </c>
      <c r="G68" s="91" t="str">
        <f>IF(F217="","",VLOOKUP(F217,$CJ$854:$CK$856,2,TRUE))</f>
        <v/>
      </c>
      <c r="H68" s="91" t="str">
        <f>IF(F218="","",VLOOKUP(F218,$CL$854:$CM$856,2,TRUE))</f>
        <v/>
      </c>
      <c r="I68" s="91" t="e">
        <f>IF(F331="","",VLOOKUP(F331,$CH$854:$CI$856,2,TRUE))</f>
        <v>#N/A</v>
      </c>
      <c r="J68" s="91" t="e">
        <f>IF(F332="","",VLOOKUP(F332,$CJ$854:$CK$856,2,TRUE))</f>
        <v>#N/A</v>
      </c>
      <c r="K68" s="91" t="e">
        <f>IF(F333="","",VLOOKUP(F333,$CL$854:$CM$856,2,TRUE))</f>
        <v>#N/A</v>
      </c>
      <c r="L68" s="798"/>
    </row>
    <row r="69" spans="2:12" ht="60" customHeight="1" x14ac:dyDescent="0.25">
      <c r="B69" s="830"/>
      <c r="C69" s="281" t="str">
        <f>IF(F146="","",VLOOKUP(F146,$AK$863:$AL$865,2,TRUE))</f>
        <v/>
      </c>
      <c r="D69" s="281" t="str">
        <f>IF(F147="","",VLOOKUP(F147,$AM$863:$AN$865,2,TRUE))</f>
        <v/>
      </c>
      <c r="E69" s="281" t="str">
        <f>IF(F148="","",VLOOKUP(F148,$AO$863:$AP$865,2,TRUE))</f>
        <v/>
      </c>
      <c r="F69" s="91" t="str">
        <f>IF(F219="","",VLOOKUP(F219,$AR$858:$AS$860,2,TRUE))</f>
        <v/>
      </c>
      <c r="G69" s="91" t="str">
        <f>IF(F220="","",VLOOKUP(F220,$AT$858:$AU$860,2,TRUE))</f>
        <v/>
      </c>
      <c r="H69" s="91" t="str">
        <f>IF(F221="","",VLOOKUP(F221,$AV$858:$AW$860,2,TRUE))</f>
        <v/>
      </c>
      <c r="I69" s="91" t="e">
        <f>IF(F334="","",VLOOKUP(F334,$AR$858:$AS$860,2,TRUE))</f>
        <v>#N/A</v>
      </c>
      <c r="J69" s="91" t="e">
        <f>IF(F335="","",VLOOKUP(F335,$AT$858:$AU$860,2,TRUE))</f>
        <v>#N/A</v>
      </c>
      <c r="K69" s="91" t="e">
        <f>IF(F336="","",VLOOKUP(F336,$AV$858:$AW$860,2,TRUE))</f>
        <v>#N/A</v>
      </c>
      <c r="L69" s="798"/>
    </row>
    <row r="70" spans="2:12" ht="60" customHeight="1" x14ac:dyDescent="0.25">
      <c r="B70" s="830"/>
      <c r="C70" s="281" t="str">
        <f>IF(F149="","",VLOOKUP(F149,$Y$867:$Z$869,2,TRUE))</f>
        <v/>
      </c>
      <c r="D70" s="281" t="str">
        <f>IF(F150="","",VLOOKUP(F150,$AA$867:$AB$869,2,TRUE))</f>
        <v/>
      </c>
      <c r="E70" s="281" t="str">
        <f>IF(F151="","",VLOOKUP(F151,$AC$867:$AD$869,2,TRUE))</f>
        <v/>
      </c>
      <c r="F70" s="91" t="str">
        <f>IF(F222="","",VLOOKUP(F222,$AX$858:$AY$860,2,TRUE))</f>
        <v/>
      </c>
      <c r="G70" s="91" t="str">
        <f>IF(F223="","",VLOOKUP(F223,$AZ$858:$BA$860,2,TRUE))</f>
        <v/>
      </c>
      <c r="H70" s="91" t="str">
        <f>IF(F224="","",VLOOKUP(F224,$BB$858:$BC$860,2,TRUE))</f>
        <v/>
      </c>
      <c r="I70" s="91" t="e">
        <f>IF(F337="","",VLOOKUP(F337,$AX$858:$AY$860,2,TRUE))</f>
        <v>#N/A</v>
      </c>
      <c r="J70" s="91" t="e">
        <f>IF(F338="","",VLOOKUP(F338,$AZ$858:$BA$860,2,TRUE))</f>
        <v>#N/A</v>
      </c>
      <c r="K70" s="91" t="e">
        <f>IF(F339="","",VLOOKUP(F339,$BB$858:$BC$860,2,TRUE))</f>
        <v>#N/A</v>
      </c>
      <c r="L70" s="798"/>
    </row>
    <row r="71" spans="2:12" ht="60" customHeight="1" x14ac:dyDescent="0.25">
      <c r="B71" s="830"/>
      <c r="C71" s="281" t="str">
        <f>IF(F152="","",VLOOKUP(F152,$AE$867:$AF$869,2,TRUE))</f>
        <v/>
      </c>
      <c r="D71" s="281" t="str">
        <f>IF(F153="","",VLOOKUP(F153,$AG$867:$AH$869,2,TRUE))</f>
        <v/>
      </c>
      <c r="E71" s="281" t="str">
        <f>IF(F154="","",VLOOKUP(F154,$AI$867:$AJ$869,2,TRUE))</f>
        <v/>
      </c>
      <c r="F71" s="91" t="str">
        <f>IF(F225="","",VLOOKUP(F225,$BD$858:$BE$860,2,TRUE))</f>
        <v/>
      </c>
      <c r="G71" s="91" t="str">
        <f>IF(F226="","",VLOOKUP(F226,$BF$858:$BG$860,2,TRUE))</f>
        <v/>
      </c>
      <c r="H71" s="91" t="str">
        <f>IF(F227="","",VLOOKUP(F227,$BH$858:$BI$860,2,TRUE))</f>
        <v/>
      </c>
      <c r="I71" s="91" t="e">
        <f>IF(F340="","",VLOOKUP(F340,$BD$858:$BE$860,2,TRUE))</f>
        <v>#N/A</v>
      </c>
      <c r="J71" s="91" t="e">
        <f>IF(F341="","",VLOOKUP(F341,$BF$858:$BG$860,2,TRUE))</f>
        <v>#N/A</v>
      </c>
      <c r="K71" s="91" t="e">
        <f>IF(F342="","",VLOOKUP(F342,$BH$858:$BI$860,2,TRUE))</f>
        <v>#N/A</v>
      </c>
      <c r="L71" s="798"/>
    </row>
    <row r="72" spans="2:12" ht="60" customHeight="1" x14ac:dyDescent="0.25">
      <c r="B72" s="830"/>
      <c r="C72" s="281" t="str">
        <f>IF(F155="","",VLOOKUP(F155,$AK$867:$AL$869,2,TRUE))</f>
        <v/>
      </c>
      <c r="D72" s="281" t="str">
        <f>IF(F156="","",VLOOKUP(F156,$AM$867:$AN$869,2,TRUE))</f>
        <v/>
      </c>
      <c r="E72" s="281" t="str">
        <f>IF(F157="","",VLOOKUP(F157,$AO$867:$AP$869,2,TRUE))</f>
        <v/>
      </c>
      <c r="F72" s="91" t="str">
        <f>IF(F228="","",VLOOKUP(F228,$BJ$858:$BK$860,2,TRUE))</f>
        <v/>
      </c>
      <c r="G72" s="91" t="str">
        <f>IF(F229="","",VLOOKUP(F229,$BL$858:$BM$860,2,TRUE))</f>
        <v/>
      </c>
      <c r="H72" s="91" t="str">
        <f>IF(F230="","",VLOOKUP(F230,$BN$858:$BO$860,2,TRUE))</f>
        <v/>
      </c>
      <c r="I72" s="91" t="e">
        <f>IF(F343="","",VLOOKUP(F343,$BJ$858:$BK$860,2,TRUE))</f>
        <v>#N/A</v>
      </c>
      <c r="J72" s="91" t="e">
        <f>IF(F344="","",VLOOKUP(F344,$BL$858:$BM$860,2,TRUE))</f>
        <v>#N/A</v>
      </c>
      <c r="K72" s="91" t="e">
        <f>IF(F345="","",VLOOKUP(F345,$BN$858:$BO$860,2,TRUE))</f>
        <v>#N/A</v>
      </c>
      <c r="L72" s="798"/>
    </row>
    <row r="73" spans="2:12" ht="60" customHeight="1" x14ac:dyDescent="0.25">
      <c r="B73" s="830"/>
      <c r="C73" s="281" t="str">
        <f>IF(F158="","",VLOOKUP(F158,$Y$871:$Z$873,2,TRUE))</f>
        <v/>
      </c>
      <c r="D73" s="281" t="str">
        <f>IF(F159="","",VLOOKUP(F159,$AA$871:$AB$873,2,TRUE))</f>
        <v/>
      </c>
      <c r="E73" s="281" t="str">
        <f>IF(F160="","",VLOOKUP(F160,$AC$871:$AD$873,2,TRUE))</f>
        <v/>
      </c>
      <c r="F73" s="91" t="str">
        <f>IF(F231="","",VLOOKUP(F231,$BP$858:$BQ$860,2,TRUE))</f>
        <v/>
      </c>
      <c r="G73" s="91" t="str">
        <f>IF(F232="","",VLOOKUP(F232,$BR$858:$BS$860,2,TRUE))</f>
        <v/>
      </c>
      <c r="H73" s="91" t="str">
        <f>IF(F233="","",VLOOKUP(F233,$BT$858:$BU$860,2,TRUE))</f>
        <v/>
      </c>
      <c r="I73" s="91" t="e">
        <f>IF(F346="","",VLOOKUP(F346,$BP$858:$BQ$860,2,TRUE))</f>
        <v>#N/A</v>
      </c>
      <c r="J73" s="91" t="e">
        <f>IF(F347="","",VLOOKUP(F347,$BR$858:$BS$860,2,TRUE))</f>
        <v>#N/A</v>
      </c>
      <c r="K73" s="91" t="e">
        <f>IF(F348="","",VLOOKUP(F348,$BT$858:$BU$860,2,TRUE))</f>
        <v>#N/A</v>
      </c>
      <c r="L73" s="798"/>
    </row>
    <row r="74" spans="2:12" ht="60" customHeight="1" x14ac:dyDescent="0.25">
      <c r="B74" s="830"/>
      <c r="C74" s="281" t="str">
        <f>IF(F161="","",VLOOKUP(F161,$AE$871:$AF$873,2,TRUE))</f>
        <v/>
      </c>
      <c r="D74" s="281" t="str">
        <f>IF(F162="","",VLOOKUP(F162,$AG$871:$AH$873,2,TRUE))</f>
        <v/>
      </c>
      <c r="E74" s="281" t="str">
        <f>IF(F163="","",VLOOKUP(F163,$AI$871:$AJ$873,2,TRUE))</f>
        <v/>
      </c>
      <c r="F74" s="91" t="str">
        <f>IF(F234="","",VLOOKUP(F234,$BV$858:$BW$860,2,TRUE))</f>
        <v/>
      </c>
      <c r="G74" s="91" t="str">
        <f>IF(F235="","",VLOOKUP(F235,$BX$858:$BY$860,2,TRUE))</f>
        <v/>
      </c>
      <c r="H74" s="91" t="str">
        <f>IF(F236="","",VLOOKUP(F236,$BZ$858:$CA$860,2,TRUE))</f>
        <v/>
      </c>
      <c r="I74" s="91" t="e">
        <f>IF(F349="","",VLOOKUP(F349,$BV$858:$BW$860,2,TRUE))</f>
        <v>#N/A</v>
      </c>
      <c r="J74" s="91" t="e">
        <f>IF(F350="","",VLOOKUP(F350,$BX$858:$BY$860,2,TRUE))</f>
        <v>#N/A</v>
      </c>
      <c r="K74" s="91" t="e">
        <f>IF(F351="","",VLOOKUP(F351,$BZ$858:$CA$860,2,TRUE))</f>
        <v>#N/A</v>
      </c>
      <c r="L74" s="798"/>
    </row>
    <row r="75" spans="2:12" ht="60" customHeight="1" x14ac:dyDescent="0.25">
      <c r="B75" s="830"/>
      <c r="C75" s="812"/>
      <c r="D75" s="813"/>
      <c r="E75" s="814"/>
      <c r="F75" s="91" t="str">
        <f>IF(F237="","",VLOOKUP(F237,$CB$858:$CC$860,2,TRUE))</f>
        <v/>
      </c>
      <c r="G75" s="91" t="str">
        <f>IF(F238="","",VLOOKUP(F238,$CD$858:$CE$860,2,TRUE))</f>
        <v/>
      </c>
      <c r="H75" s="91" t="str">
        <f>IF(F239="","",VLOOKUP(F239,$CF$858:$CG$860,2,TRUE))</f>
        <v/>
      </c>
      <c r="I75" s="91" t="e">
        <f>IF(F352="","",VLOOKUP(F352,$CB$858:$CC$860,2,TRUE))</f>
        <v>#N/A</v>
      </c>
      <c r="J75" s="91" t="e">
        <f>IF(F353="","",VLOOKUP(F353,$CD$858:$CE$860,2,TRUE))</f>
        <v>#N/A</v>
      </c>
      <c r="K75" s="91" t="e">
        <f>IF(F354="","",VLOOKUP(F354,$CF$858:$CG$860,2,TRUE))</f>
        <v>#N/A</v>
      </c>
      <c r="L75" s="798"/>
    </row>
    <row r="76" spans="2:12" ht="60" customHeight="1" x14ac:dyDescent="0.25">
      <c r="B76" s="830"/>
      <c r="C76" s="815"/>
      <c r="D76" s="816"/>
      <c r="E76" s="817"/>
      <c r="F76" s="91" t="str">
        <f>IF(F240="","",VLOOKUP(F240,$CH$858:$CI$860,2,TRUE))</f>
        <v/>
      </c>
      <c r="G76" s="91" t="str">
        <f>IF(F241="","",VLOOKUP(F241,$CJ$858:$CK$860,2,TRUE))</f>
        <v/>
      </c>
      <c r="H76" s="91" t="str">
        <f>IF(F242="","",VLOOKUP(F242,$CL$858:$CM$860,2,TRUE))</f>
        <v/>
      </c>
      <c r="I76" s="91" t="e">
        <f>IF(F355="","",VLOOKUP(F355,$CH$858:$CI$860,2,TRUE))</f>
        <v>#N/A</v>
      </c>
      <c r="J76" s="91" t="e">
        <f>IF(F356="","",VLOOKUP(F356,$CJ$858:$CK$860,2,TRUE))</f>
        <v>#N/A</v>
      </c>
      <c r="K76" s="91" t="e">
        <f>IF(F357="","",VLOOKUP(F357,$CL$858:$CM$860,2,TRUE))</f>
        <v>#N/A</v>
      </c>
      <c r="L76" s="798"/>
    </row>
    <row r="77" spans="2:12" ht="60" customHeight="1" x14ac:dyDescent="0.25">
      <c r="B77" s="830"/>
      <c r="C77" s="815"/>
      <c r="D77" s="816"/>
      <c r="E77" s="817"/>
      <c r="F77" s="91" t="str">
        <f>IF(F243="","",VLOOKUP(F243,$AR$862:$AS$864,2,TRUE))</f>
        <v/>
      </c>
      <c r="G77" s="91" t="str">
        <f>IF(F244="","",VLOOKUP(F244,$AT$862:$AU$864,2,TRUE))</f>
        <v/>
      </c>
      <c r="H77" s="91" t="str">
        <f>IF(F245="","",VLOOKUP(F245,$AV$862:$AW$864,2,TRUE))</f>
        <v/>
      </c>
      <c r="I77" s="91" t="e">
        <f>IF(F358="","",VLOOKUP(F358,$AR$862:$AS$864,2,TRUE))</f>
        <v>#N/A</v>
      </c>
      <c r="J77" s="91" t="e">
        <f>IF(F359="","",VLOOKUP(F359,$AT$862:$AU$864,2,TRUE))</f>
        <v>#N/A</v>
      </c>
      <c r="K77" s="91" t="e">
        <f>IF(F360="","",VLOOKUP(F360,$AV$862:$AW$864,2,TRUE))</f>
        <v>#N/A</v>
      </c>
      <c r="L77" s="798"/>
    </row>
    <row r="78" spans="2:12" ht="60" customHeight="1" x14ac:dyDescent="0.25">
      <c r="B78" s="830"/>
      <c r="C78" s="815"/>
      <c r="D78" s="816"/>
      <c r="E78" s="817"/>
      <c r="F78" s="91" t="str">
        <f>IF(F246="","",VLOOKUP(F246,$AX$862:$AY$864,2,TRUE))</f>
        <v/>
      </c>
      <c r="G78" s="91" t="str">
        <f>IF(F247="","",VLOOKUP(F247,$AZ$862:$BA$864,2,TRUE))</f>
        <v/>
      </c>
      <c r="H78" s="91" t="str">
        <f>IF(F248="","",VLOOKUP(F248,$BB$862:$BC$864,2,TRUE))</f>
        <v/>
      </c>
      <c r="I78" s="91" t="e">
        <f>IF(F361="","",VLOOKUP(F361,$AX$862:$AY$864,2,TRUE))</f>
        <v>#N/A</v>
      </c>
      <c r="J78" s="91" t="e">
        <f>IF(F362="","",VLOOKUP(F362,$AZ$862:$BA$864,2,TRUE))</f>
        <v>#N/A</v>
      </c>
      <c r="K78" s="91" t="e">
        <f>IF(F363="","",VLOOKUP(F363,$BB$862:$BC$864,2,TRUE))</f>
        <v>#N/A</v>
      </c>
      <c r="L78" s="798"/>
    </row>
    <row r="79" spans="2:12" ht="60" customHeight="1" x14ac:dyDescent="0.25">
      <c r="B79" s="830"/>
      <c r="C79" s="815"/>
      <c r="D79" s="816"/>
      <c r="E79" s="817"/>
      <c r="F79" s="91" t="str">
        <f>IF(F249="","",VLOOKUP(F249,$BD$862:$BE$864,2,TRUE))</f>
        <v/>
      </c>
      <c r="G79" s="91" t="str">
        <f>IF(F250="","",VLOOKUP(F250,$BF$862:$BG$864,2,TRUE))</f>
        <v/>
      </c>
      <c r="H79" s="91" t="str">
        <f>IF(F251="","",VLOOKUP(F251,$BH$862:$BI$864,2,TRUE))</f>
        <v/>
      </c>
      <c r="I79" s="91" t="e">
        <f>IF(F364="","",VLOOKUP(F364,$BD$862:$BE$864,2,TRUE))</f>
        <v>#N/A</v>
      </c>
      <c r="J79" s="91" t="e">
        <f>IF(F365="","",VLOOKUP(F365,$BF$862:$BG$864,2,TRUE))</f>
        <v>#N/A</v>
      </c>
      <c r="K79" s="91" t="e">
        <f>IF(F366="","",VLOOKUP(F366,$BH$862:$BI$864,2,TRUE))</f>
        <v>#N/A</v>
      </c>
      <c r="L79" s="798"/>
    </row>
    <row r="80" spans="2:12" ht="60" customHeight="1" x14ac:dyDescent="0.25">
      <c r="B80" s="830"/>
      <c r="C80" s="815"/>
      <c r="D80" s="816"/>
      <c r="E80" s="817"/>
      <c r="F80" s="91" t="str">
        <f>IF(F252="","",VLOOKUP(F252,$BJ$862:$BK$864,2,TRUE))</f>
        <v/>
      </c>
      <c r="G80" s="91" t="str">
        <f>IF(F253="","",VLOOKUP(F253,$BL$862:$BM$864,2,TRUE))</f>
        <v/>
      </c>
      <c r="H80" s="91" t="str">
        <f>IF(F254="","",VLOOKUP(F254,$BN$862:$BO$864,2,TRUE))</f>
        <v/>
      </c>
      <c r="I80" s="91" t="e">
        <f>IF(F367="","",VLOOKUP(F367,$BJ$862:$BK$864,2,TRUE))</f>
        <v>#N/A</v>
      </c>
      <c r="J80" s="91" t="e">
        <f>IF(F368="","",VLOOKUP(F368,$BL$862:$BM$864,2,TRUE))</f>
        <v>#N/A</v>
      </c>
      <c r="K80" s="91" t="e">
        <f>IF(F369="","",VLOOKUP(F369,$BN$862:$BO$864,2,TRUE))</f>
        <v>#N/A</v>
      </c>
      <c r="L80" s="798"/>
    </row>
    <row r="81" spans="2:12" ht="60" customHeight="1" x14ac:dyDescent="0.25">
      <c r="B81" s="830"/>
      <c r="C81" s="815"/>
      <c r="D81" s="816"/>
      <c r="E81" s="817"/>
      <c r="F81" s="91" t="str">
        <f>IF(F255="","",VLOOKUP(F255,$BP$862:$BQ$864,2,TRUE))</f>
        <v/>
      </c>
      <c r="G81" s="91" t="str">
        <f>IF(F256="","",VLOOKUP(F256,$BR$862:$BS$864,2,TRUE))</f>
        <v/>
      </c>
      <c r="H81" s="91" t="str">
        <f>IF(F257="","",VLOOKUP(F257,$BT$862:$BU$864,2,TRUE))</f>
        <v/>
      </c>
      <c r="I81" s="91" t="e">
        <f>IF(F370="","",VLOOKUP(F370,$BP$862:$BQ$864,2,TRUE))</f>
        <v>#N/A</v>
      </c>
      <c r="J81" s="91" t="e">
        <f>IF(F371="","",VLOOKUP(F371,$BR$862:$BS$864,2,TRUE))</f>
        <v>#N/A</v>
      </c>
      <c r="K81" s="91" t="e">
        <f>IF(F372="","",VLOOKUP(F372,$BT$862:$BU$864,2,TRUE))</f>
        <v>#N/A</v>
      </c>
      <c r="L81" s="798"/>
    </row>
    <row r="82" spans="2:12" ht="60" customHeight="1" x14ac:dyDescent="0.25">
      <c r="B82" s="830"/>
      <c r="C82" s="815"/>
      <c r="D82" s="816"/>
      <c r="E82" s="817"/>
      <c r="F82" s="91" t="str">
        <f>IF(F258="","",VLOOKUP(F258,$BV$862:$BW$864,2,TRUE))</f>
        <v/>
      </c>
      <c r="G82" s="91" t="str">
        <f>IF(F259="","",VLOOKUP(F259,$BX$862:$BY$864,2,TRUE))</f>
        <v/>
      </c>
      <c r="H82" s="91" t="str">
        <f>IF(F260="","",VLOOKUP(F260,$BZ$862:$CA$864,2,TRUE))</f>
        <v/>
      </c>
      <c r="I82" s="91" t="e">
        <f>IF(F373="","",VLOOKUP(F373,$BV$862:$BW$864,2,TRUE))</f>
        <v>#N/A</v>
      </c>
      <c r="J82" s="91" t="e">
        <f>IF(F374="","",VLOOKUP(F374,$BX$862:$BY$864,2,TRUE))</f>
        <v>#N/A</v>
      </c>
      <c r="K82" s="91" t="e">
        <f>IF(F375="","",VLOOKUP(F375,$BZ$862:$CA$864,2,TRUE))</f>
        <v>#N/A</v>
      </c>
      <c r="L82" s="798"/>
    </row>
    <row r="83" spans="2:12" ht="60" customHeight="1" x14ac:dyDescent="0.25">
      <c r="B83" s="830"/>
      <c r="C83" s="815"/>
      <c r="D83" s="816"/>
      <c r="E83" s="817"/>
      <c r="F83" s="91" t="str">
        <f>IF(F261="","",VLOOKUP(F261,$CB$862:$CC$864,2,TRUE))</f>
        <v/>
      </c>
      <c r="G83" s="91" t="str">
        <f>IF(F262="","",VLOOKUP(F262,$CD$862:$CE$864,2,TRUE))</f>
        <v/>
      </c>
      <c r="H83" s="91" t="str">
        <f>IF(F263="","",VLOOKUP(F263,$CF$862:$CG$864,2,TRUE))</f>
        <v/>
      </c>
      <c r="I83" s="91" t="e">
        <f>IF(F376="","",VLOOKUP(F376,$CB$862:$CC$864,2,TRUE))</f>
        <v>#N/A</v>
      </c>
      <c r="J83" s="91" t="e">
        <f>IF(F377="","",VLOOKUP(F377,$CD$862:$CE$864,2,TRUE))</f>
        <v>#N/A</v>
      </c>
      <c r="K83" s="91" t="e">
        <f>IF(F378="","",VLOOKUP(F378,$CF$862:$CG$864,2,TRUE))</f>
        <v>#N/A</v>
      </c>
      <c r="L83" s="798"/>
    </row>
    <row r="84" spans="2:12" ht="60" customHeight="1" x14ac:dyDescent="0.25">
      <c r="B84" s="830"/>
      <c r="C84" s="815"/>
      <c r="D84" s="816"/>
      <c r="E84" s="817"/>
      <c r="F84" s="91" t="str">
        <f>IF(F264="","",VLOOKUP(F264,$AR$866:$AS$868,2,TRUE))</f>
        <v/>
      </c>
      <c r="G84" s="91" t="str">
        <f>IF(F265="","",VLOOKUP(F265,$AT$866:$AU$868,2,TRUE))</f>
        <v/>
      </c>
      <c r="H84" s="91" t="str">
        <f>IF(F266="","",VLOOKUP(F266,$AV$866:$AW$868,2,TRUE))</f>
        <v/>
      </c>
      <c r="I84" s="91" t="e">
        <f>IF(F379="","",VLOOKUP(F379,$AR$866:$AS$868,2,TRUE))</f>
        <v>#N/A</v>
      </c>
      <c r="J84" s="91" t="e">
        <f>IF(F380="","",VLOOKUP(F380,$AT$866:$AU$868,2,TRUE))</f>
        <v>#N/A</v>
      </c>
      <c r="K84" s="91" t="e">
        <f>IF(F381="","",VLOOKUP(F381,$AV$866:$AW$868,2,TRUE))</f>
        <v>#N/A</v>
      </c>
      <c r="L84" s="798"/>
    </row>
    <row r="85" spans="2:12" ht="60" customHeight="1" x14ac:dyDescent="0.25">
      <c r="B85" s="830"/>
      <c r="C85" s="815"/>
      <c r="D85" s="816"/>
      <c r="E85" s="817"/>
      <c r="F85" s="91" t="str">
        <f>IF(F267="","",VLOOKUP(F267,$AX$866:$AY$868,2,TRUE))</f>
        <v/>
      </c>
      <c r="G85" s="91" t="str">
        <f>IF(F268="","",VLOOKUP(F268,$AZ$866:$BA$868,2,TRUE))</f>
        <v/>
      </c>
      <c r="H85" s="91" t="str">
        <f>IF(F269="","",VLOOKUP(F269,$BB$866:$BC$868,2,TRUE))</f>
        <v/>
      </c>
      <c r="I85" s="91" t="e">
        <f>IF(F382="","",VLOOKUP(F382,$AX$866:$AY$868,2,TRUE))</f>
        <v>#N/A</v>
      </c>
      <c r="J85" s="91" t="e">
        <f>IF(F383="","",VLOOKUP(F383,$AZ$866:$BA$868,2,TRUE))</f>
        <v>#N/A</v>
      </c>
      <c r="K85" s="91" t="e">
        <f>IF(F384="","",VLOOKUP(F384,$BB$866:$BC$868,2,TRUE))</f>
        <v>#N/A</v>
      </c>
      <c r="L85" s="798"/>
    </row>
    <row r="86" spans="2:12" ht="60" customHeight="1" x14ac:dyDescent="0.25">
      <c r="B86" s="830"/>
      <c r="C86" s="815"/>
      <c r="D86" s="816"/>
      <c r="E86" s="817"/>
      <c r="F86" s="91" t="str">
        <f>IF(F270="","",VLOOKUP(F270,$BD$866:$BE$868,2,TRUE))</f>
        <v/>
      </c>
      <c r="G86" s="91" t="str">
        <f>IF(F271="","",VLOOKUP(F271,$BF$866:$BG$868,2,TRUE))</f>
        <v/>
      </c>
      <c r="H86" s="91" t="str">
        <f>IF(F272="","",VLOOKUP(F272,$BH$866:$BI$868,2,TRUE))</f>
        <v/>
      </c>
      <c r="I86" s="91" t="e">
        <f>IF(F385="","",VLOOKUP(F385,$BD$866:$BE$868,2,TRUE))</f>
        <v>#N/A</v>
      </c>
      <c r="J86" s="91" t="e">
        <f>IF(F386="","",VLOOKUP(F386,$BF$866:$BG$868,2,TRUE))</f>
        <v>#N/A</v>
      </c>
      <c r="K86" s="91" t="e">
        <f>IF(F387="","",VLOOKUP(F387,$BH$866:$BI$868,2,TRUE))</f>
        <v>#N/A</v>
      </c>
      <c r="L86" s="798"/>
    </row>
    <row r="87" spans="2:12" ht="60" customHeight="1" x14ac:dyDescent="0.25">
      <c r="B87" s="830"/>
      <c r="C87" s="815"/>
      <c r="D87" s="816"/>
      <c r="E87" s="817"/>
      <c r="F87" s="91" t="str">
        <f>IF(F273="","",VLOOKUP(F273,$BJ$866:$BK$868,2,TRUE))</f>
        <v/>
      </c>
      <c r="G87" s="91" t="str">
        <f>IF(F274="","",VLOOKUP(F274,$BL$866:$BM$868,2,TRUE))</f>
        <v/>
      </c>
      <c r="H87" s="91" t="str">
        <f>IF(F275="","",VLOOKUP(F275,$BN$866:$BO$868,2,TRUE))</f>
        <v/>
      </c>
      <c r="I87" s="91" t="e">
        <f>IF(F388="","",VLOOKUP(F388,$BJ$866:$BK$868,2,TRUE))</f>
        <v>#N/A</v>
      </c>
      <c r="J87" s="91" t="e">
        <f>IF(F389="","",VLOOKUP(F389,$BL$866:$BM$868,2,TRUE))</f>
        <v>#N/A</v>
      </c>
      <c r="K87" s="91" t="e">
        <f>IF(F390="","",VLOOKUP(F390,$BN$866:$BO$868,2,TRUE))</f>
        <v>#N/A</v>
      </c>
      <c r="L87" s="798"/>
    </row>
    <row r="88" spans="2:12" ht="60" customHeight="1" x14ac:dyDescent="0.25">
      <c r="B88" s="830"/>
      <c r="C88" s="815"/>
      <c r="D88" s="816"/>
      <c r="E88" s="817"/>
      <c r="F88" s="91" t="str">
        <f>IF(F276="","",VLOOKUP(F276,$BP$866:$BQ$868,2,TRUE))</f>
        <v/>
      </c>
      <c r="G88" s="91" t="str">
        <f>IF(F277="","",VLOOKUP(F277,$BR$866:$BS$868,2,TRUE))</f>
        <v/>
      </c>
      <c r="H88" s="91" t="str">
        <f>IF(F278="","",VLOOKUP(F278,$BT$866:$BU$868,2,TRUE))</f>
        <v/>
      </c>
      <c r="I88" s="91" t="e">
        <f>IF(F391="","",VLOOKUP(F391,$BP$866:$BQ$868,2,TRUE))</f>
        <v>#N/A</v>
      </c>
      <c r="J88" s="91" t="e">
        <f>IF(F392="","",VLOOKUP(F392,$BR$866:$BS$868,2,TRUE))</f>
        <v>#N/A</v>
      </c>
      <c r="K88" s="91" t="e">
        <f>IF(F393="","",VLOOKUP(F393,$BT$866:$BU$868,2,TRUE))</f>
        <v>#N/A</v>
      </c>
      <c r="L88" s="798"/>
    </row>
    <row r="89" spans="2:12" ht="60" customHeight="1" x14ac:dyDescent="0.25">
      <c r="B89" s="830"/>
      <c r="C89" s="815"/>
      <c r="D89" s="816"/>
      <c r="E89" s="817"/>
      <c r="F89" s="91" t="str">
        <f>IF(F279="","",VLOOKUP(F279,$BV$866:$BW$868,2,TRUE))</f>
        <v/>
      </c>
      <c r="G89" s="91" t="str">
        <f>IF(F280="","",VLOOKUP(F280,$BX$866:$BY$868,2,TRUE))</f>
        <v/>
      </c>
      <c r="H89" s="91" t="str">
        <f>IF(F281="","",VLOOKUP(F281,$BZ$866:$CA$868,2,TRUE))</f>
        <v/>
      </c>
      <c r="I89" s="91" t="e">
        <f>IF(F394="","",VLOOKUP(F394,$BV$866:$BW$868,2,TRUE))</f>
        <v>#N/A</v>
      </c>
      <c r="J89" s="91" t="e">
        <f>IF(F395="","",VLOOKUP(F395,$BX$866:$BY$868,2,TRUE))</f>
        <v>#N/A</v>
      </c>
      <c r="K89" s="91" t="e">
        <f>IF(F396="","",VLOOKUP(F396,$BZ$866:$CA$868,2,TRUE))</f>
        <v>#N/A</v>
      </c>
      <c r="L89" s="798"/>
    </row>
    <row r="90" spans="2:12" ht="60" customHeight="1" x14ac:dyDescent="0.25">
      <c r="B90" s="830"/>
      <c r="C90" s="815"/>
      <c r="D90" s="816"/>
      <c r="E90" s="817"/>
      <c r="F90" s="91" t="str">
        <f>IF(F282="","",VLOOKUP(F282,$CB$866:$CC$868,2,TRUE))</f>
        <v/>
      </c>
      <c r="G90" s="91" t="str">
        <f>IF(F283="","",VLOOKUP(F283,$CD$866:$CE$868,2,TRUE))</f>
        <v/>
      </c>
      <c r="H90" s="91" t="str">
        <f>IF(F284="","",VLOOKUP(F284,$CF$866:$CG$868,2,TRUE))</f>
        <v/>
      </c>
      <c r="I90" s="91" t="e">
        <f>IF(F397="","",VLOOKUP(F397,$CB$866:$CC$868,2,TRUE))</f>
        <v>#N/A</v>
      </c>
      <c r="J90" s="91" t="e">
        <f>IF(F398="","",VLOOKUP(F398,$CD$866:$CE$868,2,TRUE))</f>
        <v>#N/A</v>
      </c>
      <c r="K90" s="91" t="e">
        <f>IF(F399="","",VLOOKUP(F399,$CF$866:$CG$868,2,TRUE))</f>
        <v>#N/A</v>
      </c>
      <c r="L90" s="798"/>
    </row>
    <row r="91" spans="2:12" ht="60" customHeight="1" x14ac:dyDescent="0.25">
      <c r="B91" s="830"/>
      <c r="C91" s="815"/>
      <c r="D91" s="816"/>
      <c r="E91" s="817"/>
      <c r="F91" s="91" t="str">
        <f>IF(F285="","",VLOOKUP(F285,$AR$870:$AS$872,2,TRUE))</f>
        <v/>
      </c>
      <c r="G91" s="91" t="str">
        <f>IF(F286="","",VLOOKUP(F286,$AT$870:$AU$872,2,TRUE))</f>
        <v/>
      </c>
      <c r="H91" s="91" t="str">
        <f>IF(F287="","",VLOOKUP(F287,$AV$870:$AW$872,2,TRUE))</f>
        <v/>
      </c>
      <c r="I91" s="91" t="e">
        <f>IF(F400="","",VLOOKUP(F400,$AR$870:$AS$872,2,TRUE))</f>
        <v>#N/A</v>
      </c>
      <c r="J91" s="91" t="e">
        <f>IF(F401="","",VLOOKUP(F401,$AT$870:$AU$872,2,TRUE))</f>
        <v>#N/A</v>
      </c>
      <c r="K91" s="91" t="e">
        <f>IF(F402="","",VLOOKUP(F402,$AV$870:$AW$872,2,TRUE))</f>
        <v>#N/A</v>
      </c>
      <c r="L91" s="798"/>
    </row>
    <row r="92" spans="2:12" ht="60" customHeight="1" x14ac:dyDescent="0.25">
      <c r="B92" s="830"/>
      <c r="C92" s="815"/>
      <c r="D92" s="816"/>
      <c r="E92" s="817"/>
      <c r="F92" s="91" t="str">
        <f>IF(F288="","",VLOOKUP(F288,$AX$870:$AY$872,2,TRUE))</f>
        <v/>
      </c>
      <c r="G92" s="91" t="str">
        <f>IF(F289="","",VLOOKUP(F289,$AZ$870:$BA$872,2,TRUE))</f>
        <v/>
      </c>
      <c r="H92" s="91" t="str">
        <f>IF(F290="","",VLOOKUP(F290,$BB$870:$BC$872,2,TRUE))</f>
        <v/>
      </c>
      <c r="I92" s="91" t="e">
        <f>IF(F403="","",VLOOKUP(F403,$AX$870:$AY$872,2,TRUE))</f>
        <v>#N/A</v>
      </c>
      <c r="J92" s="91" t="e">
        <f>IF(F404="","",VLOOKUP(F404,$AZ$870:$BA$872,2,TRUE))</f>
        <v>#N/A</v>
      </c>
      <c r="K92" s="91" t="e">
        <f>IF(F405="","",VLOOKUP(F405,$BB$870:$BC$872,2,TRUE))</f>
        <v>#N/A</v>
      </c>
      <c r="L92" s="798"/>
    </row>
    <row r="93" spans="2:12" ht="60" customHeight="1" x14ac:dyDescent="0.25">
      <c r="B93" s="830"/>
      <c r="C93" s="815"/>
      <c r="D93" s="816"/>
      <c r="E93" s="817"/>
      <c r="F93" s="91" t="str">
        <f>IF(F291="","",VLOOKUP(F291,$BD$870:$BE$872,2,TRUE))</f>
        <v/>
      </c>
      <c r="G93" s="91" t="str">
        <f>IF(F292="","",VLOOKUP(F292,$BF$870:$BG$872,2,TRUE))</f>
        <v/>
      </c>
      <c r="H93" s="91" t="str">
        <f>IF(F293="","",VLOOKUP(F293,$BH$870:$BI$872,2,TRUE))</f>
        <v/>
      </c>
      <c r="I93" s="91" t="e">
        <f>IF(F406="","",VLOOKUP(F406,$BD$870:$BE$872,2,TRUE))</f>
        <v>#N/A</v>
      </c>
      <c r="J93" s="91" t="e">
        <f>IF(F407="","",VLOOKUP(F407,$BF$870:$BG$872,2,TRUE))</f>
        <v>#N/A</v>
      </c>
      <c r="K93" s="91" t="e">
        <f>IF(F408="","",VLOOKUP(F408,$BH$870:$BI$872,2,TRUE))</f>
        <v>#N/A</v>
      </c>
      <c r="L93" s="798"/>
    </row>
    <row r="94" spans="2:12" ht="60" customHeight="1" x14ac:dyDescent="0.25">
      <c r="B94" s="830"/>
      <c r="C94" s="815"/>
      <c r="D94" s="816"/>
      <c r="E94" s="817"/>
      <c r="F94" s="91" t="str">
        <f>IF(F294="","",VLOOKUP(F294,$BJ$870:$BK$872,2,TRUE))</f>
        <v/>
      </c>
      <c r="G94" s="91" t="str">
        <f>IF(F295="","",VLOOKUP(F295,$BL$870:$BM$872,2,TRUE))</f>
        <v/>
      </c>
      <c r="H94" s="91" t="str">
        <f>IF(F296="","",VLOOKUP(F296,$BN$870:$BO$872,2,TRUE))</f>
        <v/>
      </c>
      <c r="I94" s="91" t="e">
        <f>IF(F409="","",VLOOKUP(F409,$BJ$870:$BK$872,2,TRUE))</f>
        <v>#N/A</v>
      </c>
      <c r="J94" s="91" t="e">
        <f>IF(F410="","",VLOOKUP(F410,$BL$870:$BM$872,2,TRUE))</f>
        <v>#N/A</v>
      </c>
      <c r="K94" s="91" t="e">
        <f>IF(F411="","",VLOOKUP(F411,$BN$870:$BO$872,2,TRUE))</f>
        <v>#N/A</v>
      </c>
      <c r="L94" s="798"/>
    </row>
    <row r="95" spans="2:12" ht="60" customHeight="1" x14ac:dyDescent="0.25">
      <c r="B95" s="830"/>
      <c r="C95" s="815"/>
      <c r="D95" s="816"/>
      <c r="E95" s="817"/>
      <c r="F95" s="91" t="str">
        <f>IF(F297="","",VLOOKUP(F297,$BP$870:$BQ$872,2,TRUE))</f>
        <v/>
      </c>
      <c r="G95" s="91" t="str">
        <f>IF(F298="","",VLOOKUP(F298,$BR$870:$BS$872,2,TRUE))</f>
        <v/>
      </c>
      <c r="H95" s="91" t="str">
        <f>IF(F299="","",VLOOKUP(F299,$BT$870:$BU$872,2,TRUE))</f>
        <v/>
      </c>
      <c r="I95" s="91" t="e">
        <f>IF(F412="","",VLOOKUP(F412,$BP$870:$BQ$872,2,TRUE))</f>
        <v>#N/A</v>
      </c>
      <c r="J95" s="91" t="e">
        <f>IF(F413="","",VLOOKUP(F413,$BR$870:$BS$872,2,TRUE))</f>
        <v>#N/A</v>
      </c>
      <c r="K95" s="91" t="e">
        <f>IF(F414="","",VLOOKUP(F414,$BT$870:$BU$872,2,TRUE))</f>
        <v>#N/A</v>
      </c>
      <c r="L95" s="798"/>
    </row>
    <row r="96" spans="2:12" ht="60" customHeight="1" x14ac:dyDescent="0.25">
      <c r="B96" s="830"/>
      <c r="C96" s="815"/>
      <c r="D96" s="816"/>
      <c r="E96" s="817"/>
      <c r="F96" s="91" t="str">
        <f>IF(F300="","",VLOOKUP(F300,$BV$870:$BW$872,2,TRUE))</f>
        <v/>
      </c>
      <c r="G96" s="91" t="str">
        <f>IF(F301="","",VLOOKUP(F301,$BX$870:$BY$872,2,TRUE))</f>
        <v/>
      </c>
      <c r="H96" s="91" t="str">
        <f>IF(F302="","",VLOOKUP(F302,$BZ$870:$CA$872,2,TRUE))</f>
        <v/>
      </c>
      <c r="I96" s="91" t="e">
        <f>IF(F415="","",VLOOKUP(F415,$BV$870:$BW$872,2,TRUE))</f>
        <v>#N/A</v>
      </c>
      <c r="J96" s="91" t="e">
        <f>IF(F416="","",VLOOKUP(F416,$BX$870:$BY$872,2,TRUE))</f>
        <v>#N/A</v>
      </c>
      <c r="K96" s="91" t="e">
        <f>IF(F417="","",VLOOKUP(F417,$BZ$870:$CA$872,2,TRUE))</f>
        <v>#N/A</v>
      </c>
      <c r="L96" s="798"/>
    </row>
    <row r="97" spans="2:12" ht="60" customHeight="1" thickBot="1" x14ac:dyDescent="0.3">
      <c r="B97" s="831"/>
      <c r="C97" s="818"/>
      <c r="D97" s="819"/>
      <c r="E97" s="820"/>
      <c r="F97" s="91" t="str">
        <f>IF(F303="","",VLOOKUP(F303,$CB$870:$CC$872,2,TRUE))</f>
        <v/>
      </c>
      <c r="G97" s="91" t="str">
        <f>IF(F304="","",VLOOKUP(F304,$CD$870:$CE$872,2,TRUE))</f>
        <v/>
      </c>
      <c r="H97" s="91" t="str">
        <f>IF(F305="","",VLOOKUP(F305,$CF$870:$CG$872,2,TRUE))</f>
        <v/>
      </c>
      <c r="I97" s="91" t="e">
        <f>IF(F421="","",VLOOKUP(F421,$CB$870:$CC$872,2,TRUE))</f>
        <v>#N/A</v>
      </c>
      <c r="J97" s="91" t="e">
        <f>IF(F422="","",VLOOKUP(F422,$CD$870:$CE$872,2,TRUE))</f>
        <v>#N/A</v>
      </c>
      <c r="K97" s="91" t="e">
        <f>IF(F423="","",VLOOKUP(F423,$CF$870:$CG$872,2,TRUE))</f>
        <v>#N/A</v>
      </c>
      <c r="L97" s="798"/>
    </row>
    <row r="98" spans="2:12" ht="60" customHeight="1" x14ac:dyDescent="0.25">
      <c r="B98" s="829" t="s">
        <v>116</v>
      </c>
      <c r="C98" s="288" t="str">
        <f>IF(G122="","",VLOOKUP(G122,$Y$875:$Z$877,2,TRUE))</f>
        <v/>
      </c>
      <c r="D98" s="288" t="str">
        <f>IF(G123="","",VLOOKUP(G123,$AA$875:$AB$877,2,TRUE))</f>
        <v/>
      </c>
      <c r="E98" s="288" t="str">
        <f>IF(G124="","",VLOOKUP(G124,$AC$875:$AD$877,2,TRUE))</f>
        <v/>
      </c>
      <c r="F98" s="282" t="str">
        <f>IF(G195="","",VLOOKUP(G195,$AR$874:$AS$876,2,TRUE))</f>
        <v/>
      </c>
      <c r="G98" s="282" t="str">
        <f>IF(G196="","",VLOOKUP(G196,$AT$874:$AU$876,2,TRUE))</f>
        <v/>
      </c>
      <c r="H98" s="282" t="str">
        <f>IF(G197="","",VLOOKUP(G197,$AV$874:$AW$876,2,TRUE))</f>
        <v/>
      </c>
      <c r="I98" s="282" t="e">
        <f>IF(G310="","",VLOOKUP(G310,$AR$874:$AS$876,2,TRUE))</f>
        <v>#N/A</v>
      </c>
      <c r="J98" s="282" t="e">
        <f>IF(G311="","",VLOOKUP(G311,$AT$874:$AU$876,2,TRUE))</f>
        <v>#N/A</v>
      </c>
      <c r="K98" s="285" t="e">
        <f>IF(G312="","",VLOOKUP(G312,$AV$874:$AW$876,2,TRUE))</f>
        <v>#N/A</v>
      </c>
      <c r="L98" s="799"/>
    </row>
    <row r="99" spans="2:12" ht="60" customHeight="1" x14ac:dyDescent="0.25">
      <c r="B99" s="830"/>
      <c r="C99" s="281" t="str">
        <f>IF(F125="","",VLOOKUP(F125,$AE$875:$AF$877,2,TRUE))</f>
        <v/>
      </c>
      <c r="D99" s="281" t="str">
        <f>IF(F126="","",VLOOKUP(F126,$AG$875:$AH$877,2,TRUE))</f>
        <v/>
      </c>
      <c r="E99" s="281" t="str">
        <f>IF(F127="","",VLOOKUP(F127,$AI$875:$AJ$877,2,TRUE))</f>
        <v/>
      </c>
      <c r="F99" s="91" t="str">
        <f>IF(G198="","",VLOOKUP(G198,$AX$874:$AY$876,2,TRUE))</f>
        <v/>
      </c>
      <c r="G99" s="91" t="str">
        <f>IF(G199="","",VLOOKUP(G199,$AZ$874:$BA$876,2,TRUE))</f>
        <v/>
      </c>
      <c r="H99" s="91" t="str">
        <f>IF(G200="","",VLOOKUP(G200,$BB$874:$BC$876,2,TRUE))</f>
        <v/>
      </c>
      <c r="I99" s="91" t="e">
        <f>IF(G313="","",VLOOKUP(G313,$AX$874:$AY$876,2,TRUE))</f>
        <v>#N/A</v>
      </c>
      <c r="J99" s="91" t="e">
        <f>IF(G314="","",VLOOKUP(G314,$AZ$874:$BA$876,2,TRUE))</f>
        <v>#N/A</v>
      </c>
      <c r="K99" s="286" t="e">
        <f>IF(G315="","",VLOOKUP(G315,$BB$874:$BC$876,2,TRUE))</f>
        <v>#N/A</v>
      </c>
      <c r="L99" s="799"/>
    </row>
    <row r="100" spans="2:12" ht="60" customHeight="1" x14ac:dyDescent="0.25">
      <c r="B100" s="830"/>
      <c r="C100" s="281" t="str">
        <f>IF(F128="","",VLOOKUP(F128,$AK$875:$AL$877,2,TRUE))</f>
        <v/>
      </c>
      <c r="D100" s="281" t="str">
        <f>IF(F129="","",VLOOKUP(F129,$AM$875:$AN$877,2,TRUE))</f>
        <v/>
      </c>
      <c r="E100" s="281" t="str">
        <f>IF(F130="","",VLOOKUP(F130,$AO$875:$AP$877,2,TRUE))</f>
        <v/>
      </c>
      <c r="F100" s="91" t="str">
        <f>IF(G201="","",VLOOKUP(G201,$BD$874:$BE$876,2,TRUE))</f>
        <v/>
      </c>
      <c r="G100" s="91" t="str">
        <f>IF(G202="","",VLOOKUP(G202,$BF$874:$BG$876,2,TRUE))</f>
        <v/>
      </c>
      <c r="H100" s="91" t="str">
        <f>IF(G203="","",VLOOKUP(G203,$BH$874:$BI$876,2,TRUE))</f>
        <v/>
      </c>
      <c r="I100" s="91" t="e">
        <f>IF(G316="","",VLOOKUP(G316,$BD$874:$BE$876,2,TRUE))</f>
        <v>#N/A</v>
      </c>
      <c r="J100" s="91" t="e">
        <f>IF(G317="","",VLOOKUP(G317,$BF$874:$BG$876,2,TRUE))</f>
        <v>#N/A</v>
      </c>
      <c r="K100" s="286" t="e">
        <f>IF(G318="","",VLOOKUP(G318,$BH$874:$BI$876,2,TRUE))</f>
        <v>#N/A</v>
      </c>
      <c r="L100" s="799"/>
    </row>
    <row r="101" spans="2:12" ht="60" customHeight="1" x14ac:dyDescent="0.25">
      <c r="B101" s="830"/>
      <c r="C101" s="281" t="str">
        <f>IF(G131="","",VLOOKUP(G131,$Y$879:$Z$881,2,TRUE))</f>
        <v/>
      </c>
      <c r="D101" s="281" t="str">
        <f>IF(G132="","",VLOOKUP(G132,$AA$879:$AB$881,2,TRUE))</f>
        <v/>
      </c>
      <c r="E101" s="281" t="str">
        <f>IF(G133="","",VLOOKUP(G133,$AC$879:$AD$881,2,TRUE))</f>
        <v/>
      </c>
      <c r="F101" s="91" t="str">
        <f>IF(G204="","",VLOOKUP(G204,$BJ$874:$BK$876,2,TRUE))</f>
        <v/>
      </c>
      <c r="G101" s="91" t="str">
        <f>IF(G205="","",VLOOKUP(G205,$BL$874:$BM$876,2,TRUE))</f>
        <v/>
      </c>
      <c r="H101" s="91" t="str">
        <f>IF(G206="","",VLOOKUP(G206,$BN$874:$BO$876,2,TRUE))</f>
        <v/>
      </c>
      <c r="I101" s="91" t="e">
        <f>IF(G319="","",VLOOKUP(G319,$BJ$874:$BK$876,2,TRUE))</f>
        <v>#N/A</v>
      </c>
      <c r="J101" s="91" t="e">
        <f>IF(G320="","",VLOOKUP(G320,$BL$874:$BM$876,2,TRUE))</f>
        <v>#N/A</v>
      </c>
      <c r="K101" s="286" t="e">
        <f>IF(G321="","",VLOOKUP(G321,$BN$874:$BO$876,2,TRUE))</f>
        <v>#N/A</v>
      </c>
      <c r="L101" s="799"/>
    </row>
    <row r="102" spans="2:12" ht="60" customHeight="1" x14ac:dyDescent="0.25">
      <c r="B102" s="830"/>
      <c r="C102" s="281" t="str">
        <f>IF(F134="","",VLOOKUP(F134,$AE$879:$AF$881,2,TRUE))</f>
        <v/>
      </c>
      <c r="D102" s="281" t="str">
        <f>IF(F135="","",VLOOKUP(F135,$AG$879:$AH$881,2,TRUE))</f>
        <v/>
      </c>
      <c r="E102" s="281" t="str">
        <f>IF(F136="","",VLOOKUP(F136,$AI$879:$AJ$881,2,TRUE))</f>
        <v/>
      </c>
      <c r="F102" s="91" t="str">
        <f>IF(G207="","",VLOOKUP(G207,$AR$878:$AS$880,2,TRUE))</f>
        <v/>
      </c>
      <c r="G102" s="91" t="str">
        <f>IF(G208="","",VLOOKUP(G208,$AT$878:$AU$880,2,TRUE))</f>
        <v/>
      </c>
      <c r="H102" s="91" t="str">
        <f>IF(G209="","",VLOOKUP(G209,$AV$878:$AW$880,2,TRUE))</f>
        <v/>
      </c>
      <c r="I102" s="91" t="e">
        <f>IF(G322="","",VLOOKUP(G322,$AR$878:$AS$880,2,TRUE))</f>
        <v>#N/A</v>
      </c>
      <c r="J102" s="91" t="e">
        <f>IF(G323="","",VLOOKUP(G323,$AT$878:$AU$880,2,TRUE))</f>
        <v>#N/A</v>
      </c>
      <c r="K102" s="286" t="e">
        <f>IF(G324="","",VLOOKUP(G324,$AV$878:$AW$880,2,TRUE))</f>
        <v>#N/A</v>
      </c>
      <c r="L102" s="799"/>
    </row>
    <row r="103" spans="2:12" ht="60" customHeight="1" x14ac:dyDescent="0.25">
      <c r="B103" s="830"/>
      <c r="C103" s="281" t="str">
        <f>IF(F137="","",VLOOKUP(F137,$AK$879:$AL$881,2,TRUE))</f>
        <v/>
      </c>
      <c r="D103" s="281" t="str">
        <f>IF(F138="","",VLOOKUP(F138,$AM$879:$AN$881,2,TRUE))</f>
        <v/>
      </c>
      <c r="E103" s="281" t="str">
        <f>IF(F139="","",VLOOKUP(F139,$AO$879:$AP$881,2,TRUE))</f>
        <v/>
      </c>
      <c r="F103" s="91" t="str">
        <f>IF(G210="","",VLOOKUP(G210,$AX$878:$AY$880,2,TRUE))</f>
        <v/>
      </c>
      <c r="G103" s="91" t="str">
        <f>IF(G211="","",VLOOKUP(G211,$AZ$878:$BA$880,2,TRUE))</f>
        <v/>
      </c>
      <c r="H103" s="91" t="str">
        <f>IF(G212="","",VLOOKUP(G212,$BB$878:$BC$880,2,TRUE))</f>
        <v/>
      </c>
      <c r="I103" s="91" t="e">
        <f>IF(G325="","",VLOOKUP(G325,$AX$878:$AY$880,2,TRUE))</f>
        <v>#N/A</v>
      </c>
      <c r="J103" s="91" t="e">
        <f>IF(G326="","",VLOOKUP(G326,$AZ$878:$BA$880,2,TRUE))</f>
        <v>#N/A</v>
      </c>
      <c r="K103" s="286" t="e">
        <f>IF(G327="","",VLOOKUP(G327,$BB$878:$BC$880,2,TRUE))</f>
        <v>#N/A</v>
      </c>
      <c r="L103" s="799"/>
    </row>
    <row r="104" spans="2:12" ht="60" customHeight="1" x14ac:dyDescent="0.25">
      <c r="B104" s="830"/>
      <c r="C104" s="281" t="str">
        <f>IF(G140="","",VLOOKUP(G140,$Y$883:$Z$885,2,TRUE))</f>
        <v/>
      </c>
      <c r="D104" s="281" t="str">
        <f>IF(G141="","",VLOOKUP(G141,$AA$883:$AB$885,2,TRUE))</f>
        <v/>
      </c>
      <c r="E104" s="281" t="str">
        <f>IF(G142="","",VLOOKUP(G142,$AC$883:$AD$885,2,TRUE))</f>
        <v/>
      </c>
      <c r="F104" s="91" t="str">
        <f>IF(G213="","",VLOOKUP(G213,$BD$878:$BE$880,2,TRUE))</f>
        <v/>
      </c>
      <c r="G104" s="91" t="str">
        <f>IF(G214="","",VLOOKUP(G214,$BF$878:$BG$880,2,TRUE))</f>
        <v/>
      </c>
      <c r="H104" s="91" t="str">
        <f>IF(G215="","",VLOOKUP(G215,$BH$878:$BI$880,2,TRUE))</f>
        <v/>
      </c>
      <c r="I104" s="91" t="e">
        <f>IF(G328="","",VLOOKUP(G328,$BD$878:$BE$880,2,TRUE))</f>
        <v>#N/A</v>
      </c>
      <c r="J104" s="91" t="e">
        <f>IF(G329="","",VLOOKUP(G329,$BF$878:$BG$880,2,TRUE))</f>
        <v>#N/A</v>
      </c>
      <c r="K104" s="286" t="e">
        <f>IF(G330="","",VLOOKUP(G330,$BH$878:$BI$880,2,TRUE))</f>
        <v>#N/A</v>
      </c>
      <c r="L104" s="799"/>
    </row>
    <row r="105" spans="2:12" ht="60" customHeight="1" x14ac:dyDescent="0.25">
      <c r="B105" s="830"/>
      <c r="C105" s="281" t="str">
        <f>IF(F143="","",VLOOKUP(F143,$AE$883:$AF$885,2,TRUE))</f>
        <v/>
      </c>
      <c r="D105" s="281" t="str">
        <f>IF(F144="","",VLOOKUP(F144,$AG$883:$AH$885,2,TRUE))</f>
        <v/>
      </c>
      <c r="E105" s="281" t="str">
        <f>IF(F145="","",VLOOKUP(F145,$AI$883:$AJ$885,2,TRUE))</f>
        <v/>
      </c>
      <c r="F105" s="91" t="str">
        <f>IF(G216="","",VLOOKUP(G216,$BJ$878:$BK$880,2,TRUE))</f>
        <v/>
      </c>
      <c r="G105" s="91" t="str">
        <f>IF(G217="","",VLOOKUP(G217,$BL$878:$BM$880,2,TRUE))</f>
        <v/>
      </c>
      <c r="H105" s="91" t="str">
        <f>IF(G218="","",VLOOKUP(G218,$BN$878:$BO$880,2,TRUE))</f>
        <v/>
      </c>
      <c r="I105" s="91" t="e">
        <f>IF(G331="","",VLOOKUP(G331,$BJ$878:$BK$880,2,TRUE))</f>
        <v>#N/A</v>
      </c>
      <c r="J105" s="91" t="e">
        <f>IF(G332="","",VLOOKUP(G332,$BL$878:$BM$880,2,TRUE))</f>
        <v>#N/A</v>
      </c>
      <c r="K105" s="286" t="e">
        <f>IF(G333="","",VLOOKUP(G333,$BN$878:$BO$880,2,TRUE))</f>
        <v>#N/A</v>
      </c>
      <c r="L105" s="799"/>
    </row>
    <row r="106" spans="2:12" ht="60" customHeight="1" x14ac:dyDescent="0.25">
      <c r="B106" s="830"/>
      <c r="C106" s="281" t="str">
        <f>IF(F146="","",VLOOKUP(F146,$AK$883:$AL$885,2,TRUE))</f>
        <v/>
      </c>
      <c r="D106" s="281" t="str">
        <f>IF(F147="","",VLOOKUP(F147,$AM$883:$AN$885,2,TRUE))</f>
        <v/>
      </c>
      <c r="E106" s="281" t="str">
        <f>IF(F148="","",VLOOKUP(F148,$AO$883:$AP$885,2,TRUE))</f>
        <v/>
      </c>
      <c r="F106" s="91" t="str">
        <f>IF(G219="","",VLOOKUP(G219,$AR$882:$AS$884,2,TRUE))</f>
        <v/>
      </c>
      <c r="G106" s="91" t="str">
        <f>IF(G220="","",VLOOKUP(G220,$AT$882:$AU$884,2,TRUE))</f>
        <v/>
      </c>
      <c r="H106" s="91" t="str">
        <f>IF(G221="","",VLOOKUP(G221,$AV$882:$AW$884,2,TRUE))</f>
        <v/>
      </c>
      <c r="I106" s="91" t="e">
        <f>IF(G334="","",VLOOKUP(G334,$AR$882:$AS$884,2,TRUE))</f>
        <v>#N/A</v>
      </c>
      <c r="J106" s="91" t="e">
        <f>IF(G335="","",VLOOKUP(G335,$AT$882:$AU$884,2,TRUE))</f>
        <v>#N/A</v>
      </c>
      <c r="K106" s="286" t="e">
        <f>IF(G336="","",VLOOKUP(G336,$AV$882:$AW$884,2,TRUE))</f>
        <v>#N/A</v>
      </c>
      <c r="L106" s="799"/>
    </row>
    <row r="107" spans="2:12" ht="60" customHeight="1" x14ac:dyDescent="0.25">
      <c r="B107" s="830"/>
      <c r="C107" s="281" t="str">
        <f>IF(G149="","",VLOOKUP(G149,$Y$887:$Z$889,2,TRUE))</f>
        <v/>
      </c>
      <c r="D107" s="281" t="str">
        <f>IF(G150="","",VLOOKUP(G150,$AA$887:$AB$889,2,TRUE))</f>
        <v/>
      </c>
      <c r="E107" s="281" t="str">
        <f>IF(G151="","",VLOOKUP(G151,$AC$887:$AD$889,2,TRUE))</f>
        <v/>
      </c>
      <c r="F107" s="91" t="str">
        <f>IF(G222="","",VLOOKUP(G222,$AX$882:$AY$884,2,TRUE))</f>
        <v/>
      </c>
      <c r="G107" s="91" t="str">
        <f>IF(G223="","",VLOOKUP(G223,$AZ$882:$BA$884,2,TRUE))</f>
        <v/>
      </c>
      <c r="H107" s="91" t="str">
        <f>IF(G224="","",VLOOKUP(G224,$BB$882:$BC$884,2,TRUE))</f>
        <v/>
      </c>
      <c r="I107" s="91" t="e">
        <f>IF(G337="","",VLOOKUP(G337,$AX$882:$AY$884,2,TRUE))</f>
        <v>#N/A</v>
      </c>
      <c r="J107" s="91" t="e">
        <f>IF(G338="","",VLOOKUP(G338,$AZ$882:$BA$884,2,TRUE))</f>
        <v>#N/A</v>
      </c>
      <c r="K107" s="286" t="e">
        <f>IF(G339="","",VLOOKUP(G339,$BB$882:$BC$884,2,TRUE))</f>
        <v>#N/A</v>
      </c>
      <c r="L107" s="799"/>
    </row>
    <row r="108" spans="2:12" ht="60" customHeight="1" x14ac:dyDescent="0.25">
      <c r="B108" s="830"/>
      <c r="C108" s="281" t="str">
        <f>IF(F152="","",VLOOKUP(F152,$AE$887:$AF$889,2,TRUE))</f>
        <v/>
      </c>
      <c r="D108" s="281" t="str">
        <f>IF(F153="","",VLOOKUP(F153,$AG$887:$AH$889,2,TRUE))</f>
        <v/>
      </c>
      <c r="E108" s="281" t="str">
        <f>IF(F154="","",VLOOKUP(F154,$AI$887:$AJ$889,2,TRUE))</f>
        <v/>
      </c>
      <c r="F108" s="91" t="str">
        <f>IF(G225="","",VLOOKUP(G225,$BD$882:$BE$884,2,TRUE))</f>
        <v/>
      </c>
      <c r="G108" s="91" t="str">
        <f>IF(G226="","",VLOOKUP(G226,$BF$882:$BG$884,2,TRUE))</f>
        <v/>
      </c>
      <c r="H108" s="91" t="str">
        <f>IF(G227="","",VLOOKUP(G227,$BH$882:$BI$884,2,TRUE))</f>
        <v/>
      </c>
      <c r="I108" s="91" t="e">
        <f>IF(G340="","",VLOOKUP(G340,$BD$882:$BE$884,2,TRUE))</f>
        <v>#N/A</v>
      </c>
      <c r="J108" s="91" t="e">
        <f>IF(G341="","",VLOOKUP(G341,$BF$882:$BG$884,2,TRUE))</f>
        <v>#N/A</v>
      </c>
      <c r="K108" s="286" t="e">
        <f>IF(G342="","",VLOOKUP(G342,$BH$882:$BI$884,2,TRUE))</f>
        <v>#N/A</v>
      </c>
      <c r="L108" s="799"/>
    </row>
    <row r="109" spans="2:12" ht="60" customHeight="1" x14ac:dyDescent="0.25">
      <c r="B109" s="830"/>
      <c r="C109" s="281" t="str">
        <f>IF(F155="","",VLOOKUP(F155,$AK$887:$AL$889,2,TRUE))</f>
        <v/>
      </c>
      <c r="D109" s="281" t="str">
        <f>IF(F156="","",VLOOKUP(F156,$AM$887:$AN$889,2,TRUE))</f>
        <v/>
      </c>
      <c r="E109" s="281" t="str">
        <f>IF(F157="","",VLOOKUP(F157,$AO$887:$AP$889,2,TRUE))</f>
        <v/>
      </c>
      <c r="F109" s="91" t="str">
        <f>IF(G228="","",VLOOKUP(G228,$BJ$882:$BK$884,2,TRUE))</f>
        <v/>
      </c>
      <c r="G109" s="91" t="str">
        <f>IF(G229="","",VLOOKUP(G229,$BL$882:$BM$884,2,TRUE))</f>
        <v/>
      </c>
      <c r="H109" s="91" t="str">
        <f>IF(G230="","",VLOOKUP(G230,$BN$882:$BO$884,2,TRUE))</f>
        <v/>
      </c>
      <c r="I109" s="91" t="e">
        <f>IF(G343="","",VLOOKUP(G343,$BJ$882:$BK$884,2,TRUE))</f>
        <v>#N/A</v>
      </c>
      <c r="J109" s="91" t="e">
        <f>IF(G344="","",VLOOKUP(G344,$BL$882:$BM$884,2,TRUE))</f>
        <v>#N/A</v>
      </c>
      <c r="K109" s="286" t="e">
        <f>IF(G345="","",VLOOKUP(G345,$BN$882:$BO$884,2,TRUE))</f>
        <v>#N/A</v>
      </c>
      <c r="L109" s="799"/>
    </row>
    <row r="110" spans="2:12" ht="60" customHeight="1" x14ac:dyDescent="0.25">
      <c r="B110" s="830"/>
      <c r="C110" s="281" t="str">
        <f>IF(G158="","",VLOOKUP(G158,$Y$891:$Z$893,2,TRUE))</f>
        <v/>
      </c>
      <c r="D110" s="281" t="str">
        <f>IF(G159="","",VLOOKUP(G159,$AA$891:$AB$893,2,TRUE))</f>
        <v/>
      </c>
      <c r="E110" s="281" t="str">
        <f>IF(G160="","",VLOOKUP(G160,$AC$891:$AD$893,2,TRUE))</f>
        <v/>
      </c>
      <c r="F110" s="91" t="str">
        <f>IF(G231="","",VLOOKUP(G231,$AR$886:$AS$888,2,TRUE))</f>
        <v/>
      </c>
      <c r="G110" s="91" t="str">
        <f>IF(G232="","",VLOOKUP(G232,$AT$886:$AU$888,2,TRUE))</f>
        <v/>
      </c>
      <c r="H110" s="91" t="str">
        <f>IF(G233="","",VLOOKUP(G233,$AV$886:$AW$888,2,TRUE))</f>
        <v/>
      </c>
      <c r="I110" s="91" t="e">
        <f>IF(G346="","",VLOOKUP(G346,$AR$886:$AS$888,2,TRUE))</f>
        <v>#N/A</v>
      </c>
      <c r="J110" s="91" t="e">
        <f>IF(G347="","",VLOOKUP(G347,$AT$886:$AU$888,2,TRUE))</f>
        <v>#N/A</v>
      </c>
      <c r="K110" s="286" t="e">
        <f>IF(G348="","",VLOOKUP(G348,$AV$886:$AW$888,2,TRUE))</f>
        <v>#N/A</v>
      </c>
      <c r="L110" s="799"/>
    </row>
    <row r="111" spans="2:12" ht="60" customHeight="1" x14ac:dyDescent="0.25">
      <c r="B111" s="830"/>
      <c r="C111" s="281" t="str">
        <f>IF(G161="","",VLOOKUP(G161,$AE$891:$AF$893,2,TRUE))</f>
        <v/>
      </c>
      <c r="D111" s="281" t="str">
        <f>IF(G162="","",VLOOKUP(G162,$AG$891:$AH$893,2,TRUE))</f>
        <v/>
      </c>
      <c r="E111" s="281" t="str">
        <f>IF(G163="","",VLOOKUP(G163,$AI$891:$AJ$893,2,TRUE))</f>
        <v/>
      </c>
      <c r="F111" s="91" t="str">
        <f>IF(G234="","",VLOOKUP(G234,$AX$886:$AY$888,2,TRUE))</f>
        <v/>
      </c>
      <c r="G111" s="91" t="str">
        <f>IF(G235="","",VLOOKUP(G235,$AZ$886:$BA$888,2,TRUE))</f>
        <v/>
      </c>
      <c r="H111" s="91" t="str">
        <f>IF(G236="","",VLOOKUP(G236,$BB$886:$BC$888,2,TRUE))</f>
        <v/>
      </c>
      <c r="I111" s="91" t="e">
        <f>IF(G349="","",VLOOKUP(G349,$AX$886:$AY$888,2,TRUE))</f>
        <v>#N/A</v>
      </c>
      <c r="J111" s="91" t="e">
        <f>IF(G350="","",VLOOKUP(G350,$AZ$886:$BA$888,2,TRUE))</f>
        <v>#N/A</v>
      </c>
      <c r="K111" s="286" t="e">
        <f>IF(G351="","",VLOOKUP(G351,$BB$886:$BC$888,2,TRUE))</f>
        <v>#N/A</v>
      </c>
      <c r="L111" s="799"/>
    </row>
    <row r="112" spans="2:12" ht="60" customHeight="1" x14ac:dyDescent="0.25">
      <c r="B112" s="830"/>
      <c r="C112" s="281" t="str">
        <f>IF(G164="","",VLOOKUP(G164,$AK$891:$AL$893,2,TRUE))</f>
        <v/>
      </c>
      <c r="D112" s="281" t="str">
        <f>IF(G165="","",VLOOKUP(G165,$AM$891:$AN$893,2,TRUE))</f>
        <v/>
      </c>
      <c r="E112" s="281" t="str">
        <f>IF(G166="","",VLOOKUP(G166,$AO$891:$AP$893,2,TRUE))</f>
        <v/>
      </c>
      <c r="F112" s="91" t="str">
        <f>IF(G237="","",VLOOKUP(G237,$BD$886:$BE$888,2,TRUE))</f>
        <v/>
      </c>
      <c r="G112" s="91" t="str">
        <f>IF(G238="","",VLOOKUP(G238,$BF$886:$BG$888,2,TRUE))</f>
        <v/>
      </c>
      <c r="H112" s="91" t="str">
        <f>IF(G239="","",VLOOKUP(G239,$BH$886:$BI$888,2,TRUE))</f>
        <v/>
      </c>
      <c r="I112" s="91" t="e">
        <f>IF(G352="","",VLOOKUP(G352,$BD$886:$BE$888,2,TRUE))</f>
        <v>#N/A</v>
      </c>
      <c r="J112" s="91" t="e">
        <f>IF(G353="","",VLOOKUP(G353,$BF$886:$BG$888,2,TRUE))</f>
        <v>#N/A</v>
      </c>
      <c r="K112" s="286" t="e">
        <f>IF(G354="","",VLOOKUP(G354,$BH$886:$BI$888,2,TRUE))</f>
        <v>#N/A</v>
      </c>
      <c r="L112" s="799"/>
    </row>
    <row r="113" spans="2:12" ht="60" customHeight="1" x14ac:dyDescent="0.25">
      <c r="B113" s="830"/>
      <c r="C113" s="281" t="str">
        <f>IF(G167="","",VLOOKUP(G167,$Y$895:$Z$897,2,TRUE))</f>
        <v/>
      </c>
      <c r="D113" s="281" t="str">
        <f>IF(G168="","",VLOOKUP(G168,$AA$895:$AB$897,2,TRUE))</f>
        <v/>
      </c>
      <c r="E113" s="281" t="str">
        <f>IF(G169="","",VLOOKUP(G169,$AC$895:$AD$897,2,TRUE))</f>
        <v/>
      </c>
      <c r="F113" s="91" t="str">
        <f>IF(G240="","",VLOOKUP(G240,$BJ$886:$BK$888,2,TRUE))</f>
        <v/>
      </c>
      <c r="G113" s="91" t="str">
        <f>IF(G241="","",VLOOKUP(G241,$BL$886:$BM$888,2,TRUE))</f>
        <v/>
      </c>
      <c r="H113" s="91" t="str">
        <f>IF(G242="","",VLOOKUP(G242,$BN$886:$BO$888,2,TRUE))</f>
        <v/>
      </c>
      <c r="I113" s="91" t="e">
        <f>IF(G355="","",VLOOKUP(G355,$BJ$886:$BK$888,2,TRUE))</f>
        <v>#N/A</v>
      </c>
      <c r="J113" s="91" t="e">
        <f>IF(G356="","",VLOOKUP(G356,$BL$886:$BM$888,2,TRUE))</f>
        <v>#N/A</v>
      </c>
      <c r="K113" s="286" t="e">
        <f>IF(G357="","",VLOOKUP(G357,$BN$886:$BO$888,2,TRUE))</f>
        <v>#N/A</v>
      </c>
      <c r="L113" s="799"/>
    </row>
    <row r="114" spans="2:12" ht="60" customHeight="1" x14ac:dyDescent="0.25">
      <c r="B114" s="830"/>
      <c r="C114" s="281" t="str">
        <f>IF(G170="","",VLOOKUP(G170,$AE$895:$AF$897,2,TRUE))</f>
        <v/>
      </c>
      <c r="D114" s="281" t="str">
        <f>IF(G171="","",VLOOKUP(G171,$AG$895:$AH$897,2,TRUE))</f>
        <v/>
      </c>
      <c r="E114" s="281" t="str">
        <f>IF(G172="","",VLOOKUP(G172,$AI$895:$AJ$897,2,TRUE))</f>
        <v/>
      </c>
      <c r="F114" s="91" t="str">
        <f>IF(G243="","",VLOOKUP(G243,$AR$890:$AS$892,2,TRUE))</f>
        <v/>
      </c>
      <c r="G114" s="91" t="str">
        <f>IF(G244="","",VLOOKUP(G244,$AT$890:$AU$892,2,TRUE))</f>
        <v/>
      </c>
      <c r="H114" s="91" t="str">
        <f>IF(G245="","",VLOOKUP(G245,$AV$890:$AW$892,2,TRUE))</f>
        <v/>
      </c>
      <c r="I114" s="91" t="e">
        <f>IF(G358="","",VLOOKUP(G358,$AR$890:$AS$892,2,TRUE))</f>
        <v>#N/A</v>
      </c>
      <c r="J114" s="91" t="e">
        <f>IF(G359="","",VLOOKUP(G359,$AT$890:$AU$892,2,TRUE))</f>
        <v>#N/A</v>
      </c>
      <c r="K114" s="286" t="e">
        <f>IF(G360="","",VLOOKUP(G360,$AV$890:$AW$892,2,TRUE))</f>
        <v>#N/A</v>
      </c>
      <c r="L114" s="799"/>
    </row>
    <row r="115" spans="2:12" ht="60" customHeight="1" x14ac:dyDescent="0.25">
      <c r="B115" s="830"/>
      <c r="C115" s="801"/>
      <c r="D115" s="801"/>
      <c r="E115" s="801"/>
      <c r="F115" s="91" t="str">
        <f>IF(G246="","",VLOOKUP(G246,$AX$890:$AY$892,2,TRUE))</f>
        <v/>
      </c>
      <c r="G115" s="91" t="str">
        <f>IF(G247="","",VLOOKUP(G247,$AZ$890:$BA$892,2,TRUE))</f>
        <v/>
      </c>
      <c r="H115" s="91" t="str">
        <f>IF(G248="","",VLOOKUP(G248,$BB$890:$BC$892,2,TRUE))</f>
        <v/>
      </c>
      <c r="I115" s="91" t="e">
        <f>IF(G361="","",VLOOKUP(G361,$AX$890:$AY$892,2,TRUE))</f>
        <v>#N/A</v>
      </c>
      <c r="J115" s="91" t="e">
        <f>IF(G362="","",VLOOKUP(G362,$AZ$890:$BA$892,2,TRUE))</f>
        <v>#N/A</v>
      </c>
      <c r="K115" s="286" t="e">
        <f>IF(G363="","",VLOOKUP(G363,$BB$890:$BC$892,2,TRUE))</f>
        <v>#N/A</v>
      </c>
      <c r="L115" s="799"/>
    </row>
    <row r="116" spans="2:12" ht="60" customHeight="1" x14ac:dyDescent="0.25">
      <c r="B116" s="830"/>
      <c r="C116" s="801"/>
      <c r="D116" s="801"/>
      <c r="E116" s="801"/>
      <c r="F116" s="91" t="str">
        <f>IF(G249="","",VLOOKUP(G249,$BD$890:$BE$892,2,TRUE))</f>
        <v/>
      </c>
      <c r="G116" s="91" t="str">
        <f>IF(G250="","",VLOOKUP(G250,$BF$890:$BG$892,2,TRUE))</f>
        <v/>
      </c>
      <c r="H116" s="91" t="str">
        <f>IF(G251="","",VLOOKUP(G251,$BH$890:$BI$892,2,TRUE))</f>
        <v/>
      </c>
      <c r="I116" s="91" t="e">
        <f>IF(G364="","",VLOOKUP(G364,$BD$890:$BE$892,2,TRUE))</f>
        <v>#N/A</v>
      </c>
      <c r="J116" s="91" t="e">
        <f>IF(G365="","",VLOOKUP(G365,$BF$890:$BG$892,2,TRUE))</f>
        <v>#N/A</v>
      </c>
      <c r="K116" s="286" t="e">
        <f>IF(G366="","",VLOOKUP(G366,$BH$890:$BI$892,2,TRUE))</f>
        <v>#N/A</v>
      </c>
      <c r="L116" s="799"/>
    </row>
    <row r="117" spans="2:12" ht="60" customHeight="1" thickBot="1" x14ac:dyDescent="0.3">
      <c r="B117" s="831"/>
      <c r="C117" s="802"/>
      <c r="D117" s="802"/>
      <c r="E117" s="802"/>
      <c r="F117" s="283" t="str">
        <f>IF(G252="","",VLOOKUP(G252,$BJ$890:$BK$892,2,TRUE))</f>
        <v/>
      </c>
      <c r="G117" s="283" t="str">
        <f>IF(G253="","",VLOOKUP(G253,$BL$890:$BM$892,2,TRUE))</f>
        <v/>
      </c>
      <c r="H117" s="283" t="str">
        <f>IF(G254="","",VLOOKUP(G254,$BN$890:$BO$892,2,TRUE))</f>
        <v/>
      </c>
      <c r="I117" s="283" t="e">
        <f>IF(G367="","",VLOOKUP(G367,$BJ$890:$BK$892,2,TRUE))</f>
        <v>#N/A</v>
      </c>
      <c r="J117" s="283" t="e">
        <f>IF(G368="","",VLOOKUP(G368,$BL$890:$BM$892,2,TRUE))</f>
        <v>#N/A</v>
      </c>
      <c r="K117" s="287" t="e">
        <f>IF(G369="","",VLOOKUP(G369,$BN$890:$BO$892,2,TRUE))</f>
        <v>#N/A</v>
      </c>
      <c r="L117" s="800"/>
    </row>
    <row r="120" spans="2:12" ht="15.75" x14ac:dyDescent="0.25">
      <c r="B120" s="822" t="s">
        <v>827</v>
      </c>
      <c r="C120" s="823"/>
      <c r="D120" s="823"/>
      <c r="E120" s="823"/>
      <c r="F120" s="823"/>
      <c r="G120" s="824"/>
    </row>
    <row r="121" spans="2:12" ht="70.5" customHeight="1" x14ac:dyDescent="0.25">
      <c r="B121" s="39"/>
      <c r="C121" s="7" t="s">
        <v>103</v>
      </c>
      <c r="D121" s="7" t="s">
        <v>113</v>
      </c>
      <c r="E121" s="7" t="s">
        <v>114</v>
      </c>
      <c r="F121" s="7" t="s">
        <v>115</v>
      </c>
      <c r="G121" s="53" t="s">
        <v>116</v>
      </c>
    </row>
    <row r="122" spans="2:12" x14ac:dyDescent="0.25">
      <c r="B122" s="707">
        <v>1</v>
      </c>
      <c r="C122" s="4"/>
      <c r="D122" s="4"/>
      <c r="E122" s="4"/>
      <c r="F122" s="4"/>
      <c r="G122" s="4"/>
    </row>
    <row r="123" spans="2:12" x14ac:dyDescent="0.25">
      <c r="B123" s="708"/>
      <c r="C123" s="4"/>
      <c r="D123" s="4"/>
      <c r="E123" s="4"/>
      <c r="F123" s="4"/>
      <c r="G123" s="4"/>
    </row>
    <row r="124" spans="2:12" x14ac:dyDescent="0.25">
      <c r="B124" s="712"/>
      <c r="C124" s="4"/>
      <c r="D124" s="4"/>
      <c r="E124" s="4"/>
      <c r="F124" s="4"/>
      <c r="G124" s="4"/>
    </row>
    <row r="125" spans="2:12" x14ac:dyDescent="0.25">
      <c r="B125" s="707">
        <v>2</v>
      </c>
      <c r="C125" s="4"/>
      <c r="D125" s="4"/>
      <c r="E125" s="4"/>
      <c r="F125" s="4"/>
      <c r="G125" s="4"/>
    </row>
    <row r="126" spans="2:12" x14ac:dyDescent="0.25">
      <c r="B126" s="708"/>
      <c r="C126" s="4"/>
      <c r="D126" s="4"/>
      <c r="E126" s="4"/>
      <c r="F126" s="4"/>
      <c r="G126" s="4"/>
    </row>
    <row r="127" spans="2:12" x14ac:dyDescent="0.25">
      <c r="B127" s="712"/>
      <c r="C127" s="4"/>
      <c r="D127" s="4"/>
      <c r="E127" s="4"/>
      <c r="F127" s="4"/>
      <c r="G127" s="4"/>
    </row>
    <row r="128" spans="2:12" x14ac:dyDescent="0.25">
      <c r="B128" s="707">
        <v>3</v>
      </c>
      <c r="C128" s="4"/>
      <c r="D128" s="4"/>
      <c r="E128" s="4"/>
      <c r="F128" s="4"/>
      <c r="G128" s="4"/>
    </row>
    <row r="129" spans="2:7" x14ac:dyDescent="0.25">
      <c r="B129" s="708"/>
      <c r="C129" s="4"/>
      <c r="D129" s="4"/>
      <c r="E129" s="4"/>
      <c r="F129" s="4"/>
      <c r="G129" s="4"/>
    </row>
    <row r="130" spans="2:7" x14ac:dyDescent="0.25">
      <c r="B130" s="712"/>
      <c r="C130" s="4"/>
      <c r="D130" s="4"/>
      <c r="E130" s="4"/>
      <c r="F130" s="4"/>
      <c r="G130" s="4"/>
    </row>
    <row r="131" spans="2:7" x14ac:dyDescent="0.25">
      <c r="B131" s="707">
        <v>4</v>
      </c>
      <c r="C131" s="4"/>
      <c r="D131" s="4"/>
      <c r="E131" s="4"/>
      <c r="F131" s="4"/>
      <c r="G131" s="4"/>
    </row>
    <row r="132" spans="2:7" x14ac:dyDescent="0.25">
      <c r="B132" s="708"/>
      <c r="C132" s="4"/>
      <c r="D132" s="4"/>
      <c r="E132" s="4"/>
      <c r="F132" s="4"/>
      <c r="G132" s="4"/>
    </row>
    <row r="133" spans="2:7" x14ac:dyDescent="0.25">
      <c r="B133" s="712"/>
      <c r="C133" s="4"/>
      <c r="D133" s="4"/>
      <c r="E133" s="4"/>
      <c r="F133" s="4"/>
      <c r="G133" s="4"/>
    </row>
    <row r="134" spans="2:7" x14ac:dyDescent="0.25">
      <c r="B134" s="707">
        <v>5</v>
      </c>
      <c r="C134" s="4"/>
      <c r="D134" s="4"/>
      <c r="E134" s="4"/>
      <c r="F134" s="4"/>
      <c r="G134" s="4"/>
    </row>
    <row r="135" spans="2:7" x14ac:dyDescent="0.25">
      <c r="B135" s="708"/>
      <c r="C135" s="4"/>
      <c r="D135" s="4"/>
      <c r="E135" s="4"/>
      <c r="F135" s="4"/>
      <c r="G135" s="4"/>
    </row>
    <row r="136" spans="2:7" x14ac:dyDescent="0.25">
      <c r="B136" s="712"/>
      <c r="C136" s="4"/>
      <c r="D136" s="4"/>
      <c r="E136" s="4"/>
      <c r="F136" s="4"/>
      <c r="G136" s="4"/>
    </row>
    <row r="137" spans="2:7" x14ac:dyDescent="0.25">
      <c r="B137" s="707">
        <v>6</v>
      </c>
      <c r="C137" s="4"/>
      <c r="D137" s="4"/>
      <c r="E137" s="4"/>
      <c r="F137" s="4"/>
      <c r="G137" s="4"/>
    </row>
    <row r="138" spans="2:7" x14ac:dyDescent="0.25">
      <c r="B138" s="708"/>
      <c r="C138" s="4"/>
      <c r="D138" s="4"/>
      <c r="E138" s="4"/>
      <c r="F138" s="4"/>
      <c r="G138" s="4"/>
    </row>
    <row r="139" spans="2:7" x14ac:dyDescent="0.25">
      <c r="B139" s="712"/>
      <c r="C139" s="4"/>
      <c r="D139" s="4"/>
      <c r="E139" s="4"/>
      <c r="F139" s="4"/>
      <c r="G139" s="4"/>
    </row>
    <row r="140" spans="2:7" x14ac:dyDescent="0.25">
      <c r="B140" s="707">
        <v>7</v>
      </c>
      <c r="C140" s="4"/>
      <c r="D140" s="4"/>
      <c r="E140" s="4"/>
      <c r="F140" s="4"/>
      <c r="G140" s="4"/>
    </row>
    <row r="141" spans="2:7" x14ac:dyDescent="0.25">
      <c r="B141" s="708"/>
      <c r="C141" s="4"/>
      <c r="D141" s="4"/>
      <c r="E141" s="4"/>
      <c r="F141" s="4"/>
      <c r="G141" s="4"/>
    </row>
    <row r="142" spans="2:7" x14ac:dyDescent="0.25">
      <c r="B142" s="712"/>
      <c r="C142" s="4"/>
      <c r="D142" s="4"/>
      <c r="E142" s="4"/>
      <c r="F142" s="4"/>
      <c r="G142" s="4"/>
    </row>
    <row r="143" spans="2:7" x14ac:dyDescent="0.25">
      <c r="B143" s="707">
        <v>8</v>
      </c>
      <c r="C143" s="4"/>
      <c r="D143" s="4"/>
      <c r="E143" s="4"/>
      <c r="F143" s="4"/>
      <c r="G143" s="4"/>
    </row>
    <row r="144" spans="2:7" x14ac:dyDescent="0.25">
      <c r="B144" s="708"/>
      <c r="C144" s="4"/>
      <c r="D144" s="4"/>
      <c r="E144" s="4"/>
      <c r="F144" s="4"/>
      <c r="G144" s="4"/>
    </row>
    <row r="145" spans="2:7" x14ac:dyDescent="0.25">
      <c r="B145" s="712"/>
      <c r="C145" s="4"/>
      <c r="D145" s="4"/>
      <c r="E145" s="4"/>
      <c r="F145" s="4"/>
      <c r="G145" s="4"/>
    </row>
    <row r="146" spans="2:7" x14ac:dyDescent="0.25">
      <c r="B146" s="707">
        <v>9</v>
      </c>
      <c r="C146" s="4"/>
      <c r="D146" s="4"/>
      <c r="E146" s="4"/>
      <c r="F146" s="4"/>
      <c r="G146" s="4"/>
    </row>
    <row r="147" spans="2:7" x14ac:dyDescent="0.25">
      <c r="B147" s="708"/>
      <c r="C147" s="4"/>
      <c r="D147" s="4"/>
      <c r="E147" s="4"/>
      <c r="F147" s="4"/>
      <c r="G147" s="4"/>
    </row>
    <row r="148" spans="2:7" x14ac:dyDescent="0.25">
      <c r="B148" s="712"/>
      <c r="C148" s="4"/>
      <c r="D148" s="4"/>
      <c r="E148" s="4"/>
      <c r="F148" s="4"/>
      <c r="G148" s="4"/>
    </row>
    <row r="149" spans="2:7" x14ac:dyDescent="0.25">
      <c r="B149" s="707">
        <v>10</v>
      </c>
      <c r="C149" s="4"/>
      <c r="D149" s="4"/>
      <c r="E149" s="4"/>
      <c r="F149" s="4"/>
      <c r="G149" s="4"/>
    </row>
    <row r="150" spans="2:7" x14ac:dyDescent="0.25">
      <c r="B150" s="708"/>
      <c r="C150" s="4"/>
      <c r="D150" s="4"/>
      <c r="E150" s="4"/>
      <c r="F150" s="4"/>
      <c r="G150" s="4"/>
    </row>
    <row r="151" spans="2:7" x14ac:dyDescent="0.25">
      <c r="B151" s="712"/>
      <c r="C151" s="4"/>
      <c r="D151" s="4"/>
      <c r="E151" s="4"/>
      <c r="F151" s="4"/>
      <c r="G151" s="4"/>
    </row>
    <row r="152" spans="2:7" x14ac:dyDescent="0.25">
      <c r="B152" s="707">
        <v>11</v>
      </c>
      <c r="C152" s="4"/>
      <c r="D152" s="4"/>
      <c r="E152" s="827"/>
      <c r="F152" s="4"/>
      <c r="G152" s="4"/>
    </row>
    <row r="153" spans="2:7" x14ac:dyDescent="0.25">
      <c r="B153" s="708"/>
      <c r="C153" s="4"/>
      <c r="D153" s="4"/>
      <c r="E153" s="828"/>
      <c r="F153" s="4"/>
      <c r="G153" s="4"/>
    </row>
    <row r="154" spans="2:7" x14ac:dyDescent="0.25">
      <c r="B154" s="712"/>
      <c r="C154" s="4"/>
      <c r="D154" s="4"/>
      <c r="E154" s="828"/>
      <c r="F154" s="4"/>
      <c r="G154" s="4"/>
    </row>
    <row r="155" spans="2:7" x14ac:dyDescent="0.25">
      <c r="B155" s="707">
        <v>12</v>
      </c>
      <c r="C155" s="4"/>
      <c r="D155" s="4"/>
      <c r="E155" s="828"/>
      <c r="F155" s="4"/>
      <c r="G155" s="4"/>
    </row>
    <row r="156" spans="2:7" x14ac:dyDescent="0.25">
      <c r="B156" s="708"/>
      <c r="C156" s="12"/>
      <c r="D156" s="12"/>
      <c r="E156" s="828"/>
      <c r="F156" s="12"/>
      <c r="G156" s="12"/>
    </row>
    <row r="157" spans="2:7" x14ac:dyDescent="0.25">
      <c r="B157" s="712"/>
      <c r="C157" s="12"/>
      <c r="D157" s="12"/>
      <c r="E157" s="828"/>
      <c r="F157" s="12"/>
      <c r="G157" s="12"/>
    </row>
    <row r="158" spans="2:7" x14ac:dyDescent="0.25">
      <c r="B158" s="707">
        <v>13</v>
      </c>
      <c r="C158" s="825"/>
      <c r="D158" s="4"/>
      <c r="E158" s="828"/>
      <c r="F158" s="4"/>
      <c r="G158" s="4"/>
    </row>
    <row r="159" spans="2:7" x14ac:dyDescent="0.25">
      <c r="B159" s="708"/>
      <c r="C159" s="826"/>
      <c r="D159" s="4"/>
      <c r="E159" s="828"/>
      <c r="F159" s="4"/>
      <c r="G159" s="4"/>
    </row>
    <row r="160" spans="2:7" x14ac:dyDescent="0.25">
      <c r="B160" s="712"/>
      <c r="C160" s="826"/>
      <c r="D160" s="4"/>
      <c r="E160" s="828"/>
      <c r="F160" s="4"/>
      <c r="G160" s="4"/>
    </row>
    <row r="161" spans="2:7" x14ac:dyDescent="0.25">
      <c r="B161" s="707">
        <v>14</v>
      </c>
      <c r="C161" s="826"/>
      <c r="D161" s="4"/>
      <c r="E161" s="828"/>
      <c r="F161" s="4"/>
      <c r="G161" s="4"/>
    </row>
    <row r="162" spans="2:7" x14ac:dyDescent="0.25">
      <c r="B162" s="708"/>
      <c r="C162" s="826"/>
      <c r="D162" s="4"/>
      <c r="E162" s="828"/>
      <c r="F162" s="4"/>
      <c r="G162" s="4"/>
    </row>
    <row r="163" spans="2:7" x14ac:dyDescent="0.25">
      <c r="B163" s="712"/>
      <c r="C163" s="826"/>
      <c r="D163" s="4"/>
      <c r="E163" s="828"/>
      <c r="F163" s="4"/>
      <c r="G163" s="4"/>
    </row>
    <row r="164" spans="2:7" x14ac:dyDescent="0.25">
      <c r="B164" s="707">
        <v>15</v>
      </c>
      <c r="C164" s="826"/>
      <c r="D164" s="4"/>
      <c r="E164" s="828"/>
      <c r="F164" s="825"/>
      <c r="G164" s="4"/>
    </row>
    <row r="165" spans="2:7" x14ac:dyDescent="0.25">
      <c r="B165" s="708"/>
      <c r="C165" s="826"/>
      <c r="D165" s="4"/>
      <c r="E165" s="828"/>
      <c r="F165" s="826"/>
      <c r="G165" s="4"/>
    </row>
    <row r="166" spans="2:7" x14ac:dyDescent="0.25">
      <c r="B166" s="712"/>
      <c r="C166" s="826"/>
      <c r="D166" s="4"/>
      <c r="E166" s="828"/>
      <c r="F166" s="826"/>
      <c r="G166" s="4"/>
    </row>
    <row r="167" spans="2:7" x14ac:dyDescent="0.25">
      <c r="B167" s="707">
        <v>16</v>
      </c>
      <c r="C167" s="826"/>
      <c r="D167" s="4"/>
      <c r="E167" s="828"/>
      <c r="F167" s="826"/>
      <c r="G167" s="4"/>
    </row>
    <row r="168" spans="2:7" x14ac:dyDescent="0.25">
      <c r="B168" s="708"/>
      <c r="C168" s="826"/>
      <c r="D168" s="4"/>
      <c r="E168" s="828"/>
      <c r="F168" s="826"/>
      <c r="G168" s="4"/>
    </row>
    <row r="169" spans="2:7" x14ac:dyDescent="0.25">
      <c r="B169" s="712"/>
      <c r="C169" s="826"/>
      <c r="D169" s="4"/>
      <c r="E169" s="828"/>
      <c r="F169" s="826"/>
      <c r="G169" s="4"/>
    </row>
    <row r="170" spans="2:7" x14ac:dyDescent="0.25">
      <c r="B170" s="707">
        <v>17</v>
      </c>
      <c r="C170" s="826"/>
      <c r="D170" s="4"/>
      <c r="E170" s="828"/>
      <c r="F170" s="826"/>
      <c r="G170" s="4"/>
    </row>
    <row r="171" spans="2:7" x14ac:dyDescent="0.25">
      <c r="B171" s="708"/>
      <c r="C171" s="826"/>
      <c r="D171" s="4"/>
      <c r="E171" s="828"/>
      <c r="F171" s="826"/>
      <c r="G171" s="4"/>
    </row>
    <row r="172" spans="2:7" x14ac:dyDescent="0.25">
      <c r="B172" s="712"/>
      <c r="C172" s="826"/>
      <c r="D172" s="4"/>
      <c r="E172" s="828"/>
      <c r="F172" s="826"/>
      <c r="G172" s="4"/>
    </row>
    <row r="173" spans="2:7" x14ac:dyDescent="0.25">
      <c r="B173" s="707">
        <v>18</v>
      </c>
      <c r="C173" s="826"/>
      <c r="D173" s="4"/>
      <c r="E173" s="828"/>
      <c r="F173" s="826"/>
      <c r="G173" s="825"/>
    </row>
    <row r="174" spans="2:7" x14ac:dyDescent="0.25">
      <c r="B174" s="708"/>
      <c r="C174" s="826"/>
      <c r="D174" s="4"/>
      <c r="E174" s="828"/>
      <c r="F174" s="826"/>
      <c r="G174" s="826"/>
    </row>
    <row r="175" spans="2:7" x14ac:dyDescent="0.25">
      <c r="B175" s="712"/>
      <c r="C175" s="826"/>
      <c r="D175" s="4"/>
      <c r="E175" s="828"/>
      <c r="F175" s="826"/>
      <c r="G175" s="826"/>
    </row>
    <row r="176" spans="2:7" x14ac:dyDescent="0.25">
      <c r="B176" s="707">
        <v>19</v>
      </c>
      <c r="C176" s="826"/>
      <c r="D176" s="4"/>
      <c r="E176" s="828"/>
      <c r="F176" s="826"/>
      <c r="G176" s="826"/>
    </row>
    <row r="177" spans="2:7" x14ac:dyDescent="0.25">
      <c r="B177" s="708"/>
      <c r="C177" s="826"/>
      <c r="D177" s="4"/>
      <c r="E177" s="828"/>
      <c r="F177" s="826"/>
      <c r="G177" s="826"/>
    </row>
    <row r="178" spans="2:7" x14ac:dyDescent="0.25">
      <c r="B178" s="712"/>
      <c r="C178" s="826"/>
      <c r="D178" s="4"/>
      <c r="E178" s="828"/>
      <c r="F178" s="826"/>
      <c r="G178" s="826"/>
    </row>
    <row r="179" spans="2:7" x14ac:dyDescent="0.25">
      <c r="B179" s="707">
        <v>20</v>
      </c>
      <c r="C179" s="826"/>
      <c r="D179" s="4"/>
      <c r="E179" s="828"/>
      <c r="F179" s="826"/>
      <c r="G179" s="826"/>
    </row>
    <row r="180" spans="2:7" x14ac:dyDescent="0.25">
      <c r="B180" s="708"/>
      <c r="C180" s="826"/>
      <c r="D180" s="4"/>
      <c r="E180" s="828"/>
      <c r="F180" s="826"/>
      <c r="G180" s="826"/>
    </row>
    <row r="181" spans="2:7" x14ac:dyDescent="0.25">
      <c r="B181" s="712"/>
      <c r="C181" s="826"/>
      <c r="D181" s="4"/>
      <c r="E181" s="828"/>
      <c r="F181" s="826"/>
      <c r="G181" s="826"/>
    </row>
    <row r="182" spans="2:7" x14ac:dyDescent="0.25">
      <c r="B182" s="707">
        <v>21</v>
      </c>
      <c r="C182" s="826"/>
      <c r="D182" s="4"/>
      <c r="E182" s="828"/>
      <c r="F182" s="826"/>
      <c r="G182" s="826"/>
    </row>
    <row r="183" spans="2:7" x14ac:dyDescent="0.25">
      <c r="B183" s="708"/>
      <c r="C183" s="826"/>
      <c r="D183" s="4"/>
      <c r="E183" s="828"/>
      <c r="F183" s="826"/>
      <c r="G183" s="826"/>
    </row>
    <row r="184" spans="2:7" x14ac:dyDescent="0.25">
      <c r="B184" s="712"/>
      <c r="C184" s="826"/>
      <c r="D184" s="4"/>
      <c r="E184" s="828"/>
      <c r="F184" s="826"/>
      <c r="G184" s="826"/>
    </row>
    <row r="185" spans="2:7" x14ac:dyDescent="0.25">
      <c r="B185" s="707">
        <v>22</v>
      </c>
      <c r="C185" s="826"/>
      <c r="D185" s="4"/>
      <c r="E185" s="828"/>
      <c r="F185" s="826"/>
      <c r="G185" s="826"/>
    </row>
    <row r="186" spans="2:7" x14ac:dyDescent="0.25">
      <c r="B186" s="708"/>
      <c r="C186" s="826"/>
      <c r="D186" s="4"/>
      <c r="E186" s="828"/>
      <c r="F186" s="826"/>
      <c r="G186" s="826"/>
    </row>
    <row r="187" spans="2:7" ht="15.75" thickBot="1" x14ac:dyDescent="0.3">
      <c r="B187" s="708"/>
      <c r="C187" s="826"/>
      <c r="D187" s="65"/>
      <c r="E187" s="828"/>
      <c r="F187" s="826"/>
      <c r="G187" s="826"/>
    </row>
    <row r="188" spans="2:7" ht="18.75" x14ac:dyDescent="0.25">
      <c r="B188" s="840" t="s">
        <v>824</v>
      </c>
      <c r="C188" s="66"/>
      <c r="D188" s="66"/>
      <c r="E188" s="66"/>
      <c r="F188" s="66"/>
      <c r="G188" s="67"/>
    </row>
    <row r="189" spans="2:7" ht="18.75" x14ac:dyDescent="0.25">
      <c r="B189" s="821"/>
      <c r="C189" s="40"/>
      <c r="D189" s="40"/>
      <c r="E189" s="40"/>
      <c r="F189" s="40"/>
      <c r="G189" s="68"/>
    </row>
    <row r="190" spans="2:7" ht="19.5" thickBot="1" x14ac:dyDescent="0.3">
      <c r="B190" s="841"/>
      <c r="C190" s="69"/>
      <c r="D190" s="69"/>
      <c r="E190" s="69"/>
      <c r="F190" s="69"/>
      <c r="G190" s="70"/>
    </row>
    <row r="191" spans="2:7" ht="18.75" x14ac:dyDescent="0.25">
      <c r="B191" s="63"/>
      <c r="C191" s="64"/>
      <c r="D191" s="64"/>
      <c r="E191" s="64"/>
      <c r="F191" s="64"/>
      <c r="G191" s="64"/>
    </row>
    <row r="193" spans="2:99" ht="15.75" x14ac:dyDescent="0.25">
      <c r="B193" s="822" t="s">
        <v>826</v>
      </c>
      <c r="C193" s="823"/>
      <c r="D193" s="823"/>
      <c r="E193" s="823"/>
      <c r="F193" s="823"/>
      <c r="G193" s="824"/>
    </row>
    <row r="194" spans="2:99" ht="75" customHeight="1" x14ac:dyDescent="0.25">
      <c r="B194" s="39"/>
      <c r="C194" s="7" t="s">
        <v>103</v>
      </c>
      <c r="D194" s="7" t="s">
        <v>113</v>
      </c>
      <c r="E194" s="7" t="s">
        <v>114</v>
      </c>
      <c r="F194" s="7" t="s">
        <v>115</v>
      </c>
      <c r="G194" s="53" t="s">
        <v>116</v>
      </c>
      <c r="CO194" s="15"/>
      <c r="CQ194" s="15"/>
      <c r="CS194" s="15"/>
      <c r="CU194" s="15"/>
    </row>
    <row r="195" spans="2:99" x14ac:dyDescent="0.25">
      <c r="B195" s="707">
        <v>1</v>
      </c>
      <c r="C195" s="4"/>
      <c r="D195" s="4"/>
      <c r="E195" s="4"/>
      <c r="F195" s="4"/>
      <c r="G195" s="4"/>
      <c r="CO195" s="8"/>
      <c r="CQ195" s="8"/>
      <c r="CS195" s="8"/>
      <c r="CU195" s="8"/>
    </row>
    <row r="196" spans="2:99" x14ac:dyDescent="0.25">
      <c r="B196" s="708"/>
      <c r="C196" s="4"/>
      <c r="D196" s="4"/>
      <c r="E196" s="4"/>
      <c r="F196" s="4"/>
      <c r="G196" s="4"/>
      <c r="CO196" s="8"/>
      <c r="CQ196" s="8"/>
      <c r="CS196" s="8"/>
      <c r="CU196" s="8"/>
    </row>
    <row r="197" spans="2:99" x14ac:dyDescent="0.25">
      <c r="B197" s="712"/>
      <c r="C197" s="4"/>
      <c r="D197" s="4"/>
      <c r="E197" s="4"/>
      <c r="F197" s="4"/>
      <c r="G197" s="4"/>
    </row>
    <row r="198" spans="2:99" x14ac:dyDescent="0.25">
      <c r="B198" s="707">
        <v>2</v>
      </c>
      <c r="C198" s="4"/>
      <c r="D198" s="4"/>
      <c r="E198" s="4"/>
      <c r="F198" s="4"/>
      <c r="G198" s="4"/>
    </row>
    <row r="199" spans="2:99" x14ac:dyDescent="0.25">
      <c r="B199" s="708"/>
      <c r="C199" s="4"/>
      <c r="D199" s="4"/>
      <c r="E199" s="4"/>
      <c r="F199" s="4"/>
      <c r="G199" s="4"/>
    </row>
    <row r="200" spans="2:99" x14ac:dyDescent="0.25">
      <c r="B200" s="712"/>
      <c r="C200" s="4"/>
      <c r="D200" s="4"/>
      <c r="E200" s="4"/>
      <c r="F200" s="4"/>
      <c r="G200" s="4"/>
    </row>
    <row r="201" spans="2:99" x14ac:dyDescent="0.25">
      <c r="B201" s="707">
        <v>3</v>
      </c>
      <c r="C201" s="4"/>
      <c r="D201" s="4"/>
      <c r="E201" s="4"/>
      <c r="F201" s="4"/>
      <c r="G201" s="4"/>
    </row>
    <row r="202" spans="2:99" x14ac:dyDescent="0.25">
      <c r="B202" s="708"/>
      <c r="C202" s="4"/>
      <c r="D202" s="4"/>
      <c r="E202" s="4"/>
      <c r="F202" s="4"/>
      <c r="G202" s="4"/>
    </row>
    <row r="203" spans="2:99" x14ac:dyDescent="0.25">
      <c r="B203" s="712"/>
      <c r="C203" s="4"/>
      <c r="D203" s="4"/>
      <c r="E203" s="4"/>
      <c r="F203" s="4"/>
      <c r="G203" s="4"/>
    </row>
    <row r="204" spans="2:99" x14ac:dyDescent="0.25">
      <c r="B204" s="707">
        <v>4</v>
      </c>
      <c r="C204" s="4"/>
      <c r="D204" s="4"/>
      <c r="E204" s="4"/>
      <c r="F204" s="4"/>
      <c r="G204" s="4"/>
    </row>
    <row r="205" spans="2:99" x14ac:dyDescent="0.25">
      <c r="B205" s="708"/>
      <c r="C205" s="4"/>
      <c r="D205" s="4"/>
      <c r="E205" s="4"/>
      <c r="F205" s="4"/>
      <c r="G205" s="4"/>
    </row>
    <row r="206" spans="2:99" x14ac:dyDescent="0.25">
      <c r="B206" s="712"/>
      <c r="C206" s="4"/>
      <c r="D206" s="4"/>
      <c r="E206" s="4"/>
      <c r="F206" s="4"/>
      <c r="G206" s="4"/>
    </row>
    <row r="207" spans="2:99" x14ac:dyDescent="0.25">
      <c r="B207" s="707">
        <v>5</v>
      </c>
      <c r="C207" s="4"/>
      <c r="D207" s="4"/>
      <c r="E207" s="4"/>
      <c r="F207" s="4"/>
      <c r="G207" s="4"/>
    </row>
    <row r="208" spans="2:99" x14ac:dyDescent="0.25">
      <c r="B208" s="708"/>
      <c r="C208" s="4"/>
      <c r="D208" s="4"/>
      <c r="E208" s="4"/>
      <c r="F208" s="4"/>
      <c r="G208" s="4"/>
    </row>
    <row r="209" spans="2:7" x14ac:dyDescent="0.25">
      <c r="B209" s="712"/>
      <c r="C209" s="4"/>
      <c r="D209" s="4"/>
      <c r="E209" s="4"/>
      <c r="F209" s="4"/>
      <c r="G209" s="4"/>
    </row>
    <row r="210" spans="2:7" x14ac:dyDescent="0.25">
      <c r="B210" s="707">
        <v>6</v>
      </c>
      <c r="C210" s="4"/>
      <c r="D210" s="4"/>
      <c r="E210" s="4"/>
      <c r="F210" s="4"/>
      <c r="G210" s="4"/>
    </row>
    <row r="211" spans="2:7" x14ac:dyDescent="0.25">
      <c r="B211" s="708"/>
      <c r="C211" s="4"/>
      <c r="D211" s="4"/>
      <c r="E211" s="4"/>
      <c r="F211" s="4"/>
      <c r="G211" s="4"/>
    </row>
    <row r="212" spans="2:7" x14ac:dyDescent="0.25">
      <c r="B212" s="712"/>
      <c r="C212" s="4"/>
      <c r="D212" s="4"/>
      <c r="E212" s="4"/>
      <c r="F212" s="4"/>
      <c r="G212" s="4"/>
    </row>
    <row r="213" spans="2:7" x14ac:dyDescent="0.25">
      <c r="B213" s="707">
        <v>7</v>
      </c>
      <c r="C213" s="4"/>
      <c r="D213" s="4"/>
      <c r="E213" s="4"/>
      <c r="F213" s="4"/>
      <c r="G213" s="4"/>
    </row>
    <row r="214" spans="2:7" x14ac:dyDescent="0.25">
      <c r="B214" s="708"/>
      <c r="C214" s="4"/>
      <c r="D214" s="4"/>
      <c r="E214" s="4"/>
      <c r="F214" s="4"/>
      <c r="G214" s="4"/>
    </row>
    <row r="215" spans="2:7" x14ac:dyDescent="0.25">
      <c r="B215" s="712"/>
      <c r="C215" s="4"/>
      <c r="D215" s="4"/>
      <c r="E215" s="4"/>
      <c r="F215" s="4"/>
      <c r="G215" s="4"/>
    </row>
    <row r="216" spans="2:7" x14ac:dyDescent="0.25">
      <c r="B216" s="707">
        <v>8</v>
      </c>
      <c r="C216" s="4"/>
      <c r="D216" s="4"/>
      <c r="E216" s="4"/>
      <c r="F216" s="4"/>
      <c r="G216" s="4"/>
    </row>
    <row r="217" spans="2:7" x14ac:dyDescent="0.25">
      <c r="B217" s="708"/>
      <c r="C217" s="4"/>
      <c r="D217" s="4"/>
      <c r="E217" s="4"/>
      <c r="F217" s="4"/>
      <c r="G217" s="4"/>
    </row>
    <row r="218" spans="2:7" x14ac:dyDescent="0.25">
      <c r="B218" s="712"/>
      <c r="C218" s="4"/>
      <c r="D218" s="4"/>
      <c r="E218" s="4"/>
      <c r="F218" s="4"/>
      <c r="G218" s="4"/>
    </row>
    <row r="219" spans="2:7" x14ac:dyDescent="0.25">
      <c r="B219" s="707">
        <v>9</v>
      </c>
      <c r="C219" s="4"/>
      <c r="D219" s="4"/>
      <c r="E219" s="4"/>
      <c r="F219" s="4"/>
      <c r="G219" s="4"/>
    </row>
    <row r="220" spans="2:7" x14ac:dyDescent="0.25">
      <c r="B220" s="708"/>
      <c r="C220" s="4"/>
      <c r="D220" s="4"/>
      <c r="E220" s="4"/>
      <c r="F220" s="4"/>
      <c r="G220" s="4"/>
    </row>
    <row r="221" spans="2:7" x14ac:dyDescent="0.25">
      <c r="B221" s="712"/>
      <c r="C221" s="4"/>
      <c r="D221" s="4"/>
      <c r="E221" s="4"/>
      <c r="F221" s="4"/>
      <c r="G221" s="4"/>
    </row>
    <row r="222" spans="2:7" x14ac:dyDescent="0.25">
      <c r="B222" s="707">
        <v>10</v>
      </c>
      <c r="C222" s="4"/>
      <c r="D222" s="4"/>
      <c r="E222" s="842"/>
      <c r="F222" s="4"/>
      <c r="G222" s="4"/>
    </row>
    <row r="223" spans="2:7" x14ac:dyDescent="0.25">
      <c r="B223" s="708"/>
      <c r="C223" s="4"/>
      <c r="D223" s="4"/>
      <c r="E223" s="843"/>
      <c r="F223" s="4"/>
      <c r="G223" s="4"/>
    </row>
    <row r="224" spans="2:7" x14ac:dyDescent="0.25">
      <c r="B224" s="712"/>
      <c r="C224" s="4"/>
      <c r="D224" s="4"/>
      <c r="E224" s="843"/>
      <c r="F224" s="4"/>
      <c r="G224" s="4"/>
    </row>
    <row r="225" spans="2:7" x14ac:dyDescent="0.25">
      <c r="B225" s="707">
        <v>11</v>
      </c>
      <c r="C225" s="4"/>
      <c r="D225" s="4"/>
      <c r="E225" s="843"/>
      <c r="F225" s="4"/>
      <c r="G225" s="4"/>
    </row>
    <row r="226" spans="2:7" x14ac:dyDescent="0.25">
      <c r="B226" s="708"/>
      <c r="C226" s="4"/>
      <c r="D226" s="4"/>
      <c r="E226" s="843"/>
      <c r="F226" s="4"/>
      <c r="G226" s="4"/>
    </row>
    <row r="227" spans="2:7" x14ac:dyDescent="0.25">
      <c r="B227" s="712"/>
      <c r="C227" s="4"/>
      <c r="D227" s="4"/>
      <c r="E227" s="843"/>
      <c r="F227" s="4"/>
      <c r="G227" s="4"/>
    </row>
    <row r="228" spans="2:7" x14ac:dyDescent="0.25">
      <c r="B228" s="707">
        <v>12</v>
      </c>
      <c r="C228" s="4"/>
      <c r="D228" s="4"/>
      <c r="E228" s="843"/>
      <c r="F228" s="4"/>
      <c r="G228" s="4"/>
    </row>
    <row r="229" spans="2:7" x14ac:dyDescent="0.25">
      <c r="B229" s="708"/>
      <c r="C229" s="4"/>
      <c r="D229" s="4"/>
      <c r="E229" s="843"/>
      <c r="F229" s="4"/>
      <c r="G229" s="4"/>
    </row>
    <row r="230" spans="2:7" x14ac:dyDescent="0.25">
      <c r="B230" s="712"/>
      <c r="C230" s="4"/>
      <c r="D230" s="160"/>
      <c r="E230" s="843"/>
      <c r="F230" s="4"/>
      <c r="G230" s="4"/>
    </row>
    <row r="231" spans="2:7" x14ac:dyDescent="0.25">
      <c r="B231" s="707">
        <v>13</v>
      </c>
      <c r="C231" s="4"/>
      <c r="D231" s="4"/>
      <c r="E231" s="843"/>
      <c r="F231" s="4"/>
      <c r="G231" s="4"/>
    </row>
    <row r="232" spans="2:7" x14ac:dyDescent="0.25">
      <c r="B232" s="708"/>
      <c r="C232" s="4"/>
      <c r="D232" s="4"/>
      <c r="E232" s="843"/>
      <c r="F232" s="4"/>
      <c r="G232" s="4"/>
    </row>
    <row r="233" spans="2:7" x14ac:dyDescent="0.25">
      <c r="B233" s="712"/>
      <c r="C233" s="4"/>
      <c r="D233" s="4"/>
      <c r="E233" s="843"/>
      <c r="F233" s="4"/>
      <c r="G233" s="4"/>
    </row>
    <row r="234" spans="2:7" x14ac:dyDescent="0.25">
      <c r="B234" s="707">
        <v>14</v>
      </c>
      <c r="C234" s="4"/>
      <c r="D234" s="4"/>
      <c r="E234" s="843"/>
      <c r="F234" s="4"/>
      <c r="G234" s="4"/>
    </row>
    <row r="235" spans="2:7" x14ac:dyDescent="0.25">
      <c r="B235" s="708"/>
      <c r="C235" s="4"/>
      <c r="D235" s="4"/>
      <c r="E235" s="843"/>
      <c r="F235" s="4"/>
      <c r="G235" s="4"/>
    </row>
    <row r="236" spans="2:7" x14ac:dyDescent="0.25">
      <c r="B236" s="712"/>
      <c r="C236" s="4"/>
      <c r="D236" s="4"/>
      <c r="E236" s="843"/>
      <c r="F236" s="4"/>
      <c r="G236" s="4"/>
    </row>
    <row r="237" spans="2:7" x14ac:dyDescent="0.25">
      <c r="B237" s="707">
        <v>15</v>
      </c>
      <c r="C237" s="4"/>
      <c r="D237" s="4"/>
      <c r="E237" s="843"/>
      <c r="F237" s="4"/>
      <c r="G237" s="4"/>
    </row>
    <row r="238" spans="2:7" x14ac:dyDescent="0.25">
      <c r="B238" s="708"/>
      <c r="C238" s="4"/>
      <c r="D238" s="4"/>
      <c r="E238" s="843"/>
      <c r="F238" s="4"/>
      <c r="G238" s="4"/>
    </row>
    <row r="239" spans="2:7" x14ac:dyDescent="0.25">
      <c r="B239" s="712"/>
      <c r="C239" s="4"/>
      <c r="D239" s="4"/>
      <c r="E239" s="843"/>
      <c r="F239" s="4"/>
      <c r="G239" s="4"/>
    </row>
    <row r="240" spans="2:7" x14ac:dyDescent="0.25">
      <c r="B240" s="707">
        <v>16</v>
      </c>
      <c r="C240" s="4"/>
      <c r="D240" s="4"/>
      <c r="E240" s="843"/>
      <c r="F240" s="4"/>
      <c r="G240" s="4"/>
    </row>
    <row r="241" spans="2:7" x14ac:dyDescent="0.25">
      <c r="B241" s="708"/>
      <c r="C241" s="4"/>
      <c r="D241" s="4"/>
      <c r="E241" s="843"/>
      <c r="F241" s="4"/>
      <c r="G241" s="4"/>
    </row>
    <row r="242" spans="2:7" x14ac:dyDescent="0.25">
      <c r="B242" s="712"/>
      <c r="C242" s="4"/>
      <c r="D242" s="4"/>
      <c r="E242" s="843"/>
      <c r="F242" s="4"/>
      <c r="G242" s="4"/>
    </row>
    <row r="243" spans="2:7" x14ac:dyDescent="0.25">
      <c r="B243" s="707">
        <v>17</v>
      </c>
      <c r="C243" s="4"/>
      <c r="D243" s="4"/>
      <c r="E243" s="843"/>
      <c r="F243" s="4"/>
      <c r="G243" s="4"/>
    </row>
    <row r="244" spans="2:7" x14ac:dyDescent="0.25">
      <c r="B244" s="708"/>
      <c r="C244" s="4"/>
      <c r="D244" s="4"/>
      <c r="E244" s="843"/>
      <c r="F244" s="4"/>
      <c r="G244" s="4"/>
    </row>
    <row r="245" spans="2:7" x14ac:dyDescent="0.25">
      <c r="B245" s="712"/>
      <c r="C245" s="4"/>
      <c r="D245" s="4"/>
      <c r="E245" s="843"/>
      <c r="F245" s="4"/>
      <c r="G245" s="4"/>
    </row>
    <row r="246" spans="2:7" x14ac:dyDescent="0.25">
      <c r="B246" s="707">
        <v>18</v>
      </c>
      <c r="C246" s="4"/>
      <c r="D246" s="4"/>
      <c r="E246" s="843"/>
      <c r="F246" s="4"/>
      <c r="G246" s="4"/>
    </row>
    <row r="247" spans="2:7" x14ac:dyDescent="0.25">
      <c r="B247" s="708"/>
      <c r="C247" s="4"/>
      <c r="D247" s="4"/>
      <c r="E247" s="843"/>
      <c r="F247" s="4"/>
      <c r="G247" s="4"/>
    </row>
    <row r="248" spans="2:7" x14ac:dyDescent="0.25">
      <c r="B248" s="712"/>
      <c r="C248" s="4"/>
      <c r="D248" s="4"/>
      <c r="E248" s="843"/>
      <c r="F248" s="4"/>
      <c r="G248" s="4"/>
    </row>
    <row r="249" spans="2:7" x14ac:dyDescent="0.25">
      <c r="B249" s="707">
        <v>19</v>
      </c>
      <c r="C249" s="4"/>
      <c r="D249" s="4"/>
      <c r="E249" s="843"/>
      <c r="F249" s="4"/>
      <c r="G249" s="4"/>
    </row>
    <row r="250" spans="2:7" x14ac:dyDescent="0.25">
      <c r="B250" s="708"/>
      <c r="C250" s="4"/>
      <c r="D250" s="4"/>
      <c r="E250" s="843"/>
      <c r="F250" s="4"/>
      <c r="G250" s="4"/>
    </row>
    <row r="251" spans="2:7" x14ac:dyDescent="0.25">
      <c r="B251" s="712"/>
      <c r="C251" s="4"/>
      <c r="D251" s="4"/>
      <c r="E251" s="843"/>
      <c r="F251" s="4"/>
      <c r="G251" s="4"/>
    </row>
    <row r="252" spans="2:7" x14ac:dyDescent="0.25">
      <c r="B252" s="707">
        <v>20</v>
      </c>
      <c r="C252" s="842"/>
      <c r="D252" s="4"/>
      <c r="E252" s="843"/>
      <c r="F252" s="4"/>
      <c r="G252" s="4"/>
    </row>
    <row r="253" spans="2:7" x14ac:dyDescent="0.25">
      <c r="B253" s="708"/>
      <c r="C253" s="843"/>
      <c r="D253" s="4"/>
      <c r="E253" s="843"/>
      <c r="F253" s="4"/>
      <c r="G253" s="4"/>
    </row>
    <row r="254" spans="2:7" x14ac:dyDescent="0.25">
      <c r="B254" s="712"/>
      <c r="C254" s="843"/>
      <c r="D254" s="4"/>
      <c r="E254" s="843"/>
      <c r="F254" s="4"/>
      <c r="G254" s="4"/>
    </row>
    <row r="255" spans="2:7" x14ac:dyDescent="0.25">
      <c r="B255" s="707">
        <v>21</v>
      </c>
      <c r="C255" s="843"/>
      <c r="D255" s="842"/>
      <c r="E255" s="843"/>
      <c r="F255" s="4"/>
      <c r="G255" s="842"/>
    </row>
    <row r="256" spans="2:7" x14ac:dyDescent="0.25">
      <c r="B256" s="708"/>
      <c r="C256" s="843"/>
      <c r="D256" s="843"/>
      <c r="E256" s="843"/>
      <c r="F256" s="4"/>
      <c r="G256" s="843"/>
    </row>
    <row r="257" spans="2:7" x14ac:dyDescent="0.25">
      <c r="B257" s="712"/>
      <c r="C257" s="843"/>
      <c r="D257" s="843"/>
      <c r="E257" s="843"/>
      <c r="F257" s="4"/>
      <c r="G257" s="843"/>
    </row>
    <row r="258" spans="2:7" x14ac:dyDescent="0.25">
      <c r="B258" s="707">
        <v>22</v>
      </c>
      <c r="C258" s="843"/>
      <c r="D258" s="843"/>
      <c r="E258" s="843"/>
      <c r="F258" s="4"/>
      <c r="G258" s="843"/>
    </row>
    <row r="259" spans="2:7" x14ac:dyDescent="0.25">
      <c r="B259" s="708"/>
      <c r="C259" s="843"/>
      <c r="D259" s="843"/>
      <c r="E259" s="843"/>
      <c r="F259" s="4"/>
      <c r="G259" s="843"/>
    </row>
    <row r="260" spans="2:7" x14ac:dyDescent="0.25">
      <c r="B260" s="712"/>
      <c r="C260" s="843"/>
      <c r="D260" s="843"/>
      <c r="E260" s="843"/>
      <c r="F260" s="4"/>
      <c r="G260" s="843"/>
    </row>
    <row r="261" spans="2:7" x14ac:dyDescent="0.25">
      <c r="B261" s="707">
        <v>24</v>
      </c>
      <c r="C261" s="843"/>
      <c r="D261" s="843"/>
      <c r="E261" s="843"/>
      <c r="F261" s="4"/>
      <c r="G261" s="843"/>
    </row>
    <row r="262" spans="2:7" x14ac:dyDescent="0.25">
      <c r="B262" s="708"/>
      <c r="C262" s="843"/>
      <c r="D262" s="843"/>
      <c r="E262" s="843"/>
      <c r="F262" s="4"/>
      <c r="G262" s="843"/>
    </row>
    <row r="263" spans="2:7" x14ac:dyDescent="0.25">
      <c r="B263" s="712"/>
      <c r="C263" s="843"/>
      <c r="D263" s="843"/>
      <c r="E263" s="843"/>
      <c r="F263" s="4"/>
      <c r="G263" s="843"/>
    </row>
    <row r="264" spans="2:7" x14ac:dyDescent="0.25">
      <c r="B264" s="707">
        <v>25</v>
      </c>
      <c r="C264" s="843"/>
      <c r="D264" s="843"/>
      <c r="E264" s="843"/>
      <c r="F264" s="4"/>
      <c r="G264" s="843"/>
    </row>
    <row r="265" spans="2:7" x14ac:dyDescent="0.25">
      <c r="B265" s="708"/>
      <c r="C265" s="843"/>
      <c r="D265" s="843"/>
      <c r="E265" s="843"/>
      <c r="F265" s="12"/>
      <c r="G265" s="843"/>
    </row>
    <row r="266" spans="2:7" x14ac:dyDescent="0.25">
      <c r="B266" s="712"/>
      <c r="C266" s="843"/>
      <c r="D266" s="843"/>
      <c r="E266" s="843"/>
      <c r="F266" s="12"/>
      <c r="G266" s="843"/>
    </row>
    <row r="267" spans="2:7" x14ac:dyDescent="0.25">
      <c r="B267" s="707">
        <v>26</v>
      </c>
      <c r="C267" s="843"/>
      <c r="D267" s="843"/>
      <c r="E267" s="843"/>
      <c r="F267" s="4"/>
      <c r="G267" s="843"/>
    </row>
    <row r="268" spans="2:7" x14ac:dyDescent="0.25">
      <c r="B268" s="708"/>
      <c r="C268" s="843"/>
      <c r="D268" s="843"/>
      <c r="E268" s="843"/>
      <c r="F268" s="4"/>
      <c r="G268" s="843"/>
    </row>
    <row r="269" spans="2:7" x14ac:dyDescent="0.25">
      <c r="B269" s="712"/>
      <c r="C269" s="843"/>
      <c r="D269" s="843"/>
      <c r="E269" s="843"/>
      <c r="F269" s="4"/>
      <c r="G269" s="843"/>
    </row>
    <row r="270" spans="2:7" x14ac:dyDescent="0.25">
      <c r="B270" s="707">
        <v>27</v>
      </c>
      <c r="C270" s="843"/>
      <c r="D270" s="843"/>
      <c r="E270" s="843"/>
      <c r="F270" s="4"/>
      <c r="G270" s="843"/>
    </row>
    <row r="271" spans="2:7" x14ac:dyDescent="0.25">
      <c r="B271" s="708"/>
      <c r="C271" s="843"/>
      <c r="D271" s="843"/>
      <c r="E271" s="843"/>
      <c r="F271" s="4"/>
      <c r="G271" s="843"/>
    </row>
    <row r="272" spans="2:7" x14ac:dyDescent="0.25">
      <c r="B272" s="712"/>
      <c r="C272" s="843"/>
      <c r="D272" s="843"/>
      <c r="E272" s="843"/>
      <c r="F272" s="4"/>
      <c r="G272" s="843"/>
    </row>
    <row r="273" spans="2:7" x14ac:dyDescent="0.25">
      <c r="B273" s="707">
        <v>28</v>
      </c>
      <c r="C273" s="843"/>
      <c r="D273" s="843"/>
      <c r="E273" s="843"/>
      <c r="F273" s="12"/>
      <c r="G273" s="843"/>
    </row>
    <row r="274" spans="2:7" x14ac:dyDescent="0.25">
      <c r="B274" s="708"/>
      <c r="C274" s="843"/>
      <c r="D274" s="843"/>
      <c r="E274" s="843"/>
      <c r="F274" s="12"/>
      <c r="G274" s="843"/>
    </row>
    <row r="275" spans="2:7" x14ac:dyDescent="0.25">
      <c r="B275" s="712"/>
      <c r="C275" s="843"/>
      <c r="D275" s="843"/>
      <c r="E275" s="843"/>
      <c r="F275" s="12"/>
      <c r="G275" s="843"/>
    </row>
    <row r="276" spans="2:7" x14ac:dyDescent="0.25">
      <c r="B276" s="707">
        <v>29</v>
      </c>
      <c r="C276" s="843"/>
      <c r="D276" s="843"/>
      <c r="E276" s="843"/>
      <c r="F276" s="12"/>
      <c r="G276" s="843"/>
    </row>
    <row r="277" spans="2:7" x14ac:dyDescent="0.25">
      <c r="B277" s="708"/>
      <c r="C277" s="843"/>
      <c r="D277" s="843"/>
      <c r="E277" s="843"/>
      <c r="F277" s="12"/>
      <c r="G277" s="843"/>
    </row>
    <row r="278" spans="2:7" x14ac:dyDescent="0.25">
      <c r="B278" s="712"/>
      <c r="C278" s="843"/>
      <c r="D278" s="843"/>
      <c r="E278" s="843"/>
      <c r="F278" s="12"/>
      <c r="G278" s="843"/>
    </row>
    <row r="279" spans="2:7" x14ac:dyDescent="0.25">
      <c r="B279" s="707">
        <v>30</v>
      </c>
      <c r="C279" s="843"/>
      <c r="D279" s="843"/>
      <c r="E279" s="843"/>
      <c r="F279" s="12"/>
      <c r="G279" s="843"/>
    </row>
    <row r="280" spans="2:7" x14ac:dyDescent="0.25">
      <c r="B280" s="708"/>
      <c r="C280" s="843"/>
      <c r="D280" s="843"/>
      <c r="E280" s="843"/>
      <c r="F280" s="12"/>
      <c r="G280" s="843"/>
    </row>
    <row r="281" spans="2:7" x14ac:dyDescent="0.25">
      <c r="B281" s="712"/>
      <c r="C281" s="843"/>
      <c r="D281" s="843"/>
      <c r="E281" s="843"/>
      <c r="F281" s="12"/>
      <c r="G281" s="843"/>
    </row>
    <row r="282" spans="2:7" x14ac:dyDescent="0.25">
      <c r="B282" s="707">
        <v>31</v>
      </c>
      <c r="C282" s="843"/>
      <c r="D282" s="843"/>
      <c r="E282" s="843"/>
      <c r="F282" s="12"/>
      <c r="G282" s="843"/>
    </row>
    <row r="283" spans="2:7" x14ac:dyDescent="0.25">
      <c r="B283" s="708"/>
      <c r="C283" s="843"/>
      <c r="D283" s="843"/>
      <c r="E283" s="843"/>
      <c r="F283" s="12"/>
      <c r="G283" s="843"/>
    </row>
    <row r="284" spans="2:7" x14ac:dyDescent="0.25">
      <c r="B284" s="712"/>
      <c r="C284" s="843"/>
      <c r="D284" s="843"/>
      <c r="E284" s="843"/>
      <c r="F284" s="12"/>
      <c r="G284" s="843"/>
    </row>
    <row r="285" spans="2:7" x14ac:dyDescent="0.25">
      <c r="B285" s="707">
        <v>32</v>
      </c>
      <c r="C285" s="843"/>
      <c r="D285" s="843"/>
      <c r="E285" s="843"/>
      <c r="F285" s="12"/>
      <c r="G285" s="843"/>
    </row>
    <row r="286" spans="2:7" x14ac:dyDescent="0.25">
      <c r="B286" s="708"/>
      <c r="C286" s="843"/>
      <c r="D286" s="843"/>
      <c r="E286" s="843"/>
      <c r="F286" s="12"/>
      <c r="G286" s="843"/>
    </row>
    <row r="287" spans="2:7" x14ac:dyDescent="0.25">
      <c r="B287" s="712"/>
      <c r="C287" s="843"/>
      <c r="D287" s="843"/>
      <c r="E287" s="843"/>
      <c r="F287" s="12"/>
      <c r="G287" s="843"/>
    </row>
    <row r="288" spans="2:7" x14ac:dyDescent="0.25">
      <c r="B288" s="707">
        <v>33</v>
      </c>
      <c r="C288" s="843"/>
      <c r="D288" s="843"/>
      <c r="E288" s="843"/>
      <c r="F288" s="12"/>
      <c r="G288" s="843"/>
    </row>
    <row r="289" spans="2:7" x14ac:dyDescent="0.25">
      <c r="B289" s="708"/>
      <c r="C289" s="843"/>
      <c r="D289" s="843"/>
      <c r="E289" s="843"/>
      <c r="F289" s="12"/>
      <c r="G289" s="843"/>
    </row>
    <row r="290" spans="2:7" x14ac:dyDescent="0.25">
      <c r="B290" s="712"/>
      <c r="C290" s="843"/>
      <c r="D290" s="843"/>
      <c r="E290" s="843"/>
      <c r="F290" s="12"/>
      <c r="G290" s="843"/>
    </row>
    <row r="291" spans="2:7" x14ac:dyDescent="0.25">
      <c r="B291" s="707">
        <v>34</v>
      </c>
      <c r="C291" s="843"/>
      <c r="D291" s="843"/>
      <c r="E291" s="843"/>
      <c r="F291" s="12"/>
      <c r="G291" s="843"/>
    </row>
    <row r="292" spans="2:7" x14ac:dyDescent="0.25">
      <c r="B292" s="708"/>
      <c r="C292" s="843"/>
      <c r="D292" s="843"/>
      <c r="E292" s="843"/>
      <c r="F292" s="12"/>
      <c r="G292" s="843"/>
    </row>
    <row r="293" spans="2:7" x14ac:dyDescent="0.25">
      <c r="B293" s="712"/>
      <c r="C293" s="843"/>
      <c r="D293" s="843"/>
      <c r="E293" s="843"/>
      <c r="F293" s="12"/>
      <c r="G293" s="843"/>
    </row>
    <row r="294" spans="2:7" x14ac:dyDescent="0.25">
      <c r="B294" s="707">
        <v>35</v>
      </c>
      <c r="C294" s="843"/>
      <c r="D294" s="843"/>
      <c r="E294" s="843"/>
      <c r="F294" s="12"/>
      <c r="G294" s="843"/>
    </row>
    <row r="295" spans="2:7" x14ac:dyDescent="0.25">
      <c r="B295" s="708"/>
      <c r="C295" s="843"/>
      <c r="D295" s="843"/>
      <c r="E295" s="843"/>
      <c r="F295" s="12"/>
      <c r="G295" s="843"/>
    </row>
    <row r="296" spans="2:7" x14ac:dyDescent="0.25">
      <c r="B296" s="712"/>
      <c r="C296" s="843"/>
      <c r="D296" s="843"/>
      <c r="E296" s="843"/>
      <c r="F296" s="12"/>
      <c r="G296" s="843"/>
    </row>
    <row r="297" spans="2:7" x14ac:dyDescent="0.25">
      <c r="B297" s="707">
        <v>36</v>
      </c>
      <c r="C297" s="843"/>
      <c r="D297" s="843"/>
      <c r="E297" s="843"/>
      <c r="F297" s="12"/>
      <c r="G297" s="843"/>
    </row>
    <row r="298" spans="2:7" x14ac:dyDescent="0.25">
      <c r="B298" s="708"/>
      <c r="C298" s="843"/>
      <c r="D298" s="843"/>
      <c r="E298" s="843"/>
      <c r="F298" s="12"/>
      <c r="G298" s="843"/>
    </row>
    <row r="299" spans="2:7" x14ac:dyDescent="0.25">
      <c r="B299" s="712"/>
      <c r="C299" s="843"/>
      <c r="D299" s="843"/>
      <c r="E299" s="843"/>
      <c r="F299" s="12"/>
      <c r="G299" s="843"/>
    </row>
    <row r="300" spans="2:7" x14ac:dyDescent="0.25">
      <c r="B300" s="707">
        <v>37</v>
      </c>
      <c r="C300" s="843"/>
      <c r="D300" s="843"/>
      <c r="E300" s="843"/>
      <c r="F300" s="12"/>
      <c r="G300" s="843"/>
    </row>
    <row r="301" spans="2:7" x14ac:dyDescent="0.25">
      <c r="B301" s="708"/>
      <c r="C301" s="843"/>
      <c r="D301" s="843"/>
      <c r="E301" s="843"/>
      <c r="F301" s="12"/>
      <c r="G301" s="843"/>
    </row>
    <row r="302" spans="2:7" ht="15.75" thickBot="1" x14ac:dyDescent="0.3">
      <c r="B302" s="708"/>
      <c r="C302" s="844"/>
      <c r="D302" s="845"/>
      <c r="E302" s="844"/>
      <c r="F302" s="12"/>
      <c r="G302" s="844"/>
    </row>
    <row r="303" spans="2:7" ht="18.75" x14ac:dyDescent="0.25">
      <c r="B303" s="847" t="s">
        <v>824</v>
      </c>
      <c r="C303" s="158"/>
      <c r="D303" s="66"/>
      <c r="E303" s="158"/>
      <c r="F303" s="158"/>
      <c r="G303" s="159"/>
    </row>
    <row r="304" spans="2:7" ht="18.75" x14ac:dyDescent="0.25">
      <c r="B304" s="847"/>
      <c r="C304" s="40"/>
      <c r="D304" s="40"/>
      <c r="E304" s="40"/>
      <c r="F304" s="40"/>
      <c r="G304" s="68"/>
    </row>
    <row r="305" spans="2:7" ht="18.75" x14ac:dyDescent="0.25">
      <c r="B305" s="847"/>
      <c r="C305" s="95"/>
      <c r="D305" s="95"/>
      <c r="E305" s="95"/>
      <c r="F305" s="95"/>
      <c r="G305" s="96"/>
    </row>
    <row r="308" spans="2:7" ht="15.75" x14ac:dyDescent="0.25">
      <c r="B308" s="822" t="s">
        <v>825</v>
      </c>
      <c r="C308" s="823"/>
      <c r="D308" s="823"/>
      <c r="E308" s="823"/>
      <c r="F308" s="823"/>
      <c r="G308" s="824"/>
    </row>
    <row r="309" spans="2:7" ht="64.5" customHeight="1" x14ac:dyDescent="0.25">
      <c r="B309" s="39"/>
      <c r="C309" s="7" t="s">
        <v>103</v>
      </c>
      <c r="D309" s="7" t="s">
        <v>113</v>
      </c>
      <c r="E309" s="7" t="s">
        <v>114</v>
      </c>
      <c r="F309" s="7" t="s">
        <v>115</v>
      </c>
      <c r="G309" s="53" t="s">
        <v>116</v>
      </c>
    </row>
    <row r="310" spans="2:7" x14ac:dyDescent="0.25">
      <c r="B310" s="707">
        <v>1</v>
      </c>
      <c r="C310" s="4">
        <f>'2 жастағы Ф'!F154</f>
        <v>0</v>
      </c>
      <c r="D310" s="4">
        <f>'2 жастағы К'!F154</f>
        <v>0</v>
      </c>
      <c r="E310" s="4">
        <f>'2 жастағы Т'!F154</f>
        <v>0</v>
      </c>
      <c r="F310" s="4">
        <f>'2 жастағы Ш'!F154</f>
        <v>0</v>
      </c>
      <c r="G310" s="4">
        <f>'2 жастағы Ә'!F154</f>
        <v>0</v>
      </c>
    </row>
    <row r="311" spans="2:7" x14ac:dyDescent="0.25">
      <c r="B311" s="708"/>
      <c r="C311" s="4">
        <f>'2 жастағы Ф'!E154</f>
        <v>0</v>
      </c>
      <c r="D311" s="4">
        <f>'2 жастағы К'!E154</f>
        <v>0</v>
      </c>
      <c r="E311" s="4">
        <f>'2 жастағы Т'!E154</f>
        <v>0</v>
      </c>
      <c r="F311" s="4">
        <f>'2 жастағы Ш'!E154</f>
        <v>0</v>
      </c>
      <c r="G311" s="4">
        <f>'2 жастағы Ә'!E154</f>
        <v>0</v>
      </c>
    </row>
    <row r="312" spans="2:7" x14ac:dyDescent="0.25">
      <c r="B312" s="712"/>
      <c r="C312" s="4">
        <f>'2 жастағы Ф'!D154</f>
        <v>0</v>
      </c>
      <c r="D312" s="4">
        <f>'2 жастағы К'!D154</f>
        <v>0</v>
      </c>
      <c r="E312" s="4">
        <f>'2 жастағы Т'!D154</f>
        <v>0</v>
      </c>
      <c r="F312" s="4">
        <f>'2 жастағы Ш'!D154</f>
        <v>0</v>
      </c>
      <c r="G312" s="4">
        <f>'2 жастағы Ә'!D154</f>
        <v>0</v>
      </c>
    </row>
    <row r="313" spans="2:7" x14ac:dyDescent="0.25">
      <c r="B313" s="707">
        <v>2</v>
      </c>
      <c r="C313" s="4">
        <f>'2 жастағы Ф'!I154</f>
        <v>0</v>
      </c>
      <c r="D313" s="4">
        <f>'2 жастағы К'!I154</f>
        <v>0</v>
      </c>
      <c r="E313" s="4">
        <f>'2 жастағы Т'!I154</f>
        <v>0</v>
      </c>
      <c r="F313" s="4">
        <f>'2 жастағы Ш'!I154</f>
        <v>0</v>
      </c>
      <c r="G313" s="4">
        <f>'2 жастағы Ә'!I154</f>
        <v>0</v>
      </c>
    </row>
    <row r="314" spans="2:7" x14ac:dyDescent="0.25">
      <c r="B314" s="708"/>
      <c r="C314" s="4">
        <f>'2 жастағы Ф'!H154</f>
        <v>0</v>
      </c>
      <c r="D314" s="4">
        <f>'2 жастағы К'!H154</f>
        <v>0</v>
      </c>
      <c r="E314" s="4">
        <f>'2 жастағы Т'!H154</f>
        <v>0</v>
      </c>
      <c r="F314" s="4">
        <f>'2 жастағы Ш'!H154</f>
        <v>0</v>
      </c>
      <c r="G314" s="4">
        <f>'2 жастағы Ә'!H154</f>
        <v>0</v>
      </c>
    </row>
    <row r="315" spans="2:7" x14ac:dyDescent="0.25">
      <c r="B315" s="712"/>
      <c r="C315" s="4">
        <f>'2 жастағы Ф'!G154</f>
        <v>0</v>
      </c>
      <c r="D315" s="4">
        <f>'2 жастағы К'!G154</f>
        <v>0</v>
      </c>
      <c r="E315" s="4">
        <f>'2 жастағы Т'!G154</f>
        <v>0</v>
      </c>
      <c r="F315" s="4">
        <f>'2 жастағы Ш'!G154</f>
        <v>0</v>
      </c>
      <c r="G315" s="4">
        <f>'2 жастағы Ә'!G154</f>
        <v>0</v>
      </c>
    </row>
    <row r="316" spans="2:7" x14ac:dyDescent="0.25">
      <c r="B316" s="707">
        <v>3</v>
      </c>
      <c r="C316" s="4">
        <f>'2 жастағы Ф'!L154</f>
        <v>0</v>
      </c>
      <c r="D316" s="4">
        <f>'2 жастағы К'!L154</f>
        <v>0</v>
      </c>
      <c r="E316" s="4">
        <f>'2 жастағы Т'!L154</f>
        <v>0</v>
      </c>
      <c r="F316" s="4">
        <f>'2 жастағы Ш'!L154</f>
        <v>0</v>
      </c>
      <c r="G316" s="4">
        <f>'2 жастағы Ә'!L154</f>
        <v>0</v>
      </c>
    </row>
    <row r="317" spans="2:7" x14ac:dyDescent="0.25">
      <c r="B317" s="708"/>
      <c r="C317" s="4">
        <f>'2 жастағы Ф'!K154</f>
        <v>0</v>
      </c>
      <c r="D317" s="4">
        <f>'2 жастағы К'!K154</f>
        <v>0</v>
      </c>
      <c r="E317" s="4">
        <f>'2 жастағы Т'!K154</f>
        <v>0</v>
      </c>
      <c r="F317" s="4">
        <f>'2 жастағы Ш'!K154</f>
        <v>0</v>
      </c>
      <c r="G317" s="4">
        <f>'2 жастағы Ә'!K154</f>
        <v>0</v>
      </c>
    </row>
    <row r="318" spans="2:7" x14ac:dyDescent="0.25">
      <c r="B318" s="712"/>
      <c r="C318" s="4">
        <f>'2 жастағы Ф'!J154</f>
        <v>0</v>
      </c>
      <c r="D318" s="4">
        <f>'2 жастағы К'!J154</f>
        <v>0</v>
      </c>
      <c r="E318" s="4">
        <f>'2 жастағы Т'!J154</f>
        <v>0</v>
      </c>
      <c r="F318" s="4">
        <f>'2 жастағы Ш'!J154</f>
        <v>0</v>
      </c>
      <c r="G318" s="4">
        <f>'2 жастағы Ә'!J154</f>
        <v>0</v>
      </c>
    </row>
    <row r="319" spans="2:7" x14ac:dyDescent="0.25">
      <c r="B319" s="707">
        <v>4</v>
      </c>
      <c r="C319" s="4">
        <f>'2 жастағы Ф'!O154</f>
        <v>0</v>
      </c>
      <c r="D319" s="4">
        <f>'2 жастағы К'!O154</f>
        <v>0</v>
      </c>
      <c r="E319" s="4">
        <f>'2 жастағы Т'!O154</f>
        <v>0</v>
      </c>
      <c r="F319" s="4">
        <f>'2 жастағы Ш'!O154</f>
        <v>0</v>
      </c>
      <c r="G319" s="4">
        <f>'2 жастағы Ә'!O154</f>
        <v>0</v>
      </c>
    </row>
    <row r="320" spans="2:7" x14ac:dyDescent="0.25">
      <c r="B320" s="708"/>
      <c r="C320" s="4">
        <f>'2 жастағы Ф'!N154</f>
        <v>0</v>
      </c>
      <c r="D320" s="4">
        <f>'2 жастағы К'!N154</f>
        <v>0</v>
      </c>
      <c r="E320" s="4">
        <f>'2 жастағы Т'!N154</f>
        <v>0</v>
      </c>
      <c r="F320" s="4">
        <f>'2 жастағы Ш'!N154</f>
        <v>0</v>
      </c>
      <c r="G320" s="4">
        <f>'2 жастағы Ә'!N154</f>
        <v>0</v>
      </c>
    </row>
    <row r="321" spans="2:7" x14ac:dyDescent="0.25">
      <c r="B321" s="712"/>
      <c r="C321" s="4">
        <f>'2 жастағы Ф'!M154</f>
        <v>0</v>
      </c>
      <c r="D321" s="4">
        <f>'2 жастағы К'!M154</f>
        <v>0</v>
      </c>
      <c r="E321" s="4">
        <f>'2 жастағы Т'!M154</f>
        <v>0</v>
      </c>
      <c r="F321" s="4">
        <f>'2 жастағы Ш'!M154</f>
        <v>0</v>
      </c>
      <c r="G321" s="4">
        <f>'2 жастағы Ә'!M154</f>
        <v>0</v>
      </c>
    </row>
    <row r="322" spans="2:7" x14ac:dyDescent="0.25">
      <c r="B322" s="707">
        <v>5</v>
      </c>
      <c r="C322" s="4">
        <f>'2 жастағы Ф'!R154</f>
        <v>0</v>
      </c>
      <c r="D322" s="4">
        <f>'2 жастағы К'!R154</f>
        <v>0</v>
      </c>
      <c r="E322" s="4">
        <f>'2 жастағы Т'!R154</f>
        <v>0</v>
      </c>
      <c r="F322" s="4">
        <f>'2 жастағы Ш'!R154</f>
        <v>0</v>
      </c>
      <c r="G322" s="4">
        <f>'2 жастағы Ә'!R154</f>
        <v>0</v>
      </c>
    </row>
    <row r="323" spans="2:7" x14ac:dyDescent="0.25">
      <c r="B323" s="708"/>
      <c r="C323" s="4">
        <f>'2 жастағы Ф'!Q154</f>
        <v>0</v>
      </c>
      <c r="D323" s="4">
        <f>'2 жастағы К'!Q154</f>
        <v>0</v>
      </c>
      <c r="E323" s="4">
        <f>'2 жастағы Т'!Q154</f>
        <v>0</v>
      </c>
      <c r="F323" s="4">
        <f>'2 жастағы Ш'!Q154</f>
        <v>0</v>
      </c>
      <c r="G323" s="4">
        <f>'2 жастағы Ә'!Q154</f>
        <v>0</v>
      </c>
    </row>
    <row r="324" spans="2:7" x14ac:dyDescent="0.25">
      <c r="B324" s="712"/>
      <c r="C324" s="4">
        <f>'2 жастағы Ф'!P154</f>
        <v>0</v>
      </c>
      <c r="D324" s="4">
        <f>'2 жастағы К'!P154</f>
        <v>0</v>
      </c>
      <c r="E324" s="4">
        <f>'2 жастағы Т'!P154</f>
        <v>0</v>
      </c>
      <c r="F324" s="4">
        <f>'2 жастағы Ш'!P154</f>
        <v>0</v>
      </c>
      <c r="G324" s="4">
        <f>'2 жастағы Ә'!P154</f>
        <v>0</v>
      </c>
    </row>
    <row r="325" spans="2:7" x14ac:dyDescent="0.25">
      <c r="B325" s="707">
        <v>6</v>
      </c>
      <c r="C325" s="4">
        <f>'2 жастағы Ф'!U154</f>
        <v>0</v>
      </c>
      <c r="D325" s="4">
        <f>'2 жастағы К'!U154</f>
        <v>0</v>
      </c>
      <c r="E325" s="4">
        <f>'2 жастағы Т'!U154</f>
        <v>0</v>
      </c>
      <c r="F325" s="4">
        <f>'2 жастағы Ш'!U154</f>
        <v>0</v>
      </c>
      <c r="G325" s="4">
        <f>'2 жастағы Ә'!U154</f>
        <v>0</v>
      </c>
    </row>
    <row r="326" spans="2:7" x14ac:dyDescent="0.25">
      <c r="B326" s="708"/>
      <c r="C326" s="4">
        <f>'2 жастағы Ф'!T154</f>
        <v>0</v>
      </c>
      <c r="D326" s="4">
        <f>'2 жастағы К'!T154</f>
        <v>0</v>
      </c>
      <c r="E326" s="4">
        <f>'2 жастағы Т'!T154</f>
        <v>0</v>
      </c>
      <c r="F326" s="4">
        <f>'2 жастағы Ш'!T154</f>
        <v>0</v>
      </c>
      <c r="G326" s="4">
        <f>'2 жастағы Ә'!T154</f>
        <v>0</v>
      </c>
    </row>
    <row r="327" spans="2:7" x14ac:dyDescent="0.25">
      <c r="B327" s="712"/>
      <c r="C327" s="4">
        <f>'2 жастағы Ф'!S154</f>
        <v>0</v>
      </c>
      <c r="D327" s="4">
        <f>'2 жастағы К'!S154</f>
        <v>0</v>
      </c>
      <c r="E327" s="4">
        <f>'2 жастағы Т'!S154</f>
        <v>0</v>
      </c>
      <c r="F327" s="4">
        <f>'2 жастағы Ш'!S154</f>
        <v>0</v>
      </c>
      <c r="G327" s="4">
        <f>'2 жастағы Ә'!S154</f>
        <v>0</v>
      </c>
    </row>
    <row r="328" spans="2:7" x14ac:dyDescent="0.25">
      <c r="B328" s="707">
        <v>7</v>
      </c>
      <c r="C328" s="4">
        <f>'2 жастағы Ф'!X154</f>
        <v>0</v>
      </c>
      <c r="D328" s="4">
        <f>'2 жастағы К'!X154</f>
        <v>0</v>
      </c>
      <c r="E328" s="4">
        <f>'2 жастағы Т'!X154</f>
        <v>0</v>
      </c>
      <c r="F328" s="4">
        <f>'2 жастағы Ш'!X154</f>
        <v>0</v>
      </c>
      <c r="G328" s="4">
        <f>'2 жастағы Ә'!X154</f>
        <v>0</v>
      </c>
    </row>
    <row r="329" spans="2:7" x14ac:dyDescent="0.25">
      <c r="B329" s="708"/>
      <c r="C329" s="4">
        <f>'2 жастағы Ф'!W154</f>
        <v>0</v>
      </c>
      <c r="D329" s="4">
        <f>'2 жастағы К'!W154</f>
        <v>0</v>
      </c>
      <c r="E329" s="4">
        <f>'2 жастағы Т'!W154</f>
        <v>0</v>
      </c>
      <c r="F329" s="4">
        <f>'2 жастағы Ш'!W154</f>
        <v>0</v>
      </c>
      <c r="G329" s="4">
        <f>'2 жастағы Ә'!W154</f>
        <v>0</v>
      </c>
    </row>
    <row r="330" spans="2:7" x14ac:dyDescent="0.25">
      <c r="B330" s="712"/>
      <c r="C330" s="4">
        <f>'2 жастағы Ф'!V154</f>
        <v>0</v>
      </c>
      <c r="D330" s="4">
        <f>'2 жастағы К'!V154</f>
        <v>0</v>
      </c>
      <c r="E330" s="4">
        <f>'2 жастағы Т'!V154</f>
        <v>0</v>
      </c>
      <c r="F330" s="4">
        <f>'2 жастағы Ш'!V154</f>
        <v>0</v>
      </c>
      <c r="G330" s="4">
        <f>'2 жастағы Ә'!V154</f>
        <v>0</v>
      </c>
    </row>
    <row r="331" spans="2:7" x14ac:dyDescent="0.25">
      <c r="B331" s="707">
        <v>8</v>
      </c>
      <c r="C331" s="4">
        <f>'2 жастағы Ф'!AA154</f>
        <v>0</v>
      </c>
      <c r="D331" s="4">
        <f>'2 жастағы К'!AA154</f>
        <v>0</v>
      </c>
      <c r="E331" s="4">
        <f>'2 жастағы Т'!AA154</f>
        <v>0</v>
      </c>
      <c r="F331" s="4">
        <f>'2 жастағы Ш'!AA154</f>
        <v>0</v>
      </c>
      <c r="G331" s="4">
        <f>'2 жастағы Ә'!AA154</f>
        <v>0</v>
      </c>
    </row>
    <row r="332" spans="2:7" x14ac:dyDescent="0.25">
      <c r="B332" s="708"/>
      <c r="C332" s="4">
        <f>'2 жастағы Ф'!Z154</f>
        <v>0</v>
      </c>
      <c r="D332" s="4">
        <f>'2 жастағы К'!Z154</f>
        <v>0</v>
      </c>
      <c r="E332" s="4">
        <f>'2 жастағы Т'!Z154</f>
        <v>0</v>
      </c>
      <c r="F332" s="4">
        <f>'2 жастағы Ш'!Z154</f>
        <v>0</v>
      </c>
      <c r="G332" s="4">
        <f>'2 жастағы Ә'!Z154</f>
        <v>0</v>
      </c>
    </row>
    <row r="333" spans="2:7" x14ac:dyDescent="0.25">
      <c r="B333" s="712"/>
      <c r="C333" s="4">
        <f>'2 жастағы Ф'!Y154</f>
        <v>0</v>
      </c>
      <c r="D333" s="4">
        <f>'2 жастағы К'!Y154</f>
        <v>0</v>
      </c>
      <c r="E333" s="4">
        <f>'2 жастағы Т'!Y154</f>
        <v>0</v>
      </c>
      <c r="F333" s="4">
        <f>'2 жастағы Ш'!Y154</f>
        <v>0</v>
      </c>
      <c r="G333" s="4">
        <f>'2 жастағы Ә'!Y154</f>
        <v>0</v>
      </c>
    </row>
    <row r="334" spans="2:7" x14ac:dyDescent="0.25">
      <c r="B334" s="707">
        <v>9</v>
      </c>
      <c r="C334" s="4">
        <f>'2 жастағы Ф'!AD154</f>
        <v>0</v>
      </c>
      <c r="D334" s="4">
        <f>'2 жастағы К'!AD154</f>
        <v>0</v>
      </c>
      <c r="E334" s="4">
        <f>'2 жастағы Т'!AD154</f>
        <v>0</v>
      </c>
      <c r="F334" s="4">
        <f>'2 жастағы Ш'!AD154</f>
        <v>0</v>
      </c>
      <c r="G334" s="4">
        <f>'2 жастағы Ә'!AD154</f>
        <v>0</v>
      </c>
    </row>
    <row r="335" spans="2:7" x14ac:dyDescent="0.25">
      <c r="B335" s="708"/>
      <c r="C335" s="4">
        <f>'2 жастағы Ф'!AC154</f>
        <v>0</v>
      </c>
      <c r="D335" s="4">
        <f>'2 жастағы К'!AC154</f>
        <v>0</v>
      </c>
      <c r="E335" s="4">
        <f>'2 жастағы Т'!AC154</f>
        <v>0</v>
      </c>
      <c r="F335" s="4">
        <f>'2 жастағы Ш'!AC154</f>
        <v>0</v>
      </c>
      <c r="G335" s="4">
        <f>'2 жастағы Ә'!AC154</f>
        <v>0</v>
      </c>
    </row>
    <row r="336" spans="2:7" x14ac:dyDescent="0.25">
      <c r="B336" s="712"/>
      <c r="C336" s="4">
        <f>'2 жастағы Ф'!AB154</f>
        <v>0</v>
      </c>
      <c r="D336" s="4">
        <f>'2 жастағы К'!AB154</f>
        <v>0</v>
      </c>
      <c r="E336" s="4">
        <f>'2 жастағы Т'!AB154</f>
        <v>0</v>
      </c>
      <c r="F336" s="4">
        <f>'2 жастағы Ш'!AB154</f>
        <v>0</v>
      </c>
      <c r="G336" s="4">
        <f>'2 жастағы Ә'!AB154</f>
        <v>0</v>
      </c>
    </row>
    <row r="337" spans="2:7" x14ac:dyDescent="0.25">
      <c r="B337" s="707">
        <v>10</v>
      </c>
      <c r="C337" s="4">
        <f>'2 жастағы Ф'!AG154</f>
        <v>0</v>
      </c>
      <c r="D337" s="4">
        <f>'2 жастағы К'!AG154</f>
        <v>0</v>
      </c>
      <c r="E337" s="842"/>
      <c r="F337" s="4">
        <f>'2 жастағы Ш'!AG154</f>
        <v>0</v>
      </c>
      <c r="G337" s="4">
        <f>'2 жастағы Ә'!AG154</f>
        <v>0</v>
      </c>
    </row>
    <row r="338" spans="2:7" x14ac:dyDescent="0.25">
      <c r="B338" s="708"/>
      <c r="C338" s="4">
        <f>'2 жастағы Ф'!AF154</f>
        <v>0</v>
      </c>
      <c r="D338" s="4">
        <f>'2 жастағы К'!AF154</f>
        <v>0</v>
      </c>
      <c r="E338" s="843"/>
      <c r="F338" s="4">
        <f>'2 жастағы Ш'!AF154</f>
        <v>0</v>
      </c>
      <c r="G338" s="4">
        <f>'2 жастағы Ә'!AF154</f>
        <v>0</v>
      </c>
    </row>
    <row r="339" spans="2:7" x14ac:dyDescent="0.25">
      <c r="B339" s="712"/>
      <c r="C339" s="4">
        <f>'2 жастағы Ф'!AE154</f>
        <v>0</v>
      </c>
      <c r="D339" s="4">
        <f>'2 жастағы К'!AE154</f>
        <v>0</v>
      </c>
      <c r="E339" s="843"/>
      <c r="F339" s="4">
        <f>'2 жастағы Ш'!AE154</f>
        <v>0</v>
      </c>
      <c r="G339" s="4">
        <f>'2 жастағы Ә'!AE154</f>
        <v>0</v>
      </c>
    </row>
    <row r="340" spans="2:7" x14ac:dyDescent="0.25">
      <c r="B340" s="707">
        <v>11</v>
      </c>
      <c r="C340" s="4">
        <f>'2 жастағы Ф'!AJ154</f>
        <v>0</v>
      </c>
      <c r="D340" s="4">
        <f>'2 жастағы К'!AJ154</f>
        <v>0</v>
      </c>
      <c r="E340" s="843"/>
      <c r="F340" s="4">
        <f>'2 жастағы Ш'!AJ154</f>
        <v>0</v>
      </c>
      <c r="G340" s="4">
        <f>'2 жастағы Ә'!AJ154</f>
        <v>0</v>
      </c>
    </row>
    <row r="341" spans="2:7" x14ac:dyDescent="0.25">
      <c r="B341" s="708"/>
      <c r="C341" s="4">
        <f>'2 жастағы Ф'!AI154</f>
        <v>0</v>
      </c>
      <c r="D341" s="4">
        <f>'2 жастағы К'!AI154</f>
        <v>0</v>
      </c>
      <c r="E341" s="843"/>
      <c r="F341" s="4">
        <f>'2 жастағы Ш'!AI154</f>
        <v>0</v>
      </c>
      <c r="G341" s="4">
        <f>'2 жастағы Ә'!AI154</f>
        <v>0</v>
      </c>
    </row>
    <row r="342" spans="2:7" x14ac:dyDescent="0.25">
      <c r="B342" s="712"/>
      <c r="C342" s="4">
        <f>'2 жастағы Ф'!AH154</f>
        <v>0</v>
      </c>
      <c r="D342" s="4">
        <f>'2 жастағы К'!AH154</f>
        <v>0</v>
      </c>
      <c r="E342" s="843"/>
      <c r="F342" s="4">
        <f>'2 жастағы Ш'!AH154</f>
        <v>0</v>
      </c>
      <c r="G342" s="4">
        <f>'2 жастағы Ә'!AH154</f>
        <v>0</v>
      </c>
    </row>
    <row r="343" spans="2:7" x14ac:dyDescent="0.25">
      <c r="B343" s="707">
        <v>12</v>
      </c>
      <c r="C343" s="4">
        <f>'2 жастағы Ф'!AM154</f>
        <v>0</v>
      </c>
      <c r="D343" s="4">
        <f>'2 жастағы К'!AM154</f>
        <v>0</v>
      </c>
      <c r="E343" s="843"/>
      <c r="F343" s="4">
        <f>'2 жастағы Ш'!AM154</f>
        <v>0</v>
      </c>
      <c r="G343" s="4">
        <f>'2 жастағы Ә'!AM154</f>
        <v>0</v>
      </c>
    </row>
    <row r="344" spans="2:7" x14ac:dyDescent="0.25">
      <c r="B344" s="708"/>
      <c r="C344" s="4">
        <f>'2 жастағы Ф'!AL154</f>
        <v>0</v>
      </c>
      <c r="D344" s="4">
        <f>'2 жастағы К'!AL154</f>
        <v>0</v>
      </c>
      <c r="E344" s="843"/>
      <c r="F344" s="4">
        <f>'2 жастағы Ш'!AL154</f>
        <v>0</v>
      </c>
      <c r="G344" s="4">
        <f>'2 жастағы Ә'!AL154</f>
        <v>0</v>
      </c>
    </row>
    <row r="345" spans="2:7" x14ac:dyDescent="0.25">
      <c r="B345" s="712"/>
      <c r="C345" s="4">
        <f>'2 жастағы Ф'!AK154</f>
        <v>0</v>
      </c>
      <c r="D345" s="160">
        <f>'2 жастағы К'!AK176</f>
        <v>0</v>
      </c>
      <c r="E345" s="843"/>
      <c r="F345" s="4">
        <f>'2 жастағы Ш'!AK154</f>
        <v>0</v>
      </c>
      <c r="G345" s="4">
        <f>'2 жастағы Ә'!AK154</f>
        <v>0</v>
      </c>
    </row>
    <row r="346" spans="2:7" x14ac:dyDescent="0.25">
      <c r="B346" s="707">
        <v>13</v>
      </c>
      <c r="C346" s="4">
        <f>'2 жастағы Ф'!AP154</f>
        <v>0</v>
      </c>
      <c r="D346" s="4">
        <f>'2 жастағы К'!AP154</f>
        <v>0</v>
      </c>
      <c r="E346" s="843"/>
      <c r="F346" s="4">
        <f>'2 жастағы Ш'!AP154</f>
        <v>0</v>
      </c>
      <c r="G346" s="4">
        <f>'2 жастағы Ә'!AP154</f>
        <v>0</v>
      </c>
    </row>
    <row r="347" spans="2:7" x14ac:dyDescent="0.25">
      <c r="B347" s="708"/>
      <c r="C347" s="4">
        <f>'2 жастағы Ф'!AO154</f>
        <v>0</v>
      </c>
      <c r="D347" s="4">
        <f>'2 жастағы К'!AO154</f>
        <v>0</v>
      </c>
      <c r="E347" s="843"/>
      <c r="F347" s="4">
        <f>'2 жастағы Ш'!AO154</f>
        <v>0</v>
      </c>
      <c r="G347" s="4">
        <f>'2 жастағы Ә'!AO154</f>
        <v>0</v>
      </c>
    </row>
    <row r="348" spans="2:7" x14ac:dyDescent="0.25">
      <c r="B348" s="712"/>
      <c r="C348" s="4">
        <f>'2 жастағы Ф'!AN154</f>
        <v>0</v>
      </c>
      <c r="D348" s="4">
        <f>'2 жастағы К'!AN154</f>
        <v>0</v>
      </c>
      <c r="E348" s="843"/>
      <c r="F348" s="4">
        <f>'2 жастағы Ш'!AN154</f>
        <v>0</v>
      </c>
      <c r="G348" s="4">
        <f>'2 жастағы Ә'!AN154</f>
        <v>0</v>
      </c>
    </row>
    <row r="349" spans="2:7" x14ac:dyDescent="0.25">
      <c r="B349" s="707">
        <v>14</v>
      </c>
      <c r="C349" s="4">
        <f>'2 жастағы Ф'!AS154</f>
        <v>0</v>
      </c>
      <c r="D349" s="4">
        <f>'2 жастағы К'!AS154</f>
        <v>0</v>
      </c>
      <c r="E349" s="843"/>
      <c r="F349" s="4">
        <f>'2 жастағы Ш'!AS154</f>
        <v>0</v>
      </c>
      <c r="G349" s="4">
        <f>'2 жастағы Ә'!AS154</f>
        <v>0</v>
      </c>
    </row>
    <row r="350" spans="2:7" x14ac:dyDescent="0.25">
      <c r="B350" s="708"/>
      <c r="C350" s="4">
        <f>'2 жастағы Ф'!AR154</f>
        <v>0</v>
      </c>
      <c r="D350" s="4">
        <f>'2 жастағы К'!AR154</f>
        <v>0</v>
      </c>
      <c r="E350" s="843"/>
      <c r="F350" s="4">
        <f>'2 жастағы Ш'!AR154</f>
        <v>0</v>
      </c>
      <c r="G350" s="4">
        <f>'2 жастағы Ә'!AR154</f>
        <v>0</v>
      </c>
    </row>
    <row r="351" spans="2:7" x14ac:dyDescent="0.25">
      <c r="B351" s="712"/>
      <c r="C351" s="4">
        <f>'2 жастағы Ф'!AQ154</f>
        <v>0</v>
      </c>
      <c r="D351" s="4">
        <f>'2 жастағы К'!AQ154</f>
        <v>0</v>
      </c>
      <c r="E351" s="843"/>
      <c r="F351" s="4">
        <f>'2 жастағы Ш'!AQ154</f>
        <v>0</v>
      </c>
      <c r="G351" s="4">
        <f>'2 жастағы Ә'!AQ154</f>
        <v>0</v>
      </c>
    </row>
    <row r="352" spans="2:7" x14ac:dyDescent="0.25">
      <c r="B352" s="707">
        <v>15</v>
      </c>
      <c r="C352" s="4">
        <f>'2 жастағы Ф'!AV154</f>
        <v>0</v>
      </c>
      <c r="D352" s="4">
        <f>'2 жастағы К'!AV154</f>
        <v>0</v>
      </c>
      <c r="E352" s="843"/>
      <c r="F352" s="4">
        <f>'2 жастағы Ш'!AV154</f>
        <v>0</v>
      </c>
      <c r="G352" s="4">
        <f>'2 жастағы Ә'!AV154</f>
        <v>0</v>
      </c>
    </row>
    <row r="353" spans="2:7" x14ac:dyDescent="0.25">
      <c r="B353" s="708"/>
      <c r="C353" s="4">
        <f>'2 жастағы Ф'!AU154</f>
        <v>0</v>
      </c>
      <c r="D353" s="4">
        <f>'2 жастағы К'!AU154</f>
        <v>0</v>
      </c>
      <c r="E353" s="843"/>
      <c r="F353" s="4">
        <f>'2 жастағы Ш'!AU154</f>
        <v>0</v>
      </c>
      <c r="G353" s="4">
        <f>'2 жастағы Ә'!AU154</f>
        <v>0</v>
      </c>
    </row>
    <row r="354" spans="2:7" x14ac:dyDescent="0.25">
      <c r="B354" s="712"/>
      <c r="C354" s="4">
        <f>'2 жастағы Ф'!AT154</f>
        <v>0</v>
      </c>
      <c r="D354" s="4">
        <f>'2 жастағы К'!AT154</f>
        <v>0</v>
      </c>
      <c r="E354" s="843"/>
      <c r="F354" s="4">
        <f>'2 жастағы Ш'!AT154</f>
        <v>0</v>
      </c>
      <c r="G354" s="4">
        <f>'2 жастағы Ә'!AT154</f>
        <v>0</v>
      </c>
    </row>
    <row r="355" spans="2:7" x14ac:dyDescent="0.25">
      <c r="B355" s="707">
        <v>16</v>
      </c>
      <c r="C355" s="4">
        <f>'2 жастағы Ф'!AY154</f>
        <v>0</v>
      </c>
      <c r="D355" s="4">
        <f>'2 жастағы К'!AY154</f>
        <v>0</v>
      </c>
      <c r="E355" s="843"/>
      <c r="F355" s="4">
        <f>'2 жастағы Ш'!AY154</f>
        <v>0</v>
      </c>
      <c r="G355" s="4">
        <f>'2 жастағы Ә'!AY154</f>
        <v>0</v>
      </c>
    </row>
    <row r="356" spans="2:7" x14ac:dyDescent="0.25">
      <c r="B356" s="708"/>
      <c r="C356" s="4">
        <f>'2 жастағы Ф'!AX154</f>
        <v>0</v>
      </c>
      <c r="D356" s="4">
        <f>'2 жастағы К'!AX154</f>
        <v>0</v>
      </c>
      <c r="E356" s="843"/>
      <c r="F356" s="4">
        <f>'2 жастағы Ш'!AX154</f>
        <v>0</v>
      </c>
      <c r="G356" s="4">
        <f>'2 жастағы Ә'!AX154</f>
        <v>0</v>
      </c>
    </row>
    <row r="357" spans="2:7" x14ac:dyDescent="0.25">
      <c r="B357" s="712"/>
      <c r="C357" s="4">
        <f>'2 жастағы Ф'!AW154</f>
        <v>0</v>
      </c>
      <c r="D357" s="4">
        <f>'2 жастағы К'!AW154</f>
        <v>0</v>
      </c>
      <c r="E357" s="843"/>
      <c r="F357" s="4">
        <f>'2 жастағы Ш'!AW154</f>
        <v>0</v>
      </c>
      <c r="G357" s="4">
        <f>'2 жастағы Ә'!AW154</f>
        <v>0</v>
      </c>
    </row>
    <row r="358" spans="2:7" x14ac:dyDescent="0.25">
      <c r="B358" s="707">
        <v>17</v>
      </c>
      <c r="C358" s="4">
        <f>'2 жастағы Ф'!BB154</f>
        <v>0</v>
      </c>
      <c r="D358" s="4">
        <f>'2 жастағы К'!BB154</f>
        <v>0</v>
      </c>
      <c r="E358" s="843"/>
      <c r="F358" s="4">
        <f>'2 жастағы Ш'!BB154</f>
        <v>0</v>
      </c>
      <c r="G358" s="4">
        <f>'2 жастағы Ә'!BB154</f>
        <v>0</v>
      </c>
    </row>
    <row r="359" spans="2:7" x14ac:dyDescent="0.25">
      <c r="B359" s="708"/>
      <c r="C359" s="4">
        <f>'2 жастағы Ф'!BA154</f>
        <v>0</v>
      </c>
      <c r="D359" s="4">
        <f>'2 жастағы К'!BA154</f>
        <v>0</v>
      </c>
      <c r="E359" s="843"/>
      <c r="F359" s="4">
        <f>'2 жастағы Ш'!BA154</f>
        <v>0</v>
      </c>
      <c r="G359" s="4">
        <f>'2 жастағы Ә'!BA154</f>
        <v>0</v>
      </c>
    </row>
    <row r="360" spans="2:7" x14ac:dyDescent="0.25">
      <c r="B360" s="712"/>
      <c r="C360" s="4">
        <f>'2 жастағы Ф'!AZ154</f>
        <v>0</v>
      </c>
      <c r="D360" s="4">
        <f>'2 жастағы К'!AZ154</f>
        <v>0</v>
      </c>
      <c r="E360" s="843"/>
      <c r="F360" s="4">
        <f>'2 жастағы Ш'!AZ154</f>
        <v>0</v>
      </c>
      <c r="G360" s="4">
        <f>'2 жастағы Ә'!AZ154</f>
        <v>0</v>
      </c>
    </row>
    <row r="361" spans="2:7" x14ac:dyDescent="0.25">
      <c r="B361" s="707">
        <v>18</v>
      </c>
      <c r="C361" s="4">
        <f>'2 жастағы Ф'!BE154</f>
        <v>0</v>
      </c>
      <c r="D361" s="4">
        <f>'2 жастағы К'!BE154</f>
        <v>0</v>
      </c>
      <c r="E361" s="843"/>
      <c r="F361" s="4">
        <f>'2 жастағы Ш'!BE154</f>
        <v>0</v>
      </c>
      <c r="G361" s="4">
        <f>'2 жастағы Ә'!BE154</f>
        <v>0</v>
      </c>
    </row>
    <row r="362" spans="2:7" x14ac:dyDescent="0.25">
      <c r="B362" s="708"/>
      <c r="C362" s="4">
        <f>'2 жастағы Ф'!BD154</f>
        <v>0</v>
      </c>
      <c r="D362" s="4">
        <f>'2 жастағы К'!BD154</f>
        <v>0</v>
      </c>
      <c r="E362" s="843"/>
      <c r="F362" s="4">
        <f>'2 жастағы Ш'!BD154</f>
        <v>0</v>
      </c>
      <c r="G362" s="4">
        <f>'2 жастағы Ә'!BD154</f>
        <v>0</v>
      </c>
    </row>
    <row r="363" spans="2:7" x14ac:dyDescent="0.25">
      <c r="B363" s="712"/>
      <c r="C363" s="4">
        <f>'2 жастағы Ф'!BC154</f>
        <v>0</v>
      </c>
      <c r="D363" s="4">
        <f>'2 жастағы К'!BC154</f>
        <v>0</v>
      </c>
      <c r="E363" s="843"/>
      <c r="F363" s="4">
        <f>'2 жастағы Ш'!BC154</f>
        <v>0</v>
      </c>
      <c r="G363" s="4">
        <f>'2 жастағы Ә'!BC154</f>
        <v>0</v>
      </c>
    </row>
    <row r="364" spans="2:7" x14ac:dyDescent="0.25">
      <c r="B364" s="707">
        <v>19</v>
      </c>
      <c r="C364" s="4">
        <f>'2 жастағы Ф'!BH154</f>
        <v>0</v>
      </c>
      <c r="D364" s="4">
        <f>'2 жастағы К'!BH154</f>
        <v>0</v>
      </c>
      <c r="E364" s="843"/>
      <c r="F364" s="4">
        <f>'2 жастағы Ш'!BH154</f>
        <v>0</v>
      </c>
      <c r="G364" s="4">
        <f>'2 жастағы Ә'!BH154</f>
        <v>0</v>
      </c>
    </row>
    <row r="365" spans="2:7" x14ac:dyDescent="0.25">
      <c r="B365" s="708"/>
      <c r="C365" s="4">
        <f>'2 жастағы Ф'!BG154</f>
        <v>0</v>
      </c>
      <c r="D365" s="4">
        <f>'2 жастағы К'!BG154</f>
        <v>0</v>
      </c>
      <c r="E365" s="843"/>
      <c r="F365" s="4">
        <f>'2 жастағы Ш'!BG154</f>
        <v>0</v>
      </c>
      <c r="G365" s="4">
        <f>'2 жастағы Ә'!BG154</f>
        <v>0</v>
      </c>
    </row>
    <row r="366" spans="2:7" x14ac:dyDescent="0.25">
      <c r="B366" s="712"/>
      <c r="C366" s="4">
        <f>'2 жастағы Ф'!BF154</f>
        <v>0</v>
      </c>
      <c r="D366" s="4">
        <f>'2 жастағы К'!BF154</f>
        <v>0</v>
      </c>
      <c r="E366" s="843"/>
      <c r="F366" s="4">
        <f>'2 жастағы Ш'!BF154</f>
        <v>0</v>
      </c>
      <c r="G366" s="4">
        <f>'2 жастағы Ә'!BF154</f>
        <v>0</v>
      </c>
    </row>
    <row r="367" spans="2:7" x14ac:dyDescent="0.25">
      <c r="B367" s="707">
        <v>20</v>
      </c>
      <c r="C367" s="842"/>
      <c r="D367" s="4">
        <f>'2 жастағы К'!BK154</f>
        <v>0</v>
      </c>
      <c r="E367" s="843"/>
      <c r="F367" s="4">
        <f>'2 жастағы Ш'!BK154</f>
        <v>0</v>
      </c>
      <c r="G367" s="4">
        <f>'2 жастағы Ә'!BK154</f>
        <v>0</v>
      </c>
    </row>
    <row r="368" spans="2:7" x14ac:dyDescent="0.25">
      <c r="B368" s="708"/>
      <c r="C368" s="843"/>
      <c r="D368" s="4">
        <f>'2 жастағы К'!BJ154</f>
        <v>0</v>
      </c>
      <c r="E368" s="843"/>
      <c r="F368" s="4">
        <f>'2 жастағы Ш'!BJ154</f>
        <v>0</v>
      </c>
      <c r="G368" s="4">
        <f>'2 жастағы Ә'!BJ154</f>
        <v>0</v>
      </c>
    </row>
    <row r="369" spans="2:7" x14ac:dyDescent="0.25">
      <c r="B369" s="712"/>
      <c r="C369" s="843"/>
      <c r="D369" s="4">
        <f>'2 жастағы К'!BI154</f>
        <v>0</v>
      </c>
      <c r="E369" s="843"/>
      <c r="F369" s="4">
        <f>'2 жастағы Ш'!BI154</f>
        <v>0</v>
      </c>
      <c r="G369" s="4">
        <f>'2 жастағы Ә'!BI154</f>
        <v>0</v>
      </c>
    </row>
    <row r="370" spans="2:7" x14ac:dyDescent="0.25">
      <c r="B370" s="707">
        <v>21</v>
      </c>
      <c r="C370" s="843"/>
      <c r="D370" s="842"/>
      <c r="E370" s="843"/>
      <c r="F370" s="4">
        <f>'2 жастағы Ш'!BN154</f>
        <v>0</v>
      </c>
      <c r="G370" s="842"/>
    </row>
    <row r="371" spans="2:7" x14ac:dyDescent="0.25">
      <c r="B371" s="708"/>
      <c r="C371" s="843"/>
      <c r="D371" s="843"/>
      <c r="E371" s="843"/>
      <c r="F371" s="4">
        <f>'2 жастағы Ш'!BM154</f>
        <v>0</v>
      </c>
      <c r="G371" s="843"/>
    </row>
    <row r="372" spans="2:7" x14ac:dyDescent="0.25">
      <c r="B372" s="712"/>
      <c r="C372" s="843"/>
      <c r="D372" s="843"/>
      <c r="E372" s="843"/>
      <c r="F372" s="4">
        <f>'2 жастағы Ш'!BL154</f>
        <v>0</v>
      </c>
      <c r="G372" s="843"/>
    </row>
    <row r="373" spans="2:7" x14ac:dyDescent="0.25">
      <c r="B373" s="707">
        <v>22</v>
      </c>
      <c r="C373" s="843"/>
      <c r="D373" s="843"/>
      <c r="E373" s="843"/>
      <c r="F373" s="4">
        <f>'2 жастағы Ш'!BQ154</f>
        <v>0</v>
      </c>
      <c r="G373" s="843"/>
    </row>
    <row r="374" spans="2:7" x14ac:dyDescent="0.25">
      <c r="B374" s="708"/>
      <c r="C374" s="843"/>
      <c r="D374" s="843"/>
      <c r="E374" s="843"/>
      <c r="F374" s="4">
        <f>'2 жастағы Ш'!BP154</f>
        <v>0</v>
      </c>
      <c r="G374" s="843"/>
    </row>
    <row r="375" spans="2:7" x14ac:dyDescent="0.25">
      <c r="B375" s="712"/>
      <c r="C375" s="843"/>
      <c r="D375" s="843"/>
      <c r="E375" s="843"/>
      <c r="F375" s="4">
        <f>'2 жастағы Ш'!BO154</f>
        <v>0</v>
      </c>
      <c r="G375" s="843"/>
    </row>
    <row r="376" spans="2:7" x14ac:dyDescent="0.25">
      <c r="B376" s="707">
        <v>23</v>
      </c>
      <c r="C376" s="843"/>
      <c r="D376" s="843"/>
      <c r="E376" s="843"/>
      <c r="F376" s="4">
        <f>'2 жастағы Ш'!BT154</f>
        <v>0</v>
      </c>
      <c r="G376" s="843"/>
    </row>
    <row r="377" spans="2:7" x14ac:dyDescent="0.25">
      <c r="B377" s="708"/>
      <c r="C377" s="843"/>
      <c r="D377" s="843"/>
      <c r="E377" s="843"/>
      <c r="F377" s="4">
        <f>'2 жастағы Ш'!BS154</f>
        <v>0</v>
      </c>
      <c r="G377" s="843"/>
    </row>
    <row r="378" spans="2:7" x14ac:dyDescent="0.25">
      <c r="B378" s="712"/>
      <c r="C378" s="843"/>
      <c r="D378" s="843"/>
      <c r="E378" s="843"/>
      <c r="F378" s="4">
        <f>'2 жастағы Ш'!BR154</f>
        <v>0</v>
      </c>
      <c r="G378" s="843"/>
    </row>
    <row r="379" spans="2:7" x14ac:dyDescent="0.25">
      <c r="B379" s="707">
        <v>24</v>
      </c>
      <c r="C379" s="843"/>
      <c r="D379" s="843"/>
      <c r="E379" s="843"/>
      <c r="F379" s="4">
        <f>'2 жастағы Ш'!BW154</f>
        <v>0</v>
      </c>
      <c r="G379" s="843"/>
    </row>
    <row r="380" spans="2:7" x14ac:dyDescent="0.25">
      <c r="B380" s="708"/>
      <c r="C380" s="843"/>
      <c r="D380" s="843"/>
      <c r="E380" s="843"/>
      <c r="F380" s="12">
        <f>'2 жастағы Ш'!BV154</f>
        <v>0</v>
      </c>
      <c r="G380" s="843"/>
    </row>
    <row r="381" spans="2:7" x14ac:dyDescent="0.25">
      <c r="B381" s="712"/>
      <c r="C381" s="843"/>
      <c r="D381" s="843"/>
      <c r="E381" s="843"/>
      <c r="F381" s="12">
        <f>'2 жастағы Ш'!BU154</f>
        <v>0</v>
      </c>
      <c r="G381" s="843"/>
    </row>
    <row r="382" spans="2:7" x14ac:dyDescent="0.25">
      <c r="B382" s="707">
        <v>25</v>
      </c>
      <c r="C382" s="843"/>
      <c r="D382" s="843"/>
      <c r="E382" s="843"/>
      <c r="F382" s="4">
        <f>'2 жастағы Ш'!BZ154</f>
        <v>0</v>
      </c>
      <c r="G382" s="843"/>
    </row>
    <row r="383" spans="2:7" x14ac:dyDescent="0.25">
      <c r="B383" s="708"/>
      <c r="C383" s="843"/>
      <c r="D383" s="843"/>
      <c r="E383" s="843"/>
      <c r="F383" s="4">
        <f>'2 жастағы Ш'!BY154</f>
        <v>0</v>
      </c>
      <c r="G383" s="843"/>
    </row>
    <row r="384" spans="2:7" x14ac:dyDescent="0.25">
      <c r="B384" s="712"/>
      <c r="C384" s="843"/>
      <c r="D384" s="843"/>
      <c r="E384" s="843"/>
      <c r="F384" s="4">
        <f>'2 жастағы Ш'!BX154</f>
        <v>0</v>
      </c>
      <c r="G384" s="843"/>
    </row>
    <row r="385" spans="2:7" x14ac:dyDescent="0.25">
      <c r="B385" s="707">
        <v>26</v>
      </c>
      <c r="C385" s="843"/>
      <c r="D385" s="843"/>
      <c r="E385" s="843"/>
      <c r="F385" s="4">
        <f>'2 жастағы Ш'!CC154</f>
        <v>0</v>
      </c>
      <c r="G385" s="843"/>
    </row>
    <row r="386" spans="2:7" x14ac:dyDescent="0.25">
      <c r="B386" s="708"/>
      <c r="C386" s="843"/>
      <c r="D386" s="843"/>
      <c r="E386" s="843"/>
      <c r="F386" s="4">
        <f>'2 жастағы Ш'!CB154</f>
        <v>0</v>
      </c>
      <c r="G386" s="843"/>
    </row>
    <row r="387" spans="2:7" x14ac:dyDescent="0.25">
      <c r="B387" s="712"/>
      <c r="C387" s="843"/>
      <c r="D387" s="843"/>
      <c r="E387" s="843"/>
      <c r="F387" s="4">
        <f>'2 жастағы Ш'!CA154</f>
        <v>0</v>
      </c>
      <c r="G387" s="843"/>
    </row>
    <row r="388" spans="2:7" x14ac:dyDescent="0.25">
      <c r="B388" s="707">
        <v>27</v>
      </c>
      <c r="C388" s="843"/>
      <c r="D388" s="843"/>
      <c r="E388" s="843"/>
      <c r="F388" s="12">
        <f>'2 жастағы Ш'!CF154</f>
        <v>0</v>
      </c>
      <c r="G388" s="843"/>
    </row>
    <row r="389" spans="2:7" x14ac:dyDescent="0.25">
      <c r="B389" s="708"/>
      <c r="C389" s="843"/>
      <c r="D389" s="843"/>
      <c r="E389" s="843"/>
      <c r="F389" s="12">
        <f>'2 жастағы Ш'!CE154</f>
        <v>0</v>
      </c>
      <c r="G389" s="843"/>
    </row>
    <row r="390" spans="2:7" x14ac:dyDescent="0.25">
      <c r="B390" s="712"/>
      <c r="C390" s="843"/>
      <c r="D390" s="843"/>
      <c r="E390" s="843"/>
      <c r="F390" s="12">
        <f>'2 жастағы Ш'!CD154</f>
        <v>0</v>
      </c>
      <c r="G390" s="843"/>
    </row>
    <row r="391" spans="2:7" x14ac:dyDescent="0.25">
      <c r="B391" s="707">
        <v>28</v>
      </c>
      <c r="C391" s="843"/>
      <c r="D391" s="843"/>
      <c r="E391" s="843"/>
      <c r="F391" s="12">
        <f>'2 жастағы Ш'!CI154</f>
        <v>0</v>
      </c>
      <c r="G391" s="843"/>
    </row>
    <row r="392" spans="2:7" x14ac:dyDescent="0.25">
      <c r="B392" s="708"/>
      <c r="C392" s="843"/>
      <c r="D392" s="843"/>
      <c r="E392" s="843"/>
      <c r="F392" s="12">
        <f>'2 жастағы Ш'!CH154</f>
        <v>0</v>
      </c>
      <c r="G392" s="843"/>
    </row>
    <row r="393" spans="2:7" x14ac:dyDescent="0.25">
      <c r="B393" s="712"/>
      <c r="C393" s="843"/>
      <c r="D393" s="843"/>
      <c r="E393" s="843"/>
      <c r="F393" s="12">
        <f>'2 жастағы Ш'!CG154</f>
        <v>0</v>
      </c>
      <c r="G393" s="843"/>
    </row>
    <row r="394" spans="2:7" x14ac:dyDescent="0.25">
      <c r="B394" s="707">
        <v>29</v>
      </c>
      <c r="C394" s="843"/>
      <c r="D394" s="843"/>
      <c r="E394" s="843"/>
      <c r="F394" s="12">
        <f>'2 жастағы Ш'!CL154</f>
        <v>0</v>
      </c>
      <c r="G394" s="843"/>
    </row>
    <row r="395" spans="2:7" x14ac:dyDescent="0.25">
      <c r="B395" s="708"/>
      <c r="C395" s="843"/>
      <c r="D395" s="843"/>
      <c r="E395" s="843"/>
      <c r="F395" s="12">
        <f>'2 жастағы Ш'!CK154</f>
        <v>0</v>
      </c>
      <c r="G395" s="843"/>
    </row>
    <row r="396" spans="2:7" x14ac:dyDescent="0.25">
      <c r="B396" s="712"/>
      <c r="C396" s="843"/>
      <c r="D396" s="843"/>
      <c r="E396" s="843"/>
      <c r="F396" s="12">
        <f>'2 жастағы Ш'!CJ154</f>
        <v>0</v>
      </c>
      <c r="G396" s="843"/>
    </row>
    <row r="397" spans="2:7" x14ac:dyDescent="0.25">
      <c r="B397" s="707">
        <v>30</v>
      </c>
      <c r="C397" s="843"/>
      <c r="D397" s="843"/>
      <c r="E397" s="843"/>
      <c r="F397" s="12">
        <f>'2 жастағы Ш'!CO154</f>
        <v>0</v>
      </c>
      <c r="G397" s="843"/>
    </row>
    <row r="398" spans="2:7" x14ac:dyDescent="0.25">
      <c r="B398" s="708"/>
      <c r="C398" s="843"/>
      <c r="D398" s="843"/>
      <c r="E398" s="843"/>
      <c r="F398" s="12">
        <f>'2 жастағы Ш'!CN154</f>
        <v>0</v>
      </c>
      <c r="G398" s="843"/>
    </row>
    <row r="399" spans="2:7" x14ac:dyDescent="0.25">
      <c r="B399" s="712"/>
      <c r="C399" s="843"/>
      <c r="D399" s="843"/>
      <c r="E399" s="843"/>
      <c r="F399" s="12">
        <f>'2 жастағы Ш'!CM154</f>
        <v>0</v>
      </c>
      <c r="G399" s="843"/>
    </row>
    <row r="400" spans="2:7" x14ac:dyDescent="0.25">
      <c r="B400" s="707">
        <v>31</v>
      </c>
      <c r="C400" s="843"/>
      <c r="D400" s="843"/>
      <c r="E400" s="843"/>
      <c r="F400" s="12">
        <f>'2 жастағы Ш'!CR154</f>
        <v>0</v>
      </c>
      <c r="G400" s="843"/>
    </row>
    <row r="401" spans="2:7" x14ac:dyDescent="0.25">
      <c r="B401" s="708"/>
      <c r="C401" s="843"/>
      <c r="D401" s="843"/>
      <c r="E401" s="843"/>
      <c r="F401" s="12">
        <f>'2 жастағы Ш'!CQ154</f>
        <v>0</v>
      </c>
      <c r="G401" s="843"/>
    </row>
    <row r="402" spans="2:7" x14ac:dyDescent="0.25">
      <c r="B402" s="712"/>
      <c r="C402" s="843"/>
      <c r="D402" s="843"/>
      <c r="E402" s="843"/>
      <c r="F402" s="12">
        <f>'2 жастағы Ш'!CP154</f>
        <v>0</v>
      </c>
      <c r="G402" s="843"/>
    </row>
    <row r="403" spans="2:7" x14ac:dyDescent="0.25">
      <c r="B403" s="707">
        <v>32</v>
      </c>
      <c r="C403" s="843"/>
      <c r="D403" s="843"/>
      <c r="E403" s="843"/>
      <c r="F403" s="12">
        <f>'2 жастағы Ш'!CU154</f>
        <v>0</v>
      </c>
      <c r="G403" s="843"/>
    </row>
    <row r="404" spans="2:7" x14ac:dyDescent="0.25">
      <c r="B404" s="708"/>
      <c r="C404" s="843"/>
      <c r="D404" s="843"/>
      <c r="E404" s="843"/>
      <c r="F404" s="12">
        <f>'2 жастағы Ш'!CT154</f>
        <v>0</v>
      </c>
      <c r="G404" s="843"/>
    </row>
    <row r="405" spans="2:7" x14ac:dyDescent="0.25">
      <c r="B405" s="712"/>
      <c r="C405" s="843"/>
      <c r="D405" s="843"/>
      <c r="E405" s="843"/>
      <c r="F405" s="12">
        <f>'2 жастағы Ш'!CS154</f>
        <v>0</v>
      </c>
      <c r="G405" s="843"/>
    </row>
    <row r="406" spans="2:7" x14ac:dyDescent="0.25">
      <c r="B406" s="707">
        <v>33</v>
      </c>
      <c r="C406" s="843"/>
      <c r="D406" s="843"/>
      <c r="E406" s="843"/>
      <c r="F406" s="12">
        <f>'2 жастағы Ш'!CX154</f>
        <v>0</v>
      </c>
      <c r="G406" s="843"/>
    </row>
    <row r="407" spans="2:7" x14ac:dyDescent="0.25">
      <c r="B407" s="708"/>
      <c r="C407" s="843"/>
      <c r="D407" s="843"/>
      <c r="E407" s="843"/>
      <c r="F407" s="12">
        <f>'2 жастағы Ш'!CW154</f>
        <v>0</v>
      </c>
      <c r="G407" s="843"/>
    </row>
    <row r="408" spans="2:7" x14ac:dyDescent="0.25">
      <c r="B408" s="712"/>
      <c r="C408" s="843"/>
      <c r="D408" s="843"/>
      <c r="E408" s="843"/>
      <c r="F408" s="12">
        <f>'2 жастағы Ш'!CV154</f>
        <v>0</v>
      </c>
      <c r="G408" s="843"/>
    </row>
    <row r="409" spans="2:7" x14ac:dyDescent="0.25">
      <c r="B409" s="707">
        <v>34</v>
      </c>
      <c r="C409" s="843"/>
      <c r="D409" s="843"/>
      <c r="E409" s="843"/>
      <c r="F409" s="12">
        <f>'2 жастағы Ш'!DA154</f>
        <v>0</v>
      </c>
      <c r="G409" s="843"/>
    </row>
    <row r="410" spans="2:7" x14ac:dyDescent="0.25">
      <c r="B410" s="708"/>
      <c r="C410" s="843"/>
      <c r="D410" s="843"/>
      <c r="E410" s="843"/>
      <c r="F410" s="12">
        <f>'2 жастағы Ш'!CZ154</f>
        <v>0</v>
      </c>
      <c r="G410" s="843"/>
    </row>
    <row r="411" spans="2:7" x14ac:dyDescent="0.25">
      <c r="B411" s="712"/>
      <c r="C411" s="843"/>
      <c r="D411" s="843"/>
      <c r="E411" s="843"/>
      <c r="F411" s="12">
        <f>'2 жастағы Ш'!CY154</f>
        <v>0</v>
      </c>
      <c r="G411" s="843"/>
    </row>
    <row r="412" spans="2:7" x14ac:dyDescent="0.25">
      <c r="B412" s="707">
        <v>35</v>
      </c>
      <c r="C412" s="843"/>
      <c r="D412" s="843"/>
      <c r="E412" s="843"/>
      <c r="F412" s="12">
        <f>'2 жастағы Ш'!DD154</f>
        <v>0</v>
      </c>
      <c r="G412" s="843"/>
    </row>
    <row r="413" spans="2:7" x14ac:dyDescent="0.25">
      <c r="B413" s="708"/>
      <c r="C413" s="843"/>
      <c r="D413" s="843"/>
      <c r="E413" s="843"/>
      <c r="F413" s="12">
        <f>'2 жастағы Ш'!DC154</f>
        <v>0</v>
      </c>
      <c r="G413" s="843"/>
    </row>
    <row r="414" spans="2:7" x14ac:dyDescent="0.25">
      <c r="B414" s="712"/>
      <c r="C414" s="843"/>
      <c r="D414" s="843"/>
      <c r="E414" s="843"/>
      <c r="F414" s="12">
        <f>'2 жастағы Ш'!DB154</f>
        <v>0</v>
      </c>
      <c r="G414" s="843"/>
    </row>
    <row r="415" spans="2:7" x14ac:dyDescent="0.25">
      <c r="B415" s="707">
        <v>36</v>
      </c>
      <c r="C415" s="843"/>
      <c r="D415" s="843"/>
      <c r="E415" s="843"/>
      <c r="F415" s="12">
        <f>'2 жастағы Ш'!DG154</f>
        <v>0</v>
      </c>
      <c r="G415" s="843"/>
    </row>
    <row r="416" spans="2:7" x14ac:dyDescent="0.25">
      <c r="B416" s="708"/>
      <c r="C416" s="843"/>
      <c r="D416" s="843"/>
      <c r="E416" s="843"/>
      <c r="F416" s="12">
        <f>'2 жастағы Ш'!DF154</f>
        <v>0</v>
      </c>
      <c r="G416" s="843"/>
    </row>
    <row r="417" spans="2:7" x14ac:dyDescent="0.25">
      <c r="B417" s="708"/>
      <c r="C417" s="843"/>
      <c r="D417" s="843"/>
      <c r="E417" s="843"/>
      <c r="F417" s="334">
        <f>'2 жастағы Ш'!DE154</f>
        <v>0</v>
      </c>
      <c r="G417" s="843"/>
    </row>
    <row r="418" spans="2:7" x14ac:dyDescent="0.25">
      <c r="B418" s="748">
        <v>37</v>
      </c>
      <c r="C418" s="843"/>
      <c r="D418" s="843"/>
      <c r="E418" s="843"/>
      <c r="F418" s="12">
        <f>'2 жастағы Ш'!DJ154</f>
        <v>0</v>
      </c>
      <c r="G418" s="843"/>
    </row>
    <row r="419" spans="2:7" x14ac:dyDescent="0.25">
      <c r="B419" s="748"/>
      <c r="C419" s="843"/>
      <c r="D419" s="843"/>
      <c r="E419" s="843"/>
      <c r="F419" s="12">
        <f>'2 жастағы Ш'!DI154</f>
        <v>0</v>
      </c>
      <c r="G419" s="843"/>
    </row>
    <row r="420" spans="2:7" x14ac:dyDescent="0.25">
      <c r="B420" s="748"/>
      <c r="C420" s="844"/>
      <c r="D420" s="844"/>
      <c r="E420" s="844"/>
      <c r="F420" s="12">
        <f>'2 жастағы Ш'!DH154</f>
        <v>0</v>
      </c>
      <c r="G420" s="844"/>
    </row>
    <row r="421" spans="2:7" ht="18.75" x14ac:dyDescent="0.25">
      <c r="B421" s="821" t="s">
        <v>824</v>
      </c>
      <c r="C421" s="158">
        <f>'2 жастағы Ф'!BK154</f>
        <v>0</v>
      </c>
      <c r="D421" s="158">
        <f>'2 жастағы К'!BN154</f>
        <v>0</v>
      </c>
      <c r="E421" s="158">
        <f>'2 жастағы Т'!AG154</f>
        <v>0</v>
      </c>
      <c r="F421" s="158">
        <f>'2 жастағы Ш'!DM154</f>
        <v>0</v>
      </c>
      <c r="G421" s="159">
        <f>'2 жастағы Ә'!BN154</f>
        <v>0</v>
      </c>
    </row>
    <row r="422" spans="2:7" ht="18.75" x14ac:dyDescent="0.25">
      <c r="B422" s="821"/>
      <c r="C422" s="40">
        <f>'2 жастағы Ф'!BJ154</f>
        <v>0</v>
      </c>
      <c r="D422" s="40">
        <f>'2 жастағы К'!BM154</f>
        <v>0</v>
      </c>
      <c r="E422" s="40">
        <f>'2 жастағы Т'!AF154</f>
        <v>0</v>
      </c>
      <c r="F422" s="40">
        <f>'2 жастағы Ш'!DL154</f>
        <v>0</v>
      </c>
      <c r="G422" s="68">
        <f>'2 жастағы Ә'!BM154</f>
        <v>0</v>
      </c>
    </row>
    <row r="423" spans="2:7" ht="18.75" x14ac:dyDescent="0.25">
      <c r="B423" s="821"/>
      <c r="C423" s="95">
        <f>'2 жастағы Ф'!BI154</f>
        <v>0</v>
      </c>
      <c r="D423" s="95">
        <f>'2 жастағы К'!BL154</f>
        <v>0</v>
      </c>
      <c r="E423" s="95">
        <f>'2 жастағы Т'!AE154</f>
        <v>0</v>
      </c>
      <c r="F423" s="95">
        <f>'2 жастағы Ш'!DK154</f>
        <v>0</v>
      </c>
      <c r="G423" s="96">
        <f>'2 жастағы Ә'!BL154</f>
        <v>0</v>
      </c>
    </row>
    <row r="424" spans="2:7" x14ac:dyDescent="0.25">
      <c r="B424" s="157">
        <f>СВОД!V141</f>
        <v>0</v>
      </c>
    </row>
    <row r="790" spans="25:97" ht="15.75" thickBot="1" x14ac:dyDescent="0.3"/>
    <row r="791" spans="25:97" ht="15" customHeight="1" x14ac:dyDescent="0.25">
      <c r="Y791" s="352">
        <v>1</v>
      </c>
      <c r="Z791" s="353" t="s">
        <v>828</v>
      </c>
      <c r="AA791">
        <v>1</v>
      </c>
      <c r="AB791" s="354" t="s">
        <v>829</v>
      </c>
      <c r="AC791">
        <v>1</v>
      </c>
      <c r="AD791" s="354" t="s">
        <v>830</v>
      </c>
      <c r="AE791" s="352">
        <v>1</v>
      </c>
      <c r="AF791" s="353" t="s">
        <v>831</v>
      </c>
      <c r="AG791">
        <v>1</v>
      </c>
      <c r="AH791" s="354" t="s">
        <v>832</v>
      </c>
      <c r="AI791">
        <v>1</v>
      </c>
      <c r="AJ791" s="353" t="s">
        <v>833</v>
      </c>
      <c r="AK791" s="352">
        <v>1</v>
      </c>
      <c r="AL791" s="353" t="s">
        <v>834</v>
      </c>
      <c r="AM791">
        <v>1</v>
      </c>
      <c r="AN791" s="354" t="s">
        <v>835</v>
      </c>
      <c r="AO791">
        <v>1</v>
      </c>
      <c r="AP791" s="353" t="s">
        <v>836</v>
      </c>
      <c r="AR791" s="197">
        <v>1</v>
      </c>
      <c r="AS791" s="465" t="s">
        <v>1050</v>
      </c>
      <c r="AT791">
        <v>1</v>
      </c>
      <c r="AU791" s="466" t="s">
        <v>1051</v>
      </c>
      <c r="AV791">
        <v>1</v>
      </c>
      <c r="AW791" s="465" t="s">
        <v>1052</v>
      </c>
      <c r="AX791" s="467">
        <v>1</v>
      </c>
      <c r="AY791" s="465" t="s">
        <v>1053</v>
      </c>
      <c r="AZ791">
        <v>1</v>
      </c>
      <c r="BA791" s="466" t="s">
        <v>1054</v>
      </c>
      <c r="BB791">
        <v>1</v>
      </c>
      <c r="BC791" s="465" t="s">
        <v>1055</v>
      </c>
      <c r="BD791" s="468">
        <v>1</v>
      </c>
      <c r="BE791" s="465" t="s">
        <v>1056</v>
      </c>
      <c r="BF791">
        <v>1</v>
      </c>
      <c r="BG791" s="469" t="s">
        <v>1057</v>
      </c>
      <c r="BH791">
        <v>1</v>
      </c>
      <c r="BI791" s="465" t="s">
        <v>1058</v>
      </c>
      <c r="BJ791" s="468">
        <v>1</v>
      </c>
      <c r="BK791" s="465" t="s">
        <v>1059</v>
      </c>
      <c r="BL791">
        <v>1</v>
      </c>
      <c r="BM791" s="469" t="s">
        <v>1060</v>
      </c>
      <c r="BN791">
        <v>1</v>
      </c>
      <c r="BO791" s="465" t="s">
        <v>1061</v>
      </c>
      <c r="BP791" s="468">
        <v>1</v>
      </c>
      <c r="BQ791" s="465" t="s">
        <v>1062</v>
      </c>
      <c r="BR791">
        <v>1</v>
      </c>
      <c r="BS791" s="469" t="s">
        <v>1063</v>
      </c>
      <c r="BT791">
        <v>1</v>
      </c>
      <c r="BU791" s="465" t="s">
        <v>1064</v>
      </c>
      <c r="BV791" s="197"/>
      <c r="BW791" s="470"/>
      <c r="BX791" s="199"/>
      <c r="BY791" s="198"/>
      <c r="BZ791" s="199"/>
      <c r="CA791" s="200"/>
      <c r="CB791" s="197"/>
      <c r="CC791" s="470"/>
      <c r="CD791" s="199"/>
      <c r="CE791" s="198"/>
      <c r="CF791" s="199"/>
      <c r="CG791" s="200"/>
      <c r="CH791" s="197"/>
      <c r="CI791" s="198"/>
      <c r="CJ791" s="199"/>
      <c r="CK791" s="198"/>
      <c r="CL791" s="199"/>
      <c r="CM791" s="200"/>
      <c r="CN791" s="197"/>
      <c r="CO791" s="198"/>
      <c r="CP791" s="199"/>
      <c r="CQ791" s="198"/>
      <c r="CR791" s="199"/>
      <c r="CS791" s="200"/>
    </row>
    <row r="792" spans="25:97" ht="15" customHeight="1" x14ac:dyDescent="0.25">
      <c r="Y792" s="355"/>
      <c r="Z792" s="356"/>
      <c r="AA792" s="357"/>
      <c r="AB792" s="356"/>
      <c r="AC792" s="357"/>
      <c r="AD792" s="358"/>
      <c r="AE792" s="355"/>
      <c r="AF792" s="356"/>
      <c r="AG792" s="357"/>
      <c r="AH792" s="356"/>
      <c r="AI792" s="357"/>
      <c r="AJ792" s="358"/>
      <c r="AK792" s="355"/>
      <c r="AL792" s="356"/>
      <c r="AM792" s="357"/>
      <c r="AN792" s="356"/>
      <c r="AO792" s="357"/>
      <c r="AP792" s="358"/>
      <c r="AR792" s="201"/>
      <c r="AS792" s="471"/>
      <c r="AT792" s="472"/>
      <c r="AU792" s="205"/>
      <c r="AV792" s="472"/>
      <c r="AW792" s="206"/>
      <c r="AX792" s="473"/>
      <c r="AY792" s="471"/>
      <c r="AZ792" s="472"/>
      <c r="BA792" s="205"/>
      <c r="BB792" s="472"/>
      <c r="BC792" s="206"/>
      <c r="BD792" s="474"/>
      <c r="BE792" s="475"/>
      <c r="BF792" s="476"/>
      <c r="BG792" s="475"/>
      <c r="BH792" s="476"/>
      <c r="BI792" s="477"/>
      <c r="BJ792" s="474"/>
      <c r="BK792" s="475"/>
      <c r="BL792" s="476"/>
      <c r="BM792" s="475"/>
      <c r="BN792" s="476"/>
      <c r="BO792" s="477"/>
      <c r="BP792" s="474"/>
      <c r="BQ792" s="475"/>
      <c r="BR792" s="476"/>
      <c r="BS792" s="475"/>
      <c r="BT792" s="476"/>
      <c r="BU792" s="206"/>
      <c r="BV792" s="201"/>
      <c r="BW792" s="478"/>
      <c r="BX792" s="203"/>
      <c r="BY792" s="202"/>
      <c r="BZ792" s="203"/>
      <c r="CA792" s="204"/>
      <c r="CB792" s="201"/>
      <c r="CC792" s="478"/>
      <c r="CD792" s="203"/>
      <c r="CE792" s="202"/>
      <c r="CF792" s="203"/>
      <c r="CG792" s="204"/>
      <c r="CH792" s="201"/>
      <c r="CI792" s="202"/>
      <c r="CJ792" s="203"/>
      <c r="CK792" s="205"/>
      <c r="CL792" s="203"/>
      <c r="CM792" s="206"/>
      <c r="CN792" s="201"/>
      <c r="CO792" s="202"/>
      <c r="CP792" s="203"/>
      <c r="CQ792" s="202"/>
      <c r="CR792" s="203"/>
      <c r="CS792" s="204"/>
    </row>
    <row r="793" spans="25:97" ht="15" customHeight="1" x14ac:dyDescent="0.25">
      <c r="Y793" s="355"/>
      <c r="Z793" s="356"/>
      <c r="AA793" s="357"/>
      <c r="AB793" s="356"/>
      <c r="AC793" s="357"/>
      <c r="AD793" s="358"/>
      <c r="AE793" s="355"/>
      <c r="AF793" s="356"/>
      <c r="AG793" s="357"/>
      <c r="AH793" s="356"/>
      <c r="AI793" s="357"/>
      <c r="AJ793" s="358"/>
      <c r="AK793" s="355"/>
      <c r="AL793" s="356"/>
      <c r="AM793" s="357"/>
      <c r="AN793" s="356"/>
      <c r="AO793" s="357"/>
      <c r="AP793" s="358"/>
      <c r="AR793" s="201"/>
      <c r="AS793" s="471"/>
      <c r="AT793" s="472"/>
      <c r="AU793" s="205"/>
      <c r="AV793" s="472"/>
      <c r="AW793" s="206"/>
      <c r="AX793" s="473"/>
      <c r="AY793" s="471"/>
      <c r="AZ793" s="472"/>
      <c r="BA793" s="205"/>
      <c r="BB793" s="472"/>
      <c r="BC793" s="206"/>
      <c r="BD793" s="474"/>
      <c r="BE793" s="475"/>
      <c r="BF793" s="476"/>
      <c r="BG793" s="475"/>
      <c r="BH793" s="476"/>
      <c r="BI793" s="477"/>
      <c r="BJ793" s="474"/>
      <c r="BK793" s="475"/>
      <c r="BL793" s="476"/>
      <c r="BM793" s="475"/>
      <c r="BN793" s="476"/>
      <c r="BO793" s="477"/>
      <c r="BP793" s="474"/>
      <c r="BQ793" s="475"/>
      <c r="BR793" s="476"/>
      <c r="BS793" s="475"/>
      <c r="BT793" s="476"/>
      <c r="BU793" s="206"/>
      <c r="BV793" s="201"/>
      <c r="BW793" s="478"/>
      <c r="BX793" s="203"/>
      <c r="BY793" s="202"/>
      <c r="BZ793" s="203"/>
      <c r="CA793" s="204"/>
      <c r="CB793" s="201"/>
      <c r="CC793" s="478"/>
      <c r="CD793" s="203"/>
      <c r="CE793" s="202"/>
      <c r="CF793" s="203"/>
      <c r="CG793" s="204"/>
      <c r="CH793" s="201"/>
      <c r="CI793" s="202"/>
      <c r="CJ793" s="203"/>
      <c r="CK793" s="205"/>
      <c r="CL793" s="203"/>
      <c r="CM793" s="206"/>
      <c r="CN793" s="201"/>
      <c r="CO793" s="202"/>
      <c r="CP793" s="203"/>
      <c r="CQ793" s="202"/>
      <c r="CR793" s="203"/>
      <c r="CS793" s="204"/>
    </row>
    <row r="794" spans="25:97" ht="15" customHeight="1" x14ac:dyDescent="0.25">
      <c r="Y794" s="359"/>
      <c r="Z794" s="360"/>
      <c r="AA794" s="361"/>
      <c r="AB794" s="360"/>
      <c r="AC794" s="361"/>
      <c r="AD794" s="362"/>
      <c r="AE794" s="359"/>
      <c r="AF794" s="360"/>
      <c r="AG794" s="361"/>
      <c r="AH794" s="360"/>
      <c r="AI794" s="361"/>
      <c r="AJ794" s="362"/>
      <c r="AK794" s="359"/>
      <c r="AL794" s="360"/>
      <c r="AM794" s="361"/>
      <c r="AN794" s="360"/>
      <c r="AO794" s="361"/>
      <c r="AP794" s="362"/>
      <c r="AR794" s="207"/>
      <c r="AS794" s="479"/>
      <c r="AT794" s="480"/>
      <c r="AU794" s="481"/>
      <c r="AV794" s="480"/>
      <c r="AW794" s="482"/>
      <c r="AX794" s="483"/>
      <c r="AY794" s="479"/>
      <c r="AZ794" s="480"/>
      <c r="BA794" s="481"/>
      <c r="BB794" s="480"/>
      <c r="BC794" s="482"/>
      <c r="BD794" s="484"/>
      <c r="BE794" s="485"/>
      <c r="BF794" s="486"/>
      <c r="BG794" s="485"/>
      <c r="BH794" s="486"/>
      <c r="BI794" s="487"/>
      <c r="BJ794" s="484"/>
      <c r="BK794" s="485"/>
      <c r="BL794" s="486"/>
      <c r="BM794" s="485"/>
      <c r="BN794" s="486"/>
      <c r="BO794" s="487"/>
      <c r="BP794" s="484"/>
      <c r="BQ794" s="485"/>
      <c r="BR794" s="486"/>
      <c r="BS794" s="485"/>
      <c r="BT794" s="486"/>
      <c r="BU794" s="210"/>
      <c r="BV794" s="207"/>
      <c r="BW794" s="488"/>
      <c r="BX794" s="209"/>
      <c r="BY794" s="208"/>
      <c r="BZ794" s="209"/>
      <c r="CA794" s="210"/>
      <c r="CB794" s="207"/>
      <c r="CC794" s="488"/>
      <c r="CD794" s="209"/>
      <c r="CE794" s="208"/>
      <c r="CF794" s="209"/>
      <c r="CG794" s="210"/>
      <c r="CH794" s="207"/>
      <c r="CI794" s="208"/>
      <c r="CJ794" s="209"/>
      <c r="CK794" s="208"/>
      <c r="CL794" s="209"/>
      <c r="CM794" s="210"/>
      <c r="CN794" s="207"/>
      <c r="CO794" s="208"/>
      <c r="CP794" s="209"/>
      <c r="CQ794" s="208"/>
      <c r="CR794" s="209"/>
      <c r="CS794" s="210"/>
    </row>
    <row r="795" spans="25:97" ht="15" customHeight="1" x14ac:dyDescent="0.25">
      <c r="Y795" s="355">
        <v>1</v>
      </c>
      <c r="Z795" s="363" t="s">
        <v>837</v>
      </c>
      <c r="AA795">
        <v>1</v>
      </c>
      <c r="AB795" s="356" t="s">
        <v>838</v>
      </c>
      <c r="AC795">
        <v>1</v>
      </c>
      <c r="AD795" s="363" t="s">
        <v>839</v>
      </c>
      <c r="AE795" s="355">
        <v>1</v>
      </c>
      <c r="AF795" s="363" t="s">
        <v>840</v>
      </c>
      <c r="AG795">
        <v>1</v>
      </c>
      <c r="AH795" s="356" t="s">
        <v>841</v>
      </c>
      <c r="AI795">
        <v>1</v>
      </c>
      <c r="AJ795" s="363" t="s">
        <v>842</v>
      </c>
      <c r="AK795" s="355">
        <v>1</v>
      </c>
      <c r="AL795" s="363" t="s">
        <v>843</v>
      </c>
      <c r="AM795">
        <v>1</v>
      </c>
      <c r="AN795" s="356" t="s">
        <v>844</v>
      </c>
      <c r="AO795">
        <v>1</v>
      </c>
      <c r="AP795" s="363" t="s">
        <v>845</v>
      </c>
      <c r="AR795" s="201">
        <v>1</v>
      </c>
      <c r="AS795" s="489" t="s">
        <v>1065</v>
      </c>
      <c r="AT795">
        <v>1</v>
      </c>
      <c r="AU795" s="490" t="s">
        <v>1066</v>
      </c>
      <c r="AV795">
        <v>1</v>
      </c>
      <c r="AW795" s="489" t="s">
        <v>1067</v>
      </c>
      <c r="AX795" s="473">
        <v>1</v>
      </c>
      <c r="AY795" s="489" t="s">
        <v>1068</v>
      </c>
      <c r="AZ795">
        <v>1</v>
      </c>
      <c r="BA795" s="490" t="s">
        <v>1069</v>
      </c>
      <c r="BB795">
        <v>1</v>
      </c>
      <c r="BC795" s="489" t="s">
        <v>1070</v>
      </c>
      <c r="BD795" s="474">
        <v>1</v>
      </c>
      <c r="BE795" s="489" t="s">
        <v>1071</v>
      </c>
      <c r="BF795">
        <v>1</v>
      </c>
      <c r="BG795" s="475" t="s">
        <v>1072</v>
      </c>
      <c r="BH795">
        <v>1</v>
      </c>
      <c r="BI795" s="489" t="s">
        <v>1073</v>
      </c>
      <c r="BJ795" s="474">
        <v>1</v>
      </c>
      <c r="BK795" s="489" t="s">
        <v>1074</v>
      </c>
      <c r="BL795">
        <v>1</v>
      </c>
      <c r="BM795" s="475" t="s">
        <v>1075</v>
      </c>
      <c r="BN795">
        <v>1</v>
      </c>
      <c r="BO795" s="489" t="s">
        <v>1076</v>
      </c>
      <c r="BP795" s="474">
        <v>1</v>
      </c>
      <c r="BQ795" s="489" t="s">
        <v>1077</v>
      </c>
      <c r="BR795">
        <v>1</v>
      </c>
      <c r="BS795" s="475" t="s">
        <v>1078</v>
      </c>
      <c r="BT795">
        <v>1</v>
      </c>
      <c r="BU795" s="489" t="s">
        <v>1079</v>
      </c>
      <c r="BV795" s="201"/>
      <c r="BW795" s="471"/>
      <c r="BX795" s="203"/>
      <c r="BY795" s="205"/>
      <c r="BZ795" s="203"/>
      <c r="CA795" s="206"/>
      <c r="CB795" s="201"/>
      <c r="CC795" s="471"/>
      <c r="CD795" s="203"/>
      <c r="CE795" s="205"/>
      <c r="CF795" s="203"/>
      <c r="CG795" s="206"/>
      <c r="CH795" s="201"/>
      <c r="CI795" s="205"/>
      <c r="CJ795" s="203"/>
      <c r="CK795" s="205"/>
      <c r="CL795" s="203"/>
      <c r="CM795" s="206"/>
      <c r="CN795" s="201"/>
      <c r="CO795" s="205"/>
      <c r="CP795" s="203"/>
      <c r="CQ795" s="205"/>
      <c r="CR795" s="203"/>
      <c r="CS795" s="206"/>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4"/>
      <c r="BV796" s="201"/>
      <c r="BW796" s="478"/>
      <c r="BX796" s="203"/>
      <c r="BY796" s="202"/>
      <c r="BZ796" s="203"/>
      <c r="CA796" s="204"/>
      <c r="CB796" s="201"/>
      <c r="CC796" s="478"/>
      <c r="CD796" s="203"/>
      <c r="CE796" s="202"/>
      <c r="CF796" s="203"/>
      <c r="CG796" s="204"/>
      <c r="CH796" s="201"/>
      <c r="CI796" s="202"/>
      <c r="CJ796" s="203"/>
      <c r="CK796" s="202"/>
      <c r="CL796" s="203"/>
      <c r="CM796" s="204"/>
      <c r="CN796" s="201"/>
      <c r="CO796" s="202"/>
      <c r="CP796" s="203"/>
      <c r="CQ796" s="202"/>
      <c r="CR796" s="203"/>
      <c r="CS796" s="204"/>
    </row>
    <row r="797" spans="25:97" ht="15" customHeight="1" x14ac:dyDescent="0.25">
      <c r="Y797" s="355"/>
      <c r="Z797" s="356"/>
      <c r="AA797" s="357"/>
      <c r="AB797" s="356"/>
      <c r="AC797" s="357"/>
      <c r="AD797" s="358"/>
      <c r="AE797" s="355"/>
      <c r="AF797" s="356"/>
      <c r="AG797" s="357"/>
      <c r="AH797" s="356"/>
      <c r="AI797" s="357"/>
      <c r="AJ797" s="358"/>
      <c r="AK797" s="355"/>
      <c r="AL797" s="356"/>
      <c r="AM797" s="357"/>
      <c r="AN797" s="356"/>
      <c r="AO797" s="357"/>
      <c r="AP797" s="358"/>
      <c r="AR797" s="201"/>
      <c r="AS797" s="471"/>
      <c r="AT797" s="472"/>
      <c r="AU797" s="205"/>
      <c r="AV797" s="472"/>
      <c r="AW797" s="206"/>
      <c r="AX797" s="473"/>
      <c r="AY797" s="471"/>
      <c r="AZ797" s="472"/>
      <c r="BA797" s="205"/>
      <c r="BB797" s="472"/>
      <c r="BC797" s="206"/>
      <c r="BD797" s="474"/>
      <c r="BE797" s="475"/>
      <c r="BF797" s="476"/>
      <c r="BG797" s="475"/>
      <c r="BH797" s="476"/>
      <c r="BI797" s="477"/>
      <c r="BJ797" s="474"/>
      <c r="BK797" s="475"/>
      <c r="BL797" s="476"/>
      <c r="BM797" s="475"/>
      <c r="BN797" s="476"/>
      <c r="BO797" s="477"/>
      <c r="BP797" s="474"/>
      <c r="BQ797" s="475"/>
      <c r="BR797" s="476"/>
      <c r="BS797" s="475"/>
      <c r="BT797" s="476"/>
      <c r="BU797" s="204"/>
      <c r="BV797" s="201"/>
      <c r="BW797" s="478"/>
      <c r="BX797" s="203"/>
      <c r="BY797" s="202"/>
      <c r="BZ797" s="203"/>
      <c r="CA797" s="204"/>
      <c r="CB797" s="201"/>
      <c r="CC797" s="478"/>
      <c r="CD797" s="203"/>
      <c r="CE797" s="202"/>
      <c r="CF797" s="203"/>
      <c r="CG797" s="204"/>
      <c r="CH797" s="201"/>
      <c r="CI797" s="202"/>
      <c r="CJ797" s="203"/>
      <c r="CK797" s="202"/>
      <c r="CL797" s="203"/>
      <c r="CM797" s="204"/>
      <c r="CN797" s="201"/>
      <c r="CO797" s="202"/>
      <c r="CP797" s="203"/>
      <c r="CQ797" s="202"/>
      <c r="CR797" s="203"/>
      <c r="CS797" s="204"/>
    </row>
    <row r="798" spans="25:97" ht="15" customHeight="1" x14ac:dyDescent="0.25">
      <c r="Y798" s="359"/>
      <c r="Z798" s="360"/>
      <c r="AA798" s="361"/>
      <c r="AB798" s="360"/>
      <c r="AC798" s="361"/>
      <c r="AD798" s="362"/>
      <c r="AE798" s="359"/>
      <c r="AF798" s="360"/>
      <c r="AG798" s="361"/>
      <c r="AH798" s="360"/>
      <c r="AI798" s="361"/>
      <c r="AJ798" s="362"/>
      <c r="AK798" s="359"/>
      <c r="AL798" s="360"/>
      <c r="AM798" s="361"/>
      <c r="AN798" s="360"/>
      <c r="AO798" s="361"/>
      <c r="AP798" s="362"/>
      <c r="AR798" s="207"/>
      <c r="AS798" s="479"/>
      <c r="AT798" s="480"/>
      <c r="AU798" s="481"/>
      <c r="AV798" s="480"/>
      <c r="AW798" s="482"/>
      <c r="AX798" s="483"/>
      <c r="AY798" s="479"/>
      <c r="AZ798" s="480"/>
      <c r="BA798" s="481"/>
      <c r="BB798" s="480"/>
      <c r="BC798" s="482"/>
      <c r="BD798" s="484"/>
      <c r="BE798" s="485"/>
      <c r="BF798" s="486"/>
      <c r="BG798" s="485"/>
      <c r="BH798" s="486"/>
      <c r="BI798" s="487"/>
      <c r="BJ798" s="484"/>
      <c r="BK798" s="485"/>
      <c r="BL798" s="486"/>
      <c r="BM798" s="485"/>
      <c r="BN798" s="486"/>
      <c r="BO798" s="487"/>
      <c r="BP798" s="484"/>
      <c r="BQ798" s="485"/>
      <c r="BR798" s="486"/>
      <c r="BS798" s="485"/>
      <c r="BT798" s="486"/>
      <c r="BU798" s="210"/>
      <c r="BV798" s="207"/>
      <c r="BW798" s="488"/>
      <c r="BX798" s="209"/>
      <c r="BY798" s="208"/>
      <c r="BZ798" s="209"/>
      <c r="CA798" s="210"/>
      <c r="CB798" s="207"/>
      <c r="CC798" s="488"/>
      <c r="CD798" s="209"/>
      <c r="CE798" s="208"/>
      <c r="CF798" s="209"/>
      <c r="CG798" s="210"/>
      <c r="CH798" s="207"/>
      <c r="CI798" s="208"/>
      <c r="CJ798" s="209"/>
      <c r="CK798" s="208"/>
      <c r="CL798" s="209"/>
      <c r="CM798" s="210"/>
      <c r="CN798" s="207"/>
      <c r="CO798" s="208"/>
      <c r="CP798" s="209"/>
      <c r="CQ798" s="208"/>
      <c r="CR798" s="209"/>
      <c r="CS798" s="210"/>
    </row>
    <row r="799" spans="25:97" ht="15" customHeight="1" x14ac:dyDescent="0.25">
      <c r="Y799" s="355">
        <v>1</v>
      </c>
      <c r="Z799" s="363" t="s">
        <v>846</v>
      </c>
      <c r="AA799">
        <v>1</v>
      </c>
      <c r="AB799" s="356" t="s">
        <v>847</v>
      </c>
      <c r="AC799">
        <v>1</v>
      </c>
      <c r="AD799" s="363" t="s">
        <v>848</v>
      </c>
      <c r="AE799" s="355">
        <v>1</v>
      </c>
      <c r="AF799" s="363" t="s">
        <v>849</v>
      </c>
      <c r="AG799">
        <v>1</v>
      </c>
      <c r="AH799" s="356" t="s">
        <v>850</v>
      </c>
      <c r="AI799">
        <v>1</v>
      </c>
      <c r="AJ799" s="363" t="s">
        <v>851</v>
      </c>
      <c r="AK799" s="355">
        <v>1</v>
      </c>
      <c r="AL799" s="363" t="s">
        <v>852</v>
      </c>
      <c r="AM799">
        <v>1</v>
      </c>
      <c r="AN799" s="356" t="s">
        <v>853</v>
      </c>
      <c r="AO799">
        <v>1</v>
      </c>
      <c r="AP799" s="363" t="s">
        <v>854</v>
      </c>
      <c r="AR799" s="201">
        <v>1</v>
      </c>
      <c r="AS799" s="489" t="s">
        <v>1080</v>
      </c>
      <c r="AT799">
        <v>1</v>
      </c>
      <c r="AU799" s="490" t="s">
        <v>1081</v>
      </c>
      <c r="AV799">
        <v>1</v>
      </c>
      <c r="AW799" s="489" t="s">
        <v>1082</v>
      </c>
      <c r="AX799" s="473">
        <v>1</v>
      </c>
      <c r="AY799" s="489" t="s">
        <v>1083</v>
      </c>
      <c r="AZ799">
        <v>1</v>
      </c>
      <c r="BA799" s="490" t="s">
        <v>1083</v>
      </c>
      <c r="BB799">
        <v>1</v>
      </c>
      <c r="BC799" s="489" t="s">
        <v>1084</v>
      </c>
      <c r="BD799" s="474">
        <v>1</v>
      </c>
      <c r="BE799" s="489" t="s">
        <v>1085</v>
      </c>
      <c r="BF799">
        <v>1</v>
      </c>
      <c r="BG799" s="475" t="s">
        <v>1086</v>
      </c>
      <c r="BH799">
        <v>1</v>
      </c>
      <c r="BI799" s="489" t="s">
        <v>1087</v>
      </c>
      <c r="BJ799" s="474">
        <v>1</v>
      </c>
      <c r="BK799" s="489" t="s">
        <v>1088</v>
      </c>
      <c r="BL799">
        <v>1</v>
      </c>
      <c r="BM799" s="475" t="s">
        <v>1089</v>
      </c>
      <c r="BN799">
        <v>1</v>
      </c>
      <c r="BO799" s="489" t="s">
        <v>1090</v>
      </c>
      <c r="BP799" s="474">
        <v>1</v>
      </c>
      <c r="BQ799" s="489" t="s">
        <v>1091</v>
      </c>
      <c r="BR799">
        <v>1</v>
      </c>
      <c r="BS799" s="475" t="s">
        <v>1092</v>
      </c>
      <c r="BT799">
        <v>1</v>
      </c>
      <c r="BU799" s="489" t="s">
        <v>1093</v>
      </c>
      <c r="BV799" s="201"/>
      <c r="BW799" s="471"/>
      <c r="BX799" s="203"/>
      <c r="BY799" s="205"/>
      <c r="BZ799" s="203"/>
      <c r="CA799" s="206"/>
      <c r="CB799" s="201"/>
      <c r="CC799" s="471"/>
      <c r="CD799" s="203"/>
      <c r="CE799" s="205"/>
      <c r="CF799" s="203"/>
      <c r="CG799" s="206"/>
      <c r="CH799" s="201"/>
      <c r="CI799" s="205"/>
      <c r="CJ799" s="203"/>
      <c r="CK799" s="205"/>
      <c r="CL799" s="203"/>
      <c r="CM799" s="206"/>
      <c r="CN799" s="201"/>
      <c r="CO799" s="205"/>
      <c r="CP799" s="203"/>
      <c r="CQ799" s="205"/>
      <c r="CR799" s="203"/>
      <c r="CS799" s="206"/>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5"/>
      <c r="Z801" s="356"/>
      <c r="AA801" s="357"/>
      <c r="AB801" s="356"/>
      <c r="AC801" s="357"/>
      <c r="AD801" s="358"/>
      <c r="AE801" s="355"/>
      <c r="AF801" s="356"/>
      <c r="AG801" s="357"/>
      <c r="AH801" s="356"/>
      <c r="AI801" s="357"/>
      <c r="AJ801" s="358"/>
      <c r="AK801" s="355"/>
      <c r="AL801" s="356"/>
      <c r="AM801" s="357"/>
      <c r="AN801" s="356"/>
      <c r="AO801" s="357"/>
      <c r="AP801" s="358"/>
      <c r="AR801" s="201"/>
      <c r="AS801" s="471"/>
      <c r="AT801" s="472"/>
      <c r="AU801" s="205"/>
      <c r="AV801" s="472"/>
      <c r="AW801" s="206"/>
      <c r="AX801" s="473"/>
      <c r="AY801" s="471"/>
      <c r="AZ801" s="472"/>
      <c r="BA801" s="205"/>
      <c r="BB801" s="472"/>
      <c r="BC801" s="206"/>
      <c r="BD801" s="474"/>
      <c r="BE801" s="475"/>
      <c r="BF801" s="476"/>
      <c r="BG801" s="475"/>
      <c r="BH801" s="476"/>
      <c r="BI801" s="477"/>
      <c r="BJ801" s="474"/>
      <c r="BK801" s="475"/>
      <c r="BL801" s="476"/>
      <c r="BM801" s="475"/>
      <c r="BN801" s="476"/>
      <c r="BO801" s="477"/>
      <c r="BP801" s="474"/>
      <c r="BQ801" s="475"/>
      <c r="BR801" s="476"/>
      <c r="BS801" s="475"/>
      <c r="BT801" s="476"/>
      <c r="BU801" s="204"/>
      <c r="BV801" s="201"/>
      <c r="BW801" s="478"/>
      <c r="BX801" s="203"/>
      <c r="BY801" s="202"/>
      <c r="BZ801" s="203"/>
      <c r="CA801" s="204"/>
      <c r="CB801" s="201"/>
      <c r="CC801" s="478"/>
      <c r="CD801" s="203"/>
      <c r="CE801" s="202"/>
      <c r="CF801" s="203"/>
      <c r="CG801" s="204"/>
      <c r="CH801" s="201"/>
      <c r="CI801" s="202"/>
      <c r="CJ801" s="203"/>
      <c r="CK801" s="202"/>
      <c r="CL801" s="203"/>
      <c r="CM801" s="204"/>
      <c r="CN801" s="201"/>
      <c r="CO801" s="202"/>
      <c r="CP801" s="203"/>
      <c r="CQ801" s="202"/>
      <c r="CR801" s="203"/>
      <c r="CS801" s="204"/>
    </row>
    <row r="802" spans="25:97" ht="15" customHeight="1" x14ac:dyDescent="0.25">
      <c r="Y802" s="359"/>
      <c r="Z802" s="360"/>
      <c r="AA802" s="361"/>
      <c r="AB802" s="360"/>
      <c r="AC802" s="361"/>
      <c r="AD802" s="362"/>
      <c r="AE802" s="359"/>
      <c r="AF802" s="360"/>
      <c r="AG802" s="361"/>
      <c r="AH802" s="360"/>
      <c r="AI802" s="361"/>
      <c r="AJ802" s="362"/>
      <c r="AK802" s="359"/>
      <c r="AL802" s="360"/>
      <c r="AM802" s="361"/>
      <c r="AN802" s="360"/>
      <c r="AO802" s="361"/>
      <c r="AP802" s="362"/>
      <c r="AR802" s="207"/>
      <c r="AS802" s="479"/>
      <c r="AT802" s="480"/>
      <c r="AU802" s="481"/>
      <c r="AV802" s="480"/>
      <c r="AW802" s="482"/>
      <c r="AX802" s="483"/>
      <c r="AY802" s="479"/>
      <c r="AZ802" s="480"/>
      <c r="BA802" s="481"/>
      <c r="BB802" s="480"/>
      <c r="BC802" s="482"/>
      <c r="BD802" s="484"/>
      <c r="BE802" s="485"/>
      <c r="BF802" s="486"/>
      <c r="BG802" s="485"/>
      <c r="BH802" s="486"/>
      <c r="BI802" s="487"/>
      <c r="BJ802" s="484"/>
      <c r="BK802" s="485"/>
      <c r="BL802" s="486"/>
      <c r="BM802" s="485"/>
      <c r="BN802" s="486"/>
      <c r="BO802" s="487"/>
      <c r="BP802" s="484"/>
      <c r="BQ802" s="485"/>
      <c r="BR802" s="486"/>
      <c r="BS802" s="485"/>
      <c r="BT802" s="486"/>
      <c r="BU802" s="210"/>
      <c r="BV802" s="207"/>
      <c r="BW802" s="488"/>
      <c r="BX802" s="209"/>
      <c r="BY802" s="208"/>
      <c r="BZ802" s="209"/>
      <c r="CA802" s="210"/>
      <c r="CB802" s="207"/>
      <c r="CC802" s="488"/>
      <c r="CD802" s="209"/>
      <c r="CE802" s="208"/>
      <c r="CF802" s="209"/>
      <c r="CG802" s="210"/>
      <c r="CH802" s="207"/>
      <c r="CI802" s="208"/>
      <c r="CJ802" s="209"/>
      <c r="CK802" s="208"/>
      <c r="CL802" s="209"/>
      <c r="CM802" s="210"/>
      <c r="CN802" s="207"/>
      <c r="CO802" s="208"/>
      <c r="CP802" s="209"/>
      <c r="CQ802" s="208"/>
      <c r="CR802" s="209"/>
      <c r="CS802" s="210"/>
    </row>
    <row r="803" spans="25:97" ht="15" customHeight="1" x14ac:dyDescent="0.25">
      <c r="Y803" s="355">
        <v>1</v>
      </c>
      <c r="Z803" s="363" t="s">
        <v>855</v>
      </c>
      <c r="AA803">
        <v>1</v>
      </c>
      <c r="AB803" s="356" t="s">
        <v>856</v>
      </c>
      <c r="AC803">
        <v>1</v>
      </c>
      <c r="AD803" s="363" t="s">
        <v>857</v>
      </c>
      <c r="AE803" s="355">
        <v>1</v>
      </c>
      <c r="AF803" s="363" t="s">
        <v>858</v>
      </c>
      <c r="AG803">
        <v>1</v>
      </c>
      <c r="AH803" s="356" t="s">
        <v>859</v>
      </c>
      <c r="AI803">
        <v>1</v>
      </c>
      <c r="AJ803" s="363" t="s">
        <v>860</v>
      </c>
      <c r="AK803" s="355">
        <v>1</v>
      </c>
      <c r="AL803" s="363" t="s">
        <v>861</v>
      </c>
      <c r="AM803">
        <v>1</v>
      </c>
      <c r="AN803" s="356" t="s">
        <v>862</v>
      </c>
      <c r="AO803">
        <v>1</v>
      </c>
      <c r="AP803" s="363" t="s">
        <v>863</v>
      </c>
      <c r="AR803" s="201">
        <v>1</v>
      </c>
      <c r="AS803" s="489" t="s">
        <v>1094</v>
      </c>
      <c r="AT803">
        <v>1</v>
      </c>
      <c r="AU803" s="490" t="s">
        <v>1095</v>
      </c>
      <c r="AV803">
        <v>1</v>
      </c>
      <c r="AW803" s="489" t="s">
        <v>1096</v>
      </c>
      <c r="AX803" s="473">
        <v>1</v>
      </c>
      <c r="AY803" s="489" t="s">
        <v>1097</v>
      </c>
      <c r="AZ803">
        <v>1</v>
      </c>
      <c r="BA803" s="490" t="s">
        <v>1098</v>
      </c>
      <c r="BB803">
        <v>1</v>
      </c>
      <c r="BC803" s="489" t="s">
        <v>1099</v>
      </c>
      <c r="BD803" s="474">
        <v>1</v>
      </c>
      <c r="BE803" s="489" t="s">
        <v>1100</v>
      </c>
      <c r="BF803">
        <v>1</v>
      </c>
      <c r="BG803" s="475" t="s">
        <v>1101</v>
      </c>
      <c r="BH803">
        <v>1</v>
      </c>
      <c r="BI803" s="489" t="s">
        <v>1102</v>
      </c>
      <c r="BJ803" s="474">
        <v>1</v>
      </c>
      <c r="BK803" s="489" t="s">
        <v>1103</v>
      </c>
      <c r="BL803">
        <v>1</v>
      </c>
      <c r="BM803" s="475" t="s">
        <v>1104</v>
      </c>
      <c r="BN803">
        <v>1</v>
      </c>
      <c r="BO803" s="489" t="s">
        <v>1105</v>
      </c>
      <c r="BP803" s="474"/>
      <c r="BQ803" s="475"/>
      <c r="BR803" s="476"/>
      <c r="BS803" s="475"/>
      <c r="BT803" s="476"/>
      <c r="BU803" s="206"/>
      <c r="BV803" s="201"/>
      <c r="BW803" s="471"/>
      <c r="BX803" s="203"/>
      <c r="BY803" s="205"/>
      <c r="BZ803" s="203"/>
      <c r="CA803" s="204"/>
      <c r="CB803" s="201"/>
      <c r="CC803" s="471"/>
      <c r="CD803" s="203"/>
      <c r="CE803" s="205"/>
      <c r="CF803" s="203"/>
      <c r="CG803" s="206"/>
      <c r="CH803" s="201"/>
      <c r="CI803" s="205"/>
      <c r="CJ803" s="203"/>
      <c r="CK803" s="205"/>
      <c r="CL803" s="203"/>
      <c r="CM803" s="206"/>
      <c r="CN803" s="201"/>
      <c r="CO803" s="205"/>
      <c r="CP803" s="203"/>
      <c r="CQ803" s="205"/>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203"/>
      <c r="AU804" s="202"/>
      <c r="AV804" s="203"/>
      <c r="AW804" s="204"/>
      <c r="AX804" s="201"/>
      <c r="AY804" s="478"/>
      <c r="AZ804" s="203"/>
      <c r="BA804" s="202"/>
      <c r="BB804" s="203"/>
      <c r="BC804" s="204"/>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64"/>
      <c r="Z805" s="365"/>
      <c r="AA805" s="366"/>
      <c r="AB805" s="365"/>
      <c r="AC805" s="366"/>
      <c r="AD805" s="367"/>
      <c r="AE805" s="364"/>
      <c r="AF805" s="365"/>
      <c r="AG805" s="366"/>
      <c r="AH805" s="365"/>
      <c r="AI805" s="366"/>
      <c r="AJ805" s="367"/>
      <c r="AK805" s="364"/>
      <c r="AL805" s="365"/>
      <c r="AM805" s="366"/>
      <c r="AN805" s="365"/>
      <c r="AO805" s="366"/>
      <c r="AP805" s="367"/>
      <c r="AR805" s="211"/>
      <c r="AS805" s="491"/>
      <c r="AT805" s="213"/>
      <c r="AU805" s="212"/>
      <c r="AV805" s="213"/>
      <c r="AW805" s="214"/>
      <c r="AX805" s="211"/>
      <c r="AY805" s="492"/>
      <c r="AZ805" s="213"/>
      <c r="BA805" s="212"/>
      <c r="BB805" s="213"/>
      <c r="BC805" s="214"/>
      <c r="BD805" s="493"/>
      <c r="BE805" s="494"/>
      <c r="BF805" s="495"/>
      <c r="BG805" s="494"/>
      <c r="BH805" s="495"/>
      <c r="BI805" s="496"/>
      <c r="BJ805" s="493"/>
      <c r="BK805" s="494"/>
      <c r="BL805" s="495"/>
      <c r="BM805" s="494"/>
      <c r="BN805" s="495"/>
      <c r="BO805" s="496"/>
      <c r="BP805" s="493"/>
      <c r="BQ805" s="494"/>
      <c r="BR805" s="495"/>
      <c r="BS805" s="494"/>
      <c r="BT805" s="495"/>
      <c r="BU805" s="214"/>
      <c r="BV805" s="211"/>
      <c r="BW805" s="492"/>
      <c r="BX805" s="213"/>
      <c r="BY805" s="212"/>
      <c r="BZ805" s="213"/>
      <c r="CA805" s="214"/>
      <c r="CB805" s="211"/>
      <c r="CC805" s="492"/>
      <c r="CD805" s="213"/>
      <c r="CE805" s="212"/>
      <c r="CF805" s="213"/>
      <c r="CG805" s="214"/>
      <c r="CH805" s="211"/>
      <c r="CI805" s="212"/>
      <c r="CJ805" s="213"/>
      <c r="CK805" s="212"/>
      <c r="CL805" s="213"/>
      <c r="CM805" s="214"/>
      <c r="CN805" s="211"/>
      <c r="CO805" s="212"/>
      <c r="CP805" s="213"/>
      <c r="CQ805" s="212"/>
      <c r="CR805" s="213"/>
      <c r="CS805" s="214"/>
    </row>
    <row r="806" spans="25:97" ht="15" customHeight="1" x14ac:dyDescent="0.25">
      <c r="Y806" s="368"/>
      <c r="Z806" s="369"/>
      <c r="AA806" s="370"/>
      <c r="AB806" s="369"/>
      <c r="AC806" s="370"/>
      <c r="AD806" s="371"/>
      <c r="AE806" s="368"/>
      <c r="AF806" s="369"/>
      <c r="AG806" s="370"/>
      <c r="AH806" s="369"/>
      <c r="AI806" s="370"/>
      <c r="AJ806" s="371"/>
      <c r="AK806" s="368"/>
      <c r="AL806" s="369"/>
      <c r="AM806" s="370"/>
      <c r="AN806" s="369"/>
      <c r="AO806" s="370"/>
      <c r="AP806" s="371"/>
      <c r="AR806" s="169"/>
      <c r="AS806" s="497"/>
      <c r="AT806" s="171"/>
      <c r="AU806" s="170"/>
      <c r="AV806" s="171"/>
      <c r="AW806" s="172"/>
      <c r="AX806" s="169"/>
      <c r="AY806" s="498"/>
      <c r="AZ806" s="171"/>
      <c r="BA806" s="170"/>
      <c r="BB806" s="171"/>
      <c r="BC806" s="172"/>
      <c r="BD806" s="499"/>
      <c r="BE806" s="500"/>
      <c r="BF806" s="501"/>
      <c r="BG806" s="500"/>
      <c r="BH806" s="501"/>
      <c r="BI806" s="502"/>
      <c r="BJ806" s="499"/>
      <c r="BK806" s="500"/>
      <c r="BL806" s="501"/>
      <c r="BM806" s="500"/>
      <c r="BN806" s="501"/>
      <c r="BO806" s="502"/>
      <c r="BP806" s="499"/>
      <c r="BQ806" s="500"/>
      <c r="BR806" s="501"/>
      <c r="BS806" s="500"/>
      <c r="BT806" s="501"/>
      <c r="BU806" s="172"/>
      <c r="BV806" s="169"/>
      <c r="BW806" s="498"/>
      <c r="BX806" s="171"/>
      <c r="BY806" s="170"/>
      <c r="BZ806" s="171"/>
      <c r="CA806" s="172"/>
      <c r="CB806" s="169"/>
      <c r="CC806" s="498"/>
      <c r="CD806" s="171"/>
      <c r="CE806" s="170"/>
      <c r="CF806" s="171"/>
      <c r="CG806" s="172"/>
      <c r="CH806" s="169"/>
      <c r="CI806" s="170"/>
      <c r="CJ806" s="171"/>
      <c r="CK806" s="170"/>
      <c r="CL806" s="171"/>
      <c r="CM806" s="172"/>
      <c r="CN806" s="169"/>
      <c r="CO806" s="170"/>
      <c r="CP806" s="171"/>
      <c r="CQ806" s="170"/>
      <c r="CR806" s="171"/>
      <c r="CS806" s="172"/>
    </row>
    <row r="807" spans="25:97" ht="15" customHeight="1" x14ac:dyDescent="0.25">
      <c r="Y807" s="372">
        <v>1</v>
      </c>
      <c r="Z807" s="373" t="s">
        <v>864</v>
      </c>
      <c r="AA807">
        <v>1</v>
      </c>
      <c r="AB807" s="374" t="s">
        <v>865</v>
      </c>
      <c r="AC807">
        <v>1</v>
      </c>
      <c r="AD807" s="373" t="s">
        <v>866</v>
      </c>
      <c r="AE807" s="372">
        <v>1</v>
      </c>
      <c r="AF807" s="373" t="s">
        <v>867</v>
      </c>
      <c r="AG807">
        <v>1</v>
      </c>
      <c r="AH807" s="374" t="s">
        <v>868</v>
      </c>
      <c r="AI807">
        <v>1</v>
      </c>
      <c r="AJ807" s="373" t="s">
        <v>869</v>
      </c>
      <c r="AK807" s="372">
        <v>1</v>
      </c>
      <c r="AL807" s="373" t="s">
        <v>870</v>
      </c>
      <c r="AM807">
        <v>1</v>
      </c>
      <c r="AN807" s="374" t="s">
        <v>871</v>
      </c>
      <c r="AO807">
        <v>1</v>
      </c>
      <c r="AP807" s="373" t="s">
        <v>872</v>
      </c>
      <c r="AR807" s="215">
        <v>1</v>
      </c>
      <c r="AS807" s="503" t="s">
        <v>1106</v>
      </c>
      <c r="AT807">
        <v>1</v>
      </c>
      <c r="AU807" s="504" t="s">
        <v>1107</v>
      </c>
      <c r="AV807">
        <v>1</v>
      </c>
      <c r="AW807" s="503" t="s">
        <v>1108</v>
      </c>
      <c r="AX807" s="505">
        <v>1</v>
      </c>
      <c r="AY807" s="503" t="s">
        <v>1109</v>
      </c>
      <c r="AZ807">
        <v>1</v>
      </c>
      <c r="BA807" s="504" t="s">
        <v>1110</v>
      </c>
      <c r="BB807">
        <v>1</v>
      </c>
      <c r="BC807" s="503" t="s">
        <v>1111</v>
      </c>
      <c r="BD807" s="506">
        <v>1</v>
      </c>
      <c r="BE807" s="503" t="s">
        <v>1112</v>
      </c>
      <c r="BF807">
        <v>1</v>
      </c>
      <c r="BG807" s="507" t="s">
        <v>1113</v>
      </c>
      <c r="BH807">
        <v>1</v>
      </c>
      <c r="BI807" s="503" t="s">
        <v>1114</v>
      </c>
      <c r="BJ807" s="506"/>
      <c r="BK807" s="507"/>
      <c r="BL807" s="508"/>
      <c r="BM807" s="507"/>
      <c r="BN807" s="508"/>
      <c r="BO807" s="509"/>
      <c r="BP807" s="506"/>
      <c r="BQ807" s="507"/>
      <c r="BR807" s="508"/>
      <c r="BS807" s="507"/>
      <c r="BT807" s="508"/>
      <c r="BU807" s="218"/>
      <c r="BV807" s="215"/>
      <c r="BW807" s="510"/>
      <c r="BX807" s="217"/>
      <c r="BY807" s="216"/>
      <c r="BZ807" s="217"/>
      <c r="CA807" s="218"/>
      <c r="CB807" s="215"/>
      <c r="CC807" s="510"/>
      <c r="CD807" s="217"/>
      <c r="CE807" s="216"/>
      <c r="CF807" s="217"/>
      <c r="CG807" s="218"/>
      <c r="CH807" s="215"/>
      <c r="CI807" s="216"/>
      <c r="CJ807" s="217"/>
      <c r="CK807" s="216"/>
      <c r="CL807" s="217"/>
      <c r="CM807" s="218"/>
      <c r="CN807" s="215"/>
      <c r="CO807" s="216"/>
      <c r="CP807" s="217"/>
      <c r="CQ807" s="216"/>
      <c r="CR807" s="217"/>
      <c r="CS807" s="218"/>
    </row>
    <row r="808" spans="25:97" ht="15" customHeight="1" x14ac:dyDescent="0.25">
      <c r="Y808" s="372"/>
      <c r="Z808" s="374"/>
      <c r="AA808" s="375"/>
      <c r="AB808" s="374"/>
      <c r="AC808" s="375"/>
      <c r="AD808" s="376"/>
      <c r="AE808" s="372"/>
      <c r="AF808" s="374"/>
      <c r="AG808" s="375"/>
      <c r="AH808" s="374"/>
      <c r="AI808" s="375"/>
      <c r="AJ808" s="376"/>
      <c r="AK808" s="372"/>
      <c r="AL808" s="374"/>
      <c r="AM808" s="375"/>
      <c r="AN808" s="374"/>
      <c r="AO808" s="375"/>
      <c r="AP808" s="376"/>
      <c r="AR808" s="215"/>
      <c r="AS808" s="510"/>
      <c r="AT808" s="511"/>
      <c r="AU808" s="216"/>
      <c r="AV808" s="511"/>
      <c r="AW808" s="218"/>
      <c r="AX808" s="505"/>
      <c r="AY808" s="510"/>
      <c r="AZ808" s="511"/>
      <c r="BA808" s="216"/>
      <c r="BB808" s="511"/>
      <c r="BC808" s="220"/>
      <c r="BD808" s="506"/>
      <c r="BE808" s="507"/>
      <c r="BF808" s="508"/>
      <c r="BG808" s="507"/>
      <c r="BH808" s="508"/>
      <c r="BI808" s="509"/>
      <c r="BJ808" s="506"/>
      <c r="BK808" s="507"/>
      <c r="BL808" s="508"/>
      <c r="BM808" s="507"/>
      <c r="BN808" s="508"/>
      <c r="BO808" s="509"/>
      <c r="BP808" s="506"/>
      <c r="BQ808" s="507"/>
      <c r="BR808" s="508"/>
      <c r="BS808" s="507"/>
      <c r="BT808" s="508"/>
      <c r="BU808" s="220"/>
      <c r="BV808" s="215"/>
      <c r="BW808" s="226"/>
      <c r="BX808" s="217"/>
      <c r="BY808" s="219"/>
      <c r="BZ808" s="217"/>
      <c r="CA808" s="220"/>
      <c r="CB808" s="215"/>
      <c r="CC808" s="226"/>
      <c r="CD808" s="217"/>
      <c r="CE808" s="219"/>
      <c r="CF808" s="217"/>
      <c r="CG808" s="220"/>
      <c r="CH808" s="215"/>
      <c r="CI808" s="219"/>
      <c r="CJ808" s="217"/>
      <c r="CK808" s="219"/>
      <c r="CL808" s="217"/>
      <c r="CM808" s="220"/>
      <c r="CN808" s="215"/>
      <c r="CO808" s="219"/>
      <c r="CP808" s="217"/>
      <c r="CQ808" s="219"/>
      <c r="CR808" s="217"/>
      <c r="CS808" s="220"/>
    </row>
    <row r="809" spans="25:97" ht="15" customHeight="1" x14ac:dyDescent="0.25">
      <c r="Y809" s="372"/>
      <c r="Z809" s="374"/>
      <c r="AA809" s="375"/>
      <c r="AB809" s="374"/>
      <c r="AC809" s="375"/>
      <c r="AD809" s="376"/>
      <c r="AE809" s="372"/>
      <c r="AF809" s="374"/>
      <c r="AG809" s="375"/>
      <c r="AH809" s="374"/>
      <c r="AI809" s="375"/>
      <c r="AJ809" s="376"/>
      <c r="AK809" s="372"/>
      <c r="AL809" s="374"/>
      <c r="AM809" s="375"/>
      <c r="AN809" s="374"/>
      <c r="AO809" s="375"/>
      <c r="AP809" s="376"/>
      <c r="AR809" s="215"/>
      <c r="AS809" s="510"/>
      <c r="AT809" s="511"/>
      <c r="AU809" s="216"/>
      <c r="AV809" s="511"/>
      <c r="AW809" s="218"/>
      <c r="AX809" s="505"/>
      <c r="AY809" s="510"/>
      <c r="AZ809" s="511"/>
      <c r="BA809" s="216"/>
      <c r="BB809" s="511"/>
      <c r="BC809" s="220"/>
      <c r="BD809" s="506"/>
      <c r="BE809" s="507"/>
      <c r="BF809" s="508"/>
      <c r="BG809" s="507"/>
      <c r="BH809" s="508"/>
      <c r="BI809" s="509"/>
      <c r="BJ809" s="506"/>
      <c r="BK809" s="507"/>
      <c r="BL809" s="508"/>
      <c r="BM809" s="507"/>
      <c r="BN809" s="508"/>
      <c r="BO809" s="509"/>
      <c r="BP809" s="506"/>
      <c r="BQ809" s="507"/>
      <c r="BR809" s="508"/>
      <c r="BS809" s="507"/>
      <c r="BT809" s="508"/>
      <c r="BU809" s="220"/>
      <c r="BV809" s="215"/>
      <c r="BW809" s="226"/>
      <c r="BX809" s="217"/>
      <c r="BY809" s="219"/>
      <c r="BZ809" s="217"/>
      <c r="CA809" s="220"/>
      <c r="CB809" s="215"/>
      <c r="CC809" s="226"/>
      <c r="CD809" s="217"/>
      <c r="CE809" s="219"/>
      <c r="CF809" s="217"/>
      <c r="CG809" s="220"/>
      <c r="CH809" s="215"/>
      <c r="CI809" s="219"/>
      <c r="CJ809" s="217"/>
      <c r="CK809" s="219"/>
      <c r="CL809" s="217"/>
      <c r="CM809" s="220"/>
      <c r="CN809" s="215"/>
      <c r="CO809" s="219"/>
      <c r="CP809" s="217"/>
      <c r="CQ809" s="219"/>
      <c r="CR809" s="217"/>
      <c r="CS809" s="220"/>
    </row>
    <row r="810" spans="25:97" ht="15" customHeight="1" x14ac:dyDescent="0.25">
      <c r="Y810" s="377"/>
      <c r="Z810" s="378"/>
      <c r="AA810" s="379"/>
      <c r="AB810" s="378"/>
      <c r="AC810" s="379"/>
      <c r="AD810" s="380"/>
      <c r="AE810" s="377"/>
      <c r="AF810" s="378"/>
      <c r="AG810" s="379"/>
      <c r="AH810" s="378"/>
      <c r="AI810" s="379"/>
      <c r="AJ810" s="380"/>
      <c r="AK810" s="377"/>
      <c r="AL810" s="378"/>
      <c r="AM810" s="379"/>
      <c r="AN810" s="378"/>
      <c r="AO810" s="379"/>
      <c r="AP810" s="380"/>
      <c r="AR810" s="221"/>
      <c r="AS810" s="512"/>
      <c r="AT810" s="513"/>
      <c r="AU810" s="514"/>
      <c r="AV810" s="513"/>
      <c r="AW810" s="515"/>
      <c r="AX810" s="516"/>
      <c r="AY810" s="512"/>
      <c r="AZ810" s="513"/>
      <c r="BA810" s="514"/>
      <c r="BB810" s="513"/>
      <c r="BC810" s="224"/>
      <c r="BD810" s="517"/>
      <c r="BE810" s="518"/>
      <c r="BF810" s="519"/>
      <c r="BG810" s="518"/>
      <c r="BH810" s="519"/>
      <c r="BI810" s="520"/>
      <c r="BJ810" s="517"/>
      <c r="BK810" s="518"/>
      <c r="BL810" s="519"/>
      <c r="BM810" s="518"/>
      <c r="BN810" s="519"/>
      <c r="BO810" s="520"/>
      <c r="BP810" s="517"/>
      <c r="BQ810" s="518"/>
      <c r="BR810" s="519"/>
      <c r="BS810" s="518"/>
      <c r="BT810" s="519"/>
      <c r="BU810" s="224"/>
      <c r="BV810" s="221"/>
      <c r="BW810" s="521"/>
      <c r="BX810" s="223"/>
      <c r="BY810" s="222"/>
      <c r="BZ810" s="223"/>
      <c r="CA810" s="224"/>
      <c r="CB810" s="221"/>
      <c r="CC810" s="521"/>
      <c r="CD810" s="223"/>
      <c r="CE810" s="222"/>
      <c r="CF810" s="223"/>
      <c r="CG810" s="224"/>
      <c r="CH810" s="221"/>
      <c r="CI810" s="222"/>
      <c r="CJ810" s="223"/>
      <c r="CK810" s="222"/>
      <c r="CL810" s="223"/>
      <c r="CM810" s="224"/>
      <c r="CN810" s="221"/>
      <c r="CO810" s="222"/>
      <c r="CP810" s="223"/>
      <c r="CQ810" s="222"/>
      <c r="CR810" s="223"/>
      <c r="CS810" s="224"/>
    </row>
    <row r="811" spans="25:97" ht="15" customHeight="1" x14ac:dyDescent="0.25">
      <c r="Y811" s="372">
        <v>1</v>
      </c>
      <c r="Z811" s="373" t="s">
        <v>873</v>
      </c>
      <c r="AA811">
        <v>1</v>
      </c>
      <c r="AB811" s="374" t="s">
        <v>874</v>
      </c>
      <c r="AC811">
        <v>1</v>
      </c>
      <c r="AD811" s="373" t="s">
        <v>187</v>
      </c>
      <c r="AE811" s="372">
        <v>1</v>
      </c>
      <c r="AF811" s="373" t="s">
        <v>875</v>
      </c>
      <c r="AG811">
        <v>1</v>
      </c>
      <c r="AH811" s="374" t="s">
        <v>876</v>
      </c>
      <c r="AI811">
        <v>1</v>
      </c>
      <c r="AJ811" s="373" t="s">
        <v>877</v>
      </c>
      <c r="AK811" s="372">
        <v>1</v>
      </c>
      <c r="AL811" s="373" t="s">
        <v>878</v>
      </c>
      <c r="AM811">
        <v>1</v>
      </c>
      <c r="AN811" s="374" t="s">
        <v>879</v>
      </c>
      <c r="AO811">
        <v>1</v>
      </c>
      <c r="AP811" s="373" t="s">
        <v>880</v>
      </c>
      <c r="AR811" s="215">
        <v>1</v>
      </c>
      <c r="AS811" s="503" t="s">
        <v>1115</v>
      </c>
      <c r="AT811">
        <v>1</v>
      </c>
      <c r="AU811" s="504" t="s">
        <v>1116</v>
      </c>
      <c r="AV811">
        <v>1</v>
      </c>
      <c r="AW811" s="503" t="s">
        <v>1117</v>
      </c>
      <c r="AX811" s="505">
        <v>1</v>
      </c>
      <c r="AY811" s="503" t="s">
        <v>1118</v>
      </c>
      <c r="AZ811">
        <v>1</v>
      </c>
      <c r="BA811" s="504" t="s">
        <v>1119</v>
      </c>
      <c r="BB811">
        <v>1</v>
      </c>
      <c r="BC811" s="503" t="s">
        <v>1120</v>
      </c>
      <c r="BD811" s="506">
        <v>1</v>
      </c>
      <c r="BE811" s="503" t="s">
        <v>1121</v>
      </c>
      <c r="BF811">
        <v>1</v>
      </c>
      <c r="BG811" s="507" t="s">
        <v>1122</v>
      </c>
      <c r="BH811">
        <v>1</v>
      </c>
      <c r="BI811" s="503" t="s">
        <v>1123</v>
      </c>
      <c r="BJ811" s="506"/>
      <c r="BK811" s="507"/>
      <c r="BL811" s="508"/>
      <c r="BM811" s="507"/>
      <c r="BN811" s="508"/>
      <c r="BO811" s="509"/>
      <c r="BP811" s="506"/>
      <c r="BQ811" s="507"/>
      <c r="BR811" s="508"/>
      <c r="BS811" s="507"/>
      <c r="BT811" s="508"/>
      <c r="BU811" s="218"/>
      <c r="BV811" s="215"/>
      <c r="BW811" s="510"/>
      <c r="BX811" s="217"/>
      <c r="BY811" s="216"/>
      <c r="BZ811" s="217"/>
      <c r="CA811" s="218"/>
      <c r="CB811" s="215"/>
      <c r="CC811" s="510"/>
      <c r="CD811" s="217"/>
      <c r="CE811" s="216"/>
      <c r="CF811" s="217"/>
      <c r="CG811" s="218"/>
      <c r="CH811" s="215"/>
      <c r="CI811" s="216"/>
      <c r="CJ811" s="217"/>
      <c r="CK811" s="216"/>
      <c r="CL811" s="217"/>
      <c r="CM811" s="218"/>
      <c r="CN811" s="215"/>
      <c r="CO811" s="216"/>
      <c r="CP811" s="217"/>
      <c r="CQ811" s="216"/>
      <c r="CR811" s="217"/>
      <c r="CS811" s="218"/>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18"/>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2"/>
      <c r="Z813" s="374"/>
      <c r="AA813" s="375"/>
      <c r="AB813" s="374"/>
      <c r="AC813" s="375"/>
      <c r="AD813" s="376"/>
      <c r="AE813" s="372"/>
      <c r="AF813" s="374"/>
      <c r="AG813" s="375"/>
      <c r="AH813" s="374"/>
      <c r="AI813" s="375"/>
      <c r="AJ813" s="376"/>
      <c r="AK813" s="372"/>
      <c r="AL813" s="374"/>
      <c r="AM813" s="375"/>
      <c r="AN813" s="374"/>
      <c r="AO813" s="375"/>
      <c r="AP813" s="376"/>
      <c r="AR813" s="215"/>
      <c r="AS813" s="510"/>
      <c r="AT813" s="511"/>
      <c r="AU813" s="216"/>
      <c r="AV813" s="511"/>
      <c r="AW813" s="218"/>
      <c r="AX813" s="505"/>
      <c r="AY813" s="510"/>
      <c r="AZ813" s="511"/>
      <c r="BA813" s="216"/>
      <c r="BB813" s="511"/>
      <c r="BC813" s="218"/>
      <c r="BD813" s="506"/>
      <c r="BE813" s="507"/>
      <c r="BF813" s="508"/>
      <c r="BG813" s="507"/>
      <c r="BH813" s="508"/>
      <c r="BI813" s="509"/>
      <c r="BJ813" s="506"/>
      <c r="BK813" s="507"/>
      <c r="BL813" s="508"/>
      <c r="BM813" s="507"/>
      <c r="BN813" s="508"/>
      <c r="BO813" s="509"/>
      <c r="BP813" s="506"/>
      <c r="BQ813" s="507"/>
      <c r="BR813" s="508"/>
      <c r="BS813" s="507"/>
      <c r="BT813" s="508"/>
      <c r="BU813" s="220"/>
      <c r="BV813" s="215"/>
      <c r="BW813" s="226"/>
      <c r="BX813" s="217"/>
      <c r="BY813" s="219"/>
      <c r="BZ813" s="217"/>
      <c r="CA813" s="220"/>
      <c r="CB813" s="215"/>
      <c r="CC813" s="226"/>
      <c r="CD813" s="217"/>
      <c r="CE813" s="219"/>
      <c r="CF813" s="217"/>
      <c r="CG813" s="220"/>
      <c r="CH813" s="215"/>
      <c r="CI813" s="219"/>
      <c r="CJ813" s="217"/>
      <c r="CK813" s="219"/>
      <c r="CL813" s="217"/>
      <c r="CM813" s="220"/>
      <c r="CN813" s="215"/>
      <c r="CO813" s="219"/>
      <c r="CP813" s="217"/>
      <c r="CQ813" s="219"/>
      <c r="CR813" s="217"/>
      <c r="CS813" s="220"/>
    </row>
    <row r="814" spans="25:97" ht="15" customHeight="1" x14ac:dyDescent="0.25">
      <c r="Y814" s="377"/>
      <c r="Z814" s="378"/>
      <c r="AA814" s="379"/>
      <c r="AB814" s="378"/>
      <c r="AC814" s="379"/>
      <c r="AD814" s="380"/>
      <c r="AE814" s="377"/>
      <c r="AF814" s="378"/>
      <c r="AG814" s="379"/>
      <c r="AH814" s="378"/>
      <c r="AI814" s="379"/>
      <c r="AJ814" s="380"/>
      <c r="AK814" s="377"/>
      <c r="AL814" s="378"/>
      <c r="AM814" s="379"/>
      <c r="AN814" s="378"/>
      <c r="AO814" s="379"/>
      <c r="AP814" s="380"/>
      <c r="AR814" s="221"/>
      <c r="AS814" s="512"/>
      <c r="AT814" s="513"/>
      <c r="AU814" s="514"/>
      <c r="AV814" s="513"/>
      <c r="AW814" s="515"/>
      <c r="AX814" s="516"/>
      <c r="AY814" s="512"/>
      <c r="AZ814" s="513"/>
      <c r="BA814" s="514"/>
      <c r="BB814" s="513"/>
      <c r="BC814" s="515"/>
      <c r="BD814" s="517"/>
      <c r="BE814" s="518"/>
      <c r="BF814" s="519"/>
      <c r="BG814" s="518"/>
      <c r="BH814" s="519"/>
      <c r="BI814" s="520"/>
      <c r="BJ814" s="517"/>
      <c r="BK814" s="518"/>
      <c r="BL814" s="519"/>
      <c r="BM814" s="518"/>
      <c r="BN814" s="519"/>
      <c r="BO814" s="520"/>
      <c r="BP814" s="517"/>
      <c r="BQ814" s="518"/>
      <c r="BR814" s="519"/>
      <c r="BS814" s="518"/>
      <c r="BT814" s="519"/>
      <c r="BU814" s="224"/>
      <c r="BV814" s="221"/>
      <c r="BW814" s="521"/>
      <c r="BX814" s="223"/>
      <c r="BY814" s="222"/>
      <c r="BZ814" s="223"/>
      <c r="CA814" s="224"/>
      <c r="CB814" s="221"/>
      <c r="CC814" s="521"/>
      <c r="CD814" s="223"/>
      <c r="CE814" s="222"/>
      <c r="CF814" s="223"/>
      <c r="CG814" s="224"/>
      <c r="CH814" s="221"/>
      <c r="CI814" s="222"/>
      <c r="CJ814" s="223"/>
      <c r="CK814" s="222"/>
      <c r="CL814" s="223"/>
      <c r="CM814" s="224"/>
      <c r="CN814" s="221"/>
      <c r="CO814" s="222"/>
      <c r="CP814" s="223"/>
      <c r="CQ814" s="222"/>
      <c r="CR814" s="223"/>
      <c r="CS814" s="224"/>
    </row>
    <row r="815" spans="25:97" ht="15" customHeight="1" x14ac:dyDescent="0.25">
      <c r="Y815" s="372">
        <v>1</v>
      </c>
      <c r="Z815" s="373" t="s">
        <v>881</v>
      </c>
      <c r="AA815">
        <v>1</v>
      </c>
      <c r="AB815" s="374" t="s">
        <v>882</v>
      </c>
      <c r="AC815">
        <v>1</v>
      </c>
      <c r="AD815" s="373" t="s">
        <v>883</v>
      </c>
      <c r="AE815" s="372">
        <v>1</v>
      </c>
      <c r="AF815" s="373" t="s">
        <v>884</v>
      </c>
      <c r="AG815">
        <v>1</v>
      </c>
      <c r="AH815" s="374" t="s">
        <v>885</v>
      </c>
      <c r="AI815">
        <v>1</v>
      </c>
      <c r="AJ815" s="373" t="s">
        <v>886</v>
      </c>
      <c r="AK815" s="372">
        <v>1</v>
      </c>
      <c r="AL815" s="373" t="s">
        <v>887</v>
      </c>
      <c r="AM815">
        <v>1</v>
      </c>
      <c r="AN815" s="374" t="s">
        <v>888</v>
      </c>
      <c r="AO815">
        <v>1</v>
      </c>
      <c r="AP815" s="373" t="s">
        <v>889</v>
      </c>
      <c r="AR815" s="215">
        <v>1</v>
      </c>
      <c r="AS815" s="503" t="s">
        <v>1124</v>
      </c>
      <c r="AT815">
        <v>1</v>
      </c>
      <c r="AU815" s="504" t="s">
        <v>1125</v>
      </c>
      <c r="AV815">
        <v>1</v>
      </c>
      <c r="AW815" s="503" t="s">
        <v>1126</v>
      </c>
      <c r="AX815" s="505">
        <v>1</v>
      </c>
      <c r="AY815" s="503" t="s">
        <v>1127</v>
      </c>
      <c r="AZ815">
        <v>1</v>
      </c>
      <c r="BA815" s="504" t="s">
        <v>1128</v>
      </c>
      <c r="BB815">
        <v>1</v>
      </c>
      <c r="BC815" s="503" t="s">
        <v>1129</v>
      </c>
      <c r="BD815" s="506">
        <v>1</v>
      </c>
      <c r="BE815" s="503" t="s">
        <v>1130</v>
      </c>
      <c r="BF815">
        <v>1</v>
      </c>
      <c r="BG815" s="507" t="s">
        <v>1131</v>
      </c>
      <c r="BH815">
        <v>1</v>
      </c>
      <c r="BI815" s="503" t="s">
        <v>1132</v>
      </c>
      <c r="BJ815" s="506"/>
      <c r="BK815" s="507"/>
      <c r="BL815" s="508"/>
      <c r="BM815" s="507"/>
      <c r="BN815" s="508"/>
      <c r="BO815" s="509"/>
      <c r="BP815" s="506"/>
      <c r="BQ815" s="507"/>
      <c r="BR815" s="508"/>
      <c r="BS815" s="507"/>
      <c r="BT815" s="508"/>
      <c r="BU815" s="218"/>
      <c r="BV815" s="215"/>
      <c r="BW815" s="510"/>
      <c r="BX815" s="217"/>
      <c r="BY815" s="216"/>
      <c r="BZ815" s="217"/>
      <c r="CA815" s="218"/>
      <c r="CB815" s="215"/>
      <c r="CC815" s="510"/>
      <c r="CD815" s="217"/>
      <c r="CE815" s="216"/>
      <c r="CF815" s="217"/>
      <c r="CG815" s="218"/>
      <c r="CH815" s="215"/>
      <c r="CI815" s="216"/>
      <c r="CJ815" s="217"/>
      <c r="CK815" s="216"/>
      <c r="CL815" s="217"/>
      <c r="CM815" s="218"/>
      <c r="CN815" s="215"/>
      <c r="CO815" s="216"/>
      <c r="CP815" s="217"/>
      <c r="CQ815" s="216"/>
      <c r="CR815" s="217"/>
      <c r="CS815" s="218"/>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2"/>
      <c r="Z817" s="374"/>
      <c r="AA817" s="375"/>
      <c r="AB817" s="374"/>
      <c r="AC817" s="375"/>
      <c r="AD817" s="376"/>
      <c r="AE817" s="372"/>
      <c r="AF817" s="374"/>
      <c r="AG817" s="375"/>
      <c r="AH817" s="374"/>
      <c r="AI817" s="375"/>
      <c r="AJ817" s="376"/>
      <c r="AK817" s="372"/>
      <c r="AL817" s="374"/>
      <c r="AM817" s="375"/>
      <c r="AN817" s="374"/>
      <c r="AO817" s="375"/>
      <c r="AP817" s="376"/>
      <c r="AR817" s="215"/>
      <c r="AS817" s="510"/>
      <c r="AT817" s="511"/>
      <c r="AU817" s="216"/>
      <c r="AV817" s="511"/>
      <c r="AW817" s="218"/>
      <c r="AX817" s="505"/>
      <c r="AY817" s="510"/>
      <c r="AZ817" s="511"/>
      <c r="BA817" s="216"/>
      <c r="BB817" s="511"/>
      <c r="BC817" s="218"/>
      <c r="BD817" s="506"/>
      <c r="BE817" s="507"/>
      <c r="BF817" s="508"/>
      <c r="BG817" s="507"/>
      <c r="BH817" s="508"/>
      <c r="BI817" s="509"/>
      <c r="BJ817" s="506"/>
      <c r="BK817" s="507"/>
      <c r="BL817" s="508"/>
      <c r="BM817" s="507"/>
      <c r="BN817" s="508"/>
      <c r="BO817" s="509"/>
      <c r="BP817" s="506"/>
      <c r="BQ817" s="507"/>
      <c r="BR817" s="508"/>
      <c r="BS817" s="507"/>
      <c r="BT817" s="508"/>
      <c r="BU817" s="220"/>
      <c r="BV817" s="215"/>
      <c r="BW817" s="226"/>
      <c r="BX817" s="217"/>
      <c r="BY817" s="219"/>
      <c r="BZ817" s="217"/>
      <c r="CA817" s="220"/>
      <c r="CB817" s="215"/>
      <c r="CC817" s="226"/>
      <c r="CD817" s="217"/>
      <c r="CE817" s="219"/>
      <c r="CF817" s="217"/>
      <c r="CG817" s="220"/>
      <c r="CH817" s="215"/>
      <c r="CI817" s="219"/>
      <c r="CJ817" s="217"/>
      <c r="CK817" s="219"/>
      <c r="CL817" s="217"/>
      <c r="CM817" s="220"/>
      <c r="CN817" s="215"/>
      <c r="CO817" s="219"/>
      <c r="CP817" s="217"/>
      <c r="CQ817" s="219"/>
      <c r="CR817" s="217"/>
      <c r="CS817" s="220"/>
    </row>
    <row r="818" spans="25:97" ht="15" customHeight="1" x14ac:dyDescent="0.25">
      <c r="Y818" s="377"/>
      <c r="Z818" s="378"/>
      <c r="AA818" s="379"/>
      <c r="AB818" s="378"/>
      <c r="AC818" s="379"/>
      <c r="AD818" s="380"/>
      <c r="AE818" s="377"/>
      <c r="AF818" s="378"/>
      <c r="AG818" s="379"/>
      <c r="AH818" s="378"/>
      <c r="AI818" s="379"/>
      <c r="AJ818" s="380"/>
      <c r="AK818" s="377"/>
      <c r="AL818" s="378"/>
      <c r="AM818" s="379"/>
      <c r="AN818" s="379"/>
      <c r="AO818" s="379"/>
      <c r="AP818" s="381"/>
      <c r="AR818" s="221"/>
      <c r="AS818" s="512"/>
      <c r="AT818" s="513"/>
      <c r="AU818" s="514"/>
      <c r="AV818" s="513"/>
      <c r="AW818" s="515"/>
      <c r="AX818" s="516"/>
      <c r="AY818" s="512"/>
      <c r="AZ818" s="513"/>
      <c r="BA818" s="514"/>
      <c r="BB818" s="513"/>
      <c r="BC818" s="515"/>
      <c r="BD818" s="517"/>
      <c r="BE818" s="518"/>
      <c r="BF818" s="519"/>
      <c r="BG818" s="519"/>
      <c r="BH818" s="519"/>
      <c r="BI818" s="522"/>
      <c r="BJ818" s="517"/>
      <c r="BK818" s="518"/>
      <c r="BL818" s="519"/>
      <c r="BM818" s="518"/>
      <c r="BN818" s="519"/>
      <c r="BO818" s="520"/>
      <c r="BP818" s="517"/>
      <c r="BQ818" s="518"/>
      <c r="BR818" s="519"/>
      <c r="BS818" s="518"/>
      <c r="BT818" s="519"/>
      <c r="BU818" s="224"/>
      <c r="BV818" s="221"/>
      <c r="BW818" s="521"/>
      <c r="BX818" s="223"/>
      <c r="BY818" s="223"/>
      <c r="BZ818" s="223"/>
      <c r="CA818" s="225"/>
      <c r="CB818" s="221"/>
      <c r="CC818" s="521"/>
      <c r="CD818" s="223"/>
      <c r="CE818" s="222"/>
      <c r="CF818" s="223"/>
      <c r="CG818" s="224"/>
      <c r="CH818" s="221"/>
      <c r="CI818" s="222"/>
      <c r="CJ818" s="223"/>
      <c r="CK818" s="222"/>
      <c r="CL818" s="223"/>
      <c r="CM818" s="224"/>
      <c r="CN818" s="221"/>
      <c r="CO818" s="222"/>
      <c r="CP818" s="223"/>
      <c r="CQ818" s="223"/>
      <c r="CR818" s="223"/>
      <c r="CS818" s="225"/>
    </row>
    <row r="819" spans="25:97" ht="15" customHeight="1" x14ac:dyDescent="0.25">
      <c r="Y819" s="372">
        <v>1</v>
      </c>
      <c r="Z819" s="373" t="s">
        <v>890</v>
      </c>
      <c r="AA819">
        <v>1</v>
      </c>
      <c r="AB819" s="374" t="s">
        <v>891</v>
      </c>
      <c r="AC819">
        <v>1</v>
      </c>
      <c r="AD819" s="373" t="s">
        <v>892</v>
      </c>
      <c r="AE819" s="372">
        <v>1</v>
      </c>
      <c r="AF819" s="373" t="s">
        <v>893</v>
      </c>
      <c r="AG819">
        <v>1</v>
      </c>
      <c r="AH819" s="374" t="s">
        <v>894</v>
      </c>
      <c r="AI819">
        <v>1</v>
      </c>
      <c r="AJ819" s="373" t="s">
        <v>895</v>
      </c>
      <c r="AK819" s="372">
        <v>1</v>
      </c>
      <c r="AL819" s="373" t="s">
        <v>896</v>
      </c>
      <c r="AM819">
        <v>1</v>
      </c>
      <c r="AN819" s="373" t="s">
        <v>897</v>
      </c>
      <c r="AO819">
        <v>1</v>
      </c>
      <c r="AP819" s="373" t="s">
        <v>898</v>
      </c>
      <c r="AR819" s="215">
        <v>1</v>
      </c>
      <c r="AS819" s="503" t="s">
        <v>1133</v>
      </c>
      <c r="AT819">
        <v>1</v>
      </c>
      <c r="AU819" s="504" t="s">
        <v>1134</v>
      </c>
      <c r="AV819">
        <v>1</v>
      </c>
      <c r="AW819" s="503" t="s">
        <v>1135</v>
      </c>
      <c r="AX819" s="505">
        <v>1</v>
      </c>
      <c r="AY819" s="503" t="s">
        <v>1136</v>
      </c>
      <c r="AZ819">
        <v>1</v>
      </c>
      <c r="BA819" s="504" t="s">
        <v>1137</v>
      </c>
      <c r="BB819">
        <v>1</v>
      </c>
      <c r="BC819" s="503" t="s">
        <v>1138</v>
      </c>
      <c r="BD819" s="506">
        <v>1</v>
      </c>
      <c r="BE819" s="503" t="s">
        <v>1139</v>
      </c>
      <c r="BF819">
        <v>1</v>
      </c>
      <c r="BG819" s="507" t="s">
        <v>1140</v>
      </c>
      <c r="BH819">
        <v>1</v>
      </c>
      <c r="BI819" s="503" t="s">
        <v>1141</v>
      </c>
      <c r="BJ819" s="506"/>
      <c r="BK819" s="507"/>
      <c r="BL819" s="508"/>
      <c r="BM819" s="507"/>
      <c r="BN819" s="508"/>
      <c r="BO819" s="509"/>
      <c r="BP819" s="506"/>
      <c r="BQ819" s="507"/>
      <c r="BR819" s="508"/>
      <c r="BS819" s="507"/>
      <c r="BT819" s="508"/>
      <c r="BU819" s="218"/>
      <c r="BV819" s="215"/>
      <c r="BW819" s="510"/>
      <c r="BX819" s="217"/>
      <c r="BY819" s="217"/>
      <c r="BZ819" s="217"/>
      <c r="CA819" s="227"/>
      <c r="CB819" s="215"/>
      <c r="CC819" s="510"/>
      <c r="CD819" s="217"/>
      <c r="CE819" s="216"/>
      <c r="CF819" s="217"/>
      <c r="CG819" s="218"/>
      <c r="CH819" s="215"/>
      <c r="CI819" s="216"/>
      <c r="CJ819" s="217"/>
      <c r="CK819" s="216"/>
      <c r="CL819" s="217"/>
      <c r="CM819" s="218"/>
      <c r="CN819" s="215"/>
      <c r="CO819" s="216"/>
      <c r="CP819" s="217"/>
      <c r="CQ819" s="217"/>
      <c r="CR819" s="217"/>
      <c r="CS819" s="227"/>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5"/>
      <c r="AO820" s="375"/>
      <c r="AP820" s="382"/>
      <c r="AR820" s="215"/>
      <c r="AS820" s="510"/>
      <c r="AT820" s="511"/>
      <c r="AU820" s="216"/>
      <c r="AV820" s="511"/>
      <c r="AW820" s="218"/>
      <c r="AX820" s="505"/>
      <c r="AY820" s="510"/>
      <c r="AZ820" s="511"/>
      <c r="BA820" s="216"/>
      <c r="BB820" s="511"/>
      <c r="BC820" s="218"/>
      <c r="BD820" s="506"/>
      <c r="BE820" s="507"/>
      <c r="BF820" s="508"/>
      <c r="BG820" s="508"/>
      <c r="BH820" s="508"/>
      <c r="BI820" s="523"/>
      <c r="BJ820" s="506"/>
      <c r="BK820" s="507"/>
      <c r="BL820" s="508"/>
      <c r="BM820" s="507"/>
      <c r="BN820" s="508"/>
      <c r="BO820" s="509"/>
      <c r="BP820" s="506"/>
      <c r="BQ820" s="507"/>
      <c r="BR820" s="508"/>
      <c r="BS820" s="507"/>
      <c r="BT820" s="508"/>
      <c r="BU820" s="220"/>
      <c r="BV820" s="215"/>
      <c r="BW820" s="226"/>
      <c r="BX820" s="217"/>
      <c r="BY820" s="217"/>
      <c r="BZ820" s="217"/>
      <c r="CA820" s="228"/>
      <c r="CB820" s="215"/>
      <c r="CC820" s="226"/>
      <c r="CD820" s="217"/>
      <c r="CE820" s="219"/>
      <c r="CF820" s="217"/>
      <c r="CG820" s="220"/>
      <c r="CH820" s="215"/>
      <c r="CI820" s="219"/>
      <c r="CJ820" s="217"/>
      <c r="CK820" s="219"/>
      <c r="CL820" s="217"/>
      <c r="CM820" s="220"/>
      <c r="CN820" s="215"/>
      <c r="CO820" s="219"/>
      <c r="CP820" s="217"/>
      <c r="CQ820" s="217"/>
      <c r="CR820" s="217"/>
      <c r="CS820" s="228"/>
    </row>
    <row r="821" spans="25:97" ht="15" customHeight="1" x14ac:dyDescent="0.25">
      <c r="Y821" s="372"/>
      <c r="Z821" s="374"/>
      <c r="AA821" s="375"/>
      <c r="AB821" s="374"/>
      <c r="AC821" s="375"/>
      <c r="AD821" s="376"/>
      <c r="AE821" s="372"/>
      <c r="AF821" s="374"/>
      <c r="AG821" s="375"/>
      <c r="AH821" s="374"/>
      <c r="AI821" s="375"/>
      <c r="AJ821" s="376"/>
      <c r="AK821" s="372"/>
      <c r="AL821" s="374"/>
      <c r="AM821" s="375"/>
      <c r="AN821" s="375"/>
      <c r="AO821" s="375"/>
      <c r="AP821" s="382"/>
      <c r="AR821" s="215"/>
      <c r="AS821" s="510"/>
      <c r="AT821" s="511"/>
      <c r="AU821" s="216"/>
      <c r="AV821" s="511"/>
      <c r="AW821" s="218"/>
      <c r="AX821" s="505"/>
      <c r="AY821" s="510"/>
      <c r="AZ821" s="511"/>
      <c r="BA821" s="216"/>
      <c r="BB821" s="511"/>
      <c r="BC821" s="218"/>
      <c r="BD821" s="506"/>
      <c r="BE821" s="507"/>
      <c r="BF821" s="508"/>
      <c r="BG821" s="508"/>
      <c r="BH821" s="508"/>
      <c r="BI821" s="523"/>
      <c r="BJ821" s="506"/>
      <c r="BK821" s="507"/>
      <c r="BL821" s="508"/>
      <c r="BM821" s="507"/>
      <c r="BN821" s="508"/>
      <c r="BO821" s="509"/>
      <c r="BP821" s="506"/>
      <c r="BQ821" s="507"/>
      <c r="BR821" s="508"/>
      <c r="BS821" s="507"/>
      <c r="BT821" s="508"/>
      <c r="BU821" s="220"/>
      <c r="BV821" s="215"/>
      <c r="BW821" s="226"/>
      <c r="BX821" s="217"/>
      <c r="BY821" s="217"/>
      <c r="BZ821" s="217"/>
      <c r="CA821" s="228"/>
      <c r="CB821" s="215"/>
      <c r="CC821" s="226"/>
      <c r="CD821" s="217"/>
      <c r="CE821" s="219"/>
      <c r="CF821" s="217"/>
      <c r="CG821" s="220"/>
      <c r="CH821" s="215"/>
      <c r="CI821" s="219"/>
      <c r="CJ821" s="217"/>
      <c r="CK821" s="219"/>
      <c r="CL821" s="217"/>
      <c r="CM821" s="220"/>
      <c r="CN821" s="215"/>
      <c r="CO821" s="219"/>
      <c r="CP821" s="217"/>
      <c r="CQ821" s="217"/>
      <c r="CR821" s="217"/>
      <c r="CS821" s="228"/>
    </row>
    <row r="822" spans="25:97" ht="15" customHeight="1" x14ac:dyDescent="0.25">
      <c r="Y822" s="377"/>
      <c r="Z822" s="379"/>
      <c r="AA822" s="379"/>
      <c r="AB822" s="379"/>
      <c r="AC822" s="379"/>
      <c r="AD822" s="381"/>
      <c r="AE822" s="377"/>
      <c r="AF822" s="379"/>
      <c r="AG822" s="379"/>
      <c r="AH822" s="379"/>
      <c r="AI822" s="379"/>
      <c r="AJ822" s="381"/>
      <c r="AK822" s="377"/>
      <c r="AL822" s="379"/>
      <c r="AM822" s="379"/>
      <c r="AN822" s="379"/>
      <c r="AO822" s="379"/>
      <c r="AP822" s="381"/>
      <c r="AR822" s="221"/>
      <c r="AS822" s="513"/>
      <c r="AT822" s="513"/>
      <c r="AU822" s="513"/>
      <c r="AV822" s="513"/>
      <c r="AW822" s="524"/>
      <c r="AX822" s="516"/>
      <c r="AY822" s="513"/>
      <c r="AZ822" s="513"/>
      <c r="BA822" s="513"/>
      <c r="BB822" s="513"/>
      <c r="BC822" s="524"/>
      <c r="BD822" s="517"/>
      <c r="BE822" s="519"/>
      <c r="BF822" s="519"/>
      <c r="BG822" s="519"/>
      <c r="BH822" s="519"/>
      <c r="BI822" s="522"/>
      <c r="BJ822" s="517"/>
      <c r="BK822" s="519"/>
      <c r="BL822" s="519"/>
      <c r="BM822" s="519"/>
      <c r="BN822" s="519"/>
      <c r="BO822" s="522"/>
      <c r="BP822" s="517"/>
      <c r="BQ822" s="519"/>
      <c r="BR822" s="519"/>
      <c r="BS822" s="519"/>
      <c r="BT822" s="519"/>
      <c r="BU822" s="225"/>
      <c r="BV822" s="221"/>
      <c r="BW822" s="223"/>
      <c r="BX822" s="223"/>
      <c r="BY822" s="223"/>
      <c r="BZ822" s="223"/>
      <c r="CA822" s="225"/>
      <c r="CB822" s="221"/>
      <c r="CC822" s="223"/>
      <c r="CD822" s="223"/>
      <c r="CE822" s="223"/>
      <c r="CF822" s="223"/>
      <c r="CG822" s="225"/>
      <c r="CH822" s="221"/>
      <c r="CI822" s="223"/>
      <c r="CJ822" s="223"/>
      <c r="CK822" s="223"/>
      <c r="CL822" s="223"/>
      <c r="CM822" s="225"/>
      <c r="CN822" s="221"/>
      <c r="CO822" s="223"/>
      <c r="CP822" s="223"/>
      <c r="CQ822" s="223"/>
      <c r="CR822" s="223"/>
      <c r="CS822" s="225"/>
    </row>
    <row r="823" spans="25:97" ht="15" customHeight="1" x14ac:dyDescent="0.25">
      <c r="Y823" s="372">
        <v>1</v>
      </c>
      <c r="Z823" s="373" t="s">
        <v>899</v>
      </c>
      <c r="AA823">
        <v>1</v>
      </c>
      <c r="AB823" s="374" t="s">
        <v>900</v>
      </c>
      <c r="AC823">
        <v>1</v>
      </c>
      <c r="AD823" s="373" t="s">
        <v>901</v>
      </c>
      <c r="AE823" s="372">
        <v>1</v>
      </c>
      <c r="AF823" s="373" t="s">
        <v>902</v>
      </c>
      <c r="AG823">
        <v>1</v>
      </c>
      <c r="AH823" s="374" t="s">
        <v>902</v>
      </c>
      <c r="AI823">
        <v>1</v>
      </c>
      <c r="AJ823" s="373" t="s">
        <v>903</v>
      </c>
      <c r="AK823" s="372">
        <v>1</v>
      </c>
      <c r="AL823" s="373" t="s">
        <v>904</v>
      </c>
      <c r="AM823">
        <v>1</v>
      </c>
      <c r="AN823" s="374" t="s">
        <v>905</v>
      </c>
      <c r="AO823">
        <v>1</v>
      </c>
      <c r="AP823" s="373" t="s">
        <v>906</v>
      </c>
      <c r="AR823" s="215">
        <v>1</v>
      </c>
      <c r="AS823" s="503" t="s">
        <v>1142</v>
      </c>
      <c r="AT823">
        <v>1</v>
      </c>
      <c r="AU823" s="504" t="s">
        <v>1143</v>
      </c>
      <c r="AV823">
        <v>1</v>
      </c>
      <c r="AW823" s="503" t="s">
        <v>1144</v>
      </c>
      <c r="AX823" s="505">
        <v>1</v>
      </c>
      <c r="AY823" s="503" t="s">
        <v>1145</v>
      </c>
      <c r="AZ823">
        <v>1</v>
      </c>
      <c r="BA823" s="504" t="s">
        <v>1146</v>
      </c>
      <c r="BB823">
        <v>1</v>
      </c>
      <c r="BC823" s="503" t="s">
        <v>1147</v>
      </c>
      <c r="BD823" s="506">
        <v>1</v>
      </c>
      <c r="BE823" s="503" t="s">
        <v>1148</v>
      </c>
      <c r="BF823">
        <v>1</v>
      </c>
      <c r="BG823" s="507" t="s">
        <v>1149</v>
      </c>
      <c r="BH823">
        <v>1</v>
      </c>
      <c r="BI823" s="503" t="s">
        <v>1150</v>
      </c>
      <c r="BJ823" s="506"/>
      <c r="BK823" s="507"/>
      <c r="BL823" s="508"/>
      <c r="BM823" s="507"/>
      <c r="BN823" s="508"/>
      <c r="BO823" s="509"/>
      <c r="BP823" s="506"/>
      <c r="BQ823" s="507"/>
      <c r="BR823" s="508"/>
      <c r="BS823" s="507"/>
      <c r="BT823" s="508"/>
      <c r="BU823" s="218"/>
      <c r="BV823" s="215"/>
      <c r="BW823" s="510"/>
      <c r="BX823" s="217"/>
      <c r="BY823" s="216"/>
      <c r="BZ823" s="217"/>
      <c r="CA823" s="218"/>
      <c r="CB823" s="215"/>
      <c r="CC823" s="510"/>
      <c r="CD823" s="217"/>
      <c r="CE823" s="216"/>
      <c r="CF823" s="217"/>
      <c r="CG823" s="218"/>
      <c r="CH823" s="215"/>
      <c r="CI823" s="216"/>
      <c r="CJ823" s="217"/>
      <c r="CK823" s="216"/>
      <c r="CL823" s="217"/>
      <c r="CM823" s="218"/>
      <c r="CN823" s="215"/>
      <c r="CO823" s="216"/>
      <c r="CP823" s="217"/>
      <c r="CQ823" s="216"/>
      <c r="CR823" s="217"/>
      <c r="CS823" s="21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4"/>
      <c r="AO824" s="375"/>
      <c r="AP824" s="376"/>
      <c r="AR824" s="215"/>
      <c r="AS824" s="510"/>
      <c r="AT824" s="511"/>
      <c r="AU824" s="216"/>
      <c r="AV824" s="511"/>
      <c r="AW824" s="218"/>
      <c r="AX824" s="505"/>
      <c r="AY824" s="510"/>
      <c r="AZ824" s="511"/>
      <c r="BA824" s="216"/>
      <c r="BB824" s="511"/>
      <c r="BC824" s="218"/>
      <c r="BD824" s="506"/>
      <c r="BE824" s="507"/>
      <c r="BF824" s="508"/>
      <c r="BG824" s="507"/>
      <c r="BH824" s="508"/>
      <c r="BI824" s="509"/>
      <c r="BJ824" s="506"/>
      <c r="BK824" s="507"/>
      <c r="BL824" s="508"/>
      <c r="BM824" s="507"/>
      <c r="BN824" s="508"/>
      <c r="BO824" s="509"/>
      <c r="BP824" s="506"/>
      <c r="BQ824" s="507"/>
      <c r="BR824" s="508"/>
      <c r="BS824" s="507"/>
      <c r="BT824" s="508"/>
      <c r="BU824" s="218"/>
      <c r="BV824" s="215"/>
      <c r="BW824" s="226"/>
      <c r="BX824" s="217"/>
      <c r="BY824" s="219"/>
      <c r="BZ824" s="217"/>
      <c r="CA824" s="220"/>
      <c r="CB824" s="215"/>
      <c r="CC824" s="226"/>
      <c r="CD824" s="217"/>
      <c r="CE824" s="219"/>
      <c r="CF824" s="217"/>
      <c r="CG824" s="220"/>
      <c r="CH824" s="215"/>
      <c r="CI824" s="219"/>
      <c r="CJ824" s="217"/>
      <c r="CK824" s="216"/>
      <c r="CL824" s="217"/>
      <c r="CM824" s="218"/>
      <c r="CN824" s="215"/>
      <c r="CO824" s="219"/>
      <c r="CP824" s="217"/>
      <c r="CQ824" s="219"/>
      <c r="CR824" s="217"/>
      <c r="CS824" s="220"/>
    </row>
    <row r="825" spans="25:97" ht="15" customHeight="1" x14ac:dyDescent="0.25">
      <c r="Y825" s="372"/>
      <c r="Z825" s="374"/>
      <c r="AA825" s="375"/>
      <c r="AB825" s="374"/>
      <c r="AC825" s="375"/>
      <c r="AD825" s="376"/>
      <c r="AE825" s="372"/>
      <c r="AF825" s="374"/>
      <c r="AG825" s="375"/>
      <c r="AH825" s="374"/>
      <c r="AI825" s="375"/>
      <c r="AJ825" s="376"/>
      <c r="AK825" s="372"/>
      <c r="AL825" s="374"/>
      <c r="AM825" s="375"/>
      <c r="AN825" s="374"/>
      <c r="AO825" s="375"/>
      <c r="AP825" s="376"/>
      <c r="AR825" s="215"/>
      <c r="AS825" s="510"/>
      <c r="AT825" s="511"/>
      <c r="AU825" s="216"/>
      <c r="AV825" s="511"/>
      <c r="AW825" s="218"/>
      <c r="AX825" s="505"/>
      <c r="AY825" s="510"/>
      <c r="AZ825" s="511"/>
      <c r="BA825" s="216"/>
      <c r="BB825" s="511"/>
      <c r="BC825" s="218"/>
      <c r="BD825" s="506"/>
      <c r="BE825" s="507"/>
      <c r="BF825" s="508"/>
      <c r="BG825" s="507"/>
      <c r="BH825" s="508"/>
      <c r="BI825" s="509"/>
      <c r="BJ825" s="506"/>
      <c r="BK825" s="507"/>
      <c r="BL825" s="508"/>
      <c r="BM825" s="507"/>
      <c r="BN825" s="508"/>
      <c r="BO825" s="509"/>
      <c r="BP825" s="506"/>
      <c r="BQ825" s="507"/>
      <c r="BR825" s="508"/>
      <c r="BS825" s="507"/>
      <c r="BT825" s="508"/>
      <c r="BU825" s="218"/>
      <c r="BV825" s="215"/>
      <c r="BW825" s="226"/>
      <c r="BX825" s="217"/>
      <c r="BY825" s="219"/>
      <c r="BZ825" s="217"/>
      <c r="CA825" s="220"/>
      <c r="CB825" s="215"/>
      <c r="CC825" s="226"/>
      <c r="CD825" s="217"/>
      <c r="CE825" s="219"/>
      <c r="CF825" s="217"/>
      <c r="CG825" s="220"/>
      <c r="CH825" s="215"/>
      <c r="CI825" s="219"/>
      <c r="CJ825" s="217"/>
      <c r="CK825" s="216"/>
      <c r="CL825" s="217"/>
      <c r="CM825" s="218"/>
      <c r="CN825" s="215"/>
      <c r="CO825" s="219"/>
      <c r="CP825" s="217"/>
      <c r="CQ825" s="219"/>
      <c r="CR825" s="217"/>
      <c r="CS825" s="220"/>
    </row>
    <row r="826" spans="25:97" ht="15" customHeight="1" x14ac:dyDescent="0.25">
      <c r="Y826" s="377"/>
      <c r="Z826" s="378"/>
      <c r="AA826" s="379"/>
      <c r="AB826" s="378"/>
      <c r="AC826" s="379"/>
      <c r="AD826" s="380"/>
      <c r="AE826" s="377"/>
      <c r="AF826" s="378"/>
      <c r="AG826" s="379"/>
      <c r="AH826" s="378"/>
      <c r="AI826" s="379"/>
      <c r="AJ826" s="380"/>
      <c r="AK826" s="377"/>
      <c r="AL826" s="378"/>
      <c r="AM826" s="379"/>
      <c r="AN826" s="378"/>
      <c r="AO826" s="379"/>
      <c r="AP826" s="380"/>
      <c r="AR826" s="221"/>
      <c r="AS826" s="512"/>
      <c r="AT826" s="513"/>
      <c r="AU826" s="514"/>
      <c r="AV826" s="513"/>
      <c r="AW826" s="515"/>
      <c r="AX826" s="516"/>
      <c r="AY826" s="512"/>
      <c r="AZ826" s="513"/>
      <c r="BA826" s="514"/>
      <c r="BB826" s="513"/>
      <c r="BC826" s="515"/>
      <c r="BD826" s="517"/>
      <c r="BE826" s="518"/>
      <c r="BF826" s="519"/>
      <c r="BG826" s="518"/>
      <c r="BH826" s="519"/>
      <c r="BI826" s="520"/>
      <c r="BJ826" s="517"/>
      <c r="BK826" s="518"/>
      <c r="BL826" s="519"/>
      <c r="BM826" s="518"/>
      <c r="BN826" s="519"/>
      <c r="BO826" s="520"/>
      <c r="BP826" s="517"/>
      <c r="BQ826" s="518"/>
      <c r="BR826" s="519"/>
      <c r="BS826" s="518"/>
      <c r="BT826" s="519"/>
      <c r="BU826" s="224"/>
      <c r="BV826" s="221"/>
      <c r="BW826" s="521"/>
      <c r="BX826" s="223"/>
      <c r="BY826" s="222"/>
      <c r="BZ826" s="223"/>
      <c r="CA826" s="224"/>
      <c r="CB826" s="221"/>
      <c r="CC826" s="521"/>
      <c r="CD826" s="223"/>
      <c r="CE826" s="222"/>
      <c r="CF826" s="223"/>
      <c r="CG826" s="224"/>
      <c r="CH826" s="221"/>
      <c r="CI826" s="222"/>
      <c r="CJ826" s="223"/>
      <c r="CK826" s="222"/>
      <c r="CL826" s="223"/>
      <c r="CM826" s="224"/>
      <c r="CN826" s="221"/>
      <c r="CO826" s="222"/>
      <c r="CP826" s="223"/>
      <c r="CQ826" s="222"/>
      <c r="CR826" s="223"/>
      <c r="CS826" s="224"/>
    </row>
    <row r="827" spans="25:97" ht="15" customHeight="1" x14ac:dyDescent="0.25">
      <c r="Y827" s="372">
        <v>1</v>
      </c>
      <c r="Z827" s="373" t="s">
        <v>907</v>
      </c>
      <c r="AA827">
        <v>1</v>
      </c>
      <c r="AB827" s="374" t="s">
        <v>908</v>
      </c>
      <c r="AC827">
        <v>1</v>
      </c>
      <c r="AD827" s="373" t="s">
        <v>909</v>
      </c>
      <c r="AE827" s="372">
        <v>1</v>
      </c>
      <c r="AF827" s="373" t="s">
        <v>910</v>
      </c>
      <c r="AG827">
        <v>1</v>
      </c>
      <c r="AH827" s="374" t="s">
        <v>911</v>
      </c>
      <c r="AI827">
        <v>1</v>
      </c>
      <c r="AJ827" s="373" t="s">
        <v>912</v>
      </c>
      <c r="AK827" s="372">
        <v>1</v>
      </c>
      <c r="AL827" s="373" t="s">
        <v>913</v>
      </c>
      <c r="AM827">
        <v>1</v>
      </c>
      <c r="AN827" s="374" t="s">
        <v>914</v>
      </c>
      <c r="AO827">
        <v>1</v>
      </c>
      <c r="AP827" s="373" t="s">
        <v>915</v>
      </c>
      <c r="AR827" s="215">
        <v>1</v>
      </c>
      <c r="AS827" s="503" t="s">
        <v>1151</v>
      </c>
      <c r="AT827">
        <v>1</v>
      </c>
      <c r="AU827" s="504" t="s">
        <v>1152</v>
      </c>
      <c r="AV827">
        <v>1</v>
      </c>
      <c r="AW827" s="503" t="s">
        <v>1153</v>
      </c>
      <c r="AX827" s="505">
        <v>1</v>
      </c>
      <c r="AY827" s="503" t="s">
        <v>1154</v>
      </c>
      <c r="AZ827">
        <v>1</v>
      </c>
      <c r="BA827" s="504" t="s">
        <v>1155</v>
      </c>
      <c r="BB827">
        <v>1</v>
      </c>
      <c r="BC827" s="503" t="s">
        <v>1156</v>
      </c>
      <c r="BD827" s="506">
        <v>1</v>
      </c>
      <c r="BE827" s="503" t="s">
        <v>1157</v>
      </c>
      <c r="BF827">
        <v>1</v>
      </c>
      <c r="BG827" s="507" t="s">
        <v>1158</v>
      </c>
      <c r="BH827">
        <v>1</v>
      </c>
      <c r="BI827" s="503" t="s">
        <v>1159</v>
      </c>
      <c r="BJ827" s="506"/>
      <c r="BK827" s="507"/>
      <c r="BL827" s="508"/>
      <c r="BM827" s="507"/>
      <c r="BN827" s="508"/>
      <c r="BO827" s="509"/>
      <c r="BP827" s="506"/>
      <c r="BQ827" s="507"/>
      <c r="BR827" s="508"/>
      <c r="BS827" s="507"/>
      <c r="BT827" s="508"/>
      <c r="BU827" s="218"/>
      <c r="BV827" s="215"/>
      <c r="BW827" s="510"/>
      <c r="BX827" s="217"/>
      <c r="BY827" s="216"/>
      <c r="BZ827" s="217"/>
      <c r="CA827" s="218"/>
      <c r="CB827" s="215"/>
      <c r="CC827" s="510"/>
      <c r="CD827" s="217"/>
      <c r="CE827" s="216"/>
      <c r="CF827" s="217"/>
      <c r="CG827" s="218"/>
      <c r="CH827" s="215"/>
      <c r="CI827" s="216"/>
      <c r="CJ827" s="217"/>
      <c r="CK827" s="216"/>
      <c r="CL827" s="217"/>
      <c r="CM827" s="218"/>
      <c r="CN827" s="215"/>
      <c r="CO827" s="216"/>
      <c r="CP827" s="217"/>
      <c r="CQ827" s="216"/>
      <c r="CR827" s="217"/>
      <c r="CS827" s="218"/>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20"/>
      <c r="BV828" s="215"/>
      <c r="BW828" s="226"/>
      <c r="BX828" s="217"/>
      <c r="BY828" s="219"/>
      <c r="BZ828" s="217"/>
      <c r="CA828" s="220"/>
      <c r="CB828" s="215"/>
      <c r="CC828" s="226"/>
      <c r="CD828" s="217"/>
      <c r="CE828" s="219"/>
      <c r="CF828" s="217"/>
      <c r="CG828" s="220"/>
      <c r="CH828" s="215"/>
      <c r="CI828" s="219"/>
      <c r="CJ828" s="217"/>
      <c r="CK828" s="219"/>
      <c r="CL828" s="217"/>
      <c r="CM828" s="220"/>
      <c r="CN828" s="215"/>
      <c r="CO828" s="219"/>
      <c r="CP828" s="217"/>
      <c r="CQ828" s="219"/>
      <c r="CR828" s="217"/>
      <c r="CS828" s="220"/>
    </row>
    <row r="829" spans="25:97" ht="15" customHeight="1" x14ac:dyDescent="0.25">
      <c r="Y829" s="372"/>
      <c r="Z829" s="374"/>
      <c r="AA829" s="375"/>
      <c r="AB829" s="374"/>
      <c r="AC829" s="375"/>
      <c r="AD829" s="376"/>
      <c r="AE829" s="372"/>
      <c r="AF829" s="374"/>
      <c r="AG829" s="375"/>
      <c r="AH829" s="374"/>
      <c r="AI829" s="375"/>
      <c r="AJ829" s="376"/>
      <c r="AK829" s="372"/>
      <c r="AL829" s="374"/>
      <c r="AM829" s="375"/>
      <c r="AN829" s="374"/>
      <c r="AO829" s="375"/>
      <c r="AP829" s="376"/>
      <c r="AR829" s="215"/>
      <c r="AS829" s="510"/>
      <c r="AT829" s="511"/>
      <c r="AU829" s="216"/>
      <c r="AV829" s="511"/>
      <c r="AW829" s="218"/>
      <c r="AX829" s="505"/>
      <c r="AY829" s="510"/>
      <c r="AZ829" s="511"/>
      <c r="BA829" s="216"/>
      <c r="BB829" s="511"/>
      <c r="BC829" s="218"/>
      <c r="BD829" s="506"/>
      <c r="BE829" s="507"/>
      <c r="BF829" s="508"/>
      <c r="BG829" s="507"/>
      <c r="BH829" s="508"/>
      <c r="BI829" s="509"/>
      <c r="BJ829" s="506"/>
      <c r="BK829" s="507"/>
      <c r="BL829" s="508"/>
      <c r="BM829" s="507"/>
      <c r="BN829" s="508"/>
      <c r="BO829" s="509"/>
      <c r="BP829" s="506"/>
      <c r="BQ829" s="507"/>
      <c r="BR829" s="508"/>
      <c r="BS829" s="507"/>
      <c r="BT829" s="508"/>
      <c r="BU829" s="220"/>
      <c r="BV829" s="215"/>
      <c r="BW829" s="226"/>
      <c r="BX829" s="217"/>
      <c r="BY829" s="219"/>
      <c r="BZ829" s="217"/>
      <c r="CA829" s="220"/>
      <c r="CB829" s="215"/>
      <c r="CC829" s="226"/>
      <c r="CD829" s="217"/>
      <c r="CE829" s="219"/>
      <c r="CF829" s="217"/>
      <c r="CG829" s="220"/>
      <c r="CH829" s="215"/>
      <c r="CI829" s="219"/>
      <c r="CJ829" s="217"/>
      <c r="CK829" s="219"/>
      <c r="CL829" s="217"/>
      <c r="CM829" s="220"/>
      <c r="CN829" s="215"/>
      <c r="CO829" s="219"/>
      <c r="CP829" s="217"/>
      <c r="CQ829" s="219"/>
      <c r="CR829" s="217"/>
      <c r="CS829" s="220"/>
    </row>
    <row r="830" spans="25:97" ht="15" customHeight="1" x14ac:dyDescent="0.25">
      <c r="Y830" s="377"/>
      <c r="Z830" s="378"/>
      <c r="AA830" s="379"/>
      <c r="AB830" s="378"/>
      <c r="AC830" s="379"/>
      <c r="AD830" s="380"/>
      <c r="AE830" s="377"/>
      <c r="AF830" s="378"/>
      <c r="AG830" s="379"/>
      <c r="AH830" s="378"/>
      <c r="AI830" s="379"/>
      <c r="AJ830" s="380"/>
      <c r="AK830" s="377"/>
      <c r="AL830" s="378"/>
      <c r="AM830" s="379"/>
      <c r="AN830" s="378"/>
      <c r="AO830" s="379"/>
      <c r="AP830" s="380"/>
      <c r="AR830" s="221"/>
      <c r="AS830" s="512"/>
      <c r="AT830" s="513"/>
      <c r="AU830" s="514"/>
      <c r="AV830" s="513"/>
      <c r="AW830" s="515"/>
      <c r="AX830" s="516"/>
      <c r="AY830" s="512"/>
      <c r="AZ830" s="513"/>
      <c r="BA830" s="514"/>
      <c r="BB830" s="513"/>
      <c r="BC830" s="515"/>
      <c r="BD830" s="517"/>
      <c r="BE830" s="518"/>
      <c r="BF830" s="519"/>
      <c r="BG830" s="518"/>
      <c r="BH830" s="519"/>
      <c r="BI830" s="520"/>
      <c r="BJ830" s="517"/>
      <c r="BK830" s="518"/>
      <c r="BL830" s="519"/>
      <c r="BM830" s="518"/>
      <c r="BN830" s="519"/>
      <c r="BO830" s="520"/>
      <c r="BP830" s="517"/>
      <c r="BQ830" s="518"/>
      <c r="BR830" s="519"/>
      <c r="BS830" s="518"/>
      <c r="BT830" s="519"/>
      <c r="BU830" s="224"/>
      <c r="BV830" s="221"/>
      <c r="BW830" s="521"/>
      <c r="BX830" s="223"/>
      <c r="BY830" s="222"/>
      <c r="BZ830" s="223"/>
      <c r="CA830" s="224"/>
      <c r="CB830" s="221"/>
      <c r="CC830" s="521"/>
      <c r="CD830" s="223"/>
      <c r="CE830" s="222"/>
      <c r="CF830" s="223"/>
      <c r="CG830" s="224"/>
      <c r="CH830" s="221"/>
      <c r="CI830" s="222"/>
      <c r="CJ830" s="223"/>
      <c r="CK830" s="222"/>
      <c r="CL830" s="223"/>
      <c r="CM830" s="224"/>
      <c r="CN830" s="221"/>
      <c r="CO830" s="222"/>
      <c r="CP830" s="223"/>
      <c r="CQ830" s="222"/>
      <c r="CR830" s="223"/>
      <c r="CS830" s="224"/>
    </row>
    <row r="831" spans="25:97" ht="15" customHeight="1" x14ac:dyDescent="0.25">
      <c r="Y831" s="372">
        <v>1</v>
      </c>
      <c r="Z831" s="373" t="s">
        <v>916</v>
      </c>
      <c r="AA831">
        <v>1</v>
      </c>
      <c r="AB831" s="374" t="s">
        <v>917</v>
      </c>
      <c r="AC831">
        <v>1</v>
      </c>
      <c r="AD831" s="373" t="s">
        <v>918</v>
      </c>
      <c r="AE831" s="372">
        <v>1</v>
      </c>
      <c r="AF831" s="373" t="s">
        <v>919</v>
      </c>
      <c r="AG831">
        <v>1</v>
      </c>
      <c r="AH831" s="374" t="s">
        <v>920</v>
      </c>
      <c r="AI831">
        <v>1</v>
      </c>
      <c r="AJ831" s="373" t="s">
        <v>921</v>
      </c>
      <c r="AK831" s="372">
        <v>1</v>
      </c>
      <c r="AL831" s="373" t="s">
        <v>922</v>
      </c>
      <c r="AM831">
        <v>1</v>
      </c>
      <c r="AN831" s="374" t="s">
        <v>923</v>
      </c>
      <c r="AO831">
        <v>1</v>
      </c>
      <c r="AP831" s="373" t="s">
        <v>924</v>
      </c>
      <c r="AR831" s="215">
        <v>1</v>
      </c>
      <c r="AS831" s="503" t="s">
        <v>1160</v>
      </c>
      <c r="AT831">
        <v>1</v>
      </c>
      <c r="AU831" s="504" t="s">
        <v>1161</v>
      </c>
      <c r="AV831">
        <v>1</v>
      </c>
      <c r="AW831" s="503" t="s">
        <v>1162</v>
      </c>
      <c r="AX831" s="505">
        <v>1</v>
      </c>
      <c r="AY831" s="503" t="s">
        <v>1163</v>
      </c>
      <c r="AZ831">
        <v>1</v>
      </c>
      <c r="BA831" s="504" t="s">
        <v>1164</v>
      </c>
      <c r="BB831">
        <v>1</v>
      </c>
      <c r="BC831" s="503" t="s">
        <v>1165</v>
      </c>
      <c r="BD831" s="506"/>
      <c r="BE831" s="507"/>
      <c r="BF831" s="508"/>
      <c r="BG831" s="507"/>
      <c r="BH831" s="508"/>
      <c r="BI831" s="509"/>
      <c r="BJ831" s="506"/>
      <c r="BK831" s="507"/>
      <c r="BL831" s="508"/>
      <c r="BM831" s="507"/>
      <c r="BN831" s="508"/>
      <c r="BO831" s="509"/>
      <c r="BP831" s="506"/>
      <c r="BQ831" s="507"/>
      <c r="BR831" s="508"/>
      <c r="BS831" s="507"/>
      <c r="BT831" s="508"/>
      <c r="BU831" s="218"/>
      <c r="BV831" s="215"/>
      <c r="BW831" s="510"/>
      <c r="BX831" s="217"/>
      <c r="BY831" s="216"/>
      <c r="BZ831" s="217"/>
      <c r="CA831" s="218"/>
      <c r="CB831" s="215"/>
      <c r="CC831" s="510"/>
      <c r="CD831" s="217"/>
      <c r="CE831" s="216"/>
      <c r="CF831" s="217"/>
      <c r="CG831" s="218"/>
      <c r="CH831" s="215"/>
      <c r="CI831" s="216"/>
      <c r="CJ831" s="217"/>
      <c r="CK831" s="216"/>
      <c r="CL831" s="217"/>
      <c r="CM831" s="218"/>
      <c r="CN831" s="215"/>
      <c r="CO831" s="216"/>
      <c r="CP831" s="217"/>
      <c r="CQ831" s="216"/>
      <c r="CR831" s="217"/>
      <c r="CS831" s="218"/>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217"/>
      <c r="AU832" s="219"/>
      <c r="AV832" s="217"/>
      <c r="AW832" s="220"/>
      <c r="AX832" s="215"/>
      <c r="AY832" s="226"/>
      <c r="AZ832" s="217"/>
      <c r="BA832" s="219"/>
      <c r="BB832" s="217"/>
      <c r="BC832" s="220"/>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83"/>
      <c r="Z833" s="384"/>
      <c r="AA833" s="385"/>
      <c r="AB833" s="384"/>
      <c r="AC833" s="385"/>
      <c r="AD833" s="386"/>
      <c r="AE833" s="387"/>
      <c r="AF833" s="388"/>
      <c r="AG833" s="389"/>
      <c r="AH833" s="388"/>
      <c r="AI833" s="389"/>
      <c r="AJ833" s="390"/>
      <c r="AK833" s="387"/>
      <c r="AL833" s="388"/>
      <c r="AM833" s="389"/>
      <c r="AN833" s="388"/>
      <c r="AO833" s="389"/>
      <c r="AP833" s="390"/>
      <c r="AR833" s="173"/>
      <c r="AS833" s="525"/>
      <c r="AT833" s="175"/>
      <c r="AU833" s="174"/>
      <c r="AV833" s="175"/>
      <c r="AW833" s="176"/>
      <c r="AX833" s="173"/>
      <c r="AY833" s="526"/>
      <c r="AZ833" s="175"/>
      <c r="BA833" s="174"/>
      <c r="BB833" s="175"/>
      <c r="BC833" s="176"/>
      <c r="BD833" s="527"/>
      <c r="BE833" s="528"/>
      <c r="BF833" s="529"/>
      <c r="BG833" s="528"/>
      <c r="BH833" s="529"/>
      <c r="BI833" s="530"/>
      <c r="BJ833" s="527"/>
      <c r="BK833" s="528"/>
      <c r="BL833" s="529"/>
      <c r="BM833" s="528"/>
      <c r="BN833" s="529"/>
      <c r="BO833" s="530"/>
      <c r="BP833" s="527"/>
      <c r="BQ833" s="528"/>
      <c r="BR833" s="529"/>
      <c r="BS833" s="528"/>
      <c r="BT833" s="529"/>
      <c r="BU833" s="176"/>
      <c r="BV833" s="173"/>
      <c r="BW833" s="526"/>
      <c r="BX833" s="175"/>
      <c r="BY833" s="174"/>
      <c r="BZ833" s="175"/>
      <c r="CA833" s="176"/>
      <c r="CB833" s="173"/>
      <c r="CC833" s="526"/>
      <c r="CD833" s="175"/>
      <c r="CE833" s="174"/>
      <c r="CF833" s="175"/>
      <c r="CG833" s="176"/>
      <c r="CH833" s="173"/>
      <c r="CI833" s="174"/>
      <c r="CJ833" s="175"/>
      <c r="CK833" s="174"/>
      <c r="CL833" s="175"/>
      <c r="CM833" s="176"/>
      <c r="CN833" s="173"/>
      <c r="CO833" s="174"/>
      <c r="CP833" s="175"/>
      <c r="CQ833" s="174"/>
      <c r="CR833" s="175"/>
      <c r="CS833" s="176"/>
    </row>
    <row r="834" spans="25:97" ht="15" customHeight="1" x14ac:dyDescent="0.25">
      <c r="Y834" s="391"/>
      <c r="Z834" s="392"/>
      <c r="AA834" s="393"/>
      <c r="AB834" s="392"/>
      <c r="AC834" s="393"/>
      <c r="AD834" s="394"/>
      <c r="AE834" s="395"/>
      <c r="AF834" s="396"/>
      <c r="AG834" s="397"/>
      <c r="AH834" s="396"/>
      <c r="AI834" s="397"/>
      <c r="AJ834" s="398"/>
      <c r="AK834" s="395"/>
      <c r="AL834" s="396"/>
      <c r="AM834" s="397"/>
      <c r="AN834" s="396"/>
      <c r="AO834" s="397"/>
      <c r="AP834" s="398"/>
      <c r="AR834" s="177"/>
      <c r="AS834" s="531"/>
      <c r="AT834" s="179"/>
      <c r="AU834" s="178"/>
      <c r="AV834" s="179"/>
      <c r="AW834" s="180"/>
      <c r="AX834" s="177"/>
      <c r="AY834" s="532"/>
      <c r="AZ834" s="179"/>
      <c r="BA834" s="178"/>
      <c r="BB834" s="179"/>
      <c r="BC834" s="180"/>
      <c r="BD834" s="533"/>
      <c r="BE834" s="534"/>
      <c r="BF834" s="535"/>
      <c r="BG834" s="534"/>
      <c r="BH834" s="535"/>
      <c r="BI834" s="536"/>
      <c r="BJ834" s="533"/>
      <c r="BK834" s="534"/>
      <c r="BL834" s="535"/>
      <c r="BM834" s="534"/>
      <c r="BN834" s="535"/>
      <c r="BO834" s="536"/>
      <c r="BP834" s="533"/>
      <c r="BQ834" s="534"/>
      <c r="BR834" s="535"/>
      <c r="BS834" s="534"/>
      <c r="BT834" s="535"/>
      <c r="BU834" s="180"/>
      <c r="BV834" s="177"/>
      <c r="BW834" s="532"/>
      <c r="BX834" s="179"/>
      <c r="BY834" s="178"/>
      <c r="BZ834" s="179"/>
      <c r="CA834" s="180"/>
      <c r="CB834" s="177"/>
      <c r="CC834" s="532"/>
      <c r="CD834" s="179"/>
      <c r="CE834" s="178"/>
      <c r="CF834" s="179"/>
      <c r="CG834" s="180"/>
      <c r="CH834" s="177"/>
      <c r="CI834" s="178"/>
      <c r="CJ834" s="179"/>
      <c r="CK834" s="178"/>
      <c r="CL834" s="179"/>
      <c r="CM834" s="180"/>
      <c r="CN834" s="177"/>
      <c r="CO834" s="178"/>
      <c r="CP834" s="179"/>
      <c r="CQ834" s="178"/>
      <c r="CR834" s="179"/>
      <c r="CS834" s="180"/>
    </row>
    <row r="835" spans="25:97" ht="15" customHeight="1" x14ac:dyDescent="0.25">
      <c r="Y835" s="372">
        <v>1</v>
      </c>
      <c r="Z835" s="399" t="s">
        <v>925</v>
      </c>
      <c r="AA835">
        <v>1</v>
      </c>
      <c r="AB835" s="384" t="s">
        <v>926</v>
      </c>
      <c r="AC835">
        <v>1</v>
      </c>
      <c r="AD835" s="399" t="s">
        <v>927</v>
      </c>
      <c r="AE835" s="387"/>
      <c r="AF835" s="400"/>
      <c r="AG835" s="389"/>
      <c r="AH835" s="400"/>
      <c r="AI835" s="389"/>
      <c r="AJ835" s="401"/>
      <c r="AK835" s="387"/>
      <c r="AL835" s="400"/>
      <c r="AM835" s="389"/>
      <c r="AN835" s="400"/>
      <c r="AO835" s="389"/>
      <c r="AP835" s="390"/>
      <c r="AR835" s="161"/>
      <c r="AS835" s="537"/>
      <c r="AT835" s="175"/>
      <c r="AU835" s="181"/>
      <c r="AV835" s="175"/>
      <c r="AW835" s="182"/>
      <c r="AX835" s="173"/>
      <c r="AY835" s="525"/>
      <c r="AZ835" s="175"/>
      <c r="BA835" s="181"/>
      <c r="BB835" s="175"/>
      <c r="BC835" s="182"/>
      <c r="BD835" s="527"/>
      <c r="BE835" s="528"/>
      <c r="BF835" s="529"/>
      <c r="BG835" s="528"/>
      <c r="BH835" s="529"/>
      <c r="BI835" s="530"/>
      <c r="BJ835" s="538"/>
      <c r="BK835" s="539"/>
      <c r="BL835" s="529"/>
      <c r="BM835" s="528"/>
      <c r="BN835" s="529"/>
      <c r="BO835" s="530"/>
      <c r="BP835" s="527"/>
      <c r="BQ835" s="528"/>
      <c r="BR835" s="529"/>
      <c r="BS835" s="528"/>
      <c r="BT835" s="529"/>
      <c r="BU835" s="182"/>
      <c r="BV835" s="173"/>
      <c r="BW835" s="525"/>
      <c r="BX835" s="175"/>
      <c r="BY835" s="181"/>
      <c r="BZ835" s="175"/>
      <c r="CA835" s="176"/>
      <c r="CB835" s="161"/>
      <c r="CC835" s="537"/>
      <c r="CD835" s="175"/>
      <c r="CE835" s="181"/>
      <c r="CF835" s="175"/>
      <c r="CG835" s="182"/>
      <c r="CH835" s="173"/>
      <c r="CI835" s="181"/>
      <c r="CJ835" s="175"/>
      <c r="CK835" s="181"/>
      <c r="CL835" s="175"/>
      <c r="CM835" s="182"/>
      <c r="CN835" s="173"/>
      <c r="CO835" s="181"/>
      <c r="CP835" s="175"/>
      <c r="CQ835" s="181"/>
      <c r="CR835" s="175"/>
      <c r="CS835" s="176"/>
    </row>
    <row r="836" spans="25:97" ht="15" customHeight="1" x14ac:dyDescent="0.25">
      <c r="Y836" s="402"/>
      <c r="Z836" s="403"/>
      <c r="AA836" s="404"/>
      <c r="AB836" s="403"/>
      <c r="AC836" s="404"/>
      <c r="AD836" s="405"/>
      <c r="AE836" s="402"/>
      <c r="AF836" s="403"/>
      <c r="AG836" s="404"/>
      <c r="AH836" s="403"/>
      <c r="AI836" s="404"/>
      <c r="AJ836" s="405"/>
      <c r="AK836" s="402"/>
      <c r="AL836" s="403"/>
      <c r="AM836" s="404"/>
      <c r="AN836" s="403"/>
      <c r="AO836" s="404"/>
      <c r="AP836" s="405"/>
      <c r="AR836" s="183"/>
      <c r="AS836" s="540"/>
      <c r="AT836" s="185"/>
      <c r="AU836" s="184"/>
      <c r="AV836" s="185"/>
      <c r="AW836" s="186"/>
      <c r="AX836" s="183"/>
      <c r="AY836" s="541"/>
      <c r="AZ836" s="185"/>
      <c r="BA836" s="184"/>
      <c r="BB836" s="185"/>
      <c r="BC836" s="186"/>
      <c r="BD836" s="542"/>
      <c r="BE836" s="543"/>
      <c r="BF836" s="544"/>
      <c r="BG836" s="543"/>
      <c r="BH836" s="544"/>
      <c r="BI836" s="545"/>
      <c r="BJ836" s="542"/>
      <c r="BK836" s="543"/>
      <c r="BL836" s="544"/>
      <c r="BM836" s="543"/>
      <c r="BN836" s="544"/>
      <c r="BO836" s="545"/>
      <c r="BP836" s="542"/>
      <c r="BQ836" s="543"/>
      <c r="BR836" s="544"/>
      <c r="BS836" s="543"/>
      <c r="BT836" s="544"/>
      <c r="BU836" s="186"/>
      <c r="BV836" s="183"/>
      <c r="BW836" s="541"/>
      <c r="BX836" s="185"/>
      <c r="BY836" s="184"/>
      <c r="BZ836" s="185"/>
      <c r="CA836" s="186"/>
      <c r="CB836" s="183"/>
      <c r="CC836" s="541"/>
      <c r="CD836" s="185"/>
      <c r="CE836" s="184"/>
      <c r="CF836" s="185"/>
      <c r="CG836" s="186"/>
      <c r="CH836" s="183"/>
      <c r="CI836" s="184"/>
      <c r="CJ836" s="185"/>
      <c r="CK836" s="184"/>
      <c r="CL836" s="185"/>
      <c r="CM836" s="186"/>
      <c r="CN836" s="183"/>
      <c r="CO836" s="184"/>
      <c r="CP836" s="185"/>
      <c r="CQ836" s="184"/>
      <c r="CR836" s="185"/>
      <c r="CS836" s="186"/>
    </row>
    <row r="837" spans="25:97" ht="15" customHeight="1" x14ac:dyDescent="0.25">
      <c r="Y837" s="402"/>
      <c r="Z837" s="403"/>
      <c r="AA837" s="404"/>
      <c r="AB837" s="403"/>
      <c r="AC837" s="404"/>
      <c r="AD837" s="405"/>
      <c r="AE837" s="402"/>
      <c r="AF837" s="403"/>
      <c r="AG837" s="404"/>
      <c r="AH837" s="403"/>
      <c r="AI837" s="404"/>
      <c r="AJ837" s="405"/>
      <c r="AK837" s="402"/>
      <c r="AL837" s="403"/>
      <c r="AM837" s="404"/>
      <c r="AN837" s="403"/>
      <c r="AO837" s="404"/>
      <c r="AP837" s="405"/>
      <c r="AR837" s="183"/>
      <c r="AS837" s="540"/>
      <c r="AT837" s="185"/>
      <c r="AU837" s="184"/>
      <c r="AV837" s="185"/>
      <c r="AW837" s="186"/>
      <c r="AX837" s="183"/>
      <c r="AY837" s="541"/>
      <c r="AZ837" s="185"/>
      <c r="BA837" s="184"/>
      <c r="BB837" s="185"/>
      <c r="BC837" s="186"/>
      <c r="BD837" s="542"/>
      <c r="BE837" s="543"/>
      <c r="BF837" s="544"/>
      <c r="BG837" s="543"/>
      <c r="BH837" s="544"/>
      <c r="BI837" s="545"/>
      <c r="BJ837" s="542"/>
      <c r="BK837" s="543"/>
      <c r="BL837" s="544"/>
      <c r="BM837" s="543"/>
      <c r="BN837" s="544"/>
      <c r="BO837" s="545"/>
      <c r="BP837" s="542"/>
      <c r="BQ837" s="543"/>
      <c r="BR837" s="544"/>
      <c r="BS837" s="543"/>
      <c r="BT837" s="544"/>
      <c r="BU837" s="186"/>
      <c r="BV837" s="183"/>
      <c r="BW837" s="541"/>
      <c r="BX837" s="185"/>
      <c r="BY837" s="184"/>
      <c r="BZ837" s="185"/>
      <c r="CA837" s="186"/>
      <c r="CB837" s="183"/>
      <c r="CC837" s="541"/>
      <c r="CD837" s="185"/>
      <c r="CE837" s="184"/>
      <c r="CF837" s="185"/>
      <c r="CG837" s="186"/>
      <c r="CH837" s="183"/>
      <c r="CI837" s="184"/>
      <c r="CJ837" s="185"/>
      <c r="CK837" s="184"/>
      <c r="CL837" s="185"/>
      <c r="CM837" s="186"/>
      <c r="CN837" s="183"/>
      <c r="CO837" s="184"/>
      <c r="CP837" s="185"/>
      <c r="CQ837" s="184"/>
      <c r="CR837" s="185"/>
      <c r="CS837" s="186"/>
    </row>
    <row r="838" spans="25:97" ht="15" customHeight="1" x14ac:dyDescent="0.25">
      <c r="Y838" s="368"/>
      <c r="Z838" s="369"/>
      <c r="AA838" s="370"/>
      <c r="AB838" s="369"/>
      <c r="AC838" s="370"/>
      <c r="AD838" s="371"/>
      <c r="AE838" s="368"/>
      <c r="AF838" s="369"/>
      <c r="AG838" s="370"/>
      <c r="AH838" s="369"/>
      <c r="AI838" s="370"/>
      <c r="AJ838" s="371"/>
      <c r="AK838" s="368"/>
      <c r="AL838" s="369"/>
      <c r="AM838" s="370"/>
      <c r="AN838" s="369"/>
      <c r="AO838" s="370"/>
      <c r="AP838" s="371"/>
      <c r="AR838" s="169"/>
      <c r="AS838" s="497"/>
      <c r="AT838" s="171"/>
      <c r="AU838" s="170"/>
      <c r="AV838" s="171"/>
      <c r="AW838" s="172"/>
      <c r="AX838" s="169"/>
      <c r="AY838" s="498"/>
      <c r="AZ838" s="171"/>
      <c r="BA838" s="170"/>
      <c r="BB838" s="171"/>
      <c r="BC838" s="172"/>
      <c r="BD838" s="499"/>
      <c r="BE838" s="500"/>
      <c r="BF838" s="501"/>
      <c r="BG838" s="500"/>
      <c r="BH838" s="501"/>
      <c r="BI838" s="502"/>
      <c r="BJ838" s="499"/>
      <c r="BK838" s="500"/>
      <c r="BL838" s="501"/>
      <c r="BM838" s="500"/>
      <c r="BN838" s="501"/>
      <c r="BO838" s="502"/>
      <c r="BP838" s="499"/>
      <c r="BQ838" s="500"/>
      <c r="BR838" s="501"/>
      <c r="BS838" s="500"/>
      <c r="BT838" s="501"/>
      <c r="BU838" s="172"/>
      <c r="BV838" s="169"/>
      <c r="BW838" s="498"/>
      <c r="BX838" s="171"/>
      <c r="BY838" s="170"/>
      <c r="BZ838" s="171"/>
      <c r="CA838" s="172"/>
      <c r="CB838" s="169"/>
      <c r="CC838" s="498"/>
      <c r="CD838" s="171"/>
      <c r="CE838" s="170"/>
      <c r="CF838" s="171"/>
      <c r="CG838" s="172"/>
      <c r="CH838" s="169"/>
      <c r="CI838" s="170"/>
      <c r="CJ838" s="171"/>
      <c r="CK838" s="170"/>
      <c r="CL838" s="171"/>
      <c r="CM838" s="172"/>
      <c r="CN838" s="169"/>
      <c r="CO838" s="170"/>
      <c r="CP838" s="171"/>
      <c r="CQ838" s="170"/>
      <c r="CR838" s="171"/>
      <c r="CS838" s="172"/>
    </row>
    <row r="839" spans="25:97" ht="15" customHeight="1" x14ac:dyDescent="0.25">
      <c r="Y839" s="406">
        <v>1</v>
      </c>
      <c r="Z839" s="407" t="s">
        <v>928</v>
      </c>
      <c r="AA839">
        <v>1</v>
      </c>
      <c r="AB839" s="408" t="s">
        <v>929</v>
      </c>
      <c r="AC839">
        <v>1</v>
      </c>
      <c r="AD839" s="407" t="s">
        <v>930</v>
      </c>
      <c r="AE839" s="406">
        <v>1</v>
      </c>
      <c r="AF839" s="407" t="s">
        <v>931</v>
      </c>
      <c r="AG839">
        <v>1</v>
      </c>
      <c r="AH839" s="408" t="s">
        <v>932</v>
      </c>
      <c r="AI839">
        <v>1</v>
      </c>
      <c r="AJ839" s="407" t="s">
        <v>933</v>
      </c>
      <c r="AK839" s="406">
        <v>1</v>
      </c>
      <c r="AL839" s="407" t="s">
        <v>934</v>
      </c>
      <c r="AM839">
        <v>1</v>
      </c>
      <c r="AN839" s="408" t="s">
        <v>935</v>
      </c>
      <c r="AO839">
        <v>1</v>
      </c>
      <c r="AP839" s="407" t="s">
        <v>936</v>
      </c>
      <c r="AR839" s="229">
        <v>1</v>
      </c>
      <c r="AS839" s="546" t="s">
        <v>1166</v>
      </c>
      <c r="AT839">
        <v>1</v>
      </c>
      <c r="AU839" s="547" t="s">
        <v>1167</v>
      </c>
      <c r="AV839">
        <v>1</v>
      </c>
      <c r="AW839" s="546" t="s">
        <v>1168</v>
      </c>
      <c r="AX839" s="548">
        <v>1</v>
      </c>
      <c r="AY839" s="546" t="s">
        <v>1169</v>
      </c>
      <c r="AZ839">
        <v>1</v>
      </c>
      <c r="BA839" s="547" t="s">
        <v>1170</v>
      </c>
      <c r="BB839">
        <v>1</v>
      </c>
      <c r="BC839" s="546" t="s">
        <v>1171</v>
      </c>
      <c r="BD839" s="549">
        <v>1</v>
      </c>
      <c r="BE839" s="546" t="s">
        <v>1172</v>
      </c>
      <c r="BF839">
        <v>1</v>
      </c>
      <c r="BG839" s="550" t="s">
        <v>1173</v>
      </c>
      <c r="BH839">
        <v>1</v>
      </c>
      <c r="BI839" s="546" t="s">
        <v>1174</v>
      </c>
      <c r="BJ839" s="549"/>
      <c r="BK839" s="550"/>
      <c r="BL839" s="551"/>
      <c r="BM839" s="550"/>
      <c r="BN839" s="551"/>
      <c r="BO839" s="552"/>
      <c r="BP839" s="549"/>
      <c r="BQ839" s="550"/>
      <c r="BR839" s="551"/>
      <c r="BS839" s="550"/>
      <c r="BT839" s="551"/>
      <c r="BU839" s="232"/>
      <c r="BV839" s="229"/>
      <c r="BW839" s="553"/>
      <c r="BX839" s="231"/>
      <c r="BY839" s="230"/>
      <c r="BZ839" s="231"/>
      <c r="CA839" s="232"/>
      <c r="CB839" s="229"/>
      <c r="CC839" s="553"/>
      <c r="CD839" s="231"/>
      <c r="CE839" s="230"/>
      <c r="CF839" s="231"/>
      <c r="CG839" s="232"/>
      <c r="CH839" s="229"/>
      <c r="CI839" s="230"/>
      <c r="CJ839" s="231"/>
      <c r="CK839" s="230"/>
      <c r="CL839" s="231"/>
      <c r="CM839" s="232"/>
      <c r="CN839" s="229"/>
      <c r="CO839" s="230"/>
      <c r="CP839" s="231"/>
      <c r="CQ839" s="230"/>
      <c r="CR839" s="231"/>
      <c r="CS839" s="232"/>
    </row>
    <row r="840" spans="25:97" ht="15" customHeight="1" x14ac:dyDescent="0.25">
      <c r="Y840" s="406"/>
      <c r="Z840" s="408"/>
      <c r="AA840" s="409"/>
      <c r="AB840" s="408"/>
      <c r="AC840" s="409"/>
      <c r="AD840" s="410"/>
      <c r="AE840" s="406"/>
      <c r="AF840" s="408"/>
      <c r="AG840" s="409"/>
      <c r="AH840" s="408"/>
      <c r="AI840" s="409"/>
      <c r="AJ840" s="410"/>
      <c r="AK840" s="406"/>
      <c r="AL840" s="408"/>
      <c r="AM840" s="409"/>
      <c r="AN840" s="408"/>
      <c r="AO840" s="409"/>
      <c r="AP840" s="410"/>
      <c r="AR840" s="229"/>
      <c r="AS840" s="553"/>
      <c r="AT840" s="554"/>
      <c r="AU840" s="230"/>
      <c r="AV840" s="554"/>
      <c r="AW840" s="232"/>
      <c r="AX840" s="548"/>
      <c r="AY840" s="553"/>
      <c r="AZ840" s="554"/>
      <c r="BA840" s="230"/>
      <c r="BB840" s="554"/>
      <c r="BC840" s="232"/>
      <c r="BD840" s="549"/>
      <c r="BE840" s="550"/>
      <c r="BF840" s="551"/>
      <c r="BG840" s="550"/>
      <c r="BH840" s="551"/>
      <c r="BI840" s="552"/>
      <c r="BJ840" s="549"/>
      <c r="BK840" s="550"/>
      <c r="BL840" s="551"/>
      <c r="BM840" s="550"/>
      <c r="BN840" s="551"/>
      <c r="BO840" s="552"/>
      <c r="BP840" s="549"/>
      <c r="BQ840" s="550"/>
      <c r="BR840" s="551"/>
      <c r="BS840" s="550"/>
      <c r="BT840" s="551"/>
      <c r="BU840" s="234"/>
      <c r="BV840" s="229"/>
      <c r="BW840" s="555"/>
      <c r="BX840" s="231"/>
      <c r="BY840" s="233"/>
      <c r="BZ840" s="231"/>
      <c r="CA840" s="234"/>
      <c r="CB840" s="229"/>
      <c r="CC840" s="555"/>
      <c r="CD840" s="231"/>
      <c r="CE840" s="233"/>
      <c r="CF840" s="231"/>
      <c r="CG840" s="234"/>
      <c r="CH840" s="229"/>
      <c r="CI840" s="233"/>
      <c r="CJ840" s="231"/>
      <c r="CK840" s="233"/>
      <c r="CL840" s="231"/>
      <c r="CM840" s="234"/>
      <c r="CN840" s="229"/>
      <c r="CO840" s="233"/>
      <c r="CP840" s="231"/>
      <c r="CQ840" s="233"/>
      <c r="CR840" s="231"/>
      <c r="CS840" s="234"/>
    </row>
    <row r="841" spans="25:97" ht="15" customHeight="1" x14ac:dyDescent="0.25">
      <c r="Y841" s="406"/>
      <c r="Z841" s="408"/>
      <c r="AA841" s="409"/>
      <c r="AB841" s="408"/>
      <c r="AC841" s="409"/>
      <c r="AD841" s="410"/>
      <c r="AE841" s="406"/>
      <c r="AF841" s="408"/>
      <c r="AG841" s="409"/>
      <c r="AH841" s="408"/>
      <c r="AI841" s="409"/>
      <c r="AJ841" s="410"/>
      <c r="AK841" s="406"/>
      <c r="AL841" s="408"/>
      <c r="AM841" s="409"/>
      <c r="AN841" s="408"/>
      <c r="AO841" s="409"/>
      <c r="AP841" s="410"/>
      <c r="AR841" s="229"/>
      <c r="AS841" s="553"/>
      <c r="AT841" s="554"/>
      <c r="AU841" s="230"/>
      <c r="AV841" s="554"/>
      <c r="AW841" s="232"/>
      <c r="AX841" s="548"/>
      <c r="AY841" s="553"/>
      <c r="AZ841" s="554"/>
      <c r="BA841" s="230"/>
      <c r="BB841" s="554"/>
      <c r="BC841" s="232"/>
      <c r="BD841" s="549"/>
      <c r="BE841" s="550"/>
      <c r="BF841" s="551"/>
      <c r="BG841" s="550"/>
      <c r="BH841" s="551"/>
      <c r="BI841" s="552"/>
      <c r="BJ841" s="549"/>
      <c r="BK841" s="550"/>
      <c r="BL841" s="551"/>
      <c r="BM841" s="550"/>
      <c r="BN841" s="551"/>
      <c r="BO841" s="552"/>
      <c r="BP841" s="549"/>
      <c r="BQ841" s="550"/>
      <c r="BR841" s="551"/>
      <c r="BS841" s="550"/>
      <c r="BT841" s="551"/>
      <c r="BU841" s="234"/>
      <c r="BV841" s="229"/>
      <c r="BW841" s="555"/>
      <c r="BX841" s="231"/>
      <c r="BY841" s="233"/>
      <c r="BZ841" s="231"/>
      <c r="CA841" s="234"/>
      <c r="CB841" s="229"/>
      <c r="CC841" s="555"/>
      <c r="CD841" s="231"/>
      <c r="CE841" s="233"/>
      <c r="CF841" s="231"/>
      <c r="CG841" s="234"/>
      <c r="CH841" s="229"/>
      <c r="CI841" s="233"/>
      <c r="CJ841" s="231"/>
      <c r="CK841" s="233"/>
      <c r="CL841" s="231"/>
      <c r="CM841" s="234"/>
      <c r="CN841" s="229"/>
      <c r="CO841" s="233"/>
      <c r="CP841" s="231"/>
      <c r="CQ841" s="233"/>
      <c r="CR841" s="231"/>
      <c r="CS841" s="234"/>
    </row>
    <row r="842" spans="25:97" ht="15" customHeight="1" x14ac:dyDescent="0.25">
      <c r="Y842" s="411"/>
      <c r="Z842" s="412"/>
      <c r="AA842" s="413"/>
      <c r="AB842" s="412"/>
      <c r="AC842" s="413"/>
      <c r="AD842" s="414"/>
      <c r="AE842" s="411"/>
      <c r="AF842" s="412"/>
      <c r="AG842" s="413"/>
      <c r="AH842" s="412"/>
      <c r="AI842" s="413"/>
      <c r="AJ842" s="414"/>
      <c r="AK842" s="411"/>
      <c r="AL842" s="412"/>
      <c r="AM842" s="413"/>
      <c r="AN842" s="412"/>
      <c r="AO842" s="413"/>
      <c r="AP842" s="414"/>
      <c r="AR842" s="235"/>
      <c r="AS842" s="556"/>
      <c r="AT842" s="557"/>
      <c r="AU842" s="558"/>
      <c r="AV842" s="557"/>
      <c r="AW842" s="559"/>
      <c r="AX842" s="560"/>
      <c r="AY842" s="556"/>
      <c r="AZ842" s="557"/>
      <c r="BA842" s="558"/>
      <c r="BB842" s="557"/>
      <c r="BC842" s="559"/>
      <c r="BD842" s="561"/>
      <c r="BE842" s="562"/>
      <c r="BF842" s="563"/>
      <c r="BG842" s="562"/>
      <c r="BH842" s="563"/>
      <c r="BI842" s="564"/>
      <c r="BJ842" s="561"/>
      <c r="BK842" s="562"/>
      <c r="BL842" s="563"/>
      <c r="BM842" s="562"/>
      <c r="BN842" s="563"/>
      <c r="BO842" s="564"/>
      <c r="BP842" s="561"/>
      <c r="BQ842" s="562"/>
      <c r="BR842" s="563"/>
      <c r="BS842" s="562"/>
      <c r="BT842" s="563"/>
      <c r="BU842" s="238"/>
      <c r="BV842" s="235"/>
      <c r="BW842" s="565"/>
      <c r="BX842" s="237"/>
      <c r="BY842" s="236"/>
      <c r="BZ842" s="237"/>
      <c r="CA842" s="238"/>
      <c r="CB842" s="235"/>
      <c r="CC842" s="565"/>
      <c r="CD842" s="237"/>
      <c r="CE842" s="236"/>
      <c r="CF842" s="237"/>
      <c r="CG842" s="238"/>
      <c r="CH842" s="235"/>
      <c r="CI842" s="236"/>
      <c r="CJ842" s="237"/>
      <c r="CK842" s="236"/>
      <c r="CL842" s="237"/>
      <c r="CM842" s="238"/>
      <c r="CN842" s="235"/>
      <c r="CO842" s="236"/>
      <c r="CP842" s="237"/>
      <c r="CQ842" s="236"/>
      <c r="CR842" s="237"/>
      <c r="CS842" s="238"/>
    </row>
    <row r="843" spans="25:97" ht="15" customHeight="1" x14ac:dyDescent="0.25">
      <c r="Y843" s="406">
        <v>1</v>
      </c>
      <c r="Z843" s="407" t="s">
        <v>937</v>
      </c>
      <c r="AA843">
        <v>1</v>
      </c>
      <c r="AB843" s="408" t="s">
        <v>938</v>
      </c>
      <c r="AC843">
        <v>1</v>
      </c>
      <c r="AD843" s="407" t="s">
        <v>939</v>
      </c>
      <c r="AE843" s="406">
        <v>1</v>
      </c>
      <c r="AF843" s="407" t="s">
        <v>940</v>
      </c>
      <c r="AG843">
        <v>1</v>
      </c>
      <c r="AH843" s="408" t="s">
        <v>941</v>
      </c>
      <c r="AI843">
        <v>1</v>
      </c>
      <c r="AJ843" s="407" t="s">
        <v>942</v>
      </c>
      <c r="AK843" s="406">
        <v>1</v>
      </c>
      <c r="AL843" s="407" t="s">
        <v>943</v>
      </c>
      <c r="AM843">
        <v>1</v>
      </c>
      <c r="AN843" s="408" t="s">
        <v>944</v>
      </c>
      <c r="AO843">
        <v>1</v>
      </c>
      <c r="AP843" s="407" t="s">
        <v>945</v>
      </c>
      <c r="AR843" s="229">
        <v>1</v>
      </c>
      <c r="AS843" s="546" t="s">
        <v>1175</v>
      </c>
      <c r="AT843">
        <v>1</v>
      </c>
      <c r="AU843" s="547" t="s">
        <v>1176</v>
      </c>
      <c r="AV843">
        <v>1</v>
      </c>
      <c r="AW843" s="546" t="s">
        <v>1177</v>
      </c>
      <c r="AX843" s="548">
        <v>1</v>
      </c>
      <c r="AY843" s="546" t="s">
        <v>1178</v>
      </c>
      <c r="AZ843">
        <v>1</v>
      </c>
      <c r="BA843" s="547" t="s">
        <v>1179</v>
      </c>
      <c r="BB843">
        <v>1</v>
      </c>
      <c r="BC843" s="546" t="s">
        <v>1180</v>
      </c>
      <c r="BD843" s="549">
        <v>1</v>
      </c>
      <c r="BE843" s="546" t="s">
        <v>1181</v>
      </c>
      <c r="BF843">
        <v>1</v>
      </c>
      <c r="BG843" s="550" t="s">
        <v>1182</v>
      </c>
      <c r="BH843">
        <v>1</v>
      </c>
      <c r="BI843" s="546" t="s">
        <v>1183</v>
      </c>
      <c r="BJ843" s="549"/>
      <c r="BK843" s="550"/>
      <c r="BL843" s="551"/>
      <c r="BM843" s="550"/>
      <c r="BN843" s="551"/>
      <c r="BO843" s="552"/>
      <c r="BP843" s="549"/>
      <c r="BQ843" s="550"/>
      <c r="BR843" s="551"/>
      <c r="BS843" s="550"/>
      <c r="BT843" s="551"/>
      <c r="BU843" s="232"/>
      <c r="BV843" s="229"/>
      <c r="BW843" s="553"/>
      <c r="BX843" s="231"/>
      <c r="BY843" s="230"/>
      <c r="BZ843" s="231"/>
      <c r="CA843" s="232"/>
      <c r="CB843" s="229"/>
      <c r="CC843" s="553"/>
      <c r="CD843" s="231"/>
      <c r="CE843" s="230"/>
      <c r="CF843" s="231"/>
      <c r="CG843" s="232"/>
      <c r="CH843" s="229"/>
      <c r="CI843" s="230"/>
      <c r="CJ843" s="231"/>
      <c r="CK843" s="230"/>
      <c r="CL843" s="231"/>
      <c r="CM843" s="232"/>
      <c r="CN843" s="229"/>
      <c r="CO843" s="230"/>
      <c r="CP843" s="231"/>
      <c r="CQ843" s="230"/>
      <c r="CR843" s="231"/>
      <c r="CS843" s="232"/>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06"/>
      <c r="Z845" s="408"/>
      <c r="AA845" s="409"/>
      <c r="AB845" s="408"/>
      <c r="AC845" s="409"/>
      <c r="AD845" s="410"/>
      <c r="AE845" s="406"/>
      <c r="AF845" s="408"/>
      <c r="AG845" s="409"/>
      <c r="AH845" s="408"/>
      <c r="AI845" s="409"/>
      <c r="AJ845" s="410"/>
      <c r="AK845" s="406"/>
      <c r="AL845" s="408"/>
      <c r="AM845" s="409"/>
      <c r="AN845" s="408"/>
      <c r="AO845" s="409"/>
      <c r="AP845" s="410"/>
      <c r="AR845" s="229"/>
      <c r="AS845" s="553"/>
      <c r="AT845" s="554"/>
      <c r="AU845" s="230"/>
      <c r="AV845" s="554"/>
      <c r="AW845" s="232"/>
      <c r="AX845" s="548"/>
      <c r="AY845" s="553"/>
      <c r="AZ845" s="554"/>
      <c r="BA845" s="230"/>
      <c r="BB845" s="554"/>
      <c r="BC845" s="232"/>
      <c r="BD845" s="549"/>
      <c r="BE845" s="550"/>
      <c r="BF845" s="551"/>
      <c r="BG845" s="550"/>
      <c r="BH845" s="551"/>
      <c r="BI845" s="552"/>
      <c r="BJ845" s="549"/>
      <c r="BK845" s="550"/>
      <c r="BL845" s="551"/>
      <c r="BM845" s="550"/>
      <c r="BN845" s="551"/>
      <c r="BO845" s="552"/>
      <c r="BP845" s="549"/>
      <c r="BQ845" s="550"/>
      <c r="BR845" s="551"/>
      <c r="BS845" s="550"/>
      <c r="BT845" s="551"/>
      <c r="BU845" s="234"/>
      <c r="BV845" s="229"/>
      <c r="BW845" s="555"/>
      <c r="BX845" s="231"/>
      <c r="BY845" s="233"/>
      <c r="BZ845" s="231"/>
      <c r="CA845" s="234"/>
      <c r="CB845" s="229"/>
      <c r="CC845" s="555"/>
      <c r="CD845" s="231"/>
      <c r="CE845" s="233"/>
      <c r="CF845" s="231"/>
      <c r="CG845" s="234"/>
      <c r="CH845" s="229"/>
      <c r="CI845" s="233"/>
      <c r="CJ845" s="231"/>
      <c r="CK845" s="233"/>
      <c r="CL845" s="231"/>
      <c r="CM845" s="234"/>
      <c r="CN845" s="229"/>
      <c r="CO845" s="233"/>
      <c r="CP845" s="231"/>
      <c r="CQ845" s="233"/>
      <c r="CR845" s="231"/>
      <c r="CS845" s="234"/>
    </row>
    <row r="846" spans="25:97" ht="15" customHeight="1" x14ac:dyDescent="0.25">
      <c r="Y846" s="411"/>
      <c r="Z846" s="412"/>
      <c r="AA846" s="413"/>
      <c r="AB846" s="412"/>
      <c r="AC846" s="413"/>
      <c r="AD846" s="414"/>
      <c r="AE846" s="411"/>
      <c r="AF846" s="412"/>
      <c r="AG846" s="413"/>
      <c r="AH846" s="412"/>
      <c r="AI846" s="413"/>
      <c r="AJ846" s="414"/>
      <c r="AK846" s="411"/>
      <c r="AL846" s="412"/>
      <c r="AM846" s="413"/>
      <c r="AN846" s="412"/>
      <c r="AO846" s="413"/>
      <c r="AP846" s="414"/>
      <c r="AR846" s="235"/>
      <c r="AS846" s="556"/>
      <c r="AT846" s="557"/>
      <c r="AU846" s="558"/>
      <c r="AV846" s="557"/>
      <c r="AW846" s="559"/>
      <c r="AX846" s="560"/>
      <c r="AY846" s="556"/>
      <c r="AZ846" s="557"/>
      <c r="BA846" s="558"/>
      <c r="BB846" s="557"/>
      <c r="BC846" s="559"/>
      <c r="BD846" s="561"/>
      <c r="BE846" s="562"/>
      <c r="BF846" s="563"/>
      <c r="BG846" s="562"/>
      <c r="BH846" s="563"/>
      <c r="BI846" s="564"/>
      <c r="BJ846" s="561"/>
      <c r="BK846" s="562"/>
      <c r="BL846" s="563"/>
      <c r="BM846" s="562"/>
      <c r="BN846" s="563"/>
      <c r="BO846" s="564"/>
      <c r="BP846" s="561"/>
      <c r="BQ846" s="562"/>
      <c r="BR846" s="563"/>
      <c r="BS846" s="562"/>
      <c r="BT846" s="563"/>
      <c r="BU846" s="238"/>
      <c r="BV846" s="235"/>
      <c r="BW846" s="565"/>
      <c r="BX846" s="237"/>
      <c r="BY846" s="236"/>
      <c r="BZ846" s="237"/>
      <c r="CA846" s="238"/>
      <c r="CB846" s="235"/>
      <c r="CC846" s="565"/>
      <c r="CD846" s="237"/>
      <c r="CE846" s="236"/>
      <c r="CF846" s="237"/>
      <c r="CG846" s="238"/>
      <c r="CH846" s="235"/>
      <c r="CI846" s="236"/>
      <c r="CJ846" s="237"/>
      <c r="CK846" s="236"/>
      <c r="CL846" s="237"/>
      <c r="CM846" s="238"/>
      <c r="CN846" s="235"/>
      <c r="CO846" s="236"/>
      <c r="CP846" s="237"/>
      <c r="CQ846" s="236"/>
      <c r="CR846" s="237"/>
      <c r="CS846" s="238"/>
    </row>
    <row r="847" spans="25:97" ht="15" customHeight="1" x14ac:dyDescent="0.25">
      <c r="Y847" s="406">
        <v>1</v>
      </c>
      <c r="Z847" s="407" t="s">
        <v>946</v>
      </c>
      <c r="AA847">
        <v>1</v>
      </c>
      <c r="AB847" s="408" t="s">
        <v>947</v>
      </c>
      <c r="AC847">
        <v>1</v>
      </c>
      <c r="AD847" s="407" t="s">
        <v>948</v>
      </c>
      <c r="AE847" s="406">
        <v>1</v>
      </c>
      <c r="AF847" s="407" t="s">
        <v>949</v>
      </c>
      <c r="AG847">
        <v>1</v>
      </c>
      <c r="AH847" s="408" t="s">
        <v>950</v>
      </c>
      <c r="AI847">
        <v>1</v>
      </c>
      <c r="AJ847" s="407" t="s">
        <v>951</v>
      </c>
      <c r="AK847" s="406">
        <v>1</v>
      </c>
      <c r="AL847" s="407" t="s">
        <v>952</v>
      </c>
      <c r="AM847">
        <v>1</v>
      </c>
      <c r="AN847" s="408" t="s">
        <v>953</v>
      </c>
      <c r="AO847">
        <v>1</v>
      </c>
      <c r="AP847" s="407" t="s">
        <v>954</v>
      </c>
      <c r="AR847" s="229">
        <v>1</v>
      </c>
      <c r="AS847" s="546" t="s">
        <v>1184</v>
      </c>
      <c r="AT847">
        <v>1</v>
      </c>
      <c r="AU847" s="547" t="s">
        <v>1185</v>
      </c>
      <c r="AV847">
        <v>1</v>
      </c>
      <c r="AW847" s="546" t="s">
        <v>1186</v>
      </c>
      <c r="AX847" s="548">
        <v>1</v>
      </c>
      <c r="AY847" s="546" t="s">
        <v>1187</v>
      </c>
      <c r="AZ847">
        <v>1</v>
      </c>
      <c r="BA847" s="547" t="s">
        <v>1188</v>
      </c>
      <c r="BB847">
        <v>1</v>
      </c>
      <c r="BC847" s="546" t="s">
        <v>1189</v>
      </c>
      <c r="BD847" s="549">
        <v>1</v>
      </c>
      <c r="BE847" s="546" t="s">
        <v>1190</v>
      </c>
      <c r="BF847">
        <v>1</v>
      </c>
      <c r="BG847" s="550" t="s">
        <v>1191</v>
      </c>
      <c r="BH847">
        <v>1</v>
      </c>
      <c r="BI847" s="546" t="s">
        <v>1192</v>
      </c>
      <c r="BJ847" s="549"/>
      <c r="BK847" s="550"/>
      <c r="BL847" s="551"/>
      <c r="BM847" s="550"/>
      <c r="BN847" s="551"/>
      <c r="BO847" s="552"/>
      <c r="BP847" s="549"/>
      <c r="BQ847" s="550"/>
      <c r="BR847" s="551"/>
      <c r="BS847" s="550"/>
      <c r="BT847" s="551"/>
      <c r="BU847" s="232"/>
      <c r="BV847" s="229"/>
      <c r="BW847" s="553"/>
      <c r="BX847" s="231"/>
      <c r="BY847" s="230"/>
      <c r="BZ847" s="231"/>
      <c r="CA847" s="232"/>
      <c r="CB847" s="229"/>
      <c r="CC847" s="553"/>
      <c r="CD847" s="231"/>
      <c r="CE847" s="230"/>
      <c r="CF847" s="231"/>
      <c r="CG847" s="232"/>
      <c r="CH847" s="229"/>
      <c r="CI847" s="230"/>
      <c r="CJ847" s="231"/>
      <c r="CK847" s="230"/>
      <c r="CL847" s="231"/>
      <c r="CM847" s="232"/>
      <c r="CN847" s="229"/>
      <c r="CO847" s="230"/>
      <c r="CP847" s="231"/>
      <c r="CQ847" s="230"/>
      <c r="CR847" s="231"/>
      <c r="CS847" s="232"/>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5"/>
      <c r="Z849" s="416"/>
      <c r="AA849" s="417"/>
      <c r="AB849" s="416"/>
      <c r="AC849" s="417"/>
      <c r="AD849" s="418"/>
      <c r="AE849" s="364"/>
      <c r="AF849" s="365"/>
      <c r="AG849" s="366"/>
      <c r="AH849" s="365"/>
      <c r="AI849" s="366"/>
      <c r="AJ849" s="367"/>
      <c r="AK849" s="364"/>
      <c r="AL849" s="365"/>
      <c r="AM849" s="366"/>
      <c r="AN849" s="365"/>
      <c r="AO849" s="366"/>
      <c r="AP849" s="367"/>
      <c r="AR849" s="165"/>
      <c r="AS849" s="566"/>
      <c r="AT849" s="167"/>
      <c r="AU849" s="166"/>
      <c r="AV849" s="167"/>
      <c r="AW849" s="168"/>
      <c r="AX849" s="165"/>
      <c r="AY849" s="567"/>
      <c r="AZ849" s="167"/>
      <c r="BA849" s="166"/>
      <c r="BB849" s="167"/>
      <c r="BC849" s="168"/>
      <c r="BD849" s="568"/>
      <c r="BE849" s="569"/>
      <c r="BF849" s="570"/>
      <c r="BG849" s="569"/>
      <c r="BH849" s="570"/>
      <c r="BI849" s="571"/>
      <c r="BJ849" s="568"/>
      <c r="BK849" s="569"/>
      <c r="BL849" s="570"/>
      <c r="BM849" s="569"/>
      <c r="BN849" s="570"/>
      <c r="BO849" s="571"/>
      <c r="BP849" s="568"/>
      <c r="BQ849" s="569"/>
      <c r="BR849" s="570"/>
      <c r="BS849" s="569"/>
      <c r="BT849" s="570"/>
      <c r="BU849" s="168"/>
      <c r="BV849" s="165"/>
      <c r="BW849" s="567"/>
      <c r="BX849" s="167"/>
      <c r="BY849" s="166"/>
      <c r="BZ849" s="167"/>
      <c r="CA849" s="168"/>
      <c r="CB849" s="165"/>
      <c r="CC849" s="567"/>
      <c r="CD849" s="167"/>
      <c r="CE849" s="166"/>
      <c r="CF849" s="167"/>
      <c r="CG849" s="168"/>
      <c r="CH849" s="165"/>
      <c r="CI849" s="166"/>
      <c r="CJ849" s="167"/>
      <c r="CK849" s="166"/>
      <c r="CL849" s="167"/>
      <c r="CM849" s="168"/>
      <c r="CN849" s="165"/>
      <c r="CO849" s="166"/>
      <c r="CP849" s="167"/>
      <c r="CQ849" s="166"/>
      <c r="CR849" s="167"/>
      <c r="CS849" s="168"/>
    </row>
    <row r="850" spans="25:97" ht="15" customHeight="1" x14ac:dyDescent="0.25">
      <c r="Y850" s="419"/>
      <c r="Z850" s="420"/>
      <c r="AA850" s="421"/>
      <c r="AB850" s="420"/>
      <c r="AC850" s="421"/>
      <c r="AD850" s="422"/>
      <c r="AE850" s="423"/>
      <c r="AF850" s="424"/>
      <c r="AG850" s="425"/>
      <c r="AH850" s="424"/>
      <c r="AI850" s="425"/>
      <c r="AJ850" s="426"/>
      <c r="AK850" s="423"/>
      <c r="AL850" s="424"/>
      <c r="AM850" s="425"/>
      <c r="AN850" s="425"/>
      <c r="AO850" s="425"/>
      <c r="AP850" s="427"/>
      <c r="AR850" s="187"/>
      <c r="AS850" s="572"/>
      <c r="AT850" s="189"/>
      <c r="AU850" s="188"/>
      <c r="AV850" s="189"/>
      <c r="AW850" s="190"/>
      <c r="AX850" s="187"/>
      <c r="AY850" s="573"/>
      <c r="AZ850" s="189"/>
      <c r="BA850" s="188"/>
      <c r="BB850" s="189"/>
      <c r="BC850" s="190"/>
      <c r="BD850" s="574"/>
      <c r="BE850" s="575"/>
      <c r="BF850" s="576"/>
      <c r="BG850" s="576"/>
      <c r="BH850" s="576"/>
      <c r="BI850" s="577"/>
      <c r="BJ850" s="574"/>
      <c r="BK850" s="575"/>
      <c r="BL850" s="576"/>
      <c r="BM850" s="575"/>
      <c r="BN850" s="576"/>
      <c r="BO850" s="578"/>
      <c r="BP850" s="574"/>
      <c r="BQ850" s="575"/>
      <c r="BR850" s="576"/>
      <c r="BS850" s="575"/>
      <c r="BT850" s="576"/>
      <c r="BU850" s="190"/>
      <c r="BV850" s="187"/>
      <c r="BW850" s="573"/>
      <c r="BX850" s="189"/>
      <c r="BY850" s="189"/>
      <c r="BZ850" s="189"/>
      <c r="CA850" s="191"/>
      <c r="CB850" s="187"/>
      <c r="CC850" s="573"/>
      <c r="CD850" s="189"/>
      <c r="CE850" s="188"/>
      <c r="CF850" s="189"/>
      <c r="CG850" s="190"/>
      <c r="CH850" s="187"/>
      <c r="CI850" s="188"/>
      <c r="CJ850" s="189"/>
      <c r="CK850" s="188"/>
      <c r="CL850" s="189"/>
      <c r="CM850" s="190"/>
      <c r="CN850" s="187"/>
      <c r="CO850" s="188"/>
      <c r="CP850" s="189"/>
      <c r="CQ850" s="189"/>
      <c r="CR850" s="189"/>
      <c r="CS850" s="191"/>
    </row>
    <row r="851" spans="25:97" ht="15" customHeight="1" x14ac:dyDescent="0.25">
      <c r="Y851" s="406">
        <v>1</v>
      </c>
      <c r="Z851" s="407" t="s">
        <v>955</v>
      </c>
      <c r="AA851">
        <v>1</v>
      </c>
      <c r="AB851" s="408" t="s">
        <v>956</v>
      </c>
      <c r="AC851">
        <v>1</v>
      </c>
      <c r="AD851" s="407" t="s">
        <v>957</v>
      </c>
      <c r="AE851" s="364"/>
      <c r="AF851" s="428"/>
      <c r="AG851" s="366"/>
      <c r="AH851" s="428"/>
      <c r="AI851" s="366"/>
      <c r="AJ851" s="429"/>
      <c r="AK851" s="364"/>
      <c r="AL851" s="428"/>
      <c r="AM851" s="366"/>
      <c r="AN851" s="366"/>
      <c r="AO851" s="366"/>
      <c r="AP851" s="430"/>
      <c r="AR851" s="161"/>
      <c r="AS851" s="537"/>
      <c r="AT851" s="162"/>
      <c r="AU851" s="163"/>
      <c r="AV851" s="162"/>
      <c r="AW851" s="164"/>
      <c r="AX851" s="165"/>
      <c r="AY851" s="566"/>
      <c r="AZ851" s="167"/>
      <c r="BA851" s="192"/>
      <c r="BB851" s="167"/>
      <c r="BC851" s="193"/>
      <c r="BD851" s="568"/>
      <c r="BE851" s="569"/>
      <c r="BF851" s="570"/>
      <c r="BG851" s="570"/>
      <c r="BH851" s="570"/>
      <c r="BI851" s="579"/>
      <c r="BJ851" s="538"/>
      <c r="BK851" s="539"/>
      <c r="BL851" s="580"/>
      <c r="BM851" s="539"/>
      <c r="BN851" s="580"/>
      <c r="BO851" s="581"/>
      <c r="BP851" s="568"/>
      <c r="BQ851" s="569"/>
      <c r="BR851" s="570"/>
      <c r="BS851" s="569"/>
      <c r="BT851" s="570"/>
      <c r="BU851" s="193"/>
      <c r="BV851" s="165"/>
      <c r="BW851" s="566"/>
      <c r="BX851" s="167"/>
      <c r="BY851" s="167"/>
      <c r="BZ851" s="167"/>
      <c r="CA851" s="194"/>
      <c r="CB851" s="161"/>
      <c r="CC851" s="537"/>
      <c r="CD851" s="162"/>
      <c r="CE851" s="163"/>
      <c r="CF851" s="162"/>
      <c r="CG851" s="164"/>
      <c r="CH851" s="165"/>
      <c r="CI851" s="192"/>
      <c r="CJ851" s="167"/>
      <c r="CK851" s="192"/>
      <c r="CL851" s="167"/>
      <c r="CM851" s="193"/>
      <c r="CN851" s="165"/>
      <c r="CO851" s="192"/>
      <c r="CP851" s="167"/>
      <c r="CQ851" s="167"/>
      <c r="CR851" s="167"/>
      <c r="CS851" s="194"/>
    </row>
    <row r="852" spans="25:97" ht="15" customHeight="1" x14ac:dyDescent="0.25">
      <c r="Y852" s="402"/>
      <c r="Z852" s="403"/>
      <c r="AA852" s="404"/>
      <c r="AB852" s="403"/>
      <c r="AC852" s="404"/>
      <c r="AD852" s="405"/>
      <c r="AE852" s="402"/>
      <c r="AF852" s="403"/>
      <c r="AG852" s="404"/>
      <c r="AH852" s="403"/>
      <c r="AI852" s="404"/>
      <c r="AJ852" s="405"/>
      <c r="AK852" s="402"/>
      <c r="AL852" s="403"/>
      <c r="AM852" s="404"/>
      <c r="AN852" s="404"/>
      <c r="AO852" s="404"/>
      <c r="AP852" s="431"/>
      <c r="AR852" s="183"/>
      <c r="AS852" s="540"/>
      <c r="AT852" s="185"/>
      <c r="AU852" s="184"/>
      <c r="AV852" s="185"/>
      <c r="AW852" s="186"/>
      <c r="AX852" s="183"/>
      <c r="AY852" s="541"/>
      <c r="AZ852" s="185"/>
      <c r="BA852" s="184"/>
      <c r="BB852" s="185"/>
      <c r="BC852" s="186"/>
      <c r="BD852" s="542"/>
      <c r="BE852" s="543"/>
      <c r="BF852" s="544"/>
      <c r="BG852" s="544"/>
      <c r="BH852" s="544"/>
      <c r="BI852" s="582"/>
      <c r="BJ852" s="542"/>
      <c r="BK852" s="543"/>
      <c r="BL852" s="544"/>
      <c r="BM852" s="543"/>
      <c r="BN852" s="544"/>
      <c r="BO852" s="545"/>
      <c r="BP852" s="542"/>
      <c r="BQ852" s="543"/>
      <c r="BR852" s="544"/>
      <c r="BS852" s="543"/>
      <c r="BT852" s="544"/>
      <c r="BU852" s="186"/>
      <c r="BV852" s="183"/>
      <c r="BW852" s="541"/>
      <c r="BX852" s="185"/>
      <c r="BY852" s="185"/>
      <c r="BZ852" s="185"/>
      <c r="CA852" s="195"/>
      <c r="CB852" s="183"/>
      <c r="CC852" s="541"/>
      <c r="CD852" s="185"/>
      <c r="CE852" s="184"/>
      <c r="CF852" s="185"/>
      <c r="CG852" s="186"/>
      <c r="CH852" s="183"/>
      <c r="CI852" s="184"/>
      <c r="CJ852" s="185"/>
      <c r="CK852" s="184"/>
      <c r="CL852" s="185"/>
      <c r="CM852" s="186"/>
      <c r="CN852" s="183"/>
      <c r="CO852" s="184"/>
      <c r="CP852" s="185"/>
      <c r="CQ852" s="185"/>
      <c r="CR852" s="185"/>
      <c r="CS852" s="195"/>
    </row>
    <row r="853" spans="25:97" ht="15" customHeight="1" x14ac:dyDescent="0.25">
      <c r="Y853" s="402"/>
      <c r="Z853" s="403"/>
      <c r="AA853" s="404"/>
      <c r="AB853" s="403"/>
      <c r="AC853" s="404"/>
      <c r="AD853" s="405"/>
      <c r="AE853" s="402"/>
      <c r="AF853" s="403"/>
      <c r="AG853" s="404"/>
      <c r="AH853" s="403"/>
      <c r="AI853" s="404"/>
      <c r="AJ853" s="405"/>
      <c r="AK853" s="402"/>
      <c r="AL853" s="403"/>
      <c r="AM853" s="404"/>
      <c r="AN853" s="404"/>
      <c r="AO853" s="404"/>
      <c r="AP853" s="431"/>
      <c r="AR853" s="183"/>
      <c r="AS853" s="540"/>
      <c r="AT853" s="185"/>
      <c r="AU853" s="184"/>
      <c r="AV853" s="185"/>
      <c r="AW853" s="186"/>
      <c r="AX853" s="183"/>
      <c r="AY853" s="541"/>
      <c r="AZ853" s="185"/>
      <c r="BA853" s="184"/>
      <c r="BB853" s="185"/>
      <c r="BC853" s="186"/>
      <c r="BD853" s="542"/>
      <c r="BE853" s="543"/>
      <c r="BF853" s="544"/>
      <c r="BG853" s="544"/>
      <c r="BH853" s="544"/>
      <c r="BI853" s="582"/>
      <c r="BJ853" s="542"/>
      <c r="BK853" s="543"/>
      <c r="BL853" s="544"/>
      <c r="BM853" s="543"/>
      <c r="BN853" s="544"/>
      <c r="BO853" s="545"/>
      <c r="BP853" s="542"/>
      <c r="BQ853" s="543"/>
      <c r="BR853" s="544"/>
      <c r="BS853" s="543"/>
      <c r="BT853" s="544"/>
      <c r="BU853" s="186"/>
      <c r="BV853" s="183"/>
      <c r="BW853" s="541"/>
      <c r="BX853" s="185"/>
      <c r="BY853" s="185"/>
      <c r="BZ853" s="185"/>
      <c r="CA853" s="195"/>
      <c r="CB853" s="183"/>
      <c r="CC853" s="541"/>
      <c r="CD853" s="185"/>
      <c r="CE853" s="184"/>
      <c r="CF853" s="185"/>
      <c r="CG853" s="186"/>
      <c r="CH853" s="183"/>
      <c r="CI853" s="184"/>
      <c r="CJ853" s="185"/>
      <c r="CK853" s="184"/>
      <c r="CL853" s="185"/>
      <c r="CM853" s="186"/>
      <c r="CN853" s="183"/>
      <c r="CO853" s="184"/>
      <c r="CP853" s="185"/>
      <c r="CQ853" s="185"/>
      <c r="CR853" s="185"/>
      <c r="CS853" s="195"/>
    </row>
    <row r="854" spans="25:97" ht="15" customHeight="1" x14ac:dyDescent="0.25">
      <c r="Y854" s="368"/>
      <c r="Z854" s="370"/>
      <c r="AA854" s="370"/>
      <c r="AB854" s="370"/>
      <c r="AC854" s="370"/>
      <c r="AD854" s="432"/>
      <c r="AE854" s="368"/>
      <c r="AF854" s="370"/>
      <c r="AG854" s="370"/>
      <c r="AH854" s="370"/>
      <c r="AI854" s="370"/>
      <c r="AJ854" s="432"/>
      <c r="AK854" s="368"/>
      <c r="AL854" s="370"/>
      <c r="AM854" s="370"/>
      <c r="AN854" s="370"/>
      <c r="AO854" s="370"/>
      <c r="AP854" s="432"/>
      <c r="AR854" s="169"/>
      <c r="AS854" s="583"/>
      <c r="AT854" s="171"/>
      <c r="AU854" s="171"/>
      <c r="AV854" s="171"/>
      <c r="AW854" s="196"/>
      <c r="AX854" s="169"/>
      <c r="AY854" s="171"/>
      <c r="AZ854" s="171"/>
      <c r="BA854" s="171"/>
      <c r="BB854" s="171"/>
      <c r="BC854" s="196"/>
      <c r="BD854" s="499"/>
      <c r="BE854" s="501"/>
      <c r="BF854" s="501"/>
      <c r="BG854" s="501"/>
      <c r="BH854" s="501"/>
      <c r="BI854" s="584"/>
      <c r="BJ854" s="499"/>
      <c r="BK854" s="501"/>
      <c r="BL854" s="501"/>
      <c r="BM854" s="501"/>
      <c r="BN854" s="501"/>
      <c r="BO854" s="584"/>
      <c r="BP854" s="499"/>
      <c r="BQ854" s="501"/>
      <c r="BR854" s="501"/>
      <c r="BS854" s="501"/>
      <c r="BT854" s="501"/>
      <c r="BU854" s="196"/>
      <c r="BV854" s="169"/>
      <c r="BW854" s="171"/>
      <c r="BX854" s="171"/>
      <c r="BY854" s="171"/>
      <c r="BZ854" s="171"/>
      <c r="CA854" s="196"/>
      <c r="CB854" s="169"/>
      <c r="CC854" s="171"/>
      <c r="CD854" s="171"/>
      <c r="CE854" s="171"/>
      <c r="CF854" s="171"/>
      <c r="CG854" s="196"/>
      <c r="CH854" s="169"/>
      <c r="CI854" s="171"/>
      <c r="CJ854" s="171"/>
      <c r="CK854" s="171"/>
      <c r="CL854" s="171"/>
      <c r="CM854" s="196"/>
      <c r="CN854" s="169"/>
      <c r="CO854" s="171"/>
      <c r="CP854" s="171"/>
      <c r="CQ854" s="171"/>
      <c r="CR854" s="171"/>
      <c r="CS854" s="196"/>
    </row>
    <row r="855" spans="25:97" ht="15" customHeight="1" x14ac:dyDescent="0.25">
      <c r="Y855" s="433">
        <v>1</v>
      </c>
      <c r="Z855" s="434" t="s">
        <v>958</v>
      </c>
      <c r="AA855">
        <v>1</v>
      </c>
      <c r="AB855" s="435" t="s">
        <v>959</v>
      </c>
      <c r="AC855">
        <v>1</v>
      </c>
      <c r="AD855" s="434" t="s">
        <v>960</v>
      </c>
      <c r="AE855" s="433">
        <v>1</v>
      </c>
      <c r="AF855" s="434" t="s">
        <v>961</v>
      </c>
      <c r="AG855">
        <v>1</v>
      </c>
      <c r="AH855" s="435" t="s">
        <v>962</v>
      </c>
      <c r="AI855">
        <v>1</v>
      </c>
      <c r="AJ855" s="434" t="s">
        <v>963</v>
      </c>
      <c r="AK855" s="433">
        <v>1</v>
      </c>
      <c r="AL855" s="434" t="s">
        <v>964</v>
      </c>
      <c r="AM855">
        <v>1</v>
      </c>
      <c r="AN855" s="435" t="s">
        <v>965</v>
      </c>
      <c r="AO855">
        <v>1</v>
      </c>
      <c r="AP855" s="434" t="s">
        <v>966</v>
      </c>
      <c r="AR855" s="239">
        <v>1</v>
      </c>
      <c r="AS855" s="585" t="s">
        <v>1193</v>
      </c>
      <c r="AT855">
        <v>1</v>
      </c>
      <c r="AU855" s="586" t="s">
        <v>1194</v>
      </c>
      <c r="AV855">
        <v>1</v>
      </c>
      <c r="AW855" s="585" t="s">
        <v>1195</v>
      </c>
      <c r="AX855" s="587">
        <v>1</v>
      </c>
      <c r="AY855" s="585" t="s">
        <v>1196</v>
      </c>
      <c r="AZ855">
        <v>1</v>
      </c>
      <c r="BA855" s="586" t="s">
        <v>1197</v>
      </c>
      <c r="BB855">
        <v>1</v>
      </c>
      <c r="BC855" s="585" t="s">
        <v>1198</v>
      </c>
      <c r="BD855" s="588">
        <v>1</v>
      </c>
      <c r="BE855" s="585" t="s">
        <v>1199</v>
      </c>
      <c r="BF855">
        <v>1</v>
      </c>
      <c r="BG855" s="589" t="s">
        <v>1200</v>
      </c>
      <c r="BH855">
        <v>1</v>
      </c>
      <c r="BI855" s="585" t="s">
        <v>1201</v>
      </c>
      <c r="BJ855" s="588">
        <v>1</v>
      </c>
      <c r="BK855" s="585" t="s">
        <v>1202</v>
      </c>
      <c r="BL855">
        <v>1</v>
      </c>
      <c r="BM855" s="589" t="s">
        <v>1203</v>
      </c>
      <c r="BN855">
        <v>1</v>
      </c>
      <c r="BO855" s="585" t="s">
        <v>1204</v>
      </c>
      <c r="BP855" s="588">
        <v>1</v>
      </c>
      <c r="BQ855" s="585" t="s">
        <v>1205</v>
      </c>
      <c r="BR855">
        <v>1</v>
      </c>
      <c r="BS855" s="589" t="s">
        <v>1206</v>
      </c>
      <c r="BT855">
        <v>1</v>
      </c>
      <c r="BU855" s="585" t="s">
        <v>1207</v>
      </c>
      <c r="BV855" s="587">
        <v>1</v>
      </c>
      <c r="BW855" s="585" t="s">
        <v>1208</v>
      </c>
      <c r="BX855">
        <v>1</v>
      </c>
      <c r="BY855" s="586" t="s">
        <v>1209</v>
      </c>
      <c r="BZ855">
        <v>1</v>
      </c>
      <c r="CA855" s="585" t="s">
        <v>1210</v>
      </c>
      <c r="CB855" s="587">
        <v>1</v>
      </c>
      <c r="CC855" s="585" t="s">
        <v>1211</v>
      </c>
      <c r="CD855">
        <v>1</v>
      </c>
      <c r="CE855" s="586" t="s">
        <v>1212</v>
      </c>
      <c r="CF855">
        <v>1</v>
      </c>
      <c r="CG855" s="585" t="s">
        <v>1213</v>
      </c>
      <c r="CH855" s="587">
        <v>1</v>
      </c>
      <c r="CI855" s="585" t="s">
        <v>1214</v>
      </c>
      <c r="CJ855">
        <v>1</v>
      </c>
      <c r="CK855" s="586" t="s">
        <v>1215</v>
      </c>
      <c r="CL855">
        <v>1</v>
      </c>
      <c r="CM855" s="585" t="s">
        <v>1216</v>
      </c>
      <c r="CN855" s="239"/>
      <c r="CO855" s="240"/>
      <c r="CP855" s="241"/>
      <c r="CQ855" s="240"/>
      <c r="CR855" s="241"/>
      <c r="CS855" s="242"/>
    </row>
    <row r="856" spans="25:97" ht="15" customHeight="1" x14ac:dyDescent="0.25">
      <c r="Y856" s="433"/>
      <c r="Z856" s="435"/>
      <c r="AA856" s="436"/>
      <c r="AB856" s="435"/>
      <c r="AC856" s="436"/>
      <c r="AD856" s="437"/>
      <c r="AE856" s="433"/>
      <c r="AF856" s="435"/>
      <c r="AG856" s="436"/>
      <c r="AH856" s="435"/>
      <c r="AI856" s="436"/>
      <c r="AJ856" s="437"/>
      <c r="AK856" s="433"/>
      <c r="AL856" s="435"/>
      <c r="AM856" s="436"/>
      <c r="AN856" s="435"/>
      <c r="AO856" s="436"/>
      <c r="AP856" s="437"/>
      <c r="AR856" s="239"/>
      <c r="AS856" s="590"/>
      <c r="AT856" s="591"/>
      <c r="AU856" s="240"/>
      <c r="AV856" s="591"/>
      <c r="AW856" s="242"/>
      <c r="AX856" s="587"/>
      <c r="AY856" s="590"/>
      <c r="AZ856" s="591"/>
      <c r="BA856" s="240"/>
      <c r="BB856" s="591"/>
      <c r="BC856" s="242"/>
      <c r="BD856" s="588"/>
      <c r="BE856" s="589"/>
      <c r="BF856" s="592"/>
      <c r="BG856" s="589"/>
      <c r="BH856" s="592"/>
      <c r="BI856" s="593"/>
      <c r="BJ856" s="588"/>
      <c r="BK856" s="589"/>
      <c r="BL856" s="592"/>
      <c r="BM856" s="589"/>
      <c r="BN856" s="592"/>
      <c r="BO856" s="593"/>
      <c r="BP856" s="588"/>
      <c r="BQ856" s="589"/>
      <c r="BR856" s="592"/>
      <c r="BS856" s="589"/>
      <c r="BT856" s="592"/>
      <c r="BU856" s="242"/>
      <c r="BV856" s="587"/>
      <c r="BW856" s="590"/>
      <c r="BX856" s="591"/>
      <c r="BY856" s="240"/>
      <c r="BZ856" s="591"/>
      <c r="CA856" s="242"/>
      <c r="CB856" s="587"/>
      <c r="CC856" s="590"/>
      <c r="CD856" s="591"/>
      <c r="CE856" s="240"/>
      <c r="CF856" s="591"/>
      <c r="CG856" s="242"/>
      <c r="CH856" s="587"/>
      <c r="CI856" s="590"/>
      <c r="CJ856" s="591"/>
      <c r="CK856" s="240"/>
      <c r="CL856" s="591"/>
      <c r="CM856" s="242"/>
      <c r="CN856" s="239"/>
      <c r="CO856" s="243"/>
      <c r="CP856" s="241"/>
      <c r="CQ856" s="243"/>
      <c r="CR856" s="241"/>
      <c r="CS856" s="244"/>
    </row>
    <row r="857" spans="25:97" ht="15" customHeight="1" x14ac:dyDescent="0.25">
      <c r="Y857" s="433"/>
      <c r="Z857" s="435"/>
      <c r="AA857" s="436"/>
      <c r="AB857" s="435"/>
      <c r="AC857" s="436"/>
      <c r="AD857" s="437"/>
      <c r="AE857" s="433"/>
      <c r="AF857" s="435"/>
      <c r="AG857" s="436"/>
      <c r="AH857" s="435"/>
      <c r="AI857" s="436"/>
      <c r="AJ857" s="437"/>
      <c r="AK857" s="433"/>
      <c r="AL857" s="435"/>
      <c r="AM857" s="436"/>
      <c r="AN857" s="435"/>
      <c r="AO857" s="436"/>
      <c r="AP857" s="437"/>
      <c r="AR857" s="239"/>
      <c r="AS857" s="590"/>
      <c r="AT857" s="591"/>
      <c r="AU857" s="240"/>
      <c r="AV857" s="591"/>
      <c r="AW857" s="242"/>
      <c r="AX857" s="587"/>
      <c r="AY857" s="590"/>
      <c r="AZ857" s="591"/>
      <c r="BA857" s="240"/>
      <c r="BB857" s="591"/>
      <c r="BC857" s="242"/>
      <c r="BD857" s="588"/>
      <c r="BE857" s="589"/>
      <c r="BF857" s="592"/>
      <c r="BG857" s="589"/>
      <c r="BH857" s="592"/>
      <c r="BI857" s="593"/>
      <c r="BJ857" s="588"/>
      <c r="BK857" s="589"/>
      <c r="BL857" s="592"/>
      <c r="BM857" s="589"/>
      <c r="BN857" s="592"/>
      <c r="BO857" s="593"/>
      <c r="BP857" s="588"/>
      <c r="BQ857" s="589"/>
      <c r="BR857" s="592"/>
      <c r="BS857" s="589"/>
      <c r="BT857" s="592"/>
      <c r="BU857" s="242"/>
      <c r="BV857" s="587"/>
      <c r="BW857" s="590"/>
      <c r="BX857" s="591"/>
      <c r="BY857" s="240"/>
      <c r="BZ857" s="591"/>
      <c r="CA857" s="242"/>
      <c r="CB857" s="587"/>
      <c r="CC857" s="590"/>
      <c r="CD857" s="591"/>
      <c r="CE857" s="240"/>
      <c r="CF857" s="591"/>
      <c r="CG857" s="242"/>
      <c r="CH857" s="587"/>
      <c r="CI857" s="590"/>
      <c r="CJ857" s="591"/>
      <c r="CK857" s="240"/>
      <c r="CL857" s="591"/>
      <c r="CM857" s="242"/>
      <c r="CN857" s="239"/>
      <c r="CO857" s="243"/>
      <c r="CP857" s="241"/>
      <c r="CQ857" s="243"/>
      <c r="CR857" s="241"/>
      <c r="CS857" s="244"/>
    </row>
    <row r="858" spans="25:97" ht="15" customHeight="1" x14ac:dyDescent="0.25">
      <c r="Y858" s="438"/>
      <c r="Z858" s="439"/>
      <c r="AA858" s="440"/>
      <c r="AB858" s="439"/>
      <c r="AC858" s="440"/>
      <c r="AD858" s="441"/>
      <c r="AE858" s="438"/>
      <c r="AF858" s="439"/>
      <c r="AG858" s="440"/>
      <c r="AH858" s="439"/>
      <c r="AI858" s="440"/>
      <c r="AJ858" s="441"/>
      <c r="AK858" s="438"/>
      <c r="AL858" s="439"/>
      <c r="AM858" s="440"/>
      <c r="AN858" s="439"/>
      <c r="AO858" s="440"/>
      <c r="AP858" s="441"/>
      <c r="AR858" s="245"/>
      <c r="AS858" s="594"/>
      <c r="AT858" s="595"/>
      <c r="AU858" s="596"/>
      <c r="AV858" s="595"/>
      <c r="AW858" s="597"/>
      <c r="AX858" s="598"/>
      <c r="AY858" s="594"/>
      <c r="AZ858" s="595"/>
      <c r="BA858" s="596"/>
      <c r="BB858" s="595"/>
      <c r="BC858" s="597"/>
      <c r="BD858" s="599"/>
      <c r="BE858" s="600"/>
      <c r="BF858" s="601"/>
      <c r="BG858" s="600"/>
      <c r="BH858" s="601"/>
      <c r="BI858" s="602"/>
      <c r="BJ858" s="599"/>
      <c r="BK858" s="600"/>
      <c r="BL858" s="601"/>
      <c r="BM858" s="600"/>
      <c r="BN858" s="601"/>
      <c r="BO858" s="602"/>
      <c r="BP858" s="599"/>
      <c r="BQ858" s="600"/>
      <c r="BR858" s="601"/>
      <c r="BS858" s="600"/>
      <c r="BT858" s="601"/>
      <c r="BU858" s="597"/>
      <c r="BV858" s="598"/>
      <c r="BW858" s="594"/>
      <c r="BX858" s="595"/>
      <c r="BY858" s="596"/>
      <c r="BZ858" s="595"/>
      <c r="CA858" s="597"/>
      <c r="CB858" s="598"/>
      <c r="CC858" s="594"/>
      <c r="CD858" s="595"/>
      <c r="CE858" s="596"/>
      <c r="CF858" s="595"/>
      <c r="CG858" s="597"/>
      <c r="CH858" s="598"/>
      <c r="CI858" s="594"/>
      <c r="CJ858" s="595"/>
      <c r="CK858" s="596"/>
      <c r="CL858" s="595"/>
      <c r="CM858" s="597"/>
      <c r="CN858" s="245"/>
      <c r="CO858" s="246"/>
      <c r="CP858" s="247"/>
      <c r="CQ858" s="246"/>
      <c r="CR858" s="247"/>
      <c r="CS858" s="248"/>
    </row>
    <row r="859" spans="25:97" ht="15" customHeight="1" x14ac:dyDescent="0.25">
      <c r="Y859" s="433">
        <v>1</v>
      </c>
      <c r="Z859" s="434" t="s">
        <v>967</v>
      </c>
      <c r="AA859">
        <v>1</v>
      </c>
      <c r="AB859" s="435" t="s">
        <v>968</v>
      </c>
      <c r="AC859">
        <v>1</v>
      </c>
      <c r="AD859" s="434" t="s">
        <v>969</v>
      </c>
      <c r="AE859" s="433">
        <v>1</v>
      </c>
      <c r="AF859" s="434" t="s">
        <v>970</v>
      </c>
      <c r="AG859">
        <v>1</v>
      </c>
      <c r="AH859" s="435" t="s">
        <v>971</v>
      </c>
      <c r="AI859">
        <v>1</v>
      </c>
      <c r="AJ859" s="434" t="s">
        <v>972</v>
      </c>
      <c r="AK859" s="433">
        <v>1</v>
      </c>
      <c r="AL859" s="434" t="s">
        <v>973</v>
      </c>
      <c r="AM859">
        <v>1</v>
      </c>
      <c r="AN859" s="435" t="s">
        <v>974</v>
      </c>
      <c r="AO859">
        <v>1</v>
      </c>
      <c r="AP859" s="434" t="s">
        <v>975</v>
      </c>
      <c r="AR859" s="239">
        <v>1</v>
      </c>
      <c r="AS859" s="585" t="s">
        <v>1217</v>
      </c>
      <c r="AT859">
        <v>1</v>
      </c>
      <c r="AU859" s="586" t="s">
        <v>1218</v>
      </c>
      <c r="AV859">
        <v>1</v>
      </c>
      <c r="AW859" s="585" t="s">
        <v>1219</v>
      </c>
      <c r="AX859" s="587">
        <v>1</v>
      </c>
      <c r="AY859" s="585" t="s">
        <v>1220</v>
      </c>
      <c r="AZ859">
        <v>1</v>
      </c>
      <c r="BA859" s="586" t="s">
        <v>1221</v>
      </c>
      <c r="BB859">
        <v>1</v>
      </c>
      <c r="BC859" s="585" t="s">
        <v>1222</v>
      </c>
      <c r="BD859" s="588">
        <v>1</v>
      </c>
      <c r="BE859" s="585" t="s">
        <v>1223</v>
      </c>
      <c r="BF859">
        <v>1</v>
      </c>
      <c r="BG859" s="589" t="s">
        <v>1224</v>
      </c>
      <c r="BH859">
        <v>1</v>
      </c>
      <c r="BI859" s="585" t="s">
        <v>1225</v>
      </c>
      <c r="BJ859" s="588">
        <v>1</v>
      </c>
      <c r="BK859" s="585" t="s">
        <v>1226</v>
      </c>
      <c r="BL859">
        <v>1</v>
      </c>
      <c r="BM859" s="589" t="s">
        <v>1227</v>
      </c>
      <c r="BN859">
        <v>1</v>
      </c>
      <c r="BO859" s="585" t="s">
        <v>1228</v>
      </c>
      <c r="BP859" s="588">
        <v>1</v>
      </c>
      <c r="BQ859" s="585" t="s">
        <v>1229</v>
      </c>
      <c r="BR859">
        <v>1</v>
      </c>
      <c r="BS859" s="589" t="s">
        <v>1230</v>
      </c>
      <c r="BT859">
        <v>1</v>
      </c>
      <c r="BU859" s="585" t="s">
        <v>1231</v>
      </c>
      <c r="BV859" s="587">
        <v>1</v>
      </c>
      <c r="BW859" s="585" t="s">
        <v>1232</v>
      </c>
      <c r="BX859">
        <v>1</v>
      </c>
      <c r="BY859" s="586" t="s">
        <v>1233</v>
      </c>
      <c r="BZ859">
        <v>1</v>
      </c>
      <c r="CA859" s="585" t="s">
        <v>1234</v>
      </c>
      <c r="CB859" s="587">
        <v>1</v>
      </c>
      <c r="CC859" s="585" t="s">
        <v>1235</v>
      </c>
      <c r="CD859">
        <v>1</v>
      </c>
      <c r="CE859" s="586" t="s">
        <v>1236</v>
      </c>
      <c r="CF859">
        <v>1</v>
      </c>
      <c r="CG859" s="585" t="s">
        <v>1237</v>
      </c>
      <c r="CH859" s="587">
        <v>1</v>
      </c>
      <c r="CI859" s="585" t="s">
        <v>1238</v>
      </c>
      <c r="CJ859">
        <v>1</v>
      </c>
      <c r="CK859" s="586" t="s">
        <v>1239</v>
      </c>
      <c r="CL859">
        <v>1</v>
      </c>
      <c r="CM859" s="585" t="s">
        <v>1240</v>
      </c>
      <c r="CN859" s="239"/>
      <c r="CO859" s="240"/>
      <c r="CP859" s="241"/>
      <c r="CQ859" s="240"/>
      <c r="CR859" s="241"/>
      <c r="CS859" s="242"/>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240"/>
      <c r="CJ860" s="591"/>
      <c r="CK860" s="240"/>
      <c r="CL860" s="591"/>
      <c r="CM860" s="242"/>
      <c r="CN860" s="239"/>
      <c r="CO860" s="243"/>
      <c r="CP860" s="241"/>
      <c r="CQ860" s="243"/>
      <c r="CR860" s="241"/>
      <c r="CS860" s="244"/>
    </row>
    <row r="861" spans="25:97" ht="15" customHeight="1" x14ac:dyDescent="0.25">
      <c r="Y861" s="433"/>
      <c r="Z861" s="435"/>
      <c r="AA861" s="436"/>
      <c r="AB861" s="435"/>
      <c r="AC861" s="436"/>
      <c r="AD861" s="437"/>
      <c r="AE861" s="433"/>
      <c r="AF861" s="435"/>
      <c r="AG861" s="436"/>
      <c r="AH861" s="435"/>
      <c r="AI861" s="436"/>
      <c r="AJ861" s="437"/>
      <c r="AK861" s="433"/>
      <c r="AL861" s="435"/>
      <c r="AM861" s="436"/>
      <c r="AN861" s="435"/>
      <c r="AO861" s="436"/>
      <c r="AP861" s="437"/>
      <c r="AR861" s="239"/>
      <c r="AS861" s="590"/>
      <c r="AT861" s="591"/>
      <c r="AU861" s="240"/>
      <c r="AV861" s="591"/>
      <c r="AW861" s="242"/>
      <c r="AX861" s="587"/>
      <c r="AY861" s="590"/>
      <c r="AZ861" s="591"/>
      <c r="BA861" s="240"/>
      <c r="BB861" s="591"/>
      <c r="BC861" s="242"/>
      <c r="BD861" s="588"/>
      <c r="BE861" s="589"/>
      <c r="BF861" s="592"/>
      <c r="BG861" s="589"/>
      <c r="BH861" s="592"/>
      <c r="BI861" s="593"/>
      <c r="BJ861" s="588"/>
      <c r="BK861" s="589"/>
      <c r="BL861" s="592"/>
      <c r="BM861" s="589"/>
      <c r="BN861" s="592"/>
      <c r="BO861" s="593"/>
      <c r="BP861" s="588"/>
      <c r="BQ861" s="589"/>
      <c r="BR861" s="592"/>
      <c r="BS861" s="589"/>
      <c r="BT861" s="592"/>
      <c r="BU861" s="242"/>
      <c r="BV861" s="587"/>
      <c r="BW861" s="590"/>
      <c r="BX861" s="591"/>
      <c r="BY861" s="240"/>
      <c r="BZ861" s="591"/>
      <c r="CA861" s="242"/>
      <c r="CB861" s="587"/>
      <c r="CC861" s="590"/>
      <c r="CD861" s="591"/>
      <c r="CE861" s="240"/>
      <c r="CF861" s="591"/>
      <c r="CG861" s="242"/>
      <c r="CH861" s="587"/>
      <c r="CI861" s="240"/>
      <c r="CJ861" s="591"/>
      <c r="CK861" s="240"/>
      <c r="CL861" s="591"/>
      <c r="CM861" s="242"/>
      <c r="CN861" s="239"/>
      <c r="CO861" s="243"/>
      <c r="CP861" s="241"/>
      <c r="CQ861" s="243"/>
      <c r="CR861" s="241"/>
      <c r="CS861" s="244"/>
    </row>
    <row r="862" spans="25:97" ht="15" customHeight="1" x14ac:dyDescent="0.25">
      <c r="Y862" s="438"/>
      <c r="Z862" s="439"/>
      <c r="AA862" s="440"/>
      <c r="AB862" s="439"/>
      <c r="AC862" s="440"/>
      <c r="AD862" s="441"/>
      <c r="AE862" s="438"/>
      <c r="AF862" s="439"/>
      <c r="AG862" s="440"/>
      <c r="AH862" s="439"/>
      <c r="AI862" s="440"/>
      <c r="AJ862" s="441"/>
      <c r="AK862" s="438"/>
      <c r="AL862" s="439"/>
      <c r="AM862" s="440"/>
      <c r="AN862" s="439"/>
      <c r="AO862" s="440"/>
      <c r="AP862" s="441"/>
      <c r="AR862" s="245"/>
      <c r="AS862" s="594"/>
      <c r="AT862" s="595"/>
      <c r="AU862" s="596"/>
      <c r="AV862" s="595"/>
      <c r="AW862" s="597"/>
      <c r="AX862" s="598"/>
      <c r="AY862" s="594"/>
      <c r="AZ862" s="595"/>
      <c r="BA862" s="596"/>
      <c r="BB862" s="595"/>
      <c r="BC862" s="597"/>
      <c r="BD862" s="599"/>
      <c r="BE862" s="600"/>
      <c r="BF862" s="601"/>
      <c r="BG862" s="600"/>
      <c r="BH862" s="601"/>
      <c r="BI862" s="602"/>
      <c r="BJ862" s="599"/>
      <c r="BK862" s="600"/>
      <c r="BL862" s="601"/>
      <c r="BM862" s="600"/>
      <c r="BN862" s="601"/>
      <c r="BO862" s="602"/>
      <c r="BP862" s="599"/>
      <c r="BQ862" s="600"/>
      <c r="BR862" s="601"/>
      <c r="BS862" s="600"/>
      <c r="BT862" s="601"/>
      <c r="BU862" s="597"/>
      <c r="BV862" s="598"/>
      <c r="BW862" s="594"/>
      <c r="BX862" s="595"/>
      <c r="BY862" s="596"/>
      <c r="BZ862" s="595"/>
      <c r="CA862" s="597"/>
      <c r="CB862" s="598"/>
      <c r="CC862" s="594"/>
      <c r="CD862" s="595"/>
      <c r="CE862" s="596"/>
      <c r="CF862" s="595"/>
      <c r="CG862" s="597"/>
      <c r="CH862" s="598"/>
      <c r="CI862" s="596"/>
      <c r="CJ862" s="595"/>
      <c r="CK862" s="596"/>
      <c r="CL862" s="595"/>
      <c r="CM862" s="597"/>
      <c r="CN862" s="245"/>
      <c r="CO862" s="246"/>
      <c r="CP862" s="247"/>
      <c r="CQ862" s="246"/>
      <c r="CR862" s="247"/>
      <c r="CS862" s="248"/>
    </row>
    <row r="863" spans="25:97" ht="15" customHeight="1" x14ac:dyDescent="0.25">
      <c r="Y863" s="433">
        <v>1</v>
      </c>
      <c r="Z863" s="434" t="s">
        <v>976</v>
      </c>
      <c r="AA863">
        <v>1</v>
      </c>
      <c r="AB863" s="435" t="s">
        <v>977</v>
      </c>
      <c r="AC863">
        <v>1</v>
      </c>
      <c r="AD863" s="434" t="s">
        <v>978</v>
      </c>
      <c r="AE863" s="433">
        <v>1</v>
      </c>
      <c r="AF863" s="434" t="s">
        <v>979</v>
      </c>
      <c r="AG863">
        <v>1</v>
      </c>
      <c r="AH863" s="435" t="s">
        <v>980</v>
      </c>
      <c r="AI863">
        <v>1</v>
      </c>
      <c r="AJ863" s="434" t="s">
        <v>981</v>
      </c>
      <c r="AK863" s="433">
        <v>1</v>
      </c>
      <c r="AL863" s="434" t="s">
        <v>982</v>
      </c>
      <c r="AM863">
        <v>1</v>
      </c>
      <c r="AN863" s="435" t="s">
        <v>983</v>
      </c>
      <c r="AO863">
        <v>1</v>
      </c>
      <c r="AP863" s="434" t="s">
        <v>984</v>
      </c>
      <c r="AR863" s="239">
        <v>1</v>
      </c>
      <c r="AS863" s="585" t="s">
        <v>1241</v>
      </c>
      <c r="AT863">
        <v>1</v>
      </c>
      <c r="AU863" s="586" t="s">
        <v>1242</v>
      </c>
      <c r="AV863">
        <v>1</v>
      </c>
      <c r="AW863" s="585" t="s">
        <v>1243</v>
      </c>
      <c r="AX863" s="587">
        <v>1</v>
      </c>
      <c r="AY863" s="585" t="s">
        <v>1244</v>
      </c>
      <c r="AZ863">
        <v>1</v>
      </c>
      <c r="BA863" s="586" t="s">
        <v>1245</v>
      </c>
      <c r="BB863">
        <v>1</v>
      </c>
      <c r="BC863" s="585" t="s">
        <v>1246</v>
      </c>
      <c r="BD863" s="588">
        <v>1</v>
      </c>
      <c r="BE863" s="585" t="s">
        <v>1247</v>
      </c>
      <c r="BF863">
        <v>1</v>
      </c>
      <c r="BG863" s="589" t="s">
        <v>1248</v>
      </c>
      <c r="BH863">
        <v>1</v>
      </c>
      <c r="BI863" s="585" t="s">
        <v>1249</v>
      </c>
      <c r="BJ863" s="588">
        <v>1</v>
      </c>
      <c r="BK863" s="585" t="s">
        <v>1250</v>
      </c>
      <c r="BL863">
        <v>1</v>
      </c>
      <c r="BM863" s="589" t="s">
        <v>1251</v>
      </c>
      <c r="BN863">
        <v>1</v>
      </c>
      <c r="BO863" s="585" t="s">
        <v>1252</v>
      </c>
      <c r="BP863" s="588">
        <v>1</v>
      </c>
      <c r="BQ863" s="585" t="s">
        <v>1253</v>
      </c>
      <c r="BR863">
        <v>1</v>
      </c>
      <c r="BS863" s="589" t="s">
        <v>1254</v>
      </c>
      <c r="BT863">
        <v>1</v>
      </c>
      <c r="BU863" s="585" t="s">
        <v>1255</v>
      </c>
      <c r="BV863" s="587">
        <v>1</v>
      </c>
      <c r="BW863" s="585" t="s">
        <v>1256</v>
      </c>
      <c r="BX863">
        <v>1</v>
      </c>
      <c r="BY863" s="586" t="s">
        <v>1257</v>
      </c>
      <c r="BZ863">
        <v>1</v>
      </c>
      <c r="CA863" s="585" t="s">
        <v>1258</v>
      </c>
      <c r="CB863" s="587">
        <v>1</v>
      </c>
      <c r="CC863" s="585" t="s">
        <v>1259</v>
      </c>
      <c r="CD863">
        <v>1</v>
      </c>
      <c r="CE863" s="586" t="s">
        <v>1260</v>
      </c>
      <c r="CF863">
        <v>1</v>
      </c>
      <c r="CG863" s="585" t="s">
        <v>1261</v>
      </c>
      <c r="CH863" s="587"/>
      <c r="CI863" s="240"/>
      <c r="CJ863" s="591"/>
      <c r="CK863" s="240"/>
      <c r="CL863" s="591"/>
      <c r="CM863" s="242"/>
      <c r="CN863" s="239"/>
      <c r="CO863" s="240"/>
      <c r="CP863" s="241"/>
      <c r="CQ863" s="240"/>
      <c r="CR863" s="241"/>
      <c r="CS863" s="242"/>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3"/>
      <c r="Z865" s="435"/>
      <c r="AA865" s="436"/>
      <c r="AB865" s="435"/>
      <c r="AC865" s="436"/>
      <c r="AD865" s="437"/>
      <c r="AE865" s="433"/>
      <c r="AF865" s="435"/>
      <c r="AG865" s="436"/>
      <c r="AH865" s="435"/>
      <c r="AI865" s="436"/>
      <c r="AJ865" s="437"/>
      <c r="AK865" s="433"/>
      <c r="AL865" s="435"/>
      <c r="AM865" s="436"/>
      <c r="AN865" s="435"/>
      <c r="AO865" s="436"/>
      <c r="AP865" s="437"/>
      <c r="AR865" s="239"/>
      <c r="AS865" s="590"/>
      <c r="AT865" s="591"/>
      <c r="AU865" s="240"/>
      <c r="AV865" s="591"/>
      <c r="AW865" s="242"/>
      <c r="AX865" s="587"/>
      <c r="AY865" s="590"/>
      <c r="AZ865" s="591"/>
      <c r="BA865" s="240"/>
      <c r="BB865" s="591"/>
      <c r="BC865" s="242"/>
      <c r="BD865" s="588"/>
      <c r="BE865" s="589"/>
      <c r="BF865" s="592"/>
      <c r="BG865" s="589"/>
      <c r="BH865" s="592"/>
      <c r="BI865" s="593"/>
      <c r="BJ865" s="588"/>
      <c r="BK865" s="589"/>
      <c r="BL865" s="592"/>
      <c r="BM865" s="589"/>
      <c r="BN865" s="592"/>
      <c r="BO865" s="593"/>
      <c r="BP865" s="588"/>
      <c r="BQ865" s="589"/>
      <c r="BR865" s="592"/>
      <c r="BS865" s="589"/>
      <c r="BT865" s="592"/>
      <c r="BU865" s="242"/>
      <c r="BV865" s="587"/>
      <c r="BW865" s="590"/>
      <c r="BX865" s="591"/>
      <c r="BY865" s="240"/>
      <c r="BZ865" s="591"/>
      <c r="CA865" s="242"/>
      <c r="CB865" s="587"/>
      <c r="CC865" s="590"/>
      <c r="CD865" s="591"/>
      <c r="CE865" s="240"/>
      <c r="CF865" s="591"/>
      <c r="CG865" s="242"/>
      <c r="CH865" s="587"/>
      <c r="CI865" s="240"/>
      <c r="CJ865" s="591"/>
      <c r="CK865" s="240"/>
      <c r="CL865" s="591"/>
      <c r="CM865" s="242"/>
      <c r="CN865" s="239"/>
      <c r="CO865" s="243"/>
      <c r="CP865" s="241"/>
      <c r="CQ865" s="243"/>
      <c r="CR865" s="241"/>
      <c r="CS865" s="244"/>
    </row>
    <row r="866" spans="25:97" ht="15" customHeight="1" x14ac:dyDescent="0.25">
      <c r="Y866" s="438"/>
      <c r="Z866" s="439"/>
      <c r="AA866" s="440"/>
      <c r="AB866" s="439"/>
      <c r="AC866" s="440"/>
      <c r="AD866" s="441"/>
      <c r="AE866" s="438"/>
      <c r="AF866" s="439"/>
      <c r="AG866" s="440"/>
      <c r="AH866" s="439"/>
      <c r="AI866" s="440"/>
      <c r="AJ866" s="441"/>
      <c r="AK866" s="438"/>
      <c r="AL866" s="439"/>
      <c r="AM866" s="440"/>
      <c r="AN866" s="439"/>
      <c r="AO866" s="440"/>
      <c r="AP866" s="441"/>
      <c r="AR866" s="245"/>
      <c r="AS866" s="594"/>
      <c r="AT866" s="595"/>
      <c r="AU866" s="596"/>
      <c r="AV866" s="595"/>
      <c r="AW866" s="597"/>
      <c r="AX866" s="598"/>
      <c r="AY866" s="594"/>
      <c r="AZ866" s="595"/>
      <c r="BA866" s="596"/>
      <c r="BB866" s="595"/>
      <c r="BC866" s="597"/>
      <c r="BD866" s="599"/>
      <c r="BE866" s="600"/>
      <c r="BF866" s="601"/>
      <c r="BG866" s="600"/>
      <c r="BH866" s="601"/>
      <c r="BI866" s="602"/>
      <c r="BJ866" s="599"/>
      <c r="BK866" s="600"/>
      <c r="BL866" s="601"/>
      <c r="BM866" s="600"/>
      <c r="BN866" s="601"/>
      <c r="BO866" s="602"/>
      <c r="BP866" s="599"/>
      <c r="BQ866" s="600"/>
      <c r="BR866" s="601"/>
      <c r="BS866" s="600"/>
      <c r="BT866" s="601"/>
      <c r="BU866" s="597"/>
      <c r="BV866" s="598"/>
      <c r="BW866" s="594"/>
      <c r="BX866" s="595"/>
      <c r="BY866" s="596"/>
      <c r="BZ866" s="595"/>
      <c r="CA866" s="597"/>
      <c r="CB866" s="598"/>
      <c r="CC866" s="594"/>
      <c r="CD866" s="595"/>
      <c r="CE866" s="596"/>
      <c r="CF866" s="595"/>
      <c r="CG866" s="597"/>
      <c r="CH866" s="598"/>
      <c r="CI866" s="596"/>
      <c r="CJ866" s="595"/>
      <c r="CK866" s="596"/>
      <c r="CL866" s="595"/>
      <c r="CM866" s="597"/>
      <c r="CN866" s="245"/>
      <c r="CO866" s="246"/>
      <c r="CP866" s="247"/>
      <c r="CQ866" s="246"/>
      <c r="CR866" s="247"/>
      <c r="CS866" s="248"/>
    </row>
    <row r="867" spans="25:97" ht="15" customHeight="1" x14ac:dyDescent="0.25">
      <c r="Y867" s="433">
        <v>1</v>
      </c>
      <c r="Z867" s="434" t="s">
        <v>985</v>
      </c>
      <c r="AA867">
        <v>1</v>
      </c>
      <c r="AB867" s="435" t="s">
        <v>986</v>
      </c>
      <c r="AC867">
        <v>1</v>
      </c>
      <c r="AD867" s="434" t="s">
        <v>987</v>
      </c>
      <c r="AE867" s="433">
        <v>1</v>
      </c>
      <c r="AF867" s="434" t="s">
        <v>988</v>
      </c>
      <c r="AG867">
        <v>1</v>
      </c>
      <c r="AH867" s="435" t="s">
        <v>989</v>
      </c>
      <c r="AI867">
        <v>1</v>
      </c>
      <c r="AJ867" s="434" t="s">
        <v>990</v>
      </c>
      <c r="AK867" s="433">
        <v>1</v>
      </c>
      <c r="AL867" s="434" t="s">
        <v>991</v>
      </c>
      <c r="AM867">
        <v>1</v>
      </c>
      <c r="AN867" s="435" t="s">
        <v>992</v>
      </c>
      <c r="AO867">
        <v>1</v>
      </c>
      <c r="AP867" s="434" t="s">
        <v>993</v>
      </c>
      <c r="AR867" s="239">
        <v>1</v>
      </c>
      <c r="AS867" s="585" t="s">
        <v>1262</v>
      </c>
      <c r="AT867">
        <v>1</v>
      </c>
      <c r="AU867" s="586" t="s">
        <v>1263</v>
      </c>
      <c r="AV867">
        <v>1</v>
      </c>
      <c r="AW867" s="585" t="s">
        <v>1264</v>
      </c>
      <c r="AX867" s="587">
        <v>1</v>
      </c>
      <c r="AY867" s="585" t="s">
        <v>1265</v>
      </c>
      <c r="AZ867">
        <v>1</v>
      </c>
      <c r="BA867" s="586" t="s">
        <v>1266</v>
      </c>
      <c r="BB867">
        <v>1</v>
      </c>
      <c r="BC867" s="585" t="s">
        <v>1267</v>
      </c>
      <c r="BD867" s="588">
        <v>1</v>
      </c>
      <c r="BE867" s="585" t="s">
        <v>1268</v>
      </c>
      <c r="BF867">
        <v>1</v>
      </c>
      <c r="BG867" s="589" t="s">
        <v>1269</v>
      </c>
      <c r="BH867">
        <v>1</v>
      </c>
      <c r="BI867" s="585" t="s">
        <v>1270</v>
      </c>
      <c r="BJ867" s="588">
        <v>1</v>
      </c>
      <c r="BK867" s="585" t="s">
        <v>1271</v>
      </c>
      <c r="BL867">
        <v>1</v>
      </c>
      <c r="BM867" s="589" t="s">
        <v>1272</v>
      </c>
      <c r="BN867">
        <v>1</v>
      </c>
      <c r="BO867" s="585" t="s">
        <v>1273</v>
      </c>
      <c r="BP867" s="588">
        <v>1</v>
      </c>
      <c r="BQ867" s="585" t="s">
        <v>1274</v>
      </c>
      <c r="BR867">
        <v>1</v>
      </c>
      <c r="BS867" s="589" t="s">
        <v>1275</v>
      </c>
      <c r="BT867">
        <v>1</v>
      </c>
      <c r="BU867" s="585" t="s">
        <v>1276</v>
      </c>
      <c r="BV867" s="587">
        <v>1</v>
      </c>
      <c r="BW867" s="585" t="s">
        <v>1277</v>
      </c>
      <c r="BX867">
        <v>1</v>
      </c>
      <c r="BY867" s="586" t="s">
        <v>1278</v>
      </c>
      <c r="BZ867">
        <v>1</v>
      </c>
      <c r="CA867" s="585" t="s">
        <v>1279</v>
      </c>
      <c r="CB867" s="587">
        <v>1</v>
      </c>
      <c r="CC867" s="585" t="s">
        <v>1280</v>
      </c>
      <c r="CD867">
        <v>1</v>
      </c>
      <c r="CE867" s="586" t="s">
        <v>1281</v>
      </c>
      <c r="CF867">
        <v>1</v>
      </c>
      <c r="CG867" s="585" t="s">
        <v>1282</v>
      </c>
      <c r="CH867" s="587"/>
      <c r="CI867" s="240"/>
      <c r="CJ867" s="591"/>
      <c r="CK867" s="240"/>
      <c r="CL867" s="591"/>
      <c r="CM867" s="242"/>
      <c r="CN867" s="239"/>
      <c r="CO867" s="240"/>
      <c r="CP867" s="241"/>
      <c r="CQ867" s="240"/>
      <c r="CR867" s="241"/>
      <c r="CS867" s="242"/>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42"/>
      <c r="Z869" s="443"/>
      <c r="AA869" s="444"/>
      <c r="AB869" s="443"/>
      <c r="AC869" s="444"/>
      <c r="AD869" s="445"/>
      <c r="AE869" s="442"/>
      <c r="AF869" s="443"/>
      <c r="AG869" s="444"/>
      <c r="AH869" s="443"/>
      <c r="AI869" s="444"/>
      <c r="AJ869" s="445"/>
      <c r="AK869" s="442"/>
      <c r="AL869" s="443"/>
      <c r="AM869" s="444"/>
      <c r="AN869" s="443"/>
      <c r="AO869" s="444"/>
      <c r="AP869" s="445"/>
      <c r="AR869" s="249"/>
      <c r="AS869" s="603"/>
      <c r="AT869" s="604"/>
      <c r="AU869" s="257"/>
      <c r="AV869" s="604"/>
      <c r="AW869" s="258"/>
      <c r="AX869" s="605"/>
      <c r="AY869" s="603"/>
      <c r="AZ869" s="604"/>
      <c r="BA869" s="257"/>
      <c r="BB869" s="604"/>
      <c r="BC869" s="258"/>
      <c r="BD869" s="606"/>
      <c r="BE869" s="607"/>
      <c r="BF869" s="608"/>
      <c r="BG869" s="607"/>
      <c r="BH869" s="608"/>
      <c r="BI869" s="609"/>
      <c r="BJ869" s="606"/>
      <c r="BK869" s="607"/>
      <c r="BL869" s="608"/>
      <c r="BM869" s="607"/>
      <c r="BN869" s="608"/>
      <c r="BO869" s="609"/>
      <c r="BP869" s="606"/>
      <c r="BQ869" s="607"/>
      <c r="BR869" s="608"/>
      <c r="BS869" s="607"/>
      <c r="BT869" s="608"/>
      <c r="BU869" s="258"/>
      <c r="BV869" s="605"/>
      <c r="BW869" s="603"/>
      <c r="BX869" s="604"/>
      <c r="BY869" s="257"/>
      <c r="BZ869" s="604"/>
      <c r="CA869" s="258"/>
      <c r="CB869" s="605"/>
      <c r="CC869" s="603"/>
      <c r="CD869" s="604"/>
      <c r="CE869" s="257"/>
      <c r="CF869" s="604"/>
      <c r="CG869" s="258"/>
      <c r="CH869" s="605"/>
      <c r="CI869" s="257"/>
      <c r="CJ869" s="604"/>
      <c r="CK869" s="257"/>
      <c r="CL869" s="604"/>
      <c r="CM869" s="258"/>
      <c r="CN869" s="249"/>
      <c r="CO869" s="250"/>
      <c r="CP869" s="251"/>
      <c r="CQ869" s="250"/>
      <c r="CR869" s="251"/>
      <c r="CS869" s="252"/>
    </row>
    <row r="870" spans="25:97" ht="15" customHeight="1" x14ac:dyDescent="0.25">
      <c r="Y870" s="446"/>
      <c r="Z870" s="447"/>
      <c r="AA870" s="448"/>
      <c r="AB870" s="447"/>
      <c r="AC870" s="448"/>
      <c r="AD870" s="449"/>
      <c r="AE870" s="446"/>
      <c r="AF870" s="447"/>
      <c r="AG870" s="448"/>
      <c r="AH870" s="447"/>
      <c r="AI870" s="448"/>
      <c r="AJ870" s="449"/>
      <c r="AK870" s="395"/>
      <c r="AL870" s="396"/>
      <c r="AM870" s="397"/>
      <c r="AN870" s="396"/>
      <c r="AO870" s="397"/>
      <c r="AP870" s="398"/>
      <c r="AR870" s="253"/>
      <c r="AS870" s="610"/>
      <c r="AT870" s="611"/>
      <c r="AU870" s="612"/>
      <c r="AV870" s="611"/>
      <c r="AW870" s="613"/>
      <c r="AX870" s="614"/>
      <c r="AY870" s="610"/>
      <c r="AZ870" s="611"/>
      <c r="BA870" s="612"/>
      <c r="BB870" s="611"/>
      <c r="BC870" s="613"/>
      <c r="BD870" s="615"/>
      <c r="BE870" s="616"/>
      <c r="BF870" s="617"/>
      <c r="BG870" s="616"/>
      <c r="BH870" s="617"/>
      <c r="BI870" s="618"/>
      <c r="BJ870" s="615"/>
      <c r="BK870" s="616"/>
      <c r="BL870" s="617"/>
      <c r="BM870" s="616"/>
      <c r="BN870" s="617"/>
      <c r="BO870" s="618"/>
      <c r="BP870" s="615"/>
      <c r="BQ870" s="616"/>
      <c r="BR870" s="617"/>
      <c r="BS870" s="616"/>
      <c r="BT870" s="617"/>
      <c r="BU870" s="613"/>
      <c r="BV870" s="614"/>
      <c r="BW870" s="610"/>
      <c r="BX870" s="611"/>
      <c r="BY870" s="612"/>
      <c r="BZ870" s="611"/>
      <c r="CA870" s="613"/>
      <c r="CB870" s="614"/>
      <c r="CC870" s="610"/>
      <c r="CD870" s="611"/>
      <c r="CE870" s="612"/>
      <c r="CF870" s="611"/>
      <c r="CG870" s="613"/>
      <c r="CH870" s="614"/>
      <c r="CI870" s="612"/>
      <c r="CJ870" s="611"/>
      <c r="CK870" s="612"/>
      <c r="CL870" s="611"/>
      <c r="CM870" s="613"/>
      <c r="CN870" s="253"/>
      <c r="CO870" s="254"/>
      <c r="CP870" s="255"/>
      <c r="CQ870" s="254"/>
      <c r="CR870" s="255"/>
      <c r="CS870" s="256"/>
    </row>
    <row r="871" spans="25:97" ht="15" customHeight="1" x14ac:dyDescent="0.25">
      <c r="Y871" s="433">
        <v>1</v>
      </c>
      <c r="Z871" s="434" t="s">
        <v>994</v>
      </c>
      <c r="AA871">
        <v>1</v>
      </c>
      <c r="AB871" s="435" t="s">
        <v>995</v>
      </c>
      <c r="AC871">
        <v>1</v>
      </c>
      <c r="AD871" s="434" t="s">
        <v>996</v>
      </c>
      <c r="AE871" s="433">
        <v>1</v>
      </c>
      <c r="AF871" s="434" t="s">
        <v>997</v>
      </c>
      <c r="AG871">
        <v>1</v>
      </c>
      <c r="AH871" s="435" t="s">
        <v>998</v>
      </c>
      <c r="AI871">
        <v>1</v>
      </c>
      <c r="AJ871" s="434" t="s">
        <v>999</v>
      </c>
      <c r="AK871" s="387"/>
      <c r="AL871" s="400"/>
      <c r="AM871" s="389"/>
      <c r="AN871" s="400"/>
      <c r="AO871" s="389"/>
      <c r="AP871" s="401"/>
      <c r="AR871" s="239">
        <v>1</v>
      </c>
      <c r="AS871" s="585" t="s">
        <v>1283</v>
      </c>
      <c r="AT871">
        <v>1</v>
      </c>
      <c r="AU871" s="586" t="s">
        <v>1284</v>
      </c>
      <c r="AV871">
        <v>1</v>
      </c>
      <c r="AW871" s="585" t="s">
        <v>1285</v>
      </c>
      <c r="AX871" s="585"/>
      <c r="AY871" s="585" t="s">
        <v>1286</v>
      </c>
      <c r="AZ871">
        <v>1</v>
      </c>
      <c r="BA871" s="586" t="s">
        <v>1287</v>
      </c>
      <c r="BB871">
        <v>1</v>
      </c>
      <c r="BC871" s="585" t="s">
        <v>1288</v>
      </c>
      <c r="BD871" s="606">
        <v>1</v>
      </c>
      <c r="BE871" s="619" t="s">
        <v>1289</v>
      </c>
      <c r="BF871">
        <v>1</v>
      </c>
      <c r="BG871" s="589" t="s">
        <v>1290</v>
      </c>
      <c r="BH871">
        <v>1</v>
      </c>
      <c r="BI871" s="619" t="s">
        <v>1291</v>
      </c>
      <c r="BJ871" s="588">
        <v>1</v>
      </c>
      <c r="BK871" s="585" t="s">
        <v>1292</v>
      </c>
      <c r="BL871">
        <v>1</v>
      </c>
      <c r="BM871" s="589" t="s">
        <v>1293</v>
      </c>
      <c r="BN871">
        <v>1</v>
      </c>
      <c r="BO871" s="585" t="s">
        <v>1294</v>
      </c>
      <c r="BP871" s="588">
        <v>1</v>
      </c>
      <c r="BQ871" s="585" t="s">
        <v>1295</v>
      </c>
      <c r="BR871">
        <v>1</v>
      </c>
      <c r="BS871" s="589" t="s">
        <v>1296</v>
      </c>
      <c r="BT871">
        <v>1</v>
      </c>
      <c r="BU871" s="585" t="s">
        <v>1297</v>
      </c>
      <c r="BV871" s="605">
        <v>1</v>
      </c>
      <c r="BW871" s="619" t="s">
        <v>1298</v>
      </c>
      <c r="BX871">
        <v>1</v>
      </c>
      <c r="BY871" s="586" t="s">
        <v>1299</v>
      </c>
      <c r="BZ871">
        <v>1</v>
      </c>
      <c r="CA871" s="619" t="s">
        <v>1300</v>
      </c>
      <c r="CB871" s="587">
        <v>1</v>
      </c>
      <c r="CC871" s="585" t="s">
        <v>1301</v>
      </c>
      <c r="CD871">
        <v>1</v>
      </c>
      <c r="CE871" s="586" t="s">
        <v>1302</v>
      </c>
      <c r="CF871">
        <v>1</v>
      </c>
      <c r="CG871" s="585" t="s">
        <v>1303</v>
      </c>
      <c r="CH871" s="587"/>
      <c r="CI871" s="240"/>
      <c r="CJ871" s="591"/>
      <c r="CK871" s="240"/>
      <c r="CL871" s="591"/>
      <c r="CM871" s="242"/>
      <c r="CN871" s="249"/>
      <c r="CO871" s="257"/>
      <c r="CP871" s="251"/>
      <c r="CQ871" s="257"/>
      <c r="CR871" s="251"/>
      <c r="CS871" s="258"/>
    </row>
    <row r="872" spans="25:97" ht="15" customHeight="1" x14ac:dyDescent="0.25">
      <c r="Y872" s="387"/>
      <c r="Z872" s="388"/>
      <c r="AA872" s="389"/>
      <c r="AB872" s="388"/>
      <c r="AC872" s="389"/>
      <c r="AD872" s="390"/>
      <c r="AE872" s="387"/>
      <c r="AF872" s="388"/>
      <c r="AG872" s="389"/>
      <c r="AH872" s="388"/>
      <c r="AI872" s="389"/>
      <c r="AJ872" s="390"/>
      <c r="AK872" s="387"/>
      <c r="AL872" s="388"/>
      <c r="AM872" s="389"/>
      <c r="AN872" s="388"/>
      <c r="AO872" s="389"/>
      <c r="AP872" s="390"/>
      <c r="AR872" s="249"/>
      <c r="AS872" s="603"/>
      <c r="AT872" s="251"/>
      <c r="AU872" s="250"/>
      <c r="AV872" s="251"/>
      <c r="AW872" s="252"/>
      <c r="AX872" s="249"/>
      <c r="AY872" s="620"/>
      <c r="AZ872" s="251"/>
      <c r="BA872" s="250"/>
      <c r="BB872" s="251"/>
      <c r="BC872" s="252"/>
      <c r="BD872" s="606"/>
      <c r="BE872" s="607"/>
      <c r="BF872" s="608"/>
      <c r="BG872" s="607"/>
      <c r="BH872" s="608"/>
      <c r="BI872" s="609"/>
      <c r="BJ872" s="606"/>
      <c r="BK872" s="607"/>
      <c r="BL872" s="608"/>
      <c r="BM872" s="607"/>
      <c r="BN872" s="608"/>
      <c r="BO872" s="609"/>
      <c r="BP872" s="606"/>
      <c r="BQ872" s="607"/>
      <c r="BR872" s="608"/>
      <c r="BS872" s="607"/>
      <c r="BT872" s="608"/>
      <c r="BU872" s="252"/>
      <c r="BV872" s="249"/>
      <c r="BW872" s="620"/>
      <c r="BX872" s="251"/>
      <c r="BY872" s="250"/>
      <c r="BZ872" s="251"/>
      <c r="CA872" s="252"/>
      <c r="CB872" s="249"/>
      <c r="CC872" s="620"/>
      <c r="CD872" s="251"/>
      <c r="CE872" s="250"/>
      <c r="CF872" s="251"/>
      <c r="CG872" s="252"/>
      <c r="CH872" s="249"/>
      <c r="CI872" s="250"/>
      <c r="CJ872" s="251"/>
      <c r="CK872" s="250"/>
      <c r="CL872" s="251"/>
      <c r="CM872" s="252"/>
      <c r="CN872" s="249"/>
      <c r="CO872" s="250"/>
      <c r="CP872" s="251"/>
      <c r="CQ872" s="250"/>
      <c r="CR872" s="251"/>
      <c r="CS872" s="252"/>
    </row>
    <row r="873" spans="25:97" ht="15" customHeight="1" x14ac:dyDescent="0.25">
      <c r="Y873" s="387"/>
      <c r="Z873" s="388"/>
      <c r="AA873" s="389"/>
      <c r="AB873" s="388"/>
      <c r="AC873" s="389"/>
      <c r="AD873" s="390"/>
      <c r="AE873" s="387"/>
      <c r="AF873" s="388"/>
      <c r="AG873" s="389"/>
      <c r="AH873" s="388"/>
      <c r="AI873" s="389"/>
      <c r="AJ873" s="390"/>
      <c r="AK873" s="387"/>
      <c r="AL873" s="388"/>
      <c r="AM873" s="389"/>
      <c r="AN873" s="388"/>
      <c r="AO873" s="389"/>
      <c r="AP873" s="390"/>
      <c r="AR873" s="249"/>
      <c r="AS873" s="603"/>
      <c r="AT873" s="251"/>
      <c r="AU873" s="250"/>
      <c r="AV873" s="251"/>
      <c r="AW873" s="252"/>
      <c r="AX873" s="249"/>
      <c r="AY873" s="620"/>
      <c r="AZ873" s="251"/>
      <c r="BA873" s="250"/>
      <c r="BB873" s="251"/>
      <c r="BC873" s="252"/>
      <c r="BD873" s="606"/>
      <c r="BE873" s="607"/>
      <c r="BF873" s="608"/>
      <c r="BG873" s="607"/>
      <c r="BH873" s="608"/>
      <c r="BI873" s="609"/>
      <c r="BJ873" s="606"/>
      <c r="BK873" s="607"/>
      <c r="BL873" s="608"/>
      <c r="BM873" s="607"/>
      <c r="BN873" s="608"/>
      <c r="BO873" s="609"/>
      <c r="BP873" s="606"/>
      <c r="BQ873" s="607"/>
      <c r="BR873" s="608"/>
      <c r="BS873" s="607"/>
      <c r="BT873" s="608"/>
      <c r="BU873" s="252"/>
      <c r="BV873" s="249"/>
      <c r="BW873" s="620"/>
      <c r="BX873" s="251"/>
      <c r="BY873" s="250"/>
      <c r="BZ873" s="251"/>
      <c r="CA873" s="252"/>
      <c r="CB873" s="249"/>
      <c r="CC873" s="620"/>
      <c r="CD873" s="251"/>
      <c r="CE873" s="250"/>
      <c r="CF873" s="251"/>
      <c r="CG873" s="252"/>
      <c r="CH873" s="249"/>
      <c r="CI873" s="250"/>
      <c r="CJ873" s="251"/>
      <c r="CK873" s="250"/>
      <c r="CL873" s="251"/>
      <c r="CM873" s="252"/>
      <c r="CN873" s="249"/>
      <c r="CO873" s="250"/>
      <c r="CP873" s="251"/>
      <c r="CQ873" s="250"/>
      <c r="CR873" s="251"/>
      <c r="CS873" s="252"/>
    </row>
    <row r="874" spans="25:97" ht="15" customHeight="1" x14ac:dyDescent="0.25">
      <c r="Y874" s="368"/>
      <c r="Z874" s="369"/>
      <c r="AA874" s="370"/>
      <c r="AB874" s="369"/>
      <c r="AC874" s="370"/>
      <c r="AD874" s="371"/>
      <c r="AE874" s="368"/>
      <c r="AF874" s="369"/>
      <c r="AG874" s="370"/>
      <c r="AH874" s="369"/>
      <c r="AI874" s="370"/>
      <c r="AJ874" s="371"/>
      <c r="AK874" s="368"/>
      <c r="AL874" s="369"/>
      <c r="AM874" s="370"/>
      <c r="AN874" s="369"/>
      <c r="AO874" s="370"/>
      <c r="AP874" s="371"/>
      <c r="AR874" s="169"/>
      <c r="AS874" s="497"/>
      <c r="AT874" s="171"/>
      <c r="AU874" s="170"/>
      <c r="AV874" s="171"/>
      <c r="AW874" s="172"/>
      <c r="AX874" s="169"/>
      <c r="AY874" s="498"/>
      <c r="AZ874" s="171"/>
      <c r="BA874" s="170"/>
      <c r="BB874" s="171"/>
      <c r="BC874" s="172"/>
      <c r="BD874" s="499"/>
      <c r="BE874" s="500"/>
      <c r="BF874" s="501"/>
      <c r="BG874" s="500"/>
      <c r="BH874" s="501"/>
      <c r="BI874" s="502"/>
      <c r="BJ874" s="499"/>
      <c r="BK874" s="500"/>
      <c r="BL874" s="501"/>
      <c r="BM874" s="500"/>
      <c r="BN874" s="501"/>
      <c r="BO874" s="502"/>
      <c r="BP874" s="499"/>
      <c r="BQ874" s="500"/>
      <c r="BR874" s="501"/>
      <c r="BS874" s="500"/>
      <c r="BT874" s="501"/>
      <c r="BU874" s="172"/>
      <c r="BV874" s="169"/>
      <c r="BW874" s="498"/>
      <c r="BX874" s="171"/>
      <c r="BY874" s="170"/>
      <c r="BZ874" s="171"/>
      <c r="CA874" s="172"/>
      <c r="CB874" s="169"/>
      <c r="CC874" s="170"/>
      <c r="CD874" s="171"/>
      <c r="CE874" s="170"/>
      <c r="CF874" s="171"/>
      <c r="CG874" s="172"/>
      <c r="CH874" s="169"/>
      <c r="CI874" s="170"/>
      <c r="CJ874" s="171"/>
      <c r="CK874" s="170"/>
      <c r="CL874" s="171"/>
      <c r="CM874" s="172"/>
      <c r="CN874" s="169"/>
      <c r="CO874" s="170"/>
      <c r="CP874" s="171"/>
      <c r="CQ874" s="170"/>
      <c r="CR874" s="171"/>
      <c r="CS874" s="172"/>
    </row>
    <row r="875" spans="25:97" ht="15" customHeight="1" x14ac:dyDescent="0.25">
      <c r="Y875" s="450">
        <v>1</v>
      </c>
      <c r="Z875" s="451" t="s">
        <v>1000</v>
      </c>
      <c r="AA875">
        <v>1</v>
      </c>
      <c r="AB875" s="452" t="s">
        <v>1001</v>
      </c>
      <c r="AC875">
        <v>1</v>
      </c>
      <c r="AD875" s="451" t="s">
        <v>1002</v>
      </c>
      <c r="AE875" s="450">
        <v>1</v>
      </c>
      <c r="AF875" s="451" t="s">
        <v>1003</v>
      </c>
      <c r="AG875">
        <v>1</v>
      </c>
      <c r="AH875" s="452" t="s">
        <v>1004</v>
      </c>
      <c r="AI875">
        <v>1</v>
      </c>
      <c r="AJ875" s="451" t="s">
        <v>1005</v>
      </c>
      <c r="AK875" s="450">
        <v>1</v>
      </c>
      <c r="AL875" s="451" t="s">
        <v>1006</v>
      </c>
      <c r="AM875">
        <v>1</v>
      </c>
      <c r="AN875" s="452" t="s">
        <v>1007</v>
      </c>
      <c r="AO875">
        <v>1</v>
      </c>
      <c r="AP875" s="451" t="s">
        <v>1008</v>
      </c>
      <c r="AR875" s="259">
        <v>1</v>
      </c>
      <c r="AS875" s="621" t="s">
        <v>1304</v>
      </c>
      <c r="AT875">
        <v>1</v>
      </c>
      <c r="AU875" s="622" t="s">
        <v>1305</v>
      </c>
      <c r="AV875">
        <v>1</v>
      </c>
      <c r="AW875" s="621" t="s">
        <v>1306</v>
      </c>
      <c r="AX875" s="623">
        <v>1</v>
      </c>
      <c r="AY875" s="624" t="s">
        <v>1307</v>
      </c>
      <c r="AZ875">
        <v>1</v>
      </c>
      <c r="BA875" s="260" t="s">
        <v>1308</v>
      </c>
      <c r="BB875">
        <v>1</v>
      </c>
      <c r="BC875" s="624" t="s">
        <v>1309</v>
      </c>
      <c r="BD875" s="625">
        <v>1</v>
      </c>
      <c r="BE875" s="621" t="s">
        <v>1310</v>
      </c>
      <c r="BF875">
        <v>1</v>
      </c>
      <c r="BG875" s="626" t="s">
        <v>1311</v>
      </c>
      <c r="BH875">
        <v>1</v>
      </c>
      <c r="BI875" s="621" t="s">
        <v>1312</v>
      </c>
      <c r="BJ875" s="625">
        <v>1</v>
      </c>
      <c r="BK875" s="621" t="s">
        <v>1313</v>
      </c>
      <c r="BL875">
        <v>1</v>
      </c>
      <c r="BM875" s="626" t="s">
        <v>1314</v>
      </c>
      <c r="BN875">
        <v>1</v>
      </c>
      <c r="BO875" s="621" t="s">
        <v>1315</v>
      </c>
      <c r="BP875" s="625"/>
      <c r="BQ875" s="626"/>
      <c r="BR875" s="627"/>
      <c r="BS875" s="626"/>
      <c r="BT875" s="627"/>
      <c r="BU875" s="262"/>
      <c r="BV875" s="259"/>
      <c r="BW875" s="628"/>
      <c r="BX875" s="261"/>
      <c r="BY875" s="260"/>
      <c r="BZ875" s="261"/>
      <c r="CA875" s="262"/>
      <c r="CB875" s="259"/>
      <c r="CC875" s="260"/>
      <c r="CD875" s="261"/>
      <c r="CE875" s="260"/>
      <c r="CF875" s="261"/>
      <c r="CG875" s="262"/>
      <c r="CH875" s="259"/>
      <c r="CI875" s="260"/>
      <c r="CJ875" s="261"/>
      <c r="CK875" s="260"/>
      <c r="CL875" s="261"/>
      <c r="CM875" s="262"/>
      <c r="CN875" s="259"/>
      <c r="CO875" s="260"/>
      <c r="CP875" s="261"/>
      <c r="CQ875" s="260"/>
      <c r="CR875" s="261"/>
      <c r="CS875" s="262"/>
    </row>
    <row r="876" spans="25:97" ht="15" customHeight="1" x14ac:dyDescent="0.25">
      <c r="Y876" s="450"/>
      <c r="Z876" s="452"/>
      <c r="AA876" s="453"/>
      <c r="AB876" s="452"/>
      <c r="AC876" s="453"/>
      <c r="AD876" s="454"/>
      <c r="AE876" s="450"/>
      <c r="AF876" s="452"/>
      <c r="AG876" s="453"/>
      <c r="AH876" s="452"/>
      <c r="AI876" s="453"/>
      <c r="AJ876" s="454"/>
      <c r="AK876" s="450"/>
      <c r="AL876" s="452"/>
      <c r="AM876" s="453"/>
      <c r="AN876" s="452"/>
      <c r="AO876" s="453"/>
      <c r="AP876" s="454"/>
      <c r="AR876" s="259"/>
      <c r="AS876" s="628"/>
      <c r="AT876" s="629"/>
      <c r="AU876" s="260"/>
      <c r="AV876" s="629"/>
      <c r="AW876" s="262"/>
      <c r="AX876" s="623"/>
      <c r="AY876" s="628"/>
      <c r="AZ876" s="629"/>
      <c r="BA876" s="260"/>
      <c r="BB876" s="629"/>
      <c r="BC876" s="262"/>
      <c r="BD876" s="625"/>
      <c r="BE876" s="626"/>
      <c r="BF876" s="627"/>
      <c r="BG876" s="626"/>
      <c r="BH876" s="627"/>
      <c r="BI876" s="630"/>
      <c r="BJ876" s="625"/>
      <c r="BK876" s="626"/>
      <c r="BL876" s="627"/>
      <c r="BM876" s="626"/>
      <c r="BN876" s="627"/>
      <c r="BO876" s="630"/>
      <c r="BP876" s="625"/>
      <c r="BQ876" s="626"/>
      <c r="BR876" s="627"/>
      <c r="BS876" s="626"/>
      <c r="BT876" s="627"/>
      <c r="BU876" s="264"/>
      <c r="BV876" s="259"/>
      <c r="BW876" s="263"/>
      <c r="BX876" s="261"/>
      <c r="BY876" s="263"/>
      <c r="BZ876" s="261"/>
      <c r="CA876" s="264"/>
      <c r="CB876" s="259"/>
      <c r="CC876" s="263"/>
      <c r="CD876" s="261"/>
      <c r="CE876" s="263"/>
      <c r="CF876" s="261"/>
      <c r="CG876" s="264"/>
      <c r="CH876" s="259"/>
      <c r="CI876" s="263"/>
      <c r="CJ876" s="261"/>
      <c r="CK876" s="263"/>
      <c r="CL876" s="261"/>
      <c r="CM876" s="264"/>
      <c r="CN876" s="259"/>
      <c r="CO876" s="263"/>
      <c r="CP876" s="261"/>
      <c r="CQ876" s="263"/>
      <c r="CR876" s="261"/>
      <c r="CS876" s="264"/>
    </row>
    <row r="877" spans="25:97" ht="15" customHeight="1" x14ac:dyDescent="0.25">
      <c r="Y877" s="450"/>
      <c r="Z877" s="452"/>
      <c r="AA877" s="453"/>
      <c r="AB877" s="452"/>
      <c r="AC877" s="453"/>
      <c r="AD877" s="454"/>
      <c r="AE877" s="450"/>
      <c r="AF877" s="452"/>
      <c r="AG877" s="453"/>
      <c r="AH877" s="452"/>
      <c r="AI877" s="453"/>
      <c r="AJ877" s="454"/>
      <c r="AK877" s="450"/>
      <c r="AL877" s="452"/>
      <c r="AM877" s="453"/>
      <c r="AN877" s="452"/>
      <c r="AO877" s="453"/>
      <c r="AP877" s="454"/>
      <c r="AR877" s="259"/>
      <c r="AS877" s="628"/>
      <c r="AT877" s="629"/>
      <c r="AU877" s="260"/>
      <c r="AV877" s="629"/>
      <c r="AW877" s="262"/>
      <c r="AX877" s="623"/>
      <c r="AY877" s="628"/>
      <c r="AZ877" s="629"/>
      <c r="BA877" s="260"/>
      <c r="BB877" s="629"/>
      <c r="BC877" s="262"/>
      <c r="BD877" s="625"/>
      <c r="BE877" s="626"/>
      <c r="BF877" s="627"/>
      <c r="BG877" s="626"/>
      <c r="BH877" s="627"/>
      <c r="BI877" s="630"/>
      <c r="BJ877" s="625"/>
      <c r="BK877" s="626"/>
      <c r="BL877" s="627"/>
      <c r="BM877" s="626"/>
      <c r="BN877" s="627"/>
      <c r="BO877" s="630"/>
      <c r="BP877" s="625"/>
      <c r="BQ877" s="626"/>
      <c r="BR877" s="627"/>
      <c r="BS877" s="626"/>
      <c r="BT877" s="627"/>
      <c r="BU877" s="264"/>
      <c r="BV877" s="259"/>
      <c r="BW877" s="263"/>
      <c r="BX877" s="261"/>
      <c r="BY877" s="263"/>
      <c r="BZ877" s="261"/>
      <c r="CA877" s="264"/>
      <c r="CB877" s="259"/>
      <c r="CC877" s="263"/>
      <c r="CD877" s="261"/>
      <c r="CE877" s="263"/>
      <c r="CF877" s="261"/>
      <c r="CG877" s="264"/>
      <c r="CH877" s="259"/>
      <c r="CI877" s="263"/>
      <c r="CJ877" s="261"/>
      <c r="CK877" s="263"/>
      <c r="CL877" s="261"/>
      <c r="CM877" s="264"/>
      <c r="CN877" s="259"/>
      <c r="CO877" s="263"/>
      <c r="CP877" s="261"/>
      <c r="CQ877" s="263"/>
      <c r="CR877" s="261"/>
      <c r="CS877" s="264"/>
    </row>
    <row r="878" spans="25:97" ht="15" customHeight="1" x14ac:dyDescent="0.25">
      <c r="Y878" s="455"/>
      <c r="Z878" s="456"/>
      <c r="AA878" s="457"/>
      <c r="AB878" s="456"/>
      <c r="AC878" s="457"/>
      <c r="AD878" s="458"/>
      <c r="AE878" s="455"/>
      <c r="AF878" s="456"/>
      <c r="AG878" s="457"/>
      <c r="AH878" s="456"/>
      <c r="AI878" s="457"/>
      <c r="AJ878" s="458"/>
      <c r="AK878" s="455"/>
      <c r="AL878" s="456"/>
      <c r="AM878" s="457"/>
      <c r="AN878" s="456"/>
      <c r="AO878" s="457"/>
      <c r="AP878" s="458"/>
      <c r="AR878" s="265"/>
      <c r="AS878" s="631"/>
      <c r="AT878" s="632"/>
      <c r="AU878" s="633"/>
      <c r="AV878" s="632"/>
      <c r="AW878" s="634"/>
      <c r="AX878" s="635"/>
      <c r="AY878" s="631"/>
      <c r="AZ878" s="632"/>
      <c r="BA878" s="633"/>
      <c r="BB878" s="632"/>
      <c r="BC878" s="634"/>
      <c r="BD878" s="636"/>
      <c r="BE878" s="637"/>
      <c r="BF878" s="638"/>
      <c r="BG878" s="637"/>
      <c r="BH878" s="638"/>
      <c r="BI878" s="639"/>
      <c r="BJ878" s="636"/>
      <c r="BK878" s="637"/>
      <c r="BL878" s="638"/>
      <c r="BM878" s="637"/>
      <c r="BN878" s="638"/>
      <c r="BO878" s="639"/>
      <c r="BP878" s="636"/>
      <c r="BQ878" s="637"/>
      <c r="BR878" s="638"/>
      <c r="BS878" s="637"/>
      <c r="BT878" s="638"/>
      <c r="BU878" s="268"/>
      <c r="BV878" s="265"/>
      <c r="BW878" s="266"/>
      <c r="BX878" s="267"/>
      <c r="BY878" s="266"/>
      <c r="BZ878" s="267"/>
      <c r="CA878" s="268"/>
      <c r="CB878" s="265"/>
      <c r="CC878" s="266"/>
      <c r="CD878" s="267"/>
      <c r="CE878" s="266"/>
      <c r="CF878" s="267"/>
      <c r="CG878" s="268"/>
      <c r="CH878" s="265"/>
      <c r="CI878" s="266"/>
      <c r="CJ878" s="267"/>
      <c r="CK878" s="266"/>
      <c r="CL878" s="267"/>
      <c r="CM878" s="268"/>
      <c r="CN878" s="265"/>
      <c r="CO878" s="266"/>
      <c r="CP878" s="267"/>
      <c r="CQ878" s="266"/>
      <c r="CR878" s="267"/>
      <c r="CS878" s="268"/>
    </row>
    <row r="879" spans="25:97" ht="15" customHeight="1" x14ac:dyDescent="0.25">
      <c r="Y879" s="450">
        <v>1</v>
      </c>
      <c r="Z879" s="451" t="s">
        <v>1009</v>
      </c>
      <c r="AA879">
        <v>1</v>
      </c>
      <c r="AB879" s="452" t="s">
        <v>1010</v>
      </c>
      <c r="AC879">
        <v>1</v>
      </c>
      <c r="AD879" s="451" t="s">
        <v>1011</v>
      </c>
      <c r="AE879" s="450">
        <v>1</v>
      </c>
      <c r="AF879" s="451" t="s">
        <v>1012</v>
      </c>
      <c r="AG879">
        <v>1</v>
      </c>
      <c r="AH879" s="452" t="s">
        <v>1013</v>
      </c>
      <c r="AI879">
        <v>1</v>
      </c>
      <c r="AJ879" s="451" t="s">
        <v>1014</v>
      </c>
      <c r="AK879" s="450">
        <v>1</v>
      </c>
      <c r="AL879" s="451" t="s">
        <v>1015</v>
      </c>
      <c r="AM879">
        <v>1</v>
      </c>
      <c r="AN879" s="452" t="s">
        <v>1016</v>
      </c>
      <c r="AO879">
        <v>1</v>
      </c>
      <c r="AP879" s="451" t="s">
        <v>1017</v>
      </c>
      <c r="AR879" s="259">
        <v>1</v>
      </c>
      <c r="AS879" s="621" t="s">
        <v>1316</v>
      </c>
      <c r="AT879">
        <v>1</v>
      </c>
      <c r="AU879" s="622" t="s">
        <v>1317</v>
      </c>
      <c r="AV879">
        <v>1</v>
      </c>
      <c r="AW879" s="621" t="s">
        <v>1318</v>
      </c>
      <c r="AX879" s="623">
        <v>1</v>
      </c>
      <c r="AY879" s="621" t="s">
        <v>1319</v>
      </c>
      <c r="AZ879">
        <v>1</v>
      </c>
      <c r="BA879" s="622" t="s">
        <v>1320</v>
      </c>
      <c r="BB879">
        <v>1</v>
      </c>
      <c r="BC879" s="621" t="s">
        <v>1321</v>
      </c>
      <c r="BD879" s="625">
        <v>1</v>
      </c>
      <c r="BE879" s="621" t="s">
        <v>1322</v>
      </c>
      <c r="BF879">
        <v>1</v>
      </c>
      <c r="BG879" s="626" t="s">
        <v>1323</v>
      </c>
      <c r="BH879">
        <v>1</v>
      </c>
      <c r="BI879" s="621" t="s">
        <v>1324</v>
      </c>
      <c r="BJ879" s="625">
        <v>1</v>
      </c>
      <c r="BK879" s="621" t="s">
        <v>1325</v>
      </c>
      <c r="BL879">
        <v>1</v>
      </c>
      <c r="BM879" s="626" t="s">
        <v>1326</v>
      </c>
      <c r="BN879">
        <v>1</v>
      </c>
      <c r="BO879" s="621" t="s">
        <v>1327</v>
      </c>
      <c r="BP879" s="625"/>
      <c r="BQ879" s="626"/>
      <c r="BR879" s="627"/>
      <c r="BS879" s="626"/>
      <c r="BT879" s="627"/>
      <c r="BU879" s="262"/>
      <c r="BV879" s="259"/>
      <c r="BW879" s="260"/>
      <c r="BX879" s="261"/>
      <c r="BY879" s="260"/>
      <c r="BZ879" s="261"/>
      <c r="CA879" s="262"/>
      <c r="CB879" s="259"/>
      <c r="CC879" s="260"/>
      <c r="CD879" s="261"/>
      <c r="CE879" s="260"/>
      <c r="CF879" s="261"/>
      <c r="CG879" s="262"/>
      <c r="CH879" s="259"/>
      <c r="CI879" s="260"/>
      <c r="CJ879" s="261"/>
      <c r="CK879" s="260"/>
      <c r="CL879" s="261"/>
      <c r="CM879" s="262"/>
      <c r="CN879" s="259"/>
      <c r="CO879" s="260"/>
      <c r="CP879" s="261"/>
      <c r="CQ879" s="260"/>
      <c r="CR879" s="261"/>
      <c r="CS879" s="262"/>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0"/>
      <c r="Z881" s="452"/>
      <c r="AA881" s="453"/>
      <c r="AB881" s="452"/>
      <c r="AC881" s="453"/>
      <c r="AD881" s="454"/>
      <c r="AE881" s="450"/>
      <c r="AF881" s="452"/>
      <c r="AG881" s="453"/>
      <c r="AH881" s="452"/>
      <c r="AI881" s="453"/>
      <c r="AJ881" s="454"/>
      <c r="AK881" s="450"/>
      <c r="AL881" s="452"/>
      <c r="AM881" s="453"/>
      <c r="AN881" s="452"/>
      <c r="AO881" s="453"/>
      <c r="AP881" s="454"/>
      <c r="AR881" s="259"/>
      <c r="AS881" s="628"/>
      <c r="AT881" s="629"/>
      <c r="AU881" s="260"/>
      <c r="AV881" s="629"/>
      <c r="AW881" s="262"/>
      <c r="AX881" s="623"/>
      <c r="AY881" s="628"/>
      <c r="AZ881" s="629"/>
      <c r="BA881" s="260"/>
      <c r="BB881" s="629"/>
      <c r="BC881" s="262"/>
      <c r="BD881" s="625"/>
      <c r="BE881" s="626"/>
      <c r="BF881" s="627"/>
      <c r="BG881" s="626"/>
      <c r="BH881" s="627"/>
      <c r="BI881" s="630"/>
      <c r="BJ881" s="625"/>
      <c r="BK881" s="626"/>
      <c r="BL881" s="627"/>
      <c r="BM881" s="626"/>
      <c r="BN881" s="627"/>
      <c r="BO881" s="630"/>
      <c r="BP881" s="625"/>
      <c r="BQ881" s="626"/>
      <c r="BR881" s="627"/>
      <c r="BS881" s="626"/>
      <c r="BT881" s="627"/>
      <c r="BU881" s="264"/>
      <c r="BV881" s="259"/>
      <c r="BW881" s="263"/>
      <c r="BX881" s="261"/>
      <c r="BY881" s="263"/>
      <c r="BZ881" s="261"/>
      <c r="CA881" s="264"/>
      <c r="CB881" s="259"/>
      <c r="CC881" s="263"/>
      <c r="CD881" s="261"/>
      <c r="CE881" s="263"/>
      <c r="CF881" s="261"/>
      <c r="CG881" s="264"/>
      <c r="CH881" s="259"/>
      <c r="CI881" s="263"/>
      <c r="CJ881" s="261"/>
      <c r="CK881" s="263"/>
      <c r="CL881" s="261"/>
      <c r="CM881" s="264"/>
      <c r="CN881" s="259"/>
      <c r="CO881" s="263"/>
      <c r="CP881" s="261"/>
      <c r="CQ881" s="263"/>
      <c r="CR881" s="261"/>
      <c r="CS881" s="264"/>
    </row>
    <row r="882" spans="25:97" ht="15" customHeight="1" x14ac:dyDescent="0.25">
      <c r="Y882" s="455"/>
      <c r="Z882" s="456"/>
      <c r="AA882" s="457"/>
      <c r="AB882" s="456"/>
      <c r="AC882" s="457"/>
      <c r="AD882" s="458"/>
      <c r="AE882" s="455"/>
      <c r="AF882" s="456"/>
      <c r="AG882" s="457"/>
      <c r="AH882" s="456"/>
      <c r="AI882" s="457"/>
      <c r="AJ882" s="458"/>
      <c r="AK882" s="455"/>
      <c r="AL882" s="456"/>
      <c r="AM882" s="457"/>
      <c r="AN882" s="457"/>
      <c r="AO882" s="457"/>
      <c r="AP882" s="459"/>
      <c r="AR882" s="265"/>
      <c r="AS882" s="631"/>
      <c r="AT882" s="632"/>
      <c r="AU882" s="633"/>
      <c r="AV882" s="632"/>
      <c r="AW882" s="634"/>
      <c r="AX882" s="635"/>
      <c r="AY882" s="631"/>
      <c r="AZ882" s="632"/>
      <c r="BA882" s="633"/>
      <c r="BB882" s="632"/>
      <c r="BC882" s="634"/>
      <c r="BD882" s="636"/>
      <c r="BE882" s="637"/>
      <c r="BF882" s="638"/>
      <c r="BG882" s="638"/>
      <c r="BH882" s="638"/>
      <c r="BI882" s="640"/>
      <c r="BJ882" s="636"/>
      <c r="BK882" s="637"/>
      <c r="BL882" s="638"/>
      <c r="BM882" s="637"/>
      <c r="BN882" s="638"/>
      <c r="BO882" s="639"/>
      <c r="BP882" s="636"/>
      <c r="BQ882" s="637"/>
      <c r="BR882" s="638"/>
      <c r="BS882" s="637"/>
      <c r="BT882" s="638"/>
      <c r="BU882" s="268"/>
      <c r="BV882" s="265"/>
      <c r="BW882" s="266"/>
      <c r="BX882" s="267"/>
      <c r="BY882" s="267"/>
      <c r="BZ882" s="267"/>
      <c r="CA882" s="269"/>
      <c r="CB882" s="265"/>
      <c r="CC882" s="266"/>
      <c r="CD882" s="267"/>
      <c r="CE882" s="266"/>
      <c r="CF882" s="267"/>
      <c r="CG882" s="268"/>
      <c r="CH882" s="265"/>
      <c r="CI882" s="266"/>
      <c r="CJ882" s="267"/>
      <c r="CK882" s="266"/>
      <c r="CL882" s="267"/>
      <c r="CM882" s="268"/>
      <c r="CN882" s="265"/>
      <c r="CO882" s="266"/>
      <c r="CP882" s="267"/>
      <c r="CQ882" s="267"/>
      <c r="CR882" s="267"/>
      <c r="CS882" s="269"/>
    </row>
    <row r="883" spans="25:97" ht="15" customHeight="1" x14ac:dyDescent="0.25">
      <c r="Y883" s="450">
        <v>1</v>
      </c>
      <c r="Z883" s="451" t="s">
        <v>1018</v>
      </c>
      <c r="AA883">
        <v>1</v>
      </c>
      <c r="AB883" s="452" t="s">
        <v>1019</v>
      </c>
      <c r="AC883">
        <v>1</v>
      </c>
      <c r="AD883" s="451" t="s">
        <v>1020</v>
      </c>
      <c r="AE883" s="450">
        <v>1</v>
      </c>
      <c r="AF883" s="451" t="s">
        <v>1021</v>
      </c>
      <c r="AG883">
        <v>1</v>
      </c>
      <c r="AH883" s="452" t="s">
        <v>1022</v>
      </c>
      <c r="AI883">
        <v>1</v>
      </c>
      <c r="AJ883" s="451" t="s">
        <v>1023</v>
      </c>
      <c r="AK883" s="450">
        <v>1</v>
      </c>
      <c r="AL883" s="451" t="s">
        <v>1024</v>
      </c>
      <c r="AM883">
        <v>1</v>
      </c>
      <c r="AN883" s="452" t="s">
        <v>1025</v>
      </c>
      <c r="AO883">
        <v>1</v>
      </c>
      <c r="AP883" s="451" t="s">
        <v>1026</v>
      </c>
      <c r="AR883" s="259">
        <v>1</v>
      </c>
      <c r="AS883" s="621" t="s">
        <v>1328</v>
      </c>
      <c r="AT883">
        <v>1</v>
      </c>
      <c r="AU883" s="622" t="s">
        <v>1329</v>
      </c>
      <c r="AV883">
        <v>1</v>
      </c>
      <c r="AW883" s="621" t="s">
        <v>1330</v>
      </c>
      <c r="AX883" s="623">
        <v>1</v>
      </c>
      <c r="AY883" s="621" t="s">
        <v>1331</v>
      </c>
      <c r="AZ883">
        <v>1</v>
      </c>
      <c r="BA883" s="622" t="s">
        <v>1332</v>
      </c>
      <c r="BB883">
        <v>1</v>
      </c>
      <c r="BC883" s="621" t="s">
        <v>1333</v>
      </c>
      <c r="BD883" s="625">
        <v>1</v>
      </c>
      <c r="BE883" s="621" t="s">
        <v>1334</v>
      </c>
      <c r="BF883">
        <v>1</v>
      </c>
      <c r="BG883" s="626" t="s">
        <v>1335</v>
      </c>
      <c r="BH883">
        <v>1</v>
      </c>
      <c r="BI883" s="621" t="s">
        <v>1336</v>
      </c>
      <c r="BJ883" s="625">
        <v>1</v>
      </c>
      <c r="BK883" s="621" t="s">
        <v>1337</v>
      </c>
      <c r="BL883">
        <v>1</v>
      </c>
      <c r="BM883" s="626" t="s">
        <v>1338</v>
      </c>
      <c r="BN883">
        <v>1</v>
      </c>
      <c r="BO883" s="621" t="s">
        <v>1339</v>
      </c>
      <c r="BP883" s="625"/>
      <c r="BQ883" s="626"/>
      <c r="BR883" s="627"/>
      <c r="BS883" s="626"/>
      <c r="BT883" s="627"/>
      <c r="BU883" s="262"/>
      <c r="BV883" s="259"/>
      <c r="BW883" s="260"/>
      <c r="BX883" s="261"/>
      <c r="BY883" s="260"/>
      <c r="BZ883" s="261"/>
      <c r="CA883" s="262"/>
      <c r="CB883" s="259"/>
      <c r="CC883" s="260"/>
      <c r="CD883" s="261"/>
      <c r="CE883" s="260"/>
      <c r="CF883" s="261"/>
      <c r="CG883" s="262"/>
      <c r="CH883" s="259"/>
      <c r="CI883" s="260"/>
      <c r="CJ883" s="261"/>
      <c r="CK883" s="260"/>
      <c r="CL883" s="261"/>
      <c r="CM883" s="262"/>
      <c r="CN883" s="259"/>
      <c r="CO883" s="260"/>
      <c r="CP883" s="261"/>
      <c r="CQ883" s="260"/>
      <c r="CR883" s="261"/>
      <c r="CS883" s="262"/>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3"/>
      <c r="AO884" s="453"/>
      <c r="AP884" s="460"/>
      <c r="AR884" s="259"/>
      <c r="AS884" s="628"/>
      <c r="AT884" s="629"/>
      <c r="AU884" s="260"/>
      <c r="AV884" s="629"/>
      <c r="AW884" s="262"/>
      <c r="AX884" s="623"/>
      <c r="AY884" s="628"/>
      <c r="AZ884" s="629"/>
      <c r="BA884" s="260"/>
      <c r="BB884" s="629"/>
      <c r="BC884" s="262"/>
      <c r="BD884" s="625"/>
      <c r="BE884" s="626"/>
      <c r="BF884" s="627"/>
      <c r="BG884" s="627"/>
      <c r="BH884" s="627"/>
      <c r="BI884" s="641"/>
      <c r="BJ884" s="625"/>
      <c r="BK884" s="626"/>
      <c r="BL884" s="627"/>
      <c r="BM884" s="626"/>
      <c r="BN884" s="627"/>
      <c r="BO884" s="630"/>
      <c r="BP884" s="625"/>
      <c r="BQ884" s="626"/>
      <c r="BR884" s="627"/>
      <c r="BS884" s="626"/>
      <c r="BT884" s="627"/>
      <c r="BU884" s="264"/>
      <c r="BV884" s="259"/>
      <c r="BW884" s="263"/>
      <c r="BX884" s="261"/>
      <c r="BY884" s="261"/>
      <c r="BZ884" s="261"/>
      <c r="CA884" s="270"/>
      <c r="CB884" s="259"/>
      <c r="CC884" s="263"/>
      <c r="CD884" s="261"/>
      <c r="CE884" s="263"/>
      <c r="CF884" s="261"/>
      <c r="CG884" s="264"/>
      <c r="CH884" s="259"/>
      <c r="CI884" s="263"/>
      <c r="CJ884" s="261"/>
      <c r="CK884" s="263"/>
      <c r="CL884" s="261"/>
      <c r="CM884" s="264"/>
      <c r="CN884" s="259"/>
      <c r="CO884" s="263"/>
      <c r="CP884" s="261"/>
      <c r="CQ884" s="261"/>
      <c r="CR884" s="261"/>
      <c r="CS884" s="270"/>
    </row>
    <row r="885" spans="25:97" ht="15" customHeight="1" x14ac:dyDescent="0.25">
      <c r="Y885" s="450"/>
      <c r="Z885" s="452"/>
      <c r="AA885" s="453"/>
      <c r="AB885" s="452"/>
      <c r="AC885" s="453"/>
      <c r="AD885" s="454"/>
      <c r="AE885" s="450"/>
      <c r="AF885" s="452"/>
      <c r="AG885" s="453"/>
      <c r="AH885" s="452"/>
      <c r="AI885" s="453"/>
      <c r="AJ885" s="454"/>
      <c r="AK885" s="450"/>
      <c r="AL885" s="452"/>
      <c r="AM885" s="453"/>
      <c r="AN885" s="453"/>
      <c r="AO885" s="453"/>
      <c r="AP885" s="460"/>
      <c r="AR885" s="259"/>
      <c r="AS885" s="628"/>
      <c r="AT885" s="629"/>
      <c r="AU885" s="260"/>
      <c r="AV885" s="629"/>
      <c r="AW885" s="262"/>
      <c r="AX885" s="623"/>
      <c r="AY885" s="628"/>
      <c r="AZ885" s="629"/>
      <c r="BA885" s="260"/>
      <c r="BB885" s="629"/>
      <c r="BC885" s="262"/>
      <c r="BD885" s="625"/>
      <c r="BE885" s="626"/>
      <c r="BF885" s="627"/>
      <c r="BG885" s="627"/>
      <c r="BH885" s="627"/>
      <c r="BI885" s="641"/>
      <c r="BJ885" s="625"/>
      <c r="BK885" s="626"/>
      <c r="BL885" s="627"/>
      <c r="BM885" s="626"/>
      <c r="BN885" s="627"/>
      <c r="BO885" s="630"/>
      <c r="BP885" s="625"/>
      <c r="BQ885" s="626"/>
      <c r="BR885" s="627"/>
      <c r="BS885" s="626"/>
      <c r="BT885" s="627"/>
      <c r="BU885" s="264"/>
      <c r="BV885" s="259"/>
      <c r="BW885" s="263"/>
      <c r="BX885" s="261"/>
      <c r="BY885" s="261"/>
      <c r="BZ885" s="261"/>
      <c r="CA885" s="270"/>
      <c r="CB885" s="259"/>
      <c r="CC885" s="263"/>
      <c r="CD885" s="261"/>
      <c r="CE885" s="263"/>
      <c r="CF885" s="261"/>
      <c r="CG885" s="264"/>
      <c r="CH885" s="259"/>
      <c r="CI885" s="263"/>
      <c r="CJ885" s="261"/>
      <c r="CK885" s="263"/>
      <c r="CL885" s="261"/>
      <c r="CM885" s="264"/>
      <c r="CN885" s="259"/>
      <c r="CO885" s="263"/>
      <c r="CP885" s="261"/>
      <c r="CQ885" s="261"/>
      <c r="CR885" s="261"/>
      <c r="CS885" s="270"/>
    </row>
    <row r="886" spans="25:97" ht="15" customHeight="1" x14ac:dyDescent="0.25">
      <c r="Y886" s="455"/>
      <c r="Z886" s="457"/>
      <c r="AA886" s="457"/>
      <c r="AB886" s="457"/>
      <c r="AC886" s="457"/>
      <c r="AD886" s="459"/>
      <c r="AE886" s="455"/>
      <c r="AF886" s="457"/>
      <c r="AG886" s="457"/>
      <c r="AH886" s="457"/>
      <c r="AI886" s="457"/>
      <c r="AJ886" s="459"/>
      <c r="AK886" s="455"/>
      <c r="AL886" s="457"/>
      <c r="AM886" s="457"/>
      <c r="AN886" s="457"/>
      <c r="AO886" s="457"/>
      <c r="AP886" s="459"/>
      <c r="AR886" s="265"/>
      <c r="AS886" s="632"/>
      <c r="AT886" s="632"/>
      <c r="AU886" s="632"/>
      <c r="AV886" s="632"/>
      <c r="AW886" s="642"/>
      <c r="AX886" s="635"/>
      <c r="AY886" s="632"/>
      <c r="AZ886" s="632"/>
      <c r="BA886" s="632"/>
      <c r="BB886" s="632"/>
      <c r="BC886" s="642"/>
      <c r="BD886" s="636"/>
      <c r="BE886" s="638"/>
      <c r="BF886" s="638"/>
      <c r="BG886" s="638"/>
      <c r="BH886" s="638"/>
      <c r="BI886" s="640"/>
      <c r="BJ886" s="636"/>
      <c r="BK886" s="638"/>
      <c r="BL886" s="638"/>
      <c r="BM886" s="638"/>
      <c r="BN886" s="638"/>
      <c r="BO886" s="640"/>
      <c r="BP886" s="636"/>
      <c r="BQ886" s="638"/>
      <c r="BR886" s="638"/>
      <c r="BS886" s="638"/>
      <c r="BT886" s="638"/>
      <c r="BU886" s="269"/>
      <c r="BV886" s="265"/>
      <c r="BW886" s="267"/>
      <c r="BX886" s="267"/>
      <c r="BY886" s="267"/>
      <c r="BZ886" s="267"/>
      <c r="CA886" s="269"/>
      <c r="CB886" s="265"/>
      <c r="CC886" s="267"/>
      <c r="CD886" s="267"/>
      <c r="CE886" s="267"/>
      <c r="CF886" s="267"/>
      <c r="CG886" s="269"/>
      <c r="CH886" s="265"/>
      <c r="CI886" s="267"/>
      <c r="CJ886" s="267"/>
      <c r="CK886" s="267"/>
      <c r="CL886" s="267"/>
      <c r="CM886" s="269"/>
      <c r="CN886" s="265"/>
      <c r="CO886" s="267"/>
      <c r="CP886" s="267"/>
      <c r="CQ886" s="267"/>
      <c r="CR886" s="267"/>
      <c r="CS886" s="269"/>
    </row>
    <row r="887" spans="25:97" ht="15" customHeight="1" x14ac:dyDescent="0.25">
      <c r="Y887" s="450">
        <v>1</v>
      </c>
      <c r="Z887" s="451" t="s">
        <v>1027</v>
      </c>
      <c r="AA887">
        <v>1</v>
      </c>
      <c r="AB887" s="452" t="s">
        <v>1028</v>
      </c>
      <c r="AC887">
        <v>1</v>
      </c>
      <c r="AD887" s="451" t="s">
        <v>1029</v>
      </c>
      <c r="AE887" s="450">
        <v>1</v>
      </c>
      <c r="AF887" s="451" t="s">
        <v>1030</v>
      </c>
      <c r="AG887">
        <v>1</v>
      </c>
      <c r="AH887" s="452" t="s">
        <v>393</v>
      </c>
      <c r="AI887">
        <v>1</v>
      </c>
      <c r="AJ887" s="451" t="s">
        <v>1031</v>
      </c>
      <c r="AK887" s="450">
        <v>1</v>
      </c>
      <c r="AL887" s="451" t="s">
        <v>1032</v>
      </c>
      <c r="AM887">
        <v>1</v>
      </c>
      <c r="AN887" s="452" t="s">
        <v>1033</v>
      </c>
      <c r="AO887">
        <v>1</v>
      </c>
      <c r="AP887" s="451" t="s">
        <v>1034</v>
      </c>
      <c r="AR887" s="259">
        <v>1</v>
      </c>
      <c r="AS887" s="621" t="s">
        <v>1340</v>
      </c>
      <c r="AT887">
        <v>1</v>
      </c>
      <c r="AU887" s="622" t="s">
        <v>1341</v>
      </c>
      <c r="AV887">
        <v>1</v>
      </c>
      <c r="AW887" s="621" t="s">
        <v>1342</v>
      </c>
      <c r="AX887" s="623">
        <v>1</v>
      </c>
      <c r="AY887" s="621" t="s">
        <v>1343</v>
      </c>
      <c r="AZ887">
        <v>1</v>
      </c>
      <c r="BA887" s="622" t="s">
        <v>1344</v>
      </c>
      <c r="BB887">
        <v>1</v>
      </c>
      <c r="BC887" s="621" t="s">
        <v>1345</v>
      </c>
      <c r="BD887" s="625">
        <v>1</v>
      </c>
      <c r="BE887" s="621" t="s">
        <v>1346</v>
      </c>
      <c r="BF887">
        <v>1</v>
      </c>
      <c r="BG887" s="626" t="s">
        <v>1347</v>
      </c>
      <c r="BH887">
        <v>1</v>
      </c>
      <c r="BI887" s="621" t="s">
        <v>1348</v>
      </c>
      <c r="BJ887" s="625">
        <v>1</v>
      </c>
      <c r="BK887" s="621" t="s">
        <v>1349</v>
      </c>
      <c r="BL887">
        <v>1</v>
      </c>
      <c r="BM887" s="626" t="s">
        <v>1350</v>
      </c>
      <c r="BN887">
        <v>1</v>
      </c>
      <c r="BO887" s="621" t="s">
        <v>1351</v>
      </c>
      <c r="BP887" s="625"/>
      <c r="BQ887" s="626"/>
      <c r="BR887" s="627"/>
      <c r="BS887" s="626"/>
      <c r="BT887" s="627"/>
      <c r="BU887" s="262"/>
      <c r="BV887" s="259"/>
      <c r="BW887" s="260"/>
      <c r="BX887" s="261"/>
      <c r="BY887" s="260"/>
      <c r="BZ887" s="261"/>
      <c r="CA887" s="262"/>
      <c r="CB887" s="259"/>
      <c r="CC887" s="260"/>
      <c r="CD887" s="261"/>
      <c r="CE887" s="260"/>
      <c r="CF887" s="261"/>
      <c r="CG887" s="262"/>
      <c r="CH887" s="259"/>
      <c r="CI887" s="260"/>
      <c r="CJ887" s="261"/>
      <c r="CK887" s="260"/>
      <c r="CL887" s="261"/>
      <c r="CM887" s="262"/>
      <c r="CN887" s="259"/>
      <c r="CO887" s="260"/>
      <c r="CP887" s="261"/>
      <c r="CQ887" s="260"/>
      <c r="CR887" s="261"/>
      <c r="CS887" s="262"/>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2"/>
      <c r="AO888" s="453"/>
      <c r="AP888" s="454"/>
      <c r="AR888" s="259"/>
      <c r="AS888" s="628"/>
      <c r="AT888" s="629"/>
      <c r="AU888" s="260"/>
      <c r="AV888" s="629"/>
      <c r="AW888" s="262"/>
      <c r="AX888" s="623"/>
      <c r="AY888" s="628"/>
      <c r="AZ888" s="629"/>
      <c r="BA888" s="260"/>
      <c r="BB888" s="629"/>
      <c r="BC888" s="262"/>
      <c r="BD888" s="625"/>
      <c r="BE888" s="626"/>
      <c r="BF888" s="627"/>
      <c r="BG888" s="626"/>
      <c r="BH888" s="627"/>
      <c r="BI888" s="630"/>
      <c r="BJ888" s="625"/>
      <c r="BK888" s="626"/>
      <c r="BL888" s="627"/>
      <c r="BM888" s="626"/>
      <c r="BN888" s="627"/>
      <c r="BO888" s="630"/>
      <c r="BP888" s="625"/>
      <c r="BQ888" s="626"/>
      <c r="BR888" s="627"/>
      <c r="BS888" s="626"/>
      <c r="BT888" s="627"/>
      <c r="BU888" s="262"/>
      <c r="BV888" s="259"/>
      <c r="BW888" s="263"/>
      <c r="BX888" s="261"/>
      <c r="BY888" s="263"/>
      <c r="BZ888" s="261"/>
      <c r="CA888" s="264"/>
      <c r="CB888" s="259"/>
      <c r="CC888" s="263"/>
      <c r="CD888" s="261"/>
      <c r="CE888" s="263"/>
      <c r="CF888" s="261"/>
      <c r="CG888" s="264"/>
      <c r="CH888" s="259"/>
      <c r="CI888" s="263"/>
      <c r="CJ888" s="261"/>
      <c r="CK888" s="260"/>
      <c r="CL888" s="261"/>
      <c r="CM888" s="262"/>
      <c r="CN888" s="259"/>
      <c r="CO888" s="263"/>
      <c r="CP888" s="261"/>
      <c r="CQ888" s="263"/>
      <c r="CR888" s="261"/>
      <c r="CS888" s="264"/>
    </row>
    <row r="889" spans="25:97" ht="15" customHeight="1" x14ac:dyDescent="0.25">
      <c r="Y889" s="450"/>
      <c r="Z889" s="452"/>
      <c r="AA889" s="453"/>
      <c r="AB889" s="452"/>
      <c r="AC889" s="453"/>
      <c r="AD889" s="454"/>
      <c r="AE889" s="450"/>
      <c r="AF889" s="452"/>
      <c r="AG889" s="453"/>
      <c r="AH889" s="452"/>
      <c r="AI889" s="453"/>
      <c r="AJ889" s="454"/>
      <c r="AK889" s="450"/>
      <c r="AL889" s="452"/>
      <c r="AM889" s="453"/>
      <c r="AN889" s="452"/>
      <c r="AO889" s="453"/>
      <c r="AP889" s="454"/>
      <c r="AR889" s="259"/>
      <c r="AS889" s="628"/>
      <c r="AT889" s="629"/>
      <c r="AU889" s="260"/>
      <c r="AV889" s="629"/>
      <c r="AW889" s="262"/>
      <c r="AX889" s="623"/>
      <c r="AY889" s="628"/>
      <c r="AZ889" s="629"/>
      <c r="BA889" s="260"/>
      <c r="BB889" s="629"/>
      <c r="BC889" s="262"/>
      <c r="BD889" s="625"/>
      <c r="BE889" s="626"/>
      <c r="BF889" s="627"/>
      <c r="BG889" s="626"/>
      <c r="BH889" s="627"/>
      <c r="BI889" s="630"/>
      <c r="BJ889" s="625"/>
      <c r="BK889" s="626"/>
      <c r="BL889" s="627"/>
      <c r="BM889" s="626"/>
      <c r="BN889" s="627"/>
      <c r="BO889" s="630"/>
      <c r="BP889" s="625"/>
      <c r="BQ889" s="626"/>
      <c r="BR889" s="627"/>
      <c r="BS889" s="626"/>
      <c r="BT889" s="627"/>
      <c r="BU889" s="262"/>
      <c r="BV889" s="259"/>
      <c r="BW889" s="263"/>
      <c r="BX889" s="261"/>
      <c r="BY889" s="263"/>
      <c r="BZ889" s="261"/>
      <c r="CA889" s="264"/>
      <c r="CB889" s="259"/>
      <c r="CC889" s="263"/>
      <c r="CD889" s="261"/>
      <c r="CE889" s="263"/>
      <c r="CF889" s="261"/>
      <c r="CG889" s="264"/>
      <c r="CH889" s="259"/>
      <c r="CI889" s="263"/>
      <c r="CJ889" s="261"/>
      <c r="CK889" s="260"/>
      <c r="CL889" s="261"/>
      <c r="CM889" s="262"/>
      <c r="CN889" s="259"/>
      <c r="CO889" s="263"/>
      <c r="CP889" s="261"/>
      <c r="CQ889" s="263"/>
      <c r="CR889" s="261"/>
      <c r="CS889" s="264"/>
    </row>
    <row r="890" spans="25:97" ht="15" customHeight="1" x14ac:dyDescent="0.25">
      <c r="Y890" s="455"/>
      <c r="Z890" s="456"/>
      <c r="AA890" s="457"/>
      <c r="AB890" s="456"/>
      <c r="AC890" s="457"/>
      <c r="AD890" s="458"/>
      <c r="AE890" s="455"/>
      <c r="AF890" s="456"/>
      <c r="AG890" s="457"/>
      <c r="AH890" s="456"/>
      <c r="AI890" s="457"/>
      <c r="AJ890" s="458"/>
      <c r="AK890" s="455"/>
      <c r="AL890" s="456"/>
      <c r="AM890" s="457"/>
      <c r="AN890" s="456"/>
      <c r="AO890" s="457"/>
      <c r="AP890" s="458"/>
      <c r="AR890" s="265"/>
      <c r="AS890" s="631"/>
      <c r="AT890" s="632"/>
      <c r="AU890" s="633"/>
      <c r="AV890" s="632"/>
      <c r="AW890" s="634"/>
      <c r="AX890" s="635"/>
      <c r="AY890" s="631"/>
      <c r="AZ890" s="632"/>
      <c r="BA890" s="633"/>
      <c r="BB890" s="632"/>
      <c r="BC890" s="634"/>
      <c r="BD890" s="636"/>
      <c r="BE890" s="637"/>
      <c r="BF890" s="638"/>
      <c r="BG890" s="637"/>
      <c r="BH890" s="638"/>
      <c r="BI890" s="639"/>
      <c r="BJ890" s="636"/>
      <c r="BK890" s="637"/>
      <c r="BL890" s="638"/>
      <c r="BM890" s="637"/>
      <c r="BN890" s="638"/>
      <c r="BO890" s="639"/>
      <c r="BP890" s="636"/>
      <c r="BQ890" s="637"/>
      <c r="BR890" s="638"/>
      <c r="BS890" s="637"/>
      <c r="BT890" s="638"/>
      <c r="BU890" s="268"/>
      <c r="BV890" s="265"/>
      <c r="BW890" s="266"/>
      <c r="BX890" s="267"/>
      <c r="BY890" s="266"/>
      <c r="BZ890" s="267"/>
      <c r="CA890" s="268"/>
      <c r="CB890" s="265"/>
      <c r="CC890" s="266"/>
      <c r="CD890" s="267"/>
      <c r="CE890" s="266"/>
      <c r="CF890" s="267"/>
      <c r="CG890" s="268"/>
      <c r="CH890" s="265"/>
      <c r="CI890" s="266"/>
      <c r="CJ890" s="267"/>
      <c r="CK890" s="266"/>
      <c r="CL890" s="267"/>
      <c r="CM890" s="268"/>
      <c r="CN890" s="265"/>
      <c r="CO890" s="266"/>
      <c r="CP890" s="267"/>
      <c r="CQ890" s="266"/>
      <c r="CR890" s="267"/>
      <c r="CS890" s="268"/>
    </row>
    <row r="891" spans="25:97" ht="15" customHeight="1" x14ac:dyDescent="0.25">
      <c r="Y891" s="450">
        <v>1</v>
      </c>
      <c r="Z891" s="451" t="s">
        <v>1035</v>
      </c>
      <c r="AA891">
        <v>1</v>
      </c>
      <c r="AB891" s="452" t="s">
        <v>1036</v>
      </c>
      <c r="AC891">
        <v>1</v>
      </c>
      <c r="AD891" s="451" t="s">
        <v>1037</v>
      </c>
      <c r="AE891" s="450">
        <v>1</v>
      </c>
      <c r="AF891" s="451" t="s">
        <v>1038</v>
      </c>
      <c r="AG891">
        <v>1</v>
      </c>
      <c r="AH891" s="452" t="s">
        <v>1039</v>
      </c>
      <c r="AI891">
        <v>1</v>
      </c>
      <c r="AJ891" s="451" t="s">
        <v>1040</v>
      </c>
      <c r="AK891" s="450">
        <v>1</v>
      </c>
      <c r="AL891" s="451" t="s">
        <v>1041</v>
      </c>
      <c r="AM891">
        <v>1</v>
      </c>
      <c r="AN891" s="452" t="s">
        <v>1042</v>
      </c>
      <c r="AO891">
        <v>1</v>
      </c>
      <c r="AP891" s="451" t="s">
        <v>1043</v>
      </c>
      <c r="AR891" s="259">
        <v>1</v>
      </c>
      <c r="AS891" s="643" t="s">
        <v>1352</v>
      </c>
      <c r="AT891">
        <v>1</v>
      </c>
      <c r="AU891" s="621" t="s">
        <v>1353</v>
      </c>
      <c r="AV891" s="621">
        <v>1</v>
      </c>
      <c r="AW891" s="622" t="s">
        <v>1354</v>
      </c>
      <c r="AX891" s="623">
        <v>1</v>
      </c>
      <c r="AY891" s="621" t="s">
        <v>1355</v>
      </c>
      <c r="AZ891">
        <v>1</v>
      </c>
      <c r="BA891" s="622" t="s">
        <v>1356</v>
      </c>
      <c r="BB891">
        <v>1</v>
      </c>
      <c r="BC891" s="621" t="s">
        <v>1357</v>
      </c>
      <c r="BD891" s="625">
        <v>1</v>
      </c>
      <c r="BE891" s="621" t="s">
        <v>1358</v>
      </c>
      <c r="BF891">
        <v>1</v>
      </c>
      <c r="BG891" s="626" t="s">
        <v>1359</v>
      </c>
      <c r="BH891">
        <v>1</v>
      </c>
      <c r="BI891" s="621" t="s">
        <v>1360</v>
      </c>
      <c r="BJ891" s="625">
        <v>1</v>
      </c>
      <c r="BK891" s="621" t="s">
        <v>1361</v>
      </c>
      <c r="BL891">
        <v>1</v>
      </c>
      <c r="BM891" s="626" t="s">
        <v>1362</v>
      </c>
      <c r="BN891">
        <v>1</v>
      </c>
      <c r="BO891" s="621" t="s">
        <v>1363</v>
      </c>
      <c r="BP891" s="625"/>
      <c r="BQ891" s="626"/>
      <c r="BR891" s="627"/>
      <c r="BS891" s="626"/>
      <c r="BT891" s="627"/>
      <c r="BU891" s="262"/>
      <c r="BV891" s="259"/>
      <c r="BW891" s="260"/>
      <c r="BX891" s="261"/>
      <c r="BY891" s="260"/>
      <c r="BZ891" s="261"/>
      <c r="CA891" s="262"/>
      <c r="CB891" s="259"/>
      <c r="CC891" s="260"/>
      <c r="CD891" s="261"/>
      <c r="CE891" s="260"/>
      <c r="CF891" s="261"/>
      <c r="CG891" s="262"/>
      <c r="CH891" s="259"/>
      <c r="CI891" s="260"/>
      <c r="CJ891" s="261"/>
      <c r="CK891" s="260"/>
      <c r="CL891" s="261"/>
      <c r="CM891" s="262"/>
      <c r="CN891" s="259"/>
      <c r="CO891" s="260"/>
      <c r="CP891" s="261"/>
      <c r="CQ891" s="260"/>
      <c r="CR891" s="261"/>
      <c r="CS891" s="262"/>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4"/>
      <c r="BV892" s="259"/>
      <c r="BW892" s="263"/>
      <c r="BX892" s="261"/>
      <c r="BY892" s="263"/>
      <c r="BZ892" s="261"/>
      <c r="CA892" s="264"/>
      <c r="CB892" s="259"/>
      <c r="CC892" s="263"/>
      <c r="CD892" s="261"/>
      <c r="CE892" s="263"/>
      <c r="CF892" s="261"/>
      <c r="CG892" s="264"/>
      <c r="CH892" s="259"/>
      <c r="CI892" s="263"/>
      <c r="CJ892" s="261"/>
      <c r="CK892" s="263"/>
      <c r="CL892" s="261"/>
      <c r="CM892" s="264"/>
      <c r="CN892" s="259"/>
      <c r="CO892" s="263"/>
      <c r="CP892" s="261"/>
      <c r="CQ892" s="263"/>
      <c r="CR892" s="261"/>
      <c r="CS892" s="264"/>
    </row>
    <row r="893" spans="25:97" ht="15" customHeight="1" x14ac:dyDescent="0.25">
      <c r="Y893" s="450"/>
      <c r="Z893" s="452"/>
      <c r="AA893" s="453"/>
      <c r="AB893" s="452"/>
      <c r="AC893" s="453"/>
      <c r="AD893" s="454"/>
      <c r="AE893" s="450"/>
      <c r="AF893" s="452"/>
      <c r="AG893" s="453"/>
      <c r="AH893" s="452"/>
      <c r="AI893" s="453"/>
      <c r="AJ893" s="454"/>
      <c r="AK893" s="450"/>
      <c r="AL893" s="452"/>
      <c r="AM893" s="453"/>
      <c r="AN893" s="452"/>
      <c r="AO893" s="453"/>
      <c r="AP893" s="454"/>
      <c r="AR893" s="259"/>
      <c r="AS893" s="628"/>
      <c r="AT893" s="261"/>
      <c r="AU893" s="263"/>
      <c r="AV893" s="261"/>
      <c r="AW893" s="264"/>
      <c r="AX893" s="259"/>
      <c r="AY893" s="644"/>
      <c r="AZ893" s="261"/>
      <c r="BA893" s="263"/>
      <c r="BB893" s="261"/>
      <c r="BC893" s="264"/>
      <c r="BD893" s="625"/>
      <c r="BE893" s="626"/>
      <c r="BF893" s="627"/>
      <c r="BG893" s="626"/>
      <c r="BH893" s="627"/>
      <c r="BI893" s="630"/>
      <c r="BJ893" s="625"/>
      <c r="BK893" s="626"/>
      <c r="BL893" s="627"/>
      <c r="BM893" s="626"/>
      <c r="BN893" s="627"/>
      <c r="BO893" s="630"/>
      <c r="BP893" s="625"/>
      <c r="BQ893" s="626"/>
      <c r="BR893" s="627"/>
      <c r="BS893" s="626"/>
      <c r="BT893" s="627"/>
      <c r="BU893" s="264"/>
      <c r="BV893" s="259"/>
      <c r="BW893" s="263"/>
      <c r="BX893" s="261"/>
      <c r="BY893" s="263"/>
      <c r="BZ893" s="261"/>
      <c r="CA893" s="264"/>
      <c r="CB893" s="259"/>
      <c r="CC893" s="263"/>
      <c r="CD893" s="261"/>
      <c r="CE893" s="263"/>
      <c r="CF893" s="261"/>
      <c r="CG893" s="264"/>
      <c r="CH893" s="259"/>
      <c r="CI893" s="263"/>
      <c r="CJ893" s="261"/>
      <c r="CK893" s="263"/>
      <c r="CL893" s="261"/>
      <c r="CM893" s="264"/>
      <c r="CN893" s="259"/>
      <c r="CO893" s="263"/>
      <c r="CP893" s="261"/>
      <c r="CQ893" s="263"/>
      <c r="CR893" s="261"/>
      <c r="CS893" s="264"/>
    </row>
    <row r="894" spans="25:97" ht="15" customHeight="1" x14ac:dyDescent="0.25">
      <c r="Y894" s="461"/>
      <c r="Z894" s="462"/>
      <c r="AA894" s="463"/>
      <c r="AB894" s="462"/>
      <c r="AC894" s="463"/>
      <c r="AD894" s="464"/>
      <c r="AE894" s="461"/>
      <c r="AF894" s="462"/>
      <c r="AG894" s="463"/>
      <c r="AH894" s="462"/>
      <c r="AI894" s="463"/>
      <c r="AJ894" s="464"/>
      <c r="AK894" s="423"/>
      <c r="AL894" s="424"/>
      <c r="AM894" s="425"/>
      <c r="AN894" s="424"/>
      <c r="AO894" s="425"/>
      <c r="AP894" s="426"/>
      <c r="AR894" s="271"/>
      <c r="AS894" s="645"/>
      <c r="AT894" s="273"/>
      <c r="AU894" s="272"/>
      <c r="AV894" s="273"/>
      <c r="AW894" s="274"/>
      <c r="AX894" s="271"/>
      <c r="AY894" s="646"/>
      <c r="AZ894" s="273"/>
      <c r="BA894" s="272"/>
      <c r="BB894" s="273"/>
      <c r="BC894" s="274"/>
      <c r="BD894" s="647"/>
      <c r="BE894" s="648"/>
      <c r="BF894" s="649"/>
      <c r="BG894" s="648"/>
      <c r="BH894" s="649"/>
      <c r="BI894" s="650"/>
      <c r="BJ894" s="647"/>
      <c r="BK894" s="648"/>
      <c r="BL894" s="649"/>
      <c r="BM894" s="648"/>
      <c r="BN894" s="649"/>
      <c r="BO894" s="650"/>
      <c r="BP894" s="647"/>
      <c r="BQ894" s="648"/>
      <c r="BR894" s="649"/>
      <c r="BS894" s="648"/>
      <c r="BT894" s="649"/>
      <c r="BU894" s="274"/>
      <c r="BV894" s="271"/>
      <c r="BW894" s="272"/>
      <c r="BX894" s="273"/>
      <c r="BY894" s="272"/>
      <c r="BZ894" s="273"/>
      <c r="CA894" s="274"/>
      <c r="CB894" s="271"/>
      <c r="CC894" s="272"/>
      <c r="CD894" s="273"/>
      <c r="CE894" s="272"/>
      <c r="CF894" s="273"/>
      <c r="CG894" s="274"/>
      <c r="CH894" s="271"/>
      <c r="CI894" s="272"/>
      <c r="CJ894" s="273"/>
      <c r="CK894" s="272"/>
      <c r="CL894" s="273"/>
      <c r="CM894" s="274"/>
      <c r="CN894" s="271"/>
      <c r="CO894" s="272"/>
      <c r="CP894" s="273"/>
      <c r="CQ894" s="272"/>
      <c r="CR894" s="273"/>
      <c r="CS894" s="274"/>
    </row>
    <row r="895" spans="25:97" ht="15" customHeight="1" x14ac:dyDescent="0.25">
      <c r="Y895" s="450">
        <v>1</v>
      </c>
      <c r="Z895" s="451" t="s">
        <v>1044</v>
      </c>
      <c r="AA895">
        <v>1</v>
      </c>
      <c r="AB895" s="452" t="s">
        <v>1045</v>
      </c>
      <c r="AC895">
        <v>1</v>
      </c>
      <c r="AD895" s="451" t="s">
        <v>1046</v>
      </c>
      <c r="AE895" s="450">
        <v>1</v>
      </c>
      <c r="AF895" s="451" t="s">
        <v>1047</v>
      </c>
      <c r="AG895">
        <v>1</v>
      </c>
      <c r="AH895" s="452" t="s">
        <v>1048</v>
      </c>
      <c r="AI895">
        <v>1</v>
      </c>
      <c r="AJ895" s="451" t="s">
        <v>1049</v>
      </c>
      <c r="AK895" s="364"/>
      <c r="AL895" s="428"/>
      <c r="AM895" s="366"/>
      <c r="AN895" s="428"/>
      <c r="AO895" s="366"/>
      <c r="AP895" s="429"/>
      <c r="AR895" s="259"/>
      <c r="AS895" s="628"/>
      <c r="AT895" s="261"/>
      <c r="AU895" s="260"/>
      <c r="AV895" s="261"/>
      <c r="AW895" s="262"/>
      <c r="AX895" s="259"/>
      <c r="AY895" s="628"/>
      <c r="AZ895" s="261"/>
      <c r="BA895" s="260"/>
      <c r="BB895" s="261"/>
      <c r="BC895" s="262"/>
      <c r="BD895" s="651"/>
      <c r="BE895" s="652"/>
      <c r="BF895" s="653"/>
      <c r="BG895" s="652"/>
      <c r="BH895" s="653"/>
      <c r="BI895" s="654"/>
      <c r="BJ895" s="625"/>
      <c r="BK895" s="626"/>
      <c r="BL895" s="627"/>
      <c r="BM895" s="626"/>
      <c r="BN895" s="627"/>
      <c r="BO895" s="630"/>
      <c r="BP895" s="625"/>
      <c r="BQ895" s="626"/>
      <c r="BR895" s="627"/>
      <c r="BS895" s="626"/>
      <c r="BT895" s="627"/>
      <c r="BU895" s="262"/>
      <c r="BV895" s="275"/>
      <c r="BW895" s="276"/>
      <c r="BX895" s="277"/>
      <c r="BY895" s="276"/>
      <c r="BZ895" s="277"/>
      <c r="CA895" s="278"/>
      <c r="CB895" s="259"/>
      <c r="CC895" s="260"/>
      <c r="CD895" s="261"/>
      <c r="CE895" s="260"/>
      <c r="CF895" s="261"/>
      <c r="CG895" s="262"/>
      <c r="CH895" s="259"/>
      <c r="CI895" s="260"/>
      <c r="CJ895" s="261"/>
      <c r="CK895" s="260"/>
      <c r="CL895" s="261"/>
      <c r="CM895" s="262"/>
      <c r="CN895" s="275"/>
      <c r="CO895" s="276"/>
      <c r="CP895" s="277"/>
      <c r="CQ895" s="276"/>
      <c r="CR895" s="277"/>
      <c r="CS895" s="278"/>
    </row>
    <row r="896" spans="25:97" ht="15" customHeight="1" x14ac:dyDescent="0.25">
      <c r="Y896" s="43"/>
      <c r="Z896" s="44"/>
      <c r="AA896" s="45"/>
      <c r="AB896" s="44"/>
      <c r="AC896" s="45"/>
      <c r="AD896" s="46"/>
      <c r="AE896" s="43"/>
      <c r="AF896" s="44"/>
      <c r="AG896" s="45"/>
      <c r="AH896" s="44"/>
      <c r="AI896" s="45"/>
      <c r="AJ896" s="46"/>
      <c r="AK896" s="43"/>
      <c r="AL896" s="44"/>
      <c r="AM896" s="45"/>
      <c r="AN896" s="44"/>
      <c r="AO896" s="45"/>
      <c r="AP896" s="46"/>
      <c r="AR896" s="275"/>
      <c r="AS896" s="655"/>
      <c r="AT896" s="277"/>
      <c r="AU896" s="279"/>
      <c r="AV896" s="277"/>
      <c r="AW896" s="280"/>
      <c r="AX896" s="275"/>
      <c r="AY896" s="656"/>
      <c r="AZ896" s="277"/>
      <c r="BA896" s="279"/>
      <c r="BB896" s="277"/>
      <c r="BC896" s="280"/>
      <c r="BD896" s="275"/>
      <c r="BE896" s="656"/>
      <c r="BF896" s="277"/>
      <c r="BG896" s="279"/>
      <c r="BH896" s="277"/>
      <c r="BI896" s="280"/>
      <c r="BJ896" s="275"/>
      <c r="BK896" s="656"/>
      <c r="BL896" s="277"/>
      <c r="BM896" s="279"/>
      <c r="BN896" s="277"/>
      <c r="BO896" s="280"/>
      <c r="BP896" s="275"/>
      <c r="BQ896" s="279"/>
      <c r="BR896" s="277"/>
      <c r="BS896" s="279"/>
      <c r="BT896" s="277"/>
      <c r="BU896" s="280"/>
      <c r="BV896" s="275"/>
      <c r="BW896" s="279"/>
      <c r="BX896" s="277"/>
      <c r="BY896" s="279"/>
      <c r="BZ896" s="277"/>
      <c r="CA896" s="280"/>
      <c r="CB896" s="275"/>
      <c r="CC896" s="279"/>
      <c r="CD896" s="277"/>
      <c r="CE896" s="279"/>
      <c r="CF896" s="277"/>
      <c r="CG896" s="280"/>
      <c r="CH896" s="275"/>
      <c r="CI896" s="279"/>
      <c r="CJ896" s="277"/>
      <c r="CK896" s="279"/>
      <c r="CL896" s="277"/>
      <c r="CM896" s="280"/>
      <c r="CN896" s="275"/>
      <c r="CO896" s="279"/>
      <c r="CP896" s="277"/>
      <c r="CQ896" s="279"/>
      <c r="CR896" s="277"/>
      <c r="CS896" s="280"/>
    </row>
    <row r="897" spans="25:97" ht="15" customHeight="1" x14ac:dyDescent="0.25">
      <c r="Y897" s="43"/>
      <c r="Z897" s="44"/>
      <c r="AA897" s="45"/>
      <c r="AB897" s="44"/>
      <c r="AC897" s="45"/>
      <c r="AD897" s="46"/>
      <c r="AE897" s="43"/>
      <c r="AF897" s="44"/>
      <c r="AG897" s="45"/>
      <c r="AH897" s="44"/>
      <c r="AI897" s="45"/>
      <c r="AJ897" s="46"/>
      <c r="AK897" s="43"/>
      <c r="AL897" s="44"/>
      <c r="AM897" s="45"/>
      <c r="AN897" s="44"/>
      <c r="AO897" s="45"/>
      <c r="AP897" s="46"/>
      <c r="AR897" s="275"/>
      <c r="AS897" s="279"/>
      <c r="AT897" s="277"/>
      <c r="AU897" s="279"/>
      <c r="AV897" s="277"/>
      <c r="AW897" s="280"/>
      <c r="AX897" s="275"/>
      <c r="AY897" s="656"/>
      <c r="AZ897" s="277"/>
      <c r="BA897" s="279"/>
      <c r="BB897" s="277"/>
      <c r="BC897" s="280"/>
      <c r="BD897" s="275"/>
      <c r="BE897" s="656"/>
      <c r="BF897" s="277"/>
      <c r="BG897" s="279"/>
      <c r="BH897" s="277"/>
      <c r="BI897" s="280"/>
      <c r="BJ897" s="275"/>
      <c r="BK897" s="656"/>
      <c r="BL897" s="277"/>
      <c r="BM897" s="279"/>
      <c r="BN897" s="277"/>
      <c r="BO897" s="280"/>
      <c r="BP897" s="275"/>
      <c r="BQ897" s="279"/>
      <c r="BR897" s="277"/>
      <c r="BS897" s="279"/>
      <c r="BT897" s="277"/>
      <c r="BU897" s="280"/>
      <c r="BV897" s="275"/>
      <c r="BW897" s="279"/>
      <c r="BX897" s="277"/>
      <c r="BY897" s="279"/>
      <c r="BZ897" s="277"/>
      <c r="CA897" s="280"/>
      <c r="CB897" s="275"/>
      <c r="CC897" s="279"/>
      <c r="CD897" s="277"/>
      <c r="CE897" s="279"/>
      <c r="CF897" s="277"/>
      <c r="CG897" s="280"/>
      <c r="CH897" s="275"/>
      <c r="CI897" s="279"/>
      <c r="CJ897" s="277"/>
      <c r="CK897" s="279"/>
      <c r="CL897" s="277"/>
      <c r="CM897" s="280"/>
      <c r="CN897" s="275"/>
      <c r="CO897" s="279"/>
      <c r="CP897" s="277"/>
      <c r="CQ897" s="279"/>
      <c r="CR897" s="277"/>
      <c r="CS897" s="280"/>
    </row>
    <row r="898" spans="25:97" ht="15" customHeight="1" x14ac:dyDescent="0.25">
      <c r="Y898" s="41"/>
      <c r="Z898" s="22"/>
      <c r="AB898" s="22"/>
      <c r="AD898" s="42"/>
      <c r="AE898" s="41"/>
      <c r="AF898" s="22"/>
      <c r="AH898" s="22"/>
      <c r="AJ898" s="42"/>
      <c r="AK898" s="41"/>
      <c r="AL898" s="22"/>
      <c r="AN898" s="22"/>
      <c r="AP898" s="42"/>
      <c r="AR898" s="169"/>
      <c r="AS898" s="170"/>
      <c r="AT898" s="171"/>
      <c r="AU898" s="170"/>
      <c r="AV898" s="171"/>
      <c r="AW898" s="172"/>
      <c r="AX898" s="169"/>
      <c r="AY898" s="170"/>
      <c r="AZ898" s="171"/>
      <c r="BA898" s="170"/>
      <c r="BB898" s="171"/>
      <c r="BC898" s="172"/>
      <c r="BD898" s="169"/>
      <c r="BE898" s="170"/>
      <c r="BF898" s="171"/>
      <c r="BG898" s="170"/>
      <c r="BH898" s="171"/>
      <c r="BI898" s="172"/>
      <c r="BJ898" s="169"/>
      <c r="BK898" s="170"/>
      <c r="BL898" s="171"/>
      <c r="BM898" s="170"/>
      <c r="BN898" s="171"/>
      <c r="BO898" s="172"/>
      <c r="BP898" s="169"/>
      <c r="BQ898" s="170"/>
      <c r="BR898" s="171"/>
      <c r="BS898" s="170"/>
      <c r="BT898" s="171"/>
      <c r="BU898" s="172"/>
      <c r="BV898" s="169"/>
      <c r="BW898" s="170"/>
      <c r="BX898" s="171"/>
      <c r="BY898" s="170"/>
      <c r="BZ898" s="171"/>
      <c r="CA898" s="172"/>
      <c r="CB898" s="169"/>
      <c r="CC898" s="170"/>
      <c r="CD898" s="171"/>
      <c r="CE898" s="170"/>
      <c r="CF898" s="171"/>
      <c r="CG898" s="172"/>
      <c r="CH898" s="169"/>
      <c r="CI898" s="170"/>
      <c r="CJ898" s="171"/>
      <c r="CK898" s="170"/>
      <c r="CL898" s="171"/>
      <c r="CM898" s="172"/>
      <c r="CN898" s="169"/>
      <c r="CO898" s="170"/>
      <c r="CP898" s="171"/>
      <c r="CQ898" s="170"/>
      <c r="CR898" s="171"/>
      <c r="CS898" s="172"/>
    </row>
    <row r="899" spans="25:97" ht="15" customHeight="1" x14ac:dyDescent="0.25">
      <c r="Y899" s="43"/>
      <c r="Z899" s="47"/>
      <c r="AA899" s="45"/>
      <c r="AC899" s="45"/>
      <c r="AE899" s="43"/>
      <c r="AF899" s="47"/>
      <c r="AG899" s="45"/>
      <c r="AH899" s="47"/>
      <c r="AI899" s="45"/>
      <c r="AJ899" s="48"/>
      <c r="AK899" s="43"/>
      <c r="AL899" s="47"/>
      <c r="AM899" s="45"/>
      <c r="AN899" s="47"/>
      <c r="AO899" s="45"/>
      <c r="AP899" s="46"/>
      <c r="AR899" s="165">
        <v>1</v>
      </c>
      <c r="AS899" s="192" t="s">
        <v>1364</v>
      </c>
      <c r="AT899" s="167"/>
      <c r="AU899" s="171"/>
      <c r="AV899" s="167"/>
      <c r="AW899" s="171"/>
      <c r="AX899" s="165"/>
      <c r="AY899" s="192"/>
      <c r="AZ899" s="167"/>
      <c r="BA899" s="192"/>
      <c r="BB899" s="167"/>
      <c r="BC899" s="193"/>
      <c r="BD899" s="165"/>
      <c r="BE899" s="192"/>
      <c r="BF899" s="167"/>
      <c r="BG899" s="192"/>
      <c r="BH899" s="167"/>
      <c r="BI899" s="168"/>
      <c r="BJ899" s="165"/>
      <c r="BK899" s="192"/>
      <c r="BL899" s="167"/>
      <c r="BM899" s="171"/>
      <c r="BN899" s="167"/>
      <c r="BO899" s="171"/>
      <c r="BP899" s="165"/>
      <c r="BQ899" s="192"/>
      <c r="BR899" s="167"/>
      <c r="BS899" s="192"/>
      <c r="BT899" s="167"/>
      <c r="BU899" s="193"/>
      <c r="BV899" s="165"/>
      <c r="BW899" s="192"/>
      <c r="BX899" s="167"/>
      <c r="BY899" s="192"/>
      <c r="BZ899" s="167"/>
      <c r="CA899" s="168"/>
      <c r="CB899" s="165"/>
      <c r="CC899" s="192"/>
      <c r="CD899" s="167"/>
      <c r="CE899" s="171"/>
      <c r="CF899" s="167"/>
      <c r="CG899" s="171"/>
      <c r="CH899" s="165"/>
      <c r="CI899" s="192"/>
      <c r="CJ899" s="167"/>
      <c r="CK899" s="192"/>
      <c r="CL899" s="167"/>
      <c r="CM899" s="193"/>
      <c r="CN899" s="165"/>
      <c r="CO899" s="192"/>
      <c r="CP899" s="167"/>
      <c r="CQ899" s="192"/>
      <c r="CR899" s="167"/>
      <c r="CS899" s="168"/>
    </row>
    <row r="900" spans="25:97" ht="15" customHeight="1" x14ac:dyDescent="0.25">
      <c r="Y900" s="43"/>
      <c r="Z900" s="47"/>
      <c r="AA900" s="45"/>
      <c r="AB900" s="44"/>
      <c r="AC900" s="45"/>
      <c r="AD900" s="46"/>
      <c r="AE900" s="43"/>
      <c r="AF900" s="44"/>
      <c r="AG900" s="45"/>
      <c r="AH900" s="44"/>
      <c r="AI900" s="45"/>
      <c r="AJ900" s="46"/>
      <c r="AK900" s="43"/>
      <c r="AL900" s="44"/>
      <c r="AM900" s="45"/>
      <c r="AN900" s="44"/>
      <c r="AO900" s="45"/>
      <c r="AP900" s="46"/>
      <c r="AR900" s="165">
        <v>2</v>
      </c>
      <c r="AS900" s="192" t="s">
        <v>1365</v>
      </c>
      <c r="AT900" s="167"/>
      <c r="AU900" s="166"/>
      <c r="AV900" s="167"/>
      <c r="AW900" s="168"/>
      <c r="AX900" s="165"/>
      <c r="AY900" s="166"/>
      <c r="AZ900" s="167"/>
      <c r="BA900" s="166"/>
      <c r="BB900" s="167"/>
      <c r="BC900" s="168"/>
      <c r="BD900" s="165"/>
      <c r="BE900" s="166"/>
      <c r="BF900" s="167"/>
      <c r="BG900" s="166"/>
      <c r="BH900" s="167"/>
      <c r="BI900" s="168"/>
      <c r="BJ900" s="165"/>
      <c r="BK900" s="192"/>
      <c r="BL900" s="167"/>
      <c r="BM900" s="166"/>
      <c r="BN900" s="167"/>
      <c r="BO900" s="168"/>
      <c r="BP900" s="165"/>
      <c r="BQ900" s="166"/>
      <c r="BR900" s="167"/>
      <c r="BS900" s="166"/>
      <c r="BT900" s="167"/>
      <c r="BU900" s="168"/>
      <c r="BV900" s="165"/>
      <c r="BW900" s="166"/>
      <c r="BX900" s="167"/>
      <c r="BY900" s="166"/>
      <c r="BZ900" s="167"/>
      <c r="CA900" s="168"/>
      <c r="CB900" s="165"/>
      <c r="CC900" s="192"/>
      <c r="CD900" s="167"/>
      <c r="CE900" s="166"/>
      <c r="CF900" s="167"/>
      <c r="CG900" s="168"/>
      <c r="CH900" s="165"/>
      <c r="CI900" s="166"/>
      <c r="CJ900" s="167"/>
      <c r="CK900" s="166"/>
      <c r="CL900" s="167"/>
      <c r="CM900" s="168"/>
      <c r="CN900" s="165"/>
      <c r="CO900" s="166"/>
      <c r="CP900" s="167"/>
      <c r="CQ900" s="166"/>
      <c r="CR900" s="167"/>
      <c r="CS900" s="168"/>
    </row>
    <row r="901" spans="25:97" ht="15" customHeight="1" x14ac:dyDescent="0.25">
      <c r="Y901" s="43"/>
      <c r="Z901" s="48"/>
      <c r="AA901" s="45"/>
      <c r="AB901" s="44"/>
      <c r="AC901" s="45"/>
      <c r="AD901" s="46"/>
      <c r="AE901" s="43"/>
      <c r="AF901" s="44"/>
      <c r="AG901" s="45"/>
      <c r="AH901" s="44"/>
      <c r="AI901" s="45"/>
      <c r="AJ901" s="46"/>
      <c r="AK901" s="43"/>
      <c r="AL901" s="44"/>
      <c r="AM901" s="45"/>
      <c r="AN901" s="44"/>
      <c r="AO901" s="45"/>
      <c r="AP901" s="46"/>
      <c r="AR901" s="165">
        <v>3</v>
      </c>
      <c r="AS901" s="193" t="s">
        <v>1366</v>
      </c>
      <c r="AT901" s="167"/>
      <c r="AU901" s="166"/>
      <c r="AV901" s="167"/>
      <c r="AW901" s="168"/>
      <c r="AX901" s="165"/>
      <c r="AY901" s="166"/>
      <c r="AZ901" s="167"/>
      <c r="BA901" s="166"/>
      <c r="BB901" s="167"/>
      <c r="BC901" s="168"/>
      <c r="BD901" s="165"/>
      <c r="BE901" s="166"/>
      <c r="BF901" s="167"/>
      <c r="BG901" s="166"/>
      <c r="BH901" s="167"/>
      <c r="BI901" s="168"/>
      <c r="BJ901" s="165"/>
      <c r="BK901" s="193"/>
      <c r="BL901" s="167"/>
      <c r="BM901" s="166"/>
      <c r="BN901" s="167"/>
      <c r="BO901" s="168"/>
      <c r="BP901" s="165"/>
      <c r="BQ901" s="166"/>
      <c r="BR901" s="167"/>
      <c r="BS901" s="166"/>
      <c r="BT901" s="167"/>
      <c r="BU901" s="168"/>
      <c r="BV901" s="165"/>
      <c r="BW901" s="166"/>
      <c r="BX901" s="167"/>
      <c r="BY901" s="166"/>
      <c r="BZ901" s="167"/>
      <c r="CA901" s="168"/>
      <c r="CB901" s="165"/>
      <c r="CC901" s="193"/>
      <c r="CD901" s="167"/>
      <c r="CE901" s="166"/>
      <c r="CF901" s="167"/>
      <c r="CG901" s="168"/>
      <c r="CH901" s="165"/>
      <c r="CI901" s="166"/>
      <c r="CJ901" s="167"/>
      <c r="CK901" s="166"/>
      <c r="CL901" s="167"/>
      <c r="CM901" s="168"/>
      <c r="CN901" s="165"/>
      <c r="CO901" s="166"/>
      <c r="CP901" s="167"/>
      <c r="CQ901" s="166"/>
      <c r="CR901" s="167"/>
      <c r="CS901" s="168"/>
    </row>
    <row r="902" spans="25:97" ht="15.75" x14ac:dyDescent="0.25">
      <c r="Y902" s="49"/>
      <c r="Z902" s="50"/>
      <c r="AA902" s="51"/>
      <c r="AB902" s="50"/>
      <c r="AC902" s="51"/>
      <c r="AD902" s="52"/>
      <c r="AE902" s="49"/>
      <c r="AF902" s="50"/>
      <c r="AG902" s="51"/>
      <c r="AH902" s="50"/>
      <c r="AI902" s="51"/>
      <c r="AJ902" s="52"/>
      <c r="AK902" s="49"/>
      <c r="AL902" s="50"/>
      <c r="AM902" s="51"/>
      <c r="AN902" s="50"/>
      <c r="AO902" s="51"/>
      <c r="AP902" s="52"/>
      <c r="AR902" s="49"/>
      <c r="AS902" s="50"/>
      <c r="AT902" s="51"/>
      <c r="AU902" s="50"/>
      <c r="AV902" s="51"/>
      <c r="AW902" s="52"/>
      <c r="AX902" s="49"/>
      <c r="AY902" s="50"/>
      <c r="AZ902" s="51"/>
      <c r="BA902" s="50"/>
      <c r="BB902" s="51"/>
      <c r="BC902" s="52"/>
      <c r="BD902" s="49"/>
      <c r="BE902" s="50"/>
      <c r="BF902" s="51"/>
      <c r="BG902" s="50"/>
      <c r="BH902" s="51"/>
      <c r="BI902" s="52"/>
      <c r="BJ902" s="49"/>
      <c r="BK902" s="50"/>
      <c r="BL902" s="51"/>
      <c r="BM902" s="50"/>
      <c r="BN902" s="51"/>
      <c r="BO902" s="52"/>
      <c r="BP902" s="49"/>
      <c r="BQ902" s="50"/>
      <c r="BR902" s="51"/>
      <c r="BS902" s="50"/>
      <c r="BT902" s="51"/>
      <c r="BU902" s="52"/>
      <c r="BV902" s="49"/>
      <c r="BW902" s="50"/>
      <c r="BX902" s="51"/>
      <c r="BY902" s="50"/>
      <c r="BZ902" s="51"/>
      <c r="CA902" s="52"/>
      <c r="CB902" s="49"/>
      <c r="CC902" s="50"/>
      <c r="CD902" s="51"/>
      <c r="CE902" s="50"/>
      <c r="CF902" s="51"/>
      <c r="CG902" s="52"/>
      <c r="CH902" s="49"/>
      <c r="CI902" s="50"/>
      <c r="CJ902" s="51"/>
      <c r="CK902" s="50"/>
      <c r="CL902" s="51"/>
      <c r="CM902" s="52"/>
      <c r="CN902" s="49"/>
      <c r="CO902" s="50"/>
      <c r="CP902" s="51"/>
      <c r="CQ902" s="50"/>
      <c r="CR902" s="51"/>
      <c r="CS902" s="52"/>
    </row>
    <row r="903" spans="25:97" ht="15.75" x14ac:dyDescent="0.25">
      <c r="Z903" s="22"/>
      <c r="AB903" s="22"/>
      <c r="AD903" s="22"/>
      <c r="AF903" s="22"/>
      <c r="AH903" s="22"/>
      <c r="AJ903" s="22"/>
      <c r="AL903" s="22"/>
      <c r="AN903" s="22"/>
      <c r="AP903" s="22"/>
    </row>
  </sheetData>
  <sheetProtection password="CC4B" sheet="1" selectLockedCells="1"/>
  <mergeCells count="133">
    <mergeCell ref="B412:B414"/>
    <mergeCell ref="B415:B417"/>
    <mergeCell ref="B421:B423"/>
    <mergeCell ref="L10:L117"/>
    <mergeCell ref="B61:B97"/>
    <mergeCell ref="C75:E97"/>
    <mergeCell ref="B98:B117"/>
    <mergeCell ref="C115:E117"/>
    <mergeCell ref="B385:B387"/>
    <mergeCell ref="B388:B390"/>
    <mergeCell ref="B391:B393"/>
    <mergeCell ref="B394:B396"/>
    <mergeCell ref="B406:B408"/>
    <mergeCell ref="B409:B411"/>
    <mergeCell ref="B364:B366"/>
    <mergeCell ref="B367:B369"/>
    <mergeCell ref="B370:B372"/>
    <mergeCell ref="B397:B399"/>
    <mergeCell ref="B400:B402"/>
    <mergeCell ref="B403:B405"/>
    <mergeCell ref="B373:B375"/>
    <mergeCell ref="B376:B378"/>
    <mergeCell ref="B379:B381"/>
    <mergeCell ref="B382:B384"/>
    <mergeCell ref="B346:B348"/>
    <mergeCell ref="B349:B351"/>
    <mergeCell ref="B352:B354"/>
    <mergeCell ref="B355:B357"/>
    <mergeCell ref="B358:B360"/>
    <mergeCell ref="B361:B363"/>
    <mergeCell ref="B319:B321"/>
    <mergeCell ref="B322:B324"/>
    <mergeCell ref="B325:B327"/>
    <mergeCell ref="B328:B330"/>
    <mergeCell ref="B331:B333"/>
    <mergeCell ref="B334:B336"/>
    <mergeCell ref="B337:B339"/>
    <mergeCell ref="B340:B342"/>
    <mergeCell ref="B343:B345"/>
    <mergeCell ref="B303:B305"/>
    <mergeCell ref="B308:G308"/>
    <mergeCell ref="E222:E302"/>
    <mergeCell ref="B225:B227"/>
    <mergeCell ref="B228:B230"/>
    <mergeCell ref="B231:B233"/>
    <mergeCell ref="B310:B312"/>
    <mergeCell ref="B313:B315"/>
    <mergeCell ref="B316:B318"/>
    <mergeCell ref="G255:G302"/>
    <mergeCell ref="B258:B260"/>
    <mergeCell ref="B261:B263"/>
    <mergeCell ref="B264:B266"/>
    <mergeCell ref="B267:B269"/>
    <mergeCell ref="B270:B272"/>
    <mergeCell ref="B273:B275"/>
    <mergeCell ref="B276:B278"/>
    <mergeCell ref="B279:B281"/>
    <mergeCell ref="B282:B284"/>
    <mergeCell ref="B285:B287"/>
    <mergeCell ref="B288:B290"/>
    <mergeCell ref="B291:B293"/>
    <mergeCell ref="B294:B296"/>
    <mergeCell ref="B297:B299"/>
    <mergeCell ref="D255:D302"/>
    <mergeCell ref="B201:B203"/>
    <mergeCell ref="B204:B206"/>
    <mergeCell ref="B207:B209"/>
    <mergeCell ref="B210:B212"/>
    <mergeCell ref="B213:B215"/>
    <mergeCell ref="B216:B218"/>
    <mergeCell ref="B219:B221"/>
    <mergeCell ref="B222:B224"/>
    <mergeCell ref="B234:B236"/>
    <mergeCell ref="B300:B302"/>
    <mergeCell ref="B237:B239"/>
    <mergeCell ref="B240:B242"/>
    <mergeCell ref="B243:B245"/>
    <mergeCell ref="B246:B248"/>
    <mergeCell ref="B249:B251"/>
    <mergeCell ref="B252:B254"/>
    <mergeCell ref="C252:C302"/>
    <mergeCell ref="B255:B257"/>
    <mergeCell ref="G173:G187"/>
    <mergeCell ref="B176:B178"/>
    <mergeCell ref="B179:B181"/>
    <mergeCell ref="B182:B184"/>
    <mergeCell ref="B185:B187"/>
    <mergeCell ref="B188:B190"/>
    <mergeCell ref="B193:G193"/>
    <mergeCell ref="B195:B197"/>
    <mergeCell ref="B198:B200"/>
    <mergeCell ref="B29:B50"/>
    <mergeCell ref="F49:H50"/>
    <mergeCell ref="I49:K50"/>
    <mergeCell ref="B125:B127"/>
    <mergeCell ref="B128:B130"/>
    <mergeCell ref="B131:B133"/>
    <mergeCell ref="B134:B136"/>
    <mergeCell ref="B137:B139"/>
    <mergeCell ref="B140:B142"/>
    <mergeCell ref="B4:C4"/>
    <mergeCell ref="B5:C5"/>
    <mergeCell ref="B6:C6"/>
    <mergeCell ref="B7:C7"/>
    <mergeCell ref="C9:E9"/>
    <mergeCell ref="F9:H9"/>
    <mergeCell ref="I9:K9"/>
    <mergeCell ref="B10:B28"/>
    <mergeCell ref="C22:E28"/>
    <mergeCell ref="B418:B420"/>
    <mergeCell ref="C367:C420"/>
    <mergeCell ref="D370:D420"/>
    <mergeCell ref="E337:E420"/>
    <mergeCell ref="G370:G420"/>
    <mergeCell ref="I60:K60"/>
    <mergeCell ref="B120:G120"/>
    <mergeCell ref="B122:B124"/>
    <mergeCell ref="B51:B60"/>
    <mergeCell ref="F60:H60"/>
    <mergeCell ref="B143:B145"/>
    <mergeCell ref="B146:B148"/>
    <mergeCell ref="B149:B151"/>
    <mergeCell ref="B152:B154"/>
    <mergeCell ref="E152:E187"/>
    <mergeCell ref="B155:B157"/>
    <mergeCell ref="B158:B160"/>
    <mergeCell ref="C158:C187"/>
    <mergeCell ref="B161:B163"/>
    <mergeCell ref="B164:B166"/>
    <mergeCell ref="F164:F187"/>
    <mergeCell ref="B167:B169"/>
    <mergeCell ref="B170:B172"/>
    <mergeCell ref="B173:B17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DM398"/>
  <sheetViews>
    <sheetView topLeftCell="A164" zoomScale="70" zoomScaleNormal="70" workbookViewId="0">
      <pane xSplit="3" topLeftCell="CQ1" activePane="topRight" state="frozen"/>
      <selection pane="topRight" activeCell="DH115" sqref="DH115:DI123"/>
    </sheetView>
  </sheetViews>
  <sheetFormatPr defaultRowHeight="15" x14ac:dyDescent="0.25"/>
  <cols>
    <col min="2" max="2" width="4.7109375" customWidth="1"/>
    <col min="3" max="3" width="50.7109375" customWidth="1"/>
    <col min="4" max="45" width="12.7109375" customWidth="1"/>
  </cols>
  <sheetData>
    <row r="2" spans="1:49" ht="15.75" x14ac:dyDescent="0.25">
      <c r="A2" s="704" t="s">
        <v>439</v>
      </c>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row>
    <row r="3" spans="1:49" ht="15.75" x14ac:dyDescent="0.25">
      <c r="A3" s="704" t="str">
        <f>'2 жастағы Ф'!A3:AQ3</f>
        <v>Оқу жылы: 2022-2023                           Топ: "Балапан"               Өткізу кезеңі: бастапқа       Өткізу мерзімі: қыркүйек 2022 жыл</v>
      </c>
      <c r="B3" s="704"/>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c r="AT3" s="704"/>
      <c r="AU3" s="704"/>
      <c r="AV3" s="704"/>
      <c r="AW3" s="704"/>
    </row>
    <row r="5" spans="1:49" ht="15.75" customHeight="1" x14ac:dyDescent="0.25">
      <c r="B5" s="302"/>
      <c r="C5" s="303"/>
      <c r="D5" s="303" t="s">
        <v>115</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4"/>
      <c r="AT5" s="701" t="s">
        <v>107</v>
      </c>
      <c r="AU5" s="693" t="s">
        <v>108</v>
      </c>
      <c r="AV5" s="696" t="s">
        <v>109</v>
      </c>
    </row>
    <row r="6" spans="1:49" x14ac:dyDescent="0.25">
      <c r="B6" s="707" t="s">
        <v>0</v>
      </c>
      <c r="C6" s="707" t="s">
        <v>104</v>
      </c>
      <c r="D6" s="738" t="s">
        <v>306</v>
      </c>
      <c r="E6" s="738"/>
      <c r="F6" s="738"/>
      <c r="G6" s="738"/>
      <c r="H6" s="738"/>
      <c r="I6" s="738"/>
      <c r="J6" s="738"/>
      <c r="K6" s="738"/>
      <c r="L6" s="738"/>
      <c r="M6" s="716" t="s">
        <v>3</v>
      </c>
      <c r="N6" s="717"/>
      <c r="O6" s="717"/>
      <c r="P6" s="717"/>
      <c r="Q6" s="717"/>
      <c r="R6" s="717"/>
      <c r="S6" s="717"/>
      <c r="T6" s="717"/>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8"/>
      <c r="AT6" s="702"/>
      <c r="AU6" s="694"/>
      <c r="AV6" s="697"/>
    </row>
    <row r="7" spans="1:49" ht="15.75" x14ac:dyDescent="0.25">
      <c r="B7" s="708"/>
      <c r="C7" s="708"/>
      <c r="D7" s="739" t="s">
        <v>307</v>
      </c>
      <c r="E7" s="739"/>
      <c r="F7" s="739"/>
      <c r="G7" s="739" t="s">
        <v>308</v>
      </c>
      <c r="H7" s="739"/>
      <c r="I7" s="739"/>
      <c r="J7" s="739" t="s">
        <v>309</v>
      </c>
      <c r="K7" s="739"/>
      <c r="L7" s="739"/>
      <c r="M7" s="739" t="s">
        <v>310</v>
      </c>
      <c r="N7" s="739"/>
      <c r="O7" s="739"/>
      <c r="P7" s="739" t="s">
        <v>311</v>
      </c>
      <c r="Q7" s="739"/>
      <c r="R7" s="739"/>
      <c r="S7" s="739" t="s">
        <v>312</v>
      </c>
      <c r="T7" s="739"/>
      <c r="U7" s="739"/>
      <c r="V7" s="739" t="s">
        <v>313</v>
      </c>
      <c r="W7" s="739"/>
      <c r="X7" s="739"/>
      <c r="Y7" s="739" t="s">
        <v>314</v>
      </c>
      <c r="Z7" s="739"/>
      <c r="AA7" s="739"/>
      <c r="AB7" s="739" t="s">
        <v>315</v>
      </c>
      <c r="AC7" s="739"/>
      <c r="AD7" s="739"/>
      <c r="AE7" s="739" t="s">
        <v>316</v>
      </c>
      <c r="AF7" s="739"/>
      <c r="AG7" s="739"/>
      <c r="AH7" s="739" t="s">
        <v>317</v>
      </c>
      <c r="AI7" s="739"/>
      <c r="AJ7" s="739"/>
      <c r="AK7" s="739" t="s">
        <v>318</v>
      </c>
      <c r="AL7" s="739"/>
      <c r="AM7" s="739"/>
      <c r="AN7" s="739" t="s">
        <v>319</v>
      </c>
      <c r="AO7" s="739"/>
      <c r="AP7" s="739"/>
      <c r="AQ7" s="739" t="s">
        <v>320</v>
      </c>
      <c r="AR7" s="739"/>
      <c r="AS7" s="742"/>
      <c r="AT7" s="702"/>
      <c r="AU7" s="694"/>
      <c r="AV7" s="697"/>
    </row>
    <row r="8" spans="1:49" ht="53.25" customHeight="1" x14ac:dyDescent="0.25">
      <c r="B8" s="708"/>
      <c r="C8" s="708"/>
      <c r="D8" s="667" t="s">
        <v>321</v>
      </c>
      <c r="E8" s="667"/>
      <c r="F8" s="667"/>
      <c r="G8" s="667" t="s">
        <v>322</v>
      </c>
      <c r="H8" s="667"/>
      <c r="I8" s="667"/>
      <c r="J8" s="667" t="s">
        <v>323</v>
      </c>
      <c r="K8" s="667"/>
      <c r="L8" s="667"/>
      <c r="M8" s="667" t="s">
        <v>324</v>
      </c>
      <c r="N8" s="667"/>
      <c r="O8" s="667"/>
      <c r="P8" s="667" t="s">
        <v>325</v>
      </c>
      <c r="Q8" s="667"/>
      <c r="R8" s="667"/>
      <c r="S8" s="667" t="s">
        <v>326</v>
      </c>
      <c r="T8" s="667"/>
      <c r="U8" s="667"/>
      <c r="V8" s="667" t="s">
        <v>327</v>
      </c>
      <c r="W8" s="667"/>
      <c r="X8" s="667"/>
      <c r="Y8" s="667" t="s">
        <v>328</v>
      </c>
      <c r="Z8" s="667"/>
      <c r="AA8" s="667"/>
      <c r="AB8" s="667" t="s">
        <v>329</v>
      </c>
      <c r="AC8" s="667"/>
      <c r="AD8" s="667"/>
      <c r="AE8" s="667" t="s">
        <v>330</v>
      </c>
      <c r="AF8" s="667"/>
      <c r="AG8" s="667"/>
      <c r="AH8" s="667" t="s">
        <v>331</v>
      </c>
      <c r="AI8" s="667"/>
      <c r="AJ8" s="667"/>
      <c r="AK8" s="667" t="s">
        <v>332</v>
      </c>
      <c r="AL8" s="667"/>
      <c r="AM8" s="667"/>
      <c r="AN8" s="667" t="s">
        <v>333</v>
      </c>
      <c r="AO8" s="667"/>
      <c r="AP8" s="667"/>
      <c r="AQ8" s="667" t="s">
        <v>334</v>
      </c>
      <c r="AR8" s="667"/>
      <c r="AS8" s="667"/>
      <c r="AT8" s="702"/>
      <c r="AU8" s="694"/>
      <c r="AV8" s="697"/>
    </row>
    <row r="9" spans="1:49" ht="116.25" customHeight="1" x14ac:dyDescent="0.25">
      <c r="B9" s="712"/>
      <c r="C9" s="712"/>
      <c r="D9" s="341" t="s">
        <v>335</v>
      </c>
      <c r="E9" s="341" t="s">
        <v>336</v>
      </c>
      <c r="F9" s="341" t="s">
        <v>337</v>
      </c>
      <c r="G9" s="341" t="s">
        <v>338</v>
      </c>
      <c r="H9" s="341" t="s">
        <v>339</v>
      </c>
      <c r="I9" s="341" t="s">
        <v>340</v>
      </c>
      <c r="J9" s="341" t="s">
        <v>341</v>
      </c>
      <c r="K9" s="341" t="s">
        <v>342</v>
      </c>
      <c r="L9" s="341" t="s">
        <v>343</v>
      </c>
      <c r="M9" s="341" t="s">
        <v>166</v>
      </c>
      <c r="N9" s="341" t="s">
        <v>167</v>
      </c>
      <c r="O9" s="341" t="s">
        <v>168</v>
      </c>
      <c r="P9" s="341" t="s">
        <v>344</v>
      </c>
      <c r="Q9" s="341" t="s">
        <v>345</v>
      </c>
      <c r="R9" s="341" t="s">
        <v>346</v>
      </c>
      <c r="S9" s="341" t="s">
        <v>161</v>
      </c>
      <c r="T9" s="341" t="s">
        <v>169</v>
      </c>
      <c r="U9" s="341" t="s">
        <v>347</v>
      </c>
      <c r="V9" s="341" t="s">
        <v>250</v>
      </c>
      <c r="W9" s="341" t="s">
        <v>348</v>
      </c>
      <c r="X9" s="341" t="s">
        <v>252</v>
      </c>
      <c r="Y9" s="341" t="s">
        <v>349</v>
      </c>
      <c r="Z9" s="341" t="s">
        <v>177</v>
      </c>
      <c r="AA9" s="341" t="s">
        <v>300</v>
      </c>
      <c r="AB9" s="341" t="s">
        <v>350</v>
      </c>
      <c r="AC9" s="341" t="s">
        <v>351</v>
      </c>
      <c r="AD9" s="341" t="s">
        <v>352</v>
      </c>
      <c r="AE9" s="341" t="s">
        <v>353</v>
      </c>
      <c r="AF9" s="341" t="s">
        <v>354</v>
      </c>
      <c r="AG9" s="341" t="s">
        <v>261</v>
      </c>
      <c r="AH9" s="341" t="s">
        <v>303</v>
      </c>
      <c r="AI9" s="341" t="s">
        <v>355</v>
      </c>
      <c r="AJ9" s="341" t="s">
        <v>356</v>
      </c>
      <c r="AK9" s="341" t="s">
        <v>357</v>
      </c>
      <c r="AL9" s="341" t="s">
        <v>358</v>
      </c>
      <c r="AM9" s="341" t="s">
        <v>359</v>
      </c>
      <c r="AN9" s="341" t="s">
        <v>360</v>
      </c>
      <c r="AO9" s="341" t="s">
        <v>361</v>
      </c>
      <c r="AP9" s="341" t="s">
        <v>300</v>
      </c>
      <c r="AQ9" s="341" t="s">
        <v>362</v>
      </c>
      <c r="AR9" s="341" t="s">
        <v>363</v>
      </c>
      <c r="AS9" s="341" t="s">
        <v>364</v>
      </c>
      <c r="AT9" s="703"/>
      <c r="AU9" s="695"/>
      <c r="AV9" s="698"/>
    </row>
    <row r="10" spans="1:49" x14ac:dyDescent="0.25">
      <c r="B10" s="11">
        <v>1</v>
      </c>
      <c r="C10" s="6" t="str">
        <f>'2 жастағы Ф'!C10</f>
        <v>Айтмұхамбет Асылжан</v>
      </c>
      <c r="D10" s="315">
        <v>1</v>
      </c>
      <c r="E10" s="315"/>
      <c r="F10" s="316"/>
      <c r="G10" s="317"/>
      <c r="H10" s="315">
        <v>1</v>
      </c>
      <c r="I10" s="316"/>
      <c r="J10" s="317"/>
      <c r="K10" s="315">
        <v>1</v>
      </c>
      <c r="L10" s="316"/>
      <c r="M10" s="317"/>
      <c r="N10" s="315">
        <v>1</v>
      </c>
      <c r="O10" s="316"/>
      <c r="P10" s="317">
        <v>1</v>
      </c>
      <c r="Q10" s="315"/>
      <c r="R10" s="316"/>
      <c r="S10" s="317">
        <v>1</v>
      </c>
      <c r="T10" s="315"/>
      <c r="U10" s="316"/>
      <c r="V10" s="317"/>
      <c r="W10" s="315">
        <v>1</v>
      </c>
      <c r="X10" s="316"/>
      <c r="Y10" s="317">
        <v>1</v>
      </c>
      <c r="Z10" s="315"/>
      <c r="AA10" s="316"/>
      <c r="AB10" s="317">
        <v>1</v>
      </c>
      <c r="AC10" s="315"/>
      <c r="AD10" s="316"/>
      <c r="AE10" s="317"/>
      <c r="AF10" s="315"/>
      <c r="AG10" s="316">
        <v>1</v>
      </c>
      <c r="AH10" s="317"/>
      <c r="AI10" s="315"/>
      <c r="AJ10" s="316">
        <v>1</v>
      </c>
      <c r="AK10" s="317">
        <v>1</v>
      </c>
      <c r="AL10" s="315"/>
      <c r="AM10" s="316"/>
      <c r="AN10" s="317"/>
      <c r="AO10" s="315">
        <v>1</v>
      </c>
      <c r="AP10" s="316"/>
      <c r="AQ10" s="317">
        <v>1</v>
      </c>
      <c r="AR10" s="315"/>
      <c r="AS10" s="315"/>
      <c r="AT10" s="87">
        <f>COUNTA(D10,G10,J10,M10,P10,S10,V10,Y10,AB10,AE10,AH10,AK10,AN10,AQ10)</f>
        <v>7</v>
      </c>
      <c r="AU10" s="3">
        <f>COUNTA(E10,H10,K10,N10,Q10,T10,W10,Z10,AC10,AF10,AI10,AL10,AO10,AR10)</f>
        <v>5</v>
      </c>
      <c r="AV10" s="31">
        <f>COUNTA(F10,I10,L10,O10,R10,U10,X10,AA10,AD10,AG10,AJ10,AM10,AP10,AS10)</f>
        <v>2</v>
      </c>
    </row>
    <row r="11" spans="1:49" x14ac:dyDescent="0.25">
      <c r="B11" s="11">
        <v>2</v>
      </c>
      <c r="C11" s="6" t="str">
        <f>'2 жастағы Ф'!C11</f>
        <v>Даулет Ерназ</v>
      </c>
      <c r="D11" s="315"/>
      <c r="E11" s="315"/>
      <c r="F11" s="316"/>
      <c r="G11" s="317"/>
      <c r="H11" s="315">
        <v>1</v>
      </c>
      <c r="I11" s="316"/>
      <c r="J11" s="317"/>
      <c r="K11" s="315">
        <v>1</v>
      </c>
      <c r="L11" s="316"/>
      <c r="M11" s="317"/>
      <c r="N11" s="315">
        <v>1</v>
      </c>
      <c r="O11" s="316"/>
      <c r="P11" s="317">
        <v>1</v>
      </c>
      <c r="Q11" s="315"/>
      <c r="R11" s="316"/>
      <c r="S11" s="317">
        <v>1</v>
      </c>
      <c r="T11" s="315"/>
      <c r="U11" s="316"/>
      <c r="V11" s="317"/>
      <c r="W11" s="315">
        <v>1</v>
      </c>
      <c r="X11" s="316"/>
      <c r="Y11" s="317"/>
      <c r="Z11" s="315">
        <v>1</v>
      </c>
      <c r="AA11" s="316"/>
      <c r="AB11" s="317">
        <v>1</v>
      </c>
      <c r="AC11" s="315"/>
      <c r="AD11" s="316"/>
      <c r="AE11" s="317"/>
      <c r="AF11" s="315"/>
      <c r="AG11" s="316">
        <v>1</v>
      </c>
      <c r="AH11" s="317"/>
      <c r="AI11" s="315"/>
      <c r="AJ11" s="316">
        <v>1</v>
      </c>
      <c r="AK11" s="317">
        <v>1</v>
      </c>
      <c r="AL11" s="315"/>
      <c r="AM11" s="316"/>
      <c r="AN11" s="317">
        <v>1</v>
      </c>
      <c r="AO11" s="315"/>
      <c r="AP11" s="316"/>
      <c r="AQ11" s="317">
        <v>1</v>
      </c>
      <c r="AR11" s="315"/>
      <c r="AS11" s="315"/>
      <c r="AT11" s="87">
        <f t="shared" ref="AT11:AT39" si="0">COUNTA(D11,G11,J11,M11,P11,S11,V11,Y11,AB11,AE11,AH11,AK11,AN11,AQ11)</f>
        <v>6</v>
      </c>
      <c r="AU11" s="3">
        <f t="shared" ref="AU11:AU39" si="1">COUNTA(E11,H11,K11,N11,Q11,T11,W11,Z11,AC11,AF11,AI11,AL11,AO11,AR11)</f>
        <v>5</v>
      </c>
      <c r="AV11" s="31">
        <f t="shared" ref="AV11:AV39" si="2">COUNTA(F11,I11,L11,O11,R11,U11,X11,AA11,AD11,AG11,AJ11,AM11,AP11,AS11)</f>
        <v>2</v>
      </c>
    </row>
    <row r="12" spans="1:49" x14ac:dyDescent="0.25">
      <c r="B12" s="11">
        <v>3</v>
      </c>
      <c r="C12" s="6" t="str">
        <f>'2 жастағы Ф'!C12</f>
        <v>Самархан Жасмин</v>
      </c>
      <c r="D12" s="315">
        <v>1</v>
      </c>
      <c r="E12" s="315"/>
      <c r="F12" s="316"/>
      <c r="G12" s="317"/>
      <c r="H12" s="315">
        <v>1</v>
      </c>
      <c r="I12" s="316"/>
      <c r="J12" s="317"/>
      <c r="K12" s="315">
        <v>1</v>
      </c>
      <c r="L12" s="316"/>
      <c r="M12" s="317"/>
      <c r="N12" s="315">
        <v>1</v>
      </c>
      <c r="O12" s="316"/>
      <c r="P12" s="317">
        <v>1</v>
      </c>
      <c r="Q12" s="315"/>
      <c r="R12" s="316"/>
      <c r="S12" s="317">
        <v>1</v>
      </c>
      <c r="T12" s="315"/>
      <c r="U12" s="316"/>
      <c r="V12" s="317"/>
      <c r="W12" s="315">
        <v>1</v>
      </c>
      <c r="X12" s="316"/>
      <c r="Y12" s="317">
        <v>1</v>
      </c>
      <c r="Z12" s="315"/>
      <c r="AA12" s="316"/>
      <c r="AB12" s="317">
        <v>1</v>
      </c>
      <c r="AC12" s="315"/>
      <c r="AD12" s="316"/>
      <c r="AE12" s="317"/>
      <c r="AF12" s="315"/>
      <c r="AG12" s="316">
        <v>1</v>
      </c>
      <c r="AH12" s="317"/>
      <c r="AI12" s="315"/>
      <c r="AJ12" s="316">
        <v>1</v>
      </c>
      <c r="AK12" s="317">
        <v>1</v>
      </c>
      <c r="AL12" s="315"/>
      <c r="AM12" s="316"/>
      <c r="AN12" s="317"/>
      <c r="AO12" s="315">
        <v>1</v>
      </c>
      <c r="AP12" s="316"/>
      <c r="AQ12" s="317">
        <v>1</v>
      </c>
      <c r="AR12" s="315"/>
      <c r="AS12" s="315"/>
      <c r="AT12" s="87">
        <f t="shared" si="0"/>
        <v>7</v>
      </c>
      <c r="AU12" s="3">
        <f t="shared" si="1"/>
        <v>5</v>
      </c>
      <c r="AV12" s="31">
        <f t="shared" si="2"/>
        <v>2</v>
      </c>
    </row>
    <row r="13" spans="1:49" ht="15" customHeight="1" x14ac:dyDescent="0.25">
      <c r="B13" s="11">
        <v>4</v>
      </c>
      <c r="C13" s="6" t="str">
        <f>'2 жастағы Ф'!C13</f>
        <v>Вельмов Макар</v>
      </c>
      <c r="D13" s="315">
        <v>1</v>
      </c>
      <c r="E13" s="315"/>
      <c r="F13" s="316"/>
      <c r="G13" s="317"/>
      <c r="H13" s="315">
        <v>1</v>
      </c>
      <c r="I13" s="316"/>
      <c r="J13" s="317"/>
      <c r="K13" s="315">
        <v>1</v>
      </c>
      <c r="L13" s="316"/>
      <c r="M13" s="317"/>
      <c r="N13" s="315">
        <v>1</v>
      </c>
      <c r="O13" s="316"/>
      <c r="P13" s="317">
        <v>1</v>
      </c>
      <c r="Q13" s="315"/>
      <c r="R13" s="316"/>
      <c r="S13" s="317">
        <v>1</v>
      </c>
      <c r="T13" s="315"/>
      <c r="U13" s="316"/>
      <c r="V13" s="317"/>
      <c r="W13" s="315">
        <v>1</v>
      </c>
      <c r="X13" s="316"/>
      <c r="Y13" s="317"/>
      <c r="Z13" s="315">
        <v>1</v>
      </c>
      <c r="AA13" s="316"/>
      <c r="AB13" s="317">
        <v>1</v>
      </c>
      <c r="AC13" s="315"/>
      <c r="AD13" s="316"/>
      <c r="AE13" s="317"/>
      <c r="AF13" s="315"/>
      <c r="AG13" s="316">
        <v>1</v>
      </c>
      <c r="AH13" s="317"/>
      <c r="AI13" s="315"/>
      <c r="AJ13" s="316">
        <v>1</v>
      </c>
      <c r="AK13" s="317">
        <v>1</v>
      </c>
      <c r="AL13" s="315"/>
      <c r="AM13" s="316"/>
      <c r="AN13" s="317"/>
      <c r="AO13" s="315">
        <v>1</v>
      </c>
      <c r="AP13" s="316"/>
      <c r="AQ13" s="317"/>
      <c r="AR13" s="315">
        <v>1</v>
      </c>
      <c r="AS13" s="315"/>
      <c r="AT13" s="87">
        <f t="shared" si="0"/>
        <v>5</v>
      </c>
      <c r="AU13" s="3">
        <f t="shared" si="1"/>
        <v>7</v>
      </c>
      <c r="AV13" s="31">
        <f t="shared" si="2"/>
        <v>2</v>
      </c>
    </row>
    <row r="14" spans="1:49" x14ac:dyDescent="0.25">
      <c r="B14" s="11">
        <v>5</v>
      </c>
      <c r="C14" s="6" t="str">
        <f>'2 жастағы Ф'!C14</f>
        <v>Жақсытай Айдын</v>
      </c>
      <c r="D14" s="315">
        <v>1</v>
      </c>
      <c r="E14" s="315"/>
      <c r="F14" s="316"/>
      <c r="G14" s="317"/>
      <c r="H14" s="315">
        <v>1</v>
      </c>
      <c r="I14" s="316"/>
      <c r="J14" s="317"/>
      <c r="K14" s="315">
        <v>1</v>
      </c>
      <c r="L14" s="316"/>
      <c r="M14" s="317"/>
      <c r="N14" s="315">
        <v>1</v>
      </c>
      <c r="O14" s="316"/>
      <c r="P14" s="317">
        <v>1</v>
      </c>
      <c r="Q14" s="315"/>
      <c r="R14" s="316"/>
      <c r="S14" s="317">
        <v>1</v>
      </c>
      <c r="T14" s="315"/>
      <c r="U14" s="316"/>
      <c r="V14" s="317"/>
      <c r="W14" s="315">
        <v>1</v>
      </c>
      <c r="X14" s="316"/>
      <c r="Y14" s="317"/>
      <c r="Z14" s="315">
        <v>1</v>
      </c>
      <c r="AA14" s="316"/>
      <c r="AB14" s="317">
        <v>1</v>
      </c>
      <c r="AC14" s="315"/>
      <c r="AD14" s="316"/>
      <c r="AE14" s="317"/>
      <c r="AF14" s="315">
        <v>1</v>
      </c>
      <c r="AG14" s="316"/>
      <c r="AH14" s="317"/>
      <c r="AI14" s="315"/>
      <c r="AJ14" s="316">
        <v>1</v>
      </c>
      <c r="AK14" s="317">
        <v>1</v>
      </c>
      <c r="AL14" s="315"/>
      <c r="AM14" s="316"/>
      <c r="AN14" s="317"/>
      <c r="AO14" s="315">
        <v>1</v>
      </c>
      <c r="AP14" s="316"/>
      <c r="AQ14" s="317"/>
      <c r="AR14" s="315">
        <v>1</v>
      </c>
      <c r="AS14" s="315"/>
      <c r="AT14" s="87">
        <f t="shared" si="0"/>
        <v>5</v>
      </c>
      <c r="AU14" s="3">
        <f t="shared" si="1"/>
        <v>8</v>
      </c>
      <c r="AV14" s="31">
        <f t="shared" si="2"/>
        <v>1</v>
      </c>
    </row>
    <row r="15" spans="1:49" x14ac:dyDescent="0.25">
      <c r="B15" s="11">
        <v>6</v>
      </c>
      <c r="C15" s="6" t="str">
        <f>'2 жастағы Ф'!C15</f>
        <v>Рахатжан Айбибі</v>
      </c>
      <c r="D15" s="315">
        <v>1</v>
      </c>
      <c r="E15" s="315"/>
      <c r="F15" s="316"/>
      <c r="G15" s="317"/>
      <c r="H15" s="315">
        <v>1</v>
      </c>
      <c r="I15" s="316"/>
      <c r="J15" s="317"/>
      <c r="K15" s="315"/>
      <c r="L15" s="316">
        <v>1</v>
      </c>
      <c r="M15" s="317"/>
      <c r="N15" s="315">
        <v>1</v>
      </c>
      <c r="O15" s="316"/>
      <c r="P15" s="317">
        <v>1</v>
      </c>
      <c r="Q15" s="315"/>
      <c r="R15" s="316"/>
      <c r="S15" s="317">
        <v>1</v>
      </c>
      <c r="T15" s="315"/>
      <c r="U15" s="316"/>
      <c r="V15" s="317"/>
      <c r="W15" s="315">
        <v>1</v>
      </c>
      <c r="X15" s="316"/>
      <c r="Y15" s="317"/>
      <c r="Z15" s="315">
        <v>1</v>
      </c>
      <c r="AA15" s="316"/>
      <c r="AB15" s="317">
        <v>1</v>
      </c>
      <c r="AC15" s="315"/>
      <c r="AD15" s="316"/>
      <c r="AE15" s="317"/>
      <c r="AF15" s="315">
        <v>1</v>
      </c>
      <c r="AG15" s="316"/>
      <c r="AH15" s="317"/>
      <c r="AI15" s="315"/>
      <c r="AJ15" s="316">
        <v>1</v>
      </c>
      <c r="AK15" s="317">
        <v>1</v>
      </c>
      <c r="AL15" s="315"/>
      <c r="AM15" s="316"/>
      <c r="AN15" s="317">
        <v>1</v>
      </c>
      <c r="AO15" s="315"/>
      <c r="AP15" s="316"/>
      <c r="AQ15" s="317"/>
      <c r="AR15" s="315">
        <v>1</v>
      </c>
      <c r="AS15" s="315"/>
      <c r="AT15" s="87">
        <f t="shared" si="0"/>
        <v>6</v>
      </c>
      <c r="AU15" s="3">
        <f t="shared" si="1"/>
        <v>6</v>
      </c>
      <c r="AV15" s="31">
        <f t="shared" si="2"/>
        <v>2</v>
      </c>
    </row>
    <row r="16" spans="1:49" x14ac:dyDescent="0.25">
      <c r="B16" s="11">
        <v>7</v>
      </c>
      <c r="C16" s="6" t="str">
        <f>'2 жастағы Ф'!C16</f>
        <v>Серік Айша</v>
      </c>
      <c r="D16" s="315">
        <v>1</v>
      </c>
      <c r="E16" s="315"/>
      <c r="F16" s="316"/>
      <c r="G16" s="317"/>
      <c r="H16" s="315">
        <v>1</v>
      </c>
      <c r="I16" s="316"/>
      <c r="J16" s="317"/>
      <c r="K16" s="315"/>
      <c r="L16" s="316">
        <v>1</v>
      </c>
      <c r="M16" s="317"/>
      <c r="N16" s="315">
        <v>1</v>
      </c>
      <c r="O16" s="316"/>
      <c r="P16" s="317">
        <v>1</v>
      </c>
      <c r="Q16" s="315"/>
      <c r="R16" s="316"/>
      <c r="S16" s="317">
        <v>1</v>
      </c>
      <c r="T16" s="315"/>
      <c r="U16" s="316"/>
      <c r="V16" s="317">
        <v>1</v>
      </c>
      <c r="W16" s="315"/>
      <c r="X16" s="316"/>
      <c r="Y16" s="317">
        <v>1</v>
      </c>
      <c r="Z16" s="315"/>
      <c r="AA16" s="316"/>
      <c r="AB16" s="317">
        <v>1</v>
      </c>
      <c r="AC16" s="315"/>
      <c r="AD16" s="316"/>
      <c r="AE16" s="317"/>
      <c r="AF16" s="315">
        <v>1</v>
      </c>
      <c r="AG16" s="316"/>
      <c r="AH16" s="317"/>
      <c r="AI16" s="315"/>
      <c r="AJ16" s="316">
        <v>1</v>
      </c>
      <c r="AK16" s="317">
        <v>1</v>
      </c>
      <c r="AL16" s="315"/>
      <c r="AM16" s="316"/>
      <c r="AN16" s="317"/>
      <c r="AO16" s="315">
        <v>1</v>
      </c>
      <c r="AP16" s="316"/>
      <c r="AQ16" s="317"/>
      <c r="AR16" s="315">
        <v>1</v>
      </c>
      <c r="AS16" s="315"/>
      <c r="AT16" s="87">
        <f t="shared" si="0"/>
        <v>7</v>
      </c>
      <c r="AU16" s="3">
        <f t="shared" si="1"/>
        <v>5</v>
      </c>
      <c r="AV16" s="31">
        <f t="shared" si="2"/>
        <v>2</v>
      </c>
    </row>
    <row r="17" spans="2:48" x14ac:dyDescent="0.25">
      <c r="B17" s="11">
        <v>8</v>
      </c>
      <c r="C17" s="6" t="str">
        <f>'2 жастағы Ф'!C17</f>
        <v>Бутаев Мирон</v>
      </c>
      <c r="D17" s="315">
        <v>1</v>
      </c>
      <c r="E17" s="315"/>
      <c r="F17" s="316"/>
      <c r="G17" s="317"/>
      <c r="H17" s="315">
        <v>1</v>
      </c>
      <c r="I17" s="316"/>
      <c r="J17" s="317"/>
      <c r="K17" s="315"/>
      <c r="L17" s="316">
        <v>1</v>
      </c>
      <c r="M17" s="317"/>
      <c r="N17" s="315">
        <v>1</v>
      </c>
      <c r="O17" s="316"/>
      <c r="P17" s="317"/>
      <c r="Q17" s="315">
        <v>1</v>
      </c>
      <c r="R17" s="316"/>
      <c r="S17" s="317">
        <v>1</v>
      </c>
      <c r="T17" s="315"/>
      <c r="U17" s="316"/>
      <c r="V17" s="317">
        <v>1</v>
      </c>
      <c r="W17" s="315"/>
      <c r="X17" s="316"/>
      <c r="Y17" s="317"/>
      <c r="Z17" s="315">
        <v>1</v>
      </c>
      <c r="AA17" s="316"/>
      <c r="AB17" s="317">
        <v>1</v>
      </c>
      <c r="AC17" s="315"/>
      <c r="AD17" s="316"/>
      <c r="AE17" s="317"/>
      <c r="AF17" s="315">
        <v>1</v>
      </c>
      <c r="AG17" s="316"/>
      <c r="AH17" s="317"/>
      <c r="AI17" s="315"/>
      <c r="AJ17" s="316">
        <v>1</v>
      </c>
      <c r="AK17" s="317">
        <v>1</v>
      </c>
      <c r="AL17" s="315"/>
      <c r="AM17" s="316"/>
      <c r="AN17" s="317"/>
      <c r="AO17" s="315">
        <v>1</v>
      </c>
      <c r="AP17" s="316"/>
      <c r="AQ17" s="317"/>
      <c r="AR17" s="315">
        <v>1</v>
      </c>
      <c r="AS17" s="315"/>
      <c r="AT17" s="87">
        <f t="shared" si="0"/>
        <v>5</v>
      </c>
      <c r="AU17" s="3">
        <f t="shared" si="1"/>
        <v>7</v>
      </c>
      <c r="AV17" s="31">
        <f t="shared" si="2"/>
        <v>2</v>
      </c>
    </row>
    <row r="18" spans="2:48" x14ac:dyDescent="0.25">
      <c r="B18" s="11">
        <v>9</v>
      </c>
      <c r="C18" s="6" t="str">
        <f>'2 жастағы Ф'!C18</f>
        <v>Литвинов Иван</v>
      </c>
      <c r="D18" s="315">
        <v>1</v>
      </c>
      <c r="E18" s="315"/>
      <c r="F18" s="316"/>
      <c r="G18" s="317"/>
      <c r="H18" s="315">
        <v>1</v>
      </c>
      <c r="I18" s="316"/>
      <c r="J18" s="317"/>
      <c r="K18" s="315"/>
      <c r="L18" s="316">
        <v>1</v>
      </c>
      <c r="M18" s="317"/>
      <c r="N18" s="315">
        <v>1</v>
      </c>
      <c r="O18" s="316"/>
      <c r="P18" s="317"/>
      <c r="Q18" s="315">
        <v>1</v>
      </c>
      <c r="R18" s="316"/>
      <c r="S18" s="317">
        <v>1</v>
      </c>
      <c r="T18" s="315"/>
      <c r="U18" s="316"/>
      <c r="V18" s="317">
        <v>1</v>
      </c>
      <c r="W18" s="315"/>
      <c r="X18" s="316"/>
      <c r="Y18" s="317"/>
      <c r="Z18" s="315">
        <v>1</v>
      </c>
      <c r="AA18" s="316"/>
      <c r="AB18" s="317">
        <v>1</v>
      </c>
      <c r="AC18" s="315"/>
      <c r="AD18" s="316"/>
      <c r="AE18" s="317"/>
      <c r="AF18" s="315">
        <v>1</v>
      </c>
      <c r="AG18" s="316"/>
      <c r="AH18" s="317"/>
      <c r="AI18" s="315"/>
      <c r="AJ18" s="316">
        <v>1</v>
      </c>
      <c r="AK18" s="317">
        <v>1</v>
      </c>
      <c r="AL18" s="315"/>
      <c r="AM18" s="316"/>
      <c r="AN18" s="317"/>
      <c r="AO18" s="315">
        <v>1</v>
      </c>
      <c r="AP18" s="316"/>
      <c r="AQ18" s="317"/>
      <c r="AR18" s="315">
        <v>1</v>
      </c>
      <c r="AS18" s="315"/>
      <c r="AT18" s="87">
        <f t="shared" si="0"/>
        <v>5</v>
      </c>
      <c r="AU18" s="3">
        <f t="shared" si="1"/>
        <v>7</v>
      </c>
      <c r="AV18" s="31">
        <f t="shared" si="2"/>
        <v>2</v>
      </c>
    </row>
    <row r="19" spans="2:48" x14ac:dyDescent="0.25">
      <c r="B19" s="11">
        <v>10</v>
      </c>
      <c r="C19" s="6">
        <f>'2 жастағы Ф'!C19</f>
        <v>0</v>
      </c>
      <c r="D19" s="315">
        <v>1</v>
      </c>
      <c r="E19" s="315"/>
      <c r="F19" s="316"/>
      <c r="G19" s="317"/>
      <c r="H19" s="315">
        <v>1</v>
      </c>
      <c r="I19" s="316"/>
      <c r="J19" s="317"/>
      <c r="K19" s="315"/>
      <c r="L19" s="316">
        <v>1</v>
      </c>
      <c r="M19" s="317"/>
      <c r="N19" s="315">
        <v>1</v>
      </c>
      <c r="O19" s="316"/>
      <c r="P19" s="317"/>
      <c r="Q19" s="315">
        <v>1</v>
      </c>
      <c r="R19" s="316"/>
      <c r="S19" s="317">
        <v>1</v>
      </c>
      <c r="T19" s="315"/>
      <c r="U19" s="316"/>
      <c r="V19" s="317">
        <v>1</v>
      </c>
      <c r="W19" s="315"/>
      <c r="X19" s="316"/>
      <c r="Y19" s="317">
        <v>1</v>
      </c>
      <c r="Z19" s="315"/>
      <c r="AA19" s="316"/>
      <c r="AB19" s="317">
        <v>1</v>
      </c>
      <c r="AC19" s="315"/>
      <c r="AD19" s="316"/>
      <c r="AE19" s="317"/>
      <c r="AF19" s="315"/>
      <c r="AG19" s="316">
        <v>1</v>
      </c>
      <c r="AH19" s="317"/>
      <c r="AI19" s="315"/>
      <c r="AJ19" s="316">
        <v>1</v>
      </c>
      <c r="AK19" s="317"/>
      <c r="AL19" s="315">
        <v>1</v>
      </c>
      <c r="AM19" s="316"/>
      <c r="AN19" s="317">
        <v>1</v>
      </c>
      <c r="AO19" s="315"/>
      <c r="AP19" s="316"/>
      <c r="AQ19" s="317"/>
      <c r="AR19" s="315"/>
      <c r="AS19" s="315"/>
      <c r="AT19" s="87">
        <f t="shared" si="0"/>
        <v>6</v>
      </c>
      <c r="AU19" s="3">
        <f t="shared" si="1"/>
        <v>4</v>
      </c>
      <c r="AV19" s="31">
        <f t="shared" si="2"/>
        <v>3</v>
      </c>
    </row>
    <row r="20" spans="2:48" x14ac:dyDescent="0.25">
      <c r="B20" s="11">
        <v>11</v>
      </c>
      <c r="C20" s="6">
        <f>'2 жастағы Ф'!C20</f>
        <v>0</v>
      </c>
      <c r="D20" s="315">
        <v>1</v>
      </c>
      <c r="E20" s="315"/>
      <c r="F20" s="316"/>
      <c r="G20" s="317"/>
      <c r="H20" s="315">
        <v>1</v>
      </c>
      <c r="I20" s="316"/>
      <c r="J20" s="317"/>
      <c r="K20" s="315"/>
      <c r="L20" s="316">
        <v>1</v>
      </c>
      <c r="M20" s="317"/>
      <c r="N20" s="315">
        <v>1</v>
      </c>
      <c r="O20" s="316"/>
      <c r="P20" s="317"/>
      <c r="Q20" s="315">
        <v>1</v>
      </c>
      <c r="R20" s="316"/>
      <c r="S20" s="317">
        <v>1</v>
      </c>
      <c r="T20" s="315"/>
      <c r="U20" s="316"/>
      <c r="V20" s="317">
        <v>1</v>
      </c>
      <c r="W20" s="315"/>
      <c r="X20" s="316"/>
      <c r="Y20" s="317"/>
      <c r="Z20" s="315">
        <v>1</v>
      </c>
      <c r="AA20" s="316"/>
      <c r="AB20" s="317">
        <v>1</v>
      </c>
      <c r="AC20" s="315"/>
      <c r="AD20" s="316"/>
      <c r="AE20" s="317"/>
      <c r="AF20" s="315"/>
      <c r="AG20" s="316">
        <v>1</v>
      </c>
      <c r="AH20" s="317"/>
      <c r="AI20" s="315"/>
      <c r="AJ20" s="316">
        <v>1</v>
      </c>
      <c r="AK20" s="317"/>
      <c r="AL20" s="315">
        <v>1</v>
      </c>
      <c r="AM20" s="316"/>
      <c r="AN20" s="317"/>
      <c r="AO20" s="315">
        <v>1</v>
      </c>
      <c r="AP20" s="316"/>
      <c r="AQ20" s="317"/>
      <c r="AR20" s="315"/>
      <c r="AS20" s="315"/>
      <c r="AT20" s="87">
        <f t="shared" si="0"/>
        <v>4</v>
      </c>
      <c r="AU20" s="3">
        <f t="shared" si="1"/>
        <v>6</v>
      </c>
      <c r="AV20" s="31">
        <f t="shared" si="2"/>
        <v>3</v>
      </c>
    </row>
    <row r="21" spans="2:48" x14ac:dyDescent="0.25">
      <c r="B21" s="11">
        <v>12</v>
      </c>
      <c r="C21" s="6">
        <f>'2 жастағы Ф'!C21</f>
        <v>0</v>
      </c>
      <c r="D21" s="315"/>
      <c r="E21" s="315"/>
      <c r="F21" s="316"/>
      <c r="G21" s="317"/>
      <c r="H21" s="315"/>
      <c r="I21" s="316"/>
      <c r="J21" s="317"/>
      <c r="K21" s="315"/>
      <c r="L21" s="316"/>
      <c r="M21" s="317"/>
      <c r="N21" s="315"/>
      <c r="O21" s="316"/>
      <c r="P21" s="317"/>
      <c r="Q21" s="315"/>
      <c r="R21" s="316"/>
      <c r="S21" s="317"/>
      <c r="T21" s="315"/>
      <c r="U21" s="316"/>
      <c r="V21" s="317"/>
      <c r="W21" s="315"/>
      <c r="X21" s="316"/>
      <c r="Y21" s="317"/>
      <c r="Z21" s="315"/>
      <c r="AA21" s="316"/>
      <c r="AB21" s="317"/>
      <c r="AC21" s="315"/>
      <c r="AD21" s="316"/>
      <c r="AE21" s="317"/>
      <c r="AF21" s="315"/>
      <c r="AG21" s="316"/>
      <c r="AH21" s="317"/>
      <c r="AI21" s="315"/>
      <c r="AJ21" s="316"/>
      <c r="AK21" s="317"/>
      <c r="AL21" s="315"/>
      <c r="AM21" s="316"/>
      <c r="AN21" s="317"/>
      <c r="AO21" s="315"/>
      <c r="AP21" s="316"/>
      <c r="AQ21" s="317"/>
      <c r="AR21" s="315"/>
      <c r="AS21" s="315"/>
      <c r="AT21" s="87">
        <f t="shared" si="0"/>
        <v>0</v>
      </c>
      <c r="AU21" s="3">
        <f t="shared" si="1"/>
        <v>0</v>
      </c>
      <c r="AV21" s="31">
        <f t="shared" si="2"/>
        <v>0</v>
      </c>
    </row>
    <row r="22" spans="2:48" x14ac:dyDescent="0.25">
      <c r="B22" s="11">
        <v>13</v>
      </c>
      <c r="C22" s="6">
        <f>'2 жастағы Ф'!C22</f>
        <v>0</v>
      </c>
      <c r="D22" s="315"/>
      <c r="E22" s="315"/>
      <c r="F22" s="316"/>
      <c r="G22" s="317"/>
      <c r="H22" s="315"/>
      <c r="I22" s="316"/>
      <c r="J22" s="317"/>
      <c r="K22" s="315"/>
      <c r="L22" s="316"/>
      <c r="M22" s="317"/>
      <c r="N22" s="315"/>
      <c r="O22" s="316"/>
      <c r="P22" s="317"/>
      <c r="Q22" s="315"/>
      <c r="R22" s="316"/>
      <c r="S22" s="317"/>
      <c r="T22" s="315"/>
      <c r="U22" s="316"/>
      <c r="V22" s="317"/>
      <c r="W22" s="315"/>
      <c r="X22" s="316"/>
      <c r="Y22" s="317"/>
      <c r="Z22" s="315"/>
      <c r="AA22" s="316"/>
      <c r="AB22" s="317"/>
      <c r="AC22" s="315"/>
      <c r="AD22" s="316"/>
      <c r="AE22" s="317"/>
      <c r="AF22" s="315"/>
      <c r="AG22" s="316"/>
      <c r="AH22" s="317"/>
      <c r="AI22" s="315"/>
      <c r="AJ22" s="316"/>
      <c r="AK22" s="317"/>
      <c r="AL22" s="315"/>
      <c r="AM22" s="316"/>
      <c r="AN22" s="317"/>
      <c r="AO22" s="315"/>
      <c r="AP22" s="316"/>
      <c r="AQ22" s="317"/>
      <c r="AR22" s="315"/>
      <c r="AS22" s="315"/>
      <c r="AT22" s="87">
        <f t="shared" si="0"/>
        <v>0</v>
      </c>
      <c r="AU22" s="3">
        <f t="shared" si="1"/>
        <v>0</v>
      </c>
      <c r="AV22" s="31">
        <f t="shared" si="2"/>
        <v>0</v>
      </c>
    </row>
    <row r="23" spans="2:48" x14ac:dyDescent="0.25">
      <c r="B23" s="11">
        <v>14</v>
      </c>
      <c r="C23" s="6">
        <f>'2 жастағы Ф'!C23</f>
        <v>0</v>
      </c>
      <c r="D23" s="315"/>
      <c r="E23" s="315"/>
      <c r="F23" s="316"/>
      <c r="G23" s="317"/>
      <c r="H23" s="315"/>
      <c r="I23" s="316"/>
      <c r="J23" s="317"/>
      <c r="K23" s="315"/>
      <c r="L23" s="316"/>
      <c r="M23" s="317"/>
      <c r="N23" s="315"/>
      <c r="O23" s="316"/>
      <c r="P23" s="317"/>
      <c r="Q23" s="315"/>
      <c r="R23" s="316"/>
      <c r="S23" s="317"/>
      <c r="T23" s="315"/>
      <c r="U23" s="316"/>
      <c r="V23" s="317"/>
      <c r="W23" s="315"/>
      <c r="X23" s="316"/>
      <c r="Y23" s="317"/>
      <c r="Z23" s="315"/>
      <c r="AA23" s="316"/>
      <c r="AB23" s="317"/>
      <c r="AC23" s="315"/>
      <c r="AD23" s="316"/>
      <c r="AE23" s="317"/>
      <c r="AF23" s="315"/>
      <c r="AG23" s="316"/>
      <c r="AH23" s="317"/>
      <c r="AI23" s="315"/>
      <c r="AJ23" s="316"/>
      <c r="AK23" s="317"/>
      <c r="AL23" s="315"/>
      <c r="AM23" s="316"/>
      <c r="AN23" s="317"/>
      <c r="AO23" s="315"/>
      <c r="AP23" s="316"/>
      <c r="AQ23" s="317"/>
      <c r="AR23" s="315"/>
      <c r="AS23" s="315"/>
      <c r="AT23" s="87">
        <f t="shared" si="0"/>
        <v>0</v>
      </c>
      <c r="AU23" s="3">
        <f t="shared" si="1"/>
        <v>0</v>
      </c>
      <c r="AV23" s="31">
        <f t="shared" si="2"/>
        <v>0</v>
      </c>
    </row>
    <row r="24" spans="2:48" x14ac:dyDescent="0.25">
      <c r="B24" s="11">
        <v>15</v>
      </c>
      <c r="C24" s="6">
        <f>'2 жастағы Ф'!C24</f>
        <v>0</v>
      </c>
      <c r="D24" s="315"/>
      <c r="E24" s="315"/>
      <c r="F24" s="316"/>
      <c r="G24" s="317"/>
      <c r="H24" s="315"/>
      <c r="I24" s="316"/>
      <c r="J24" s="317"/>
      <c r="K24" s="315"/>
      <c r="L24" s="316"/>
      <c r="M24" s="317"/>
      <c r="N24" s="315"/>
      <c r="O24" s="316"/>
      <c r="P24" s="317"/>
      <c r="Q24" s="315"/>
      <c r="R24" s="316"/>
      <c r="S24" s="317"/>
      <c r="T24" s="315"/>
      <c r="U24" s="316"/>
      <c r="V24" s="317"/>
      <c r="W24" s="315"/>
      <c r="X24" s="316"/>
      <c r="Y24" s="317"/>
      <c r="Z24" s="315"/>
      <c r="AA24" s="316"/>
      <c r="AB24" s="317"/>
      <c r="AC24" s="315"/>
      <c r="AD24" s="316"/>
      <c r="AE24" s="317"/>
      <c r="AF24" s="315"/>
      <c r="AG24" s="316"/>
      <c r="AH24" s="317"/>
      <c r="AI24" s="315"/>
      <c r="AJ24" s="316"/>
      <c r="AK24" s="317"/>
      <c r="AL24" s="315"/>
      <c r="AM24" s="316"/>
      <c r="AN24" s="317"/>
      <c r="AO24" s="315"/>
      <c r="AP24" s="316"/>
      <c r="AQ24" s="317"/>
      <c r="AR24" s="315"/>
      <c r="AS24" s="315"/>
      <c r="AT24" s="87">
        <f t="shared" si="0"/>
        <v>0</v>
      </c>
      <c r="AU24" s="3">
        <f t="shared" si="1"/>
        <v>0</v>
      </c>
      <c r="AV24" s="31">
        <f t="shared" si="2"/>
        <v>0</v>
      </c>
    </row>
    <row r="25" spans="2:48" x14ac:dyDescent="0.25">
      <c r="B25" s="11">
        <v>16</v>
      </c>
      <c r="C25" s="6">
        <f>'2 жастағы Ф'!C25</f>
        <v>0</v>
      </c>
      <c r="D25" s="315"/>
      <c r="E25" s="315"/>
      <c r="F25" s="316"/>
      <c r="G25" s="317"/>
      <c r="H25" s="315"/>
      <c r="I25" s="316"/>
      <c r="J25" s="317"/>
      <c r="K25" s="315"/>
      <c r="L25" s="316"/>
      <c r="M25" s="317"/>
      <c r="N25" s="315"/>
      <c r="O25" s="316"/>
      <c r="P25" s="317"/>
      <c r="Q25" s="315"/>
      <c r="R25" s="316"/>
      <c r="S25" s="317"/>
      <c r="T25" s="315"/>
      <c r="U25" s="316"/>
      <c r="V25" s="317"/>
      <c r="W25" s="315"/>
      <c r="X25" s="316"/>
      <c r="Y25" s="317"/>
      <c r="Z25" s="315"/>
      <c r="AA25" s="316"/>
      <c r="AB25" s="317"/>
      <c r="AC25" s="315"/>
      <c r="AD25" s="316"/>
      <c r="AE25" s="317"/>
      <c r="AF25" s="315"/>
      <c r="AG25" s="316"/>
      <c r="AH25" s="317"/>
      <c r="AI25" s="315"/>
      <c r="AJ25" s="316"/>
      <c r="AK25" s="317"/>
      <c r="AL25" s="315"/>
      <c r="AM25" s="316"/>
      <c r="AN25" s="317"/>
      <c r="AO25" s="315"/>
      <c r="AP25" s="316"/>
      <c r="AQ25" s="317"/>
      <c r="AR25" s="315"/>
      <c r="AS25" s="315"/>
      <c r="AT25" s="87">
        <f t="shared" si="0"/>
        <v>0</v>
      </c>
      <c r="AU25" s="3">
        <f t="shared" si="1"/>
        <v>0</v>
      </c>
      <c r="AV25" s="31">
        <f t="shared" si="2"/>
        <v>0</v>
      </c>
    </row>
    <row r="26" spans="2:48" x14ac:dyDescent="0.25">
      <c r="B26" s="11">
        <v>17</v>
      </c>
      <c r="C26" s="6">
        <f>'2 жастағы Ф'!C26</f>
        <v>0</v>
      </c>
      <c r="D26" s="315"/>
      <c r="E26" s="315"/>
      <c r="F26" s="316"/>
      <c r="G26" s="317"/>
      <c r="H26" s="315"/>
      <c r="I26" s="316"/>
      <c r="J26" s="317"/>
      <c r="K26" s="315"/>
      <c r="L26" s="316"/>
      <c r="M26" s="317"/>
      <c r="N26" s="315"/>
      <c r="O26" s="316"/>
      <c r="P26" s="317"/>
      <c r="Q26" s="315"/>
      <c r="R26" s="316"/>
      <c r="S26" s="317"/>
      <c r="T26" s="315"/>
      <c r="U26" s="316"/>
      <c r="V26" s="317"/>
      <c r="W26" s="315"/>
      <c r="X26" s="316"/>
      <c r="Y26" s="317"/>
      <c r="Z26" s="315"/>
      <c r="AA26" s="316"/>
      <c r="AB26" s="317"/>
      <c r="AC26" s="315"/>
      <c r="AD26" s="316"/>
      <c r="AE26" s="317"/>
      <c r="AF26" s="315"/>
      <c r="AG26" s="316"/>
      <c r="AH26" s="317"/>
      <c r="AI26" s="315"/>
      <c r="AJ26" s="316"/>
      <c r="AK26" s="317"/>
      <c r="AL26" s="315"/>
      <c r="AM26" s="316"/>
      <c r="AN26" s="317"/>
      <c r="AO26" s="315"/>
      <c r="AP26" s="316"/>
      <c r="AQ26" s="317"/>
      <c r="AR26" s="315"/>
      <c r="AS26" s="315"/>
      <c r="AT26" s="87">
        <f t="shared" si="0"/>
        <v>0</v>
      </c>
      <c r="AU26" s="3">
        <f t="shared" si="1"/>
        <v>0</v>
      </c>
      <c r="AV26" s="31">
        <f t="shared" si="2"/>
        <v>0</v>
      </c>
    </row>
    <row r="27" spans="2:48" x14ac:dyDescent="0.25">
      <c r="B27" s="11">
        <v>18</v>
      </c>
      <c r="C27" s="6">
        <f>'2 жастағы Ф'!C27</f>
        <v>0</v>
      </c>
      <c r="D27" s="315"/>
      <c r="E27" s="315"/>
      <c r="F27" s="316"/>
      <c r="G27" s="317"/>
      <c r="H27" s="315"/>
      <c r="I27" s="316"/>
      <c r="J27" s="317"/>
      <c r="K27" s="315"/>
      <c r="L27" s="316"/>
      <c r="M27" s="317"/>
      <c r="N27" s="315"/>
      <c r="O27" s="316"/>
      <c r="P27" s="317"/>
      <c r="Q27" s="315"/>
      <c r="R27" s="316"/>
      <c r="S27" s="317"/>
      <c r="T27" s="315"/>
      <c r="U27" s="316"/>
      <c r="V27" s="317"/>
      <c r="W27" s="315"/>
      <c r="X27" s="316"/>
      <c r="Y27" s="317"/>
      <c r="Z27" s="315"/>
      <c r="AA27" s="316"/>
      <c r="AB27" s="317"/>
      <c r="AC27" s="315"/>
      <c r="AD27" s="316"/>
      <c r="AE27" s="317"/>
      <c r="AF27" s="315"/>
      <c r="AG27" s="316"/>
      <c r="AH27" s="317"/>
      <c r="AI27" s="315"/>
      <c r="AJ27" s="316"/>
      <c r="AK27" s="317"/>
      <c r="AL27" s="315"/>
      <c r="AM27" s="316"/>
      <c r="AN27" s="317"/>
      <c r="AO27" s="315"/>
      <c r="AP27" s="316"/>
      <c r="AQ27" s="317"/>
      <c r="AR27" s="315"/>
      <c r="AS27" s="315"/>
      <c r="AT27" s="87">
        <f t="shared" si="0"/>
        <v>0</v>
      </c>
      <c r="AU27" s="3">
        <f t="shared" si="1"/>
        <v>0</v>
      </c>
      <c r="AV27" s="31">
        <f t="shared" si="2"/>
        <v>0</v>
      </c>
    </row>
    <row r="28" spans="2:48" x14ac:dyDescent="0.25">
      <c r="B28" s="11">
        <v>19</v>
      </c>
      <c r="C28" s="6">
        <f>'2 жастағы Ф'!C28</f>
        <v>0</v>
      </c>
      <c r="D28" s="315"/>
      <c r="E28" s="315"/>
      <c r="F28" s="316"/>
      <c r="G28" s="317"/>
      <c r="H28" s="315"/>
      <c r="I28" s="316"/>
      <c r="J28" s="317"/>
      <c r="K28" s="315"/>
      <c r="L28" s="316"/>
      <c r="M28" s="317"/>
      <c r="N28" s="315"/>
      <c r="O28" s="316"/>
      <c r="P28" s="317"/>
      <c r="Q28" s="315"/>
      <c r="R28" s="316"/>
      <c r="S28" s="317"/>
      <c r="T28" s="315"/>
      <c r="U28" s="316"/>
      <c r="V28" s="317"/>
      <c r="W28" s="315"/>
      <c r="X28" s="316"/>
      <c r="Y28" s="317"/>
      <c r="Z28" s="315"/>
      <c r="AA28" s="316"/>
      <c r="AB28" s="317"/>
      <c r="AC28" s="315"/>
      <c r="AD28" s="316"/>
      <c r="AE28" s="317"/>
      <c r="AF28" s="315"/>
      <c r="AG28" s="316"/>
      <c r="AH28" s="317"/>
      <c r="AI28" s="315"/>
      <c r="AJ28" s="316"/>
      <c r="AK28" s="317"/>
      <c r="AL28" s="315"/>
      <c r="AM28" s="316"/>
      <c r="AN28" s="317"/>
      <c r="AO28" s="315"/>
      <c r="AP28" s="316"/>
      <c r="AQ28" s="317"/>
      <c r="AR28" s="315"/>
      <c r="AS28" s="315"/>
      <c r="AT28" s="87">
        <f t="shared" si="0"/>
        <v>0</v>
      </c>
      <c r="AU28" s="3">
        <f t="shared" si="1"/>
        <v>0</v>
      </c>
      <c r="AV28" s="31">
        <f t="shared" si="2"/>
        <v>0</v>
      </c>
    </row>
    <row r="29" spans="2:48" x14ac:dyDescent="0.25">
      <c r="B29" s="11">
        <v>20</v>
      </c>
      <c r="C29" s="6">
        <f>'2 жастағы Ф'!C29</f>
        <v>0</v>
      </c>
      <c r="D29" s="315"/>
      <c r="E29" s="315"/>
      <c r="F29" s="316"/>
      <c r="G29" s="317"/>
      <c r="H29" s="315"/>
      <c r="I29" s="316"/>
      <c r="J29" s="317"/>
      <c r="K29" s="315"/>
      <c r="L29" s="316"/>
      <c r="M29" s="317"/>
      <c r="N29" s="315"/>
      <c r="O29" s="316"/>
      <c r="P29" s="317"/>
      <c r="Q29" s="315"/>
      <c r="R29" s="316"/>
      <c r="S29" s="317"/>
      <c r="T29" s="315"/>
      <c r="U29" s="316"/>
      <c r="V29" s="317"/>
      <c r="W29" s="315"/>
      <c r="X29" s="316"/>
      <c r="Y29" s="317"/>
      <c r="Z29" s="315"/>
      <c r="AA29" s="316"/>
      <c r="AB29" s="317"/>
      <c r="AC29" s="315"/>
      <c r="AD29" s="316"/>
      <c r="AE29" s="317"/>
      <c r="AF29" s="315"/>
      <c r="AG29" s="316"/>
      <c r="AH29" s="317"/>
      <c r="AI29" s="315"/>
      <c r="AJ29" s="316"/>
      <c r="AK29" s="317"/>
      <c r="AL29" s="315"/>
      <c r="AM29" s="316"/>
      <c r="AN29" s="317"/>
      <c r="AO29" s="315"/>
      <c r="AP29" s="316"/>
      <c r="AQ29" s="317"/>
      <c r="AR29" s="315"/>
      <c r="AS29" s="315"/>
      <c r="AT29" s="87">
        <f t="shared" si="0"/>
        <v>0</v>
      </c>
      <c r="AU29" s="3">
        <f t="shared" si="1"/>
        <v>0</v>
      </c>
      <c r="AV29" s="31">
        <f t="shared" si="2"/>
        <v>0</v>
      </c>
    </row>
    <row r="30" spans="2:48" x14ac:dyDescent="0.25">
      <c r="B30" s="11">
        <v>21</v>
      </c>
      <c r="C30" s="6">
        <f>'2 жастағы Ф'!C30</f>
        <v>0</v>
      </c>
      <c r="D30" s="315"/>
      <c r="E30" s="315"/>
      <c r="F30" s="316"/>
      <c r="G30" s="317"/>
      <c r="H30" s="315"/>
      <c r="I30" s="316"/>
      <c r="J30" s="317"/>
      <c r="K30" s="315"/>
      <c r="L30" s="316"/>
      <c r="M30" s="317"/>
      <c r="N30" s="315"/>
      <c r="O30" s="316"/>
      <c r="P30" s="317"/>
      <c r="Q30" s="315"/>
      <c r="R30" s="316"/>
      <c r="S30" s="317"/>
      <c r="T30" s="315"/>
      <c r="U30" s="316"/>
      <c r="V30" s="317"/>
      <c r="W30" s="315"/>
      <c r="X30" s="316"/>
      <c r="Y30" s="317"/>
      <c r="Z30" s="315"/>
      <c r="AA30" s="316"/>
      <c r="AB30" s="317"/>
      <c r="AC30" s="315"/>
      <c r="AD30" s="316"/>
      <c r="AE30" s="317"/>
      <c r="AF30" s="315"/>
      <c r="AG30" s="316"/>
      <c r="AH30" s="317"/>
      <c r="AI30" s="315"/>
      <c r="AJ30" s="316"/>
      <c r="AK30" s="317"/>
      <c r="AL30" s="315"/>
      <c r="AM30" s="316"/>
      <c r="AN30" s="317"/>
      <c r="AO30" s="315"/>
      <c r="AP30" s="316"/>
      <c r="AQ30" s="317"/>
      <c r="AR30" s="315"/>
      <c r="AS30" s="315"/>
      <c r="AT30" s="87">
        <f t="shared" si="0"/>
        <v>0</v>
      </c>
      <c r="AU30" s="3">
        <f t="shared" si="1"/>
        <v>0</v>
      </c>
      <c r="AV30" s="31">
        <f t="shared" si="2"/>
        <v>0</v>
      </c>
    </row>
    <row r="31" spans="2:48" x14ac:dyDescent="0.25">
      <c r="B31" s="11">
        <v>22</v>
      </c>
      <c r="C31" s="6">
        <f>'2 жастағы Ф'!C31</f>
        <v>0</v>
      </c>
      <c r="D31" s="315"/>
      <c r="E31" s="315"/>
      <c r="F31" s="316"/>
      <c r="G31" s="317"/>
      <c r="H31" s="315"/>
      <c r="I31" s="316"/>
      <c r="J31" s="317"/>
      <c r="K31" s="315"/>
      <c r="L31" s="316"/>
      <c r="M31" s="317"/>
      <c r="N31" s="315"/>
      <c r="O31" s="316"/>
      <c r="P31" s="317"/>
      <c r="Q31" s="315"/>
      <c r="R31" s="316"/>
      <c r="S31" s="317"/>
      <c r="T31" s="315"/>
      <c r="U31" s="316"/>
      <c r="V31" s="317"/>
      <c r="W31" s="315"/>
      <c r="X31" s="316"/>
      <c r="Y31" s="317"/>
      <c r="Z31" s="315"/>
      <c r="AA31" s="316"/>
      <c r="AB31" s="317"/>
      <c r="AC31" s="315"/>
      <c r="AD31" s="316"/>
      <c r="AE31" s="317"/>
      <c r="AF31" s="315"/>
      <c r="AG31" s="316"/>
      <c r="AH31" s="317"/>
      <c r="AI31" s="315"/>
      <c r="AJ31" s="316"/>
      <c r="AK31" s="317"/>
      <c r="AL31" s="315"/>
      <c r="AM31" s="316"/>
      <c r="AN31" s="317"/>
      <c r="AO31" s="315"/>
      <c r="AP31" s="316"/>
      <c r="AQ31" s="317"/>
      <c r="AR31" s="315"/>
      <c r="AS31" s="315"/>
      <c r="AT31" s="87">
        <f t="shared" si="0"/>
        <v>0</v>
      </c>
      <c r="AU31" s="3">
        <f t="shared" si="1"/>
        <v>0</v>
      </c>
      <c r="AV31" s="31">
        <f t="shared" si="2"/>
        <v>0</v>
      </c>
    </row>
    <row r="32" spans="2:48" x14ac:dyDescent="0.25">
      <c r="B32" s="11">
        <v>23</v>
      </c>
      <c r="C32" s="6">
        <f>'2 жастағы Ф'!C32</f>
        <v>0</v>
      </c>
      <c r="D32" s="315"/>
      <c r="E32" s="315"/>
      <c r="F32" s="316"/>
      <c r="G32" s="317"/>
      <c r="H32" s="315"/>
      <c r="I32" s="316"/>
      <c r="J32" s="317"/>
      <c r="K32" s="315"/>
      <c r="L32" s="316"/>
      <c r="M32" s="317"/>
      <c r="N32" s="315"/>
      <c r="O32" s="316"/>
      <c r="P32" s="317"/>
      <c r="Q32" s="315"/>
      <c r="R32" s="316"/>
      <c r="S32" s="317"/>
      <c r="T32" s="315"/>
      <c r="U32" s="316"/>
      <c r="V32" s="317"/>
      <c r="W32" s="315"/>
      <c r="X32" s="316"/>
      <c r="Y32" s="317"/>
      <c r="Z32" s="315"/>
      <c r="AA32" s="316"/>
      <c r="AB32" s="317"/>
      <c r="AC32" s="315"/>
      <c r="AD32" s="316"/>
      <c r="AE32" s="317"/>
      <c r="AF32" s="315"/>
      <c r="AG32" s="316"/>
      <c r="AH32" s="317"/>
      <c r="AI32" s="315"/>
      <c r="AJ32" s="316"/>
      <c r="AK32" s="317"/>
      <c r="AL32" s="315"/>
      <c r="AM32" s="316"/>
      <c r="AN32" s="317"/>
      <c r="AO32" s="315"/>
      <c r="AP32" s="316"/>
      <c r="AQ32" s="317"/>
      <c r="AR32" s="315"/>
      <c r="AS32" s="315"/>
      <c r="AT32" s="87">
        <f t="shared" si="0"/>
        <v>0</v>
      </c>
      <c r="AU32" s="3">
        <f t="shared" si="1"/>
        <v>0</v>
      </c>
      <c r="AV32" s="31">
        <f t="shared" si="2"/>
        <v>0</v>
      </c>
    </row>
    <row r="33" spans="2:48" x14ac:dyDescent="0.25">
      <c r="B33" s="11">
        <v>24</v>
      </c>
      <c r="C33" s="6">
        <f>'2 жастағы Ф'!C33</f>
        <v>0</v>
      </c>
      <c r="D33" s="315"/>
      <c r="E33" s="315"/>
      <c r="F33" s="316"/>
      <c r="G33" s="317"/>
      <c r="H33" s="315"/>
      <c r="I33" s="316"/>
      <c r="J33" s="317"/>
      <c r="K33" s="315"/>
      <c r="L33" s="316"/>
      <c r="M33" s="317"/>
      <c r="N33" s="315"/>
      <c r="O33" s="316"/>
      <c r="P33" s="317"/>
      <c r="Q33" s="315"/>
      <c r="R33" s="316"/>
      <c r="S33" s="317"/>
      <c r="T33" s="315"/>
      <c r="U33" s="316"/>
      <c r="V33" s="317"/>
      <c r="W33" s="315"/>
      <c r="X33" s="316"/>
      <c r="Y33" s="317"/>
      <c r="Z33" s="315"/>
      <c r="AA33" s="316"/>
      <c r="AB33" s="317"/>
      <c r="AC33" s="315"/>
      <c r="AD33" s="316"/>
      <c r="AE33" s="317"/>
      <c r="AF33" s="315"/>
      <c r="AG33" s="316"/>
      <c r="AH33" s="317"/>
      <c r="AI33" s="315"/>
      <c r="AJ33" s="316"/>
      <c r="AK33" s="317"/>
      <c r="AL33" s="315"/>
      <c r="AM33" s="316"/>
      <c r="AN33" s="317"/>
      <c r="AO33" s="315"/>
      <c r="AP33" s="316"/>
      <c r="AQ33" s="317"/>
      <c r="AR33" s="315"/>
      <c r="AS33" s="315"/>
      <c r="AT33" s="87">
        <f t="shared" si="0"/>
        <v>0</v>
      </c>
      <c r="AU33" s="3">
        <f t="shared" si="1"/>
        <v>0</v>
      </c>
      <c r="AV33" s="31">
        <f t="shared" si="2"/>
        <v>0</v>
      </c>
    </row>
    <row r="34" spans="2:48" x14ac:dyDescent="0.25">
      <c r="B34" s="11">
        <v>25</v>
      </c>
      <c r="C34" s="6">
        <f>'2 жастағы Ф'!C34</f>
        <v>0</v>
      </c>
      <c r="D34" s="315"/>
      <c r="E34" s="315"/>
      <c r="F34" s="316"/>
      <c r="G34" s="317"/>
      <c r="H34" s="315"/>
      <c r="I34" s="316"/>
      <c r="J34" s="317"/>
      <c r="K34" s="315"/>
      <c r="L34" s="316"/>
      <c r="M34" s="317"/>
      <c r="N34" s="315"/>
      <c r="O34" s="316"/>
      <c r="P34" s="317"/>
      <c r="Q34" s="315"/>
      <c r="R34" s="316"/>
      <c r="S34" s="317"/>
      <c r="T34" s="315"/>
      <c r="U34" s="316"/>
      <c r="V34" s="317"/>
      <c r="W34" s="315"/>
      <c r="X34" s="316"/>
      <c r="Y34" s="317"/>
      <c r="Z34" s="315"/>
      <c r="AA34" s="316"/>
      <c r="AB34" s="317"/>
      <c r="AC34" s="315"/>
      <c r="AD34" s="316"/>
      <c r="AE34" s="317"/>
      <c r="AF34" s="315"/>
      <c r="AG34" s="316"/>
      <c r="AH34" s="317"/>
      <c r="AI34" s="315"/>
      <c r="AJ34" s="316"/>
      <c r="AK34" s="317"/>
      <c r="AL34" s="315"/>
      <c r="AM34" s="316"/>
      <c r="AN34" s="317"/>
      <c r="AO34" s="315"/>
      <c r="AP34" s="316"/>
      <c r="AQ34" s="317"/>
      <c r="AR34" s="315"/>
      <c r="AS34" s="315"/>
      <c r="AT34" s="87">
        <f t="shared" si="0"/>
        <v>0</v>
      </c>
      <c r="AU34" s="3">
        <f t="shared" si="1"/>
        <v>0</v>
      </c>
      <c r="AV34" s="31">
        <f t="shared" si="2"/>
        <v>0</v>
      </c>
    </row>
    <row r="35" spans="2:48" x14ac:dyDescent="0.25">
      <c r="B35" s="11">
        <v>26</v>
      </c>
      <c r="C35" s="6">
        <f>'2 жастағы Ф'!C35</f>
        <v>0</v>
      </c>
      <c r="D35" s="315"/>
      <c r="E35" s="315"/>
      <c r="F35" s="316"/>
      <c r="G35" s="317"/>
      <c r="H35" s="315"/>
      <c r="I35" s="316"/>
      <c r="J35" s="317"/>
      <c r="K35" s="315"/>
      <c r="L35" s="316"/>
      <c r="M35" s="317"/>
      <c r="N35" s="315"/>
      <c r="O35" s="316"/>
      <c r="P35" s="317"/>
      <c r="Q35" s="315"/>
      <c r="R35" s="316"/>
      <c r="S35" s="317"/>
      <c r="T35" s="315"/>
      <c r="U35" s="316"/>
      <c r="V35" s="317"/>
      <c r="W35" s="315"/>
      <c r="X35" s="316"/>
      <c r="Y35" s="317"/>
      <c r="Z35" s="315"/>
      <c r="AA35" s="316"/>
      <c r="AB35" s="317"/>
      <c r="AC35" s="315"/>
      <c r="AD35" s="316"/>
      <c r="AE35" s="317"/>
      <c r="AF35" s="315"/>
      <c r="AG35" s="316"/>
      <c r="AH35" s="317"/>
      <c r="AI35" s="315"/>
      <c r="AJ35" s="316"/>
      <c r="AK35" s="317"/>
      <c r="AL35" s="315"/>
      <c r="AM35" s="316"/>
      <c r="AN35" s="317"/>
      <c r="AO35" s="315"/>
      <c r="AP35" s="316"/>
      <c r="AQ35" s="317"/>
      <c r="AR35" s="315"/>
      <c r="AS35" s="315"/>
      <c r="AT35" s="87">
        <f t="shared" si="0"/>
        <v>0</v>
      </c>
      <c r="AU35" s="3">
        <f t="shared" si="1"/>
        <v>0</v>
      </c>
      <c r="AV35" s="31">
        <f t="shared" si="2"/>
        <v>0</v>
      </c>
    </row>
    <row r="36" spans="2:48" x14ac:dyDescent="0.25">
      <c r="B36" s="11">
        <v>27</v>
      </c>
      <c r="C36" s="6">
        <f>'2 жастағы Ф'!C36</f>
        <v>0</v>
      </c>
      <c r="D36" s="315"/>
      <c r="E36" s="315"/>
      <c r="F36" s="316"/>
      <c r="G36" s="317"/>
      <c r="H36" s="315"/>
      <c r="I36" s="316"/>
      <c r="J36" s="317"/>
      <c r="K36" s="315"/>
      <c r="L36" s="316"/>
      <c r="M36" s="317"/>
      <c r="N36" s="315"/>
      <c r="O36" s="316"/>
      <c r="P36" s="317"/>
      <c r="Q36" s="315"/>
      <c r="R36" s="316"/>
      <c r="S36" s="317"/>
      <c r="T36" s="315"/>
      <c r="U36" s="316"/>
      <c r="V36" s="317"/>
      <c r="W36" s="315"/>
      <c r="X36" s="316"/>
      <c r="Y36" s="317"/>
      <c r="Z36" s="315"/>
      <c r="AA36" s="316"/>
      <c r="AB36" s="317"/>
      <c r="AC36" s="315"/>
      <c r="AD36" s="316"/>
      <c r="AE36" s="317"/>
      <c r="AF36" s="315"/>
      <c r="AG36" s="316"/>
      <c r="AH36" s="317"/>
      <c r="AI36" s="315"/>
      <c r="AJ36" s="316"/>
      <c r="AK36" s="317"/>
      <c r="AL36" s="315"/>
      <c r="AM36" s="316"/>
      <c r="AN36" s="317"/>
      <c r="AO36" s="315"/>
      <c r="AP36" s="316"/>
      <c r="AQ36" s="317"/>
      <c r="AR36" s="315"/>
      <c r="AS36" s="315"/>
      <c r="AT36" s="87">
        <f t="shared" si="0"/>
        <v>0</v>
      </c>
      <c r="AU36" s="3">
        <f t="shared" si="1"/>
        <v>0</v>
      </c>
      <c r="AV36" s="31">
        <f t="shared" si="2"/>
        <v>0</v>
      </c>
    </row>
    <row r="37" spans="2:48" x14ac:dyDescent="0.25">
      <c r="B37" s="11">
        <v>28</v>
      </c>
      <c r="C37" s="6">
        <f>'2 жастағы Ф'!C37</f>
        <v>0</v>
      </c>
      <c r="D37" s="315"/>
      <c r="E37" s="315"/>
      <c r="F37" s="316"/>
      <c r="G37" s="317"/>
      <c r="H37" s="315"/>
      <c r="I37" s="316"/>
      <c r="J37" s="317"/>
      <c r="K37" s="315"/>
      <c r="L37" s="316"/>
      <c r="M37" s="317"/>
      <c r="N37" s="315"/>
      <c r="O37" s="316"/>
      <c r="P37" s="317"/>
      <c r="Q37" s="315"/>
      <c r="R37" s="316"/>
      <c r="S37" s="317"/>
      <c r="T37" s="315"/>
      <c r="U37" s="316"/>
      <c r="V37" s="317"/>
      <c r="W37" s="315"/>
      <c r="X37" s="316"/>
      <c r="Y37" s="317"/>
      <c r="Z37" s="315"/>
      <c r="AA37" s="316"/>
      <c r="AB37" s="317"/>
      <c r="AC37" s="315"/>
      <c r="AD37" s="316"/>
      <c r="AE37" s="317"/>
      <c r="AF37" s="315"/>
      <c r="AG37" s="316"/>
      <c r="AH37" s="317"/>
      <c r="AI37" s="315"/>
      <c r="AJ37" s="316"/>
      <c r="AK37" s="317"/>
      <c r="AL37" s="315"/>
      <c r="AM37" s="316"/>
      <c r="AN37" s="317"/>
      <c r="AO37" s="315"/>
      <c r="AP37" s="316"/>
      <c r="AQ37" s="317"/>
      <c r="AR37" s="315"/>
      <c r="AS37" s="315"/>
      <c r="AT37" s="87">
        <f t="shared" si="0"/>
        <v>0</v>
      </c>
      <c r="AU37" s="3">
        <f t="shared" si="1"/>
        <v>0</v>
      </c>
      <c r="AV37" s="31">
        <f t="shared" si="2"/>
        <v>0</v>
      </c>
    </row>
    <row r="38" spans="2:48" x14ac:dyDescent="0.25">
      <c r="B38" s="11">
        <v>29</v>
      </c>
      <c r="C38" s="6">
        <f>'2 жастағы Ф'!C38</f>
        <v>0</v>
      </c>
      <c r="D38" s="315"/>
      <c r="E38" s="315"/>
      <c r="F38" s="316"/>
      <c r="G38" s="317"/>
      <c r="H38" s="315"/>
      <c r="I38" s="316"/>
      <c r="J38" s="317"/>
      <c r="K38" s="315"/>
      <c r="L38" s="316"/>
      <c r="M38" s="317"/>
      <c r="N38" s="315"/>
      <c r="O38" s="316"/>
      <c r="P38" s="317"/>
      <c r="Q38" s="315"/>
      <c r="R38" s="316"/>
      <c r="S38" s="317"/>
      <c r="T38" s="315"/>
      <c r="U38" s="316"/>
      <c r="V38" s="317"/>
      <c r="W38" s="315"/>
      <c r="X38" s="316"/>
      <c r="Y38" s="317"/>
      <c r="Z38" s="315"/>
      <c r="AA38" s="316"/>
      <c r="AB38" s="317"/>
      <c r="AC38" s="315"/>
      <c r="AD38" s="316"/>
      <c r="AE38" s="317"/>
      <c r="AF38" s="315"/>
      <c r="AG38" s="316"/>
      <c r="AH38" s="317"/>
      <c r="AI38" s="315"/>
      <c r="AJ38" s="316"/>
      <c r="AK38" s="317"/>
      <c r="AL38" s="315"/>
      <c r="AM38" s="316"/>
      <c r="AN38" s="317"/>
      <c r="AO38" s="315"/>
      <c r="AP38" s="316"/>
      <c r="AQ38" s="317"/>
      <c r="AR38" s="315"/>
      <c r="AS38" s="315"/>
      <c r="AT38" s="87">
        <f t="shared" si="0"/>
        <v>0</v>
      </c>
      <c r="AU38" s="3">
        <f t="shared" si="1"/>
        <v>0</v>
      </c>
      <c r="AV38" s="31">
        <f t="shared" si="2"/>
        <v>0</v>
      </c>
    </row>
    <row r="39" spans="2:48" x14ac:dyDescent="0.25">
      <c r="B39" s="11">
        <v>30</v>
      </c>
      <c r="C39" s="6">
        <f>'2 жастағы Ф'!C39</f>
        <v>0</v>
      </c>
      <c r="D39" s="315"/>
      <c r="E39" s="315"/>
      <c r="F39" s="316"/>
      <c r="G39" s="317"/>
      <c r="H39" s="315"/>
      <c r="I39" s="316"/>
      <c r="J39" s="317"/>
      <c r="K39" s="315"/>
      <c r="L39" s="316"/>
      <c r="M39" s="317"/>
      <c r="N39" s="315"/>
      <c r="O39" s="316"/>
      <c r="P39" s="317"/>
      <c r="Q39" s="315"/>
      <c r="R39" s="316"/>
      <c r="S39" s="317"/>
      <c r="T39" s="315"/>
      <c r="U39" s="316"/>
      <c r="V39" s="317"/>
      <c r="W39" s="315"/>
      <c r="X39" s="316"/>
      <c r="Y39" s="317"/>
      <c r="Z39" s="315"/>
      <c r="AA39" s="316"/>
      <c r="AB39" s="317"/>
      <c r="AC39" s="315"/>
      <c r="AD39" s="316"/>
      <c r="AE39" s="317"/>
      <c r="AF39" s="315"/>
      <c r="AG39" s="316"/>
      <c r="AH39" s="317"/>
      <c r="AI39" s="315"/>
      <c r="AJ39" s="316"/>
      <c r="AK39" s="317"/>
      <c r="AL39" s="315"/>
      <c r="AM39" s="316"/>
      <c r="AN39" s="317"/>
      <c r="AO39" s="315"/>
      <c r="AP39" s="316"/>
      <c r="AQ39" s="317"/>
      <c r="AR39" s="315"/>
      <c r="AS39" s="315"/>
      <c r="AT39" s="87">
        <f t="shared" si="0"/>
        <v>0</v>
      </c>
      <c r="AU39" s="3">
        <f t="shared" si="1"/>
        <v>0</v>
      </c>
      <c r="AV39" s="31">
        <f t="shared" si="2"/>
        <v>0</v>
      </c>
    </row>
    <row r="40" spans="2:48" ht="15" customHeight="1" x14ac:dyDescent="0.25">
      <c r="B40" s="668" t="s">
        <v>106</v>
      </c>
      <c r="C40" s="669"/>
      <c r="D40" s="61">
        <f>SUM(D10:D39)</f>
        <v>10</v>
      </c>
      <c r="E40" s="61">
        <f t="shared" ref="E40:AS40" si="3">SUM(E10:E39)</f>
        <v>0</v>
      </c>
      <c r="F40" s="78">
        <f t="shared" si="3"/>
        <v>0</v>
      </c>
      <c r="G40" s="77">
        <f t="shared" si="3"/>
        <v>0</v>
      </c>
      <c r="H40" s="61">
        <f t="shared" si="3"/>
        <v>11</v>
      </c>
      <c r="I40" s="78">
        <f t="shared" si="3"/>
        <v>0</v>
      </c>
      <c r="J40" s="77">
        <f t="shared" si="3"/>
        <v>0</v>
      </c>
      <c r="K40" s="61">
        <f t="shared" si="3"/>
        <v>5</v>
      </c>
      <c r="L40" s="78">
        <f t="shared" si="3"/>
        <v>6</v>
      </c>
      <c r="M40" s="77">
        <f t="shared" si="3"/>
        <v>0</v>
      </c>
      <c r="N40" s="61">
        <f t="shared" si="3"/>
        <v>11</v>
      </c>
      <c r="O40" s="78">
        <f t="shared" si="3"/>
        <v>0</v>
      </c>
      <c r="P40" s="77">
        <f t="shared" si="3"/>
        <v>7</v>
      </c>
      <c r="Q40" s="61">
        <f t="shared" si="3"/>
        <v>4</v>
      </c>
      <c r="R40" s="78">
        <f t="shared" si="3"/>
        <v>0</v>
      </c>
      <c r="S40" s="77">
        <f t="shared" si="3"/>
        <v>11</v>
      </c>
      <c r="T40" s="61">
        <f t="shared" si="3"/>
        <v>0</v>
      </c>
      <c r="U40" s="78">
        <f t="shared" si="3"/>
        <v>0</v>
      </c>
      <c r="V40" s="77">
        <f t="shared" si="3"/>
        <v>5</v>
      </c>
      <c r="W40" s="61">
        <f t="shared" si="3"/>
        <v>6</v>
      </c>
      <c r="X40" s="78">
        <f t="shared" si="3"/>
        <v>0</v>
      </c>
      <c r="Y40" s="77">
        <f t="shared" si="3"/>
        <v>4</v>
      </c>
      <c r="Z40" s="61">
        <f t="shared" si="3"/>
        <v>7</v>
      </c>
      <c r="AA40" s="78">
        <f t="shared" si="3"/>
        <v>0</v>
      </c>
      <c r="AB40" s="77">
        <f t="shared" si="3"/>
        <v>11</v>
      </c>
      <c r="AC40" s="61">
        <f t="shared" si="3"/>
        <v>0</v>
      </c>
      <c r="AD40" s="78">
        <f t="shared" si="3"/>
        <v>0</v>
      </c>
      <c r="AE40" s="77">
        <f t="shared" si="3"/>
        <v>0</v>
      </c>
      <c r="AF40" s="61">
        <f t="shared" si="3"/>
        <v>5</v>
      </c>
      <c r="AG40" s="78">
        <f t="shared" si="3"/>
        <v>6</v>
      </c>
      <c r="AH40" s="77">
        <f t="shared" si="3"/>
        <v>0</v>
      </c>
      <c r="AI40" s="61">
        <f t="shared" si="3"/>
        <v>0</v>
      </c>
      <c r="AJ40" s="78">
        <f t="shared" si="3"/>
        <v>11</v>
      </c>
      <c r="AK40" s="77">
        <f t="shared" si="3"/>
        <v>9</v>
      </c>
      <c r="AL40" s="61">
        <f t="shared" si="3"/>
        <v>2</v>
      </c>
      <c r="AM40" s="78">
        <f t="shared" si="3"/>
        <v>0</v>
      </c>
      <c r="AN40" s="77">
        <f t="shared" si="3"/>
        <v>3</v>
      </c>
      <c r="AO40" s="61">
        <f t="shared" si="3"/>
        <v>8</v>
      </c>
      <c r="AP40" s="78">
        <f t="shared" si="3"/>
        <v>0</v>
      </c>
      <c r="AQ40" s="77">
        <f t="shared" si="3"/>
        <v>3</v>
      </c>
      <c r="AR40" s="61">
        <f t="shared" si="3"/>
        <v>6</v>
      </c>
      <c r="AS40" s="61">
        <f t="shared" si="3"/>
        <v>0</v>
      </c>
      <c r="AT40" s="54"/>
      <c r="AU40" s="4"/>
      <c r="AV40" s="4"/>
    </row>
    <row r="41" spans="2:48" ht="51" customHeight="1" x14ac:dyDescent="0.25">
      <c r="B41" s="670" t="s">
        <v>110</v>
      </c>
      <c r="C41" s="671"/>
      <c r="D41" s="81">
        <f>D40*100/AU43</f>
        <v>111.11111111111111</v>
      </c>
      <c r="E41" s="81">
        <f>E40*100/AU43</f>
        <v>0</v>
      </c>
      <c r="F41" s="81">
        <f>F40*100/AU43</f>
        <v>0</v>
      </c>
      <c r="G41" s="81">
        <f>G40*100/AU43</f>
        <v>0</v>
      </c>
      <c r="H41" s="81">
        <f>H40*100/AU43</f>
        <v>122.22222222222223</v>
      </c>
      <c r="I41" s="81">
        <f>I40*100/AU43</f>
        <v>0</v>
      </c>
      <c r="J41" s="81">
        <f>J40*100/AU43</f>
        <v>0</v>
      </c>
      <c r="K41" s="81">
        <f>K40*100/AU43</f>
        <v>55.555555555555557</v>
      </c>
      <c r="L41" s="81">
        <f>L40*100/AU43</f>
        <v>66.666666666666671</v>
      </c>
      <c r="M41" s="81">
        <f>M40*100/AU43</f>
        <v>0</v>
      </c>
      <c r="N41" s="81">
        <f>N40*100/AU43</f>
        <v>122.22222222222223</v>
      </c>
      <c r="O41" s="81">
        <f>O40*100/AU43</f>
        <v>0</v>
      </c>
      <c r="P41" s="81">
        <f>P40*100/AU43</f>
        <v>77.777777777777771</v>
      </c>
      <c r="Q41" s="81">
        <f>Q40*100/AU43</f>
        <v>44.444444444444443</v>
      </c>
      <c r="R41" s="81">
        <f>R40*100/AU43</f>
        <v>0</v>
      </c>
      <c r="S41" s="81">
        <f>S40*100/AU43</f>
        <v>122.22222222222223</v>
      </c>
      <c r="T41" s="81">
        <f>T40*100/AU43</f>
        <v>0</v>
      </c>
      <c r="U41" s="81">
        <f>U40*100/AU43</f>
        <v>0</v>
      </c>
      <c r="V41" s="81">
        <f>V40*100/AU43</f>
        <v>55.555555555555557</v>
      </c>
      <c r="W41" s="81">
        <f>W40*100/AU43</f>
        <v>66.666666666666671</v>
      </c>
      <c r="X41" s="81">
        <f>X40*100/AU43</f>
        <v>0</v>
      </c>
      <c r="Y41" s="81">
        <f>Y40*100/AU43</f>
        <v>44.444444444444443</v>
      </c>
      <c r="Z41" s="81">
        <f>Z40*100/AU43</f>
        <v>77.777777777777771</v>
      </c>
      <c r="AA41" s="81">
        <f>AA40*100/AU43</f>
        <v>0</v>
      </c>
      <c r="AB41" s="81">
        <f>AB40*100/AU43</f>
        <v>122.22222222222223</v>
      </c>
      <c r="AC41" s="81">
        <f>AC40*100/AU43</f>
        <v>0</v>
      </c>
      <c r="AD41" s="81">
        <f>AD40*100/AU43</f>
        <v>0</v>
      </c>
      <c r="AE41" s="81">
        <f>AE40*100/AU43</f>
        <v>0</v>
      </c>
      <c r="AF41" s="81">
        <f>AF40*100/AU43</f>
        <v>55.555555555555557</v>
      </c>
      <c r="AG41" s="81">
        <f>AG40*100/AU43</f>
        <v>66.666666666666671</v>
      </c>
      <c r="AH41" s="81">
        <f>AH40*100/AU43</f>
        <v>0</v>
      </c>
      <c r="AI41" s="81">
        <f>AI40*100/AU43</f>
        <v>0</v>
      </c>
      <c r="AJ41" s="81">
        <f>AJ40*100/AU43</f>
        <v>122.22222222222223</v>
      </c>
      <c r="AK41" s="81">
        <f>AK40*100/AU43</f>
        <v>100</v>
      </c>
      <c r="AL41" s="81">
        <f>AL40*100/AU43</f>
        <v>22.222222222222221</v>
      </c>
      <c r="AM41" s="81">
        <f>AM40*100/AU43</f>
        <v>0</v>
      </c>
      <c r="AN41" s="81">
        <f>AN40*100/AU43</f>
        <v>33.333333333333336</v>
      </c>
      <c r="AO41" s="81">
        <f>AO40*100/AU43</f>
        <v>88.888888888888886</v>
      </c>
      <c r="AP41" s="81">
        <f>AP40*100/AU43</f>
        <v>0</v>
      </c>
      <c r="AQ41" s="81">
        <f>AQ40*100/AU43</f>
        <v>33.333333333333336</v>
      </c>
      <c r="AR41" s="81">
        <f>AR40*100/AU43</f>
        <v>66.666666666666671</v>
      </c>
      <c r="AS41" s="81">
        <f>AS40*100/AU43</f>
        <v>0</v>
      </c>
      <c r="AT41" s="54"/>
      <c r="AU41" s="4"/>
      <c r="AV41" s="4"/>
    </row>
    <row r="42" spans="2:48" x14ac:dyDescent="0.25">
      <c r="B42" s="672"/>
      <c r="C42" s="673"/>
      <c r="D42" s="673"/>
      <c r="E42" s="673"/>
      <c r="F42" s="673"/>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4"/>
      <c r="AK42" s="681"/>
      <c r="AL42" s="682"/>
      <c r="AM42" s="682"/>
      <c r="AN42" s="682"/>
      <c r="AO42" s="682"/>
      <c r="AP42" s="682"/>
      <c r="AQ42" s="682"/>
      <c r="AR42" s="682"/>
      <c r="AS42" s="682"/>
      <c r="AT42" s="683"/>
      <c r="AU42" s="9" t="s">
        <v>822</v>
      </c>
      <c r="AV42" s="9" t="s">
        <v>1</v>
      </c>
    </row>
    <row r="43" spans="2:48" x14ac:dyDescent="0.25">
      <c r="B43" s="675"/>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7"/>
      <c r="AK43" s="684" t="s">
        <v>106</v>
      </c>
      <c r="AL43" s="685"/>
      <c r="AM43" s="685"/>
      <c r="AN43" s="685"/>
      <c r="AO43" s="685"/>
      <c r="AP43" s="685"/>
      <c r="AQ43" s="685"/>
      <c r="AR43" s="685"/>
      <c r="AS43" s="685"/>
      <c r="AT43" s="686"/>
      <c r="AU43" s="9">
        <f>'2 жастағы Ф'!AO43</f>
        <v>9</v>
      </c>
      <c r="AV43" s="9">
        <v>100</v>
      </c>
    </row>
    <row r="44" spans="2:48" x14ac:dyDescent="0.25">
      <c r="B44" s="675"/>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7"/>
      <c r="AK44" s="687" t="s">
        <v>107</v>
      </c>
      <c r="AL44" s="688"/>
      <c r="AM44" s="688"/>
      <c r="AN44" s="688"/>
      <c r="AO44" s="688"/>
      <c r="AP44" s="688"/>
      <c r="AQ44" s="688"/>
      <c r="AR44" s="688"/>
      <c r="AS44" s="688"/>
      <c r="AT44" s="689"/>
      <c r="AU44" s="12">
        <f>COUNTIF(AT10:AT39,"&gt;0")</f>
        <v>11</v>
      </c>
      <c r="AV44" s="34">
        <f>(G41+D41+J41+M41+P41+S41+V41+Y41+AB41+AE41+AH41+AK41+AN41+AQ41)/14</f>
        <v>50</v>
      </c>
    </row>
    <row r="45" spans="2:48" x14ac:dyDescent="0.25">
      <c r="B45" s="675"/>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7"/>
      <c r="AK45" s="690" t="s">
        <v>108</v>
      </c>
      <c r="AL45" s="691"/>
      <c r="AM45" s="691"/>
      <c r="AN45" s="691"/>
      <c r="AO45" s="691"/>
      <c r="AP45" s="691"/>
      <c r="AQ45" s="691"/>
      <c r="AR45" s="691"/>
      <c r="AS45" s="691"/>
      <c r="AT45" s="692"/>
      <c r="AU45" s="12">
        <f>COUNTIF(AU10:AU39,"&gt;0")</f>
        <v>11</v>
      </c>
      <c r="AV45" s="34">
        <f>(H41+E41+K41+N41+Q41+T41+W41+Z41+AC41+AF41+AI41+AL41+AO41+AR41)/14</f>
        <v>51.587301587301582</v>
      </c>
    </row>
    <row r="46" spans="2:48" x14ac:dyDescent="0.25">
      <c r="B46" s="678"/>
      <c r="C46" s="679"/>
      <c r="D46" s="679"/>
      <c r="E46" s="679"/>
      <c r="F46" s="679"/>
      <c r="G46" s="679"/>
      <c r="H46" s="679"/>
      <c r="I46" s="679"/>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80"/>
      <c r="AK46" s="664" t="s">
        <v>109</v>
      </c>
      <c r="AL46" s="665"/>
      <c r="AM46" s="665"/>
      <c r="AN46" s="665"/>
      <c r="AO46" s="665"/>
      <c r="AP46" s="665"/>
      <c r="AQ46" s="665"/>
      <c r="AR46" s="665"/>
      <c r="AS46" s="665"/>
      <c r="AT46" s="666"/>
      <c r="AU46" s="12">
        <f>COUNTIF(AV10:AV39,"&gt;0")</f>
        <v>11</v>
      </c>
      <c r="AV46" s="34">
        <f>(I41+F41+L41+O41+R41+U41+X41+AA41+AD41+AG41+AJ41+AM41+AP41+AS41)/14</f>
        <v>18.253968253968257</v>
      </c>
    </row>
    <row r="53" spans="1:117" ht="15.75" x14ac:dyDescent="0.25">
      <c r="A53" s="704" t="s">
        <v>439</v>
      </c>
      <c r="B53" s="704"/>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704"/>
      <c r="AQ53" s="704"/>
      <c r="AR53" s="704"/>
      <c r="AS53" s="704"/>
      <c r="AT53" s="704"/>
      <c r="AU53" s="704"/>
      <c r="AV53" s="704"/>
      <c r="AW53" s="704"/>
    </row>
    <row r="54" spans="1:117" ht="15.75" x14ac:dyDescent="0.25">
      <c r="A54" s="704" t="str">
        <f>'2 жастағы Ф'!A54:AQ54</f>
        <v>Оқу жылы:2022-2023                          Топ: "Балапан*"               Өткізу кезеңі: аралық       Өткізу мерзімі: қаңтар2023жыл</v>
      </c>
      <c r="B54" s="704"/>
      <c r="C54" s="704"/>
      <c r="D54" s="704"/>
      <c r="E54" s="704"/>
      <c r="F54" s="704"/>
      <c r="G54" s="704"/>
      <c r="H54" s="704"/>
      <c r="I54" s="704"/>
      <c r="J54" s="704"/>
      <c r="K54" s="704"/>
      <c r="L54" s="704"/>
      <c r="M54" s="704"/>
      <c r="N54" s="704"/>
      <c r="O54" s="704"/>
      <c r="P54" s="704"/>
      <c r="Q54" s="704"/>
      <c r="R54" s="704"/>
      <c r="S54" s="704"/>
      <c r="T54" s="704"/>
      <c r="U54" s="704"/>
      <c r="V54" s="704"/>
      <c r="W54" s="704"/>
      <c r="X54" s="704"/>
      <c r="Y54" s="704"/>
      <c r="Z54" s="704"/>
      <c r="AA54" s="704"/>
      <c r="AB54" s="704"/>
      <c r="AC54" s="704"/>
      <c r="AD54" s="704"/>
      <c r="AE54" s="704"/>
      <c r="AF54" s="704"/>
      <c r="AG54" s="704"/>
      <c r="AH54" s="704"/>
      <c r="AI54" s="704"/>
      <c r="AJ54" s="704"/>
      <c r="AK54" s="704"/>
      <c r="AL54" s="704"/>
      <c r="AM54" s="704"/>
      <c r="AN54" s="704"/>
      <c r="AO54" s="704"/>
      <c r="AP54" s="704"/>
      <c r="AQ54" s="704"/>
      <c r="AR54" s="704"/>
      <c r="AS54" s="704"/>
      <c r="AT54" s="704"/>
      <c r="AU54" s="704"/>
      <c r="AV54" s="704"/>
      <c r="AW54" s="704"/>
    </row>
    <row r="56" spans="1:117" ht="15" customHeight="1" x14ac:dyDescent="0.25">
      <c r="B56" s="148"/>
      <c r="C56" s="149"/>
      <c r="D56" s="758" t="s">
        <v>115</v>
      </c>
      <c r="E56" s="759"/>
      <c r="F56" s="759"/>
      <c r="G56" s="759"/>
      <c r="H56" s="759"/>
      <c r="I56" s="759"/>
      <c r="J56" s="759"/>
      <c r="K56" s="759"/>
      <c r="L56" s="759"/>
      <c r="M56" s="759"/>
      <c r="N56" s="759"/>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c r="CB56" s="759"/>
      <c r="CC56" s="759"/>
      <c r="CD56" s="759"/>
      <c r="CE56" s="759"/>
      <c r="CF56" s="759"/>
      <c r="CG56" s="759"/>
      <c r="CH56" s="759"/>
      <c r="CI56" s="759"/>
      <c r="CJ56" s="759"/>
      <c r="CK56" s="759"/>
      <c r="CL56" s="759"/>
      <c r="CM56" s="759"/>
      <c r="CN56" s="759"/>
      <c r="CO56" s="759"/>
      <c r="CP56" s="759"/>
      <c r="CQ56" s="759"/>
      <c r="CR56" s="759"/>
      <c r="CS56" s="759"/>
      <c r="CT56" s="759"/>
      <c r="CU56" s="759"/>
      <c r="CV56" s="759"/>
      <c r="CW56" s="759"/>
      <c r="CX56" s="759"/>
      <c r="CY56" s="759"/>
      <c r="CZ56" s="759"/>
      <c r="DA56" s="759"/>
      <c r="DB56" s="759"/>
      <c r="DC56" s="759"/>
      <c r="DD56" s="759"/>
      <c r="DE56" s="759"/>
      <c r="DF56" s="759"/>
      <c r="DG56" s="759"/>
      <c r="DH56" s="759"/>
      <c r="DI56" s="759"/>
      <c r="DJ56" s="760"/>
      <c r="DK56" s="701" t="s">
        <v>107</v>
      </c>
      <c r="DL56" s="693" t="s">
        <v>108</v>
      </c>
      <c r="DM56" s="696" t="s">
        <v>109</v>
      </c>
    </row>
    <row r="57" spans="1:117" ht="15" customHeight="1" x14ac:dyDescent="0.25">
      <c r="B57" s="707" t="s">
        <v>0</v>
      </c>
      <c r="C57" s="707" t="s">
        <v>104</v>
      </c>
      <c r="D57" s="667" t="s">
        <v>738</v>
      </c>
      <c r="E57" s="667"/>
      <c r="F57" s="667"/>
      <c r="G57" s="667"/>
      <c r="H57" s="667"/>
      <c r="I57" s="667"/>
      <c r="J57" s="667"/>
      <c r="K57" s="667"/>
      <c r="L57" s="667"/>
      <c r="M57" s="667"/>
      <c r="N57" s="667"/>
      <c r="O57" s="667"/>
      <c r="P57" s="667"/>
      <c r="Q57" s="667"/>
      <c r="R57" s="667"/>
      <c r="S57" s="667"/>
      <c r="T57" s="667"/>
      <c r="U57" s="667"/>
      <c r="V57" s="667"/>
      <c r="W57" s="667"/>
      <c r="X57" s="667"/>
      <c r="Y57" s="667"/>
      <c r="Z57" s="667"/>
      <c r="AA57" s="667"/>
      <c r="AB57" s="761" t="s">
        <v>306</v>
      </c>
      <c r="AC57" s="762"/>
      <c r="AD57" s="762"/>
      <c r="AE57" s="762"/>
      <c r="AF57" s="762"/>
      <c r="AG57" s="762"/>
      <c r="AH57" s="762"/>
      <c r="AI57" s="762"/>
      <c r="AJ57" s="762"/>
      <c r="AK57" s="762"/>
      <c r="AL57" s="762"/>
      <c r="AM57" s="762"/>
      <c r="AN57" s="762"/>
      <c r="AO57" s="762"/>
      <c r="AP57" s="762"/>
      <c r="AQ57" s="762"/>
      <c r="AR57" s="762"/>
      <c r="AS57" s="762"/>
      <c r="AT57" s="762"/>
      <c r="AU57" s="762"/>
      <c r="AV57" s="762"/>
      <c r="AW57" s="762" t="s">
        <v>739</v>
      </c>
      <c r="AX57" s="762"/>
      <c r="AY57" s="762"/>
      <c r="AZ57" s="762"/>
      <c r="BA57" s="762"/>
      <c r="BB57" s="762"/>
      <c r="BC57" s="762"/>
      <c r="BD57" s="762"/>
      <c r="BE57" s="762"/>
      <c r="BF57" s="762"/>
      <c r="BG57" s="762"/>
      <c r="BH57" s="762"/>
      <c r="BI57" s="762" t="s">
        <v>740</v>
      </c>
      <c r="BJ57" s="762"/>
      <c r="BK57" s="762"/>
      <c r="BL57" s="762"/>
      <c r="BM57" s="762"/>
      <c r="BN57" s="762"/>
      <c r="BO57" s="762"/>
      <c r="BP57" s="762"/>
      <c r="BQ57" s="762"/>
      <c r="BR57" s="762"/>
      <c r="BS57" s="762"/>
      <c r="BT57" s="762"/>
      <c r="BU57" s="762"/>
      <c r="BV57" s="762"/>
      <c r="BW57" s="762"/>
      <c r="BX57" s="762"/>
      <c r="BY57" s="762"/>
      <c r="BZ57" s="762"/>
      <c r="CA57" s="762"/>
      <c r="CB57" s="762"/>
      <c r="CC57" s="762"/>
      <c r="CD57" s="762"/>
      <c r="CE57" s="762"/>
      <c r="CF57" s="763"/>
      <c r="CG57" s="761" t="s">
        <v>3</v>
      </c>
      <c r="CH57" s="762"/>
      <c r="CI57" s="762"/>
      <c r="CJ57" s="762"/>
      <c r="CK57" s="762"/>
      <c r="CL57" s="762"/>
      <c r="CM57" s="762"/>
      <c r="CN57" s="762"/>
      <c r="CO57" s="762"/>
      <c r="CP57" s="762"/>
      <c r="CQ57" s="762"/>
      <c r="CR57" s="762"/>
      <c r="CS57" s="762"/>
      <c r="CT57" s="762"/>
      <c r="CU57" s="762"/>
      <c r="CV57" s="762"/>
      <c r="CW57" s="762"/>
      <c r="CX57" s="762"/>
      <c r="CY57" s="762"/>
      <c r="CZ57" s="762"/>
      <c r="DA57" s="762"/>
      <c r="DB57" s="762"/>
      <c r="DC57" s="762"/>
      <c r="DD57" s="762"/>
      <c r="DE57" s="762"/>
      <c r="DF57" s="762"/>
      <c r="DG57" s="762"/>
      <c r="DH57" s="762"/>
      <c r="DI57" s="762"/>
      <c r="DJ57" s="762"/>
      <c r="DK57" s="702"/>
      <c r="DL57" s="694"/>
      <c r="DM57" s="697"/>
    </row>
    <row r="58" spans="1:117" ht="15.75" x14ac:dyDescent="0.25">
      <c r="B58" s="708"/>
      <c r="C58" s="709"/>
      <c r="D58" s="732" t="s">
        <v>597</v>
      </c>
      <c r="E58" s="732"/>
      <c r="F58" s="732"/>
      <c r="G58" s="732" t="s">
        <v>598</v>
      </c>
      <c r="H58" s="732"/>
      <c r="I58" s="732"/>
      <c r="J58" s="732" t="s">
        <v>599</v>
      </c>
      <c r="K58" s="732"/>
      <c r="L58" s="732"/>
      <c r="M58" s="732" t="s">
        <v>600</v>
      </c>
      <c r="N58" s="732"/>
      <c r="O58" s="732"/>
      <c r="P58" s="732" t="s">
        <v>601</v>
      </c>
      <c r="Q58" s="732"/>
      <c r="R58" s="732"/>
      <c r="S58" s="732" t="s">
        <v>602</v>
      </c>
      <c r="T58" s="732"/>
      <c r="U58" s="732"/>
      <c r="V58" s="732" t="s">
        <v>603</v>
      </c>
      <c r="W58" s="732"/>
      <c r="X58" s="732"/>
      <c r="Y58" s="732" t="s">
        <v>604</v>
      </c>
      <c r="Z58" s="732"/>
      <c r="AA58" s="732"/>
      <c r="AB58" s="732" t="s">
        <v>605</v>
      </c>
      <c r="AC58" s="732"/>
      <c r="AD58" s="732"/>
      <c r="AE58" s="732" t="s">
        <v>606</v>
      </c>
      <c r="AF58" s="732"/>
      <c r="AG58" s="732"/>
      <c r="AH58" s="732" t="s">
        <v>607</v>
      </c>
      <c r="AI58" s="732"/>
      <c r="AJ58" s="732"/>
      <c r="AK58" s="732" t="s">
        <v>608</v>
      </c>
      <c r="AL58" s="732"/>
      <c r="AM58" s="732"/>
      <c r="AN58" s="732" t="s">
        <v>609</v>
      </c>
      <c r="AO58" s="732"/>
      <c r="AP58" s="732"/>
      <c r="AQ58" s="732" t="s">
        <v>610</v>
      </c>
      <c r="AR58" s="732"/>
      <c r="AS58" s="732"/>
      <c r="AT58" s="732" t="s">
        <v>611</v>
      </c>
      <c r="AU58" s="732"/>
      <c r="AV58" s="732"/>
      <c r="AW58" s="732" t="s">
        <v>612</v>
      </c>
      <c r="AX58" s="732"/>
      <c r="AY58" s="732"/>
      <c r="AZ58" s="732" t="s">
        <v>613</v>
      </c>
      <c r="BA58" s="732"/>
      <c r="BB58" s="732"/>
      <c r="BC58" s="732" t="s">
        <v>614</v>
      </c>
      <c r="BD58" s="732"/>
      <c r="BE58" s="732"/>
      <c r="BF58" s="732" t="s">
        <v>615</v>
      </c>
      <c r="BG58" s="732"/>
      <c r="BH58" s="732"/>
      <c r="BI58" s="732" t="s">
        <v>616</v>
      </c>
      <c r="BJ58" s="732"/>
      <c r="BK58" s="732"/>
      <c r="BL58" s="732" t="s">
        <v>617</v>
      </c>
      <c r="BM58" s="732"/>
      <c r="BN58" s="732"/>
      <c r="BO58" s="732" t="s">
        <v>618</v>
      </c>
      <c r="BP58" s="732"/>
      <c r="BQ58" s="732"/>
      <c r="BR58" s="732" t="s">
        <v>619</v>
      </c>
      <c r="BS58" s="732"/>
      <c r="BT58" s="732"/>
      <c r="BU58" s="732" t="s">
        <v>620</v>
      </c>
      <c r="BV58" s="732"/>
      <c r="BW58" s="732"/>
      <c r="BX58" s="732" t="s">
        <v>621</v>
      </c>
      <c r="BY58" s="732"/>
      <c r="BZ58" s="732"/>
      <c r="CA58" s="732" t="s">
        <v>622</v>
      </c>
      <c r="CB58" s="732"/>
      <c r="CC58" s="732"/>
      <c r="CD58" s="732" t="s">
        <v>623</v>
      </c>
      <c r="CE58" s="732"/>
      <c r="CF58" s="732"/>
      <c r="CG58" s="732" t="s">
        <v>624</v>
      </c>
      <c r="CH58" s="732"/>
      <c r="CI58" s="732"/>
      <c r="CJ58" s="732" t="s">
        <v>625</v>
      </c>
      <c r="CK58" s="732"/>
      <c r="CL58" s="732"/>
      <c r="CM58" s="732" t="s">
        <v>626</v>
      </c>
      <c r="CN58" s="732"/>
      <c r="CO58" s="732"/>
      <c r="CP58" s="732" t="s">
        <v>627</v>
      </c>
      <c r="CQ58" s="732"/>
      <c r="CR58" s="732"/>
      <c r="CS58" s="732" t="s">
        <v>628</v>
      </c>
      <c r="CT58" s="732"/>
      <c r="CU58" s="732"/>
      <c r="CV58" s="732" t="s">
        <v>629</v>
      </c>
      <c r="CW58" s="732"/>
      <c r="CX58" s="732"/>
      <c r="CY58" s="732" t="s">
        <v>630</v>
      </c>
      <c r="CZ58" s="732"/>
      <c r="DA58" s="732"/>
      <c r="DB58" s="732" t="s">
        <v>631</v>
      </c>
      <c r="DC58" s="732"/>
      <c r="DD58" s="732"/>
      <c r="DE58" s="732" t="s">
        <v>632</v>
      </c>
      <c r="DF58" s="732"/>
      <c r="DG58" s="732"/>
      <c r="DH58" s="732" t="s">
        <v>633</v>
      </c>
      <c r="DI58" s="732"/>
      <c r="DJ58" s="732"/>
      <c r="DK58" s="705"/>
      <c r="DL58" s="694"/>
      <c r="DM58" s="697"/>
    </row>
    <row r="59" spans="1:117" ht="87" customHeight="1" x14ac:dyDescent="0.25">
      <c r="B59" s="708"/>
      <c r="C59" s="709"/>
      <c r="D59" s="667" t="s">
        <v>634</v>
      </c>
      <c r="E59" s="667"/>
      <c r="F59" s="667"/>
      <c r="G59" s="667" t="s">
        <v>635</v>
      </c>
      <c r="H59" s="667"/>
      <c r="I59" s="667"/>
      <c r="J59" s="667" t="s">
        <v>636</v>
      </c>
      <c r="K59" s="667"/>
      <c r="L59" s="667"/>
      <c r="M59" s="667" t="s">
        <v>637</v>
      </c>
      <c r="N59" s="667"/>
      <c r="O59" s="667"/>
      <c r="P59" s="667" t="s">
        <v>638</v>
      </c>
      <c r="Q59" s="667"/>
      <c r="R59" s="667"/>
      <c r="S59" s="667" t="s">
        <v>639</v>
      </c>
      <c r="T59" s="667"/>
      <c r="U59" s="667"/>
      <c r="V59" s="667" t="s">
        <v>640</v>
      </c>
      <c r="W59" s="667"/>
      <c r="X59" s="667"/>
      <c r="Y59" s="667" t="s">
        <v>641</v>
      </c>
      <c r="Z59" s="667"/>
      <c r="AA59" s="667"/>
      <c r="AB59" s="667" t="s">
        <v>642</v>
      </c>
      <c r="AC59" s="667"/>
      <c r="AD59" s="667"/>
      <c r="AE59" s="667" t="s">
        <v>643</v>
      </c>
      <c r="AF59" s="667"/>
      <c r="AG59" s="667"/>
      <c r="AH59" s="667" t="s">
        <v>644</v>
      </c>
      <c r="AI59" s="667"/>
      <c r="AJ59" s="667"/>
      <c r="AK59" s="667" t="s">
        <v>645</v>
      </c>
      <c r="AL59" s="667"/>
      <c r="AM59" s="667"/>
      <c r="AN59" s="667" t="s">
        <v>646</v>
      </c>
      <c r="AO59" s="667"/>
      <c r="AP59" s="667"/>
      <c r="AQ59" s="667" t="s">
        <v>647</v>
      </c>
      <c r="AR59" s="667"/>
      <c r="AS59" s="667"/>
      <c r="AT59" s="667" t="s">
        <v>648</v>
      </c>
      <c r="AU59" s="667"/>
      <c r="AV59" s="667"/>
      <c r="AW59" s="667" t="s">
        <v>649</v>
      </c>
      <c r="AX59" s="667"/>
      <c r="AY59" s="667"/>
      <c r="AZ59" s="667" t="s">
        <v>650</v>
      </c>
      <c r="BA59" s="667"/>
      <c r="BB59" s="667"/>
      <c r="BC59" s="667" t="s">
        <v>651</v>
      </c>
      <c r="BD59" s="667"/>
      <c r="BE59" s="667"/>
      <c r="BF59" s="667" t="s">
        <v>652</v>
      </c>
      <c r="BG59" s="667"/>
      <c r="BH59" s="667"/>
      <c r="BI59" s="667" t="s">
        <v>653</v>
      </c>
      <c r="BJ59" s="667"/>
      <c r="BK59" s="667"/>
      <c r="BL59" s="667" t="s">
        <v>654</v>
      </c>
      <c r="BM59" s="667"/>
      <c r="BN59" s="667"/>
      <c r="BO59" s="667" t="s">
        <v>655</v>
      </c>
      <c r="BP59" s="667"/>
      <c r="BQ59" s="667"/>
      <c r="BR59" s="667" t="s">
        <v>656</v>
      </c>
      <c r="BS59" s="667"/>
      <c r="BT59" s="667"/>
      <c r="BU59" s="667" t="s">
        <v>657</v>
      </c>
      <c r="BV59" s="667"/>
      <c r="BW59" s="667"/>
      <c r="BX59" s="667" t="s">
        <v>658</v>
      </c>
      <c r="BY59" s="667"/>
      <c r="BZ59" s="667"/>
      <c r="CA59" s="667" t="s">
        <v>659</v>
      </c>
      <c r="CB59" s="667"/>
      <c r="CC59" s="667"/>
      <c r="CD59" s="667" t="s">
        <v>660</v>
      </c>
      <c r="CE59" s="667"/>
      <c r="CF59" s="667"/>
      <c r="CG59" s="667" t="s">
        <v>661</v>
      </c>
      <c r="CH59" s="667"/>
      <c r="CI59" s="667"/>
      <c r="CJ59" s="667" t="s">
        <v>662</v>
      </c>
      <c r="CK59" s="667"/>
      <c r="CL59" s="667"/>
      <c r="CM59" s="667" t="s">
        <v>663</v>
      </c>
      <c r="CN59" s="667"/>
      <c r="CO59" s="667"/>
      <c r="CP59" s="667" t="s">
        <v>664</v>
      </c>
      <c r="CQ59" s="667"/>
      <c r="CR59" s="667"/>
      <c r="CS59" s="667" t="s">
        <v>665</v>
      </c>
      <c r="CT59" s="667"/>
      <c r="CU59" s="667"/>
      <c r="CV59" s="667" t="s">
        <v>666</v>
      </c>
      <c r="CW59" s="667"/>
      <c r="CX59" s="667"/>
      <c r="CY59" s="667" t="s">
        <v>667</v>
      </c>
      <c r="CZ59" s="667"/>
      <c r="DA59" s="667"/>
      <c r="DB59" s="667" t="s">
        <v>668</v>
      </c>
      <c r="DC59" s="667"/>
      <c r="DD59" s="667"/>
      <c r="DE59" s="667" t="s">
        <v>669</v>
      </c>
      <c r="DF59" s="667"/>
      <c r="DG59" s="667"/>
      <c r="DH59" s="667" t="s">
        <v>670</v>
      </c>
      <c r="DI59" s="667"/>
      <c r="DJ59" s="667"/>
      <c r="DK59" s="705"/>
      <c r="DL59" s="694"/>
      <c r="DM59" s="697"/>
    </row>
    <row r="60" spans="1:117" ht="114.75" customHeight="1" x14ac:dyDescent="0.25">
      <c r="B60" s="712"/>
      <c r="C60" s="710"/>
      <c r="D60" s="341" t="s">
        <v>671</v>
      </c>
      <c r="E60" s="341" t="s">
        <v>672</v>
      </c>
      <c r="F60" s="341" t="s">
        <v>673</v>
      </c>
      <c r="G60" s="341" t="s">
        <v>674</v>
      </c>
      <c r="H60" s="341" t="s">
        <v>675</v>
      </c>
      <c r="I60" s="341" t="s">
        <v>302</v>
      </c>
      <c r="J60" s="341" t="s">
        <v>676</v>
      </c>
      <c r="K60" s="341" t="s">
        <v>242</v>
      </c>
      <c r="L60" s="341" t="s">
        <v>677</v>
      </c>
      <c r="M60" s="341" t="s">
        <v>678</v>
      </c>
      <c r="N60" s="341" t="s">
        <v>679</v>
      </c>
      <c r="O60" s="341" t="s">
        <v>680</v>
      </c>
      <c r="P60" s="341" t="s">
        <v>681</v>
      </c>
      <c r="Q60" s="341" t="s">
        <v>682</v>
      </c>
      <c r="R60" s="341" t="s">
        <v>683</v>
      </c>
      <c r="S60" s="341" t="s">
        <v>684</v>
      </c>
      <c r="T60" s="341" t="s">
        <v>685</v>
      </c>
      <c r="U60" s="341" t="s">
        <v>686</v>
      </c>
      <c r="V60" s="341" t="s">
        <v>420</v>
      </c>
      <c r="W60" s="341" t="s">
        <v>687</v>
      </c>
      <c r="X60" s="341" t="s">
        <v>537</v>
      </c>
      <c r="Y60" s="341" t="s">
        <v>152</v>
      </c>
      <c r="Z60" s="341" t="s">
        <v>688</v>
      </c>
      <c r="AA60" s="341" t="s">
        <v>416</v>
      </c>
      <c r="AB60" s="341" t="s">
        <v>420</v>
      </c>
      <c r="AC60" s="341" t="s">
        <v>689</v>
      </c>
      <c r="AD60" s="341" t="s">
        <v>537</v>
      </c>
      <c r="AE60" s="341" t="s">
        <v>175</v>
      </c>
      <c r="AF60" s="341" t="s">
        <v>153</v>
      </c>
      <c r="AG60" s="341" t="s">
        <v>488</v>
      </c>
      <c r="AH60" s="341" t="s">
        <v>286</v>
      </c>
      <c r="AI60" s="341" t="s">
        <v>153</v>
      </c>
      <c r="AJ60" s="341" t="s">
        <v>154</v>
      </c>
      <c r="AK60" s="341" t="s">
        <v>690</v>
      </c>
      <c r="AL60" s="341" t="s">
        <v>691</v>
      </c>
      <c r="AM60" s="341" t="s">
        <v>692</v>
      </c>
      <c r="AN60" s="341" t="s">
        <v>693</v>
      </c>
      <c r="AO60" s="341" t="s">
        <v>694</v>
      </c>
      <c r="AP60" s="341" t="s">
        <v>581</v>
      </c>
      <c r="AQ60" s="341" t="s">
        <v>695</v>
      </c>
      <c r="AR60" s="341" t="s">
        <v>696</v>
      </c>
      <c r="AS60" s="341" t="s">
        <v>697</v>
      </c>
      <c r="AT60" s="341" t="s">
        <v>587</v>
      </c>
      <c r="AU60" s="341" t="s">
        <v>698</v>
      </c>
      <c r="AV60" s="341" t="s">
        <v>589</v>
      </c>
      <c r="AW60" s="341" t="s">
        <v>420</v>
      </c>
      <c r="AX60" s="341" t="s">
        <v>687</v>
      </c>
      <c r="AY60" s="341" t="s">
        <v>699</v>
      </c>
      <c r="AZ60" s="341" t="s">
        <v>700</v>
      </c>
      <c r="BA60" s="341" t="s">
        <v>701</v>
      </c>
      <c r="BB60" s="341" t="s">
        <v>702</v>
      </c>
      <c r="BC60" s="341" t="s">
        <v>695</v>
      </c>
      <c r="BD60" s="341" t="s">
        <v>703</v>
      </c>
      <c r="BE60" s="341" t="s">
        <v>702</v>
      </c>
      <c r="BF60" s="341" t="s">
        <v>704</v>
      </c>
      <c r="BG60" s="341" t="s">
        <v>705</v>
      </c>
      <c r="BH60" s="341" t="s">
        <v>285</v>
      </c>
      <c r="BI60" s="341" t="s">
        <v>706</v>
      </c>
      <c r="BJ60" s="341" t="s">
        <v>707</v>
      </c>
      <c r="BK60" s="341" t="s">
        <v>708</v>
      </c>
      <c r="BL60" s="341" t="s">
        <v>709</v>
      </c>
      <c r="BM60" s="341" t="s">
        <v>710</v>
      </c>
      <c r="BN60" s="341" t="s">
        <v>343</v>
      </c>
      <c r="BO60" s="341" t="s">
        <v>280</v>
      </c>
      <c r="BP60" s="341" t="s">
        <v>592</v>
      </c>
      <c r="BQ60" s="341" t="s">
        <v>302</v>
      </c>
      <c r="BR60" s="341" t="s">
        <v>711</v>
      </c>
      <c r="BS60" s="341" t="s">
        <v>712</v>
      </c>
      <c r="BT60" s="341" t="s">
        <v>713</v>
      </c>
      <c r="BU60" s="341" t="s">
        <v>714</v>
      </c>
      <c r="BV60" s="341" t="s">
        <v>715</v>
      </c>
      <c r="BW60" s="341" t="s">
        <v>716</v>
      </c>
      <c r="BX60" s="341" t="s">
        <v>717</v>
      </c>
      <c r="BY60" s="341" t="s">
        <v>718</v>
      </c>
      <c r="BZ60" s="341" t="s">
        <v>719</v>
      </c>
      <c r="CA60" s="341" t="s">
        <v>215</v>
      </c>
      <c r="CB60" s="341" t="s">
        <v>355</v>
      </c>
      <c r="CC60" s="341" t="s">
        <v>356</v>
      </c>
      <c r="CD60" s="341" t="s">
        <v>533</v>
      </c>
      <c r="CE60" s="341" t="s">
        <v>534</v>
      </c>
      <c r="CF60" s="341" t="s">
        <v>535</v>
      </c>
      <c r="CG60" s="341" t="s">
        <v>720</v>
      </c>
      <c r="CH60" s="341" t="s">
        <v>721</v>
      </c>
      <c r="CI60" s="341" t="s">
        <v>722</v>
      </c>
      <c r="CJ60" s="341" t="s">
        <v>280</v>
      </c>
      <c r="CK60" s="341" t="s">
        <v>723</v>
      </c>
      <c r="CL60" s="341" t="s">
        <v>302</v>
      </c>
      <c r="CM60" s="341" t="s">
        <v>280</v>
      </c>
      <c r="CN60" s="341" t="s">
        <v>724</v>
      </c>
      <c r="CO60" s="341" t="s">
        <v>302</v>
      </c>
      <c r="CP60" s="341" t="s">
        <v>725</v>
      </c>
      <c r="CQ60" s="341" t="s">
        <v>726</v>
      </c>
      <c r="CR60" s="341" t="s">
        <v>727</v>
      </c>
      <c r="CS60" s="341" t="s">
        <v>259</v>
      </c>
      <c r="CT60" s="341" t="s">
        <v>242</v>
      </c>
      <c r="CU60" s="341" t="s">
        <v>531</v>
      </c>
      <c r="CV60" s="341" t="s">
        <v>728</v>
      </c>
      <c r="CW60" s="341" t="s">
        <v>592</v>
      </c>
      <c r="CX60" s="341" t="s">
        <v>302</v>
      </c>
      <c r="CY60" s="341" t="s">
        <v>729</v>
      </c>
      <c r="CZ60" s="341" t="s">
        <v>730</v>
      </c>
      <c r="DA60" s="341" t="s">
        <v>731</v>
      </c>
      <c r="DB60" s="341" t="s">
        <v>732</v>
      </c>
      <c r="DC60" s="341" t="s">
        <v>224</v>
      </c>
      <c r="DD60" s="341" t="s">
        <v>733</v>
      </c>
      <c r="DE60" s="341" t="s">
        <v>734</v>
      </c>
      <c r="DF60" s="341" t="s">
        <v>735</v>
      </c>
      <c r="DG60" s="341" t="s">
        <v>736</v>
      </c>
      <c r="DH60" s="341" t="s">
        <v>554</v>
      </c>
      <c r="DI60" s="341" t="s">
        <v>737</v>
      </c>
      <c r="DJ60" s="341" t="s">
        <v>300</v>
      </c>
      <c r="DK60" s="706"/>
      <c r="DL60" s="695"/>
      <c r="DM60" s="698"/>
    </row>
    <row r="61" spans="1:117" x14ac:dyDescent="0.25">
      <c r="B61" s="11">
        <v>1</v>
      </c>
      <c r="C61" s="6" t="str">
        <f>'2 жастағы Ф'!C61</f>
        <v>Айтмұхамбет Асылжан</v>
      </c>
      <c r="D61" s="346"/>
      <c r="E61" s="346"/>
      <c r="F61" s="347"/>
      <c r="G61" s="348"/>
      <c r="H61" s="346"/>
      <c r="I61" s="347"/>
      <c r="J61" s="348"/>
      <c r="K61" s="346"/>
      <c r="L61" s="347"/>
      <c r="M61" s="348"/>
      <c r="N61" s="346"/>
      <c r="O61" s="347"/>
      <c r="P61" s="348"/>
      <c r="Q61" s="346"/>
      <c r="R61" s="347"/>
      <c r="S61" s="348"/>
      <c r="T61" s="346"/>
      <c r="U61" s="347"/>
      <c r="V61" s="348"/>
      <c r="W61" s="346"/>
      <c r="X61" s="347"/>
      <c r="Y61" s="348"/>
      <c r="Z61" s="346"/>
      <c r="AA61" s="347"/>
      <c r="AB61" s="348"/>
      <c r="AC61" s="346"/>
      <c r="AD61" s="347"/>
      <c r="AE61" s="348"/>
      <c r="AF61" s="346"/>
      <c r="AG61" s="347"/>
      <c r="AH61" s="348">
        <v>1</v>
      </c>
      <c r="AI61" s="346"/>
      <c r="AJ61" s="347"/>
      <c r="AK61" s="348">
        <v>1</v>
      </c>
      <c r="AL61" s="346"/>
      <c r="AM61" s="347"/>
      <c r="AN61" s="348">
        <v>1</v>
      </c>
      <c r="AO61" s="346"/>
      <c r="AP61" s="347"/>
      <c r="AQ61" s="348">
        <v>1</v>
      </c>
      <c r="AR61" s="346"/>
      <c r="AS61" s="347"/>
      <c r="AT61" s="348">
        <v>1</v>
      </c>
      <c r="AU61" s="346"/>
      <c r="AV61" s="347"/>
      <c r="AW61" s="348">
        <v>1</v>
      </c>
      <c r="AX61" s="346"/>
      <c r="AY61" s="347"/>
      <c r="AZ61" s="348">
        <v>1</v>
      </c>
      <c r="BA61" s="346"/>
      <c r="BB61" s="347"/>
      <c r="BC61" s="348">
        <v>1</v>
      </c>
      <c r="BD61" s="346"/>
      <c r="BE61" s="347"/>
      <c r="BF61" s="348">
        <v>1</v>
      </c>
      <c r="BG61" s="346"/>
      <c r="BH61" s="347"/>
      <c r="BI61" s="348">
        <v>1</v>
      </c>
      <c r="BJ61" s="346"/>
      <c r="BK61" s="347"/>
      <c r="BL61" s="348">
        <v>1</v>
      </c>
      <c r="BM61" s="346"/>
      <c r="BN61" s="347"/>
      <c r="BO61" s="348">
        <v>1</v>
      </c>
      <c r="BP61" s="346"/>
      <c r="BQ61" s="347"/>
      <c r="BR61" s="348">
        <v>1</v>
      </c>
      <c r="BS61" s="346"/>
      <c r="BT61" s="347"/>
      <c r="BU61" s="348">
        <v>1</v>
      </c>
      <c r="BV61" s="346"/>
      <c r="BW61" s="347"/>
      <c r="BX61" s="348">
        <v>1</v>
      </c>
      <c r="BY61" s="346"/>
      <c r="BZ61" s="347"/>
      <c r="CA61" s="348">
        <v>1</v>
      </c>
      <c r="CB61" s="346"/>
      <c r="CC61" s="347"/>
      <c r="CD61" s="348">
        <v>1</v>
      </c>
      <c r="CE61" s="346"/>
      <c r="CF61" s="347"/>
      <c r="CG61" s="348">
        <v>1</v>
      </c>
      <c r="CH61" s="346"/>
      <c r="CI61" s="347"/>
      <c r="CJ61" s="348">
        <v>1</v>
      </c>
      <c r="CK61" s="346"/>
      <c r="CL61" s="347"/>
      <c r="CM61" s="348">
        <v>1</v>
      </c>
      <c r="CN61" s="346"/>
      <c r="CO61" s="347"/>
      <c r="CP61" s="348">
        <v>1</v>
      </c>
      <c r="CQ61" s="346"/>
      <c r="CR61" s="347"/>
      <c r="CS61" s="348">
        <v>1</v>
      </c>
      <c r="CT61" s="346"/>
      <c r="CU61" s="347"/>
      <c r="CV61" s="348">
        <v>1</v>
      </c>
      <c r="CW61" s="346"/>
      <c r="CX61" s="347"/>
      <c r="CY61" s="348">
        <v>1</v>
      </c>
      <c r="CZ61" s="346"/>
      <c r="DA61" s="347"/>
      <c r="DB61" s="348">
        <v>1</v>
      </c>
      <c r="DC61" s="346"/>
      <c r="DD61" s="347"/>
      <c r="DE61" s="348">
        <v>1</v>
      </c>
      <c r="DF61" s="346"/>
      <c r="DG61" s="347"/>
      <c r="DH61" s="348">
        <v>1</v>
      </c>
      <c r="DI61" s="346"/>
      <c r="DJ61" s="346"/>
      <c r="DK61" s="87">
        <f>SUM(D305:E305)</f>
        <v>27</v>
      </c>
      <c r="DL61" s="3">
        <f>SUM(H305:I305)</f>
        <v>0</v>
      </c>
      <c r="DM61" s="31">
        <f>SUM(F305:G305)</f>
        <v>0</v>
      </c>
    </row>
    <row r="62" spans="1:117" x14ac:dyDescent="0.25">
      <c r="B62" s="11">
        <v>2</v>
      </c>
      <c r="C62" s="6" t="str">
        <f>'2 жастағы Ф'!C62</f>
        <v>Даулет Ерназ</v>
      </c>
      <c r="D62" s="309"/>
      <c r="E62" s="309"/>
      <c r="F62" s="310"/>
      <c r="G62" s="308"/>
      <c r="H62" s="309"/>
      <c r="I62" s="310"/>
      <c r="J62" s="308"/>
      <c r="K62" s="309"/>
      <c r="L62" s="310"/>
      <c r="M62" s="308"/>
      <c r="N62" s="309"/>
      <c r="O62" s="310"/>
      <c r="P62" s="308"/>
      <c r="Q62" s="309"/>
      <c r="R62" s="310"/>
      <c r="S62" s="308"/>
      <c r="T62" s="309"/>
      <c r="U62" s="310"/>
      <c r="V62" s="308"/>
      <c r="W62" s="309"/>
      <c r="X62" s="310"/>
      <c r="Y62" s="308"/>
      <c r="Z62" s="309"/>
      <c r="AA62" s="310"/>
      <c r="AB62" s="308"/>
      <c r="AC62" s="309"/>
      <c r="AD62" s="310"/>
      <c r="AE62" s="308"/>
      <c r="AF62" s="309"/>
      <c r="AG62" s="310"/>
      <c r="AH62" s="308">
        <v>1</v>
      </c>
      <c r="AI62" s="309"/>
      <c r="AJ62" s="310"/>
      <c r="AK62" s="308">
        <v>1</v>
      </c>
      <c r="AL62" s="309"/>
      <c r="AM62" s="310"/>
      <c r="AN62" s="308">
        <v>1</v>
      </c>
      <c r="AO62" s="309"/>
      <c r="AP62" s="310"/>
      <c r="AQ62" s="308">
        <v>1</v>
      </c>
      <c r="AR62" s="309"/>
      <c r="AS62" s="310"/>
      <c r="AT62" s="308">
        <v>1</v>
      </c>
      <c r="AU62" s="309"/>
      <c r="AV62" s="310"/>
      <c r="AW62" s="308">
        <v>1</v>
      </c>
      <c r="AX62" s="309"/>
      <c r="AY62" s="310"/>
      <c r="AZ62" s="308">
        <v>1</v>
      </c>
      <c r="BA62" s="309"/>
      <c r="BB62" s="310"/>
      <c r="BC62" s="308">
        <v>1</v>
      </c>
      <c r="BD62" s="309"/>
      <c r="BE62" s="310"/>
      <c r="BF62" s="308">
        <v>1</v>
      </c>
      <c r="BG62" s="309"/>
      <c r="BH62" s="310"/>
      <c r="BI62" s="308">
        <v>1</v>
      </c>
      <c r="BJ62" s="309"/>
      <c r="BK62" s="310"/>
      <c r="BL62" s="308">
        <v>1</v>
      </c>
      <c r="BM62" s="309"/>
      <c r="BN62" s="310"/>
      <c r="BO62" s="308">
        <v>1</v>
      </c>
      <c r="BP62" s="309"/>
      <c r="BQ62" s="310"/>
      <c r="BR62" s="308">
        <v>1</v>
      </c>
      <c r="BS62" s="309"/>
      <c r="BT62" s="310"/>
      <c r="BU62" s="308">
        <v>1</v>
      </c>
      <c r="BV62" s="309"/>
      <c r="BW62" s="310"/>
      <c r="BX62" s="308">
        <v>1</v>
      </c>
      <c r="BY62" s="309"/>
      <c r="BZ62" s="310"/>
      <c r="CA62" s="308">
        <v>1</v>
      </c>
      <c r="CB62" s="309"/>
      <c r="CC62" s="310"/>
      <c r="CD62" s="308">
        <v>1</v>
      </c>
      <c r="CE62" s="309"/>
      <c r="CF62" s="310"/>
      <c r="CG62" s="308">
        <v>1</v>
      </c>
      <c r="CH62" s="309"/>
      <c r="CI62" s="310"/>
      <c r="CJ62" s="308">
        <v>1</v>
      </c>
      <c r="CK62" s="309"/>
      <c r="CL62" s="310"/>
      <c r="CM62" s="308">
        <v>1</v>
      </c>
      <c r="CN62" s="309"/>
      <c r="CO62" s="310"/>
      <c r="CP62" s="308">
        <v>1</v>
      </c>
      <c r="CQ62" s="309"/>
      <c r="CR62" s="310"/>
      <c r="CS62" s="308">
        <v>1</v>
      </c>
      <c r="CT62" s="309"/>
      <c r="CU62" s="310"/>
      <c r="CV62" s="308">
        <v>1</v>
      </c>
      <c r="CW62" s="309"/>
      <c r="CX62" s="310"/>
      <c r="CY62" s="308">
        <v>1</v>
      </c>
      <c r="CZ62" s="309"/>
      <c r="DA62" s="310"/>
      <c r="DB62" s="308">
        <v>1</v>
      </c>
      <c r="DC62" s="309"/>
      <c r="DD62" s="310"/>
      <c r="DE62" s="308">
        <v>1</v>
      </c>
      <c r="DF62" s="309"/>
      <c r="DG62" s="310"/>
      <c r="DH62" s="308">
        <v>1</v>
      </c>
      <c r="DI62" s="309"/>
      <c r="DJ62" s="309"/>
      <c r="DK62" s="87">
        <f t="shared" ref="DK62:DK95" si="4">SUM(D306:E306)</f>
        <v>27</v>
      </c>
      <c r="DL62" s="3">
        <f t="shared" ref="DL62:DL95" si="5">SUM(H306:I306)</f>
        <v>0</v>
      </c>
      <c r="DM62" s="31">
        <f t="shared" ref="DM62:DM95" si="6">SUM(F306:G306)</f>
        <v>0</v>
      </c>
    </row>
    <row r="63" spans="1:117" x14ac:dyDescent="0.25">
      <c r="B63" s="11">
        <v>3</v>
      </c>
      <c r="C63" s="6" t="str">
        <f>'2 жастағы Ф'!C63</f>
        <v>Самархан Жасмин</v>
      </c>
      <c r="D63" s="309"/>
      <c r="E63" s="309"/>
      <c r="F63" s="310"/>
      <c r="G63" s="308"/>
      <c r="H63" s="309"/>
      <c r="I63" s="310"/>
      <c r="J63" s="308"/>
      <c r="K63" s="309"/>
      <c r="L63" s="310"/>
      <c r="M63" s="308"/>
      <c r="N63" s="309"/>
      <c r="O63" s="310"/>
      <c r="P63" s="308"/>
      <c r="Q63" s="309"/>
      <c r="R63" s="310"/>
      <c r="S63" s="308"/>
      <c r="T63" s="309"/>
      <c r="U63" s="310"/>
      <c r="V63" s="308"/>
      <c r="W63" s="309"/>
      <c r="X63" s="310"/>
      <c r="Y63" s="308"/>
      <c r="Z63" s="309"/>
      <c r="AA63" s="310"/>
      <c r="AB63" s="308"/>
      <c r="AC63" s="309"/>
      <c r="AD63" s="310"/>
      <c r="AE63" s="308"/>
      <c r="AF63" s="309"/>
      <c r="AG63" s="310"/>
      <c r="AH63" s="308">
        <v>1</v>
      </c>
      <c r="AI63" s="309"/>
      <c r="AJ63" s="310"/>
      <c r="AK63" s="308">
        <v>1</v>
      </c>
      <c r="AL63" s="309"/>
      <c r="AM63" s="310"/>
      <c r="AN63" s="308">
        <v>1</v>
      </c>
      <c r="AO63" s="309"/>
      <c r="AP63" s="310"/>
      <c r="AQ63" s="308">
        <v>1</v>
      </c>
      <c r="AR63" s="309"/>
      <c r="AS63" s="310"/>
      <c r="AT63" s="308">
        <v>1</v>
      </c>
      <c r="AU63" s="309"/>
      <c r="AV63" s="310"/>
      <c r="AW63" s="308">
        <v>1</v>
      </c>
      <c r="AX63" s="309"/>
      <c r="AY63" s="310"/>
      <c r="AZ63" s="308">
        <v>1</v>
      </c>
      <c r="BA63" s="309"/>
      <c r="BB63" s="310"/>
      <c r="BC63" s="308">
        <v>1</v>
      </c>
      <c r="BD63" s="309"/>
      <c r="BE63" s="310"/>
      <c r="BF63" s="308">
        <v>1</v>
      </c>
      <c r="BG63" s="309"/>
      <c r="BH63" s="310"/>
      <c r="BI63" s="308">
        <v>1</v>
      </c>
      <c r="BJ63" s="309"/>
      <c r="BK63" s="310"/>
      <c r="BL63" s="308">
        <v>1</v>
      </c>
      <c r="BM63" s="309"/>
      <c r="BN63" s="310"/>
      <c r="BO63" s="308">
        <v>1</v>
      </c>
      <c r="BP63" s="309"/>
      <c r="BQ63" s="310"/>
      <c r="BR63" s="308">
        <v>1</v>
      </c>
      <c r="BS63" s="309"/>
      <c r="BT63" s="310"/>
      <c r="BU63" s="308">
        <v>1</v>
      </c>
      <c r="BV63" s="309"/>
      <c r="BW63" s="310"/>
      <c r="BX63" s="308">
        <v>1</v>
      </c>
      <c r="BY63" s="309"/>
      <c r="BZ63" s="310"/>
      <c r="CA63" s="308">
        <v>1</v>
      </c>
      <c r="CB63" s="309"/>
      <c r="CC63" s="310"/>
      <c r="CD63" s="308">
        <v>1</v>
      </c>
      <c r="CE63" s="309"/>
      <c r="CF63" s="310"/>
      <c r="CG63" s="308">
        <v>1</v>
      </c>
      <c r="CH63" s="309"/>
      <c r="CI63" s="310"/>
      <c r="CJ63" s="308">
        <v>1</v>
      </c>
      <c r="CK63" s="309"/>
      <c r="CL63" s="310"/>
      <c r="CM63" s="308">
        <v>1</v>
      </c>
      <c r="CN63" s="309"/>
      <c r="CO63" s="310"/>
      <c r="CP63" s="308">
        <v>1</v>
      </c>
      <c r="CQ63" s="309"/>
      <c r="CR63" s="310"/>
      <c r="CS63" s="308">
        <v>1</v>
      </c>
      <c r="CT63" s="309"/>
      <c r="CU63" s="310"/>
      <c r="CV63" s="308">
        <v>1</v>
      </c>
      <c r="CW63" s="309"/>
      <c r="CX63" s="310"/>
      <c r="CY63" s="308">
        <v>1</v>
      </c>
      <c r="CZ63" s="309"/>
      <c r="DA63" s="310"/>
      <c r="DB63" s="308">
        <v>1</v>
      </c>
      <c r="DC63" s="309"/>
      <c r="DD63" s="310"/>
      <c r="DE63" s="308">
        <v>1</v>
      </c>
      <c r="DF63" s="309"/>
      <c r="DG63" s="310"/>
      <c r="DH63" s="308">
        <v>1</v>
      </c>
      <c r="DI63" s="309"/>
      <c r="DJ63" s="309"/>
      <c r="DK63" s="87">
        <f t="shared" si="4"/>
        <v>27</v>
      </c>
      <c r="DL63" s="3">
        <f t="shared" si="5"/>
        <v>0</v>
      </c>
      <c r="DM63" s="31">
        <f t="shared" si="6"/>
        <v>0</v>
      </c>
    </row>
    <row r="64" spans="1:117" x14ac:dyDescent="0.25">
      <c r="B64" s="11">
        <v>4</v>
      </c>
      <c r="C64" s="6" t="str">
        <f>'2 жастағы Ф'!C64</f>
        <v>Вельмов Макар</v>
      </c>
      <c r="D64" s="309"/>
      <c r="E64" s="309"/>
      <c r="F64" s="310"/>
      <c r="G64" s="308"/>
      <c r="H64" s="309"/>
      <c r="I64" s="310"/>
      <c r="J64" s="308"/>
      <c r="K64" s="309"/>
      <c r="L64" s="310"/>
      <c r="M64" s="308"/>
      <c r="N64" s="309"/>
      <c r="O64" s="310"/>
      <c r="P64" s="308"/>
      <c r="Q64" s="309"/>
      <c r="R64" s="310"/>
      <c r="S64" s="308"/>
      <c r="T64" s="309"/>
      <c r="U64" s="310"/>
      <c r="V64" s="308"/>
      <c r="W64" s="309"/>
      <c r="X64" s="310"/>
      <c r="Y64" s="308"/>
      <c r="Z64" s="309"/>
      <c r="AA64" s="310"/>
      <c r="AB64" s="308"/>
      <c r="AC64" s="309"/>
      <c r="AD64" s="310"/>
      <c r="AE64" s="308"/>
      <c r="AF64" s="309"/>
      <c r="AG64" s="310"/>
      <c r="AH64" s="308"/>
      <c r="AI64" s="309">
        <v>1</v>
      </c>
      <c r="AJ64" s="310"/>
      <c r="AK64" s="308"/>
      <c r="AL64" s="309">
        <v>1</v>
      </c>
      <c r="AM64" s="310"/>
      <c r="AN64" s="308"/>
      <c r="AO64" s="309">
        <v>1</v>
      </c>
      <c r="AP64" s="310"/>
      <c r="AQ64" s="308"/>
      <c r="AR64" s="309">
        <v>1</v>
      </c>
      <c r="AS64" s="310"/>
      <c r="AT64" s="308"/>
      <c r="AU64" s="309">
        <v>1</v>
      </c>
      <c r="AV64" s="310"/>
      <c r="AW64" s="308"/>
      <c r="AX64" s="309">
        <v>1</v>
      </c>
      <c r="AY64" s="310"/>
      <c r="AZ64" s="308"/>
      <c r="BA64" s="309">
        <v>1</v>
      </c>
      <c r="BB64" s="310"/>
      <c r="BC64" s="308"/>
      <c r="BD64" s="309">
        <v>1</v>
      </c>
      <c r="BE64" s="310"/>
      <c r="BF64" s="308"/>
      <c r="BG64" s="309">
        <v>1</v>
      </c>
      <c r="BH64" s="310"/>
      <c r="BI64" s="308"/>
      <c r="BJ64" s="309">
        <v>1</v>
      </c>
      <c r="BK64" s="310"/>
      <c r="BL64" s="308"/>
      <c r="BM64" s="309">
        <v>1</v>
      </c>
      <c r="BN64" s="310"/>
      <c r="BO64" s="308"/>
      <c r="BP64" s="309">
        <v>1</v>
      </c>
      <c r="BQ64" s="310"/>
      <c r="BR64" s="308"/>
      <c r="BS64" s="309">
        <v>1</v>
      </c>
      <c r="BT64" s="310"/>
      <c r="BU64" s="308"/>
      <c r="BV64" s="309">
        <v>1</v>
      </c>
      <c r="BW64" s="310"/>
      <c r="BX64" s="308"/>
      <c r="BY64" s="309">
        <v>1</v>
      </c>
      <c r="BZ64" s="310"/>
      <c r="CA64" s="308"/>
      <c r="CB64" s="309">
        <v>1</v>
      </c>
      <c r="CC64" s="310"/>
      <c r="CD64" s="308"/>
      <c r="CE64" s="309">
        <v>1</v>
      </c>
      <c r="CF64" s="310"/>
      <c r="CG64" s="308"/>
      <c r="CH64" s="309">
        <v>1</v>
      </c>
      <c r="CI64" s="310"/>
      <c r="CJ64" s="308"/>
      <c r="CK64" s="309">
        <v>1</v>
      </c>
      <c r="CL64" s="310"/>
      <c r="CM64" s="308"/>
      <c r="CN64" s="309">
        <v>1</v>
      </c>
      <c r="CO64" s="310"/>
      <c r="CP64" s="308"/>
      <c r="CQ64" s="309">
        <v>1</v>
      </c>
      <c r="CR64" s="310"/>
      <c r="CS64" s="308"/>
      <c r="CT64" s="309">
        <v>1</v>
      </c>
      <c r="CU64" s="310"/>
      <c r="CV64" s="308"/>
      <c r="CW64" s="309">
        <v>1</v>
      </c>
      <c r="CX64" s="310"/>
      <c r="CY64" s="308"/>
      <c r="CZ64" s="309">
        <v>1</v>
      </c>
      <c r="DA64" s="310"/>
      <c r="DB64" s="308"/>
      <c r="DC64" s="309">
        <v>1</v>
      </c>
      <c r="DD64" s="310"/>
      <c r="DE64" s="308"/>
      <c r="DF64" s="309">
        <v>1</v>
      </c>
      <c r="DG64" s="310"/>
      <c r="DH64" s="308"/>
      <c r="DI64" s="309">
        <v>1</v>
      </c>
      <c r="DJ64" s="309"/>
      <c r="DK64" s="87">
        <f t="shared" si="4"/>
        <v>0</v>
      </c>
      <c r="DL64" s="3">
        <f t="shared" si="5"/>
        <v>27</v>
      </c>
      <c r="DM64" s="31">
        <f t="shared" si="6"/>
        <v>0</v>
      </c>
    </row>
    <row r="65" spans="2:117" x14ac:dyDescent="0.25">
      <c r="B65" s="11">
        <v>5</v>
      </c>
      <c r="C65" s="6" t="str">
        <f>'2 жастағы Ф'!C65</f>
        <v>Жақсытай Айдын</v>
      </c>
      <c r="D65" s="309"/>
      <c r="E65" s="309"/>
      <c r="F65" s="310"/>
      <c r="G65" s="308"/>
      <c r="H65" s="309"/>
      <c r="I65" s="310"/>
      <c r="J65" s="308"/>
      <c r="K65" s="309"/>
      <c r="L65" s="310"/>
      <c r="M65" s="308"/>
      <c r="N65" s="309"/>
      <c r="O65" s="310"/>
      <c r="P65" s="308"/>
      <c r="Q65" s="309"/>
      <c r="R65" s="310"/>
      <c r="S65" s="308"/>
      <c r="T65" s="309"/>
      <c r="U65" s="310"/>
      <c r="V65" s="308"/>
      <c r="W65" s="309"/>
      <c r="X65" s="310"/>
      <c r="Y65" s="308"/>
      <c r="Z65" s="309"/>
      <c r="AA65" s="310"/>
      <c r="AB65" s="308"/>
      <c r="AC65" s="309"/>
      <c r="AD65" s="310"/>
      <c r="AE65" s="308"/>
      <c r="AF65" s="309"/>
      <c r="AG65" s="310"/>
      <c r="AH65" s="308"/>
      <c r="AI65" s="309">
        <v>1</v>
      </c>
      <c r="AJ65" s="310"/>
      <c r="AK65" s="308"/>
      <c r="AL65" s="309">
        <v>1</v>
      </c>
      <c r="AM65" s="310"/>
      <c r="AN65" s="308"/>
      <c r="AO65" s="309">
        <v>1</v>
      </c>
      <c r="AP65" s="310"/>
      <c r="AQ65" s="308"/>
      <c r="AR65" s="309">
        <v>1</v>
      </c>
      <c r="AS65" s="310"/>
      <c r="AT65" s="308"/>
      <c r="AU65" s="309">
        <v>1</v>
      </c>
      <c r="AV65" s="310"/>
      <c r="AW65" s="308"/>
      <c r="AX65" s="309">
        <v>1</v>
      </c>
      <c r="AY65" s="310"/>
      <c r="AZ65" s="308"/>
      <c r="BA65" s="309">
        <v>1</v>
      </c>
      <c r="BB65" s="310"/>
      <c r="BC65" s="308"/>
      <c r="BD65" s="309">
        <v>1</v>
      </c>
      <c r="BE65" s="310"/>
      <c r="BF65" s="308"/>
      <c r="BG65" s="309">
        <v>1</v>
      </c>
      <c r="BH65" s="310"/>
      <c r="BI65" s="308"/>
      <c r="BJ65" s="309">
        <v>1</v>
      </c>
      <c r="BK65" s="310"/>
      <c r="BL65" s="308"/>
      <c r="BM65" s="309">
        <v>1</v>
      </c>
      <c r="BN65" s="310"/>
      <c r="BO65" s="308"/>
      <c r="BP65" s="309">
        <v>1</v>
      </c>
      <c r="BQ65" s="310"/>
      <c r="BR65" s="308"/>
      <c r="BS65" s="309">
        <v>1</v>
      </c>
      <c r="BT65" s="310"/>
      <c r="BU65" s="308"/>
      <c r="BV65" s="309">
        <v>1</v>
      </c>
      <c r="BW65" s="310"/>
      <c r="BX65" s="308"/>
      <c r="BY65" s="309">
        <v>1</v>
      </c>
      <c r="BZ65" s="310"/>
      <c r="CA65" s="308"/>
      <c r="CB65" s="309">
        <v>1</v>
      </c>
      <c r="CC65" s="310"/>
      <c r="CD65" s="308"/>
      <c r="CE65" s="309">
        <v>1</v>
      </c>
      <c r="CF65" s="310"/>
      <c r="CG65" s="308"/>
      <c r="CH65" s="309">
        <v>1</v>
      </c>
      <c r="CI65" s="310"/>
      <c r="CJ65" s="308"/>
      <c r="CK65" s="309">
        <v>1</v>
      </c>
      <c r="CL65" s="310"/>
      <c r="CM65" s="308"/>
      <c r="CN65" s="309">
        <v>1</v>
      </c>
      <c r="CO65" s="310"/>
      <c r="CP65" s="308"/>
      <c r="CQ65" s="309">
        <v>1</v>
      </c>
      <c r="CR65" s="310"/>
      <c r="CS65" s="308"/>
      <c r="CT65" s="309">
        <v>1</v>
      </c>
      <c r="CU65" s="310"/>
      <c r="CV65" s="308"/>
      <c r="CW65" s="309">
        <v>1</v>
      </c>
      <c r="CX65" s="310"/>
      <c r="CY65" s="308"/>
      <c r="CZ65" s="309">
        <v>1</v>
      </c>
      <c r="DA65" s="310"/>
      <c r="DB65" s="308"/>
      <c r="DC65" s="309">
        <v>1</v>
      </c>
      <c r="DD65" s="310"/>
      <c r="DE65" s="308"/>
      <c r="DF65" s="309">
        <v>1</v>
      </c>
      <c r="DG65" s="310"/>
      <c r="DH65" s="308"/>
      <c r="DI65" s="309">
        <v>1</v>
      </c>
      <c r="DJ65" s="309"/>
      <c r="DK65" s="87">
        <f t="shared" si="4"/>
        <v>0</v>
      </c>
      <c r="DL65" s="3">
        <f t="shared" si="5"/>
        <v>27</v>
      </c>
      <c r="DM65" s="31">
        <f t="shared" si="6"/>
        <v>0</v>
      </c>
    </row>
    <row r="66" spans="2:117" x14ac:dyDescent="0.25">
      <c r="B66" s="11">
        <v>6</v>
      </c>
      <c r="C66" s="6" t="str">
        <f>'2 жастағы Ф'!C66</f>
        <v>Рахатжан Айбибі</v>
      </c>
      <c r="D66" s="315"/>
      <c r="E66" s="315"/>
      <c r="F66" s="316"/>
      <c r="G66" s="317"/>
      <c r="H66" s="315"/>
      <c r="I66" s="316"/>
      <c r="J66" s="317"/>
      <c r="K66" s="315"/>
      <c r="L66" s="316"/>
      <c r="M66" s="317"/>
      <c r="N66" s="315"/>
      <c r="O66" s="316"/>
      <c r="P66" s="317"/>
      <c r="Q66" s="315"/>
      <c r="R66" s="316"/>
      <c r="S66" s="317"/>
      <c r="T66" s="315"/>
      <c r="U66" s="316"/>
      <c r="V66" s="317"/>
      <c r="W66" s="315"/>
      <c r="X66" s="316"/>
      <c r="Y66" s="317"/>
      <c r="Z66" s="315"/>
      <c r="AA66" s="316"/>
      <c r="AB66" s="317"/>
      <c r="AC66" s="315"/>
      <c r="AD66" s="316"/>
      <c r="AE66" s="317"/>
      <c r="AF66" s="315"/>
      <c r="AG66" s="316"/>
      <c r="AH66" s="317"/>
      <c r="AI66" s="315">
        <v>1</v>
      </c>
      <c r="AJ66" s="316"/>
      <c r="AK66" s="317"/>
      <c r="AL66" s="315">
        <v>1</v>
      </c>
      <c r="AM66" s="316"/>
      <c r="AN66" s="317"/>
      <c r="AO66" s="315">
        <v>1</v>
      </c>
      <c r="AP66" s="316"/>
      <c r="AQ66" s="317"/>
      <c r="AR66" s="315">
        <v>1</v>
      </c>
      <c r="AS66" s="316"/>
      <c r="AT66" s="308"/>
      <c r="AU66" s="309">
        <v>1</v>
      </c>
      <c r="AV66" s="310"/>
      <c r="AW66" s="308"/>
      <c r="AX66" s="309">
        <v>1</v>
      </c>
      <c r="AY66" s="310"/>
      <c r="AZ66" s="308"/>
      <c r="BA66" s="309">
        <v>1</v>
      </c>
      <c r="BB66" s="310"/>
      <c r="BC66" s="308"/>
      <c r="BD66" s="309">
        <v>1</v>
      </c>
      <c r="BE66" s="310"/>
      <c r="BF66" s="308"/>
      <c r="BG66" s="309">
        <v>1</v>
      </c>
      <c r="BH66" s="310"/>
      <c r="BI66" s="308"/>
      <c r="BJ66" s="309">
        <v>1</v>
      </c>
      <c r="BK66" s="310"/>
      <c r="BL66" s="308"/>
      <c r="BM66" s="309">
        <v>1</v>
      </c>
      <c r="BN66" s="310"/>
      <c r="BO66" s="308"/>
      <c r="BP66" s="309">
        <v>1</v>
      </c>
      <c r="BQ66" s="310"/>
      <c r="BR66" s="308"/>
      <c r="BS66" s="309">
        <v>1</v>
      </c>
      <c r="BT66" s="310"/>
      <c r="BU66" s="308"/>
      <c r="BV66" s="309">
        <v>1</v>
      </c>
      <c r="BW66" s="310"/>
      <c r="BX66" s="308"/>
      <c r="BY66" s="309">
        <v>1</v>
      </c>
      <c r="BZ66" s="310"/>
      <c r="CA66" s="308"/>
      <c r="CB66" s="309">
        <v>1</v>
      </c>
      <c r="CC66" s="310"/>
      <c r="CD66" s="308"/>
      <c r="CE66" s="309">
        <v>1</v>
      </c>
      <c r="CF66" s="310"/>
      <c r="CG66" s="308"/>
      <c r="CH66" s="309">
        <v>1</v>
      </c>
      <c r="CI66" s="310"/>
      <c r="CJ66" s="308"/>
      <c r="CK66" s="309">
        <v>1</v>
      </c>
      <c r="CL66" s="310"/>
      <c r="CM66" s="308"/>
      <c r="CN66" s="309">
        <v>1</v>
      </c>
      <c r="CO66" s="310"/>
      <c r="CP66" s="308"/>
      <c r="CQ66" s="309">
        <v>1</v>
      </c>
      <c r="CR66" s="310"/>
      <c r="CS66" s="308"/>
      <c r="CT66" s="309">
        <v>1</v>
      </c>
      <c r="CU66" s="310"/>
      <c r="CV66" s="308"/>
      <c r="CW66" s="309">
        <v>1</v>
      </c>
      <c r="CX66" s="310"/>
      <c r="CY66" s="308"/>
      <c r="CZ66" s="309">
        <v>1</v>
      </c>
      <c r="DA66" s="310"/>
      <c r="DB66" s="308"/>
      <c r="DC66" s="309">
        <v>1</v>
      </c>
      <c r="DD66" s="310"/>
      <c r="DE66" s="308"/>
      <c r="DF66" s="309">
        <v>1</v>
      </c>
      <c r="DG66" s="310"/>
      <c r="DH66" s="308"/>
      <c r="DI66" s="309">
        <v>1</v>
      </c>
      <c r="DJ66" s="309"/>
      <c r="DK66" s="87">
        <f t="shared" si="4"/>
        <v>0</v>
      </c>
      <c r="DL66" s="3">
        <f t="shared" si="5"/>
        <v>27</v>
      </c>
      <c r="DM66" s="31">
        <f t="shared" si="6"/>
        <v>0</v>
      </c>
    </row>
    <row r="67" spans="2:117" x14ac:dyDescent="0.25">
      <c r="B67" s="11">
        <v>7</v>
      </c>
      <c r="C67" s="6" t="str">
        <f>'2 жастағы Ф'!C67</f>
        <v>Серік Айша</v>
      </c>
      <c r="D67" s="315"/>
      <c r="E67" s="315"/>
      <c r="F67" s="316"/>
      <c r="G67" s="317"/>
      <c r="H67" s="315"/>
      <c r="I67" s="316"/>
      <c r="J67" s="317"/>
      <c r="K67" s="315"/>
      <c r="L67" s="316"/>
      <c r="M67" s="317"/>
      <c r="N67" s="315"/>
      <c r="O67" s="316"/>
      <c r="P67" s="317"/>
      <c r="Q67" s="315"/>
      <c r="R67" s="316"/>
      <c r="S67" s="317"/>
      <c r="T67" s="315"/>
      <c r="U67" s="316"/>
      <c r="V67" s="317"/>
      <c r="W67" s="315"/>
      <c r="X67" s="316"/>
      <c r="Y67" s="317"/>
      <c r="Z67" s="315"/>
      <c r="AA67" s="316"/>
      <c r="AB67" s="317"/>
      <c r="AC67" s="315"/>
      <c r="AD67" s="316"/>
      <c r="AE67" s="317"/>
      <c r="AF67" s="315"/>
      <c r="AG67" s="316"/>
      <c r="AH67" s="317"/>
      <c r="AI67" s="315">
        <v>1</v>
      </c>
      <c r="AJ67" s="316"/>
      <c r="AK67" s="317"/>
      <c r="AL67" s="315">
        <v>1</v>
      </c>
      <c r="AM67" s="316"/>
      <c r="AN67" s="317"/>
      <c r="AO67" s="315">
        <v>1</v>
      </c>
      <c r="AP67" s="316"/>
      <c r="AQ67" s="317"/>
      <c r="AR67" s="315">
        <v>1</v>
      </c>
      <c r="AS67" s="316"/>
      <c r="AT67" s="308"/>
      <c r="AU67" s="309">
        <v>1</v>
      </c>
      <c r="AV67" s="310"/>
      <c r="AW67" s="308"/>
      <c r="AX67" s="309">
        <v>1</v>
      </c>
      <c r="AY67" s="310"/>
      <c r="AZ67" s="308"/>
      <c r="BA67" s="309">
        <v>1</v>
      </c>
      <c r="BB67" s="310"/>
      <c r="BC67" s="308"/>
      <c r="BD67" s="309">
        <v>1</v>
      </c>
      <c r="BE67" s="310"/>
      <c r="BF67" s="308"/>
      <c r="BG67" s="309">
        <v>1</v>
      </c>
      <c r="BH67" s="310"/>
      <c r="BI67" s="308"/>
      <c r="BJ67" s="309">
        <v>1</v>
      </c>
      <c r="BK67" s="310"/>
      <c r="BL67" s="308"/>
      <c r="BM67" s="309">
        <v>1</v>
      </c>
      <c r="BN67" s="310"/>
      <c r="BO67" s="308"/>
      <c r="BP67" s="309">
        <v>1</v>
      </c>
      <c r="BQ67" s="310"/>
      <c r="BR67" s="308"/>
      <c r="BS67" s="309">
        <v>1</v>
      </c>
      <c r="BT67" s="310"/>
      <c r="BU67" s="308"/>
      <c r="BV67" s="309">
        <v>1</v>
      </c>
      <c r="BW67" s="310"/>
      <c r="BX67" s="308"/>
      <c r="BY67" s="309">
        <v>1</v>
      </c>
      <c r="BZ67" s="310"/>
      <c r="CA67" s="308"/>
      <c r="CB67" s="309">
        <v>1</v>
      </c>
      <c r="CC67" s="310"/>
      <c r="CD67" s="308"/>
      <c r="CE67" s="309">
        <v>1</v>
      </c>
      <c r="CF67" s="310"/>
      <c r="CG67" s="308"/>
      <c r="CH67" s="309">
        <v>1</v>
      </c>
      <c r="CI67" s="310"/>
      <c r="CJ67" s="308"/>
      <c r="CK67" s="309">
        <v>1</v>
      </c>
      <c r="CL67" s="310"/>
      <c r="CM67" s="308"/>
      <c r="CN67" s="309">
        <v>1</v>
      </c>
      <c r="CO67" s="310"/>
      <c r="CP67" s="308"/>
      <c r="CQ67" s="309">
        <v>1</v>
      </c>
      <c r="CR67" s="310"/>
      <c r="CS67" s="308"/>
      <c r="CT67" s="309">
        <v>1</v>
      </c>
      <c r="CU67" s="310"/>
      <c r="CV67" s="308"/>
      <c r="CW67" s="309">
        <v>1</v>
      </c>
      <c r="CX67" s="310"/>
      <c r="CY67" s="308"/>
      <c r="CZ67" s="309">
        <v>1</v>
      </c>
      <c r="DA67" s="310"/>
      <c r="DB67" s="308"/>
      <c r="DC67" s="309">
        <v>1</v>
      </c>
      <c r="DD67" s="310"/>
      <c r="DE67" s="308"/>
      <c r="DF67" s="309">
        <v>1</v>
      </c>
      <c r="DG67" s="310"/>
      <c r="DH67" s="308"/>
      <c r="DI67" s="309">
        <v>1</v>
      </c>
      <c r="DJ67" s="309"/>
      <c r="DK67" s="87">
        <f t="shared" si="4"/>
        <v>0</v>
      </c>
      <c r="DL67" s="3">
        <f t="shared" si="5"/>
        <v>27</v>
      </c>
      <c r="DM67" s="31">
        <f t="shared" si="6"/>
        <v>0</v>
      </c>
    </row>
    <row r="68" spans="2:117" x14ac:dyDescent="0.25">
      <c r="B68" s="11">
        <v>8</v>
      </c>
      <c r="C68" s="6" t="str">
        <f>'2 жастағы Ф'!C68</f>
        <v>Бутаев Мирон</v>
      </c>
      <c r="D68" s="315"/>
      <c r="E68" s="315"/>
      <c r="F68" s="316"/>
      <c r="G68" s="317"/>
      <c r="H68" s="315"/>
      <c r="I68" s="316"/>
      <c r="J68" s="317"/>
      <c r="K68" s="315"/>
      <c r="L68" s="316"/>
      <c r="M68" s="317"/>
      <c r="N68" s="315"/>
      <c r="O68" s="316"/>
      <c r="P68" s="317"/>
      <c r="Q68" s="315"/>
      <c r="R68" s="316"/>
      <c r="S68" s="317"/>
      <c r="T68" s="315"/>
      <c r="U68" s="316"/>
      <c r="V68" s="317"/>
      <c r="W68" s="315"/>
      <c r="X68" s="316"/>
      <c r="Y68" s="317"/>
      <c r="Z68" s="315"/>
      <c r="AA68" s="316"/>
      <c r="AB68" s="317"/>
      <c r="AC68" s="315"/>
      <c r="AD68" s="316"/>
      <c r="AE68" s="317"/>
      <c r="AF68" s="315"/>
      <c r="AG68" s="316"/>
      <c r="AH68" s="317"/>
      <c r="AI68" s="315">
        <v>1</v>
      </c>
      <c r="AJ68" s="316"/>
      <c r="AK68" s="317"/>
      <c r="AL68" s="315">
        <v>1</v>
      </c>
      <c r="AM68" s="316"/>
      <c r="AN68" s="317"/>
      <c r="AO68" s="315">
        <v>1</v>
      </c>
      <c r="AP68" s="316"/>
      <c r="AQ68" s="317"/>
      <c r="AR68" s="315">
        <v>1</v>
      </c>
      <c r="AS68" s="316"/>
      <c r="AT68" s="308"/>
      <c r="AU68" s="309">
        <v>1</v>
      </c>
      <c r="AV68" s="310"/>
      <c r="AW68" s="308"/>
      <c r="AX68" s="309">
        <v>1</v>
      </c>
      <c r="AY68" s="310"/>
      <c r="AZ68" s="308"/>
      <c r="BA68" s="309">
        <v>1</v>
      </c>
      <c r="BB68" s="310"/>
      <c r="BC68" s="308"/>
      <c r="BD68" s="309">
        <v>1</v>
      </c>
      <c r="BE68" s="310"/>
      <c r="BF68" s="308"/>
      <c r="BG68" s="309">
        <v>1</v>
      </c>
      <c r="BH68" s="310"/>
      <c r="BI68" s="308"/>
      <c r="BJ68" s="309">
        <v>1</v>
      </c>
      <c r="BK68" s="310"/>
      <c r="BL68" s="308"/>
      <c r="BM68" s="309">
        <v>1</v>
      </c>
      <c r="BN68" s="310"/>
      <c r="BO68" s="308"/>
      <c r="BP68" s="309">
        <v>1</v>
      </c>
      <c r="BQ68" s="310"/>
      <c r="BR68" s="308"/>
      <c r="BS68" s="309">
        <v>1</v>
      </c>
      <c r="BT68" s="310"/>
      <c r="BU68" s="308"/>
      <c r="BV68" s="309">
        <v>1</v>
      </c>
      <c r="BW68" s="310"/>
      <c r="BX68" s="308"/>
      <c r="BY68" s="309">
        <v>1</v>
      </c>
      <c r="BZ68" s="310"/>
      <c r="CA68" s="308"/>
      <c r="CB68" s="309">
        <v>1</v>
      </c>
      <c r="CC68" s="310"/>
      <c r="CD68" s="308"/>
      <c r="CE68" s="309">
        <v>1</v>
      </c>
      <c r="CF68" s="310"/>
      <c r="CG68" s="308"/>
      <c r="CH68" s="309">
        <v>1</v>
      </c>
      <c r="CI68" s="310"/>
      <c r="CJ68" s="308"/>
      <c r="CK68" s="309">
        <v>1</v>
      </c>
      <c r="CL68" s="310"/>
      <c r="CM68" s="308"/>
      <c r="CN68" s="309">
        <v>1</v>
      </c>
      <c r="CO68" s="310"/>
      <c r="CP68" s="308"/>
      <c r="CQ68" s="309">
        <v>1</v>
      </c>
      <c r="CR68" s="310"/>
      <c r="CS68" s="308"/>
      <c r="CT68" s="309">
        <v>1</v>
      </c>
      <c r="CU68" s="310"/>
      <c r="CV68" s="308"/>
      <c r="CW68" s="309">
        <v>1</v>
      </c>
      <c r="CX68" s="310"/>
      <c r="CY68" s="308"/>
      <c r="CZ68" s="309">
        <v>1</v>
      </c>
      <c r="DA68" s="310"/>
      <c r="DB68" s="308"/>
      <c r="DC68" s="309">
        <v>1</v>
      </c>
      <c r="DD68" s="310"/>
      <c r="DE68" s="308"/>
      <c r="DF68" s="309">
        <v>1</v>
      </c>
      <c r="DG68" s="310"/>
      <c r="DH68" s="308"/>
      <c r="DI68" s="309">
        <v>1</v>
      </c>
      <c r="DJ68" s="309"/>
      <c r="DK68" s="87">
        <f t="shared" si="4"/>
        <v>0</v>
      </c>
      <c r="DL68" s="3">
        <f t="shared" si="5"/>
        <v>27</v>
      </c>
      <c r="DM68" s="31">
        <f t="shared" si="6"/>
        <v>0</v>
      </c>
    </row>
    <row r="69" spans="2:117" x14ac:dyDescent="0.25">
      <c r="B69" s="11">
        <v>9</v>
      </c>
      <c r="C69" s="6" t="str">
        <f>'2 жастағы Ф'!C69</f>
        <v>Литвинов Иван</v>
      </c>
      <c r="D69" s="315"/>
      <c r="E69" s="315"/>
      <c r="F69" s="316"/>
      <c r="G69" s="317"/>
      <c r="H69" s="315"/>
      <c r="I69" s="316"/>
      <c r="J69" s="317"/>
      <c r="K69" s="315"/>
      <c r="L69" s="316"/>
      <c r="M69" s="317"/>
      <c r="N69" s="315"/>
      <c r="O69" s="316"/>
      <c r="P69" s="317"/>
      <c r="Q69" s="315"/>
      <c r="R69" s="316"/>
      <c r="S69" s="317"/>
      <c r="T69" s="315"/>
      <c r="U69" s="316"/>
      <c r="V69" s="317"/>
      <c r="W69" s="315"/>
      <c r="X69" s="316"/>
      <c r="Y69" s="317"/>
      <c r="Z69" s="315"/>
      <c r="AA69" s="316"/>
      <c r="AB69" s="317"/>
      <c r="AC69" s="315"/>
      <c r="AD69" s="316"/>
      <c r="AE69" s="317"/>
      <c r="AF69" s="315"/>
      <c r="AG69" s="316"/>
      <c r="AH69" s="317"/>
      <c r="AI69" s="315">
        <v>1</v>
      </c>
      <c r="AJ69" s="316"/>
      <c r="AK69" s="317"/>
      <c r="AL69" s="315">
        <v>1</v>
      </c>
      <c r="AM69" s="316"/>
      <c r="AN69" s="317"/>
      <c r="AO69" s="315">
        <v>1</v>
      </c>
      <c r="AP69" s="316"/>
      <c r="AQ69" s="317"/>
      <c r="AR69" s="315">
        <v>1</v>
      </c>
      <c r="AS69" s="316"/>
      <c r="AT69" s="308"/>
      <c r="AU69" s="309">
        <v>1</v>
      </c>
      <c r="AV69" s="310"/>
      <c r="AW69" s="308"/>
      <c r="AX69" s="309">
        <v>1</v>
      </c>
      <c r="AY69" s="310"/>
      <c r="AZ69" s="308"/>
      <c r="BA69" s="309">
        <v>1</v>
      </c>
      <c r="BB69" s="310"/>
      <c r="BC69" s="308"/>
      <c r="BD69" s="309">
        <v>1</v>
      </c>
      <c r="BE69" s="310"/>
      <c r="BF69" s="308"/>
      <c r="BG69" s="309">
        <v>1</v>
      </c>
      <c r="BH69" s="310"/>
      <c r="BI69" s="308"/>
      <c r="BJ69" s="309">
        <v>1</v>
      </c>
      <c r="BK69" s="310"/>
      <c r="BL69" s="308"/>
      <c r="BM69" s="309">
        <v>1</v>
      </c>
      <c r="BN69" s="310"/>
      <c r="BO69" s="308"/>
      <c r="BP69" s="309">
        <v>1</v>
      </c>
      <c r="BQ69" s="310"/>
      <c r="BR69" s="308"/>
      <c r="BS69" s="309">
        <v>1</v>
      </c>
      <c r="BT69" s="310"/>
      <c r="BU69" s="308"/>
      <c r="BV69" s="309">
        <v>1</v>
      </c>
      <c r="BW69" s="310"/>
      <c r="BX69" s="308"/>
      <c r="BY69" s="309">
        <v>1</v>
      </c>
      <c r="BZ69" s="310"/>
      <c r="CA69" s="308"/>
      <c r="CB69" s="309">
        <v>1</v>
      </c>
      <c r="CC69" s="310"/>
      <c r="CD69" s="308"/>
      <c r="CE69" s="309">
        <v>1</v>
      </c>
      <c r="CF69" s="310"/>
      <c r="CG69" s="308"/>
      <c r="CH69" s="309">
        <v>1</v>
      </c>
      <c r="CI69" s="310"/>
      <c r="CJ69" s="308"/>
      <c r="CK69" s="309">
        <v>1</v>
      </c>
      <c r="CL69" s="310"/>
      <c r="CM69" s="308"/>
      <c r="CN69" s="309">
        <v>1</v>
      </c>
      <c r="CO69" s="310"/>
      <c r="CP69" s="308"/>
      <c r="CQ69" s="309">
        <v>1</v>
      </c>
      <c r="CR69" s="310"/>
      <c r="CS69" s="308"/>
      <c r="CT69" s="309">
        <v>1</v>
      </c>
      <c r="CU69" s="310"/>
      <c r="CV69" s="308"/>
      <c r="CW69" s="309">
        <v>1</v>
      </c>
      <c r="CX69" s="310"/>
      <c r="CY69" s="308"/>
      <c r="CZ69" s="309">
        <v>1</v>
      </c>
      <c r="DA69" s="310"/>
      <c r="DB69" s="308"/>
      <c r="DC69" s="309">
        <v>1</v>
      </c>
      <c r="DD69" s="310"/>
      <c r="DE69" s="308"/>
      <c r="DF69" s="309">
        <v>1</v>
      </c>
      <c r="DG69" s="310"/>
      <c r="DH69" s="308"/>
      <c r="DI69" s="309">
        <v>1</v>
      </c>
      <c r="DJ69" s="309"/>
      <c r="DK69" s="87">
        <f t="shared" si="4"/>
        <v>0</v>
      </c>
      <c r="DL69" s="3">
        <f t="shared" si="5"/>
        <v>27</v>
      </c>
      <c r="DM69" s="31">
        <f t="shared" si="6"/>
        <v>0</v>
      </c>
    </row>
    <row r="70" spans="2:117" x14ac:dyDescent="0.25">
      <c r="B70" s="11">
        <v>10</v>
      </c>
      <c r="C70" s="6">
        <f>'2 жастағы Ф'!C70</f>
        <v>0</v>
      </c>
      <c r="D70" s="315"/>
      <c r="E70" s="315"/>
      <c r="F70" s="316"/>
      <c r="G70" s="317"/>
      <c r="H70" s="315"/>
      <c r="I70" s="316"/>
      <c r="J70" s="317"/>
      <c r="K70" s="315"/>
      <c r="L70" s="316"/>
      <c r="M70" s="317"/>
      <c r="N70" s="315"/>
      <c r="O70" s="316"/>
      <c r="P70" s="317"/>
      <c r="Q70" s="315"/>
      <c r="R70" s="316"/>
      <c r="S70" s="317"/>
      <c r="T70" s="315"/>
      <c r="U70" s="316"/>
      <c r="V70" s="317"/>
      <c r="W70" s="315"/>
      <c r="X70" s="316"/>
      <c r="Y70" s="317"/>
      <c r="Z70" s="315"/>
      <c r="AA70" s="316"/>
      <c r="AB70" s="317"/>
      <c r="AC70" s="315"/>
      <c r="AD70" s="316"/>
      <c r="AE70" s="317"/>
      <c r="AF70" s="315"/>
      <c r="AG70" s="316"/>
      <c r="AH70" s="317"/>
      <c r="AI70" s="315"/>
      <c r="AJ70" s="316"/>
      <c r="AK70" s="317"/>
      <c r="AL70" s="315"/>
      <c r="AM70" s="316"/>
      <c r="AN70" s="317"/>
      <c r="AO70" s="315"/>
      <c r="AP70" s="316"/>
      <c r="AQ70" s="317"/>
      <c r="AR70" s="315"/>
      <c r="AS70" s="316"/>
      <c r="AT70" s="308"/>
      <c r="AU70" s="309"/>
      <c r="AV70" s="310"/>
      <c r="AW70" s="308"/>
      <c r="AX70" s="309"/>
      <c r="AY70" s="310"/>
      <c r="AZ70" s="308"/>
      <c r="BA70" s="309"/>
      <c r="BB70" s="310"/>
      <c r="BC70" s="308"/>
      <c r="BD70" s="309"/>
      <c r="BE70" s="310"/>
      <c r="BF70" s="308"/>
      <c r="BG70" s="309"/>
      <c r="BH70" s="310"/>
      <c r="BI70" s="308"/>
      <c r="BJ70" s="309"/>
      <c r="BK70" s="310"/>
      <c r="BL70" s="308"/>
      <c r="BM70" s="309"/>
      <c r="BN70" s="310"/>
      <c r="BO70" s="308"/>
      <c r="BP70" s="309"/>
      <c r="BQ70" s="310"/>
      <c r="BR70" s="308"/>
      <c r="BS70" s="309"/>
      <c r="BT70" s="310"/>
      <c r="BU70" s="308"/>
      <c r="BV70" s="309"/>
      <c r="BW70" s="310"/>
      <c r="BX70" s="308"/>
      <c r="BY70" s="309"/>
      <c r="BZ70" s="310"/>
      <c r="CA70" s="308"/>
      <c r="CB70" s="309"/>
      <c r="CC70" s="310"/>
      <c r="CD70" s="308"/>
      <c r="CE70" s="309"/>
      <c r="CF70" s="310"/>
      <c r="CG70" s="308"/>
      <c r="CH70" s="309"/>
      <c r="CI70" s="310"/>
      <c r="CJ70" s="308"/>
      <c r="CK70" s="309"/>
      <c r="CL70" s="310"/>
      <c r="CM70" s="308"/>
      <c r="CN70" s="309"/>
      <c r="CO70" s="310"/>
      <c r="CP70" s="308"/>
      <c r="CQ70" s="309"/>
      <c r="CR70" s="310"/>
      <c r="CS70" s="308"/>
      <c r="CT70" s="309"/>
      <c r="CU70" s="310"/>
      <c r="CV70" s="308"/>
      <c r="CW70" s="309"/>
      <c r="CX70" s="310"/>
      <c r="CY70" s="308"/>
      <c r="CZ70" s="309"/>
      <c r="DA70" s="310"/>
      <c r="DB70" s="308"/>
      <c r="DC70" s="309"/>
      <c r="DD70" s="310"/>
      <c r="DE70" s="308"/>
      <c r="DF70" s="309"/>
      <c r="DG70" s="310"/>
      <c r="DH70" s="308"/>
      <c r="DI70" s="309"/>
      <c r="DJ70" s="309"/>
      <c r="DK70" s="87">
        <f t="shared" si="4"/>
        <v>0</v>
      </c>
      <c r="DL70" s="3">
        <f t="shared" si="5"/>
        <v>0</v>
      </c>
      <c r="DM70" s="31">
        <f t="shared" si="6"/>
        <v>0</v>
      </c>
    </row>
    <row r="71" spans="2:117" x14ac:dyDescent="0.25">
      <c r="B71" s="11">
        <v>11</v>
      </c>
      <c r="C71" s="6">
        <f>'2 жастағы Ф'!C71</f>
        <v>0</v>
      </c>
      <c r="D71" s="315"/>
      <c r="E71" s="315"/>
      <c r="F71" s="316"/>
      <c r="G71" s="317"/>
      <c r="H71" s="315"/>
      <c r="I71" s="316"/>
      <c r="J71" s="317"/>
      <c r="K71" s="315"/>
      <c r="L71" s="316"/>
      <c r="M71" s="317"/>
      <c r="N71" s="315"/>
      <c r="O71" s="316"/>
      <c r="P71" s="317"/>
      <c r="Q71" s="315"/>
      <c r="R71" s="316"/>
      <c r="S71" s="317"/>
      <c r="T71" s="315"/>
      <c r="U71" s="316"/>
      <c r="V71" s="317"/>
      <c r="W71" s="315"/>
      <c r="X71" s="316"/>
      <c r="Y71" s="317"/>
      <c r="Z71" s="315"/>
      <c r="AA71" s="316"/>
      <c r="AB71" s="317"/>
      <c r="AC71" s="315"/>
      <c r="AD71" s="316"/>
      <c r="AE71" s="317"/>
      <c r="AF71" s="315"/>
      <c r="AG71" s="316"/>
      <c r="AH71" s="317"/>
      <c r="AI71" s="315"/>
      <c r="AJ71" s="316"/>
      <c r="AK71" s="317"/>
      <c r="AL71" s="315"/>
      <c r="AM71" s="316"/>
      <c r="AN71" s="317"/>
      <c r="AO71" s="315"/>
      <c r="AP71" s="316"/>
      <c r="AQ71" s="317"/>
      <c r="AR71" s="315"/>
      <c r="AS71" s="316"/>
      <c r="AT71" s="308"/>
      <c r="AU71" s="309"/>
      <c r="AV71" s="310"/>
      <c r="AW71" s="308"/>
      <c r="AX71" s="309"/>
      <c r="AY71" s="310"/>
      <c r="AZ71" s="308"/>
      <c r="BA71" s="309"/>
      <c r="BB71" s="310"/>
      <c r="BC71" s="308"/>
      <c r="BD71" s="309"/>
      <c r="BE71" s="310"/>
      <c r="BF71" s="308"/>
      <c r="BG71" s="309"/>
      <c r="BH71" s="310"/>
      <c r="BI71" s="308"/>
      <c r="BJ71" s="309"/>
      <c r="BK71" s="310"/>
      <c r="BL71" s="308"/>
      <c r="BM71" s="309"/>
      <c r="BN71" s="310"/>
      <c r="BO71" s="308"/>
      <c r="BP71" s="309"/>
      <c r="BQ71" s="310"/>
      <c r="BR71" s="308"/>
      <c r="BS71" s="309"/>
      <c r="BT71" s="310"/>
      <c r="BU71" s="308"/>
      <c r="BV71" s="309"/>
      <c r="BW71" s="310"/>
      <c r="BX71" s="308"/>
      <c r="BY71" s="309"/>
      <c r="BZ71" s="310"/>
      <c r="CA71" s="308"/>
      <c r="CB71" s="309"/>
      <c r="CC71" s="310"/>
      <c r="CD71" s="308"/>
      <c r="CE71" s="309"/>
      <c r="CF71" s="310"/>
      <c r="CG71" s="308"/>
      <c r="CH71" s="309"/>
      <c r="CI71" s="310"/>
      <c r="CJ71" s="308"/>
      <c r="CK71" s="309"/>
      <c r="CL71" s="310"/>
      <c r="CM71" s="308"/>
      <c r="CN71" s="309"/>
      <c r="CO71" s="310"/>
      <c r="CP71" s="308"/>
      <c r="CQ71" s="309"/>
      <c r="CR71" s="310"/>
      <c r="CS71" s="308"/>
      <c r="CT71" s="309"/>
      <c r="CU71" s="310"/>
      <c r="CV71" s="308"/>
      <c r="CW71" s="309"/>
      <c r="CX71" s="310"/>
      <c r="CY71" s="308"/>
      <c r="CZ71" s="309"/>
      <c r="DA71" s="310"/>
      <c r="DB71" s="308"/>
      <c r="DC71" s="309"/>
      <c r="DD71" s="310"/>
      <c r="DE71" s="308"/>
      <c r="DF71" s="309"/>
      <c r="DG71" s="310"/>
      <c r="DH71" s="308"/>
      <c r="DI71" s="309"/>
      <c r="DJ71" s="309"/>
      <c r="DK71" s="87">
        <f t="shared" si="4"/>
        <v>0</v>
      </c>
      <c r="DL71" s="3">
        <f t="shared" si="5"/>
        <v>0</v>
      </c>
      <c r="DM71" s="31">
        <f t="shared" si="6"/>
        <v>0</v>
      </c>
    </row>
    <row r="72" spans="2:117" x14ac:dyDescent="0.25">
      <c r="B72" s="11">
        <v>12</v>
      </c>
      <c r="C72" s="6">
        <f>'2 жастағы Ф'!C72</f>
        <v>0</v>
      </c>
      <c r="D72" s="315"/>
      <c r="E72" s="315"/>
      <c r="F72" s="316"/>
      <c r="G72" s="317"/>
      <c r="H72" s="315"/>
      <c r="I72" s="316"/>
      <c r="J72" s="317"/>
      <c r="K72" s="315"/>
      <c r="L72" s="316"/>
      <c r="M72" s="317"/>
      <c r="N72" s="315"/>
      <c r="O72" s="316"/>
      <c r="P72" s="317"/>
      <c r="Q72" s="315"/>
      <c r="R72" s="316"/>
      <c r="S72" s="317"/>
      <c r="T72" s="315"/>
      <c r="U72" s="316"/>
      <c r="V72" s="317"/>
      <c r="W72" s="315"/>
      <c r="X72" s="316"/>
      <c r="Y72" s="317"/>
      <c r="Z72" s="315"/>
      <c r="AA72" s="316"/>
      <c r="AB72" s="317"/>
      <c r="AC72" s="315"/>
      <c r="AD72" s="316"/>
      <c r="AE72" s="317"/>
      <c r="AF72" s="315"/>
      <c r="AG72" s="316"/>
      <c r="AH72" s="317"/>
      <c r="AI72" s="315"/>
      <c r="AJ72" s="316"/>
      <c r="AK72" s="317"/>
      <c r="AL72" s="315"/>
      <c r="AM72" s="316"/>
      <c r="AN72" s="317"/>
      <c r="AO72" s="315"/>
      <c r="AP72" s="316"/>
      <c r="AQ72" s="317"/>
      <c r="AR72" s="315"/>
      <c r="AS72" s="316"/>
      <c r="AT72" s="308"/>
      <c r="AU72" s="309"/>
      <c r="AV72" s="310"/>
      <c r="AW72" s="308"/>
      <c r="AX72" s="309"/>
      <c r="AY72" s="310"/>
      <c r="AZ72" s="308"/>
      <c r="BA72" s="309"/>
      <c r="BB72" s="310"/>
      <c r="BC72" s="308"/>
      <c r="BD72" s="309"/>
      <c r="BE72" s="310"/>
      <c r="BF72" s="308"/>
      <c r="BG72" s="309"/>
      <c r="BH72" s="310"/>
      <c r="BI72" s="308"/>
      <c r="BJ72" s="309"/>
      <c r="BK72" s="310"/>
      <c r="BL72" s="308"/>
      <c r="BM72" s="309"/>
      <c r="BN72" s="310"/>
      <c r="BO72" s="308"/>
      <c r="BP72" s="309"/>
      <c r="BQ72" s="310"/>
      <c r="BR72" s="308"/>
      <c r="BS72" s="309"/>
      <c r="BT72" s="310"/>
      <c r="BU72" s="308"/>
      <c r="BV72" s="309"/>
      <c r="BW72" s="310"/>
      <c r="BX72" s="308"/>
      <c r="BY72" s="309"/>
      <c r="BZ72" s="310"/>
      <c r="CA72" s="308"/>
      <c r="CB72" s="309"/>
      <c r="CC72" s="310"/>
      <c r="CD72" s="308"/>
      <c r="CE72" s="309"/>
      <c r="CF72" s="310"/>
      <c r="CG72" s="308"/>
      <c r="CH72" s="309"/>
      <c r="CI72" s="310"/>
      <c r="CJ72" s="308"/>
      <c r="CK72" s="309"/>
      <c r="CL72" s="310"/>
      <c r="CM72" s="308"/>
      <c r="CN72" s="309"/>
      <c r="CO72" s="310"/>
      <c r="CP72" s="308"/>
      <c r="CQ72" s="309"/>
      <c r="CR72" s="310"/>
      <c r="CS72" s="308"/>
      <c r="CT72" s="309"/>
      <c r="CU72" s="310"/>
      <c r="CV72" s="308"/>
      <c r="CW72" s="309"/>
      <c r="CX72" s="310"/>
      <c r="CY72" s="308"/>
      <c r="CZ72" s="309"/>
      <c r="DA72" s="310"/>
      <c r="DB72" s="308"/>
      <c r="DC72" s="309"/>
      <c r="DD72" s="310"/>
      <c r="DE72" s="308"/>
      <c r="DF72" s="309"/>
      <c r="DG72" s="310"/>
      <c r="DH72" s="308"/>
      <c r="DI72" s="309"/>
      <c r="DJ72" s="309"/>
      <c r="DK72" s="87">
        <f t="shared" si="4"/>
        <v>0</v>
      </c>
      <c r="DL72" s="3">
        <f t="shared" si="5"/>
        <v>0</v>
      </c>
      <c r="DM72" s="31">
        <f t="shared" si="6"/>
        <v>0</v>
      </c>
    </row>
    <row r="73" spans="2:117" x14ac:dyDescent="0.25">
      <c r="B73" s="11">
        <v>13</v>
      </c>
      <c r="C73" s="6">
        <f>'2 жастағы Ф'!C73</f>
        <v>0</v>
      </c>
      <c r="D73" s="315"/>
      <c r="E73" s="315"/>
      <c r="F73" s="316"/>
      <c r="G73" s="317"/>
      <c r="H73" s="315"/>
      <c r="I73" s="316"/>
      <c r="J73" s="317"/>
      <c r="K73" s="315"/>
      <c r="L73" s="316"/>
      <c r="M73" s="317"/>
      <c r="N73" s="315"/>
      <c r="O73" s="316"/>
      <c r="P73" s="317"/>
      <c r="Q73" s="315"/>
      <c r="R73" s="316"/>
      <c r="S73" s="317"/>
      <c r="T73" s="315"/>
      <c r="U73" s="316"/>
      <c r="V73" s="317"/>
      <c r="W73" s="315"/>
      <c r="X73" s="316"/>
      <c r="Y73" s="317"/>
      <c r="Z73" s="315"/>
      <c r="AA73" s="316"/>
      <c r="AB73" s="317"/>
      <c r="AC73" s="315"/>
      <c r="AD73" s="316"/>
      <c r="AE73" s="317"/>
      <c r="AF73" s="315"/>
      <c r="AG73" s="316"/>
      <c r="AH73" s="317"/>
      <c r="AI73" s="315"/>
      <c r="AJ73" s="316"/>
      <c r="AK73" s="317"/>
      <c r="AL73" s="315"/>
      <c r="AM73" s="316"/>
      <c r="AN73" s="317"/>
      <c r="AO73" s="315"/>
      <c r="AP73" s="316"/>
      <c r="AQ73" s="317"/>
      <c r="AR73" s="315"/>
      <c r="AS73" s="316"/>
      <c r="AT73" s="308"/>
      <c r="AU73" s="309"/>
      <c r="AV73" s="310"/>
      <c r="AW73" s="308"/>
      <c r="AX73" s="309"/>
      <c r="AY73" s="310"/>
      <c r="AZ73" s="308"/>
      <c r="BA73" s="309"/>
      <c r="BB73" s="310"/>
      <c r="BC73" s="308"/>
      <c r="BD73" s="309"/>
      <c r="BE73" s="310"/>
      <c r="BF73" s="308"/>
      <c r="BG73" s="309"/>
      <c r="BH73" s="310"/>
      <c r="BI73" s="308"/>
      <c r="BJ73" s="309"/>
      <c r="BK73" s="310"/>
      <c r="BL73" s="308"/>
      <c r="BM73" s="309"/>
      <c r="BN73" s="310"/>
      <c r="BO73" s="308"/>
      <c r="BP73" s="309"/>
      <c r="BQ73" s="310"/>
      <c r="BR73" s="308"/>
      <c r="BS73" s="309"/>
      <c r="BT73" s="310"/>
      <c r="BU73" s="308"/>
      <c r="BV73" s="309"/>
      <c r="BW73" s="310"/>
      <c r="BX73" s="308"/>
      <c r="BY73" s="309"/>
      <c r="BZ73" s="310"/>
      <c r="CA73" s="308"/>
      <c r="CB73" s="309"/>
      <c r="CC73" s="310"/>
      <c r="CD73" s="308"/>
      <c r="CE73" s="309"/>
      <c r="CF73" s="310"/>
      <c r="CG73" s="308"/>
      <c r="CH73" s="309"/>
      <c r="CI73" s="310"/>
      <c r="CJ73" s="308"/>
      <c r="CK73" s="309"/>
      <c r="CL73" s="310"/>
      <c r="CM73" s="308"/>
      <c r="CN73" s="309"/>
      <c r="CO73" s="310"/>
      <c r="CP73" s="308"/>
      <c r="CQ73" s="309"/>
      <c r="CR73" s="310"/>
      <c r="CS73" s="308"/>
      <c r="CT73" s="309"/>
      <c r="CU73" s="310"/>
      <c r="CV73" s="308"/>
      <c r="CW73" s="309"/>
      <c r="CX73" s="310"/>
      <c r="CY73" s="308"/>
      <c r="CZ73" s="309"/>
      <c r="DA73" s="310"/>
      <c r="DB73" s="308"/>
      <c r="DC73" s="309"/>
      <c r="DD73" s="310"/>
      <c r="DE73" s="308"/>
      <c r="DF73" s="309"/>
      <c r="DG73" s="310"/>
      <c r="DH73" s="308"/>
      <c r="DI73" s="309"/>
      <c r="DJ73" s="309"/>
      <c r="DK73" s="87">
        <f t="shared" si="4"/>
        <v>0</v>
      </c>
      <c r="DL73" s="3">
        <f t="shared" si="5"/>
        <v>0</v>
      </c>
      <c r="DM73" s="31">
        <f t="shared" si="6"/>
        <v>0</v>
      </c>
    </row>
    <row r="74" spans="2:117" x14ac:dyDescent="0.25">
      <c r="B74" s="11">
        <v>14</v>
      </c>
      <c r="C74" s="6">
        <f>'2 жастағы Ф'!C74</f>
        <v>0</v>
      </c>
      <c r="D74" s="315"/>
      <c r="E74" s="315"/>
      <c r="F74" s="316"/>
      <c r="G74" s="317"/>
      <c r="H74" s="315"/>
      <c r="I74" s="316"/>
      <c r="J74" s="317"/>
      <c r="K74" s="315"/>
      <c r="L74" s="316"/>
      <c r="M74" s="317"/>
      <c r="N74" s="315"/>
      <c r="O74" s="316"/>
      <c r="P74" s="317"/>
      <c r="Q74" s="315"/>
      <c r="R74" s="316"/>
      <c r="S74" s="317"/>
      <c r="T74" s="315"/>
      <c r="U74" s="316"/>
      <c r="V74" s="317"/>
      <c r="W74" s="315"/>
      <c r="X74" s="316"/>
      <c r="Y74" s="317"/>
      <c r="Z74" s="315"/>
      <c r="AA74" s="316"/>
      <c r="AB74" s="317"/>
      <c r="AC74" s="315"/>
      <c r="AD74" s="316"/>
      <c r="AE74" s="317"/>
      <c r="AF74" s="315"/>
      <c r="AG74" s="316"/>
      <c r="AH74" s="317"/>
      <c r="AI74" s="315"/>
      <c r="AJ74" s="316"/>
      <c r="AK74" s="317"/>
      <c r="AL74" s="315"/>
      <c r="AM74" s="316"/>
      <c r="AN74" s="317"/>
      <c r="AO74" s="315"/>
      <c r="AP74" s="316"/>
      <c r="AQ74" s="317"/>
      <c r="AR74" s="315"/>
      <c r="AS74" s="316"/>
      <c r="AT74" s="308"/>
      <c r="AU74" s="309"/>
      <c r="AV74" s="310"/>
      <c r="AW74" s="308"/>
      <c r="AX74" s="309"/>
      <c r="AY74" s="310"/>
      <c r="AZ74" s="308"/>
      <c r="BA74" s="309"/>
      <c r="BB74" s="310"/>
      <c r="BC74" s="308"/>
      <c r="BD74" s="309"/>
      <c r="BE74" s="310"/>
      <c r="BF74" s="308"/>
      <c r="BG74" s="309"/>
      <c r="BH74" s="310"/>
      <c r="BI74" s="308"/>
      <c r="BJ74" s="309"/>
      <c r="BK74" s="310"/>
      <c r="BL74" s="308"/>
      <c r="BM74" s="309"/>
      <c r="BN74" s="310"/>
      <c r="BO74" s="308"/>
      <c r="BP74" s="309"/>
      <c r="BQ74" s="310"/>
      <c r="BR74" s="308"/>
      <c r="BS74" s="309"/>
      <c r="BT74" s="310"/>
      <c r="BU74" s="308"/>
      <c r="BV74" s="309"/>
      <c r="BW74" s="310"/>
      <c r="BX74" s="308"/>
      <c r="BY74" s="309"/>
      <c r="BZ74" s="310"/>
      <c r="CA74" s="308"/>
      <c r="CB74" s="309"/>
      <c r="CC74" s="310"/>
      <c r="CD74" s="308"/>
      <c r="CE74" s="309"/>
      <c r="CF74" s="310"/>
      <c r="CG74" s="308"/>
      <c r="CH74" s="309"/>
      <c r="CI74" s="310"/>
      <c r="CJ74" s="308"/>
      <c r="CK74" s="309"/>
      <c r="CL74" s="310"/>
      <c r="CM74" s="308"/>
      <c r="CN74" s="309"/>
      <c r="CO74" s="310"/>
      <c r="CP74" s="308"/>
      <c r="CQ74" s="309"/>
      <c r="CR74" s="310"/>
      <c r="CS74" s="308"/>
      <c r="CT74" s="309"/>
      <c r="CU74" s="310"/>
      <c r="CV74" s="308"/>
      <c r="CW74" s="309"/>
      <c r="CX74" s="310"/>
      <c r="CY74" s="308"/>
      <c r="CZ74" s="309"/>
      <c r="DA74" s="310"/>
      <c r="DB74" s="308"/>
      <c r="DC74" s="309"/>
      <c r="DD74" s="310"/>
      <c r="DE74" s="308"/>
      <c r="DF74" s="309"/>
      <c r="DG74" s="310"/>
      <c r="DH74" s="308"/>
      <c r="DI74" s="309"/>
      <c r="DJ74" s="309"/>
      <c r="DK74" s="87">
        <f t="shared" si="4"/>
        <v>0</v>
      </c>
      <c r="DL74" s="3">
        <f t="shared" si="5"/>
        <v>0</v>
      </c>
      <c r="DM74" s="31">
        <f t="shared" si="6"/>
        <v>0</v>
      </c>
    </row>
    <row r="75" spans="2:117" x14ac:dyDescent="0.25">
      <c r="B75" s="11">
        <v>15</v>
      </c>
      <c r="C75" s="6">
        <f>'2 жастағы Ф'!C75</f>
        <v>0</v>
      </c>
      <c r="D75" s="315"/>
      <c r="E75" s="315"/>
      <c r="F75" s="316"/>
      <c r="G75" s="317"/>
      <c r="H75" s="315"/>
      <c r="I75" s="316"/>
      <c r="J75" s="317"/>
      <c r="K75" s="315"/>
      <c r="L75" s="316"/>
      <c r="M75" s="317"/>
      <c r="N75" s="315"/>
      <c r="O75" s="316"/>
      <c r="P75" s="317"/>
      <c r="Q75" s="315"/>
      <c r="R75" s="316"/>
      <c r="S75" s="317"/>
      <c r="T75" s="315"/>
      <c r="U75" s="316"/>
      <c r="V75" s="317"/>
      <c r="W75" s="315"/>
      <c r="X75" s="316"/>
      <c r="Y75" s="317"/>
      <c r="Z75" s="315"/>
      <c r="AA75" s="316"/>
      <c r="AB75" s="317"/>
      <c r="AC75" s="315"/>
      <c r="AD75" s="316"/>
      <c r="AE75" s="317"/>
      <c r="AF75" s="315"/>
      <c r="AG75" s="316"/>
      <c r="AH75" s="317"/>
      <c r="AI75" s="315"/>
      <c r="AJ75" s="316"/>
      <c r="AK75" s="317"/>
      <c r="AL75" s="315"/>
      <c r="AM75" s="316"/>
      <c r="AN75" s="317"/>
      <c r="AO75" s="315"/>
      <c r="AP75" s="316"/>
      <c r="AQ75" s="317"/>
      <c r="AR75" s="315"/>
      <c r="AS75" s="316"/>
      <c r="AT75" s="308"/>
      <c r="AU75" s="309"/>
      <c r="AV75" s="310"/>
      <c r="AW75" s="308"/>
      <c r="AX75" s="309"/>
      <c r="AY75" s="310"/>
      <c r="AZ75" s="308"/>
      <c r="BA75" s="309"/>
      <c r="BB75" s="310"/>
      <c r="BC75" s="308"/>
      <c r="BD75" s="309"/>
      <c r="BE75" s="310"/>
      <c r="BF75" s="308"/>
      <c r="BG75" s="309"/>
      <c r="BH75" s="310"/>
      <c r="BI75" s="308"/>
      <c r="BJ75" s="309"/>
      <c r="BK75" s="310"/>
      <c r="BL75" s="308"/>
      <c r="BM75" s="309"/>
      <c r="BN75" s="310"/>
      <c r="BO75" s="308"/>
      <c r="BP75" s="309"/>
      <c r="BQ75" s="310"/>
      <c r="BR75" s="308"/>
      <c r="BS75" s="309"/>
      <c r="BT75" s="310"/>
      <c r="BU75" s="308"/>
      <c r="BV75" s="309"/>
      <c r="BW75" s="310"/>
      <c r="BX75" s="308"/>
      <c r="BY75" s="309"/>
      <c r="BZ75" s="310"/>
      <c r="CA75" s="308"/>
      <c r="CB75" s="309"/>
      <c r="CC75" s="310"/>
      <c r="CD75" s="308"/>
      <c r="CE75" s="309"/>
      <c r="CF75" s="310"/>
      <c r="CG75" s="308"/>
      <c r="CH75" s="309"/>
      <c r="CI75" s="310"/>
      <c r="CJ75" s="308"/>
      <c r="CK75" s="309"/>
      <c r="CL75" s="310"/>
      <c r="CM75" s="308"/>
      <c r="CN75" s="309"/>
      <c r="CO75" s="310"/>
      <c r="CP75" s="308"/>
      <c r="CQ75" s="309"/>
      <c r="CR75" s="310"/>
      <c r="CS75" s="308"/>
      <c r="CT75" s="309"/>
      <c r="CU75" s="310"/>
      <c r="CV75" s="308"/>
      <c r="CW75" s="309"/>
      <c r="CX75" s="310"/>
      <c r="CY75" s="308"/>
      <c r="CZ75" s="309"/>
      <c r="DA75" s="310"/>
      <c r="DB75" s="308"/>
      <c r="DC75" s="309"/>
      <c r="DD75" s="310"/>
      <c r="DE75" s="308"/>
      <c r="DF75" s="309"/>
      <c r="DG75" s="310"/>
      <c r="DH75" s="308"/>
      <c r="DI75" s="309"/>
      <c r="DJ75" s="309"/>
      <c r="DK75" s="87">
        <f t="shared" si="4"/>
        <v>0</v>
      </c>
      <c r="DL75" s="3">
        <f t="shared" si="5"/>
        <v>0</v>
      </c>
      <c r="DM75" s="31">
        <f t="shared" si="6"/>
        <v>0</v>
      </c>
    </row>
    <row r="76" spans="2:117" x14ac:dyDescent="0.25">
      <c r="B76" s="11">
        <v>16</v>
      </c>
      <c r="C76" s="6">
        <f>'2 жастағы Ф'!C76</f>
        <v>0</v>
      </c>
      <c r="D76" s="315"/>
      <c r="E76" s="315"/>
      <c r="F76" s="316"/>
      <c r="G76" s="317"/>
      <c r="H76" s="315"/>
      <c r="I76" s="316"/>
      <c r="J76" s="317"/>
      <c r="K76" s="315"/>
      <c r="L76" s="316"/>
      <c r="M76" s="317"/>
      <c r="N76" s="315"/>
      <c r="O76" s="316"/>
      <c r="P76" s="317"/>
      <c r="Q76" s="315"/>
      <c r="R76" s="316"/>
      <c r="S76" s="317"/>
      <c r="T76" s="315"/>
      <c r="U76" s="316"/>
      <c r="V76" s="317"/>
      <c r="W76" s="315"/>
      <c r="X76" s="316"/>
      <c r="Y76" s="317"/>
      <c r="Z76" s="315"/>
      <c r="AA76" s="316"/>
      <c r="AB76" s="317"/>
      <c r="AC76" s="315"/>
      <c r="AD76" s="316"/>
      <c r="AE76" s="317"/>
      <c r="AF76" s="315"/>
      <c r="AG76" s="316"/>
      <c r="AH76" s="317"/>
      <c r="AI76" s="315"/>
      <c r="AJ76" s="316"/>
      <c r="AK76" s="317"/>
      <c r="AL76" s="315"/>
      <c r="AM76" s="316"/>
      <c r="AN76" s="317"/>
      <c r="AO76" s="315"/>
      <c r="AP76" s="316"/>
      <c r="AQ76" s="317"/>
      <c r="AR76" s="315"/>
      <c r="AS76" s="316"/>
      <c r="AT76" s="308"/>
      <c r="AU76" s="309"/>
      <c r="AV76" s="310"/>
      <c r="AW76" s="308"/>
      <c r="AX76" s="309"/>
      <c r="AY76" s="310"/>
      <c r="AZ76" s="308"/>
      <c r="BA76" s="309"/>
      <c r="BB76" s="310"/>
      <c r="BC76" s="308"/>
      <c r="BD76" s="309"/>
      <c r="BE76" s="310"/>
      <c r="BF76" s="308"/>
      <c r="BG76" s="309"/>
      <c r="BH76" s="310"/>
      <c r="BI76" s="308"/>
      <c r="BJ76" s="309"/>
      <c r="BK76" s="310"/>
      <c r="BL76" s="308"/>
      <c r="BM76" s="309"/>
      <c r="BN76" s="310"/>
      <c r="BO76" s="308"/>
      <c r="BP76" s="309"/>
      <c r="BQ76" s="310"/>
      <c r="BR76" s="308"/>
      <c r="BS76" s="309"/>
      <c r="BT76" s="310"/>
      <c r="BU76" s="308"/>
      <c r="BV76" s="309"/>
      <c r="BW76" s="310"/>
      <c r="BX76" s="308"/>
      <c r="BY76" s="309"/>
      <c r="BZ76" s="310"/>
      <c r="CA76" s="308"/>
      <c r="CB76" s="309"/>
      <c r="CC76" s="310"/>
      <c r="CD76" s="308"/>
      <c r="CE76" s="309"/>
      <c r="CF76" s="310"/>
      <c r="CG76" s="308"/>
      <c r="CH76" s="309"/>
      <c r="CI76" s="310"/>
      <c r="CJ76" s="308"/>
      <c r="CK76" s="309"/>
      <c r="CL76" s="310"/>
      <c r="CM76" s="308"/>
      <c r="CN76" s="309"/>
      <c r="CO76" s="310"/>
      <c r="CP76" s="308"/>
      <c r="CQ76" s="309"/>
      <c r="CR76" s="310"/>
      <c r="CS76" s="308"/>
      <c r="CT76" s="309"/>
      <c r="CU76" s="310"/>
      <c r="CV76" s="308"/>
      <c r="CW76" s="309"/>
      <c r="CX76" s="310"/>
      <c r="CY76" s="308"/>
      <c r="CZ76" s="309"/>
      <c r="DA76" s="310"/>
      <c r="DB76" s="308"/>
      <c r="DC76" s="309"/>
      <c r="DD76" s="310"/>
      <c r="DE76" s="308"/>
      <c r="DF76" s="309"/>
      <c r="DG76" s="310"/>
      <c r="DH76" s="308"/>
      <c r="DI76" s="309"/>
      <c r="DJ76" s="309"/>
      <c r="DK76" s="87">
        <f t="shared" si="4"/>
        <v>0</v>
      </c>
      <c r="DL76" s="3">
        <f t="shared" si="5"/>
        <v>0</v>
      </c>
      <c r="DM76" s="31">
        <f t="shared" si="6"/>
        <v>0</v>
      </c>
    </row>
    <row r="77" spans="2:117" x14ac:dyDescent="0.25">
      <c r="B77" s="11">
        <v>17</v>
      </c>
      <c r="C77" s="6">
        <f>'2 жастағы Ф'!C77</f>
        <v>0</v>
      </c>
      <c r="D77" s="315"/>
      <c r="E77" s="315"/>
      <c r="F77" s="316"/>
      <c r="G77" s="317"/>
      <c r="H77" s="315"/>
      <c r="I77" s="316"/>
      <c r="J77" s="317"/>
      <c r="K77" s="315"/>
      <c r="L77" s="316"/>
      <c r="M77" s="317"/>
      <c r="N77" s="315"/>
      <c r="O77" s="316"/>
      <c r="P77" s="317"/>
      <c r="Q77" s="315"/>
      <c r="R77" s="316"/>
      <c r="S77" s="317"/>
      <c r="T77" s="315"/>
      <c r="U77" s="316"/>
      <c r="V77" s="317"/>
      <c r="W77" s="315"/>
      <c r="X77" s="316"/>
      <c r="Y77" s="317"/>
      <c r="Z77" s="315"/>
      <c r="AA77" s="316"/>
      <c r="AB77" s="317"/>
      <c r="AC77" s="315"/>
      <c r="AD77" s="316"/>
      <c r="AE77" s="317"/>
      <c r="AF77" s="315"/>
      <c r="AG77" s="316"/>
      <c r="AH77" s="317"/>
      <c r="AI77" s="315"/>
      <c r="AJ77" s="316"/>
      <c r="AK77" s="317"/>
      <c r="AL77" s="315"/>
      <c r="AM77" s="316"/>
      <c r="AN77" s="317"/>
      <c r="AO77" s="315"/>
      <c r="AP77" s="316"/>
      <c r="AQ77" s="317"/>
      <c r="AR77" s="315"/>
      <c r="AS77" s="316"/>
      <c r="AT77" s="308"/>
      <c r="AU77" s="309"/>
      <c r="AV77" s="310"/>
      <c r="AW77" s="308"/>
      <c r="AX77" s="309"/>
      <c r="AY77" s="310"/>
      <c r="AZ77" s="308"/>
      <c r="BA77" s="309"/>
      <c r="BB77" s="310"/>
      <c r="BC77" s="308"/>
      <c r="BD77" s="309"/>
      <c r="BE77" s="310"/>
      <c r="BF77" s="308"/>
      <c r="BG77" s="309"/>
      <c r="BH77" s="310"/>
      <c r="BI77" s="308"/>
      <c r="BJ77" s="309"/>
      <c r="BK77" s="310"/>
      <c r="BL77" s="308"/>
      <c r="BM77" s="309"/>
      <c r="BN77" s="310"/>
      <c r="BO77" s="308"/>
      <c r="BP77" s="309"/>
      <c r="BQ77" s="310"/>
      <c r="BR77" s="308"/>
      <c r="BS77" s="309"/>
      <c r="BT77" s="310"/>
      <c r="BU77" s="308"/>
      <c r="BV77" s="309"/>
      <c r="BW77" s="310"/>
      <c r="BX77" s="308"/>
      <c r="BY77" s="309"/>
      <c r="BZ77" s="310"/>
      <c r="CA77" s="308"/>
      <c r="CB77" s="309"/>
      <c r="CC77" s="310"/>
      <c r="CD77" s="308"/>
      <c r="CE77" s="309"/>
      <c r="CF77" s="310"/>
      <c r="CG77" s="308"/>
      <c r="CH77" s="309"/>
      <c r="CI77" s="310"/>
      <c r="CJ77" s="308"/>
      <c r="CK77" s="309"/>
      <c r="CL77" s="310"/>
      <c r="CM77" s="308"/>
      <c r="CN77" s="309"/>
      <c r="CO77" s="310"/>
      <c r="CP77" s="308"/>
      <c r="CQ77" s="309"/>
      <c r="CR77" s="310"/>
      <c r="CS77" s="308"/>
      <c r="CT77" s="309"/>
      <c r="CU77" s="310"/>
      <c r="CV77" s="308"/>
      <c r="CW77" s="309"/>
      <c r="CX77" s="310"/>
      <c r="CY77" s="308"/>
      <c r="CZ77" s="309"/>
      <c r="DA77" s="310"/>
      <c r="DB77" s="308"/>
      <c r="DC77" s="309"/>
      <c r="DD77" s="310"/>
      <c r="DE77" s="308"/>
      <c r="DF77" s="309"/>
      <c r="DG77" s="310"/>
      <c r="DH77" s="308"/>
      <c r="DI77" s="309"/>
      <c r="DJ77" s="309"/>
      <c r="DK77" s="87">
        <f t="shared" si="4"/>
        <v>0</v>
      </c>
      <c r="DL77" s="3">
        <f t="shared" si="5"/>
        <v>0</v>
      </c>
      <c r="DM77" s="31">
        <f t="shared" si="6"/>
        <v>0</v>
      </c>
    </row>
    <row r="78" spans="2:117" x14ac:dyDescent="0.25">
      <c r="B78" s="11">
        <v>18</v>
      </c>
      <c r="C78" s="6">
        <f>'2 жастағы Ф'!C78</f>
        <v>0</v>
      </c>
      <c r="D78" s="315"/>
      <c r="E78" s="315"/>
      <c r="F78" s="316"/>
      <c r="G78" s="317"/>
      <c r="H78" s="315"/>
      <c r="I78" s="316"/>
      <c r="J78" s="317"/>
      <c r="K78" s="315"/>
      <c r="L78" s="316"/>
      <c r="M78" s="317"/>
      <c r="N78" s="315"/>
      <c r="O78" s="316"/>
      <c r="P78" s="317"/>
      <c r="Q78" s="315"/>
      <c r="R78" s="316"/>
      <c r="S78" s="317"/>
      <c r="T78" s="315"/>
      <c r="U78" s="316"/>
      <c r="V78" s="317"/>
      <c r="W78" s="315"/>
      <c r="X78" s="316"/>
      <c r="Y78" s="317"/>
      <c r="Z78" s="315"/>
      <c r="AA78" s="316"/>
      <c r="AB78" s="317"/>
      <c r="AC78" s="315"/>
      <c r="AD78" s="316"/>
      <c r="AE78" s="317"/>
      <c r="AF78" s="315"/>
      <c r="AG78" s="316"/>
      <c r="AH78" s="317"/>
      <c r="AI78" s="315"/>
      <c r="AJ78" s="316"/>
      <c r="AK78" s="317"/>
      <c r="AL78" s="315"/>
      <c r="AM78" s="316"/>
      <c r="AN78" s="317"/>
      <c r="AO78" s="315"/>
      <c r="AP78" s="316"/>
      <c r="AQ78" s="317"/>
      <c r="AR78" s="315"/>
      <c r="AS78" s="316"/>
      <c r="AT78" s="308"/>
      <c r="AU78" s="309"/>
      <c r="AV78" s="310"/>
      <c r="AW78" s="308"/>
      <c r="AX78" s="309"/>
      <c r="AY78" s="310"/>
      <c r="AZ78" s="308"/>
      <c r="BA78" s="309"/>
      <c r="BB78" s="310"/>
      <c r="BC78" s="308"/>
      <c r="BD78" s="309"/>
      <c r="BE78" s="310"/>
      <c r="BF78" s="308"/>
      <c r="BG78" s="309"/>
      <c r="BH78" s="310"/>
      <c r="BI78" s="308"/>
      <c r="BJ78" s="309"/>
      <c r="BK78" s="310"/>
      <c r="BL78" s="308"/>
      <c r="BM78" s="309"/>
      <c r="BN78" s="310"/>
      <c r="BO78" s="308"/>
      <c r="BP78" s="309"/>
      <c r="BQ78" s="310"/>
      <c r="BR78" s="308"/>
      <c r="BS78" s="309"/>
      <c r="BT78" s="310"/>
      <c r="BU78" s="308"/>
      <c r="BV78" s="309"/>
      <c r="BW78" s="310"/>
      <c r="BX78" s="308"/>
      <c r="BY78" s="309"/>
      <c r="BZ78" s="310"/>
      <c r="CA78" s="308"/>
      <c r="CB78" s="309"/>
      <c r="CC78" s="310"/>
      <c r="CD78" s="308"/>
      <c r="CE78" s="309"/>
      <c r="CF78" s="310"/>
      <c r="CG78" s="308"/>
      <c r="CH78" s="309"/>
      <c r="CI78" s="310"/>
      <c r="CJ78" s="308"/>
      <c r="CK78" s="309"/>
      <c r="CL78" s="310"/>
      <c r="CM78" s="308"/>
      <c r="CN78" s="309"/>
      <c r="CO78" s="310"/>
      <c r="CP78" s="308"/>
      <c r="CQ78" s="309"/>
      <c r="CR78" s="310"/>
      <c r="CS78" s="308"/>
      <c r="CT78" s="309"/>
      <c r="CU78" s="310"/>
      <c r="CV78" s="308"/>
      <c r="CW78" s="309"/>
      <c r="CX78" s="310"/>
      <c r="CY78" s="308"/>
      <c r="CZ78" s="309"/>
      <c r="DA78" s="310"/>
      <c r="DB78" s="308"/>
      <c r="DC78" s="309"/>
      <c r="DD78" s="310"/>
      <c r="DE78" s="308"/>
      <c r="DF78" s="309"/>
      <c r="DG78" s="310"/>
      <c r="DH78" s="308"/>
      <c r="DI78" s="309"/>
      <c r="DJ78" s="309"/>
      <c r="DK78" s="87">
        <f t="shared" si="4"/>
        <v>0</v>
      </c>
      <c r="DL78" s="3">
        <f t="shared" si="5"/>
        <v>0</v>
      </c>
      <c r="DM78" s="31">
        <f t="shared" si="6"/>
        <v>0</v>
      </c>
    </row>
    <row r="79" spans="2:117" x14ac:dyDescent="0.25">
      <c r="B79" s="11">
        <v>19</v>
      </c>
      <c r="C79" s="6">
        <f>'2 жастағы Ф'!C79</f>
        <v>0</v>
      </c>
      <c r="D79" s="315"/>
      <c r="E79" s="315"/>
      <c r="F79" s="316"/>
      <c r="G79" s="317"/>
      <c r="H79" s="315"/>
      <c r="I79" s="316"/>
      <c r="J79" s="317"/>
      <c r="K79" s="315"/>
      <c r="L79" s="316"/>
      <c r="M79" s="317"/>
      <c r="N79" s="315"/>
      <c r="O79" s="316"/>
      <c r="P79" s="317"/>
      <c r="Q79" s="315"/>
      <c r="R79" s="316"/>
      <c r="S79" s="317"/>
      <c r="T79" s="315"/>
      <c r="U79" s="316"/>
      <c r="V79" s="317"/>
      <c r="W79" s="315"/>
      <c r="X79" s="316"/>
      <c r="Y79" s="317"/>
      <c r="Z79" s="315"/>
      <c r="AA79" s="316"/>
      <c r="AB79" s="317"/>
      <c r="AC79" s="315"/>
      <c r="AD79" s="316"/>
      <c r="AE79" s="317"/>
      <c r="AF79" s="315"/>
      <c r="AG79" s="316"/>
      <c r="AH79" s="317"/>
      <c r="AI79" s="315"/>
      <c r="AJ79" s="316"/>
      <c r="AK79" s="317"/>
      <c r="AL79" s="315"/>
      <c r="AM79" s="316"/>
      <c r="AN79" s="317"/>
      <c r="AO79" s="315"/>
      <c r="AP79" s="316"/>
      <c r="AQ79" s="317"/>
      <c r="AR79" s="315"/>
      <c r="AS79" s="316"/>
      <c r="AT79" s="308"/>
      <c r="AU79" s="309"/>
      <c r="AV79" s="310"/>
      <c r="AW79" s="308"/>
      <c r="AX79" s="309"/>
      <c r="AY79" s="310"/>
      <c r="AZ79" s="308"/>
      <c r="BA79" s="309"/>
      <c r="BB79" s="310"/>
      <c r="BC79" s="308"/>
      <c r="BD79" s="309"/>
      <c r="BE79" s="310"/>
      <c r="BF79" s="308"/>
      <c r="BG79" s="309"/>
      <c r="BH79" s="310"/>
      <c r="BI79" s="308"/>
      <c r="BJ79" s="309"/>
      <c r="BK79" s="310"/>
      <c r="BL79" s="308"/>
      <c r="BM79" s="309"/>
      <c r="BN79" s="310"/>
      <c r="BO79" s="308"/>
      <c r="BP79" s="309"/>
      <c r="BQ79" s="310"/>
      <c r="BR79" s="308"/>
      <c r="BS79" s="309"/>
      <c r="BT79" s="310"/>
      <c r="BU79" s="308"/>
      <c r="BV79" s="309"/>
      <c r="BW79" s="310"/>
      <c r="BX79" s="308"/>
      <c r="BY79" s="309"/>
      <c r="BZ79" s="310"/>
      <c r="CA79" s="308"/>
      <c r="CB79" s="309"/>
      <c r="CC79" s="310"/>
      <c r="CD79" s="308"/>
      <c r="CE79" s="309"/>
      <c r="CF79" s="310"/>
      <c r="CG79" s="308"/>
      <c r="CH79" s="309"/>
      <c r="CI79" s="310"/>
      <c r="CJ79" s="308"/>
      <c r="CK79" s="309"/>
      <c r="CL79" s="310"/>
      <c r="CM79" s="308"/>
      <c r="CN79" s="309"/>
      <c r="CO79" s="310"/>
      <c r="CP79" s="308"/>
      <c r="CQ79" s="309"/>
      <c r="CR79" s="310"/>
      <c r="CS79" s="308"/>
      <c r="CT79" s="309"/>
      <c r="CU79" s="310"/>
      <c r="CV79" s="308"/>
      <c r="CW79" s="309"/>
      <c r="CX79" s="310"/>
      <c r="CY79" s="308"/>
      <c r="CZ79" s="309"/>
      <c r="DA79" s="310"/>
      <c r="DB79" s="308"/>
      <c r="DC79" s="309"/>
      <c r="DD79" s="310"/>
      <c r="DE79" s="308"/>
      <c r="DF79" s="309"/>
      <c r="DG79" s="310"/>
      <c r="DH79" s="308"/>
      <c r="DI79" s="309"/>
      <c r="DJ79" s="309"/>
      <c r="DK79" s="87">
        <f t="shared" si="4"/>
        <v>0</v>
      </c>
      <c r="DL79" s="3">
        <f t="shared" si="5"/>
        <v>0</v>
      </c>
      <c r="DM79" s="31">
        <f t="shared" si="6"/>
        <v>0</v>
      </c>
    </row>
    <row r="80" spans="2:117" x14ac:dyDescent="0.25">
      <c r="B80" s="11">
        <v>20</v>
      </c>
      <c r="C80" s="6">
        <f>'2 жастағы Ф'!C80</f>
        <v>0</v>
      </c>
      <c r="D80" s="315"/>
      <c r="E80" s="315"/>
      <c r="F80" s="316"/>
      <c r="G80" s="317"/>
      <c r="H80" s="315"/>
      <c r="I80" s="316"/>
      <c r="J80" s="317"/>
      <c r="K80" s="315"/>
      <c r="L80" s="316"/>
      <c r="M80" s="317"/>
      <c r="N80" s="315"/>
      <c r="O80" s="316"/>
      <c r="P80" s="317"/>
      <c r="Q80" s="315"/>
      <c r="R80" s="316"/>
      <c r="S80" s="317"/>
      <c r="T80" s="315"/>
      <c r="U80" s="316"/>
      <c r="V80" s="317"/>
      <c r="W80" s="315"/>
      <c r="X80" s="316"/>
      <c r="Y80" s="317"/>
      <c r="Z80" s="315"/>
      <c r="AA80" s="316"/>
      <c r="AB80" s="317"/>
      <c r="AC80" s="315"/>
      <c r="AD80" s="316"/>
      <c r="AE80" s="317"/>
      <c r="AF80" s="315"/>
      <c r="AG80" s="316"/>
      <c r="AH80" s="317"/>
      <c r="AI80" s="315"/>
      <c r="AJ80" s="316"/>
      <c r="AK80" s="317"/>
      <c r="AL80" s="315"/>
      <c r="AM80" s="316"/>
      <c r="AN80" s="317"/>
      <c r="AO80" s="315"/>
      <c r="AP80" s="316"/>
      <c r="AQ80" s="317"/>
      <c r="AR80" s="315"/>
      <c r="AS80" s="316"/>
      <c r="AT80" s="308"/>
      <c r="AU80" s="309"/>
      <c r="AV80" s="310"/>
      <c r="AW80" s="308"/>
      <c r="AX80" s="309"/>
      <c r="AY80" s="310"/>
      <c r="AZ80" s="308"/>
      <c r="BA80" s="309"/>
      <c r="BB80" s="310"/>
      <c r="BC80" s="308"/>
      <c r="BD80" s="309"/>
      <c r="BE80" s="310"/>
      <c r="BF80" s="308"/>
      <c r="BG80" s="309"/>
      <c r="BH80" s="310"/>
      <c r="BI80" s="308"/>
      <c r="BJ80" s="309"/>
      <c r="BK80" s="310"/>
      <c r="BL80" s="308"/>
      <c r="BM80" s="309"/>
      <c r="BN80" s="310"/>
      <c r="BO80" s="308"/>
      <c r="BP80" s="309"/>
      <c r="BQ80" s="310"/>
      <c r="BR80" s="308"/>
      <c r="BS80" s="309"/>
      <c r="BT80" s="310"/>
      <c r="BU80" s="308"/>
      <c r="BV80" s="309"/>
      <c r="BW80" s="310"/>
      <c r="BX80" s="308"/>
      <c r="BY80" s="309"/>
      <c r="BZ80" s="310"/>
      <c r="CA80" s="308"/>
      <c r="CB80" s="309"/>
      <c r="CC80" s="310"/>
      <c r="CD80" s="308"/>
      <c r="CE80" s="309"/>
      <c r="CF80" s="310"/>
      <c r="CG80" s="308"/>
      <c r="CH80" s="309"/>
      <c r="CI80" s="310"/>
      <c r="CJ80" s="308"/>
      <c r="CK80" s="309"/>
      <c r="CL80" s="310"/>
      <c r="CM80" s="308"/>
      <c r="CN80" s="309"/>
      <c r="CO80" s="310"/>
      <c r="CP80" s="308"/>
      <c r="CQ80" s="309"/>
      <c r="CR80" s="310"/>
      <c r="CS80" s="308"/>
      <c r="CT80" s="309"/>
      <c r="CU80" s="310"/>
      <c r="CV80" s="308"/>
      <c r="CW80" s="309"/>
      <c r="CX80" s="310"/>
      <c r="CY80" s="308"/>
      <c r="CZ80" s="309"/>
      <c r="DA80" s="310"/>
      <c r="DB80" s="308"/>
      <c r="DC80" s="309"/>
      <c r="DD80" s="310"/>
      <c r="DE80" s="308"/>
      <c r="DF80" s="309"/>
      <c r="DG80" s="310"/>
      <c r="DH80" s="308"/>
      <c r="DI80" s="309"/>
      <c r="DJ80" s="309"/>
      <c r="DK80" s="87">
        <f t="shared" si="4"/>
        <v>0</v>
      </c>
      <c r="DL80" s="3">
        <f t="shared" si="5"/>
        <v>0</v>
      </c>
      <c r="DM80" s="31">
        <f t="shared" si="6"/>
        <v>0</v>
      </c>
    </row>
    <row r="81" spans="2:117" x14ac:dyDescent="0.25">
      <c r="B81" s="11">
        <v>21</v>
      </c>
      <c r="C81" s="6">
        <f>'2 жастағы Ф'!C81</f>
        <v>0</v>
      </c>
      <c r="D81" s="315"/>
      <c r="E81" s="315"/>
      <c r="F81" s="316"/>
      <c r="G81" s="317"/>
      <c r="H81" s="315"/>
      <c r="I81" s="316"/>
      <c r="J81" s="317"/>
      <c r="K81" s="315"/>
      <c r="L81" s="316"/>
      <c r="M81" s="317"/>
      <c r="N81" s="315"/>
      <c r="O81" s="316"/>
      <c r="P81" s="317"/>
      <c r="Q81" s="315"/>
      <c r="R81" s="316"/>
      <c r="S81" s="317"/>
      <c r="T81" s="315"/>
      <c r="U81" s="316"/>
      <c r="V81" s="317"/>
      <c r="W81" s="315"/>
      <c r="X81" s="316"/>
      <c r="Y81" s="317"/>
      <c r="Z81" s="315"/>
      <c r="AA81" s="316"/>
      <c r="AB81" s="317"/>
      <c r="AC81" s="315"/>
      <c r="AD81" s="316"/>
      <c r="AE81" s="317"/>
      <c r="AF81" s="315"/>
      <c r="AG81" s="316"/>
      <c r="AH81" s="317"/>
      <c r="AI81" s="315"/>
      <c r="AJ81" s="316"/>
      <c r="AK81" s="317"/>
      <c r="AL81" s="315"/>
      <c r="AM81" s="316"/>
      <c r="AN81" s="317"/>
      <c r="AO81" s="315"/>
      <c r="AP81" s="316"/>
      <c r="AQ81" s="317"/>
      <c r="AR81" s="315"/>
      <c r="AS81" s="316"/>
      <c r="AT81" s="308"/>
      <c r="AU81" s="309"/>
      <c r="AV81" s="310"/>
      <c r="AW81" s="308"/>
      <c r="AX81" s="309"/>
      <c r="AY81" s="310"/>
      <c r="AZ81" s="308"/>
      <c r="BA81" s="309"/>
      <c r="BB81" s="310"/>
      <c r="BC81" s="308"/>
      <c r="BD81" s="309"/>
      <c r="BE81" s="310"/>
      <c r="BF81" s="308"/>
      <c r="BG81" s="309"/>
      <c r="BH81" s="310"/>
      <c r="BI81" s="308"/>
      <c r="BJ81" s="309"/>
      <c r="BK81" s="310"/>
      <c r="BL81" s="308"/>
      <c r="BM81" s="309"/>
      <c r="BN81" s="310"/>
      <c r="BO81" s="308"/>
      <c r="BP81" s="309"/>
      <c r="BQ81" s="310"/>
      <c r="BR81" s="308"/>
      <c r="BS81" s="309"/>
      <c r="BT81" s="310"/>
      <c r="BU81" s="308"/>
      <c r="BV81" s="309"/>
      <c r="BW81" s="310"/>
      <c r="BX81" s="308"/>
      <c r="BY81" s="309"/>
      <c r="BZ81" s="310"/>
      <c r="CA81" s="308"/>
      <c r="CB81" s="309"/>
      <c r="CC81" s="310"/>
      <c r="CD81" s="308"/>
      <c r="CE81" s="309"/>
      <c r="CF81" s="310"/>
      <c r="CG81" s="308"/>
      <c r="CH81" s="309"/>
      <c r="CI81" s="310"/>
      <c r="CJ81" s="308"/>
      <c r="CK81" s="309"/>
      <c r="CL81" s="310"/>
      <c r="CM81" s="308"/>
      <c r="CN81" s="309"/>
      <c r="CO81" s="310"/>
      <c r="CP81" s="308"/>
      <c r="CQ81" s="309"/>
      <c r="CR81" s="310"/>
      <c r="CS81" s="308"/>
      <c r="CT81" s="309"/>
      <c r="CU81" s="310"/>
      <c r="CV81" s="308"/>
      <c r="CW81" s="309"/>
      <c r="CX81" s="310"/>
      <c r="CY81" s="308"/>
      <c r="CZ81" s="309"/>
      <c r="DA81" s="310"/>
      <c r="DB81" s="308"/>
      <c r="DC81" s="309"/>
      <c r="DD81" s="310"/>
      <c r="DE81" s="308"/>
      <c r="DF81" s="309"/>
      <c r="DG81" s="310"/>
      <c r="DH81" s="308"/>
      <c r="DI81" s="309"/>
      <c r="DJ81" s="309"/>
      <c r="DK81" s="87">
        <f t="shared" si="4"/>
        <v>0</v>
      </c>
      <c r="DL81" s="3">
        <f t="shared" si="5"/>
        <v>0</v>
      </c>
      <c r="DM81" s="31">
        <f t="shared" si="6"/>
        <v>0</v>
      </c>
    </row>
    <row r="82" spans="2:117" x14ac:dyDescent="0.25">
      <c r="B82" s="11">
        <v>22</v>
      </c>
      <c r="C82" s="6">
        <f>'2 жастағы Ф'!C82</f>
        <v>0</v>
      </c>
      <c r="D82" s="315"/>
      <c r="E82" s="315"/>
      <c r="F82" s="316"/>
      <c r="G82" s="317"/>
      <c r="H82" s="315"/>
      <c r="I82" s="316"/>
      <c r="J82" s="317"/>
      <c r="K82" s="315"/>
      <c r="L82" s="316"/>
      <c r="M82" s="317"/>
      <c r="N82" s="315"/>
      <c r="O82" s="316"/>
      <c r="P82" s="317"/>
      <c r="Q82" s="315"/>
      <c r="R82" s="316"/>
      <c r="S82" s="317"/>
      <c r="T82" s="315"/>
      <c r="U82" s="316"/>
      <c r="V82" s="317"/>
      <c r="W82" s="315"/>
      <c r="X82" s="316"/>
      <c r="Y82" s="317"/>
      <c r="Z82" s="315"/>
      <c r="AA82" s="316"/>
      <c r="AB82" s="317"/>
      <c r="AC82" s="315"/>
      <c r="AD82" s="316"/>
      <c r="AE82" s="317"/>
      <c r="AF82" s="315"/>
      <c r="AG82" s="316"/>
      <c r="AH82" s="317"/>
      <c r="AI82" s="315"/>
      <c r="AJ82" s="316"/>
      <c r="AK82" s="317"/>
      <c r="AL82" s="315"/>
      <c r="AM82" s="316"/>
      <c r="AN82" s="317"/>
      <c r="AO82" s="315"/>
      <c r="AP82" s="316"/>
      <c r="AQ82" s="317"/>
      <c r="AR82" s="315"/>
      <c r="AS82" s="316"/>
      <c r="AT82" s="308"/>
      <c r="AU82" s="309"/>
      <c r="AV82" s="310"/>
      <c r="AW82" s="308"/>
      <c r="AX82" s="309"/>
      <c r="AY82" s="310"/>
      <c r="AZ82" s="308"/>
      <c r="BA82" s="309"/>
      <c r="BB82" s="310"/>
      <c r="BC82" s="308"/>
      <c r="BD82" s="309"/>
      <c r="BE82" s="310"/>
      <c r="BF82" s="308"/>
      <c r="BG82" s="309"/>
      <c r="BH82" s="310"/>
      <c r="BI82" s="308"/>
      <c r="BJ82" s="309"/>
      <c r="BK82" s="310"/>
      <c r="BL82" s="308"/>
      <c r="BM82" s="309"/>
      <c r="BN82" s="310"/>
      <c r="BO82" s="308"/>
      <c r="BP82" s="309"/>
      <c r="BQ82" s="310"/>
      <c r="BR82" s="308"/>
      <c r="BS82" s="309"/>
      <c r="BT82" s="310"/>
      <c r="BU82" s="308"/>
      <c r="BV82" s="309"/>
      <c r="BW82" s="310"/>
      <c r="BX82" s="308"/>
      <c r="BY82" s="309"/>
      <c r="BZ82" s="310"/>
      <c r="CA82" s="308"/>
      <c r="CB82" s="309"/>
      <c r="CC82" s="310"/>
      <c r="CD82" s="308"/>
      <c r="CE82" s="309"/>
      <c r="CF82" s="310"/>
      <c r="CG82" s="308"/>
      <c r="CH82" s="309"/>
      <c r="CI82" s="310"/>
      <c r="CJ82" s="308"/>
      <c r="CK82" s="309"/>
      <c r="CL82" s="310"/>
      <c r="CM82" s="308"/>
      <c r="CN82" s="309"/>
      <c r="CO82" s="310"/>
      <c r="CP82" s="308"/>
      <c r="CQ82" s="309"/>
      <c r="CR82" s="310"/>
      <c r="CS82" s="308"/>
      <c r="CT82" s="309"/>
      <c r="CU82" s="310"/>
      <c r="CV82" s="308"/>
      <c r="CW82" s="309"/>
      <c r="CX82" s="310"/>
      <c r="CY82" s="308"/>
      <c r="CZ82" s="309"/>
      <c r="DA82" s="310"/>
      <c r="DB82" s="308"/>
      <c r="DC82" s="309"/>
      <c r="DD82" s="310"/>
      <c r="DE82" s="308"/>
      <c r="DF82" s="309"/>
      <c r="DG82" s="310"/>
      <c r="DH82" s="308"/>
      <c r="DI82" s="309"/>
      <c r="DJ82" s="309"/>
      <c r="DK82" s="87">
        <f t="shared" si="4"/>
        <v>0</v>
      </c>
      <c r="DL82" s="3">
        <f t="shared" si="5"/>
        <v>0</v>
      </c>
      <c r="DM82" s="31">
        <f t="shared" si="6"/>
        <v>0</v>
      </c>
    </row>
    <row r="83" spans="2:117" x14ac:dyDescent="0.25">
      <c r="B83" s="11">
        <v>23</v>
      </c>
      <c r="C83" s="6">
        <f>'2 жастағы Ф'!C83</f>
        <v>0</v>
      </c>
      <c r="D83" s="315"/>
      <c r="E83" s="315"/>
      <c r="F83" s="316"/>
      <c r="G83" s="317"/>
      <c r="H83" s="315"/>
      <c r="I83" s="316"/>
      <c r="J83" s="317"/>
      <c r="K83" s="315"/>
      <c r="L83" s="316"/>
      <c r="M83" s="317"/>
      <c r="N83" s="315"/>
      <c r="O83" s="316"/>
      <c r="P83" s="317"/>
      <c r="Q83" s="315"/>
      <c r="R83" s="316"/>
      <c r="S83" s="317"/>
      <c r="T83" s="315"/>
      <c r="U83" s="316"/>
      <c r="V83" s="317"/>
      <c r="W83" s="315"/>
      <c r="X83" s="316"/>
      <c r="Y83" s="317"/>
      <c r="Z83" s="315"/>
      <c r="AA83" s="316"/>
      <c r="AB83" s="317"/>
      <c r="AC83" s="315"/>
      <c r="AD83" s="316"/>
      <c r="AE83" s="317"/>
      <c r="AF83" s="315"/>
      <c r="AG83" s="316"/>
      <c r="AH83" s="317"/>
      <c r="AI83" s="315"/>
      <c r="AJ83" s="316"/>
      <c r="AK83" s="317"/>
      <c r="AL83" s="315"/>
      <c r="AM83" s="316"/>
      <c r="AN83" s="317"/>
      <c r="AO83" s="315"/>
      <c r="AP83" s="316"/>
      <c r="AQ83" s="317"/>
      <c r="AR83" s="315"/>
      <c r="AS83" s="316"/>
      <c r="AT83" s="308"/>
      <c r="AU83" s="309"/>
      <c r="AV83" s="310"/>
      <c r="AW83" s="308"/>
      <c r="AX83" s="309"/>
      <c r="AY83" s="310"/>
      <c r="AZ83" s="308"/>
      <c r="BA83" s="309"/>
      <c r="BB83" s="310"/>
      <c r="BC83" s="308"/>
      <c r="BD83" s="309"/>
      <c r="BE83" s="310"/>
      <c r="BF83" s="308"/>
      <c r="BG83" s="309"/>
      <c r="BH83" s="310"/>
      <c r="BI83" s="308"/>
      <c r="BJ83" s="309"/>
      <c r="BK83" s="310"/>
      <c r="BL83" s="308"/>
      <c r="BM83" s="309"/>
      <c r="BN83" s="310"/>
      <c r="BO83" s="308"/>
      <c r="BP83" s="309"/>
      <c r="BQ83" s="310"/>
      <c r="BR83" s="308"/>
      <c r="BS83" s="309"/>
      <c r="BT83" s="310"/>
      <c r="BU83" s="308"/>
      <c r="BV83" s="309"/>
      <c r="BW83" s="310"/>
      <c r="BX83" s="308"/>
      <c r="BY83" s="309"/>
      <c r="BZ83" s="310"/>
      <c r="CA83" s="308"/>
      <c r="CB83" s="309"/>
      <c r="CC83" s="310"/>
      <c r="CD83" s="308"/>
      <c r="CE83" s="309"/>
      <c r="CF83" s="310"/>
      <c r="CG83" s="308"/>
      <c r="CH83" s="309"/>
      <c r="CI83" s="310"/>
      <c r="CJ83" s="308"/>
      <c r="CK83" s="309"/>
      <c r="CL83" s="310"/>
      <c r="CM83" s="308"/>
      <c r="CN83" s="309"/>
      <c r="CO83" s="310"/>
      <c r="CP83" s="308"/>
      <c r="CQ83" s="309"/>
      <c r="CR83" s="310"/>
      <c r="CS83" s="308"/>
      <c r="CT83" s="309"/>
      <c r="CU83" s="310"/>
      <c r="CV83" s="308"/>
      <c r="CW83" s="309"/>
      <c r="CX83" s="310"/>
      <c r="CY83" s="308"/>
      <c r="CZ83" s="309"/>
      <c r="DA83" s="310"/>
      <c r="DB83" s="308"/>
      <c r="DC83" s="309"/>
      <c r="DD83" s="310"/>
      <c r="DE83" s="308"/>
      <c r="DF83" s="309"/>
      <c r="DG83" s="310"/>
      <c r="DH83" s="308"/>
      <c r="DI83" s="309"/>
      <c r="DJ83" s="309"/>
      <c r="DK83" s="87">
        <f t="shared" si="4"/>
        <v>0</v>
      </c>
      <c r="DL83" s="3">
        <f t="shared" si="5"/>
        <v>0</v>
      </c>
      <c r="DM83" s="31">
        <f t="shared" si="6"/>
        <v>0</v>
      </c>
    </row>
    <row r="84" spans="2:117" x14ac:dyDescent="0.25">
      <c r="B84" s="11">
        <v>24</v>
      </c>
      <c r="C84" s="6">
        <f>'2 жастағы Ф'!C84</f>
        <v>0</v>
      </c>
      <c r="D84" s="315"/>
      <c r="E84" s="315"/>
      <c r="F84" s="316"/>
      <c r="G84" s="317"/>
      <c r="H84" s="315"/>
      <c r="I84" s="316"/>
      <c r="J84" s="317"/>
      <c r="K84" s="315"/>
      <c r="L84" s="316"/>
      <c r="M84" s="317"/>
      <c r="N84" s="315"/>
      <c r="O84" s="316"/>
      <c r="P84" s="317"/>
      <c r="Q84" s="315"/>
      <c r="R84" s="316"/>
      <c r="S84" s="317"/>
      <c r="T84" s="315"/>
      <c r="U84" s="316"/>
      <c r="V84" s="317"/>
      <c r="W84" s="315"/>
      <c r="X84" s="316"/>
      <c r="Y84" s="317"/>
      <c r="Z84" s="315"/>
      <c r="AA84" s="316"/>
      <c r="AB84" s="317"/>
      <c r="AC84" s="315"/>
      <c r="AD84" s="316"/>
      <c r="AE84" s="317"/>
      <c r="AF84" s="315"/>
      <c r="AG84" s="316"/>
      <c r="AH84" s="317"/>
      <c r="AI84" s="315"/>
      <c r="AJ84" s="316"/>
      <c r="AK84" s="317"/>
      <c r="AL84" s="315"/>
      <c r="AM84" s="316"/>
      <c r="AN84" s="317"/>
      <c r="AO84" s="315"/>
      <c r="AP84" s="316"/>
      <c r="AQ84" s="317"/>
      <c r="AR84" s="315"/>
      <c r="AS84" s="316"/>
      <c r="AT84" s="308"/>
      <c r="AU84" s="309"/>
      <c r="AV84" s="310"/>
      <c r="AW84" s="308"/>
      <c r="AX84" s="309"/>
      <c r="AY84" s="310"/>
      <c r="AZ84" s="308"/>
      <c r="BA84" s="309"/>
      <c r="BB84" s="310"/>
      <c r="BC84" s="308"/>
      <c r="BD84" s="309"/>
      <c r="BE84" s="310"/>
      <c r="BF84" s="308"/>
      <c r="BG84" s="309"/>
      <c r="BH84" s="310"/>
      <c r="BI84" s="308"/>
      <c r="BJ84" s="309"/>
      <c r="BK84" s="310"/>
      <c r="BL84" s="308"/>
      <c r="BM84" s="309"/>
      <c r="BN84" s="310"/>
      <c r="BO84" s="308"/>
      <c r="BP84" s="309"/>
      <c r="BQ84" s="310"/>
      <c r="BR84" s="308"/>
      <c r="BS84" s="309"/>
      <c r="BT84" s="310"/>
      <c r="BU84" s="308"/>
      <c r="BV84" s="309"/>
      <c r="BW84" s="310"/>
      <c r="BX84" s="308"/>
      <c r="BY84" s="309"/>
      <c r="BZ84" s="310"/>
      <c r="CA84" s="308"/>
      <c r="CB84" s="309"/>
      <c r="CC84" s="310"/>
      <c r="CD84" s="308"/>
      <c r="CE84" s="309"/>
      <c r="CF84" s="310"/>
      <c r="CG84" s="308"/>
      <c r="CH84" s="309"/>
      <c r="CI84" s="310"/>
      <c r="CJ84" s="308"/>
      <c r="CK84" s="309"/>
      <c r="CL84" s="310"/>
      <c r="CM84" s="308"/>
      <c r="CN84" s="309"/>
      <c r="CO84" s="310"/>
      <c r="CP84" s="308"/>
      <c r="CQ84" s="309"/>
      <c r="CR84" s="310"/>
      <c r="CS84" s="308"/>
      <c r="CT84" s="309"/>
      <c r="CU84" s="310"/>
      <c r="CV84" s="308"/>
      <c r="CW84" s="309"/>
      <c r="CX84" s="310"/>
      <c r="CY84" s="308"/>
      <c r="CZ84" s="309"/>
      <c r="DA84" s="310"/>
      <c r="DB84" s="308"/>
      <c r="DC84" s="309"/>
      <c r="DD84" s="310"/>
      <c r="DE84" s="308"/>
      <c r="DF84" s="309"/>
      <c r="DG84" s="310"/>
      <c r="DH84" s="308"/>
      <c r="DI84" s="309"/>
      <c r="DJ84" s="309"/>
      <c r="DK84" s="87">
        <f t="shared" si="4"/>
        <v>0</v>
      </c>
      <c r="DL84" s="3">
        <f t="shared" si="5"/>
        <v>0</v>
      </c>
      <c r="DM84" s="31">
        <f t="shared" si="6"/>
        <v>0</v>
      </c>
    </row>
    <row r="85" spans="2:117" x14ac:dyDescent="0.25">
      <c r="B85" s="11">
        <v>25</v>
      </c>
      <c r="C85" s="6">
        <f>'2 жастағы Ф'!C85</f>
        <v>0</v>
      </c>
      <c r="D85" s="315"/>
      <c r="E85" s="315"/>
      <c r="F85" s="316"/>
      <c r="G85" s="317"/>
      <c r="H85" s="315"/>
      <c r="I85" s="316"/>
      <c r="J85" s="317"/>
      <c r="K85" s="315"/>
      <c r="L85" s="316"/>
      <c r="M85" s="317"/>
      <c r="N85" s="315"/>
      <c r="O85" s="316"/>
      <c r="P85" s="317"/>
      <c r="Q85" s="315"/>
      <c r="R85" s="316"/>
      <c r="S85" s="317"/>
      <c r="T85" s="315"/>
      <c r="U85" s="316"/>
      <c r="V85" s="317"/>
      <c r="W85" s="315"/>
      <c r="X85" s="316"/>
      <c r="Y85" s="317"/>
      <c r="Z85" s="315"/>
      <c r="AA85" s="316"/>
      <c r="AB85" s="317"/>
      <c r="AC85" s="315"/>
      <c r="AD85" s="316"/>
      <c r="AE85" s="317"/>
      <c r="AF85" s="315"/>
      <c r="AG85" s="316"/>
      <c r="AH85" s="317"/>
      <c r="AI85" s="315"/>
      <c r="AJ85" s="316"/>
      <c r="AK85" s="317"/>
      <c r="AL85" s="315"/>
      <c r="AM85" s="316"/>
      <c r="AN85" s="317"/>
      <c r="AO85" s="315"/>
      <c r="AP85" s="316"/>
      <c r="AQ85" s="317"/>
      <c r="AR85" s="315"/>
      <c r="AS85" s="316"/>
      <c r="AT85" s="308"/>
      <c r="AU85" s="309"/>
      <c r="AV85" s="310"/>
      <c r="AW85" s="308"/>
      <c r="AX85" s="309"/>
      <c r="AY85" s="310"/>
      <c r="AZ85" s="308"/>
      <c r="BA85" s="309"/>
      <c r="BB85" s="310"/>
      <c r="BC85" s="308"/>
      <c r="BD85" s="309"/>
      <c r="BE85" s="310"/>
      <c r="BF85" s="308"/>
      <c r="BG85" s="309"/>
      <c r="BH85" s="310"/>
      <c r="BI85" s="308"/>
      <c r="BJ85" s="309"/>
      <c r="BK85" s="310"/>
      <c r="BL85" s="308"/>
      <c r="BM85" s="309"/>
      <c r="BN85" s="310"/>
      <c r="BO85" s="308"/>
      <c r="BP85" s="309"/>
      <c r="BQ85" s="310"/>
      <c r="BR85" s="308"/>
      <c r="BS85" s="309"/>
      <c r="BT85" s="310"/>
      <c r="BU85" s="308"/>
      <c r="BV85" s="309"/>
      <c r="BW85" s="310"/>
      <c r="BX85" s="308"/>
      <c r="BY85" s="309"/>
      <c r="BZ85" s="310"/>
      <c r="CA85" s="308"/>
      <c r="CB85" s="309"/>
      <c r="CC85" s="310"/>
      <c r="CD85" s="308"/>
      <c r="CE85" s="309"/>
      <c r="CF85" s="310"/>
      <c r="CG85" s="308"/>
      <c r="CH85" s="309"/>
      <c r="CI85" s="310"/>
      <c r="CJ85" s="308"/>
      <c r="CK85" s="309"/>
      <c r="CL85" s="310"/>
      <c r="CM85" s="308"/>
      <c r="CN85" s="309"/>
      <c r="CO85" s="310"/>
      <c r="CP85" s="308"/>
      <c r="CQ85" s="309"/>
      <c r="CR85" s="310"/>
      <c r="CS85" s="308"/>
      <c r="CT85" s="309"/>
      <c r="CU85" s="310"/>
      <c r="CV85" s="308"/>
      <c r="CW85" s="309"/>
      <c r="CX85" s="310"/>
      <c r="CY85" s="308"/>
      <c r="CZ85" s="309"/>
      <c r="DA85" s="310"/>
      <c r="DB85" s="308"/>
      <c r="DC85" s="309"/>
      <c r="DD85" s="310"/>
      <c r="DE85" s="308"/>
      <c r="DF85" s="309"/>
      <c r="DG85" s="310"/>
      <c r="DH85" s="308"/>
      <c r="DI85" s="309"/>
      <c r="DJ85" s="309"/>
      <c r="DK85" s="87">
        <f t="shared" si="4"/>
        <v>0</v>
      </c>
      <c r="DL85" s="3">
        <f t="shared" si="5"/>
        <v>0</v>
      </c>
      <c r="DM85" s="31">
        <f t="shared" si="6"/>
        <v>0</v>
      </c>
    </row>
    <row r="86" spans="2:117" x14ac:dyDescent="0.25">
      <c r="B86" s="11">
        <v>26</v>
      </c>
      <c r="C86" s="6">
        <f>'2 жастағы Ф'!C86</f>
        <v>0</v>
      </c>
      <c r="D86" s="315"/>
      <c r="E86" s="315"/>
      <c r="F86" s="316"/>
      <c r="G86" s="317"/>
      <c r="H86" s="315"/>
      <c r="I86" s="316"/>
      <c r="J86" s="317"/>
      <c r="K86" s="315"/>
      <c r="L86" s="316"/>
      <c r="M86" s="317"/>
      <c r="N86" s="315"/>
      <c r="O86" s="316"/>
      <c r="P86" s="317"/>
      <c r="Q86" s="315"/>
      <c r="R86" s="316"/>
      <c r="S86" s="317"/>
      <c r="T86" s="315"/>
      <c r="U86" s="316"/>
      <c r="V86" s="317"/>
      <c r="W86" s="315"/>
      <c r="X86" s="316"/>
      <c r="Y86" s="317"/>
      <c r="Z86" s="315"/>
      <c r="AA86" s="316"/>
      <c r="AB86" s="317"/>
      <c r="AC86" s="315"/>
      <c r="AD86" s="316"/>
      <c r="AE86" s="317"/>
      <c r="AF86" s="315"/>
      <c r="AG86" s="316"/>
      <c r="AH86" s="317"/>
      <c r="AI86" s="315"/>
      <c r="AJ86" s="316"/>
      <c r="AK86" s="317"/>
      <c r="AL86" s="315"/>
      <c r="AM86" s="316"/>
      <c r="AN86" s="317"/>
      <c r="AO86" s="315"/>
      <c r="AP86" s="316"/>
      <c r="AQ86" s="317"/>
      <c r="AR86" s="315"/>
      <c r="AS86" s="316"/>
      <c r="AT86" s="308"/>
      <c r="AU86" s="309"/>
      <c r="AV86" s="310"/>
      <c r="AW86" s="308"/>
      <c r="AX86" s="309"/>
      <c r="AY86" s="310"/>
      <c r="AZ86" s="308"/>
      <c r="BA86" s="309"/>
      <c r="BB86" s="310"/>
      <c r="BC86" s="308"/>
      <c r="BD86" s="309"/>
      <c r="BE86" s="310"/>
      <c r="BF86" s="308"/>
      <c r="BG86" s="309"/>
      <c r="BH86" s="310"/>
      <c r="BI86" s="308"/>
      <c r="BJ86" s="309"/>
      <c r="BK86" s="310"/>
      <c r="BL86" s="308"/>
      <c r="BM86" s="309"/>
      <c r="BN86" s="310"/>
      <c r="BO86" s="308"/>
      <c r="BP86" s="309"/>
      <c r="BQ86" s="310"/>
      <c r="BR86" s="308"/>
      <c r="BS86" s="309"/>
      <c r="BT86" s="310"/>
      <c r="BU86" s="308"/>
      <c r="BV86" s="309"/>
      <c r="BW86" s="310"/>
      <c r="BX86" s="308"/>
      <c r="BY86" s="309"/>
      <c r="BZ86" s="310"/>
      <c r="CA86" s="308"/>
      <c r="CB86" s="309"/>
      <c r="CC86" s="310"/>
      <c r="CD86" s="308"/>
      <c r="CE86" s="309"/>
      <c r="CF86" s="310"/>
      <c r="CG86" s="308"/>
      <c r="CH86" s="309"/>
      <c r="CI86" s="310"/>
      <c r="CJ86" s="308"/>
      <c r="CK86" s="309"/>
      <c r="CL86" s="310"/>
      <c r="CM86" s="308"/>
      <c r="CN86" s="309"/>
      <c r="CO86" s="310"/>
      <c r="CP86" s="308"/>
      <c r="CQ86" s="309"/>
      <c r="CR86" s="310"/>
      <c r="CS86" s="308"/>
      <c r="CT86" s="309"/>
      <c r="CU86" s="310"/>
      <c r="CV86" s="308"/>
      <c r="CW86" s="309"/>
      <c r="CX86" s="310"/>
      <c r="CY86" s="308"/>
      <c r="CZ86" s="309"/>
      <c r="DA86" s="310"/>
      <c r="DB86" s="308"/>
      <c r="DC86" s="309"/>
      <c r="DD86" s="310"/>
      <c r="DE86" s="308"/>
      <c r="DF86" s="309"/>
      <c r="DG86" s="310"/>
      <c r="DH86" s="308"/>
      <c r="DI86" s="309"/>
      <c r="DJ86" s="309"/>
      <c r="DK86" s="87">
        <f t="shared" si="4"/>
        <v>0</v>
      </c>
      <c r="DL86" s="3">
        <f t="shared" si="5"/>
        <v>0</v>
      </c>
      <c r="DM86" s="31">
        <f t="shared" si="6"/>
        <v>0</v>
      </c>
    </row>
    <row r="87" spans="2:117" x14ac:dyDescent="0.25">
      <c r="B87" s="11">
        <v>27</v>
      </c>
      <c r="C87" s="6">
        <f>'2 жастағы Ф'!C87</f>
        <v>0</v>
      </c>
      <c r="D87" s="315"/>
      <c r="E87" s="315"/>
      <c r="F87" s="316"/>
      <c r="G87" s="317"/>
      <c r="H87" s="315"/>
      <c r="I87" s="316"/>
      <c r="J87" s="317"/>
      <c r="K87" s="315"/>
      <c r="L87" s="316"/>
      <c r="M87" s="317"/>
      <c r="N87" s="315"/>
      <c r="O87" s="316"/>
      <c r="P87" s="317"/>
      <c r="Q87" s="315"/>
      <c r="R87" s="316"/>
      <c r="S87" s="317"/>
      <c r="T87" s="315"/>
      <c r="U87" s="316"/>
      <c r="V87" s="317"/>
      <c r="W87" s="315"/>
      <c r="X87" s="316"/>
      <c r="Y87" s="317"/>
      <c r="Z87" s="315"/>
      <c r="AA87" s="316"/>
      <c r="AB87" s="317"/>
      <c r="AC87" s="315"/>
      <c r="AD87" s="316"/>
      <c r="AE87" s="317"/>
      <c r="AF87" s="315"/>
      <c r="AG87" s="316"/>
      <c r="AH87" s="317"/>
      <c r="AI87" s="315"/>
      <c r="AJ87" s="316"/>
      <c r="AK87" s="317"/>
      <c r="AL87" s="315"/>
      <c r="AM87" s="316"/>
      <c r="AN87" s="317"/>
      <c r="AO87" s="315"/>
      <c r="AP87" s="316"/>
      <c r="AQ87" s="317"/>
      <c r="AR87" s="315"/>
      <c r="AS87" s="316"/>
      <c r="AT87" s="308"/>
      <c r="AU87" s="309"/>
      <c r="AV87" s="310"/>
      <c r="AW87" s="308"/>
      <c r="AX87" s="309"/>
      <c r="AY87" s="310"/>
      <c r="AZ87" s="308"/>
      <c r="BA87" s="309"/>
      <c r="BB87" s="310"/>
      <c r="BC87" s="308"/>
      <c r="BD87" s="309"/>
      <c r="BE87" s="310"/>
      <c r="BF87" s="308"/>
      <c r="BG87" s="309"/>
      <c r="BH87" s="310"/>
      <c r="BI87" s="308"/>
      <c r="BJ87" s="309"/>
      <c r="BK87" s="310"/>
      <c r="BL87" s="308"/>
      <c r="BM87" s="309"/>
      <c r="BN87" s="310"/>
      <c r="BO87" s="308"/>
      <c r="BP87" s="309"/>
      <c r="BQ87" s="310"/>
      <c r="BR87" s="308"/>
      <c r="BS87" s="309"/>
      <c r="BT87" s="310"/>
      <c r="BU87" s="308"/>
      <c r="BV87" s="309"/>
      <c r="BW87" s="310"/>
      <c r="BX87" s="308"/>
      <c r="BY87" s="309"/>
      <c r="BZ87" s="310"/>
      <c r="CA87" s="308"/>
      <c r="CB87" s="309"/>
      <c r="CC87" s="310"/>
      <c r="CD87" s="308"/>
      <c r="CE87" s="309"/>
      <c r="CF87" s="310"/>
      <c r="CG87" s="308"/>
      <c r="CH87" s="309"/>
      <c r="CI87" s="310"/>
      <c r="CJ87" s="308"/>
      <c r="CK87" s="309"/>
      <c r="CL87" s="310"/>
      <c r="CM87" s="308"/>
      <c r="CN87" s="309"/>
      <c r="CO87" s="310"/>
      <c r="CP87" s="308"/>
      <c r="CQ87" s="309"/>
      <c r="CR87" s="310"/>
      <c r="CS87" s="308"/>
      <c r="CT87" s="309"/>
      <c r="CU87" s="310"/>
      <c r="CV87" s="308"/>
      <c r="CW87" s="309"/>
      <c r="CX87" s="310"/>
      <c r="CY87" s="308"/>
      <c r="CZ87" s="309"/>
      <c r="DA87" s="310"/>
      <c r="DB87" s="308"/>
      <c r="DC87" s="309"/>
      <c r="DD87" s="310"/>
      <c r="DE87" s="308"/>
      <c r="DF87" s="309"/>
      <c r="DG87" s="310"/>
      <c r="DH87" s="308"/>
      <c r="DI87" s="309"/>
      <c r="DJ87" s="309"/>
      <c r="DK87" s="87">
        <f t="shared" si="4"/>
        <v>0</v>
      </c>
      <c r="DL87" s="3">
        <f t="shared" si="5"/>
        <v>0</v>
      </c>
      <c r="DM87" s="31">
        <f t="shared" si="6"/>
        <v>0</v>
      </c>
    </row>
    <row r="88" spans="2:117" x14ac:dyDescent="0.25">
      <c r="B88" s="11">
        <v>28</v>
      </c>
      <c r="C88" s="6">
        <f>'2 жастағы Ф'!C88</f>
        <v>0</v>
      </c>
      <c r="D88" s="315"/>
      <c r="E88" s="315"/>
      <c r="F88" s="316"/>
      <c r="G88" s="317"/>
      <c r="H88" s="315"/>
      <c r="I88" s="316"/>
      <c r="J88" s="317"/>
      <c r="K88" s="315"/>
      <c r="L88" s="316"/>
      <c r="M88" s="317"/>
      <c r="N88" s="315"/>
      <c r="O88" s="316"/>
      <c r="P88" s="317"/>
      <c r="Q88" s="315"/>
      <c r="R88" s="316"/>
      <c r="S88" s="317"/>
      <c r="T88" s="315"/>
      <c r="U88" s="316"/>
      <c r="V88" s="317"/>
      <c r="W88" s="315"/>
      <c r="X88" s="316"/>
      <c r="Y88" s="317"/>
      <c r="Z88" s="315"/>
      <c r="AA88" s="316"/>
      <c r="AB88" s="317"/>
      <c r="AC88" s="315"/>
      <c r="AD88" s="316"/>
      <c r="AE88" s="317"/>
      <c r="AF88" s="315"/>
      <c r="AG88" s="316"/>
      <c r="AH88" s="317"/>
      <c r="AI88" s="315"/>
      <c r="AJ88" s="316"/>
      <c r="AK88" s="317"/>
      <c r="AL88" s="315"/>
      <c r="AM88" s="316"/>
      <c r="AN88" s="317"/>
      <c r="AO88" s="315"/>
      <c r="AP88" s="316"/>
      <c r="AQ88" s="317"/>
      <c r="AR88" s="315"/>
      <c r="AS88" s="316"/>
      <c r="AT88" s="308"/>
      <c r="AU88" s="309"/>
      <c r="AV88" s="310"/>
      <c r="AW88" s="308"/>
      <c r="AX88" s="309"/>
      <c r="AY88" s="310"/>
      <c r="AZ88" s="308"/>
      <c r="BA88" s="309"/>
      <c r="BB88" s="310"/>
      <c r="BC88" s="308"/>
      <c r="BD88" s="309"/>
      <c r="BE88" s="310"/>
      <c r="BF88" s="308"/>
      <c r="BG88" s="309"/>
      <c r="BH88" s="310"/>
      <c r="BI88" s="308"/>
      <c r="BJ88" s="309"/>
      <c r="BK88" s="310"/>
      <c r="BL88" s="308"/>
      <c r="BM88" s="309"/>
      <c r="BN88" s="310"/>
      <c r="BO88" s="308"/>
      <c r="BP88" s="309"/>
      <c r="BQ88" s="310"/>
      <c r="BR88" s="308"/>
      <c r="BS88" s="309"/>
      <c r="BT88" s="310"/>
      <c r="BU88" s="308"/>
      <c r="BV88" s="309"/>
      <c r="BW88" s="310"/>
      <c r="BX88" s="308"/>
      <c r="BY88" s="309"/>
      <c r="BZ88" s="310"/>
      <c r="CA88" s="308"/>
      <c r="CB88" s="309"/>
      <c r="CC88" s="310"/>
      <c r="CD88" s="308"/>
      <c r="CE88" s="309"/>
      <c r="CF88" s="310"/>
      <c r="CG88" s="308"/>
      <c r="CH88" s="309"/>
      <c r="CI88" s="310"/>
      <c r="CJ88" s="308"/>
      <c r="CK88" s="309"/>
      <c r="CL88" s="310"/>
      <c r="CM88" s="308"/>
      <c r="CN88" s="309"/>
      <c r="CO88" s="310"/>
      <c r="CP88" s="308"/>
      <c r="CQ88" s="309"/>
      <c r="CR88" s="310"/>
      <c r="CS88" s="308"/>
      <c r="CT88" s="309"/>
      <c r="CU88" s="310"/>
      <c r="CV88" s="308"/>
      <c r="CW88" s="309"/>
      <c r="CX88" s="310"/>
      <c r="CY88" s="308"/>
      <c r="CZ88" s="309"/>
      <c r="DA88" s="310"/>
      <c r="DB88" s="308"/>
      <c r="DC88" s="309"/>
      <c r="DD88" s="310"/>
      <c r="DE88" s="308"/>
      <c r="DF88" s="309"/>
      <c r="DG88" s="310"/>
      <c r="DH88" s="308"/>
      <c r="DI88" s="309"/>
      <c r="DJ88" s="309"/>
      <c r="DK88" s="87">
        <f t="shared" si="4"/>
        <v>0</v>
      </c>
      <c r="DL88" s="3">
        <f t="shared" si="5"/>
        <v>0</v>
      </c>
      <c r="DM88" s="31">
        <f t="shared" si="6"/>
        <v>0</v>
      </c>
    </row>
    <row r="89" spans="2:117" x14ac:dyDescent="0.25">
      <c r="B89" s="11">
        <v>29</v>
      </c>
      <c r="C89" s="6">
        <f>'2 жастағы Ф'!C89</f>
        <v>0</v>
      </c>
      <c r="D89" s="315"/>
      <c r="E89" s="315"/>
      <c r="F89" s="316"/>
      <c r="G89" s="317"/>
      <c r="H89" s="315"/>
      <c r="I89" s="316"/>
      <c r="J89" s="317"/>
      <c r="K89" s="315"/>
      <c r="L89" s="316"/>
      <c r="M89" s="317"/>
      <c r="N89" s="315"/>
      <c r="O89" s="316"/>
      <c r="P89" s="317"/>
      <c r="Q89" s="315"/>
      <c r="R89" s="316"/>
      <c r="S89" s="317"/>
      <c r="T89" s="315"/>
      <c r="U89" s="316"/>
      <c r="V89" s="317"/>
      <c r="W89" s="315"/>
      <c r="X89" s="316"/>
      <c r="Y89" s="317"/>
      <c r="Z89" s="315"/>
      <c r="AA89" s="316"/>
      <c r="AB89" s="317"/>
      <c r="AC89" s="315"/>
      <c r="AD89" s="316"/>
      <c r="AE89" s="317"/>
      <c r="AF89" s="315"/>
      <c r="AG89" s="316"/>
      <c r="AH89" s="317"/>
      <c r="AI89" s="315"/>
      <c r="AJ89" s="316"/>
      <c r="AK89" s="317"/>
      <c r="AL89" s="315"/>
      <c r="AM89" s="316"/>
      <c r="AN89" s="317"/>
      <c r="AO89" s="315"/>
      <c r="AP89" s="316"/>
      <c r="AQ89" s="317"/>
      <c r="AR89" s="315"/>
      <c r="AS89" s="316"/>
      <c r="AT89" s="308"/>
      <c r="AU89" s="309"/>
      <c r="AV89" s="310"/>
      <c r="AW89" s="308"/>
      <c r="AX89" s="309"/>
      <c r="AY89" s="310"/>
      <c r="AZ89" s="308"/>
      <c r="BA89" s="309"/>
      <c r="BB89" s="310"/>
      <c r="BC89" s="308"/>
      <c r="BD89" s="309"/>
      <c r="BE89" s="310"/>
      <c r="BF89" s="308"/>
      <c r="BG89" s="309"/>
      <c r="BH89" s="310"/>
      <c r="BI89" s="308"/>
      <c r="BJ89" s="309"/>
      <c r="BK89" s="310"/>
      <c r="BL89" s="308"/>
      <c r="BM89" s="309"/>
      <c r="BN89" s="310"/>
      <c r="BO89" s="308"/>
      <c r="BP89" s="309"/>
      <c r="BQ89" s="310"/>
      <c r="BR89" s="308"/>
      <c r="BS89" s="309"/>
      <c r="BT89" s="310"/>
      <c r="BU89" s="308"/>
      <c r="BV89" s="309"/>
      <c r="BW89" s="310"/>
      <c r="BX89" s="308"/>
      <c r="BY89" s="309"/>
      <c r="BZ89" s="310"/>
      <c r="CA89" s="308"/>
      <c r="CB89" s="309"/>
      <c r="CC89" s="310"/>
      <c r="CD89" s="308"/>
      <c r="CE89" s="309"/>
      <c r="CF89" s="310"/>
      <c r="CG89" s="308"/>
      <c r="CH89" s="309"/>
      <c r="CI89" s="310"/>
      <c r="CJ89" s="308"/>
      <c r="CK89" s="309"/>
      <c r="CL89" s="310"/>
      <c r="CM89" s="308"/>
      <c r="CN89" s="309"/>
      <c r="CO89" s="310"/>
      <c r="CP89" s="308"/>
      <c r="CQ89" s="309"/>
      <c r="CR89" s="310"/>
      <c r="CS89" s="308"/>
      <c r="CT89" s="309"/>
      <c r="CU89" s="310"/>
      <c r="CV89" s="308"/>
      <c r="CW89" s="309"/>
      <c r="CX89" s="310"/>
      <c r="CY89" s="308"/>
      <c r="CZ89" s="309"/>
      <c r="DA89" s="310"/>
      <c r="DB89" s="308"/>
      <c r="DC89" s="309"/>
      <c r="DD89" s="310"/>
      <c r="DE89" s="308"/>
      <c r="DF89" s="309"/>
      <c r="DG89" s="310"/>
      <c r="DH89" s="308"/>
      <c r="DI89" s="309"/>
      <c r="DJ89" s="309"/>
      <c r="DK89" s="87">
        <f t="shared" si="4"/>
        <v>0</v>
      </c>
      <c r="DL89" s="3">
        <f t="shared" si="5"/>
        <v>0</v>
      </c>
      <c r="DM89" s="31">
        <f t="shared" si="6"/>
        <v>0</v>
      </c>
    </row>
    <row r="90" spans="2:117" x14ac:dyDescent="0.25">
      <c r="B90" s="11">
        <v>30</v>
      </c>
      <c r="C90" s="6">
        <f>'2 жастағы Ф'!C90</f>
        <v>0</v>
      </c>
      <c r="D90" s="315"/>
      <c r="E90" s="315"/>
      <c r="F90" s="316"/>
      <c r="G90" s="317"/>
      <c r="H90" s="315"/>
      <c r="I90" s="316"/>
      <c r="J90" s="317"/>
      <c r="K90" s="315"/>
      <c r="L90" s="316"/>
      <c r="M90" s="317"/>
      <c r="N90" s="315"/>
      <c r="O90" s="316"/>
      <c r="P90" s="317"/>
      <c r="Q90" s="315"/>
      <c r="R90" s="316"/>
      <c r="S90" s="317"/>
      <c r="T90" s="315"/>
      <c r="U90" s="316"/>
      <c r="V90" s="317"/>
      <c r="W90" s="315"/>
      <c r="X90" s="316"/>
      <c r="Y90" s="317"/>
      <c r="Z90" s="315"/>
      <c r="AA90" s="316"/>
      <c r="AB90" s="317"/>
      <c r="AC90" s="315"/>
      <c r="AD90" s="316"/>
      <c r="AE90" s="317"/>
      <c r="AF90" s="315"/>
      <c r="AG90" s="316"/>
      <c r="AH90" s="317"/>
      <c r="AI90" s="315"/>
      <c r="AJ90" s="316"/>
      <c r="AK90" s="317"/>
      <c r="AL90" s="315"/>
      <c r="AM90" s="316"/>
      <c r="AN90" s="317"/>
      <c r="AO90" s="315"/>
      <c r="AP90" s="316"/>
      <c r="AQ90" s="317"/>
      <c r="AR90" s="315"/>
      <c r="AS90" s="316"/>
      <c r="AT90" s="308"/>
      <c r="AU90" s="309"/>
      <c r="AV90" s="310"/>
      <c r="AW90" s="308"/>
      <c r="AX90" s="309"/>
      <c r="AY90" s="310"/>
      <c r="AZ90" s="308"/>
      <c r="BA90" s="309"/>
      <c r="BB90" s="310"/>
      <c r="BC90" s="308"/>
      <c r="BD90" s="309"/>
      <c r="BE90" s="310"/>
      <c r="BF90" s="308"/>
      <c r="BG90" s="309"/>
      <c r="BH90" s="310"/>
      <c r="BI90" s="308"/>
      <c r="BJ90" s="309"/>
      <c r="BK90" s="310"/>
      <c r="BL90" s="308"/>
      <c r="BM90" s="309"/>
      <c r="BN90" s="310"/>
      <c r="BO90" s="308"/>
      <c r="BP90" s="309"/>
      <c r="BQ90" s="310"/>
      <c r="BR90" s="308"/>
      <c r="BS90" s="309"/>
      <c r="BT90" s="310"/>
      <c r="BU90" s="308"/>
      <c r="BV90" s="309"/>
      <c r="BW90" s="310"/>
      <c r="BX90" s="308"/>
      <c r="BY90" s="309"/>
      <c r="BZ90" s="310"/>
      <c r="CA90" s="308"/>
      <c r="CB90" s="309"/>
      <c r="CC90" s="310"/>
      <c r="CD90" s="308"/>
      <c r="CE90" s="309"/>
      <c r="CF90" s="310"/>
      <c r="CG90" s="308"/>
      <c r="CH90" s="309"/>
      <c r="CI90" s="310"/>
      <c r="CJ90" s="308"/>
      <c r="CK90" s="309"/>
      <c r="CL90" s="310"/>
      <c r="CM90" s="308"/>
      <c r="CN90" s="309"/>
      <c r="CO90" s="310"/>
      <c r="CP90" s="308"/>
      <c r="CQ90" s="309"/>
      <c r="CR90" s="310"/>
      <c r="CS90" s="308"/>
      <c r="CT90" s="309"/>
      <c r="CU90" s="310"/>
      <c r="CV90" s="308"/>
      <c r="CW90" s="309"/>
      <c r="CX90" s="310"/>
      <c r="CY90" s="308"/>
      <c r="CZ90" s="309"/>
      <c r="DA90" s="310"/>
      <c r="DB90" s="308"/>
      <c r="DC90" s="309"/>
      <c r="DD90" s="310"/>
      <c r="DE90" s="308"/>
      <c r="DF90" s="309"/>
      <c r="DG90" s="310"/>
      <c r="DH90" s="308"/>
      <c r="DI90" s="309"/>
      <c r="DJ90" s="309"/>
      <c r="DK90" s="87">
        <f t="shared" si="4"/>
        <v>0</v>
      </c>
      <c r="DL90" s="3">
        <f t="shared" si="5"/>
        <v>0</v>
      </c>
      <c r="DM90" s="31">
        <f t="shared" si="6"/>
        <v>0</v>
      </c>
    </row>
    <row r="91" spans="2:117" x14ac:dyDescent="0.25">
      <c r="B91" s="32">
        <v>31</v>
      </c>
      <c r="C91" s="33">
        <f>'2 жастағы Ф'!C91</f>
        <v>0</v>
      </c>
      <c r="D91" s="309"/>
      <c r="E91" s="309"/>
      <c r="F91" s="310"/>
      <c r="G91" s="308"/>
      <c r="H91" s="309"/>
      <c r="I91" s="310"/>
      <c r="J91" s="308"/>
      <c r="K91" s="309"/>
      <c r="L91" s="310"/>
      <c r="M91" s="308"/>
      <c r="N91" s="309"/>
      <c r="O91" s="310"/>
      <c r="P91" s="308"/>
      <c r="Q91" s="309"/>
      <c r="R91" s="310"/>
      <c r="S91" s="308"/>
      <c r="T91" s="309"/>
      <c r="U91" s="310"/>
      <c r="V91" s="308"/>
      <c r="W91" s="309"/>
      <c r="X91" s="310"/>
      <c r="Y91" s="308"/>
      <c r="Z91" s="309"/>
      <c r="AA91" s="310"/>
      <c r="AB91" s="308"/>
      <c r="AC91" s="309"/>
      <c r="AD91" s="310"/>
      <c r="AE91" s="308"/>
      <c r="AF91" s="309"/>
      <c r="AG91" s="310"/>
      <c r="AH91" s="308"/>
      <c r="AI91" s="309"/>
      <c r="AJ91" s="310"/>
      <c r="AK91" s="308"/>
      <c r="AL91" s="309"/>
      <c r="AM91" s="310"/>
      <c r="AN91" s="308"/>
      <c r="AO91" s="309"/>
      <c r="AP91" s="310"/>
      <c r="AQ91" s="308"/>
      <c r="AR91" s="309"/>
      <c r="AS91" s="310"/>
      <c r="AT91" s="308"/>
      <c r="AU91" s="309"/>
      <c r="AV91" s="310"/>
      <c r="AW91" s="308"/>
      <c r="AX91" s="309"/>
      <c r="AY91" s="310"/>
      <c r="AZ91" s="308"/>
      <c r="BA91" s="309"/>
      <c r="BB91" s="310"/>
      <c r="BC91" s="308"/>
      <c r="BD91" s="309"/>
      <c r="BE91" s="310"/>
      <c r="BF91" s="308"/>
      <c r="BG91" s="309"/>
      <c r="BH91" s="310"/>
      <c r="BI91" s="308"/>
      <c r="BJ91" s="309"/>
      <c r="BK91" s="310"/>
      <c r="BL91" s="308"/>
      <c r="BM91" s="309"/>
      <c r="BN91" s="310"/>
      <c r="BO91" s="308"/>
      <c r="BP91" s="309"/>
      <c r="BQ91" s="310"/>
      <c r="BR91" s="308"/>
      <c r="BS91" s="309"/>
      <c r="BT91" s="310"/>
      <c r="BU91" s="308"/>
      <c r="BV91" s="309"/>
      <c r="BW91" s="310"/>
      <c r="BX91" s="308"/>
      <c r="BY91" s="309"/>
      <c r="BZ91" s="310"/>
      <c r="CA91" s="308"/>
      <c r="CB91" s="309"/>
      <c r="CC91" s="310"/>
      <c r="CD91" s="308"/>
      <c r="CE91" s="309"/>
      <c r="CF91" s="310"/>
      <c r="CG91" s="308"/>
      <c r="CH91" s="309"/>
      <c r="CI91" s="310"/>
      <c r="CJ91" s="308"/>
      <c r="CK91" s="309"/>
      <c r="CL91" s="310"/>
      <c r="CM91" s="308"/>
      <c r="CN91" s="309"/>
      <c r="CO91" s="310"/>
      <c r="CP91" s="308"/>
      <c r="CQ91" s="309"/>
      <c r="CR91" s="310"/>
      <c r="CS91" s="308"/>
      <c r="CT91" s="309"/>
      <c r="CU91" s="310"/>
      <c r="CV91" s="308"/>
      <c r="CW91" s="309"/>
      <c r="CX91" s="310"/>
      <c r="CY91" s="308"/>
      <c r="CZ91" s="309"/>
      <c r="DA91" s="310"/>
      <c r="DB91" s="308"/>
      <c r="DC91" s="309"/>
      <c r="DD91" s="310"/>
      <c r="DE91" s="308"/>
      <c r="DF91" s="309"/>
      <c r="DG91" s="310"/>
      <c r="DH91" s="308"/>
      <c r="DI91" s="309"/>
      <c r="DJ91" s="309"/>
      <c r="DK91" s="87">
        <f t="shared" si="4"/>
        <v>0</v>
      </c>
      <c r="DL91" s="3">
        <f t="shared" si="5"/>
        <v>0</v>
      </c>
      <c r="DM91" s="31">
        <f t="shared" si="6"/>
        <v>0</v>
      </c>
    </row>
    <row r="92" spans="2:117" x14ac:dyDescent="0.25">
      <c r="B92" s="32">
        <v>32</v>
      </c>
      <c r="C92" s="33">
        <f>'2 жастағы Ф'!C92</f>
        <v>0</v>
      </c>
      <c r="D92" s="309"/>
      <c r="E92" s="309"/>
      <c r="F92" s="310"/>
      <c r="G92" s="308"/>
      <c r="H92" s="309"/>
      <c r="I92" s="310"/>
      <c r="J92" s="308"/>
      <c r="K92" s="309"/>
      <c r="L92" s="310"/>
      <c r="M92" s="308"/>
      <c r="N92" s="309"/>
      <c r="O92" s="310"/>
      <c r="P92" s="308"/>
      <c r="Q92" s="309"/>
      <c r="R92" s="310"/>
      <c r="S92" s="308"/>
      <c r="T92" s="309"/>
      <c r="U92" s="310"/>
      <c r="V92" s="308"/>
      <c r="W92" s="309"/>
      <c r="X92" s="310"/>
      <c r="Y92" s="308"/>
      <c r="Z92" s="309"/>
      <c r="AA92" s="310"/>
      <c r="AB92" s="308"/>
      <c r="AC92" s="309"/>
      <c r="AD92" s="310"/>
      <c r="AE92" s="308"/>
      <c r="AF92" s="309"/>
      <c r="AG92" s="310"/>
      <c r="AH92" s="308"/>
      <c r="AI92" s="309"/>
      <c r="AJ92" s="310"/>
      <c r="AK92" s="308"/>
      <c r="AL92" s="309"/>
      <c r="AM92" s="310"/>
      <c r="AN92" s="308"/>
      <c r="AO92" s="309"/>
      <c r="AP92" s="310"/>
      <c r="AQ92" s="308"/>
      <c r="AR92" s="309"/>
      <c r="AS92" s="310"/>
      <c r="AT92" s="308"/>
      <c r="AU92" s="309"/>
      <c r="AV92" s="310"/>
      <c r="AW92" s="308"/>
      <c r="AX92" s="309"/>
      <c r="AY92" s="310"/>
      <c r="AZ92" s="308"/>
      <c r="BA92" s="309"/>
      <c r="BB92" s="310"/>
      <c r="BC92" s="308"/>
      <c r="BD92" s="309"/>
      <c r="BE92" s="310"/>
      <c r="BF92" s="308"/>
      <c r="BG92" s="309"/>
      <c r="BH92" s="310"/>
      <c r="BI92" s="308"/>
      <c r="BJ92" s="309"/>
      <c r="BK92" s="310"/>
      <c r="BL92" s="308"/>
      <c r="BM92" s="309"/>
      <c r="BN92" s="310"/>
      <c r="BO92" s="308"/>
      <c r="BP92" s="309"/>
      <c r="BQ92" s="310"/>
      <c r="BR92" s="308"/>
      <c r="BS92" s="309"/>
      <c r="BT92" s="310"/>
      <c r="BU92" s="308"/>
      <c r="BV92" s="309"/>
      <c r="BW92" s="310"/>
      <c r="BX92" s="308"/>
      <c r="BY92" s="309"/>
      <c r="BZ92" s="310"/>
      <c r="CA92" s="308"/>
      <c r="CB92" s="309"/>
      <c r="CC92" s="310"/>
      <c r="CD92" s="308"/>
      <c r="CE92" s="309"/>
      <c r="CF92" s="310"/>
      <c r="CG92" s="308"/>
      <c r="CH92" s="309"/>
      <c r="CI92" s="310"/>
      <c r="CJ92" s="308"/>
      <c r="CK92" s="309"/>
      <c r="CL92" s="310"/>
      <c r="CM92" s="308"/>
      <c r="CN92" s="309"/>
      <c r="CO92" s="310"/>
      <c r="CP92" s="308"/>
      <c r="CQ92" s="309"/>
      <c r="CR92" s="310"/>
      <c r="CS92" s="308"/>
      <c r="CT92" s="309"/>
      <c r="CU92" s="310"/>
      <c r="CV92" s="308"/>
      <c r="CW92" s="309"/>
      <c r="CX92" s="310"/>
      <c r="CY92" s="308"/>
      <c r="CZ92" s="309"/>
      <c r="DA92" s="310"/>
      <c r="DB92" s="308"/>
      <c r="DC92" s="309"/>
      <c r="DD92" s="310"/>
      <c r="DE92" s="308"/>
      <c r="DF92" s="309"/>
      <c r="DG92" s="310"/>
      <c r="DH92" s="308"/>
      <c r="DI92" s="309"/>
      <c r="DJ92" s="309"/>
      <c r="DK92" s="87">
        <f t="shared" si="4"/>
        <v>0</v>
      </c>
      <c r="DL92" s="3">
        <f t="shared" si="5"/>
        <v>0</v>
      </c>
      <c r="DM92" s="31">
        <f t="shared" si="6"/>
        <v>0</v>
      </c>
    </row>
    <row r="93" spans="2:117" x14ac:dyDescent="0.25">
      <c r="B93" s="32">
        <v>33</v>
      </c>
      <c r="C93" s="33">
        <f>'2 жастағы Ф'!C93</f>
        <v>0</v>
      </c>
      <c r="D93" s="309"/>
      <c r="E93" s="309"/>
      <c r="F93" s="310"/>
      <c r="G93" s="308"/>
      <c r="H93" s="309"/>
      <c r="I93" s="310"/>
      <c r="J93" s="308"/>
      <c r="K93" s="309"/>
      <c r="L93" s="310"/>
      <c r="M93" s="308"/>
      <c r="N93" s="309"/>
      <c r="O93" s="310"/>
      <c r="P93" s="308"/>
      <c r="Q93" s="309"/>
      <c r="R93" s="310"/>
      <c r="S93" s="308"/>
      <c r="T93" s="309"/>
      <c r="U93" s="310"/>
      <c r="V93" s="308"/>
      <c r="W93" s="309"/>
      <c r="X93" s="310"/>
      <c r="Y93" s="308"/>
      <c r="Z93" s="309"/>
      <c r="AA93" s="310"/>
      <c r="AB93" s="308"/>
      <c r="AC93" s="309"/>
      <c r="AD93" s="310"/>
      <c r="AE93" s="308"/>
      <c r="AF93" s="309"/>
      <c r="AG93" s="310"/>
      <c r="AH93" s="308"/>
      <c r="AI93" s="309"/>
      <c r="AJ93" s="310"/>
      <c r="AK93" s="308"/>
      <c r="AL93" s="309"/>
      <c r="AM93" s="310"/>
      <c r="AN93" s="308"/>
      <c r="AO93" s="309"/>
      <c r="AP93" s="310"/>
      <c r="AQ93" s="308"/>
      <c r="AR93" s="309"/>
      <c r="AS93" s="310"/>
      <c r="AT93" s="308"/>
      <c r="AU93" s="309"/>
      <c r="AV93" s="310"/>
      <c r="AW93" s="308"/>
      <c r="AX93" s="309"/>
      <c r="AY93" s="310"/>
      <c r="AZ93" s="308"/>
      <c r="BA93" s="309"/>
      <c r="BB93" s="310"/>
      <c r="BC93" s="308"/>
      <c r="BD93" s="309"/>
      <c r="BE93" s="310"/>
      <c r="BF93" s="308"/>
      <c r="BG93" s="309"/>
      <c r="BH93" s="310"/>
      <c r="BI93" s="308"/>
      <c r="BJ93" s="309"/>
      <c r="BK93" s="310"/>
      <c r="BL93" s="308"/>
      <c r="BM93" s="309"/>
      <c r="BN93" s="310"/>
      <c r="BO93" s="308"/>
      <c r="BP93" s="309"/>
      <c r="BQ93" s="310"/>
      <c r="BR93" s="308"/>
      <c r="BS93" s="309"/>
      <c r="BT93" s="310"/>
      <c r="BU93" s="308"/>
      <c r="BV93" s="309"/>
      <c r="BW93" s="310"/>
      <c r="BX93" s="308"/>
      <c r="BY93" s="309"/>
      <c r="BZ93" s="310"/>
      <c r="CA93" s="308"/>
      <c r="CB93" s="309"/>
      <c r="CC93" s="310"/>
      <c r="CD93" s="308"/>
      <c r="CE93" s="309"/>
      <c r="CF93" s="310"/>
      <c r="CG93" s="308"/>
      <c r="CH93" s="309"/>
      <c r="CI93" s="310"/>
      <c r="CJ93" s="308"/>
      <c r="CK93" s="309"/>
      <c r="CL93" s="310"/>
      <c r="CM93" s="308"/>
      <c r="CN93" s="309"/>
      <c r="CO93" s="310"/>
      <c r="CP93" s="308"/>
      <c r="CQ93" s="309"/>
      <c r="CR93" s="310"/>
      <c r="CS93" s="308"/>
      <c r="CT93" s="309"/>
      <c r="CU93" s="310"/>
      <c r="CV93" s="308"/>
      <c r="CW93" s="309"/>
      <c r="CX93" s="310"/>
      <c r="CY93" s="308"/>
      <c r="CZ93" s="309"/>
      <c r="DA93" s="310"/>
      <c r="DB93" s="308"/>
      <c r="DC93" s="309"/>
      <c r="DD93" s="310"/>
      <c r="DE93" s="308"/>
      <c r="DF93" s="309"/>
      <c r="DG93" s="310"/>
      <c r="DH93" s="308"/>
      <c r="DI93" s="309"/>
      <c r="DJ93" s="309"/>
      <c r="DK93" s="87">
        <f t="shared" si="4"/>
        <v>0</v>
      </c>
      <c r="DL93" s="3">
        <f t="shared" si="5"/>
        <v>0</v>
      </c>
      <c r="DM93" s="31">
        <f t="shared" si="6"/>
        <v>0</v>
      </c>
    </row>
    <row r="94" spans="2:117" x14ac:dyDescent="0.25">
      <c r="B94" s="32">
        <v>34</v>
      </c>
      <c r="C94" s="33">
        <f>'2 жастағы Ф'!C94</f>
        <v>0</v>
      </c>
      <c r="D94" s="309"/>
      <c r="E94" s="309"/>
      <c r="F94" s="310"/>
      <c r="G94" s="308"/>
      <c r="H94" s="309"/>
      <c r="I94" s="310"/>
      <c r="J94" s="308"/>
      <c r="K94" s="309"/>
      <c r="L94" s="310"/>
      <c r="M94" s="308"/>
      <c r="N94" s="309"/>
      <c r="O94" s="310"/>
      <c r="P94" s="308"/>
      <c r="Q94" s="309"/>
      <c r="R94" s="310"/>
      <c r="S94" s="308"/>
      <c r="T94" s="309"/>
      <c r="U94" s="310"/>
      <c r="V94" s="308"/>
      <c r="W94" s="309"/>
      <c r="X94" s="310"/>
      <c r="Y94" s="308"/>
      <c r="Z94" s="309"/>
      <c r="AA94" s="310"/>
      <c r="AB94" s="308"/>
      <c r="AC94" s="309"/>
      <c r="AD94" s="310"/>
      <c r="AE94" s="308"/>
      <c r="AF94" s="309"/>
      <c r="AG94" s="310"/>
      <c r="AH94" s="308"/>
      <c r="AI94" s="309"/>
      <c r="AJ94" s="310"/>
      <c r="AK94" s="308"/>
      <c r="AL94" s="309"/>
      <c r="AM94" s="310"/>
      <c r="AN94" s="308"/>
      <c r="AO94" s="309"/>
      <c r="AP94" s="310"/>
      <c r="AQ94" s="308"/>
      <c r="AR94" s="309"/>
      <c r="AS94" s="310"/>
      <c r="AT94" s="308"/>
      <c r="AU94" s="309"/>
      <c r="AV94" s="310"/>
      <c r="AW94" s="308"/>
      <c r="AX94" s="309"/>
      <c r="AY94" s="310"/>
      <c r="AZ94" s="308"/>
      <c r="BA94" s="309"/>
      <c r="BB94" s="310"/>
      <c r="BC94" s="308"/>
      <c r="BD94" s="309"/>
      <c r="BE94" s="310"/>
      <c r="BF94" s="308"/>
      <c r="BG94" s="309"/>
      <c r="BH94" s="310"/>
      <c r="BI94" s="308"/>
      <c r="BJ94" s="309"/>
      <c r="BK94" s="310"/>
      <c r="BL94" s="308"/>
      <c r="BM94" s="309"/>
      <c r="BN94" s="310"/>
      <c r="BO94" s="308"/>
      <c r="BP94" s="309"/>
      <c r="BQ94" s="310"/>
      <c r="BR94" s="308"/>
      <c r="BS94" s="309"/>
      <c r="BT94" s="310"/>
      <c r="BU94" s="308"/>
      <c r="BV94" s="309"/>
      <c r="BW94" s="310"/>
      <c r="BX94" s="308"/>
      <c r="BY94" s="309"/>
      <c r="BZ94" s="310"/>
      <c r="CA94" s="308"/>
      <c r="CB94" s="309"/>
      <c r="CC94" s="310"/>
      <c r="CD94" s="308"/>
      <c r="CE94" s="309"/>
      <c r="CF94" s="310"/>
      <c r="CG94" s="308"/>
      <c r="CH94" s="309"/>
      <c r="CI94" s="310"/>
      <c r="CJ94" s="308"/>
      <c r="CK94" s="309"/>
      <c r="CL94" s="310"/>
      <c r="CM94" s="308"/>
      <c r="CN94" s="309"/>
      <c r="CO94" s="310"/>
      <c r="CP94" s="308"/>
      <c r="CQ94" s="309"/>
      <c r="CR94" s="310"/>
      <c r="CS94" s="308"/>
      <c r="CT94" s="309"/>
      <c r="CU94" s="310"/>
      <c r="CV94" s="308"/>
      <c r="CW94" s="309"/>
      <c r="CX94" s="310"/>
      <c r="CY94" s="308"/>
      <c r="CZ94" s="309"/>
      <c r="DA94" s="310"/>
      <c r="DB94" s="308"/>
      <c r="DC94" s="309"/>
      <c r="DD94" s="310"/>
      <c r="DE94" s="308"/>
      <c r="DF94" s="309"/>
      <c r="DG94" s="310"/>
      <c r="DH94" s="308"/>
      <c r="DI94" s="309"/>
      <c r="DJ94" s="309"/>
      <c r="DK94" s="87">
        <f t="shared" si="4"/>
        <v>0</v>
      </c>
      <c r="DL94" s="3">
        <f t="shared" si="5"/>
        <v>0</v>
      </c>
      <c r="DM94" s="31">
        <f t="shared" si="6"/>
        <v>0</v>
      </c>
    </row>
    <row r="95" spans="2:117" x14ac:dyDescent="0.25">
      <c r="B95" s="32">
        <v>35</v>
      </c>
      <c r="C95" s="33">
        <f>'2 жастағы Ф'!C95</f>
        <v>0</v>
      </c>
      <c r="D95" s="309"/>
      <c r="E95" s="309"/>
      <c r="F95" s="310"/>
      <c r="G95" s="308"/>
      <c r="H95" s="309"/>
      <c r="I95" s="310"/>
      <c r="J95" s="308"/>
      <c r="K95" s="309"/>
      <c r="L95" s="310"/>
      <c r="M95" s="308"/>
      <c r="N95" s="309"/>
      <c r="O95" s="310"/>
      <c r="P95" s="308"/>
      <c r="Q95" s="309"/>
      <c r="R95" s="310"/>
      <c r="S95" s="308"/>
      <c r="T95" s="309"/>
      <c r="U95" s="310"/>
      <c r="V95" s="308"/>
      <c r="W95" s="309"/>
      <c r="X95" s="310"/>
      <c r="Y95" s="308"/>
      <c r="Z95" s="309"/>
      <c r="AA95" s="310"/>
      <c r="AB95" s="308"/>
      <c r="AC95" s="309"/>
      <c r="AD95" s="310"/>
      <c r="AE95" s="308"/>
      <c r="AF95" s="309"/>
      <c r="AG95" s="310"/>
      <c r="AH95" s="308"/>
      <c r="AI95" s="309"/>
      <c r="AJ95" s="310"/>
      <c r="AK95" s="308"/>
      <c r="AL95" s="309"/>
      <c r="AM95" s="310"/>
      <c r="AN95" s="308"/>
      <c r="AO95" s="309"/>
      <c r="AP95" s="310"/>
      <c r="AQ95" s="308"/>
      <c r="AR95" s="309"/>
      <c r="AS95" s="310"/>
      <c r="AT95" s="308"/>
      <c r="AU95" s="309"/>
      <c r="AV95" s="310"/>
      <c r="AW95" s="308"/>
      <c r="AX95" s="309"/>
      <c r="AY95" s="310"/>
      <c r="AZ95" s="308"/>
      <c r="BA95" s="309"/>
      <c r="BB95" s="310"/>
      <c r="BC95" s="308"/>
      <c r="BD95" s="309"/>
      <c r="BE95" s="310"/>
      <c r="BF95" s="308"/>
      <c r="BG95" s="309"/>
      <c r="BH95" s="310"/>
      <c r="BI95" s="308"/>
      <c r="BJ95" s="309"/>
      <c r="BK95" s="310"/>
      <c r="BL95" s="308"/>
      <c r="BM95" s="309"/>
      <c r="BN95" s="310"/>
      <c r="BO95" s="308"/>
      <c r="BP95" s="309"/>
      <c r="BQ95" s="310"/>
      <c r="BR95" s="308"/>
      <c r="BS95" s="309"/>
      <c r="BT95" s="310"/>
      <c r="BU95" s="308"/>
      <c r="BV95" s="309"/>
      <c r="BW95" s="310"/>
      <c r="BX95" s="308"/>
      <c r="BY95" s="309"/>
      <c r="BZ95" s="310"/>
      <c r="CA95" s="308"/>
      <c r="CB95" s="309"/>
      <c r="CC95" s="310"/>
      <c r="CD95" s="308"/>
      <c r="CE95" s="309"/>
      <c r="CF95" s="310"/>
      <c r="CG95" s="308"/>
      <c r="CH95" s="309"/>
      <c r="CI95" s="310"/>
      <c r="CJ95" s="308"/>
      <c r="CK95" s="309"/>
      <c r="CL95" s="310"/>
      <c r="CM95" s="308"/>
      <c r="CN95" s="309"/>
      <c r="CO95" s="310"/>
      <c r="CP95" s="308"/>
      <c r="CQ95" s="309"/>
      <c r="CR95" s="310"/>
      <c r="CS95" s="308"/>
      <c r="CT95" s="309"/>
      <c r="CU95" s="310"/>
      <c r="CV95" s="308"/>
      <c r="CW95" s="309"/>
      <c r="CX95" s="310"/>
      <c r="CY95" s="308"/>
      <c r="CZ95" s="309"/>
      <c r="DA95" s="310"/>
      <c r="DB95" s="308"/>
      <c r="DC95" s="309"/>
      <c r="DD95" s="310"/>
      <c r="DE95" s="308"/>
      <c r="DF95" s="309"/>
      <c r="DG95" s="310"/>
      <c r="DH95" s="308"/>
      <c r="DI95" s="309"/>
      <c r="DJ95" s="309"/>
      <c r="DK95" s="87">
        <f t="shared" si="4"/>
        <v>0</v>
      </c>
      <c r="DL95" s="3">
        <f t="shared" si="5"/>
        <v>0</v>
      </c>
      <c r="DM95" s="31">
        <f t="shared" si="6"/>
        <v>0</v>
      </c>
    </row>
    <row r="96" spans="2:117" ht="21" customHeight="1" x14ac:dyDescent="0.25">
      <c r="B96" s="668" t="s">
        <v>106</v>
      </c>
      <c r="C96" s="669"/>
      <c r="D96" s="61">
        <f>SUM(D61:D95)</f>
        <v>0</v>
      </c>
      <c r="E96" s="61">
        <f t="shared" ref="E96:BP96" si="7">SUM(E61:E95)</f>
        <v>0</v>
      </c>
      <c r="F96" s="78">
        <f t="shared" si="7"/>
        <v>0</v>
      </c>
      <c r="G96" s="77">
        <f t="shared" si="7"/>
        <v>0</v>
      </c>
      <c r="H96" s="61">
        <f t="shared" si="7"/>
        <v>0</v>
      </c>
      <c r="I96" s="78">
        <f t="shared" si="7"/>
        <v>0</v>
      </c>
      <c r="J96" s="77">
        <f t="shared" si="7"/>
        <v>0</v>
      </c>
      <c r="K96" s="61">
        <f t="shared" si="7"/>
        <v>0</v>
      </c>
      <c r="L96" s="78">
        <f t="shared" si="7"/>
        <v>0</v>
      </c>
      <c r="M96" s="77">
        <f t="shared" si="7"/>
        <v>0</v>
      </c>
      <c r="N96" s="61">
        <f t="shared" si="7"/>
        <v>0</v>
      </c>
      <c r="O96" s="78">
        <f t="shared" si="7"/>
        <v>0</v>
      </c>
      <c r="P96" s="77">
        <f t="shared" si="7"/>
        <v>0</v>
      </c>
      <c r="Q96" s="61">
        <f t="shared" si="7"/>
        <v>0</v>
      </c>
      <c r="R96" s="78">
        <f t="shared" si="7"/>
        <v>0</v>
      </c>
      <c r="S96" s="77">
        <f t="shared" si="7"/>
        <v>0</v>
      </c>
      <c r="T96" s="61">
        <f t="shared" si="7"/>
        <v>0</v>
      </c>
      <c r="U96" s="78">
        <f t="shared" si="7"/>
        <v>0</v>
      </c>
      <c r="V96" s="77">
        <f t="shared" si="7"/>
        <v>0</v>
      </c>
      <c r="W96" s="61">
        <f t="shared" si="7"/>
        <v>0</v>
      </c>
      <c r="X96" s="78">
        <f t="shared" si="7"/>
        <v>0</v>
      </c>
      <c r="Y96" s="77">
        <f t="shared" si="7"/>
        <v>0</v>
      </c>
      <c r="Z96" s="61">
        <f t="shared" si="7"/>
        <v>0</v>
      </c>
      <c r="AA96" s="78">
        <f t="shared" si="7"/>
        <v>0</v>
      </c>
      <c r="AB96" s="77">
        <f t="shared" si="7"/>
        <v>0</v>
      </c>
      <c r="AC96" s="61">
        <f t="shared" si="7"/>
        <v>0</v>
      </c>
      <c r="AD96" s="78">
        <f t="shared" si="7"/>
        <v>0</v>
      </c>
      <c r="AE96" s="77">
        <f t="shared" si="7"/>
        <v>0</v>
      </c>
      <c r="AF96" s="61">
        <f t="shared" si="7"/>
        <v>0</v>
      </c>
      <c r="AG96" s="78">
        <f t="shared" si="7"/>
        <v>0</v>
      </c>
      <c r="AH96" s="77">
        <f t="shared" si="7"/>
        <v>3</v>
      </c>
      <c r="AI96" s="61">
        <f t="shared" si="7"/>
        <v>6</v>
      </c>
      <c r="AJ96" s="78">
        <f t="shared" si="7"/>
        <v>0</v>
      </c>
      <c r="AK96" s="77">
        <f t="shared" si="7"/>
        <v>3</v>
      </c>
      <c r="AL96" s="61">
        <f t="shared" si="7"/>
        <v>6</v>
      </c>
      <c r="AM96" s="78">
        <f t="shared" si="7"/>
        <v>0</v>
      </c>
      <c r="AN96" s="77">
        <f t="shared" si="7"/>
        <v>3</v>
      </c>
      <c r="AO96" s="61">
        <f t="shared" si="7"/>
        <v>6</v>
      </c>
      <c r="AP96" s="78">
        <f t="shared" si="7"/>
        <v>0</v>
      </c>
      <c r="AQ96" s="77">
        <f t="shared" si="7"/>
        <v>3</v>
      </c>
      <c r="AR96" s="61">
        <f t="shared" si="7"/>
        <v>6</v>
      </c>
      <c r="AS96" s="78">
        <f t="shared" si="7"/>
        <v>0</v>
      </c>
      <c r="AT96" s="77">
        <f t="shared" si="7"/>
        <v>3</v>
      </c>
      <c r="AU96" s="61">
        <f t="shared" si="7"/>
        <v>6</v>
      </c>
      <c r="AV96" s="78">
        <f t="shared" si="7"/>
        <v>0</v>
      </c>
      <c r="AW96" s="77">
        <f t="shared" si="7"/>
        <v>3</v>
      </c>
      <c r="AX96" s="61">
        <f t="shared" si="7"/>
        <v>6</v>
      </c>
      <c r="AY96" s="78">
        <f t="shared" si="7"/>
        <v>0</v>
      </c>
      <c r="AZ96" s="77">
        <f t="shared" si="7"/>
        <v>3</v>
      </c>
      <c r="BA96" s="61">
        <f t="shared" si="7"/>
        <v>6</v>
      </c>
      <c r="BB96" s="78">
        <f t="shared" si="7"/>
        <v>0</v>
      </c>
      <c r="BC96" s="77">
        <f t="shared" si="7"/>
        <v>3</v>
      </c>
      <c r="BD96" s="61">
        <f t="shared" si="7"/>
        <v>6</v>
      </c>
      <c r="BE96" s="78">
        <f t="shared" si="7"/>
        <v>0</v>
      </c>
      <c r="BF96" s="77">
        <f t="shared" si="7"/>
        <v>3</v>
      </c>
      <c r="BG96" s="61">
        <f t="shared" si="7"/>
        <v>6</v>
      </c>
      <c r="BH96" s="78">
        <f t="shared" si="7"/>
        <v>0</v>
      </c>
      <c r="BI96" s="77">
        <f t="shared" si="7"/>
        <v>3</v>
      </c>
      <c r="BJ96" s="61">
        <f t="shared" si="7"/>
        <v>6</v>
      </c>
      <c r="BK96" s="78">
        <f t="shared" si="7"/>
        <v>0</v>
      </c>
      <c r="BL96" s="77">
        <f t="shared" si="7"/>
        <v>3</v>
      </c>
      <c r="BM96" s="61">
        <f t="shared" si="7"/>
        <v>6</v>
      </c>
      <c r="BN96" s="78">
        <f t="shared" si="7"/>
        <v>0</v>
      </c>
      <c r="BO96" s="77">
        <f t="shared" si="7"/>
        <v>3</v>
      </c>
      <c r="BP96" s="61">
        <f t="shared" si="7"/>
        <v>6</v>
      </c>
      <c r="BQ96" s="78">
        <f t="shared" ref="BQ96:DJ96" si="8">SUM(BQ61:BQ95)</f>
        <v>0</v>
      </c>
      <c r="BR96" s="77">
        <f t="shared" si="8"/>
        <v>3</v>
      </c>
      <c r="BS96" s="61">
        <f t="shared" si="8"/>
        <v>6</v>
      </c>
      <c r="BT96" s="78">
        <f t="shared" si="8"/>
        <v>0</v>
      </c>
      <c r="BU96" s="77">
        <f t="shared" si="8"/>
        <v>3</v>
      </c>
      <c r="BV96" s="61">
        <f t="shared" si="8"/>
        <v>6</v>
      </c>
      <c r="BW96" s="78">
        <f t="shared" si="8"/>
        <v>0</v>
      </c>
      <c r="BX96" s="77">
        <f t="shared" si="8"/>
        <v>3</v>
      </c>
      <c r="BY96" s="61">
        <f t="shared" si="8"/>
        <v>6</v>
      </c>
      <c r="BZ96" s="78">
        <f t="shared" si="8"/>
        <v>0</v>
      </c>
      <c r="CA96" s="77">
        <f t="shared" si="8"/>
        <v>3</v>
      </c>
      <c r="CB96" s="61">
        <f t="shared" si="8"/>
        <v>6</v>
      </c>
      <c r="CC96" s="78">
        <f t="shared" si="8"/>
        <v>0</v>
      </c>
      <c r="CD96" s="77">
        <f t="shared" si="8"/>
        <v>3</v>
      </c>
      <c r="CE96" s="61">
        <f t="shared" si="8"/>
        <v>6</v>
      </c>
      <c r="CF96" s="78">
        <f t="shared" si="8"/>
        <v>0</v>
      </c>
      <c r="CG96" s="77">
        <f t="shared" si="8"/>
        <v>3</v>
      </c>
      <c r="CH96" s="61">
        <f t="shared" si="8"/>
        <v>6</v>
      </c>
      <c r="CI96" s="78">
        <f t="shared" si="8"/>
        <v>0</v>
      </c>
      <c r="CJ96" s="77">
        <f t="shared" si="8"/>
        <v>3</v>
      </c>
      <c r="CK96" s="61">
        <f t="shared" si="8"/>
        <v>6</v>
      </c>
      <c r="CL96" s="78">
        <f t="shared" si="8"/>
        <v>0</v>
      </c>
      <c r="CM96" s="77">
        <f t="shared" si="8"/>
        <v>3</v>
      </c>
      <c r="CN96" s="61">
        <f t="shared" si="8"/>
        <v>6</v>
      </c>
      <c r="CO96" s="78">
        <f t="shared" si="8"/>
        <v>0</v>
      </c>
      <c r="CP96" s="77">
        <f t="shared" si="8"/>
        <v>3</v>
      </c>
      <c r="CQ96" s="61">
        <f t="shared" si="8"/>
        <v>6</v>
      </c>
      <c r="CR96" s="78">
        <f t="shared" si="8"/>
        <v>0</v>
      </c>
      <c r="CS96" s="77">
        <f t="shared" si="8"/>
        <v>3</v>
      </c>
      <c r="CT96" s="61">
        <f t="shared" si="8"/>
        <v>6</v>
      </c>
      <c r="CU96" s="78">
        <f t="shared" si="8"/>
        <v>0</v>
      </c>
      <c r="CV96" s="77">
        <f t="shared" si="8"/>
        <v>3</v>
      </c>
      <c r="CW96" s="61">
        <f t="shared" si="8"/>
        <v>6</v>
      </c>
      <c r="CX96" s="78">
        <f t="shared" si="8"/>
        <v>0</v>
      </c>
      <c r="CY96" s="77">
        <f t="shared" si="8"/>
        <v>3</v>
      </c>
      <c r="CZ96" s="61">
        <f t="shared" si="8"/>
        <v>6</v>
      </c>
      <c r="DA96" s="78">
        <f t="shared" si="8"/>
        <v>0</v>
      </c>
      <c r="DB96" s="77">
        <f t="shared" si="8"/>
        <v>3</v>
      </c>
      <c r="DC96" s="61">
        <f t="shared" si="8"/>
        <v>6</v>
      </c>
      <c r="DD96" s="78">
        <f t="shared" si="8"/>
        <v>0</v>
      </c>
      <c r="DE96" s="77">
        <f t="shared" si="8"/>
        <v>3</v>
      </c>
      <c r="DF96" s="61">
        <f t="shared" si="8"/>
        <v>6</v>
      </c>
      <c r="DG96" s="78">
        <f t="shared" si="8"/>
        <v>0</v>
      </c>
      <c r="DH96" s="77">
        <f t="shared" si="8"/>
        <v>3</v>
      </c>
      <c r="DI96" s="61">
        <f t="shared" si="8"/>
        <v>6</v>
      </c>
      <c r="DJ96" s="61">
        <f t="shared" si="8"/>
        <v>0</v>
      </c>
      <c r="DK96" s="55"/>
      <c r="DL96" s="12"/>
      <c r="DM96" s="4"/>
    </row>
    <row r="97" spans="1:117" ht="58.5" customHeight="1" x14ac:dyDescent="0.25">
      <c r="B97" s="670" t="s">
        <v>110</v>
      </c>
      <c r="C97" s="671"/>
      <c r="D97" s="61">
        <f>D96*100/DL99</f>
        <v>0</v>
      </c>
      <c r="E97" s="61">
        <f>E96*100/DL99</f>
        <v>0</v>
      </c>
      <c r="F97" s="78">
        <f>F96*100/DL99</f>
        <v>0</v>
      </c>
      <c r="G97" s="77">
        <f>G96*100/DL99</f>
        <v>0</v>
      </c>
      <c r="H97" s="61">
        <f>H96*100/DL99</f>
        <v>0</v>
      </c>
      <c r="I97" s="78">
        <f>I96*100/DL99</f>
        <v>0</v>
      </c>
      <c r="J97" s="77">
        <f>J96*100/DL99</f>
        <v>0</v>
      </c>
      <c r="K97" s="61">
        <f>K96*100/DL99</f>
        <v>0</v>
      </c>
      <c r="L97" s="78">
        <f>L96*100/DL99</f>
        <v>0</v>
      </c>
      <c r="M97" s="77">
        <f>M96*100/DL99</f>
        <v>0</v>
      </c>
      <c r="N97" s="61">
        <f>N96*100/DL99</f>
        <v>0</v>
      </c>
      <c r="O97" s="78">
        <f>O96*100/DL99</f>
        <v>0</v>
      </c>
      <c r="P97" s="77">
        <f>P96*100/DL99</f>
        <v>0</v>
      </c>
      <c r="Q97" s="81">
        <f>Q96*100/DL99</f>
        <v>0</v>
      </c>
      <c r="R97" s="82">
        <f>R96*100/DL99</f>
        <v>0</v>
      </c>
      <c r="S97" s="59">
        <f>S96*100/DL99</f>
        <v>0</v>
      </c>
      <c r="T97" s="81">
        <f>T96*100/DL99</f>
        <v>0</v>
      </c>
      <c r="U97" s="82">
        <f>U96*100/DL99</f>
        <v>0</v>
      </c>
      <c r="V97" s="59">
        <f>V96*100/DL99</f>
        <v>0</v>
      </c>
      <c r="W97" s="81">
        <f>W96*100/DL99</f>
        <v>0</v>
      </c>
      <c r="X97" s="82">
        <f>X96*100/DL99</f>
        <v>0</v>
      </c>
      <c r="Y97" s="59">
        <f>Y96*100/DL99</f>
        <v>0</v>
      </c>
      <c r="Z97" s="81">
        <f>Z96*100/DL99</f>
        <v>0</v>
      </c>
      <c r="AA97" s="82">
        <f>AA96*100/DL99</f>
        <v>0</v>
      </c>
      <c r="AB97" s="59">
        <f>AB96*100/DL99</f>
        <v>0</v>
      </c>
      <c r="AC97" s="81">
        <f>AC96*100/DL99</f>
        <v>0</v>
      </c>
      <c r="AD97" s="82">
        <f>AD96*100/DL99</f>
        <v>0</v>
      </c>
      <c r="AE97" s="59">
        <f>AE96*100/DL99</f>
        <v>0</v>
      </c>
      <c r="AF97" s="81">
        <f>AF96*100/DL99</f>
        <v>0</v>
      </c>
      <c r="AG97" s="82">
        <f>AG96*100/DL99</f>
        <v>0</v>
      </c>
      <c r="AH97" s="59">
        <f>AH96*100/DL99</f>
        <v>33.333333333333336</v>
      </c>
      <c r="AI97" s="81">
        <f>AI96*100/DL99</f>
        <v>66.666666666666671</v>
      </c>
      <c r="AJ97" s="82">
        <f>AJ96*100/DL99</f>
        <v>0</v>
      </c>
      <c r="AK97" s="59">
        <f>AK96*100/DL99</f>
        <v>33.333333333333336</v>
      </c>
      <c r="AL97" s="81">
        <f>AL96*100/DL99</f>
        <v>66.666666666666671</v>
      </c>
      <c r="AM97" s="82">
        <f>AM96*100/DL99</f>
        <v>0</v>
      </c>
      <c r="AN97" s="59">
        <f>AN96*100/DL99</f>
        <v>33.333333333333336</v>
      </c>
      <c r="AO97" s="81">
        <f>AO96*100/DL99</f>
        <v>66.666666666666671</v>
      </c>
      <c r="AP97" s="82">
        <f>AP96*100/DL99</f>
        <v>0</v>
      </c>
      <c r="AQ97" s="59">
        <f>AQ96*100/DL99</f>
        <v>33.333333333333336</v>
      </c>
      <c r="AR97" s="81">
        <f>AR96*100/DL99</f>
        <v>66.666666666666671</v>
      </c>
      <c r="AS97" s="82">
        <f>AS96*100/DL99</f>
        <v>0</v>
      </c>
      <c r="AT97" s="59">
        <f>AT96*100/DL99</f>
        <v>33.333333333333336</v>
      </c>
      <c r="AU97" s="81">
        <f>AU96*100/DL99</f>
        <v>66.666666666666671</v>
      </c>
      <c r="AV97" s="80">
        <f>AV96*100/DL99</f>
        <v>0</v>
      </c>
      <c r="AW97" s="79">
        <f>AW96*100/DL99</f>
        <v>33.333333333333336</v>
      </c>
      <c r="AX97" s="62">
        <f>AX96*100/DL99</f>
        <v>66.666666666666671</v>
      </c>
      <c r="AY97" s="80">
        <f>AY96*100/DL99</f>
        <v>0</v>
      </c>
      <c r="AZ97" s="79">
        <f>AZ96*100/DL99</f>
        <v>33.333333333333336</v>
      </c>
      <c r="BA97" s="62">
        <f>BA96*100/DL99</f>
        <v>66.666666666666671</v>
      </c>
      <c r="BB97" s="80">
        <f>BB96*100/DL99</f>
        <v>0</v>
      </c>
      <c r="BC97" s="79">
        <f>BC96*100/DL99</f>
        <v>33.333333333333336</v>
      </c>
      <c r="BD97" s="62">
        <f>BD96*100/DL99</f>
        <v>66.666666666666671</v>
      </c>
      <c r="BE97" s="80">
        <f>BE96*100/DL99</f>
        <v>0</v>
      </c>
      <c r="BF97" s="79">
        <f>BF96*100/DL99</f>
        <v>33.333333333333336</v>
      </c>
      <c r="BG97" s="62">
        <f>BG96*100/DL99</f>
        <v>66.666666666666671</v>
      </c>
      <c r="BH97" s="80">
        <f>BH96*100/DL99</f>
        <v>0</v>
      </c>
      <c r="BI97" s="79">
        <f>BI96*100/DL99</f>
        <v>33.333333333333336</v>
      </c>
      <c r="BJ97" s="62">
        <f>BJ96*100/DL99</f>
        <v>66.666666666666671</v>
      </c>
      <c r="BK97" s="80">
        <f>BK96*100/DL99</f>
        <v>0</v>
      </c>
      <c r="BL97" s="79">
        <f>BL96*100/DL99</f>
        <v>33.333333333333336</v>
      </c>
      <c r="BM97" s="62">
        <f>BM96*100/DL99</f>
        <v>66.666666666666671</v>
      </c>
      <c r="BN97" s="80">
        <f>BN96*100/DL99</f>
        <v>0</v>
      </c>
      <c r="BO97" s="79">
        <f>BO96*100/DL99</f>
        <v>33.333333333333336</v>
      </c>
      <c r="BP97" s="62">
        <f>BP96*100/DL99</f>
        <v>66.666666666666671</v>
      </c>
      <c r="BQ97" s="80">
        <f>BQ96*100/DL99</f>
        <v>0</v>
      </c>
      <c r="BR97" s="79">
        <f>BR96*100/DL99</f>
        <v>33.333333333333336</v>
      </c>
      <c r="BS97" s="62">
        <f>BS96*100/DL99</f>
        <v>66.666666666666671</v>
      </c>
      <c r="BT97" s="80">
        <f>BT96*100/DL99</f>
        <v>0</v>
      </c>
      <c r="BU97" s="79">
        <f>BU96*100/DL99</f>
        <v>33.333333333333336</v>
      </c>
      <c r="BV97" s="62">
        <f>BV96*100/DL99</f>
        <v>66.666666666666671</v>
      </c>
      <c r="BW97" s="80">
        <f>BW96*100/DL99</f>
        <v>0</v>
      </c>
      <c r="BX97" s="79">
        <f>BX96*100/DL99</f>
        <v>33.333333333333336</v>
      </c>
      <c r="BY97" s="62">
        <f>BY96*100/DL99</f>
        <v>66.666666666666671</v>
      </c>
      <c r="BZ97" s="80">
        <f>BZ96*100/DL99</f>
        <v>0</v>
      </c>
      <c r="CA97" s="79">
        <f>CA96*100/DL99</f>
        <v>33.333333333333336</v>
      </c>
      <c r="CB97" s="62">
        <f>CB96*100/DL99</f>
        <v>66.666666666666671</v>
      </c>
      <c r="CC97" s="80">
        <f>CC96*100/DL99</f>
        <v>0</v>
      </c>
      <c r="CD97" s="79">
        <f>CD96*100/DL99</f>
        <v>33.333333333333336</v>
      </c>
      <c r="CE97" s="62">
        <f>CE96*100/DL99</f>
        <v>66.666666666666671</v>
      </c>
      <c r="CF97" s="80">
        <f>CF96*100/DL99</f>
        <v>0</v>
      </c>
      <c r="CG97" s="79">
        <f>CG96*100/DL99</f>
        <v>33.333333333333336</v>
      </c>
      <c r="CH97" s="62">
        <f>CH96*100/DL99</f>
        <v>66.666666666666671</v>
      </c>
      <c r="CI97" s="80">
        <f>CI96*100/DL99</f>
        <v>0</v>
      </c>
      <c r="CJ97" s="79">
        <f>CJ96*100/DL99</f>
        <v>33.333333333333336</v>
      </c>
      <c r="CK97" s="62">
        <f>CK96*100/DL99</f>
        <v>66.666666666666671</v>
      </c>
      <c r="CL97" s="80">
        <f>CL96*100/DL99</f>
        <v>0</v>
      </c>
      <c r="CM97" s="79">
        <f>CM96*100/DL99</f>
        <v>33.333333333333336</v>
      </c>
      <c r="CN97" s="62">
        <f>CN96*100/DL99</f>
        <v>66.666666666666671</v>
      </c>
      <c r="CO97" s="80">
        <f>CO96*100/DL99</f>
        <v>0</v>
      </c>
      <c r="CP97" s="79">
        <f>CP96*100/DL99</f>
        <v>33.333333333333336</v>
      </c>
      <c r="CQ97" s="62">
        <f>CQ96*100/DL99</f>
        <v>66.666666666666671</v>
      </c>
      <c r="CR97" s="80">
        <f>CR96*100/DL99</f>
        <v>0</v>
      </c>
      <c r="CS97" s="79">
        <f>CS96*100/DL99</f>
        <v>33.333333333333336</v>
      </c>
      <c r="CT97" s="62">
        <f>CT96*100/DL99</f>
        <v>66.666666666666671</v>
      </c>
      <c r="CU97" s="80">
        <f>CU96*100/DL99</f>
        <v>0</v>
      </c>
      <c r="CV97" s="79">
        <f>CV96*100/DL99</f>
        <v>33.333333333333336</v>
      </c>
      <c r="CW97" s="62">
        <f>CW96*100/DL99</f>
        <v>66.666666666666671</v>
      </c>
      <c r="CX97" s="80">
        <f>CX96*100/DL99</f>
        <v>0</v>
      </c>
      <c r="CY97" s="79">
        <f>CY96*100/DL99</f>
        <v>33.333333333333336</v>
      </c>
      <c r="CZ97" s="62">
        <f>CZ96*100/DL99</f>
        <v>66.666666666666671</v>
      </c>
      <c r="DA97" s="80">
        <f>DA96*100/DL99</f>
        <v>0</v>
      </c>
      <c r="DB97" s="79">
        <f>DB96*100/DL99</f>
        <v>33.333333333333336</v>
      </c>
      <c r="DC97" s="62">
        <f>DC96*100/DL99</f>
        <v>66.666666666666671</v>
      </c>
      <c r="DD97" s="80">
        <f>DD96*100/DL99</f>
        <v>0</v>
      </c>
      <c r="DE97" s="79">
        <f>DE96*100/DL99</f>
        <v>33.333333333333336</v>
      </c>
      <c r="DF97" s="62">
        <f>DF96*100/DL99</f>
        <v>66.666666666666671</v>
      </c>
      <c r="DG97" s="80">
        <f>DG96*100/DL99</f>
        <v>0</v>
      </c>
      <c r="DH97" s="79">
        <f>DH96*100/DL99</f>
        <v>33.333333333333336</v>
      </c>
      <c r="DI97" s="62">
        <f>DI96*100/DL99</f>
        <v>66.666666666666671</v>
      </c>
      <c r="DJ97" s="62">
        <f>DJ96*100/DL99</f>
        <v>0</v>
      </c>
      <c r="DK97" s="55"/>
      <c r="DL97" s="12"/>
      <c r="DM97" s="4"/>
    </row>
    <row r="98" spans="1:117" x14ac:dyDescent="0.25">
      <c r="B98" s="757"/>
      <c r="C98" s="757"/>
      <c r="D98" s="757"/>
      <c r="E98" s="757"/>
      <c r="F98" s="757"/>
      <c r="G98" s="757"/>
      <c r="H98" s="757"/>
      <c r="I98" s="757"/>
      <c r="J98" s="757"/>
      <c r="K98" s="757"/>
      <c r="L98" s="757"/>
      <c r="M98" s="757"/>
      <c r="N98" s="757"/>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c r="CB98" s="757"/>
      <c r="CC98" s="757"/>
      <c r="CD98" s="757"/>
      <c r="CE98" s="757"/>
      <c r="CF98" s="757"/>
      <c r="CG98" s="757"/>
      <c r="CH98" s="757"/>
      <c r="CI98" s="757"/>
      <c r="CJ98" s="757"/>
      <c r="CK98" s="757"/>
      <c r="CL98" s="757"/>
      <c r="CM98" s="757"/>
      <c r="CN98" s="757"/>
      <c r="CO98" s="757"/>
      <c r="CP98" s="757"/>
      <c r="CQ98" s="757"/>
      <c r="CR98" s="757"/>
      <c r="CS98" s="757"/>
      <c r="CT98" s="757"/>
      <c r="CU98" s="757"/>
      <c r="CV98" s="757"/>
      <c r="CW98" s="757"/>
      <c r="CX98" s="757"/>
      <c r="CY98" s="757"/>
      <c r="CZ98" s="757"/>
      <c r="DA98" s="757"/>
      <c r="DB98" s="681"/>
      <c r="DC98" s="682"/>
      <c r="DD98" s="682"/>
      <c r="DE98" s="682"/>
      <c r="DF98" s="682"/>
      <c r="DG98" s="682"/>
      <c r="DH98" s="682"/>
      <c r="DI98" s="682"/>
      <c r="DJ98" s="682"/>
      <c r="DK98" s="683"/>
      <c r="DL98" s="9" t="s">
        <v>822</v>
      </c>
      <c r="DM98" s="9" t="s">
        <v>1</v>
      </c>
    </row>
    <row r="99" spans="1:117" x14ac:dyDescent="0.25">
      <c r="B99" s="757"/>
      <c r="C99" s="757"/>
      <c r="D99" s="757"/>
      <c r="E99" s="757"/>
      <c r="F99" s="757"/>
      <c r="G99" s="757"/>
      <c r="H99" s="757"/>
      <c r="I99" s="757"/>
      <c r="J99" s="757"/>
      <c r="K99" s="757"/>
      <c r="L99" s="757"/>
      <c r="M99" s="757"/>
      <c r="N99" s="757"/>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c r="CB99" s="757"/>
      <c r="CC99" s="757"/>
      <c r="CD99" s="757"/>
      <c r="CE99" s="757"/>
      <c r="CF99" s="757"/>
      <c r="CG99" s="757"/>
      <c r="CH99" s="757"/>
      <c r="CI99" s="757"/>
      <c r="CJ99" s="757"/>
      <c r="CK99" s="757"/>
      <c r="CL99" s="757"/>
      <c r="CM99" s="757"/>
      <c r="CN99" s="757"/>
      <c r="CO99" s="757"/>
      <c r="CP99" s="757"/>
      <c r="CQ99" s="757"/>
      <c r="CR99" s="757"/>
      <c r="CS99" s="757"/>
      <c r="CT99" s="757"/>
      <c r="CU99" s="757"/>
      <c r="CV99" s="757"/>
      <c r="CW99" s="757"/>
      <c r="CX99" s="757"/>
      <c r="CY99" s="757"/>
      <c r="CZ99" s="757"/>
      <c r="DA99" s="757"/>
      <c r="DB99" s="684" t="s">
        <v>106</v>
      </c>
      <c r="DC99" s="685"/>
      <c r="DD99" s="685"/>
      <c r="DE99" s="685"/>
      <c r="DF99" s="685"/>
      <c r="DG99" s="685"/>
      <c r="DH99" s="685"/>
      <c r="DI99" s="685"/>
      <c r="DJ99" s="685"/>
      <c r="DK99" s="686"/>
      <c r="DL99" s="9">
        <f>'2 жастағы Ф'!BJ99</f>
        <v>9</v>
      </c>
      <c r="DM99" s="9">
        <v>100</v>
      </c>
    </row>
    <row r="100" spans="1:117" x14ac:dyDescent="0.25">
      <c r="B100" s="757"/>
      <c r="C100" s="757"/>
      <c r="D100" s="757"/>
      <c r="E100" s="757"/>
      <c r="F100" s="757"/>
      <c r="G100" s="757"/>
      <c r="H100" s="757"/>
      <c r="I100" s="757"/>
      <c r="J100" s="757"/>
      <c r="K100" s="757"/>
      <c r="L100" s="757"/>
      <c r="M100" s="757"/>
      <c r="N100" s="757"/>
      <c r="O100" s="757"/>
      <c r="P100" s="757"/>
      <c r="Q100" s="757"/>
      <c r="R100" s="757"/>
      <c r="S100" s="757"/>
      <c r="T100" s="757"/>
      <c r="U100" s="757"/>
      <c r="V100" s="757"/>
      <c r="W100" s="757"/>
      <c r="X100" s="757"/>
      <c r="Y100" s="757"/>
      <c r="Z100" s="757"/>
      <c r="AA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c r="CB100" s="757"/>
      <c r="CC100" s="757"/>
      <c r="CD100" s="757"/>
      <c r="CE100" s="757"/>
      <c r="CF100" s="757"/>
      <c r="CG100" s="757"/>
      <c r="CH100" s="757"/>
      <c r="CI100" s="757"/>
      <c r="CJ100" s="757"/>
      <c r="CK100" s="757"/>
      <c r="CL100" s="757"/>
      <c r="CM100" s="757"/>
      <c r="CN100" s="757"/>
      <c r="CO100" s="757"/>
      <c r="CP100" s="757"/>
      <c r="CQ100" s="757"/>
      <c r="CR100" s="757"/>
      <c r="CS100" s="757"/>
      <c r="CT100" s="757"/>
      <c r="CU100" s="757"/>
      <c r="CV100" s="757"/>
      <c r="CW100" s="757"/>
      <c r="CX100" s="757"/>
      <c r="CY100" s="757"/>
      <c r="CZ100" s="757"/>
      <c r="DA100" s="757"/>
      <c r="DB100" s="687" t="s">
        <v>107</v>
      </c>
      <c r="DC100" s="688"/>
      <c r="DD100" s="688"/>
      <c r="DE100" s="688"/>
      <c r="DF100" s="688"/>
      <c r="DG100" s="688"/>
      <c r="DH100" s="688"/>
      <c r="DI100" s="688"/>
      <c r="DJ100" s="688"/>
      <c r="DK100" s="689"/>
      <c r="DL100" s="12">
        <f>COUNTIF(DK61:DK95,"&gt;0")</f>
        <v>3</v>
      </c>
      <c r="DM100" s="34">
        <f>(AT97+AW97+AZ97+BC97+BF97+BI97+BL97+BO97+BR97+BU97+BX97+CA97+CD97+CG97+CJ97+CM97+CP97+CS97+CV97+CY97+DB97+DE97+DH97+G97+D97+J97+M97+P97+S97+V97+Y97+AB97+AE97+AH97+AK97+AN97+AQ97)/37</f>
        <v>24.324324324324333</v>
      </c>
    </row>
    <row r="101" spans="1:117" x14ac:dyDescent="0.25">
      <c r="B101" s="757"/>
      <c r="C101" s="757"/>
      <c r="D101" s="757"/>
      <c r="E101" s="757"/>
      <c r="F101" s="757"/>
      <c r="G101" s="757"/>
      <c r="H101" s="757"/>
      <c r="I101" s="757"/>
      <c r="J101" s="757"/>
      <c r="K101" s="757"/>
      <c r="L101" s="757"/>
      <c r="M101" s="757"/>
      <c r="N101" s="757"/>
      <c r="O101" s="757"/>
      <c r="P101" s="757"/>
      <c r="Q101" s="757"/>
      <c r="R101" s="757"/>
      <c r="S101" s="757"/>
      <c r="T101" s="757"/>
      <c r="U101" s="757"/>
      <c r="V101" s="757"/>
      <c r="W101" s="757"/>
      <c r="X101" s="757"/>
      <c r="Y101" s="757"/>
      <c r="Z101" s="757"/>
      <c r="AA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c r="CB101" s="757"/>
      <c r="CC101" s="757"/>
      <c r="CD101" s="757"/>
      <c r="CE101" s="757"/>
      <c r="CF101" s="757"/>
      <c r="CG101" s="757"/>
      <c r="CH101" s="757"/>
      <c r="CI101" s="757"/>
      <c r="CJ101" s="757"/>
      <c r="CK101" s="757"/>
      <c r="CL101" s="757"/>
      <c r="CM101" s="757"/>
      <c r="CN101" s="757"/>
      <c r="CO101" s="757"/>
      <c r="CP101" s="757"/>
      <c r="CQ101" s="757"/>
      <c r="CR101" s="757"/>
      <c r="CS101" s="757"/>
      <c r="CT101" s="757"/>
      <c r="CU101" s="757"/>
      <c r="CV101" s="757"/>
      <c r="CW101" s="757"/>
      <c r="CX101" s="757"/>
      <c r="CY101" s="757"/>
      <c r="CZ101" s="757"/>
      <c r="DA101" s="757"/>
      <c r="DB101" s="690" t="s">
        <v>108</v>
      </c>
      <c r="DC101" s="691"/>
      <c r="DD101" s="691"/>
      <c r="DE101" s="691"/>
      <c r="DF101" s="691"/>
      <c r="DG101" s="691"/>
      <c r="DH101" s="691"/>
      <c r="DI101" s="691"/>
      <c r="DJ101" s="691"/>
      <c r="DK101" s="692"/>
      <c r="DL101" s="12">
        <f>COUNTIF(DL61:DL95,"&gt;0")</f>
        <v>6</v>
      </c>
      <c r="DM101" s="34">
        <f>(CQ97+AU97+AX97+BA97+BD97+BG97+BJ97+BM97+BP97+BS97+BV97+BY97+CB97+CE97+CH97+CK97+CN97+CT97+CW97+CZ97+DC97+DF97+DI97+H97+E97+K97+N97+Q97+T97+W97+Z97+AC97+AF97+AI97+AL97+AO97+AR97)/37</f>
        <v>48.648648648648667</v>
      </c>
    </row>
    <row r="102" spans="1:117" x14ac:dyDescent="0.25">
      <c r="B102" s="757"/>
      <c r="C102" s="757"/>
      <c r="D102" s="757"/>
      <c r="E102" s="757"/>
      <c r="F102" s="757"/>
      <c r="G102" s="757"/>
      <c r="H102" s="757"/>
      <c r="I102" s="757"/>
      <c r="J102" s="757"/>
      <c r="K102" s="757"/>
      <c r="L102" s="757"/>
      <c r="M102" s="757"/>
      <c r="N102" s="757"/>
      <c r="O102" s="757"/>
      <c r="P102" s="757"/>
      <c r="Q102" s="757"/>
      <c r="R102" s="757"/>
      <c r="S102" s="757"/>
      <c r="T102" s="757"/>
      <c r="U102" s="757"/>
      <c r="V102" s="757"/>
      <c r="W102" s="757"/>
      <c r="X102" s="757"/>
      <c r="Y102" s="757"/>
      <c r="Z102" s="757"/>
      <c r="AA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c r="CB102" s="757"/>
      <c r="CC102" s="757"/>
      <c r="CD102" s="757"/>
      <c r="CE102" s="757"/>
      <c r="CF102" s="757"/>
      <c r="CG102" s="757"/>
      <c r="CH102" s="757"/>
      <c r="CI102" s="757"/>
      <c r="CJ102" s="757"/>
      <c r="CK102" s="757"/>
      <c r="CL102" s="757"/>
      <c r="CM102" s="757"/>
      <c r="CN102" s="757"/>
      <c r="CO102" s="757"/>
      <c r="CP102" s="757"/>
      <c r="CQ102" s="757"/>
      <c r="CR102" s="757"/>
      <c r="CS102" s="757"/>
      <c r="CT102" s="757"/>
      <c r="CU102" s="757"/>
      <c r="CV102" s="757"/>
      <c r="CW102" s="757"/>
      <c r="CX102" s="757"/>
      <c r="CY102" s="757"/>
      <c r="CZ102" s="757"/>
      <c r="DA102" s="757"/>
      <c r="DB102" s="664" t="s">
        <v>109</v>
      </c>
      <c r="DC102" s="665"/>
      <c r="DD102" s="665"/>
      <c r="DE102" s="665"/>
      <c r="DF102" s="665"/>
      <c r="DG102" s="665"/>
      <c r="DH102" s="665"/>
      <c r="DI102" s="665"/>
      <c r="DJ102" s="665"/>
      <c r="DK102" s="666"/>
      <c r="DL102" s="12">
        <f>COUNTIF(DM61:DM95,"&gt;0")</f>
        <v>0</v>
      </c>
      <c r="DM102" s="34">
        <f>(AV97+AY97+BB97+BE97+BH97+BK97+BN97+BQ97+BT97+BW97+BZ97+CC97+CF97+CI97+CL97+CO97+CR97+CU97+CX97+DA97+DD97+DG97+DJ97+I97+F97+L97+O97+R97+U97+X97+AA97+AD97+AG97+AJ97+AM97+AP97+AS97)/37</f>
        <v>0</v>
      </c>
    </row>
    <row r="107" spans="1:117" ht="15.75" x14ac:dyDescent="0.25">
      <c r="A107" s="704" t="s">
        <v>439</v>
      </c>
      <c r="B107" s="704"/>
      <c r="C107" s="704"/>
      <c r="D107" s="704"/>
      <c r="E107" s="704"/>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4"/>
      <c r="AC107" s="704"/>
      <c r="AD107" s="704"/>
      <c r="AE107" s="704"/>
      <c r="AF107" s="704"/>
      <c r="AG107" s="704"/>
      <c r="AH107" s="704"/>
      <c r="AI107" s="704"/>
      <c r="AJ107" s="704"/>
      <c r="AK107" s="704"/>
      <c r="AL107" s="704"/>
      <c r="AM107" s="704"/>
      <c r="AN107" s="704"/>
      <c r="AO107" s="704"/>
      <c r="AP107" s="704"/>
      <c r="AQ107" s="704"/>
      <c r="AR107" s="704"/>
      <c r="AS107" s="704"/>
      <c r="AT107" s="704"/>
      <c r="AU107" s="704"/>
      <c r="AV107" s="704"/>
      <c r="AW107" s="704"/>
    </row>
    <row r="108" spans="1:117" ht="15.75" x14ac:dyDescent="0.25">
      <c r="A108" s="704" t="str">
        <f>'2 жастағы Ф'!A108:AQ108</f>
        <v>Оқу жылы: 2022-2023                            Топ: "Балапан"               Өткізу кезеңі: қорытынды       Өткізу мерзімі: мамыр 2023 жыл</v>
      </c>
      <c r="B108" s="704"/>
      <c r="C108" s="704"/>
      <c r="D108" s="704"/>
      <c r="E108" s="704"/>
      <c r="F108" s="704"/>
      <c r="G108" s="704"/>
      <c r="H108" s="704"/>
      <c r="I108" s="704"/>
      <c r="J108" s="704"/>
      <c r="K108" s="704"/>
      <c r="L108" s="704"/>
      <c r="M108" s="704"/>
      <c r="N108" s="704"/>
      <c r="O108" s="704"/>
      <c r="P108" s="704"/>
      <c r="Q108" s="704"/>
      <c r="R108" s="704"/>
      <c r="S108" s="704"/>
      <c r="T108" s="704"/>
      <c r="U108" s="704"/>
      <c r="V108" s="704"/>
      <c r="W108" s="704"/>
      <c r="X108" s="704"/>
      <c r="Y108" s="704"/>
      <c r="Z108" s="704"/>
      <c r="AA108" s="704"/>
      <c r="AB108" s="704"/>
      <c r="AC108" s="704"/>
      <c r="AD108" s="704"/>
      <c r="AE108" s="704"/>
      <c r="AF108" s="704"/>
      <c r="AG108" s="704"/>
      <c r="AH108" s="704"/>
      <c r="AI108" s="704"/>
      <c r="AJ108" s="704"/>
      <c r="AK108" s="704"/>
      <c r="AL108" s="704"/>
      <c r="AM108" s="704"/>
      <c r="AN108" s="704"/>
      <c r="AO108" s="704"/>
      <c r="AP108" s="704"/>
      <c r="AQ108" s="704"/>
      <c r="AR108" s="704"/>
      <c r="AS108" s="704"/>
      <c r="AT108" s="704"/>
      <c r="AU108" s="704"/>
      <c r="AV108" s="704"/>
      <c r="AW108" s="704"/>
    </row>
    <row r="110" spans="1:117" ht="15" customHeight="1" x14ac:dyDescent="0.25">
      <c r="B110" s="148"/>
      <c r="C110" s="149"/>
      <c r="D110" s="758" t="s">
        <v>115</v>
      </c>
      <c r="E110" s="759"/>
      <c r="F110" s="759"/>
      <c r="G110" s="759"/>
      <c r="H110" s="759"/>
      <c r="I110" s="759"/>
      <c r="J110" s="759"/>
      <c r="K110" s="759"/>
      <c r="L110" s="759"/>
      <c r="M110" s="759"/>
      <c r="N110" s="759"/>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c r="CB110" s="759"/>
      <c r="CC110" s="759"/>
      <c r="CD110" s="759"/>
      <c r="CE110" s="759"/>
      <c r="CF110" s="759"/>
      <c r="CG110" s="759"/>
      <c r="CH110" s="759"/>
      <c r="CI110" s="759"/>
      <c r="CJ110" s="759"/>
      <c r="CK110" s="759"/>
      <c r="CL110" s="759"/>
      <c r="CM110" s="759"/>
      <c r="CN110" s="759"/>
      <c r="CO110" s="759"/>
      <c r="CP110" s="759"/>
      <c r="CQ110" s="759"/>
      <c r="CR110" s="759"/>
      <c r="CS110" s="759"/>
      <c r="CT110" s="759"/>
      <c r="CU110" s="759"/>
      <c r="CV110" s="759"/>
      <c r="CW110" s="759"/>
      <c r="CX110" s="759"/>
      <c r="CY110" s="759"/>
      <c r="CZ110" s="759"/>
      <c r="DA110" s="759"/>
      <c r="DB110" s="759"/>
      <c r="DC110" s="759"/>
      <c r="DD110" s="759"/>
      <c r="DE110" s="759"/>
      <c r="DF110" s="759"/>
      <c r="DG110" s="759"/>
      <c r="DH110" s="759"/>
      <c r="DI110" s="759"/>
      <c r="DJ110" s="760"/>
      <c r="DK110" s="701" t="s">
        <v>107</v>
      </c>
      <c r="DL110" s="693" t="s">
        <v>108</v>
      </c>
      <c r="DM110" s="696" t="s">
        <v>109</v>
      </c>
    </row>
    <row r="111" spans="1:117" ht="15" customHeight="1" x14ac:dyDescent="0.25">
      <c r="B111" s="707" t="s">
        <v>0</v>
      </c>
      <c r="C111" s="707" t="s">
        <v>104</v>
      </c>
      <c r="D111" s="667" t="s">
        <v>738</v>
      </c>
      <c r="E111" s="667"/>
      <c r="F111" s="667"/>
      <c r="G111" s="667"/>
      <c r="H111" s="667"/>
      <c r="I111" s="667"/>
      <c r="J111" s="667"/>
      <c r="K111" s="667"/>
      <c r="L111" s="667"/>
      <c r="M111" s="667"/>
      <c r="N111" s="667"/>
      <c r="O111" s="667"/>
      <c r="P111" s="667"/>
      <c r="Q111" s="667"/>
      <c r="R111" s="667"/>
      <c r="S111" s="667"/>
      <c r="T111" s="667"/>
      <c r="U111" s="667"/>
      <c r="V111" s="667"/>
      <c r="W111" s="667"/>
      <c r="X111" s="667"/>
      <c r="Y111" s="667"/>
      <c r="Z111" s="667"/>
      <c r="AA111" s="667"/>
      <c r="AB111" s="761" t="s">
        <v>306</v>
      </c>
      <c r="AC111" s="762"/>
      <c r="AD111" s="762"/>
      <c r="AE111" s="762"/>
      <c r="AF111" s="762"/>
      <c r="AG111" s="762"/>
      <c r="AH111" s="762"/>
      <c r="AI111" s="762"/>
      <c r="AJ111" s="762"/>
      <c r="AK111" s="762"/>
      <c r="AL111" s="762"/>
      <c r="AM111" s="762"/>
      <c r="AN111" s="762"/>
      <c r="AO111" s="762"/>
      <c r="AP111" s="762"/>
      <c r="AQ111" s="762"/>
      <c r="AR111" s="762"/>
      <c r="AS111" s="762"/>
      <c r="AT111" s="762"/>
      <c r="AU111" s="762"/>
      <c r="AV111" s="762"/>
      <c r="AW111" s="762" t="s">
        <v>739</v>
      </c>
      <c r="AX111" s="762"/>
      <c r="AY111" s="762"/>
      <c r="AZ111" s="762"/>
      <c r="BA111" s="762"/>
      <c r="BB111" s="762"/>
      <c r="BC111" s="762"/>
      <c r="BD111" s="762"/>
      <c r="BE111" s="762"/>
      <c r="BF111" s="762"/>
      <c r="BG111" s="762"/>
      <c r="BH111" s="762"/>
      <c r="BI111" s="762" t="s">
        <v>740</v>
      </c>
      <c r="BJ111" s="762"/>
      <c r="BK111" s="762"/>
      <c r="BL111" s="762"/>
      <c r="BM111" s="762"/>
      <c r="BN111" s="762"/>
      <c r="BO111" s="762"/>
      <c r="BP111" s="762"/>
      <c r="BQ111" s="762"/>
      <c r="BR111" s="762"/>
      <c r="BS111" s="762"/>
      <c r="BT111" s="762"/>
      <c r="BU111" s="762"/>
      <c r="BV111" s="762"/>
      <c r="BW111" s="762"/>
      <c r="BX111" s="762"/>
      <c r="BY111" s="762"/>
      <c r="BZ111" s="762"/>
      <c r="CA111" s="762"/>
      <c r="CB111" s="762"/>
      <c r="CC111" s="762"/>
      <c r="CD111" s="762"/>
      <c r="CE111" s="762"/>
      <c r="CF111" s="763"/>
      <c r="CG111" s="761" t="s">
        <v>3</v>
      </c>
      <c r="CH111" s="762"/>
      <c r="CI111" s="762"/>
      <c r="CJ111" s="762"/>
      <c r="CK111" s="762"/>
      <c r="CL111" s="762"/>
      <c r="CM111" s="762"/>
      <c r="CN111" s="762"/>
      <c r="CO111" s="762"/>
      <c r="CP111" s="762"/>
      <c r="CQ111" s="762"/>
      <c r="CR111" s="762"/>
      <c r="CS111" s="762"/>
      <c r="CT111" s="762"/>
      <c r="CU111" s="762"/>
      <c r="CV111" s="762"/>
      <c r="CW111" s="762"/>
      <c r="CX111" s="762"/>
      <c r="CY111" s="762"/>
      <c r="CZ111" s="762"/>
      <c r="DA111" s="762"/>
      <c r="DB111" s="762"/>
      <c r="DC111" s="762"/>
      <c r="DD111" s="762"/>
      <c r="DE111" s="762"/>
      <c r="DF111" s="762"/>
      <c r="DG111" s="762"/>
      <c r="DH111" s="762"/>
      <c r="DI111" s="762"/>
      <c r="DJ111" s="762"/>
      <c r="DK111" s="702"/>
      <c r="DL111" s="694"/>
      <c r="DM111" s="697"/>
    </row>
    <row r="112" spans="1:117" ht="15.75" x14ac:dyDescent="0.25">
      <c r="B112" s="708"/>
      <c r="C112" s="708"/>
      <c r="D112" s="732" t="s">
        <v>597</v>
      </c>
      <c r="E112" s="732"/>
      <c r="F112" s="732"/>
      <c r="G112" s="732" t="s">
        <v>598</v>
      </c>
      <c r="H112" s="732"/>
      <c r="I112" s="732"/>
      <c r="J112" s="732" t="s">
        <v>599</v>
      </c>
      <c r="K112" s="732"/>
      <c r="L112" s="732"/>
      <c r="M112" s="732" t="s">
        <v>600</v>
      </c>
      <c r="N112" s="732"/>
      <c r="O112" s="732"/>
      <c r="P112" s="732" t="s">
        <v>601</v>
      </c>
      <c r="Q112" s="732"/>
      <c r="R112" s="732"/>
      <c r="S112" s="732" t="s">
        <v>602</v>
      </c>
      <c r="T112" s="732"/>
      <c r="U112" s="732"/>
      <c r="V112" s="732" t="s">
        <v>603</v>
      </c>
      <c r="W112" s="732"/>
      <c r="X112" s="732"/>
      <c r="Y112" s="732" t="s">
        <v>604</v>
      </c>
      <c r="Z112" s="732"/>
      <c r="AA112" s="732"/>
      <c r="AB112" s="732" t="s">
        <v>605</v>
      </c>
      <c r="AC112" s="732"/>
      <c r="AD112" s="732"/>
      <c r="AE112" s="732" t="s">
        <v>606</v>
      </c>
      <c r="AF112" s="732"/>
      <c r="AG112" s="732"/>
      <c r="AH112" s="732" t="s">
        <v>607</v>
      </c>
      <c r="AI112" s="732"/>
      <c r="AJ112" s="732"/>
      <c r="AK112" s="732" t="s">
        <v>608</v>
      </c>
      <c r="AL112" s="732"/>
      <c r="AM112" s="732"/>
      <c r="AN112" s="732" t="s">
        <v>609</v>
      </c>
      <c r="AO112" s="732"/>
      <c r="AP112" s="732"/>
      <c r="AQ112" s="732" t="s">
        <v>610</v>
      </c>
      <c r="AR112" s="732"/>
      <c r="AS112" s="732"/>
      <c r="AT112" s="732" t="s">
        <v>611</v>
      </c>
      <c r="AU112" s="732"/>
      <c r="AV112" s="732"/>
      <c r="AW112" s="732" t="s">
        <v>612</v>
      </c>
      <c r="AX112" s="732"/>
      <c r="AY112" s="732"/>
      <c r="AZ112" s="732" t="s">
        <v>613</v>
      </c>
      <c r="BA112" s="732"/>
      <c r="BB112" s="732"/>
      <c r="BC112" s="732" t="s">
        <v>614</v>
      </c>
      <c r="BD112" s="732"/>
      <c r="BE112" s="732"/>
      <c r="BF112" s="732" t="s">
        <v>615</v>
      </c>
      <c r="BG112" s="732"/>
      <c r="BH112" s="732"/>
      <c r="BI112" s="732" t="s">
        <v>616</v>
      </c>
      <c r="BJ112" s="732"/>
      <c r="BK112" s="732"/>
      <c r="BL112" s="732" t="s">
        <v>617</v>
      </c>
      <c r="BM112" s="732"/>
      <c r="BN112" s="732"/>
      <c r="BO112" s="732" t="s">
        <v>618</v>
      </c>
      <c r="BP112" s="732"/>
      <c r="BQ112" s="732"/>
      <c r="BR112" s="732" t="s">
        <v>619</v>
      </c>
      <c r="BS112" s="732"/>
      <c r="BT112" s="732"/>
      <c r="BU112" s="732" t="s">
        <v>620</v>
      </c>
      <c r="BV112" s="732"/>
      <c r="BW112" s="732"/>
      <c r="BX112" s="732" t="s">
        <v>621</v>
      </c>
      <c r="BY112" s="732"/>
      <c r="BZ112" s="732"/>
      <c r="CA112" s="732" t="s">
        <v>622</v>
      </c>
      <c r="CB112" s="732"/>
      <c r="CC112" s="732"/>
      <c r="CD112" s="732" t="s">
        <v>623</v>
      </c>
      <c r="CE112" s="732"/>
      <c r="CF112" s="732"/>
      <c r="CG112" s="732" t="s">
        <v>624</v>
      </c>
      <c r="CH112" s="732"/>
      <c r="CI112" s="732"/>
      <c r="CJ112" s="732" t="s">
        <v>625</v>
      </c>
      <c r="CK112" s="732"/>
      <c r="CL112" s="732"/>
      <c r="CM112" s="732" t="s">
        <v>626</v>
      </c>
      <c r="CN112" s="732"/>
      <c r="CO112" s="732"/>
      <c r="CP112" s="732" t="s">
        <v>627</v>
      </c>
      <c r="CQ112" s="732"/>
      <c r="CR112" s="732"/>
      <c r="CS112" s="732" t="s">
        <v>628</v>
      </c>
      <c r="CT112" s="732"/>
      <c r="CU112" s="732"/>
      <c r="CV112" s="732" t="s">
        <v>629</v>
      </c>
      <c r="CW112" s="732"/>
      <c r="CX112" s="732"/>
      <c r="CY112" s="732" t="s">
        <v>630</v>
      </c>
      <c r="CZ112" s="732"/>
      <c r="DA112" s="732"/>
      <c r="DB112" s="732" t="s">
        <v>631</v>
      </c>
      <c r="DC112" s="732"/>
      <c r="DD112" s="732"/>
      <c r="DE112" s="732" t="s">
        <v>632</v>
      </c>
      <c r="DF112" s="732"/>
      <c r="DG112" s="732"/>
      <c r="DH112" s="732" t="s">
        <v>633</v>
      </c>
      <c r="DI112" s="732"/>
      <c r="DJ112" s="732"/>
      <c r="DK112" s="702"/>
      <c r="DL112" s="694"/>
      <c r="DM112" s="697"/>
    </row>
    <row r="113" spans="2:117" ht="74.25" customHeight="1" x14ac:dyDescent="0.25">
      <c r="B113" s="708"/>
      <c r="C113" s="708"/>
      <c r="D113" s="667" t="s">
        <v>634</v>
      </c>
      <c r="E113" s="667"/>
      <c r="F113" s="667"/>
      <c r="G113" s="667" t="s">
        <v>635</v>
      </c>
      <c r="H113" s="667"/>
      <c r="I113" s="667"/>
      <c r="J113" s="667" t="s">
        <v>636</v>
      </c>
      <c r="K113" s="667"/>
      <c r="L113" s="667"/>
      <c r="M113" s="667" t="s">
        <v>637</v>
      </c>
      <c r="N113" s="667"/>
      <c r="O113" s="667"/>
      <c r="P113" s="667" t="s">
        <v>638</v>
      </c>
      <c r="Q113" s="667"/>
      <c r="R113" s="667"/>
      <c r="S113" s="667" t="s">
        <v>639</v>
      </c>
      <c r="T113" s="667"/>
      <c r="U113" s="667"/>
      <c r="V113" s="667" t="s">
        <v>640</v>
      </c>
      <c r="W113" s="667"/>
      <c r="X113" s="667"/>
      <c r="Y113" s="667" t="s">
        <v>641</v>
      </c>
      <c r="Z113" s="667"/>
      <c r="AA113" s="667"/>
      <c r="AB113" s="667" t="s">
        <v>642</v>
      </c>
      <c r="AC113" s="667"/>
      <c r="AD113" s="667"/>
      <c r="AE113" s="667" t="s">
        <v>643</v>
      </c>
      <c r="AF113" s="667"/>
      <c r="AG113" s="667"/>
      <c r="AH113" s="667" t="s">
        <v>644</v>
      </c>
      <c r="AI113" s="667"/>
      <c r="AJ113" s="667"/>
      <c r="AK113" s="667" t="s">
        <v>645</v>
      </c>
      <c r="AL113" s="667"/>
      <c r="AM113" s="667"/>
      <c r="AN113" s="667" t="s">
        <v>646</v>
      </c>
      <c r="AO113" s="667"/>
      <c r="AP113" s="667"/>
      <c r="AQ113" s="667" t="s">
        <v>647</v>
      </c>
      <c r="AR113" s="667"/>
      <c r="AS113" s="667"/>
      <c r="AT113" s="667" t="s">
        <v>648</v>
      </c>
      <c r="AU113" s="667"/>
      <c r="AV113" s="667"/>
      <c r="AW113" s="667" t="s">
        <v>649</v>
      </c>
      <c r="AX113" s="667"/>
      <c r="AY113" s="667"/>
      <c r="AZ113" s="667" t="s">
        <v>650</v>
      </c>
      <c r="BA113" s="667"/>
      <c r="BB113" s="667"/>
      <c r="BC113" s="667" t="s">
        <v>651</v>
      </c>
      <c r="BD113" s="667"/>
      <c r="BE113" s="667"/>
      <c r="BF113" s="667" t="s">
        <v>652</v>
      </c>
      <c r="BG113" s="667"/>
      <c r="BH113" s="667"/>
      <c r="BI113" s="667" t="s">
        <v>653</v>
      </c>
      <c r="BJ113" s="667"/>
      <c r="BK113" s="667"/>
      <c r="BL113" s="667" t="s">
        <v>654</v>
      </c>
      <c r="BM113" s="667"/>
      <c r="BN113" s="667"/>
      <c r="BO113" s="667" t="s">
        <v>655</v>
      </c>
      <c r="BP113" s="667"/>
      <c r="BQ113" s="667"/>
      <c r="BR113" s="667" t="s">
        <v>656</v>
      </c>
      <c r="BS113" s="667"/>
      <c r="BT113" s="667"/>
      <c r="BU113" s="667" t="s">
        <v>657</v>
      </c>
      <c r="BV113" s="667"/>
      <c r="BW113" s="667"/>
      <c r="BX113" s="667" t="s">
        <v>658</v>
      </c>
      <c r="BY113" s="667"/>
      <c r="BZ113" s="667"/>
      <c r="CA113" s="667" t="s">
        <v>659</v>
      </c>
      <c r="CB113" s="667"/>
      <c r="CC113" s="667"/>
      <c r="CD113" s="667" t="s">
        <v>660</v>
      </c>
      <c r="CE113" s="667"/>
      <c r="CF113" s="667"/>
      <c r="CG113" s="667" t="s">
        <v>661</v>
      </c>
      <c r="CH113" s="667"/>
      <c r="CI113" s="667"/>
      <c r="CJ113" s="667" t="s">
        <v>662</v>
      </c>
      <c r="CK113" s="667"/>
      <c r="CL113" s="667"/>
      <c r="CM113" s="667" t="s">
        <v>663</v>
      </c>
      <c r="CN113" s="667"/>
      <c r="CO113" s="667"/>
      <c r="CP113" s="667" t="s">
        <v>664</v>
      </c>
      <c r="CQ113" s="667"/>
      <c r="CR113" s="667"/>
      <c r="CS113" s="667" t="s">
        <v>665</v>
      </c>
      <c r="CT113" s="667"/>
      <c r="CU113" s="667"/>
      <c r="CV113" s="667" t="s">
        <v>666</v>
      </c>
      <c r="CW113" s="667"/>
      <c r="CX113" s="667"/>
      <c r="CY113" s="667" t="s">
        <v>667</v>
      </c>
      <c r="CZ113" s="667"/>
      <c r="DA113" s="667"/>
      <c r="DB113" s="667" t="s">
        <v>668</v>
      </c>
      <c r="DC113" s="667"/>
      <c r="DD113" s="667"/>
      <c r="DE113" s="667" t="s">
        <v>669</v>
      </c>
      <c r="DF113" s="667"/>
      <c r="DG113" s="667"/>
      <c r="DH113" s="667" t="s">
        <v>670</v>
      </c>
      <c r="DI113" s="667"/>
      <c r="DJ113" s="667"/>
      <c r="DK113" s="702"/>
      <c r="DL113" s="694"/>
      <c r="DM113" s="697"/>
    </row>
    <row r="114" spans="2:117" ht="112.5" customHeight="1" x14ac:dyDescent="0.25">
      <c r="B114" s="712"/>
      <c r="C114" s="712"/>
      <c r="D114" s="341" t="s">
        <v>671</v>
      </c>
      <c r="E114" s="341" t="s">
        <v>672</v>
      </c>
      <c r="F114" s="341" t="s">
        <v>673</v>
      </c>
      <c r="G114" s="341" t="s">
        <v>674</v>
      </c>
      <c r="H114" s="341" t="s">
        <v>675</v>
      </c>
      <c r="I114" s="341" t="s">
        <v>302</v>
      </c>
      <c r="J114" s="341" t="s">
        <v>676</v>
      </c>
      <c r="K114" s="341" t="s">
        <v>242</v>
      </c>
      <c r="L114" s="341" t="s">
        <v>677</v>
      </c>
      <c r="M114" s="341" t="s">
        <v>678</v>
      </c>
      <c r="N114" s="341" t="s">
        <v>679</v>
      </c>
      <c r="O114" s="341" t="s">
        <v>680</v>
      </c>
      <c r="P114" s="341" t="s">
        <v>681</v>
      </c>
      <c r="Q114" s="341" t="s">
        <v>682</v>
      </c>
      <c r="R114" s="341" t="s">
        <v>683</v>
      </c>
      <c r="S114" s="341" t="s">
        <v>684</v>
      </c>
      <c r="T114" s="341" t="s">
        <v>685</v>
      </c>
      <c r="U114" s="341" t="s">
        <v>686</v>
      </c>
      <c r="V114" s="341" t="s">
        <v>420</v>
      </c>
      <c r="W114" s="341" t="s">
        <v>687</v>
      </c>
      <c r="X114" s="341" t="s">
        <v>537</v>
      </c>
      <c r="Y114" s="341" t="s">
        <v>152</v>
      </c>
      <c r="Z114" s="341" t="s">
        <v>688</v>
      </c>
      <c r="AA114" s="341" t="s">
        <v>416</v>
      </c>
      <c r="AB114" s="341" t="s">
        <v>420</v>
      </c>
      <c r="AC114" s="341" t="s">
        <v>689</v>
      </c>
      <c r="AD114" s="341" t="s">
        <v>537</v>
      </c>
      <c r="AE114" s="341" t="s">
        <v>175</v>
      </c>
      <c r="AF114" s="341" t="s">
        <v>153</v>
      </c>
      <c r="AG114" s="341" t="s">
        <v>488</v>
      </c>
      <c r="AH114" s="341" t="s">
        <v>286</v>
      </c>
      <c r="AI114" s="341" t="s">
        <v>153</v>
      </c>
      <c r="AJ114" s="341" t="s">
        <v>154</v>
      </c>
      <c r="AK114" s="341" t="s">
        <v>690</v>
      </c>
      <c r="AL114" s="341" t="s">
        <v>691</v>
      </c>
      <c r="AM114" s="341" t="s">
        <v>692</v>
      </c>
      <c r="AN114" s="341" t="s">
        <v>693</v>
      </c>
      <c r="AO114" s="341" t="s">
        <v>694</v>
      </c>
      <c r="AP114" s="341" t="s">
        <v>581</v>
      </c>
      <c r="AQ114" s="341" t="s">
        <v>695</v>
      </c>
      <c r="AR114" s="341" t="s">
        <v>696</v>
      </c>
      <c r="AS114" s="341" t="s">
        <v>697</v>
      </c>
      <c r="AT114" s="341" t="s">
        <v>587</v>
      </c>
      <c r="AU114" s="341" t="s">
        <v>698</v>
      </c>
      <c r="AV114" s="341" t="s">
        <v>589</v>
      </c>
      <c r="AW114" s="341" t="s">
        <v>420</v>
      </c>
      <c r="AX114" s="341" t="s">
        <v>687</v>
      </c>
      <c r="AY114" s="341" t="s">
        <v>699</v>
      </c>
      <c r="AZ114" s="341" t="s">
        <v>700</v>
      </c>
      <c r="BA114" s="341" t="s">
        <v>701</v>
      </c>
      <c r="BB114" s="341" t="s">
        <v>702</v>
      </c>
      <c r="BC114" s="341" t="s">
        <v>695</v>
      </c>
      <c r="BD114" s="341" t="s">
        <v>703</v>
      </c>
      <c r="BE114" s="341" t="s">
        <v>702</v>
      </c>
      <c r="BF114" s="341" t="s">
        <v>704</v>
      </c>
      <c r="BG114" s="341" t="s">
        <v>705</v>
      </c>
      <c r="BH114" s="341" t="s">
        <v>285</v>
      </c>
      <c r="BI114" s="341" t="s">
        <v>706</v>
      </c>
      <c r="BJ114" s="341" t="s">
        <v>707</v>
      </c>
      <c r="BK114" s="341" t="s">
        <v>708</v>
      </c>
      <c r="BL114" s="341" t="s">
        <v>709</v>
      </c>
      <c r="BM114" s="341" t="s">
        <v>710</v>
      </c>
      <c r="BN114" s="341" t="s">
        <v>343</v>
      </c>
      <c r="BO114" s="341" t="s">
        <v>280</v>
      </c>
      <c r="BP114" s="341" t="s">
        <v>592</v>
      </c>
      <c r="BQ114" s="341" t="s">
        <v>302</v>
      </c>
      <c r="BR114" s="341" t="s">
        <v>711</v>
      </c>
      <c r="BS114" s="341" t="s">
        <v>712</v>
      </c>
      <c r="BT114" s="341" t="s">
        <v>713</v>
      </c>
      <c r="BU114" s="341" t="s">
        <v>714</v>
      </c>
      <c r="BV114" s="341" t="s">
        <v>715</v>
      </c>
      <c r="BW114" s="341" t="s">
        <v>716</v>
      </c>
      <c r="BX114" s="341" t="s">
        <v>717</v>
      </c>
      <c r="BY114" s="341" t="s">
        <v>718</v>
      </c>
      <c r="BZ114" s="341" t="s">
        <v>719</v>
      </c>
      <c r="CA114" s="341" t="s">
        <v>215</v>
      </c>
      <c r="CB114" s="341" t="s">
        <v>355</v>
      </c>
      <c r="CC114" s="341" t="s">
        <v>356</v>
      </c>
      <c r="CD114" s="341" t="s">
        <v>533</v>
      </c>
      <c r="CE114" s="341" t="s">
        <v>534</v>
      </c>
      <c r="CF114" s="341" t="s">
        <v>535</v>
      </c>
      <c r="CG114" s="341" t="s">
        <v>720</v>
      </c>
      <c r="CH114" s="341" t="s">
        <v>721</v>
      </c>
      <c r="CI114" s="341" t="s">
        <v>722</v>
      </c>
      <c r="CJ114" s="341" t="s">
        <v>280</v>
      </c>
      <c r="CK114" s="341" t="s">
        <v>723</v>
      </c>
      <c r="CL114" s="341" t="s">
        <v>302</v>
      </c>
      <c r="CM114" s="341" t="s">
        <v>280</v>
      </c>
      <c r="CN114" s="341" t="s">
        <v>724</v>
      </c>
      <c r="CO114" s="341" t="s">
        <v>302</v>
      </c>
      <c r="CP114" s="341" t="s">
        <v>725</v>
      </c>
      <c r="CQ114" s="341" t="s">
        <v>726</v>
      </c>
      <c r="CR114" s="341" t="s">
        <v>727</v>
      </c>
      <c r="CS114" s="341" t="s">
        <v>259</v>
      </c>
      <c r="CT114" s="341" t="s">
        <v>242</v>
      </c>
      <c r="CU114" s="341" t="s">
        <v>531</v>
      </c>
      <c r="CV114" s="341" t="s">
        <v>728</v>
      </c>
      <c r="CW114" s="341" t="s">
        <v>592</v>
      </c>
      <c r="CX114" s="341" t="s">
        <v>302</v>
      </c>
      <c r="CY114" s="341" t="s">
        <v>729</v>
      </c>
      <c r="CZ114" s="341" t="s">
        <v>730</v>
      </c>
      <c r="DA114" s="341" t="s">
        <v>731</v>
      </c>
      <c r="DB114" s="341" t="s">
        <v>732</v>
      </c>
      <c r="DC114" s="341" t="s">
        <v>224</v>
      </c>
      <c r="DD114" s="341" t="s">
        <v>733</v>
      </c>
      <c r="DE114" s="341" t="s">
        <v>734</v>
      </c>
      <c r="DF114" s="341" t="s">
        <v>735</v>
      </c>
      <c r="DG114" s="341" t="s">
        <v>736</v>
      </c>
      <c r="DH114" s="341" t="s">
        <v>554</v>
      </c>
      <c r="DI114" s="341" t="s">
        <v>737</v>
      </c>
      <c r="DJ114" s="341" t="s">
        <v>300</v>
      </c>
      <c r="DK114" s="703"/>
      <c r="DL114" s="695"/>
      <c r="DM114" s="698"/>
    </row>
    <row r="115" spans="2:117" x14ac:dyDescent="0.25">
      <c r="B115" s="11">
        <v>1</v>
      </c>
      <c r="C115" s="6" t="str">
        <f>'2 жастағы Ф'!C115</f>
        <v>Айтмұхамбет Асылжан</v>
      </c>
      <c r="D115" s="309">
        <v>1</v>
      </c>
      <c r="E115" s="309"/>
      <c r="F115" s="310"/>
      <c r="G115" s="308">
        <v>1</v>
      </c>
      <c r="H115" s="309"/>
      <c r="I115" s="310"/>
      <c r="J115" s="308">
        <v>1</v>
      </c>
      <c r="K115" s="309"/>
      <c r="L115" s="310"/>
      <c r="M115" s="308">
        <v>1</v>
      </c>
      <c r="N115" s="309"/>
      <c r="O115" s="310"/>
      <c r="P115" s="308">
        <v>1</v>
      </c>
      <c r="Q115" s="309"/>
      <c r="R115" s="310"/>
      <c r="S115" s="308">
        <v>1</v>
      </c>
      <c r="T115" s="309"/>
      <c r="U115" s="310"/>
      <c r="V115" s="308">
        <v>1</v>
      </c>
      <c r="W115" s="309"/>
      <c r="X115" s="310"/>
      <c r="Y115" s="308">
        <v>1</v>
      </c>
      <c r="Z115" s="309"/>
      <c r="AA115" s="310"/>
      <c r="AB115" s="308">
        <v>1</v>
      </c>
      <c r="AC115" s="309"/>
      <c r="AD115" s="310"/>
      <c r="AE115" s="308">
        <v>1</v>
      </c>
      <c r="AF115" s="309"/>
      <c r="AG115" s="310"/>
      <c r="AH115" s="308">
        <v>1</v>
      </c>
      <c r="AI115" s="309"/>
      <c r="AJ115" s="310"/>
      <c r="AK115" s="308">
        <v>1</v>
      </c>
      <c r="AL115" s="309"/>
      <c r="AM115" s="310"/>
      <c r="AN115" s="308">
        <v>1</v>
      </c>
      <c r="AO115" s="309"/>
      <c r="AP115" s="310"/>
      <c r="AQ115" s="308">
        <v>1</v>
      </c>
      <c r="AR115" s="309"/>
      <c r="AS115" s="310"/>
      <c r="AT115" s="308">
        <v>1</v>
      </c>
      <c r="AU115" s="309"/>
      <c r="AV115" s="310"/>
      <c r="AW115" s="308">
        <v>1</v>
      </c>
      <c r="AX115" s="309"/>
      <c r="AY115" s="310"/>
      <c r="AZ115" s="308">
        <v>1</v>
      </c>
      <c r="BA115" s="309"/>
      <c r="BB115" s="310"/>
      <c r="BC115" s="308">
        <v>1</v>
      </c>
      <c r="BD115" s="309"/>
      <c r="BE115" s="310"/>
      <c r="BF115" s="308">
        <v>1</v>
      </c>
      <c r="BG115" s="309"/>
      <c r="BH115" s="310"/>
      <c r="BI115" s="308">
        <v>1</v>
      </c>
      <c r="BJ115" s="309"/>
      <c r="BK115" s="310"/>
      <c r="BL115" s="308">
        <v>1</v>
      </c>
      <c r="BM115" s="309"/>
      <c r="BN115" s="310"/>
      <c r="BO115" s="308">
        <v>1</v>
      </c>
      <c r="BP115" s="309"/>
      <c r="BQ115" s="310"/>
      <c r="BR115" s="308">
        <v>1</v>
      </c>
      <c r="BS115" s="309"/>
      <c r="BT115" s="310"/>
      <c r="BU115" s="308">
        <v>1</v>
      </c>
      <c r="BV115" s="309"/>
      <c r="BW115" s="310"/>
      <c r="BX115" s="308">
        <v>1</v>
      </c>
      <c r="BY115" s="309"/>
      <c r="BZ115" s="310"/>
      <c r="CA115" s="308">
        <v>1</v>
      </c>
      <c r="CB115" s="309"/>
      <c r="CC115" s="310"/>
      <c r="CD115" s="308">
        <v>1</v>
      </c>
      <c r="CE115" s="309"/>
      <c r="CF115" s="310"/>
      <c r="CG115" s="308">
        <v>1</v>
      </c>
      <c r="CH115" s="309"/>
      <c r="CI115" s="310"/>
      <c r="CJ115" s="308">
        <v>1</v>
      </c>
      <c r="CK115" s="309"/>
      <c r="CL115" s="310"/>
      <c r="CM115" s="308">
        <v>1</v>
      </c>
      <c r="CN115" s="309"/>
      <c r="CO115" s="310"/>
      <c r="CP115" s="308">
        <v>1</v>
      </c>
      <c r="CQ115" s="309"/>
      <c r="CR115" s="310"/>
      <c r="CS115" s="308">
        <v>1</v>
      </c>
      <c r="CT115" s="309"/>
      <c r="CU115" s="310"/>
      <c r="CV115" s="308">
        <v>1</v>
      </c>
      <c r="CW115" s="309"/>
      <c r="CX115" s="310"/>
      <c r="CY115" s="308">
        <v>1</v>
      </c>
      <c r="CZ115" s="309"/>
      <c r="DA115" s="310"/>
      <c r="DB115" s="308">
        <v>1</v>
      </c>
      <c r="DC115" s="309"/>
      <c r="DD115" s="310"/>
      <c r="DE115" s="308">
        <v>1</v>
      </c>
      <c r="DF115" s="309"/>
      <c r="DG115" s="310"/>
      <c r="DH115" s="308">
        <v>1</v>
      </c>
      <c r="DI115" s="309"/>
      <c r="DJ115" s="309"/>
      <c r="DK115" s="87">
        <f>SUM(D359:E359)</f>
        <v>37</v>
      </c>
      <c r="DL115" s="3">
        <f>SUM(H359:I359)</f>
        <v>0</v>
      </c>
      <c r="DM115" s="31">
        <f>SUM(F359:G359)</f>
        <v>0</v>
      </c>
    </row>
    <row r="116" spans="2:117" x14ac:dyDescent="0.25">
      <c r="B116" s="11">
        <v>2</v>
      </c>
      <c r="C116" s="6" t="str">
        <f>'2 жастағы Ф'!C116</f>
        <v>Даулет Ерназ</v>
      </c>
      <c r="D116" s="309">
        <v>1</v>
      </c>
      <c r="E116" s="309"/>
      <c r="F116" s="310"/>
      <c r="G116" s="308">
        <v>1</v>
      </c>
      <c r="H116" s="309"/>
      <c r="I116" s="310"/>
      <c r="J116" s="308">
        <v>1</v>
      </c>
      <c r="K116" s="309"/>
      <c r="L116" s="310"/>
      <c r="M116" s="308">
        <v>1</v>
      </c>
      <c r="N116" s="309"/>
      <c r="O116" s="310"/>
      <c r="P116" s="308">
        <v>1</v>
      </c>
      <c r="Q116" s="309"/>
      <c r="R116" s="310"/>
      <c r="S116" s="308">
        <v>1</v>
      </c>
      <c r="T116" s="309"/>
      <c r="U116" s="310"/>
      <c r="V116" s="308">
        <v>1</v>
      </c>
      <c r="W116" s="309"/>
      <c r="X116" s="310"/>
      <c r="Y116" s="308">
        <v>1</v>
      </c>
      <c r="Z116" s="309"/>
      <c r="AA116" s="310"/>
      <c r="AB116" s="308">
        <v>1</v>
      </c>
      <c r="AC116" s="309"/>
      <c r="AD116" s="310"/>
      <c r="AE116" s="308">
        <v>1</v>
      </c>
      <c r="AF116" s="309"/>
      <c r="AG116" s="310"/>
      <c r="AH116" s="308">
        <v>1</v>
      </c>
      <c r="AI116" s="309"/>
      <c r="AJ116" s="310"/>
      <c r="AK116" s="308">
        <v>1</v>
      </c>
      <c r="AL116" s="309"/>
      <c r="AM116" s="310"/>
      <c r="AN116" s="308">
        <v>1</v>
      </c>
      <c r="AO116" s="309"/>
      <c r="AP116" s="310"/>
      <c r="AQ116" s="308">
        <v>1</v>
      </c>
      <c r="AR116" s="309"/>
      <c r="AS116" s="310"/>
      <c r="AT116" s="308">
        <v>1</v>
      </c>
      <c r="AU116" s="309"/>
      <c r="AV116" s="310"/>
      <c r="AW116" s="308">
        <v>1</v>
      </c>
      <c r="AX116" s="309"/>
      <c r="AY116" s="310"/>
      <c r="AZ116" s="308">
        <v>1</v>
      </c>
      <c r="BA116" s="309"/>
      <c r="BB116" s="310"/>
      <c r="BC116" s="308">
        <v>1</v>
      </c>
      <c r="BD116" s="309"/>
      <c r="BE116" s="310"/>
      <c r="BF116" s="308">
        <v>1</v>
      </c>
      <c r="BG116" s="309"/>
      <c r="BH116" s="310"/>
      <c r="BI116" s="308">
        <v>1</v>
      </c>
      <c r="BJ116" s="309"/>
      <c r="BK116" s="310"/>
      <c r="BL116" s="308">
        <v>1</v>
      </c>
      <c r="BM116" s="309"/>
      <c r="BN116" s="310"/>
      <c r="BO116" s="308">
        <v>1</v>
      </c>
      <c r="BP116" s="309"/>
      <c r="BQ116" s="310"/>
      <c r="BR116" s="308">
        <v>1</v>
      </c>
      <c r="BS116" s="309"/>
      <c r="BT116" s="310"/>
      <c r="BU116" s="308">
        <v>1</v>
      </c>
      <c r="BV116" s="309"/>
      <c r="BW116" s="310"/>
      <c r="BX116" s="308">
        <v>1</v>
      </c>
      <c r="BY116" s="309"/>
      <c r="BZ116" s="310"/>
      <c r="CA116" s="308">
        <v>1</v>
      </c>
      <c r="CB116" s="309"/>
      <c r="CC116" s="310"/>
      <c r="CD116" s="308">
        <v>1</v>
      </c>
      <c r="CE116" s="309"/>
      <c r="CF116" s="310"/>
      <c r="CG116" s="308">
        <v>1</v>
      </c>
      <c r="CH116" s="309"/>
      <c r="CI116" s="310"/>
      <c r="CJ116" s="308">
        <v>1</v>
      </c>
      <c r="CK116" s="309"/>
      <c r="CL116" s="310"/>
      <c r="CM116" s="308">
        <v>1</v>
      </c>
      <c r="CN116" s="309"/>
      <c r="CO116" s="310"/>
      <c r="CP116" s="308">
        <v>1</v>
      </c>
      <c r="CQ116" s="309"/>
      <c r="CR116" s="310"/>
      <c r="CS116" s="308">
        <v>1</v>
      </c>
      <c r="CT116" s="309"/>
      <c r="CU116" s="310"/>
      <c r="CV116" s="308">
        <v>1</v>
      </c>
      <c r="CW116" s="309"/>
      <c r="CX116" s="310"/>
      <c r="CY116" s="308">
        <v>1</v>
      </c>
      <c r="CZ116" s="309"/>
      <c r="DA116" s="310"/>
      <c r="DB116" s="308">
        <v>1</v>
      </c>
      <c r="DC116" s="309"/>
      <c r="DD116" s="310"/>
      <c r="DE116" s="308">
        <v>1</v>
      </c>
      <c r="DF116" s="309"/>
      <c r="DG116" s="310"/>
      <c r="DH116" s="308">
        <v>1</v>
      </c>
      <c r="DI116" s="309"/>
      <c r="DJ116" s="309"/>
      <c r="DK116" s="87">
        <f t="shared" ref="DK116:DK154" si="9">SUM(D360:E360)</f>
        <v>37</v>
      </c>
      <c r="DL116" s="3">
        <f t="shared" ref="DL116:DL154" si="10">SUM(H360:I360)</f>
        <v>0</v>
      </c>
      <c r="DM116" s="31">
        <f t="shared" ref="DM116:DM154" si="11">SUM(F360:G360)</f>
        <v>0</v>
      </c>
    </row>
    <row r="117" spans="2:117" x14ac:dyDescent="0.25">
      <c r="B117" s="11">
        <v>3</v>
      </c>
      <c r="C117" s="6" t="str">
        <f>'2 жастағы Ф'!C117</f>
        <v>Дәлел Ақарыс</v>
      </c>
      <c r="D117" s="309">
        <v>1</v>
      </c>
      <c r="E117" s="309"/>
      <c r="F117" s="310"/>
      <c r="G117" s="308">
        <v>1</v>
      </c>
      <c r="H117" s="309"/>
      <c r="I117" s="310"/>
      <c r="J117" s="308">
        <v>1</v>
      </c>
      <c r="K117" s="309"/>
      <c r="L117" s="310"/>
      <c r="M117" s="308">
        <v>1</v>
      </c>
      <c r="N117" s="309"/>
      <c r="O117" s="310"/>
      <c r="P117" s="308">
        <v>1</v>
      </c>
      <c r="Q117" s="309"/>
      <c r="R117" s="310"/>
      <c r="S117" s="308">
        <v>1</v>
      </c>
      <c r="T117" s="309"/>
      <c r="U117" s="310"/>
      <c r="V117" s="308">
        <v>1</v>
      </c>
      <c r="W117" s="309"/>
      <c r="X117" s="310"/>
      <c r="Y117" s="308">
        <v>1</v>
      </c>
      <c r="Z117" s="309"/>
      <c r="AA117" s="310"/>
      <c r="AB117" s="308">
        <v>1</v>
      </c>
      <c r="AC117" s="309"/>
      <c r="AD117" s="310"/>
      <c r="AE117" s="308">
        <v>1</v>
      </c>
      <c r="AF117" s="309"/>
      <c r="AG117" s="310"/>
      <c r="AH117" s="308">
        <v>1</v>
      </c>
      <c r="AI117" s="309"/>
      <c r="AJ117" s="310"/>
      <c r="AK117" s="308">
        <v>1</v>
      </c>
      <c r="AL117" s="309"/>
      <c r="AM117" s="310"/>
      <c r="AN117" s="308">
        <v>1</v>
      </c>
      <c r="AO117" s="309"/>
      <c r="AP117" s="310"/>
      <c r="AQ117" s="308">
        <v>1</v>
      </c>
      <c r="AR117" s="309"/>
      <c r="AS117" s="310"/>
      <c r="AT117" s="308">
        <v>1</v>
      </c>
      <c r="AU117" s="309"/>
      <c r="AV117" s="310"/>
      <c r="AW117" s="308">
        <v>1</v>
      </c>
      <c r="AX117" s="309"/>
      <c r="AY117" s="310"/>
      <c r="AZ117" s="308">
        <v>1</v>
      </c>
      <c r="BA117" s="309"/>
      <c r="BB117" s="310"/>
      <c r="BC117" s="308">
        <v>1</v>
      </c>
      <c r="BD117" s="309"/>
      <c r="BE117" s="310"/>
      <c r="BF117" s="308">
        <v>1</v>
      </c>
      <c r="BG117" s="309"/>
      <c r="BH117" s="310"/>
      <c r="BI117" s="308">
        <v>1</v>
      </c>
      <c r="BJ117" s="309"/>
      <c r="BK117" s="310"/>
      <c r="BL117" s="308">
        <v>1</v>
      </c>
      <c r="BM117" s="309"/>
      <c r="BN117" s="310"/>
      <c r="BO117" s="308">
        <v>1</v>
      </c>
      <c r="BP117" s="309"/>
      <c r="BQ117" s="310"/>
      <c r="BR117" s="308">
        <v>1</v>
      </c>
      <c r="BS117" s="309"/>
      <c r="BT117" s="310"/>
      <c r="BU117" s="308">
        <v>1</v>
      </c>
      <c r="BV117" s="309"/>
      <c r="BW117" s="310"/>
      <c r="BX117" s="308">
        <v>1</v>
      </c>
      <c r="BY117" s="309"/>
      <c r="BZ117" s="310"/>
      <c r="CA117" s="308">
        <v>1</v>
      </c>
      <c r="CB117" s="309"/>
      <c r="CC117" s="310"/>
      <c r="CD117" s="308">
        <v>1</v>
      </c>
      <c r="CE117" s="309"/>
      <c r="CF117" s="310"/>
      <c r="CG117" s="308">
        <v>1</v>
      </c>
      <c r="CH117" s="309"/>
      <c r="CI117" s="310"/>
      <c r="CJ117" s="308">
        <v>1</v>
      </c>
      <c r="CK117" s="309"/>
      <c r="CL117" s="310"/>
      <c r="CM117" s="308">
        <v>1</v>
      </c>
      <c r="CN117" s="309"/>
      <c r="CO117" s="310"/>
      <c r="CP117" s="308">
        <v>1</v>
      </c>
      <c r="CQ117" s="309"/>
      <c r="CR117" s="310"/>
      <c r="CS117" s="308">
        <v>1</v>
      </c>
      <c r="CT117" s="309"/>
      <c r="CU117" s="310"/>
      <c r="CV117" s="308">
        <v>1</v>
      </c>
      <c r="CW117" s="309"/>
      <c r="CX117" s="310"/>
      <c r="CY117" s="308">
        <v>1</v>
      </c>
      <c r="CZ117" s="309"/>
      <c r="DA117" s="310"/>
      <c r="DB117" s="308">
        <v>1</v>
      </c>
      <c r="DC117" s="309"/>
      <c r="DD117" s="310"/>
      <c r="DE117" s="308">
        <v>1</v>
      </c>
      <c r="DF117" s="309"/>
      <c r="DG117" s="310"/>
      <c r="DH117" s="308">
        <v>1</v>
      </c>
      <c r="DI117" s="309"/>
      <c r="DJ117" s="309"/>
      <c r="DK117" s="87">
        <f t="shared" si="9"/>
        <v>37</v>
      </c>
      <c r="DL117" s="3">
        <f t="shared" si="10"/>
        <v>0</v>
      </c>
      <c r="DM117" s="31">
        <f t="shared" si="11"/>
        <v>0</v>
      </c>
    </row>
    <row r="118" spans="2:117" x14ac:dyDescent="0.25">
      <c r="B118" s="11">
        <v>4</v>
      </c>
      <c r="C118" s="6" t="str">
        <f>'2 жастағы Ф'!C118</f>
        <v>Вельмов Макар</v>
      </c>
      <c r="D118" s="309"/>
      <c r="E118" s="309">
        <v>1</v>
      </c>
      <c r="F118" s="310"/>
      <c r="G118" s="308"/>
      <c r="H118" s="309">
        <v>1</v>
      </c>
      <c r="I118" s="310"/>
      <c r="J118" s="308"/>
      <c r="K118" s="309">
        <v>1</v>
      </c>
      <c r="L118" s="310"/>
      <c r="M118" s="308"/>
      <c r="N118" s="309">
        <v>1</v>
      </c>
      <c r="O118" s="310"/>
      <c r="P118" s="308"/>
      <c r="Q118" s="309">
        <v>1</v>
      </c>
      <c r="R118" s="310"/>
      <c r="S118" s="308"/>
      <c r="T118" s="309">
        <v>1</v>
      </c>
      <c r="U118" s="310"/>
      <c r="V118" s="308"/>
      <c r="W118" s="309">
        <v>1</v>
      </c>
      <c r="X118" s="310"/>
      <c r="Y118" s="308"/>
      <c r="Z118" s="309">
        <v>1</v>
      </c>
      <c r="AA118" s="310"/>
      <c r="AB118" s="308"/>
      <c r="AC118" s="309">
        <v>1</v>
      </c>
      <c r="AD118" s="310"/>
      <c r="AE118" s="308"/>
      <c r="AF118" s="309">
        <v>1</v>
      </c>
      <c r="AG118" s="310"/>
      <c r="AH118" s="308"/>
      <c r="AI118" s="309">
        <v>1</v>
      </c>
      <c r="AJ118" s="310"/>
      <c r="AK118" s="308"/>
      <c r="AL118" s="309">
        <v>1</v>
      </c>
      <c r="AM118" s="310"/>
      <c r="AN118" s="308"/>
      <c r="AO118" s="309">
        <v>1</v>
      </c>
      <c r="AP118" s="310"/>
      <c r="AQ118" s="308"/>
      <c r="AR118" s="309">
        <v>1</v>
      </c>
      <c r="AS118" s="310"/>
      <c r="AT118" s="308"/>
      <c r="AU118" s="309">
        <v>1</v>
      </c>
      <c r="AV118" s="310"/>
      <c r="AW118" s="308"/>
      <c r="AX118" s="309">
        <v>1</v>
      </c>
      <c r="AY118" s="310"/>
      <c r="AZ118" s="308"/>
      <c r="BA118" s="309">
        <v>1</v>
      </c>
      <c r="BB118" s="310"/>
      <c r="BC118" s="308"/>
      <c r="BD118" s="309">
        <v>1</v>
      </c>
      <c r="BE118" s="310"/>
      <c r="BF118" s="308"/>
      <c r="BG118" s="309">
        <v>1</v>
      </c>
      <c r="BH118" s="310"/>
      <c r="BI118" s="308"/>
      <c r="BJ118" s="309">
        <v>1</v>
      </c>
      <c r="BK118" s="310"/>
      <c r="BL118" s="308"/>
      <c r="BM118" s="309">
        <v>1</v>
      </c>
      <c r="BN118" s="310"/>
      <c r="BO118" s="308"/>
      <c r="BP118" s="309">
        <v>1</v>
      </c>
      <c r="BQ118" s="310"/>
      <c r="BR118" s="308"/>
      <c r="BS118" s="309">
        <v>1</v>
      </c>
      <c r="BT118" s="310"/>
      <c r="BU118" s="308"/>
      <c r="BV118" s="309">
        <v>1</v>
      </c>
      <c r="BW118" s="310"/>
      <c r="BX118" s="308"/>
      <c r="BY118" s="309">
        <v>1</v>
      </c>
      <c r="BZ118" s="310"/>
      <c r="CA118" s="308"/>
      <c r="CB118" s="309">
        <v>1</v>
      </c>
      <c r="CC118" s="310"/>
      <c r="CD118" s="308"/>
      <c r="CE118" s="309">
        <v>1</v>
      </c>
      <c r="CF118" s="310"/>
      <c r="CG118" s="308"/>
      <c r="CH118" s="309">
        <v>1</v>
      </c>
      <c r="CI118" s="310"/>
      <c r="CJ118" s="308"/>
      <c r="CK118" s="309">
        <v>1</v>
      </c>
      <c r="CL118" s="310"/>
      <c r="CM118" s="308"/>
      <c r="CN118" s="309">
        <v>1</v>
      </c>
      <c r="CO118" s="310"/>
      <c r="CP118" s="308"/>
      <c r="CQ118" s="309">
        <v>1</v>
      </c>
      <c r="CR118" s="310"/>
      <c r="CS118" s="308"/>
      <c r="CT118" s="309">
        <v>1</v>
      </c>
      <c r="CU118" s="310"/>
      <c r="CV118" s="308"/>
      <c r="CW118" s="309">
        <v>1</v>
      </c>
      <c r="CX118" s="310"/>
      <c r="CY118" s="308"/>
      <c r="CZ118" s="309">
        <v>1</v>
      </c>
      <c r="DA118" s="310"/>
      <c r="DB118" s="308"/>
      <c r="DC118" s="309">
        <v>1</v>
      </c>
      <c r="DD118" s="310"/>
      <c r="DE118" s="308"/>
      <c r="DF118" s="309">
        <v>1</v>
      </c>
      <c r="DG118" s="310"/>
      <c r="DH118" s="308"/>
      <c r="DI118" s="309">
        <v>1</v>
      </c>
      <c r="DJ118" s="309"/>
      <c r="DK118" s="87">
        <f t="shared" si="9"/>
        <v>0</v>
      </c>
      <c r="DL118" s="3">
        <f t="shared" si="10"/>
        <v>37</v>
      </c>
      <c r="DM118" s="31">
        <f t="shared" si="11"/>
        <v>0</v>
      </c>
    </row>
    <row r="119" spans="2:117" x14ac:dyDescent="0.25">
      <c r="B119" s="11">
        <v>5</v>
      </c>
      <c r="C119" s="6" t="str">
        <f>'2 жастағы Ф'!C119</f>
        <v>Жақсытай Айдын</v>
      </c>
      <c r="D119" s="309"/>
      <c r="E119" s="309">
        <v>1</v>
      </c>
      <c r="F119" s="310"/>
      <c r="G119" s="308"/>
      <c r="H119" s="309">
        <v>1</v>
      </c>
      <c r="I119" s="310"/>
      <c r="J119" s="308"/>
      <c r="K119" s="309">
        <v>1</v>
      </c>
      <c r="L119" s="310"/>
      <c r="M119" s="308"/>
      <c r="N119" s="309">
        <v>1</v>
      </c>
      <c r="O119" s="310"/>
      <c r="P119" s="308"/>
      <c r="Q119" s="309">
        <v>1</v>
      </c>
      <c r="R119" s="310"/>
      <c r="S119" s="308"/>
      <c r="T119" s="309">
        <v>1</v>
      </c>
      <c r="U119" s="310"/>
      <c r="V119" s="308"/>
      <c r="W119" s="309">
        <v>1</v>
      </c>
      <c r="X119" s="310"/>
      <c r="Y119" s="308"/>
      <c r="Z119" s="309">
        <v>1</v>
      </c>
      <c r="AA119" s="310"/>
      <c r="AB119" s="308"/>
      <c r="AC119" s="309">
        <v>1</v>
      </c>
      <c r="AD119" s="310"/>
      <c r="AE119" s="308"/>
      <c r="AF119" s="309">
        <v>1</v>
      </c>
      <c r="AG119" s="310"/>
      <c r="AH119" s="308"/>
      <c r="AI119" s="309">
        <v>1</v>
      </c>
      <c r="AJ119" s="310"/>
      <c r="AK119" s="308"/>
      <c r="AL119" s="309">
        <v>1</v>
      </c>
      <c r="AM119" s="310"/>
      <c r="AN119" s="308"/>
      <c r="AO119" s="309">
        <v>1</v>
      </c>
      <c r="AP119" s="310"/>
      <c r="AQ119" s="308"/>
      <c r="AR119" s="309">
        <v>1</v>
      </c>
      <c r="AS119" s="310"/>
      <c r="AT119" s="308"/>
      <c r="AU119" s="309">
        <v>1</v>
      </c>
      <c r="AV119" s="310"/>
      <c r="AW119" s="308"/>
      <c r="AX119" s="309">
        <v>1</v>
      </c>
      <c r="AY119" s="310"/>
      <c r="AZ119" s="308"/>
      <c r="BA119" s="309">
        <v>1</v>
      </c>
      <c r="BB119" s="310"/>
      <c r="BC119" s="308"/>
      <c r="BD119" s="309">
        <v>1</v>
      </c>
      <c r="BE119" s="310"/>
      <c r="BF119" s="308"/>
      <c r="BG119" s="309">
        <v>1</v>
      </c>
      <c r="BH119" s="310"/>
      <c r="BI119" s="308"/>
      <c r="BJ119" s="309">
        <v>1</v>
      </c>
      <c r="BK119" s="310"/>
      <c r="BL119" s="308"/>
      <c r="BM119" s="309">
        <v>1</v>
      </c>
      <c r="BN119" s="310"/>
      <c r="BO119" s="308"/>
      <c r="BP119" s="309">
        <v>1</v>
      </c>
      <c r="BQ119" s="310"/>
      <c r="BR119" s="308"/>
      <c r="BS119" s="309">
        <v>1</v>
      </c>
      <c r="BT119" s="310"/>
      <c r="BU119" s="308"/>
      <c r="BV119" s="309">
        <v>1</v>
      </c>
      <c r="BW119" s="310"/>
      <c r="BX119" s="308"/>
      <c r="BY119" s="309">
        <v>1</v>
      </c>
      <c r="BZ119" s="310"/>
      <c r="CA119" s="308"/>
      <c r="CB119" s="309">
        <v>1</v>
      </c>
      <c r="CC119" s="310"/>
      <c r="CD119" s="308"/>
      <c r="CE119" s="309">
        <v>1</v>
      </c>
      <c r="CF119" s="310"/>
      <c r="CG119" s="308"/>
      <c r="CH119" s="309">
        <v>1</v>
      </c>
      <c r="CI119" s="310"/>
      <c r="CJ119" s="308"/>
      <c r="CK119" s="309">
        <v>1</v>
      </c>
      <c r="CL119" s="310"/>
      <c r="CM119" s="308"/>
      <c r="CN119" s="309">
        <v>1</v>
      </c>
      <c r="CO119" s="310"/>
      <c r="CP119" s="308"/>
      <c r="CQ119" s="309">
        <v>1</v>
      </c>
      <c r="CR119" s="310"/>
      <c r="CS119" s="308"/>
      <c r="CT119" s="309">
        <v>1</v>
      </c>
      <c r="CU119" s="310"/>
      <c r="CV119" s="308"/>
      <c r="CW119" s="309">
        <v>1</v>
      </c>
      <c r="CX119" s="310"/>
      <c r="CY119" s="308"/>
      <c r="CZ119" s="309">
        <v>1</v>
      </c>
      <c r="DA119" s="310"/>
      <c r="DB119" s="308"/>
      <c r="DC119" s="309">
        <v>1</v>
      </c>
      <c r="DD119" s="310"/>
      <c r="DE119" s="308"/>
      <c r="DF119" s="309">
        <v>1</v>
      </c>
      <c r="DG119" s="310"/>
      <c r="DH119" s="308"/>
      <c r="DI119" s="309">
        <v>1</v>
      </c>
      <c r="DJ119" s="309"/>
      <c r="DK119" s="87">
        <f t="shared" si="9"/>
        <v>0</v>
      </c>
      <c r="DL119" s="3">
        <f t="shared" si="10"/>
        <v>37</v>
      </c>
      <c r="DM119" s="31">
        <f t="shared" si="11"/>
        <v>0</v>
      </c>
    </row>
    <row r="120" spans="2:117" x14ac:dyDescent="0.25">
      <c r="B120" s="11">
        <v>6</v>
      </c>
      <c r="C120" s="6" t="str">
        <f>'2 жастағы Ф'!C120</f>
        <v>Рахатжан Айбибі</v>
      </c>
      <c r="D120" s="315"/>
      <c r="E120" s="315">
        <v>1</v>
      </c>
      <c r="F120" s="316"/>
      <c r="G120" s="317"/>
      <c r="H120" s="315">
        <v>1</v>
      </c>
      <c r="I120" s="316"/>
      <c r="J120" s="317"/>
      <c r="K120" s="315">
        <v>1</v>
      </c>
      <c r="L120" s="316"/>
      <c r="M120" s="317"/>
      <c r="N120" s="315">
        <v>1</v>
      </c>
      <c r="O120" s="316"/>
      <c r="P120" s="317"/>
      <c r="Q120" s="315">
        <v>1</v>
      </c>
      <c r="R120" s="316"/>
      <c r="S120" s="317"/>
      <c r="T120" s="315">
        <v>1</v>
      </c>
      <c r="U120" s="316"/>
      <c r="V120" s="317"/>
      <c r="W120" s="315">
        <v>1</v>
      </c>
      <c r="X120" s="316"/>
      <c r="Y120" s="317"/>
      <c r="Z120" s="315">
        <v>1</v>
      </c>
      <c r="AA120" s="316"/>
      <c r="AB120" s="317"/>
      <c r="AC120" s="315">
        <v>1</v>
      </c>
      <c r="AD120" s="316"/>
      <c r="AE120" s="317"/>
      <c r="AF120" s="315">
        <v>1</v>
      </c>
      <c r="AG120" s="316"/>
      <c r="AH120" s="317"/>
      <c r="AI120" s="315">
        <v>1</v>
      </c>
      <c r="AJ120" s="316"/>
      <c r="AK120" s="317"/>
      <c r="AL120" s="315">
        <v>1</v>
      </c>
      <c r="AM120" s="316"/>
      <c r="AN120" s="317"/>
      <c r="AO120" s="315">
        <v>1</v>
      </c>
      <c r="AP120" s="316"/>
      <c r="AQ120" s="317"/>
      <c r="AR120" s="315">
        <v>1</v>
      </c>
      <c r="AS120" s="316"/>
      <c r="AT120" s="308"/>
      <c r="AU120" s="309">
        <v>1</v>
      </c>
      <c r="AV120" s="310"/>
      <c r="AW120" s="308"/>
      <c r="AX120" s="309">
        <v>1</v>
      </c>
      <c r="AY120" s="310"/>
      <c r="AZ120" s="308"/>
      <c r="BA120" s="309">
        <v>1</v>
      </c>
      <c r="BB120" s="310"/>
      <c r="BC120" s="308"/>
      <c r="BD120" s="309">
        <v>1</v>
      </c>
      <c r="BE120" s="310"/>
      <c r="BF120" s="308"/>
      <c r="BG120" s="309">
        <v>1</v>
      </c>
      <c r="BH120" s="310"/>
      <c r="BI120" s="308"/>
      <c r="BJ120" s="309">
        <v>1</v>
      </c>
      <c r="BK120" s="310"/>
      <c r="BL120" s="308"/>
      <c r="BM120" s="309">
        <v>1</v>
      </c>
      <c r="BN120" s="310"/>
      <c r="BO120" s="308"/>
      <c r="BP120" s="309">
        <v>1</v>
      </c>
      <c r="BQ120" s="310"/>
      <c r="BR120" s="308"/>
      <c r="BS120" s="309">
        <v>1</v>
      </c>
      <c r="BT120" s="310"/>
      <c r="BU120" s="308"/>
      <c r="BV120" s="309">
        <v>1</v>
      </c>
      <c r="BW120" s="310"/>
      <c r="BX120" s="308"/>
      <c r="BY120" s="309">
        <v>1</v>
      </c>
      <c r="BZ120" s="310"/>
      <c r="CA120" s="308"/>
      <c r="CB120" s="309">
        <v>1</v>
      </c>
      <c r="CC120" s="310"/>
      <c r="CD120" s="308"/>
      <c r="CE120" s="309">
        <v>1</v>
      </c>
      <c r="CF120" s="310"/>
      <c r="CG120" s="308"/>
      <c r="CH120" s="309">
        <v>1</v>
      </c>
      <c r="CI120" s="310"/>
      <c r="CJ120" s="308"/>
      <c r="CK120" s="309">
        <v>1</v>
      </c>
      <c r="CL120" s="310"/>
      <c r="CM120" s="308"/>
      <c r="CN120" s="309">
        <v>1</v>
      </c>
      <c r="CO120" s="310"/>
      <c r="CP120" s="308"/>
      <c r="CQ120" s="309">
        <v>1</v>
      </c>
      <c r="CR120" s="310"/>
      <c r="CS120" s="308"/>
      <c r="CT120" s="309">
        <v>1</v>
      </c>
      <c r="CU120" s="310"/>
      <c r="CV120" s="308"/>
      <c r="CW120" s="309">
        <v>1</v>
      </c>
      <c r="CX120" s="310"/>
      <c r="CY120" s="308"/>
      <c r="CZ120" s="309">
        <v>1</v>
      </c>
      <c r="DA120" s="310"/>
      <c r="DB120" s="308"/>
      <c r="DC120" s="309">
        <v>1</v>
      </c>
      <c r="DD120" s="310"/>
      <c r="DE120" s="308"/>
      <c r="DF120" s="309">
        <v>1</v>
      </c>
      <c r="DG120" s="310"/>
      <c r="DH120" s="308"/>
      <c r="DI120" s="309">
        <v>1</v>
      </c>
      <c r="DJ120" s="309"/>
      <c r="DK120" s="87">
        <f t="shared" si="9"/>
        <v>0</v>
      </c>
      <c r="DL120" s="3">
        <f t="shared" si="10"/>
        <v>37</v>
      </c>
      <c r="DM120" s="31">
        <f t="shared" si="11"/>
        <v>0</v>
      </c>
    </row>
    <row r="121" spans="2:117" x14ac:dyDescent="0.25">
      <c r="B121" s="11">
        <v>7</v>
      </c>
      <c r="C121" s="6" t="str">
        <f>'2 жастағы Ф'!C121</f>
        <v>Серік Айша</v>
      </c>
      <c r="D121" s="315"/>
      <c r="E121" s="315">
        <v>1</v>
      </c>
      <c r="F121" s="316"/>
      <c r="G121" s="317"/>
      <c r="H121" s="315">
        <v>1</v>
      </c>
      <c r="I121" s="316"/>
      <c r="J121" s="317"/>
      <c r="K121" s="315">
        <v>1</v>
      </c>
      <c r="L121" s="316"/>
      <c r="M121" s="317"/>
      <c r="N121" s="315">
        <v>1</v>
      </c>
      <c r="O121" s="316"/>
      <c r="P121" s="317"/>
      <c r="Q121" s="315">
        <v>1</v>
      </c>
      <c r="R121" s="316"/>
      <c r="S121" s="317"/>
      <c r="T121" s="315">
        <v>1</v>
      </c>
      <c r="U121" s="316"/>
      <c r="V121" s="317"/>
      <c r="W121" s="315">
        <v>1</v>
      </c>
      <c r="X121" s="316"/>
      <c r="Y121" s="317"/>
      <c r="Z121" s="315">
        <v>1</v>
      </c>
      <c r="AA121" s="316"/>
      <c r="AB121" s="317"/>
      <c r="AC121" s="315">
        <v>1</v>
      </c>
      <c r="AD121" s="316"/>
      <c r="AE121" s="317"/>
      <c r="AF121" s="315">
        <v>1</v>
      </c>
      <c r="AG121" s="316"/>
      <c r="AH121" s="317"/>
      <c r="AI121" s="315">
        <v>1</v>
      </c>
      <c r="AJ121" s="316"/>
      <c r="AK121" s="317"/>
      <c r="AL121" s="315">
        <v>1</v>
      </c>
      <c r="AM121" s="316"/>
      <c r="AN121" s="317"/>
      <c r="AO121" s="315">
        <v>1</v>
      </c>
      <c r="AP121" s="316"/>
      <c r="AQ121" s="317"/>
      <c r="AR121" s="315">
        <v>1</v>
      </c>
      <c r="AS121" s="316"/>
      <c r="AT121" s="308"/>
      <c r="AU121" s="309">
        <v>1</v>
      </c>
      <c r="AV121" s="310"/>
      <c r="AW121" s="308"/>
      <c r="AX121" s="309">
        <v>1</v>
      </c>
      <c r="AY121" s="310"/>
      <c r="AZ121" s="308"/>
      <c r="BA121" s="309">
        <v>1</v>
      </c>
      <c r="BB121" s="310"/>
      <c r="BC121" s="308"/>
      <c r="BD121" s="309">
        <v>1</v>
      </c>
      <c r="BE121" s="310"/>
      <c r="BF121" s="308"/>
      <c r="BG121" s="309">
        <v>1</v>
      </c>
      <c r="BH121" s="310"/>
      <c r="BI121" s="308"/>
      <c r="BJ121" s="309">
        <v>1</v>
      </c>
      <c r="BK121" s="310"/>
      <c r="BL121" s="308"/>
      <c r="BM121" s="309">
        <v>1</v>
      </c>
      <c r="BN121" s="310"/>
      <c r="BO121" s="308"/>
      <c r="BP121" s="309">
        <v>1</v>
      </c>
      <c r="BQ121" s="310"/>
      <c r="BR121" s="308"/>
      <c r="BS121" s="309">
        <v>1</v>
      </c>
      <c r="BT121" s="310"/>
      <c r="BU121" s="308"/>
      <c r="BV121" s="309">
        <v>1</v>
      </c>
      <c r="BW121" s="310"/>
      <c r="BX121" s="308"/>
      <c r="BY121" s="309">
        <v>1</v>
      </c>
      <c r="BZ121" s="310"/>
      <c r="CA121" s="308"/>
      <c r="CB121" s="309">
        <v>1</v>
      </c>
      <c r="CC121" s="310"/>
      <c r="CD121" s="308"/>
      <c r="CE121" s="309">
        <v>1</v>
      </c>
      <c r="CF121" s="310"/>
      <c r="CG121" s="308"/>
      <c r="CH121" s="309">
        <v>1</v>
      </c>
      <c r="CI121" s="310"/>
      <c r="CJ121" s="308"/>
      <c r="CK121" s="309">
        <v>1</v>
      </c>
      <c r="CL121" s="310"/>
      <c r="CM121" s="308"/>
      <c r="CN121" s="309">
        <v>1</v>
      </c>
      <c r="CO121" s="310"/>
      <c r="CP121" s="308"/>
      <c r="CQ121" s="309">
        <v>1</v>
      </c>
      <c r="CR121" s="310"/>
      <c r="CS121" s="308"/>
      <c r="CT121" s="309">
        <v>1</v>
      </c>
      <c r="CU121" s="310"/>
      <c r="CV121" s="308"/>
      <c r="CW121" s="309">
        <v>1</v>
      </c>
      <c r="CX121" s="310"/>
      <c r="CY121" s="308"/>
      <c r="CZ121" s="309">
        <v>1</v>
      </c>
      <c r="DA121" s="310"/>
      <c r="DB121" s="308"/>
      <c r="DC121" s="309">
        <v>1</v>
      </c>
      <c r="DD121" s="310"/>
      <c r="DE121" s="308"/>
      <c r="DF121" s="309">
        <v>1</v>
      </c>
      <c r="DG121" s="310"/>
      <c r="DH121" s="308"/>
      <c r="DI121" s="309">
        <v>1</v>
      </c>
      <c r="DJ121" s="309"/>
      <c r="DK121" s="87">
        <f t="shared" si="9"/>
        <v>0</v>
      </c>
      <c r="DL121" s="3">
        <f t="shared" si="10"/>
        <v>37</v>
      </c>
      <c r="DM121" s="31">
        <f t="shared" si="11"/>
        <v>0</v>
      </c>
    </row>
    <row r="122" spans="2:117" x14ac:dyDescent="0.25">
      <c r="B122" s="11">
        <v>8</v>
      </c>
      <c r="C122" s="6" t="str">
        <f>'2 жастағы Ф'!C122</f>
        <v>Бутаев Мирон</v>
      </c>
      <c r="D122" s="315"/>
      <c r="E122" s="315">
        <v>1</v>
      </c>
      <c r="F122" s="316"/>
      <c r="G122" s="317"/>
      <c r="H122" s="315">
        <v>1</v>
      </c>
      <c r="I122" s="316"/>
      <c r="J122" s="317"/>
      <c r="K122" s="315">
        <v>1</v>
      </c>
      <c r="L122" s="316"/>
      <c r="M122" s="317"/>
      <c r="N122" s="315">
        <v>1</v>
      </c>
      <c r="O122" s="316"/>
      <c r="P122" s="317"/>
      <c r="Q122" s="315">
        <v>1</v>
      </c>
      <c r="R122" s="316"/>
      <c r="S122" s="317"/>
      <c r="T122" s="315">
        <v>1</v>
      </c>
      <c r="U122" s="316"/>
      <c r="V122" s="317"/>
      <c r="W122" s="315">
        <v>1</v>
      </c>
      <c r="X122" s="316"/>
      <c r="Y122" s="317"/>
      <c r="Z122" s="315">
        <v>1</v>
      </c>
      <c r="AA122" s="316"/>
      <c r="AB122" s="317"/>
      <c r="AC122" s="315">
        <v>1</v>
      </c>
      <c r="AD122" s="316"/>
      <c r="AE122" s="317"/>
      <c r="AF122" s="315">
        <v>1</v>
      </c>
      <c r="AG122" s="316"/>
      <c r="AH122" s="317"/>
      <c r="AI122" s="315">
        <v>1</v>
      </c>
      <c r="AJ122" s="316"/>
      <c r="AK122" s="317"/>
      <c r="AL122" s="315">
        <v>1</v>
      </c>
      <c r="AM122" s="316"/>
      <c r="AN122" s="317"/>
      <c r="AO122" s="315">
        <v>1</v>
      </c>
      <c r="AP122" s="316"/>
      <c r="AQ122" s="317"/>
      <c r="AR122" s="315">
        <v>1</v>
      </c>
      <c r="AS122" s="316"/>
      <c r="AT122" s="308"/>
      <c r="AU122" s="309">
        <v>1</v>
      </c>
      <c r="AV122" s="310"/>
      <c r="AW122" s="308"/>
      <c r="AX122" s="309">
        <v>1</v>
      </c>
      <c r="AY122" s="310"/>
      <c r="AZ122" s="308"/>
      <c r="BA122" s="309">
        <v>1</v>
      </c>
      <c r="BB122" s="310"/>
      <c r="BC122" s="308"/>
      <c r="BD122" s="309">
        <v>1</v>
      </c>
      <c r="BE122" s="310"/>
      <c r="BF122" s="308"/>
      <c r="BG122" s="309">
        <v>1</v>
      </c>
      <c r="BH122" s="310"/>
      <c r="BI122" s="308"/>
      <c r="BJ122" s="309">
        <v>1</v>
      </c>
      <c r="BK122" s="310"/>
      <c r="BL122" s="308"/>
      <c r="BM122" s="309">
        <v>1</v>
      </c>
      <c r="BN122" s="310"/>
      <c r="BO122" s="308"/>
      <c r="BP122" s="309">
        <v>1</v>
      </c>
      <c r="BQ122" s="310"/>
      <c r="BR122" s="308"/>
      <c r="BS122" s="309">
        <v>1</v>
      </c>
      <c r="BT122" s="310"/>
      <c r="BU122" s="308"/>
      <c r="BV122" s="309">
        <v>1</v>
      </c>
      <c r="BW122" s="310"/>
      <c r="BX122" s="308"/>
      <c r="BY122" s="309">
        <v>1</v>
      </c>
      <c r="BZ122" s="310"/>
      <c r="CA122" s="308"/>
      <c r="CB122" s="309">
        <v>1</v>
      </c>
      <c r="CC122" s="310"/>
      <c r="CD122" s="308"/>
      <c r="CE122" s="309">
        <v>1</v>
      </c>
      <c r="CF122" s="310"/>
      <c r="CG122" s="308"/>
      <c r="CH122" s="309">
        <v>1</v>
      </c>
      <c r="CI122" s="310"/>
      <c r="CJ122" s="308"/>
      <c r="CK122" s="309">
        <v>1</v>
      </c>
      <c r="CL122" s="310"/>
      <c r="CM122" s="308"/>
      <c r="CN122" s="309">
        <v>1</v>
      </c>
      <c r="CO122" s="310"/>
      <c r="CP122" s="308"/>
      <c r="CQ122" s="309">
        <v>1</v>
      </c>
      <c r="CR122" s="310"/>
      <c r="CS122" s="308"/>
      <c r="CT122" s="309">
        <v>1</v>
      </c>
      <c r="CU122" s="310"/>
      <c r="CV122" s="308"/>
      <c r="CW122" s="309">
        <v>1</v>
      </c>
      <c r="CX122" s="310"/>
      <c r="CY122" s="308"/>
      <c r="CZ122" s="309">
        <v>1</v>
      </c>
      <c r="DA122" s="310"/>
      <c r="DB122" s="308"/>
      <c r="DC122" s="309">
        <v>1</v>
      </c>
      <c r="DD122" s="310"/>
      <c r="DE122" s="308"/>
      <c r="DF122" s="309">
        <v>1</v>
      </c>
      <c r="DG122" s="310"/>
      <c r="DH122" s="308"/>
      <c r="DI122" s="309">
        <v>1</v>
      </c>
      <c r="DJ122" s="309"/>
      <c r="DK122" s="87">
        <f t="shared" si="9"/>
        <v>0</v>
      </c>
      <c r="DL122" s="3">
        <f t="shared" si="10"/>
        <v>37</v>
      </c>
      <c r="DM122" s="31">
        <f t="shared" si="11"/>
        <v>0</v>
      </c>
    </row>
    <row r="123" spans="2:117" x14ac:dyDescent="0.25">
      <c r="B123" s="11">
        <v>9</v>
      </c>
      <c r="C123" s="6" t="str">
        <f>'2 жастағы Ф'!C123</f>
        <v>Литвинов Иван</v>
      </c>
      <c r="D123" s="315"/>
      <c r="E123" s="315">
        <v>1</v>
      </c>
      <c r="F123" s="316"/>
      <c r="G123" s="317"/>
      <c r="H123" s="315">
        <v>1</v>
      </c>
      <c r="I123" s="316"/>
      <c r="J123" s="317"/>
      <c r="K123" s="315">
        <v>1</v>
      </c>
      <c r="L123" s="316"/>
      <c r="M123" s="317"/>
      <c r="N123" s="315">
        <v>1</v>
      </c>
      <c r="O123" s="316"/>
      <c r="P123" s="317"/>
      <c r="Q123" s="315">
        <v>1</v>
      </c>
      <c r="R123" s="316"/>
      <c r="S123" s="317"/>
      <c r="T123" s="315">
        <v>1</v>
      </c>
      <c r="U123" s="316"/>
      <c r="V123" s="317"/>
      <c r="W123" s="315">
        <v>1</v>
      </c>
      <c r="X123" s="316"/>
      <c r="Y123" s="317"/>
      <c r="Z123" s="315">
        <v>1</v>
      </c>
      <c r="AA123" s="316"/>
      <c r="AB123" s="317"/>
      <c r="AC123" s="315">
        <v>1</v>
      </c>
      <c r="AD123" s="316"/>
      <c r="AE123" s="317"/>
      <c r="AF123" s="315">
        <v>1</v>
      </c>
      <c r="AG123" s="316"/>
      <c r="AH123" s="317"/>
      <c r="AI123" s="315">
        <v>1</v>
      </c>
      <c r="AJ123" s="316"/>
      <c r="AK123" s="317"/>
      <c r="AL123" s="315">
        <v>1</v>
      </c>
      <c r="AM123" s="316"/>
      <c r="AN123" s="317"/>
      <c r="AO123" s="315">
        <v>1</v>
      </c>
      <c r="AP123" s="316"/>
      <c r="AQ123" s="317"/>
      <c r="AR123" s="315">
        <v>1</v>
      </c>
      <c r="AS123" s="316"/>
      <c r="AT123" s="308"/>
      <c r="AU123" s="309">
        <v>1</v>
      </c>
      <c r="AV123" s="310"/>
      <c r="AW123" s="308"/>
      <c r="AX123" s="309">
        <v>1</v>
      </c>
      <c r="AY123" s="310"/>
      <c r="AZ123" s="308"/>
      <c r="BA123" s="309">
        <v>1</v>
      </c>
      <c r="BB123" s="310"/>
      <c r="BC123" s="308"/>
      <c r="BD123" s="309">
        <v>1</v>
      </c>
      <c r="BE123" s="310"/>
      <c r="BF123" s="308"/>
      <c r="BG123" s="309">
        <v>1</v>
      </c>
      <c r="BH123" s="310"/>
      <c r="BI123" s="308"/>
      <c r="BJ123" s="309">
        <v>1</v>
      </c>
      <c r="BK123" s="310"/>
      <c r="BL123" s="308"/>
      <c r="BM123" s="309">
        <v>1</v>
      </c>
      <c r="BN123" s="310"/>
      <c r="BO123" s="308"/>
      <c r="BP123" s="309">
        <v>1</v>
      </c>
      <c r="BQ123" s="310"/>
      <c r="BR123" s="308"/>
      <c r="BS123" s="309">
        <v>1</v>
      </c>
      <c r="BT123" s="310"/>
      <c r="BU123" s="308"/>
      <c r="BV123" s="309">
        <v>1</v>
      </c>
      <c r="BW123" s="310"/>
      <c r="BX123" s="308"/>
      <c r="BY123" s="309">
        <v>1</v>
      </c>
      <c r="BZ123" s="310"/>
      <c r="CA123" s="308"/>
      <c r="CB123" s="309">
        <v>1</v>
      </c>
      <c r="CC123" s="310"/>
      <c r="CD123" s="308"/>
      <c r="CE123" s="309">
        <v>1</v>
      </c>
      <c r="CF123" s="310"/>
      <c r="CG123" s="308"/>
      <c r="CH123" s="309">
        <v>1</v>
      </c>
      <c r="CI123" s="310"/>
      <c r="CJ123" s="308"/>
      <c r="CK123" s="309">
        <v>1</v>
      </c>
      <c r="CL123" s="310"/>
      <c r="CM123" s="308"/>
      <c r="CN123" s="309">
        <v>1</v>
      </c>
      <c r="CO123" s="310"/>
      <c r="CP123" s="308"/>
      <c r="CQ123" s="309">
        <v>1</v>
      </c>
      <c r="CR123" s="310"/>
      <c r="CS123" s="308"/>
      <c r="CT123" s="309">
        <v>1</v>
      </c>
      <c r="CU123" s="310"/>
      <c r="CV123" s="308"/>
      <c r="CW123" s="309">
        <v>1</v>
      </c>
      <c r="CX123" s="310"/>
      <c r="CY123" s="308"/>
      <c r="CZ123" s="309">
        <v>1</v>
      </c>
      <c r="DA123" s="310"/>
      <c r="DB123" s="308"/>
      <c r="DC123" s="309">
        <v>1</v>
      </c>
      <c r="DD123" s="310"/>
      <c r="DE123" s="308"/>
      <c r="DF123" s="309">
        <v>1</v>
      </c>
      <c r="DG123" s="310"/>
      <c r="DH123" s="308"/>
      <c r="DI123" s="309">
        <v>1</v>
      </c>
      <c r="DJ123" s="309"/>
      <c r="DK123" s="87">
        <f t="shared" si="9"/>
        <v>0</v>
      </c>
      <c r="DL123" s="3">
        <f t="shared" si="10"/>
        <v>37</v>
      </c>
      <c r="DM123" s="31">
        <f t="shared" si="11"/>
        <v>0</v>
      </c>
    </row>
    <row r="124" spans="2:117" x14ac:dyDescent="0.25">
      <c r="B124" s="11">
        <v>10</v>
      </c>
      <c r="C124" s="6">
        <f>'2 жастағы Ф'!C124</f>
        <v>0</v>
      </c>
      <c r="D124" s="315"/>
      <c r="E124" s="315"/>
      <c r="F124" s="316"/>
      <c r="G124" s="317"/>
      <c r="H124" s="315"/>
      <c r="I124" s="316"/>
      <c r="J124" s="317"/>
      <c r="K124" s="315"/>
      <c r="L124" s="316"/>
      <c r="M124" s="317"/>
      <c r="N124" s="315"/>
      <c r="O124" s="316"/>
      <c r="P124" s="317"/>
      <c r="Q124" s="315"/>
      <c r="R124" s="316"/>
      <c r="S124" s="317"/>
      <c r="T124" s="315"/>
      <c r="U124" s="316"/>
      <c r="V124" s="317"/>
      <c r="W124" s="315"/>
      <c r="X124" s="316"/>
      <c r="Y124" s="317"/>
      <c r="Z124" s="315"/>
      <c r="AA124" s="316"/>
      <c r="AB124" s="317"/>
      <c r="AC124" s="315"/>
      <c r="AD124" s="316"/>
      <c r="AE124" s="317"/>
      <c r="AF124" s="315"/>
      <c r="AG124" s="316"/>
      <c r="AH124" s="317"/>
      <c r="AI124" s="315"/>
      <c r="AJ124" s="316"/>
      <c r="AK124" s="317"/>
      <c r="AL124" s="315"/>
      <c r="AM124" s="316"/>
      <c r="AN124" s="317"/>
      <c r="AO124" s="315"/>
      <c r="AP124" s="316"/>
      <c r="AQ124" s="317"/>
      <c r="AR124" s="315"/>
      <c r="AS124" s="316"/>
      <c r="AT124" s="308"/>
      <c r="AU124" s="309"/>
      <c r="AV124" s="310"/>
      <c r="AW124" s="308"/>
      <c r="AX124" s="309"/>
      <c r="AY124" s="310"/>
      <c r="AZ124" s="308"/>
      <c r="BA124" s="309"/>
      <c r="BB124" s="310"/>
      <c r="BC124" s="308"/>
      <c r="BD124" s="309"/>
      <c r="BE124" s="310"/>
      <c r="BF124" s="308"/>
      <c r="BG124" s="309"/>
      <c r="BH124" s="310"/>
      <c r="BI124" s="308"/>
      <c r="BJ124" s="309"/>
      <c r="BK124" s="310"/>
      <c r="BL124" s="308"/>
      <c r="BM124" s="309"/>
      <c r="BN124" s="310"/>
      <c r="BO124" s="308"/>
      <c r="BP124" s="309"/>
      <c r="BQ124" s="310"/>
      <c r="BR124" s="308"/>
      <c r="BS124" s="309"/>
      <c r="BT124" s="310"/>
      <c r="BU124" s="308"/>
      <c r="BV124" s="309"/>
      <c r="BW124" s="310"/>
      <c r="BX124" s="308"/>
      <c r="BY124" s="309"/>
      <c r="BZ124" s="310"/>
      <c r="CA124" s="308"/>
      <c r="CB124" s="309"/>
      <c r="CC124" s="310"/>
      <c r="CD124" s="308"/>
      <c r="CE124" s="309"/>
      <c r="CF124" s="310"/>
      <c r="CG124" s="308"/>
      <c r="CH124" s="309"/>
      <c r="CI124" s="310"/>
      <c r="CJ124" s="308"/>
      <c r="CK124" s="309"/>
      <c r="CL124" s="310"/>
      <c r="CM124" s="308"/>
      <c r="CN124" s="309"/>
      <c r="CO124" s="310"/>
      <c r="CP124" s="308"/>
      <c r="CQ124" s="309"/>
      <c r="CR124" s="310"/>
      <c r="CS124" s="308"/>
      <c r="CT124" s="309"/>
      <c r="CU124" s="310"/>
      <c r="CV124" s="308"/>
      <c r="CW124" s="309"/>
      <c r="CX124" s="310"/>
      <c r="CY124" s="308"/>
      <c r="CZ124" s="309"/>
      <c r="DA124" s="310"/>
      <c r="DB124" s="308"/>
      <c r="DC124" s="309"/>
      <c r="DD124" s="310"/>
      <c r="DE124" s="308"/>
      <c r="DF124" s="309"/>
      <c r="DG124" s="310"/>
      <c r="DH124" s="308"/>
      <c r="DI124" s="309"/>
      <c r="DJ124" s="309"/>
      <c r="DK124" s="87">
        <f t="shared" si="9"/>
        <v>0</v>
      </c>
      <c r="DL124" s="3">
        <f t="shared" si="10"/>
        <v>0</v>
      </c>
      <c r="DM124" s="31">
        <f t="shared" si="11"/>
        <v>0</v>
      </c>
    </row>
    <row r="125" spans="2:117" x14ac:dyDescent="0.25">
      <c r="B125" s="11">
        <v>11</v>
      </c>
      <c r="C125" s="6">
        <f>'2 жастағы Ф'!C125</f>
        <v>0</v>
      </c>
      <c r="D125" s="315"/>
      <c r="E125" s="315"/>
      <c r="F125" s="316"/>
      <c r="G125" s="317"/>
      <c r="H125" s="315"/>
      <c r="I125" s="316"/>
      <c r="J125" s="317"/>
      <c r="K125" s="315"/>
      <c r="L125" s="316"/>
      <c r="M125" s="317"/>
      <c r="N125" s="315"/>
      <c r="O125" s="316"/>
      <c r="P125" s="317"/>
      <c r="Q125" s="315"/>
      <c r="R125" s="316"/>
      <c r="S125" s="317"/>
      <c r="T125" s="315"/>
      <c r="U125" s="316"/>
      <c r="V125" s="317"/>
      <c r="W125" s="315"/>
      <c r="X125" s="316"/>
      <c r="Y125" s="317"/>
      <c r="Z125" s="315"/>
      <c r="AA125" s="316"/>
      <c r="AB125" s="317"/>
      <c r="AC125" s="315"/>
      <c r="AD125" s="316"/>
      <c r="AE125" s="317"/>
      <c r="AF125" s="315"/>
      <c r="AG125" s="316"/>
      <c r="AH125" s="317"/>
      <c r="AI125" s="315"/>
      <c r="AJ125" s="316"/>
      <c r="AK125" s="317"/>
      <c r="AL125" s="315"/>
      <c r="AM125" s="316"/>
      <c r="AN125" s="317"/>
      <c r="AO125" s="315"/>
      <c r="AP125" s="316"/>
      <c r="AQ125" s="317"/>
      <c r="AR125" s="315"/>
      <c r="AS125" s="316"/>
      <c r="AT125" s="308"/>
      <c r="AU125" s="309"/>
      <c r="AV125" s="310"/>
      <c r="AW125" s="308"/>
      <c r="AX125" s="309"/>
      <c r="AY125" s="310"/>
      <c r="AZ125" s="308"/>
      <c r="BA125" s="309"/>
      <c r="BB125" s="310"/>
      <c r="BC125" s="308"/>
      <c r="BD125" s="309"/>
      <c r="BE125" s="310"/>
      <c r="BF125" s="308"/>
      <c r="BG125" s="309"/>
      <c r="BH125" s="310"/>
      <c r="BI125" s="308"/>
      <c r="BJ125" s="309"/>
      <c r="BK125" s="310"/>
      <c r="BL125" s="308"/>
      <c r="BM125" s="309"/>
      <c r="BN125" s="310"/>
      <c r="BO125" s="308"/>
      <c r="BP125" s="309"/>
      <c r="BQ125" s="310"/>
      <c r="BR125" s="308"/>
      <c r="BS125" s="309"/>
      <c r="BT125" s="310"/>
      <c r="BU125" s="308"/>
      <c r="BV125" s="309"/>
      <c r="BW125" s="310"/>
      <c r="BX125" s="308"/>
      <c r="BY125" s="309"/>
      <c r="BZ125" s="310"/>
      <c r="CA125" s="308"/>
      <c r="CB125" s="309"/>
      <c r="CC125" s="310"/>
      <c r="CD125" s="308"/>
      <c r="CE125" s="309"/>
      <c r="CF125" s="310"/>
      <c r="CG125" s="308"/>
      <c r="CH125" s="309"/>
      <c r="CI125" s="310"/>
      <c r="CJ125" s="308"/>
      <c r="CK125" s="309"/>
      <c r="CL125" s="310"/>
      <c r="CM125" s="308"/>
      <c r="CN125" s="309"/>
      <c r="CO125" s="310"/>
      <c r="CP125" s="308"/>
      <c r="CQ125" s="309"/>
      <c r="CR125" s="310"/>
      <c r="CS125" s="308"/>
      <c r="CT125" s="309"/>
      <c r="CU125" s="310"/>
      <c r="CV125" s="308"/>
      <c r="CW125" s="309"/>
      <c r="CX125" s="310"/>
      <c r="CY125" s="308"/>
      <c r="CZ125" s="309"/>
      <c r="DA125" s="310"/>
      <c r="DB125" s="308"/>
      <c r="DC125" s="309"/>
      <c r="DD125" s="310"/>
      <c r="DE125" s="308"/>
      <c r="DF125" s="309"/>
      <c r="DG125" s="310"/>
      <c r="DH125" s="308"/>
      <c r="DI125" s="309"/>
      <c r="DJ125" s="309"/>
      <c r="DK125" s="87">
        <f t="shared" si="9"/>
        <v>0</v>
      </c>
      <c r="DL125" s="3">
        <f t="shared" si="10"/>
        <v>0</v>
      </c>
      <c r="DM125" s="31">
        <f t="shared" si="11"/>
        <v>0</v>
      </c>
    </row>
    <row r="126" spans="2:117" x14ac:dyDescent="0.25">
      <c r="B126" s="11">
        <v>12</v>
      </c>
      <c r="C126" s="6">
        <f>'2 жастағы Ф'!C126</f>
        <v>0</v>
      </c>
      <c r="D126" s="315"/>
      <c r="E126" s="315"/>
      <c r="F126" s="316"/>
      <c r="G126" s="317"/>
      <c r="H126" s="315"/>
      <c r="I126" s="316"/>
      <c r="J126" s="317"/>
      <c r="K126" s="315"/>
      <c r="L126" s="316"/>
      <c r="M126" s="317"/>
      <c r="N126" s="315"/>
      <c r="O126" s="316"/>
      <c r="P126" s="317"/>
      <c r="Q126" s="315"/>
      <c r="R126" s="316"/>
      <c r="S126" s="317"/>
      <c r="T126" s="315"/>
      <c r="U126" s="316"/>
      <c r="V126" s="317"/>
      <c r="W126" s="315"/>
      <c r="X126" s="316"/>
      <c r="Y126" s="317"/>
      <c r="Z126" s="315"/>
      <c r="AA126" s="316"/>
      <c r="AB126" s="317"/>
      <c r="AC126" s="315"/>
      <c r="AD126" s="316"/>
      <c r="AE126" s="317"/>
      <c r="AF126" s="315"/>
      <c r="AG126" s="316"/>
      <c r="AH126" s="317"/>
      <c r="AI126" s="315"/>
      <c r="AJ126" s="316"/>
      <c r="AK126" s="317"/>
      <c r="AL126" s="315"/>
      <c r="AM126" s="316"/>
      <c r="AN126" s="317"/>
      <c r="AO126" s="315"/>
      <c r="AP126" s="316"/>
      <c r="AQ126" s="317"/>
      <c r="AR126" s="315"/>
      <c r="AS126" s="316"/>
      <c r="AT126" s="308"/>
      <c r="AU126" s="309"/>
      <c r="AV126" s="310"/>
      <c r="AW126" s="308"/>
      <c r="AX126" s="309"/>
      <c r="AY126" s="310"/>
      <c r="AZ126" s="308"/>
      <c r="BA126" s="309"/>
      <c r="BB126" s="310"/>
      <c r="BC126" s="308"/>
      <c r="BD126" s="309"/>
      <c r="BE126" s="310"/>
      <c r="BF126" s="308"/>
      <c r="BG126" s="309"/>
      <c r="BH126" s="310"/>
      <c r="BI126" s="308"/>
      <c r="BJ126" s="309"/>
      <c r="BK126" s="310"/>
      <c r="BL126" s="308"/>
      <c r="BM126" s="309"/>
      <c r="BN126" s="310"/>
      <c r="BO126" s="308"/>
      <c r="BP126" s="309"/>
      <c r="BQ126" s="310"/>
      <c r="BR126" s="308"/>
      <c r="BS126" s="309"/>
      <c r="BT126" s="310"/>
      <c r="BU126" s="308"/>
      <c r="BV126" s="309"/>
      <c r="BW126" s="310"/>
      <c r="BX126" s="308"/>
      <c r="BY126" s="309"/>
      <c r="BZ126" s="310"/>
      <c r="CA126" s="308"/>
      <c r="CB126" s="309"/>
      <c r="CC126" s="310"/>
      <c r="CD126" s="308"/>
      <c r="CE126" s="309"/>
      <c r="CF126" s="310"/>
      <c r="CG126" s="308"/>
      <c r="CH126" s="309"/>
      <c r="CI126" s="310"/>
      <c r="CJ126" s="308"/>
      <c r="CK126" s="309"/>
      <c r="CL126" s="310"/>
      <c r="CM126" s="308"/>
      <c r="CN126" s="309"/>
      <c r="CO126" s="310"/>
      <c r="CP126" s="308"/>
      <c r="CQ126" s="309"/>
      <c r="CR126" s="310"/>
      <c r="CS126" s="308"/>
      <c r="CT126" s="309"/>
      <c r="CU126" s="310"/>
      <c r="CV126" s="308"/>
      <c r="CW126" s="309"/>
      <c r="CX126" s="310"/>
      <c r="CY126" s="308"/>
      <c r="CZ126" s="309"/>
      <c r="DA126" s="310"/>
      <c r="DB126" s="308"/>
      <c r="DC126" s="309"/>
      <c r="DD126" s="310"/>
      <c r="DE126" s="308"/>
      <c r="DF126" s="309"/>
      <c r="DG126" s="310"/>
      <c r="DH126" s="308"/>
      <c r="DI126" s="309"/>
      <c r="DJ126" s="309"/>
      <c r="DK126" s="87">
        <f t="shared" si="9"/>
        <v>0</v>
      </c>
      <c r="DL126" s="3">
        <f t="shared" si="10"/>
        <v>0</v>
      </c>
      <c r="DM126" s="31">
        <f t="shared" si="11"/>
        <v>0</v>
      </c>
    </row>
    <row r="127" spans="2:117" x14ac:dyDescent="0.25">
      <c r="B127" s="11">
        <v>13</v>
      </c>
      <c r="C127" s="6">
        <f>'2 жастағы Ф'!C127</f>
        <v>0</v>
      </c>
      <c r="D127" s="315"/>
      <c r="E127" s="315"/>
      <c r="F127" s="316"/>
      <c r="G127" s="317"/>
      <c r="H127" s="315"/>
      <c r="I127" s="316"/>
      <c r="J127" s="317"/>
      <c r="K127" s="315"/>
      <c r="L127" s="316"/>
      <c r="M127" s="317"/>
      <c r="N127" s="315"/>
      <c r="O127" s="316"/>
      <c r="P127" s="317"/>
      <c r="Q127" s="315"/>
      <c r="R127" s="316"/>
      <c r="S127" s="317"/>
      <c r="T127" s="315"/>
      <c r="U127" s="316"/>
      <c r="V127" s="317"/>
      <c r="W127" s="315"/>
      <c r="X127" s="316"/>
      <c r="Y127" s="317"/>
      <c r="Z127" s="315"/>
      <c r="AA127" s="316"/>
      <c r="AB127" s="317"/>
      <c r="AC127" s="315"/>
      <c r="AD127" s="316"/>
      <c r="AE127" s="317"/>
      <c r="AF127" s="315"/>
      <c r="AG127" s="316"/>
      <c r="AH127" s="317"/>
      <c r="AI127" s="315"/>
      <c r="AJ127" s="316"/>
      <c r="AK127" s="317"/>
      <c r="AL127" s="315"/>
      <c r="AM127" s="316"/>
      <c r="AN127" s="317"/>
      <c r="AO127" s="315"/>
      <c r="AP127" s="316"/>
      <c r="AQ127" s="317"/>
      <c r="AR127" s="315"/>
      <c r="AS127" s="316"/>
      <c r="AT127" s="308"/>
      <c r="AU127" s="309"/>
      <c r="AV127" s="310"/>
      <c r="AW127" s="308"/>
      <c r="AX127" s="309"/>
      <c r="AY127" s="310"/>
      <c r="AZ127" s="308"/>
      <c r="BA127" s="309"/>
      <c r="BB127" s="310"/>
      <c r="BC127" s="308"/>
      <c r="BD127" s="309"/>
      <c r="BE127" s="310"/>
      <c r="BF127" s="308"/>
      <c r="BG127" s="309"/>
      <c r="BH127" s="310"/>
      <c r="BI127" s="308"/>
      <c r="BJ127" s="309"/>
      <c r="BK127" s="310"/>
      <c r="BL127" s="308"/>
      <c r="BM127" s="309"/>
      <c r="BN127" s="310"/>
      <c r="BO127" s="308"/>
      <c r="BP127" s="309"/>
      <c r="BQ127" s="310"/>
      <c r="BR127" s="308"/>
      <c r="BS127" s="309"/>
      <c r="BT127" s="310"/>
      <c r="BU127" s="308"/>
      <c r="BV127" s="309"/>
      <c r="BW127" s="310"/>
      <c r="BX127" s="308"/>
      <c r="BY127" s="309"/>
      <c r="BZ127" s="310"/>
      <c r="CA127" s="308"/>
      <c r="CB127" s="309"/>
      <c r="CC127" s="310"/>
      <c r="CD127" s="308"/>
      <c r="CE127" s="309"/>
      <c r="CF127" s="310"/>
      <c r="CG127" s="308"/>
      <c r="CH127" s="309"/>
      <c r="CI127" s="310"/>
      <c r="CJ127" s="308"/>
      <c r="CK127" s="309"/>
      <c r="CL127" s="310"/>
      <c r="CM127" s="308"/>
      <c r="CN127" s="309"/>
      <c r="CO127" s="310"/>
      <c r="CP127" s="308"/>
      <c r="CQ127" s="309"/>
      <c r="CR127" s="310"/>
      <c r="CS127" s="308"/>
      <c r="CT127" s="309"/>
      <c r="CU127" s="310"/>
      <c r="CV127" s="308"/>
      <c r="CW127" s="309"/>
      <c r="CX127" s="310"/>
      <c r="CY127" s="308"/>
      <c r="CZ127" s="309"/>
      <c r="DA127" s="310"/>
      <c r="DB127" s="308"/>
      <c r="DC127" s="309"/>
      <c r="DD127" s="310"/>
      <c r="DE127" s="308"/>
      <c r="DF127" s="309"/>
      <c r="DG127" s="310"/>
      <c r="DH127" s="308"/>
      <c r="DI127" s="309"/>
      <c r="DJ127" s="309"/>
      <c r="DK127" s="87">
        <f t="shared" si="9"/>
        <v>0</v>
      </c>
      <c r="DL127" s="3">
        <f t="shared" si="10"/>
        <v>0</v>
      </c>
      <c r="DM127" s="31">
        <f t="shared" si="11"/>
        <v>0</v>
      </c>
    </row>
    <row r="128" spans="2:117" x14ac:dyDescent="0.25">
      <c r="B128" s="11">
        <v>14</v>
      </c>
      <c r="C128" s="6">
        <f>'2 жастағы Ф'!C128</f>
        <v>0</v>
      </c>
      <c r="D128" s="315"/>
      <c r="E128" s="315"/>
      <c r="F128" s="316"/>
      <c r="G128" s="317"/>
      <c r="H128" s="315"/>
      <c r="I128" s="316"/>
      <c r="J128" s="317"/>
      <c r="K128" s="315"/>
      <c r="L128" s="316"/>
      <c r="M128" s="317"/>
      <c r="N128" s="315"/>
      <c r="O128" s="316"/>
      <c r="P128" s="317"/>
      <c r="Q128" s="315"/>
      <c r="R128" s="316"/>
      <c r="S128" s="317"/>
      <c r="T128" s="315"/>
      <c r="U128" s="316"/>
      <c r="V128" s="317"/>
      <c r="W128" s="315"/>
      <c r="X128" s="316"/>
      <c r="Y128" s="317"/>
      <c r="Z128" s="315"/>
      <c r="AA128" s="316"/>
      <c r="AB128" s="317"/>
      <c r="AC128" s="315"/>
      <c r="AD128" s="316"/>
      <c r="AE128" s="317"/>
      <c r="AF128" s="315"/>
      <c r="AG128" s="316"/>
      <c r="AH128" s="317"/>
      <c r="AI128" s="315"/>
      <c r="AJ128" s="316"/>
      <c r="AK128" s="317"/>
      <c r="AL128" s="315"/>
      <c r="AM128" s="316"/>
      <c r="AN128" s="317"/>
      <c r="AO128" s="315"/>
      <c r="AP128" s="316"/>
      <c r="AQ128" s="317"/>
      <c r="AR128" s="315"/>
      <c r="AS128" s="316"/>
      <c r="AT128" s="308"/>
      <c r="AU128" s="309"/>
      <c r="AV128" s="310"/>
      <c r="AW128" s="308"/>
      <c r="AX128" s="309"/>
      <c r="AY128" s="310"/>
      <c r="AZ128" s="308"/>
      <c r="BA128" s="309"/>
      <c r="BB128" s="310"/>
      <c r="BC128" s="308"/>
      <c r="BD128" s="309"/>
      <c r="BE128" s="310"/>
      <c r="BF128" s="308"/>
      <c r="BG128" s="309"/>
      <c r="BH128" s="310"/>
      <c r="BI128" s="308"/>
      <c r="BJ128" s="309"/>
      <c r="BK128" s="310"/>
      <c r="BL128" s="308"/>
      <c r="BM128" s="309"/>
      <c r="BN128" s="310"/>
      <c r="BO128" s="308"/>
      <c r="BP128" s="309"/>
      <c r="BQ128" s="310"/>
      <c r="BR128" s="308"/>
      <c r="BS128" s="309"/>
      <c r="BT128" s="310"/>
      <c r="BU128" s="308"/>
      <c r="BV128" s="309"/>
      <c r="BW128" s="310"/>
      <c r="BX128" s="308"/>
      <c r="BY128" s="309"/>
      <c r="BZ128" s="310"/>
      <c r="CA128" s="308"/>
      <c r="CB128" s="309"/>
      <c r="CC128" s="310"/>
      <c r="CD128" s="308"/>
      <c r="CE128" s="309"/>
      <c r="CF128" s="310"/>
      <c r="CG128" s="308"/>
      <c r="CH128" s="309"/>
      <c r="CI128" s="310"/>
      <c r="CJ128" s="308"/>
      <c r="CK128" s="309"/>
      <c r="CL128" s="310"/>
      <c r="CM128" s="308"/>
      <c r="CN128" s="309"/>
      <c r="CO128" s="310"/>
      <c r="CP128" s="308"/>
      <c r="CQ128" s="309"/>
      <c r="CR128" s="310"/>
      <c r="CS128" s="308"/>
      <c r="CT128" s="309"/>
      <c r="CU128" s="310"/>
      <c r="CV128" s="308"/>
      <c r="CW128" s="309"/>
      <c r="CX128" s="310"/>
      <c r="CY128" s="308"/>
      <c r="CZ128" s="309"/>
      <c r="DA128" s="310"/>
      <c r="DB128" s="308"/>
      <c r="DC128" s="309"/>
      <c r="DD128" s="310"/>
      <c r="DE128" s="308"/>
      <c r="DF128" s="309"/>
      <c r="DG128" s="310"/>
      <c r="DH128" s="308"/>
      <c r="DI128" s="309"/>
      <c r="DJ128" s="309"/>
      <c r="DK128" s="87">
        <f t="shared" si="9"/>
        <v>0</v>
      </c>
      <c r="DL128" s="3">
        <f t="shared" si="10"/>
        <v>0</v>
      </c>
      <c r="DM128" s="31">
        <f t="shared" si="11"/>
        <v>0</v>
      </c>
    </row>
    <row r="129" spans="2:117" x14ac:dyDescent="0.25">
      <c r="B129" s="11">
        <v>15</v>
      </c>
      <c r="C129" s="6">
        <f>'2 жастағы Ф'!C129</f>
        <v>0</v>
      </c>
      <c r="D129" s="315"/>
      <c r="E129" s="315"/>
      <c r="F129" s="316"/>
      <c r="G129" s="317"/>
      <c r="H129" s="315"/>
      <c r="I129" s="316"/>
      <c r="J129" s="317"/>
      <c r="K129" s="315"/>
      <c r="L129" s="316"/>
      <c r="M129" s="317"/>
      <c r="N129" s="315"/>
      <c r="O129" s="316"/>
      <c r="P129" s="317"/>
      <c r="Q129" s="315"/>
      <c r="R129" s="316"/>
      <c r="S129" s="317"/>
      <c r="T129" s="315"/>
      <c r="U129" s="316"/>
      <c r="V129" s="317"/>
      <c r="W129" s="315"/>
      <c r="X129" s="316"/>
      <c r="Y129" s="317"/>
      <c r="Z129" s="315"/>
      <c r="AA129" s="316"/>
      <c r="AB129" s="317"/>
      <c r="AC129" s="315"/>
      <c r="AD129" s="316"/>
      <c r="AE129" s="317"/>
      <c r="AF129" s="315"/>
      <c r="AG129" s="316"/>
      <c r="AH129" s="317"/>
      <c r="AI129" s="315"/>
      <c r="AJ129" s="316"/>
      <c r="AK129" s="317"/>
      <c r="AL129" s="315"/>
      <c r="AM129" s="316"/>
      <c r="AN129" s="317"/>
      <c r="AO129" s="315"/>
      <c r="AP129" s="316"/>
      <c r="AQ129" s="317"/>
      <c r="AR129" s="315"/>
      <c r="AS129" s="316"/>
      <c r="AT129" s="308"/>
      <c r="AU129" s="309"/>
      <c r="AV129" s="310"/>
      <c r="AW129" s="308"/>
      <c r="AX129" s="309"/>
      <c r="AY129" s="310"/>
      <c r="AZ129" s="308"/>
      <c r="BA129" s="309"/>
      <c r="BB129" s="310"/>
      <c r="BC129" s="308"/>
      <c r="BD129" s="309"/>
      <c r="BE129" s="310"/>
      <c r="BF129" s="308"/>
      <c r="BG129" s="309"/>
      <c r="BH129" s="310"/>
      <c r="BI129" s="308"/>
      <c r="BJ129" s="309"/>
      <c r="BK129" s="310"/>
      <c r="BL129" s="308"/>
      <c r="BM129" s="309"/>
      <c r="BN129" s="310"/>
      <c r="BO129" s="308"/>
      <c r="BP129" s="309"/>
      <c r="BQ129" s="310"/>
      <c r="BR129" s="308"/>
      <c r="BS129" s="309"/>
      <c r="BT129" s="310"/>
      <c r="BU129" s="308"/>
      <c r="BV129" s="309"/>
      <c r="BW129" s="310"/>
      <c r="BX129" s="308"/>
      <c r="BY129" s="309"/>
      <c r="BZ129" s="310"/>
      <c r="CA129" s="308"/>
      <c r="CB129" s="309"/>
      <c r="CC129" s="310"/>
      <c r="CD129" s="308"/>
      <c r="CE129" s="309"/>
      <c r="CF129" s="310"/>
      <c r="CG129" s="308"/>
      <c r="CH129" s="309"/>
      <c r="CI129" s="310"/>
      <c r="CJ129" s="308"/>
      <c r="CK129" s="309"/>
      <c r="CL129" s="310"/>
      <c r="CM129" s="308"/>
      <c r="CN129" s="309"/>
      <c r="CO129" s="310"/>
      <c r="CP129" s="308"/>
      <c r="CQ129" s="309"/>
      <c r="CR129" s="310"/>
      <c r="CS129" s="308"/>
      <c r="CT129" s="309"/>
      <c r="CU129" s="310"/>
      <c r="CV129" s="308"/>
      <c r="CW129" s="309"/>
      <c r="CX129" s="310"/>
      <c r="CY129" s="308"/>
      <c r="CZ129" s="309"/>
      <c r="DA129" s="310"/>
      <c r="DB129" s="308"/>
      <c r="DC129" s="309"/>
      <c r="DD129" s="310"/>
      <c r="DE129" s="308"/>
      <c r="DF129" s="309"/>
      <c r="DG129" s="310"/>
      <c r="DH129" s="308"/>
      <c r="DI129" s="309"/>
      <c r="DJ129" s="309"/>
      <c r="DK129" s="87">
        <f t="shared" si="9"/>
        <v>0</v>
      </c>
      <c r="DL129" s="3">
        <f t="shared" si="10"/>
        <v>0</v>
      </c>
      <c r="DM129" s="31">
        <f t="shared" si="11"/>
        <v>0</v>
      </c>
    </row>
    <row r="130" spans="2:117" x14ac:dyDescent="0.25">
      <c r="B130" s="11">
        <v>16</v>
      </c>
      <c r="C130" s="6">
        <f>'2 жастағы Ф'!C130</f>
        <v>0</v>
      </c>
      <c r="D130" s="315"/>
      <c r="E130" s="315"/>
      <c r="F130" s="316"/>
      <c r="G130" s="317"/>
      <c r="H130" s="315"/>
      <c r="I130" s="316"/>
      <c r="J130" s="317"/>
      <c r="K130" s="315"/>
      <c r="L130" s="316"/>
      <c r="M130" s="317"/>
      <c r="N130" s="315"/>
      <c r="O130" s="316"/>
      <c r="P130" s="317"/>
      <c r="Q130" s="315"/>
      <c r="R130" s="316"/>
      <c r="S130" s="317"/>
      <c r="T130" s="315"/>
      <c r="U130" s="316"/>
      <c r="V130" s="317"/>
      <c r="W130" s="315"/>
      <c r="X130" s="316"/>
      <c r="Y130" s="317"/>
      <c r="Z130" s="315"/>
      <c r="AA130" s="316"/>
      <c r="AB130" s="317"/>
      <c r="AC130" s="315"/>
      <c r="AD130" s="316"/>
      <c r="AE130" s="317"/>
      <c r="AF130" s="315"/>
      <c r="AG130" s="316"/>
      <c r="AH130" s="317"/>
      <c r="AI130" s="315"/>
      <c r="AJ130" s="316"/>
      <c r="AK130" s="317"/>
      <c r="AL130" s="315"/>
      <c r="AM130" s="316"/>
      <c r="AN130" s="317"/>
      <c r="AO130" s="315"/>
      <c r="AP130" s="316"/>
      <c r="AQ130" s="317"/>
      <c r="AR130" s="315"/>
      <c r="AS130" s="316"/>
      <c r="AT130" s="308"/>
      <c r="AU130" s="309"/>
      <c r="AV130" s="310"/>
      <c r="AW130" s="308"/>
      <c r="AX130" s="309"/>
      <c r="AY130" s="310"/>
      <c r="AZ130" s="308"/>
      <c r="BA130" s="309"/>
      <c r="BB130" s="310"/>
      <c r="BC130" s="308"/>
      <c r="BD130" s="309"/>
      <c r="BE130" s="310"/>
      <c r="BF130" s="308"/>
      <c r="BG130" s="309"/>
      <c r="BH130" s="310"/>
      <c r="BI130" s="308"/>
      <c r="BJ130" s="309"/>
      <c r="BK130" s="310"/>
      <c r="BL130" s="308"/>
      <c r="BM130" s="309"/>
      <c r="BN130" s="310"/>
      <c r="BO130" s="308"/>
      <c r="BP130" s="309"/>
      <c r="BQ130" s="310"/>
      <c r="BR130" s="308"/>
      <c r="BS130" s="309"/>
      <c r="BT130" s="310"/>
      <c r="BU130" s="308"/>
      <c r="BV130" s="309"/>
      <c r="BW130" s="310"/>
      <c r="BX130" s="308"/>
      <c r="BY130" s="309"/>
      <c r="BZ130" s="310"/>
      <c r="CA130" s="308"/>
      <c r="CB130" s="309"/>
      <c r="CC130" s="310"/>
      <c r="CD130" s="308"/>
      <c r="CE130" s="309"/>
      <c r="CF130" s="310"/>
      <c r="CG130" s="308"/>
      <c r="CH130" s="309"/>
      <c r="CI130" s="310"/>
      <c r="CJ130" s="308"/>
      <c r="CK130" s="309"/>
      <c r="CL130" s="310"/>
      <c r="CM130" s="308"/>
      <c r="CN130" s="309"/>
      <c r="CO130" s="310"/>
      <c r="CP130" s="308"/>
      <c r="CQ130" s="309"/>
      <c r="CR130" s="310"/>
      <c r="CS130" s="308"/>
      <c r="CT130" s="309"/>
      <c r="CU130" s="310"/>
      <c r="CV130" s="308"/>
      <c r="CW130" s="309"/>
      <c r="CX130" s="310"/>
      <c r="CY130" s="308"/>
      <c r="CZ130" s="309"/>
      <c r="DA130" s="310"/>
      <c r="DB130" s="308"/>
      <c r="DC130" s="309"/>
      <c r="DD130" s="310"/>
      <c r="DE130" s="308"/>
      <c r="DF130" s="309"/>
      <c r="DG130" s="310"/>
      <c r="DH130" s="308"/>
      <c r="DI130" s="309"/>
      <c r="DJ130" s="309"/>
      <c r="DK130" s="87">
        <f t="shared" si="9"/>
        <v>0</v>
      </c>
      <c r="DL130" s="3">
        <f t="shared" si="10"/>
        <v>0</v>
      </c>
      <c r="DM130" s="31">
        <f t="shared" si="11"/>
        <v>0</v>
      </c>
    </row>
    <row r="131" spans="2:117" x14ac:dyDescent="0.25">
      <c r="B131" s="11">
        <v>17</v>
      </c>
      <c r="C131" s="6">
        <f>'2 жастағы Ф'!C131</f>
        <v>0</v>
      </c>
      <c r="D131" s="315"/>
      <c r="E131" s="315"/>
      <c r="F131" s="316"/>
      <c r="G131" s="317"/>
      <c r="H131" s="315"/>
      <c r="I131" s="316"/>
      <c r="J131" s="317"/>
      <c r="K131" s="315"/>
      <c r="L131" s="316"/>
      <c r="M131" s="317"/>
      <c r="N131" s="315"/>
      <c r="O131" s="316"/>
      <c r="P131" s="317"/>
      <c r="Q131" s="315"/>
      <c r="R131" s="316"/>
      <c r="S131" s="317"/>
      <c r="T131" s="315"/>
      <c r="U131" s="316"/>
      <c r="V131" s="317"/>
      <c r="W131" s="315"/>
      <c r="X131" s="316"/>
      <c r="Y131" s="317"/>
      <c r="Z131" s="315"/>
      <c r="AA131" s="316"/>
      <c r="AB131" s="317"/>
      <c r="AC131" s="315"/>
      <c r="AD131" s="316"/>
      <c r="AE131" s="317"/>
      <c r="AF131" s="315"/>
      <c r="AG131" s="316"/>
      <c r="AH131" s="317"/>
      <c r="AI131" s="315"/>
      <c r="AJ131" s="316"/>
      <c r="AK131" s="317"/>
      <c r="AL131" s="315"/>
      <c r="AM131" s="316"/>
      <c r="AN131" s="317"/>
      <c r="AO131" s="315"/>
      <c r="AP131" s="316"/>
      <c r="AQ131" s="317"/>
      <c r="AR131" s="315"/>
      <c r="AS131" s="316"/>
      <c r="AT131" s="308"/>
      <c r="AU131" s="309"/>
      <c r="AV131" s="310"/>
      <c r="AW131" s="308"/>
      <c r="AX131" s="309"/>
      <c r="AY131" s="310"/>
      <c r="AZ131" s="308"/>
      <c r="BA131" s="309"/>
      <c r="BB131" s="310"/>
      <c r="BC131" s="308"/>
      <c r="BD131" s="309"/>
      <c r="BE131" s="310"/>
      <c r="BF131" s="308"/>
      <c r="BG131" s="309"/>
      <c r="BH131" s="310"/>
      <c r="BI131" s="308"/>
      <c r="BJ131" s="309"/>
      <c r="BK131" s="310"/>
      <c r="BL131" s="308"/>
      <c r="BM131" s="309"/>
      <c r="BN131" s="310"/>
      <c r="BO131" s="308"/>
      <c r="BP131" s="309"/>
      <c r="BQ131" s="310"/>
      <c r="BR131" s="308"/>
      <c r="BS131" s="309"/>
      <c r="BT131" s="310"/>
      <c r="BU131" s="308"/>
      <c r="BV131" s="309"/>
      <c r="BW131" s="310"/>
      <c r="BX131" s="308"/>
      <c r="BY131" s="309"/>
      <c r="BZ131" s="310"/>
      <c r="CA131" s="308"/>
      <c r="CB131" s="309"/>
      <c r="CC131" s="310"/>
      <c r="CD131" s="308"/>
      <c r="CE131" s="309"/>
      <c r="CF131" s="310"/>
      <c r="CG131" s="308"/>
      <c r="CH131" s="309"/>
      <c r="CI131" s="310"/>
      <c r="CJ131" s="308"/>
      <c r="CK131" s="309"/>
      <c r="CL131" s="310"/>
      <c r="CM131" s="308"/>
      <c r="CN131" s="309"/>
      <c r="CO131" s="310"/>
      <c r="CP131" s="308"/>
      <c r="CQ131" s="309"/>
      <c r="CR131" s="310"/>
      <c r="CS131" s="308"/>
      <c r="CT131" s="309"/>
      <c r="CU131" s="310"/>
      <c r="CV131" s="308"/>
      <c r="CW131" s="309"/>
      <c r="CX131" s="310"/>
      <c r="CY131" s="308"/>
      <c r="CZ131" s="309"/>
      <c r="DA131" s="310"/>
      <c r="DB131" s="308"/>
      <c r="DC131" s="309"/>
      <c r="DD131" s="310"/>
      <c r="DE131" s="308"/>
      <c r="DF131" s="309"/>
      <c r="DG131" s="310"/>
      <c r="DH131" s="308"/>
      <c r="DI131" s="309"/>
      <c r="DJ131" s="309"/>
      <c r="DK131" s="87">
        <f t="shared" si="9"/>
        <v>0</v>
      </c>
      <c r="DL131" s="3">
        <f t="shared" si="10"/>
        <v>0</v>
      </c>
      <c r="DM131" s="31">
        <f t="shared" si="11"/>
        <v>0</v>
      </c>
    </row>
    <row r="132" spans="2:117" x14ac:dyDescent="0.25">
      <c r="B132" s="11">
        <v>18</v>
      </c>
      <c r="C132" s="6">
        <f>'2 жастағы Ф'!C132</f>
        <v>0</v>
      </c>
      <c r="D132" s="315"/>
      <c r="E132" s="315"/>
      <c r="F132" s="316"/>
      <c r="G132" s="317"/>
      <c r="H132" s="315"/>
      <c r="I132" s="316"/>
      <c r="J132" s="317"/>
      <c r="K132" s="315"/>
      <c r="L132" s="316"/>
      <c r="M132" s="317"/>
      <c r="N132" s="315"/>
      <c r="O132" s="316"/>
      <c r="P132" s="317"/>
      <c r="Q132" s="315"/>
      <c r="R132" s="316"/>
      <c r="S132" s="317"/>
      <c r="T132" s="315"/>
      <c r="U132" s="316"/>
      <c r="V132" s="317"/>
      <c r="W132" s="315"/>
      <c r="X132" s="316"/>
      <c r="Y132" s="317"/>
      <c r="Z132" s="315"/>
      <c r="AA132" s="316"/>
      <c r="AB132" s="317"/>
      <c r="AC132" s="315"/>
      <c r="AD132" s="316"/>
      <c r="AE132" s="317"/>
      <c r="AF132" s="315"/>
      <c r="AG132" s="316"/>
      <c r="AH132" s="317"/>
      <c r="AI132" s="315"/>
      <c r="AJ132" s="316"/>
      <c r="AK132" s="317"/>
      <c r="AL132" s="315"/>
      <c r="AM132" s="316"/>
      <c r="AN132" s="317"/>
      <c r="AO132" s="315"/>
      <c r="AP132" s="316"/>
      <c r="AQ132" s="317"/>
      <c r="AR132" s="315"/>
      <c r="AS132" s="316"/>
      <c r="AT132" s="308"/>
      <c r="AU132" s="309"/>
      <c r="AV132" s="310"/>
      <c r="AW132" s="308"/>
      <c r="AX132" s="309"/>
      <c r="AY132" s="310"/>
      <c r="AZ132" s="308"/>
      <c r="BA132" s="309"/>
      <c r="BB132" s="310"/>
      <c r="BC132" s="308"/>
      <c r="BD132" s="309"/>
      <c r="BE132" s="310"/>
      <c r="BF132" s="308"/>
      <c r="BG132" s="309"/>
      <c r="BH132" s="310"/>
      <c r="BI132" s="308"/>
      <c r="BJ132" s="309"/>
      <c r="BK132" s="310"/>
      <c r="BL132" s="308"/>
      <c r="BM132" s="309"/>
      <c r="BN132" s="310"/>
      <c r="BO132" s="308"/>
      <c r="BP132" s="309"/>
      <c r="BQ132" s="310"/>
      <c r="BR132" s="308"/>
      <c r="BS132" s="309"/>
      <c r="BT132" s="310"/>
      <c r="BU132" s="308"/>
      <c r="BV132" s="309"/>
      <c r="BW132" s="310"/>
      <c r="BX132" s="308"/>
      <c r="BY132" s="309"/>
      <c r="BZ132" s="310"/>
      <c r="CA132" s="308"/>
      <c r="CB132" s="309"/>
      <c r="CC132" s="310"/>
      <c r="CD132" s="308"/>
      <c r="CE132" s="309"/>
      <c r="CF132" s="310"/>
      <c r="CG132" s="308"/>
      <c r="CH132" s="309"/>
      <c r="CI132" s="310"/>
      <c r="CJ132" s="308"/>
      <c r="CK132" s="309"/>
      <c r="CL132" s="310"/>
      <c r="CM132" s="308"/>
      <c r="CN132" s="309"/>
      <c r="CO132" s="310"/>
      <c r="CP132" s="308"/>
      <c r="CQ132" s="309"/>
      <c r="CR132" s="310"/>
      <c r="CS132" s="308"/>
      <c r="CT132" s="309"/>
      <c r="CU132" s="310"/>
      <c r="CV132" s="308"/>
      <c r="CW132" s="309"/>
      <c r="CX132" s="310"/>
      <c r="CY132" s="308"/>
      <c r="CZ132" s="309"/>
      <c r="DA132" s="310"/>
      <c r="DB132" s="308"/>
      <c r="DC132" s="309"/>
      <c r="DD132" s="310"/>
      <c r="DE132" s="308"/>
      <c r="DF132" s="309"/>
      <c r="DG132" s="310"/>
      <c r="DH132" s="308"/>
      <c r="DI132" s="309"/>
      <c r="DJ132" s="309"/>
      <c r="DK132" s="87">
        <f t="shared" si="9"/>
        <v>0</v>
      </c>
      <c r="DL132" s="3">
        <f t="shared" si="10"/>
        <v>0</v>
      </c>
      <c r="DM132" s="31">
        <f t="shared" si="11"/>
        <v>0</v>
      </c>
    </row>
    <row r="133" spans="2:117" x14ac:dyDescent="0.25">
      <c r="B133" s="11">
        <v>19</v>
      </c>
      <c r="C133" s="6">
        <f>'2 жастағы Ф'!C133</f>
        <v>0</v>
      </c>
      <c r="D133" s="315"/>
      <c r="E133" s="315"/>
      <c r="F133" s="316"/>
      <c r="G133" s="317"/>
      <c r="H133" s="315"/>
      <c r="I133" s="316"/>
      <c r="J133" s="317"/>
      <c r="K133" s="315"/>
      <c r="L133" s="316"/>
      <c r="M133" s="317"/>
      <c r="N133" s="315"/>
      <c r="O133" s="316"/>
      <c r="P133" s="317"/>
      <c r="Q133" s="315"/>
      <c r="R133" s="316"/>
      <c r="S133" s="317"/>
      <c r="T133" s="315"/>
      <c r="U133" s="316"/>
      <c r="V133" s="317"/>
      <c r="W133" s="315"/>
      <c r="X133" s="316"/>
      <c r="Y133" s="317"/>
      <c r="Z133" s="315"/>
      <c r="AA133" s="316"/>
      <c r="AB133" s="317"/>
      <c r="AC133" s="315"/>
      <c r="AD133" s="316"/>
      <c r="AE133" s="317"/>
      <c r="AF133" s="315"/>
      <c r="AG133" s="316"/>
      <c r="AH133" s="317"/>
      <c r="AI133" s="315"/>
      <c r="AJ133" s="316"/>
      <c r="AK133" s="317"/>
      <c r="AL133" s="315"/>
      <c r="AM133" s="316"/>
      <c r="AN133" s="317"/>
      <c r="AO133" s="315"/>
      <c r="AP133" s="316"/>
      <c r="AQ133" s="317"/>
      <c r="AR133" s="315"/>
      <c r="AS133" s="316"/>
      <c r="AT133" s="308"/>
      <c r="AU133" s="309"/>
      <c r="AV133" s="310"/>
      <c r="AW133" s="308"/>
      <c r="AX133" s="309"/>
      <c r="AY133" s="310"/>
      <c r="AZ133" s="308"/>
      <c r="BA133" s="309"/>
      <c r="BB133" s="310"/>
      <c r="BC133" s="308"/>
      <c r="BD133" s="309"/>
      <c r="BE133" s="310"/>
      <c r="BF133" s="308"/>
      <c r="BG133" s="309"/>
      <c r="BH133" s="310"/>
      <c r="BI133" s="308"/>
      <c r="BJ133" s="309"/>
      <c r="BK133" s="310"/>
      <c r="BL133" s="308"/>
      <c r="BM133" s="309"/>
      <c r="BN133" s="310"/>
      <c r="BO133" s="308"/>
      <c r="BP133" s="309"/>
      <c r="BQ133" s="310"/>
      <c r="BR133" s="308"/>
      <c r="BS133" s="309"/>
      <c r="BT133" s="310"/>
      <c r="BU133" s="308"/>
      <c r="BV133" s="309"/>
      <c r="BW133" s="310"/>
      <c r="BX133" s="308"/>
      <c r="BY133" s="309"/>
      <c r="BZ133" s="310"/>
      <c r="CA133" s="308"/>
      <c r="CB133" s="309"/>
      <c r="CC133" s="310"/>
      <c r="CD133" s="308"/>
      <c r="CE133" s="309"/>
      <c r="CF133" s="310"/>
      <c r="CG133" s="308"/>
      <c r="CH133" s="309"/>
      <c r="CI133" s="310"/>
      <c r="CJ133" s="308"/>
      <c r="CK133" s="309"/>
      <c r="CL133" s="310"/>
      <c r="CM133" s="308"/>
      <c r="CN133" s="309"/>
      <c r="CO133" s="310"/>
      <c r="CP133" s="308"/>
      <c r="CQ133" s="309"/>
      <c r="CR133" s="310"/>
      <c r="CS133" s="308"/>
      <c r="CT133" s="309"/>
      <c r="CU133" s="310"/>
      <c r="CV133" s="308"/>
      <c r="CW133" s="309"/>
      <c r="CX133" s="310"/>
      <c r="CY133" s="308"/>
      <c r="CZ133" s="309"/>
      <c r="DA133" s="310"/>
      <c r="DB133" s="308"/>
      <c r="DC133" s="309"/>
      <c r="DD133" s="310"/>
      <c r="DE133" s="308"/>
      <c r="DF133" s="309"/>
      <c r="DG133" s="310"/>
      <c r="DH133" s="308"/>
      <c r="DI133" s="309"/>
      <c r="DJ133" s="309"/>
      <c r="DK133" s="87">
        <f t="shared" si="9"/>
        <v>0</v>
      </c>
      <c r="DL133" s="3">
        <f t="shared" si="10"/>
        <v>0</v>
      </c>
      <c r="DM133" s="31">
        <f t="shared" si="11"/>
        <v>0</v>
      </c>
    </row>
    <row r="134" spans="2:117" x14ac:dyDescent="0.25">
      <c r="B134" s="11">
        <v>20</v>
      </c>
      <c r="C134" s="6">
        <f>'2 жастағы Ф'!C134</f>
        <v>0</v>
      </c>
      <c r="D134" s="315"/>
      <c r="E134" s="315"/>
      <c r="F134" s="316"/>
      <c r="G134" s="317"/>
      <c r="H134" s="315"/>
      <c r="I134" s="316"/>
      <c r="J134" s="317"/>
      <c r="K134" s="315"/>
      <c r="L134" s="316"/>
      <c r="M134" s="317"/>
      <c r="N134" s="315"/>
      <c r="O134" s="316"/>
      <c r="P134" s="317"/>
      <c r="Q134" s="315"/>
      <c r="R134" s="316"/>
      <c r="S134" s="317"/>
      <c r="T134" s="315"/>
      <c r="U134" s="316"/>
      <c r="V134" s="317"/>
      <c r="W134" s="315"/>
      <c r="X134" s="316"/>
      <c r="Y134" s="317"/>
      <c r="Z134" s="315"/>
      <c r="AA134" s="316"/>
      <c r="AB134" s="317"/>
      <c r="AC134" s="315"/>
      <c r="AD134" s="316"/>
      <c r="AE134" s="317"/>
      <c r="AF134" s="315"/>
      <c r="AG134" s="316"/>
      <c r="AH134" s="317"/>
      <c r="AI134" s="315"/>
      <c r="AJ134" s="316"/>
      <c r="AK134" s="317"/>
      <c r="AL134" s="315"/>
      <c r="AM134" s="316"/>
      <c r="AN134" s="317"/>
      <c r="AO134" s="315"/>
      <c r="AP134" s="316"/>
      <c r="AQ134" s="317"/>
      <c r="AR134" s="315"/>
      <c r="AS134" s="316"/>
      <c r="AT134" s="308"/>
      <c r="AU134" s="309"/>
      <c r="AV134" s="310"/>
      <c r="AW134" s="308"/>
      <c r="AX134" s="309"/>
      <c r="AY134" s="310"/>
      <c r="AZ134" s="308"/>
      <c r="BA134" s="309"/>
      <c r="BB134" s="310"/>
      <c r="BC134" s="308"/>
      <c r="BD134" s="309"/>
      <c r="BE134" s="310"/>
      <c r="BF134" s="308"/>
      <c r="BG134" s="309"/>
      <c r="BH134" s="310"/>
      <c r="BI134" s="308"/>
      <c r="BJ134" s="309"/>
      <c r="BK134" s="310"/>
      <c r="BL134" s="308"/>
      <c r="BM134" s="309"/>
      <c r="BN134" s="310"/>
      <c r="BO134" s="308"/>
      <c r="BP134" s="309"/>
      <c r="BQ134" s="310"/>
      <c r="BR134" s="308"/>
      <c r="BS134" s="309"/>
      <c r="BT134" s="310"/>
      <c r="BU134" s="308"/>
      <c r="BV134" s="309"/>
      <c r="BW134" s="310"/>
      <c r="BX134" s="308"/>
      <c r="BY134" s="309"/>
      <c r="BZ134" s="310"/>
      <c r="CA134" s="308"/>
      <c r="CB134" s="309"/>
      <c r="CC134" s="310"/>
      <c r="CD134" s="308"/>
      <c r="CE134" s="309"/>
      <c r="CF134" s="310"/>
      <c r="CG134" s="308"/>
      <c r="CH134" s="309"/>
      <c r="CI134" s="310"/>
      <c r="CJ134" s="308"/>
      <c r="CK134" s="309"/>
      <c r="CL134" s="310"/>
      <c r="CM134" s="308"/>
      <c r="CN134" s="309"/>
      <c r="CO134" s="310"/>
      <c r="CP134" s="308"/>
      <c r="CQ134" s="309"/>
      <c r="CR134" s="310"/>
      <c r="CS134" s="308"/>
      <c r="CT134" s="309"/>
      <c r="CU134" s="310"/>
      <c r="CV134" s="308"/>
      <c r="CW134" s="309"/>
      <c r="CX134" s="310"/>
      <c r="CY134" s="308"/>
      <c r="CZ134" s="309"/>
      <c r="DA134" s="310"/>
      <c r="DB134" s="308"/>
      <c r="DC134" s="309"/>
      <c r="DD134" s="310"/>
      <c r="DE134" s="308"/>
      <c r="DF134" s="309"/>
      <c r="DG134" s="310"/>
      <c r="DH134" s="308"/>
      <c r="DI134" s="309"/>
      <c r="DJ134" s="309"/>
      <c r="DK134" s="87">
        <f t="shared" si="9"/>
        <v>0</v>
      </c>
      <c r="DL134" s="3">
        <f t="shared" si="10"/>
        <v>0</v>
      </c>
      <c r="DM134" s="31">
        <f t="shared" si="11"/>
        <v>0</v>
      </c>
    </row>
    <row r="135" spans="2:117" x14ac:dyDescent="0.25">
      <c r="B135" s="11">
        <v>21</v>
      </c>
      <c r="C135" s="6">
        <f>'2 жастағы Ф'!C135</f>
        <v>0</v>
      </c>
      <c r="D135" s="315"/>
      <c r="E135" s="315"/>
      <c r="F135" s="316"/>
      <c r="G135" s="317"/>
      <c r="H135" s="315"/>
      <c r="I135" s="316"/>
      <c r="J135" s="317"/>
      <c r="K135" s="315"/>
      <c r="L135" s="316"/>
      <c r="M135" s="317"/>
      <c r="N135" s="315"/>
      <c r="O135" s="316"/>
      <c r="P135" s="317"/>
      <c r="Q135" s="315"/>
      <c r="R135" s="316"/>
      <c r="S135" s="317"/>
      <c r="T135" s="315"/>
      <c r="U135" s="316"/>
      <c r="V135" s="317"/>
      <c r="W135" s="315"/>
      <c r="X135" s="316"/>
      <c r="Y135" s="317"/>
      <c r="Z135" s="315"/>
      <c r="AA135" s="316"/>
      <c r="AB135" s="317"/>
      <c r="AC135" s="315"/>
      <c r="AD135" s="316"/>
      <c r="AE135" s="317"/>
      <c r="AF135" s="315"/>
      <c r="AG135" s="316"/>
      <c r="AH135" s="317"/>
      <c r="AI135" s="315"/>
      <c r="AJ135" s="316"/>
      <c r="AK135" s="317"/>
      <c r="AL135" s="315"/>
      <c r="AM135" s="316"/>
      <c r="AN135" s="317"/>
      <c r="AO135" s="315"/>
      <c r="AP135" s="316"/>
      <c r="AQ135" s="317"/>
      <c r="AR135" s="315"/>
      <c r="AS135" s="316"/>
      <c r="AT135" s="308"/>
      <c r="AU135" s="309"/>
      <c r="AV135" s="310"/>
      <c r="AW135" s="308"/>
      <c r="AX135" s="309"/>
      <c r="AY135" s="310"/>
      <c r="AZ135" s="308"/>
      <c r="BA135" s="309"/>
      <c r="BB135" s="310"/>
      <c r="BC135" s="308"/>
      <c r="BD135" s="309"/>
      <c r="BE135" s="310"/>
      <c r="BF135" s="308"/>
      <c r="BG135" s="309"/>
      <c r="BH135" s="310"/>
      <c r="BI135" s="308"/>
      <c r="BJ135" s="309"/>
      <c r="BK135" s="310"/>
      <c r="BL135" s="308"/>
      <c r="BM135" s="309"/>
      <c r="BN135" s="310"/>
      <c r="BO135" s="308"/>
      <c r="BP135" s="309"/>
      <c r="BQ135" s="310"/>
      <c r="BR135" s="308"/>
      <c r="BS135" s="309"/>
      <c r="BT135" s="310"/>
      <c r="BU135" s="308"/>
      <c r="BV135" s="309"/>
      <c r="BW135" s="310"/>
      <c r="BX135" s="308"/>
      <c r="BY135" s="309"/>
      <c r="BZ135" s="310"/>
      <c r="CA135" s="308"/>
      <c r="CB135" s="309"/>
      <c r="CC135" s="310"/>
      <c r="CD135" s="308"/>
      <c r="CE135" s="309"/>
      <c r="CF135" s="310"/>
      <c r="CG135" s="308"/>
      <c r="CH135" s="309"/>
      <c r="CI135" s="310"/>
      <c r="CJ135" s="308"/>
      <c r="CK135" s="309"/>
      <c r="CL135" s="310"/>
      <c r="CM135" s="308"/>
      <c r="CN135" s="309"/>
      <c r="CO135" s="310"/>
      <c r="CP135" s="308"/>
      <c r="CQ135" s="309"/>
      <c r="CR135" s="310"/>
      <c r="CS135" s="308"/>
      <c r="CT135" s="309"/>
      <c r="CU135" s="310"/>
      <c r="CV135" s="308"/>
      <c r="CW135" s="309"/>
      <c r="CX135" s="310"/>
      <c r="CY135" s="308"/>
      <c r="CZ135" s="309"/>
      <c r="DA135" s="310"/>
      <c r="DB135" s="308"/>
      <c r="DC135" s="309"/>
      <c r="DD135" s="310"/>
      <c r="DE135" s="308"/>
      <c r="DF135" s="309"/>
      <c r="DG135" s="310"/>
      <c r="DH135" s="308"/>
      <c r="DI135" s="309"/>
      <c r="DJ135" s="309"/>
      <c r="DK135" s="87">
        <f t="shared" si="9"/>
        <v>0</v>
      </c>
      <c r="DL135" s="3">
        <f t="shared" si="10"/>
        <v>0</v>
      </c>
      <c r="DM135" s="31">
        <f t="shared" si="11"/>
        <v>0</v>
      </c>
    </row>
    <row r="136" spans="2:117" x14ac:dyDescent="0.25">
      <c r="B136" s="11">
        <v>22</v>
      </c>
      <c r="C136" s="6">
        <f>'2 жастағы Ф'!C136</f>
        <v>0</v>
      </c>
      <c r="D136" s="315"/>
      <c r="E136" s="315"/>
      <c r="F136" s="316"/>
      <c r="G136" s="317"/>
      <c r="H136" s="315"/>
      <c r="I136" s="316"/>
      <c r="J136" s="317"/>
      <c r="K136" s="315"/>
      <c r="L136" s="316"/>
      <c r="M136" s="317"/>
      <c r="N136" s="315"/>
      <c r="O136" s="316"/>
      <c r="P136" s="317"/>
      <c r="Q136" s="315"/>
      <c r="R136" s="316"/>
      <c r="S136" s="317"/>
      <c r="T136" s="315"/>
      <c r="U136" s="316"/>
      <c r="V136" s="317"/>
      <c r="W136" s="315"/>
      <c r="X136" s="316"/>
      <c r="Y136" s="317"/>
      <c r="Z136" s="315"/>
      <c r="AA136" s="316"/>
      <c r="AB136" s="317"/>
      <c r="AC136" s="315"/>
      <c r="AD136" s="316"/>
      <c r="AE136" s="317"/>
      <c r="AF136" s="315"/>
      <c r="AG136" s="316"/>
      <c r="AH136" s="317"/>
      <c r="AI136" s="315"/>
      <c r="AJ136" s="316"/>
      <c r="AK136" s="317"/>
      <c r="AL136" s="315"/>
      <c r="AM136" s="316"/>
      <c r="AN136" s="317"/>
      <c r="AO136" s="315"/>
      <c r="AP136" s="316"/>
      <c r="AQ136" s="317"/>
      <c r="AR136" s="315"/>
      <c r="AS136" s="316"/>
      <c r="AT136" s="308"/>
      <c r="AU136" s="309"/>
      <c r="AV136" s="310"/>
      <c r="AW136" s="308"/>
      <c r="AX136" s="309"/>
      <c r="AY136" s="310"/>
      <c r="AZ136" s="308"/>
      <c r="BA136" s="309"/>
      <c r="BB136" s="310"/>
      <c r="BC136" s="308"/>
      <c r="BD136" s="309"/>
      <c r="BE136" s="310"/>
      <c r="BF136" s="308"/>
      <c r="BG136" s="309"/>
      <c r="BH136" s="310"/>
      <c r="BI136" s="308"/>
      <c r="BJ136" s="309"/>
      <c r="BK136" s="310"/>
      <c r="BL136" s="308"/>
      <c r="BM136" s="309"/>
      <c r="BN136" s="310"/>
      <c r="BO136" s="308"/>
      <c r="BP136" s="309"/>
      <c r="BQ136" s="310"/>
      <c r="BR136" s="308"/>
      <c r="BS136" s="309"/>
      <c r="BT136" s="310"/>
      <c r="BU136" s="308"/>
      <c r="BV136" s="309"/>
      <c r="BW136" s="310"/>
      <c r="BX136" s="308"/>
      <c r="BY136" s="309"/>
      <c r="BZ136" s="310"/>
      <c r="CA136" s="308"/>
      <c r="CB136" s="309"/>
      <c r="CC136" s="310"/>
      <c r="CD136" s="308"/>
      <c r="CE136" s="309"/>
      <c r="CF136" s="310"/>
      <c r="CG136" s="308"/>
      <c r="CH136" s="309"/>
      <c r="CI136" s="310"/>
      <c r="CJ136" s="308"/>
      <c r="CK136" s="309"/>
      <c r="CL136" s="310"/>
      <c r="CM136" s="308"/>
      <c r="CN136" s="309"/>
      <c r="CO136" s="310"/>
      <c r="CP136" s="308"/>
      <c r="CQ136" s="309"/>
      <c r="CR136" s="310"/>
      <c r="CS136" s="308"/>
      <c r="CT136" s="309"/>
      <c r="CU136" s="310"/>
      <c r="CV136" s="308"/>
      <c r="CW136" s="309"/>
      <c r="CX136" s="310"/>
      <c r="CY136" s="308"/>
      <c r="CZ136" s="309"/>
      <c r="DA136" s="310"/>
      <c r="DB136" s="308"/>
      <c r="DC136" s="309"/>
      <c r="DD136" s="310"/>
      <c r="DE136" s="308"/>
      <c r="DF136" s="309"/>
      <c r="DG136" s="310"/>
      <c r="DH136" s="308"/>
      <c r="DI136" s="309"/>
      <c r="DJ136" s="309"/>
      <c r="DK136" s="87">
        <f t="shared" si="9"/>
        <v>0</v>
      </c>
      <c r="DL136" s="3">
        <f t="shared" si="10"/>
        <v>0</v>
      </c>
      <c r="DM136" s="31">
        <f t="shared" si="11"/>
        <v>0</v>
      </c>
    </row>
    <row r="137" spans="2:117" x14ac:dyDescent="0.25">
      <c r="B137" s="11">
        <v>23</v>
      </c>
      <c r="C137" s="6">
        <f>'2 жастағы Ф'!C137</f>
        <v>0</v>
      </c>
      <c r="D137" s="315"/>
      <c r="E137" s="315"/>
      <c r="F137" s="316"/>
      <c r="G137" s="317"/>
      <c r="H137" s="315"/>
      <c r="I137" s="316"/>
      <c r="J137" s="317"/>
      <c r="K137" s="315"/>
      <c r="L137" s="316"/>
      <c r="M137" s="317"/>
      <c r="N137" s="315"/>
      <c r="O137" s="316"/>
      <c r="P137" s="317"/>
      <c r="Q137" s="315"/>
      <c r="R137" s="316"/>
      <c r="S137" s="317"/>
      <c r="T137" s="315"/>
      <c r="U137" s="316"/>
      <c r="V137" s="317"/>
      <c r="W137" s="315"/>
      <c r="X137" s="316"/>
      <c r="Y137" s="317"/>
      <c r="Z137" s="315"/>
      <c r="AA137" s="316"/>
      <c r="AB137" s="317"/>
      <c r="AC137" s="315"/>
      <c r="AD137" s="316"/>
      <c r="AE137" s="317"/>
      <c r="AF137" s="315"/>
      <c r="AG137" s="316"/>
      <c r="AH137" s="317"/>
      <c r="AI137" s="315"/>
      <c r="AJ137" s="316"/>
      <c r="AK137" s="317"/>
      <c r="AL137" s="315"/>
      <c r="AM137" s="316"/>
      <c r="AN137" s="317"/>
      <c r="AO137" s="315"/>
      <c r="AP137" s="316"/>
      <c r="AQ137" s="317"/>
      <c r="AR137" s="315"/>
      <c r="AS137" s="316"/>
      <c r="AT137" s="308"/>
      <c r="AU137" s="309"/>
      <c r="AV137" s="310"/>
      <c r="AW137" s="308"/>
      <c r="AX137" s="309"/>
      <c r="AY137" s="310"/>
      <c r="AZ137" s="308"/>
      <c r="BA137" s="309"/>
      <c r="BB137" s="310"/>
      <c r="BC137" s="308"/>
      <c r="BD137" s="309"/>
      <c r="BE137" s="310"/>
      <c r="BF137" s="308"/>
      <c r="BG137" s="309"/>
      <c r="BH137" s="310"/>
      <c r="BI137" s="308"/>
      <c r="BJ137" s="309"/>
      <c r="BK137" s="310"/>
      <c r="BL137" s="308"/>
      <c r="BM137" s="309"/>
      <c r="BN137" s="310"/>
      <c r="BO137" s="308"/>
      <c r="BP137" s="309"/>
      <c r="BQ137" s="310"/>
      <c r="BR137" s="308"/>
      <c r="BS137" s="309"/>
      <c r="BT137" s="310"/>
      <c r="BU137" s="308"/>
      <c r="BV137" s="309"/>
      <c r="BW137" s="310"/>
      <c r="BX137" s="308"/>
      <c r="BY137" s="309"/>
      <c r="BZ137" s="310"/>
      <c r="CA137" s="308"/>
      <c r="CB137" s="309"/>
      <c r="CC137" s="310"/>
      <c r="CD137" s="308"/>
      <c r="CE137" s="309"/>
      <c r="CF137" s="310"/>
      <c r="CG137" s="308"/>
      <c r="CH137" s="309"/>
      <c r="CI137" s="310"/>
      <c r="CJ137" s="308"/>
      <c r="CK137" s="309"/>
      <c r="CL137" s="310"/>
      <c r="CM137" s="308"/>
      <c r="CN137" s="309"/>
      <c r="CO137" s="310"/>
      <c r="CP137" s="308"/>
      <c r="CQ137" s="309"/>
      <c r="CR137" s="310"/>
      <c r="CS137" s="308"/>
      <c r="CT137" s="309"/>
      <c r="CU137" s="310"/>
      <c r="CV137" s="308"/>
      <c r="CW137" s="309"/>
      <c r="CX137" s="310"/>
      <c r="CY137" s="308"/>
      <c r="CZ137" s="309"/>
      <c r="DA137" s="310"/>
      <c r="DB137" s="308"/>
      <c r="DC137" s="309"/>
      <c r="DD137" s="310"/>
      <c r="DE137" s="308"/>
      <c r="DF137" s="309"/>
      <c r="DG137" s="310"/>
      <c r="DH137" s="308"/>
      <c r="DI137" s="309"/>
      <c r="DJ137" s="309"/>
      <c r="DK137" s="87">
        <f t="shared" si="9"/>
        <v>0</v>
      </c>
      <c r="DL137" s="3">
        <f t="shared" si="10"/>
        <v>0</v>
      </c>
      <c r="DM137" s="31">
        <f t="shared" si="11"/>
        <v>0</v>
      </c>
    </row>
    <row r="138" spans="2:117" x14ac:dyDescent="0.25">
      <c r="B138" s="11">
        <v>24</v>
      </c>
      <c r="C138" s="6">
        <f>'2 жастағы Ф'!C138</f>
        <v>0</v>
      </c>
      <c r="D138" s="315"/>
      <c r="E138" s="315"/>
      <c r="F138" s="316"/>
      <c r="G138" s="317"/>
      <c r="H138" s="315"/>
      <c r="I138" s="316"/>
      <c r="J138" s="317"/>
      <c r="K138" s="315"/>
      <c r="L138" s="316"/>
      <c r="M138" s="317"/>
      <c r="N138" s="315"/>
      <c r="O138" s="316"/>
      <c r="P138" s="317"/>
      <c r="Q138" s="315"/>
      <c r="R138" s="316"/>
      <c r="S138" s="317"/>
      <c r="T138" s="315"/>
      <c r="U138" s="316"/>
      <c r="V138" s="317"/>
      <c r="W138" s="315"/>
      <c r="X138" s="316"/>
      <c r="Y138" s="317"/>
      <c r="Z138" s="315"/>
      <c r="AA138" s="316"/>
      <c r="AB138" s="317"/>
      <c r="AC138" s="315"/>
      <c r="AD138" s="316"/>
      <c r="AE138" s="317"/>
      <c r="AF138" s="315"/>
      <c r="AG138" s="316"/>
      <c r="AH138" s="317"/>
      <c r="AI138" s="315"/>
      <c r="AJ138" s="316"/>
      <c r="AK138" s="317"/>
      <c r="AL138" s="315"/>
      <c r="AM138" s="316"/>
      <c r="AN138" s="317"/>
      <c r="AO138" s="315"/>
      <c r="AP138" s="316"/>
      <c r="AQ138" s="317"/>
      <c r="AR138" s="315"/>
      <c r="AS138" s="316"/>
      <c r="AT138" s="308"/>
      <c r="AU138" s="309"/>
      <c r="AV138" s="310"/>
      <c r="AW138" s="308"/>
      <c r="AX138" s="309"/>
      <c r="AY138" s="310"/>
      <c r="AZ138" s="308"/>
      <c r="BA138" s="309"/>
      <c r="BB138" s="310"/>
      <c r="BC138" s="308"/>
      <c r="BD138" s="309"/>
      <c r="BE138" s="310"/>
      <c r="BF138" s="308"/>
      <c r="BG138" s="309"/>
      <c r="BH138" s="310"/>
      <c r="BI138" s="308"/>
      <c r="BJ138" s="309"/>
      <c r="BK138" s="310"/>
      <c r="BL138" s="308"/>
      <c r="BM138" s="309"/>
      <c r="BN138" s="310"/>
      <c r="BO138" s="308"/>
      <c r="BP138" s="309"/>
      <c r="BQ138" s="310"/>
      <c r="BR138" s="308"/>
      <c r="BS138" s="309"/>
      <c r="BT138" s="310"/>
      <c r="BU138" s="308"/>
      <c r="BV138" s="309"/>
      <c r="BW138" s="310"/>
      <c r="BX138" s="308"/>
      <c r="BY138" s="309"/>
      <c r="BZ138" s="310"/>
      <c r="CA138" s="308"/>
      <c r="CB138" s="309"/>
      <c r="CC138" s="310"/>
      <c r="CD138" s="308"/>
      <c r="CE138" s="309"/>
      <c r="CF138" s="310"/>
      <c r="CG138" s="308"/>
      <c r="CH138" s="309"/>
      <c r="CI138" s="310"/>
      <c r="CJ138" s="308"/>
      <c r="CK138" s="309"/>
      <c r="CL138" s="310"/>
      <c r="CM138" s="308"/>
      <c r="CN138" s="309"/>
      <c r="CO138" s="310"/>
      <c r="CP138" s="308"/>
      <c r="CQ138" s="309"/>
      <c r="CR138" s="310"/>
      <c r="CS138" s="308"/>
      <c r="CT138" s="309"/>
      <c r="CU138" s="310"/>
      <c r="CV138" s="308"/>
      <c r="CW138" s="309"/>
      <c r="CX138" s="310"/>
      <c r="CY138" s="308"/>
      <c r="CZ138" s="309"/>
      <c r="DA138" s="310"/>
      <c r="DB138" s="308"/>
      <c r="DC138" s="309"/>
      <c r="DD138" s="310"/>
      <c r="DE138" s="308"/>
      <c r="DF138" s="309"/>
      <c r="DG138" s="310"/>
      <c r="DH138" s="308"/>
      <c r="DI138" s="309"/>
      <c r="DJ138" s="309"/>
      <c r="DK138" s="87">
        <f t="shared" si="9"/>
        <v>0</v>
      </c>
      <c r="DL138" s="3">
        <f t="shared" si="10"/>
        <v>0</v>
      </c>
      <c r="DM138" s="31">
        <f t="shared" si="11"/>
        <v>0</v>
      </c>
    </row>
    <row r="139" spans="2:117" x14ac:dyDescent="0.25">
      <c r="B139" s="11">
        <v>25</v>
      </c>
      <c r="C139" s="6">
        <f>'2 жастағы Ф'!C139</f>
        <v>0</v>
      </c>
      <c r="D139" s="315"/>
      <c r="E139" s="315"/>
      <c r="F139" s="316"/>
      <c r="G139" s="317"/>
      <c r="H139" s="315"/>
      <c r="I139" s="316"/>
      <c r="J139" s="317"/>
      <c r="K139" s="315"/>
      <c r="L139" s="316"/>
      <c r="M139" s="317"/>
      <c r="N139" s="315"/>
      <c r="O139" s="316"/>
      <c r="P139" s="317"/>
      <c r="Q139" s="315"/>
      <c r="R139" s="316"/>
      <c r="S139" s="317"/>
      <c r="T139" s="315"/>
      <c r="U139" s="316"/>
      <c r="V139" s="317"/>
      <c r="W139" s="315"/>
      <c r="X139" s="316"/>
      <c r="Y139" s="317"/>
      <c r="Z139" s="315"/>
      <c r="AA139" s="316"/>
      <c r="AB139" s="317"/>
      <c r="AC139" s="315"/>
      <c r="AD139" s="316"/>
      <c r="AE139" s="317"/>
      <c r="AF139" s="315"/>
      <c r="AG139" s="316"/>
      <c r="AH139" s="317"/>
      <c r="AI139" s="315"/>
      <c r="AJ139" s="316"/>
      <c r="AK139" s="317"/>
      <c r="AL139" s="315"/>
      <c r="AM139" s="316"/>
      <c r="AN139" s="317"/>
      <c r="AO139" s="315"/>
      <c r="AP139" s="316"/>
      <c r="AQ139" s="317"/>
      <c r="AR139" s="315"/>
      <c r="AS139" s="316"/>
      <c r="AT139" s="308"/>
      <c r="AU139" s="309"/>
      <c r="AV139" s="310"/>
      <c r="AW139" s="308"/>
      <c r="AX139" s="309"/>
      <c r="AY139" s="310"/>
      <c r="AZ139" s="308"/>
      <c r="BA139" s="309"/>
      <c r="BB139" s="310"/>
      <c r="BC139" s="308"/>
      <c r="BD139" s="309"/>
      <c r="BE139" s="310"/>
      <c r="BF139" s="308"/>
      <c r="BG139" s="309"/>
      <c r="BH139" s="310"/>
      <c r="BI139" s="308"/>
      <c r="BJ139" s="309"/>
      <c r="BK139" s="310"/>
      <c r="BL139" s="308"/>
      <c r="BM139" s="309"/>
      <c r="BN139" s="310"/>
      <c r="BO139" s="308"/>
      <c r="BP139" s="309"/>
      <c r="BQ139" s="310"/>
      <c r="BR139" s="308"/>
      <c r="BS139" s="309"/>
      <c r="BT139" s="310"/>
      <c r="BU139" s="308"/>
      <c r="BV139" s="309"/>
      <c r="BW139" s="310"/>
      <c r="BX139" s="308"/>
      <c r="BY139" s="309"/>
      <c r="BZ139" s="310"/>
      <c r="CA139" s="308"/>
      <c r="CB139" s="309"/>
      <c r="CC139" s="310"/>
      <c r="CD139" s="308"/>
      <c r="CE139" s="309"/>
      <c r="CF139" s="310"/>
      <c r="CG139" s="308"/>
      <c r="CH139" s="309"/>
      <c r="CI139" s="310"/>
      <c r="CJ139" s="308"/>
      <c r="CK139" s="309"/>
      <c r="CL139" s="310"/>
      <c r="CM139" s="308"/>
      <c r="CN139" s="309"/>
      <c r="CO139" s="310"/>
      <c r="CP139" s="308"/>
      <c r="CQ139" s="309"/>
      <c r="CR139" s="310"/>
      <c r="CS139" s="308"/>
      <c r="CT139" s="309"/>
      <c r="CU139" s="310"/>
      <c r="CV139" s="308"/>
      <c r="CW139" s="309"/>
      <c r="CX139" s="310"/>
      <c r="CY139" s="308"/>
      <c r="CZ139" s="309"/>
      <c r="DA139" s="310"/>
      <c r="DB139" s="308"/>
      <c r="DC139" s="309"/>
      <c r="DD139" s="310"/>
      <c r="DE139" s="308"/>
      <c r="DF139" s="309"/>
      <c r="DG139" s="310"/>
      <c r="DH139" s="308"/>
      <c r="DI139" s="309"/>
      <c r="DJ139" s="309"/>
      <c r="DK139" s="87">
        <f t="shared" si="9"/>
        <v>0</v>
      </c>
      <c r="DL139" s="3">
        <f t="shared" si="10"/>
        <v>0</v>
      </c>
      <c r="DM139" s="31">
        <f t="shared" si="11"/>
        <v>0</v>
      </c>
    </row>
    <row r="140" spans="2:117" x14ac:dyDescent="0.25">
      <c r="B140" s="11">
        <v>26</v>
      </c>
      <c r="C140" s="6">
        <f>'2 жастағы Ф'!C140</f>
        <v>0</v>
      </c>
      <c r="D140" s="315"/>
      <c r="E140" s="315"/>
      <c r="F140" s="316"/>
      <c r="G140" s="317"/>
      <c r="H140" s="315"/>
      <c r="I140" s="316"/>
      <c r="J140" s="317"/>
      <c r="K140" s="315"/>
      <c r="L140" s="316"/>
      <c r="M140" s="317"/>
      <c r="N140" s="315"/>
      <c r="O140" s="316"/>
      <c r="P140" s="317"/>
      <c r="Q140" s="315"/>
      <c r="R140" s="316"/>
      <c r="S140" s="317"/>
      <c r="T140" s="315"/>
      <c r="U140" s="316"/>
      <c r="V140" s="317"/>
      <c r="W140" s="315"/>
      <c r="X140" s="316"/>
      <c r="Y140" s="317"/>
      <c r="Z140" s="315"/>
      <c r="AA140" s="316"/>
      <c r="AB140" s="317"/>
      <c r="AC140" s="315"/>
      <c r="AD140" s="316"/>
      <c r="AE140" s="317"/>
      <c r="AF140" s="315"/>
      <c r="AG140" s="316"/>
      <c r="AH140" s="317"/>
      <c r="AI140" s="315"/>
      <c r="AJ140" s="316"/>
      <c r="AK140" s="317"/>
      <c r="AL140" s="315"/>
      <c r="AM140" s="316"/>
      <c r="AN140" s="317"/>
      <c r="AO140" s="315"/>
      <c r="AP140" s="316"/>
      <c r="AQ140" s="317"/>
      <c r="AR140" s="315"/>
      <c r="AS140" s="316"/>
      <c r="AT140" s="308"/>
      <c r="AU140" s="309"/>
      <c r="AV140" s="310"/>
      <c r="AW140" s="308"/>
      <c r="AX140" s="309"/>
      <c r="AY140" s="310"/>
      <c r="AZ140" s="308"/>
      <c r="BA140" s="309"/>
      <c r="BB140" s="310"/>
      <c r="BC140" s="308"/>
      <c r="BD140" s="309"/>
      <c r="BE140" s="310"/>
      <c r="BF140" s="308"/>
      <c r="BG140" s="309"/>
      <c r="BH140" s="310"/>
      <c r="BI140" s="308"/>
      <c r="BJ140" s="309"/>
      <c r="BK140" s="310"/>
      <c r="BL140" s="308"/>
      <c r="BM140" s="309"/>
      <c r="BN140" s="310"/>
      <c r="BO140" s="308"/>
      <c r="BP140" s="309"/>
      <c r="BQ140" s="310"/>
      <c r="BR140" s="308"/>
      <c r="BS140" s="309"/>
      <c r="BT140" s="310"/>
      <c r="BU140" s="308"/>
      <c r="BV140" s="309"/>
      <c r="BW140" s="310"/>
      <c r="BX140" s="308"/>
      <c r="BY140" s="309"/>
      <c r="BZ140" s="310"/>
      <c r="CA140" s="308"/>
      <c r="CB140" s="309"/>
      <c r="CC140" s="310"/>
      <c r="CD140" s="308"/>
      <c r="CE140" s="309"/>
      <c r="CF140" s="310"/>
      <c r="CG140" s="308"/>
      <c r="CH140" s="309"/>
      <c r="CI140" s="310"/>
      <c r="CJ140" s="308"/>
      <c r="CK140" s="309"/>
      <c r="CL140" s="310"/>
      <c r="CM140" s="308"/>
      <c r="CN140" s="309"/>
      <c r="CO140" s="310"/>
      <c r="CP140" s="308"/>
      <c r="CQ140" s="309"/>
      <c r="CR140" s="310"/>
      <c r="CS140" s="308"/>
      <c r="CT140" s="309"/>
      <c r="CU140" s="310"/>
      <c r="CV140" s="308"/>
      <c r="CW140" s="309"/>
      <c r="CX140" s="310"/>
      <c r="CY140" s="308"/>
      <c r="CZ140" s="309"/>
      <c r="DA140" s="310"/>
      <c r="DB140" s="308"/>
      <c r="DC140" s="309"/>
      <c r="DD140" s="310"/>
      <c r="DE140" s="308"/>
      <c r="DF140" s="309"/>
      <c r="DG140" s="310"/>
      <c r="DH140" s="308"/>
      <c r="DI140" s="309"/>
      <c r="DJ140" s="309"/>
      <c r="DK140" s="87">
        <f t="shared" si="9"/>
        <v>0</v>
      </c>
      <c r="DL140" s="3">
        <f t="shared" si="10"/>
        <v>0</v>
      </c>
      <c r="DM140" s="31">
        <f t="shared" si="11"/>
        <v>0</v>
      </c>
    </row>
    <row r="141" spans="2:117" x14ac:dyDescent="0.25">
      <c r="B141" s="11">
        <v>27</v>
      </c>
      <c r="C141" s="6">
        <f>'2 жастағы Ф'!C141</f>
        <v>0</v>
      </c>
      <c r="D141" s="315"/>
      <c r="E141" s="315"/>
      <c r="F141" s="316"/>
      <c r="G141" s="317"/>
      <c r="H141" s="315"/>
      <c r="I141" s="316"/>
      <c r="J141" s="317"/>
      <c r="K141" s="315"/>
      <c r="L141" s="316"/>
      <c r="M141" s="317"/>
      <c r="N141" s="315"/>
      <c r="O141" s="316"/>
      <c r="P141" s="317"/>
      <c r="Q141" s="315"/>
      <c r="R141" s="316"/>
      <c r="S141" s="317"/>
      <c r="T141" s="315"/>
      <c r="U141" s="316"/>
      <c r="V141" s="317"/>
      <c r="W141" s="315"/>
      <c r="X141" s="316"/>
      <c r="Y141" s="317"/>
      <c r="Z141" s="315"/>
      <c r="AA141" s="316"/>
      <c r="AB141" s="317"/>
      <c r="AC141" s="315"/>
      <c r="AD141" s="316"/>
      <c r="AE141" s="317"/>
      <c r="AF141" s="315"/>
      <c r="AG141" s="316"/>
      <c r="AH141" s="317"/>
      <c r="AI141" s="315"/>
      <c r="AJ141" s="316"/>
      <c r="AK141" s="317"/>
      <c r="AL141" s="315"/>
      <c r="AM141" s="316"/>
      <c r="AN141" s="317"/>
      <c r="AO141" s="315"/>
      <c r="AP141" s="316"/>
      <c r="AQ141" s="317"/>
      <c r="AR141" s="315"/>
      <c r="AS141" s="316"/>
      <c r="AT141" s="308"/>
      <c r="AU141" s="309"/>
      <c r="AV141" s="310"/>
      <c r="AW141" s="308"/>
      <c r="AX141" s="309"/>
      <c r="AY141" s="310"/>
      <c r="AZ141" s="308"/>
      <c r="BA141" s="309"/>
      <c r="BB141" s="310"/>
      <c r="BC141" s="308"/>
      <c r="BD141" s="309"/>
      <c r="BE141" s="310"/>
      <c r="BF141" s="308"/>
      <c r="BG141" s="309"/>
      <c r="BH141" s="310"/>
      <c r="BI141" s="308"/>
      <c r="BJ141" s="309"/>
      <c r="BK141" s="310"/>
      <c r="BL141" s="308"/>
      <c r="BM141" s="309"/>
      <c r="BN141" s="310"/>
      <c r="BO141" s="308"/>
      <c r="BP141" s="309"/>
      <c r="BQ141" s="310"/>
      <c r="BR141" s="308"/>
      <c r="BS141" s="309"/>
      <c r="BT141" s="310"/>
      <c r="BU141" s="308"/>
      <c r="BV141" s="309"/>
      <c r="BW141" s="310"/>
      <c r="BX141" s="308"/>
      <c r="BY141" s="309"/>
      <c r="BZ141" s="310"/>
      <c r="CA141" s="308"/>
      <c r="CB141" s="309"/>
      <c r="CC141" s="310"/>
      <c r="CD141" s="308"/>
      <c r="CE141" s="309"/>
      <c r="CF141" s="310"/>
      <c r="CG141" s="308"/>
      <c r="CH141" s="309"/>
      <c r="CI141" s="310"/>
      <c r="CJ141" s="308"/>
      <c r="CK141" s="309"/>
      <c r="CL141" s="310"/>
      <c r="CM141" s="308"/>
      <c r="CN141" s="309"/>
      <c r="CO141" s="310"/>
      <c r="CP141" s="308"/>
      <c r="CQ141" s="309"/>
      <c r="CR141" s="310"/>
      <c r="CS141" s="308"/>
      <c r="CT141" s="309"/>
      <c r="CU141" s="310"/>
      <c r="CV141" s="308"/>
      <c r="CW141" s="309"/>
      <c r="CX141" s="310"/>
      <c r="CY141" s="308"/>
      <c r="CZ141" s="309"/>
      <c r="DA141" s="310"/>
      <c r="DB141" s="308"/>
      <c r="DC141" s="309"/>
      <c r="DD141" s="310"/>
      <c r="DE141" s="308"/>
      <c r="DF141" s="309"/>
      <c r="DG141" s="310"/>
      <c r="DH141" s="308"/>
      <c r="DI141" s="309"/>
      <c r="DJ141" s="309"/>
      <c r="DK141" s="87">
        <f t="shared" si="9"/>
        <v>0</v>
      </c>
      <c r="DL141" s="3">
        <f t="shared" si="10"/>
        <v>0</v>
      </c>
      <c r="DM141" s="31">
        <f t="shared" si="11"/>
        <v>0</v>
      </c>
    </row>
    <row r="142" spans="2:117" x14ac:dyDescent="0.25">
      <c r="B142" s="11">
        <v>28</v>
      </c>
      <c r="C142" s="6">
        <f>'2 жастағы Ф'!C142</f>
        <v>0</v>
      </c>
      <c r="D142" s="315"/>
      <c r="E142" s="315"/>
      <c r="F142" s="316"/>
      <c r="G142" s="317"/>
      <c r="H142" s="315"/>
      <c r="I142" s="316"/>
      <c r="J142" s="317"/>
      <c r="K142" s="315"/>
      <c r="L142" s="316"/>
      <c r="M142" s="317"/>
      <c r="N142" s="315"/>
      <c r="O142" s="316"/>
      <c r="P142" s="317"/>
      <c r="Q142" s="315"/>
      <c r="R142" s="316"/>
      <c r="S142" s="317"/>
      <c r="T142" s="315"/>
      <c r="U142" s="316"/>
      <c r="V142" s="317"/>
      <c r="W142" s="315"/>
      <c r="X142" s="316"/>
      <c r="Y142" s="317"/>
      <c r="Z142" s="315"/>
      <c r="AA142" s="316"/>
      <c r="AB142" s="317"/>
      <c r="AC142" s="315"/>
      <c r="AD142" s="316"/>
      <c r="AE142" s="317"/>
      <c r="AF142" s="315"/>
      <c r="AG142" s="316"/>
      <c r="AH142" s="317"/>
      <c r="AI142" s="315"/>
      <c r="AJ142" s="316"/>
      <c r="AK142" s="317"/>
      <c r="AL142" s="315"/>
      <c r="AM142" s="316"/>
      <c r="AN142" s="317"/>
      <c r="AO142" s="315"/>
      <c r="AP142" s="316"/>
      <c r="AQ142" s="317"/>
      <c r="AR142" s="315"/>
      <c r="AS142" s="316"/>
      <c r="AT142" s="308"/>
      <c r="AU142" s="309"/>
      <c r="AV142" s="310"/>
      <c r="AW142" s="308"/>
      <c r="AX142" s="309"/>
      <c r="AY142" s="310"/>
      <c r="AZ142" s="308"/>
      <c r="BA142" s="309"/>
      <c r="BB142" s="310"/>
      <c r="BC142" s="308"/>
      <c r="BD142" s="309"/>
      <c r="BE142" s="310"/>
      <c r="BF142" s="308"/>
      <c r="BG142" s="309"/>
      <c r="BH142" s="310"/>
      <c r="BI142" s="308"/>
      <c r="BJ142" s="309"/>
      <c r="BK142" s="310"/>
      <c r="BL142" s="308"/>
      <c r="BM142" s="309"/>
      <c r="BN142" s="310"/>
      <c r="BO142" s="308"/>
      <c r="BP142" s="309"/>
      <c r="BQ142" s="310"/>
      <c r="BR142" s="308"/>
      <c r="BS142" s="309"/>
      <c r="BT142" s="310"/>
      <c r="BU142" s="308"/>
      <c r="BV142" s="309"/>
      <c r="BW142" s="310"/>
      <c r="BX142" s="308"/>
      <c r="BY142" s="309"/>
      <c r="BZ142" s="310"/>
      <c r="CA142" s="308"/>
      <c r="CB142" s="309"/>
      <c r="CC142" s="310"/>
      <c r="CD142" s="308"/>
      <c r="CE142" s="309"/>
      <c r="CF142" s="310"/>
      <c r="CG142" s="308"/>
      <c r="CH142" s="309"/>
      <c r="CI142" s="310"/>
      <c r="CJ142" s="308"/>
      <c r="CK142" s="309"/>
      <c r="CL142" s="310"/>
      <c r="CM142" s="308"/>
      <c r="CN142" s="309"/>
      <c r="CO142" s="310"/>
      <c r="CP142" s="308"/>
      <c r="CQ142" s="309"/>
      <c r="CR142" s="310"/>
      <c r="CS142" s="308"/>
      <c r="CT142" s="309"/>
      <c r="CU142" s="310"/>
      <c r="CV142" s="308"/>
      <c r="CW142" s="309"/>
      <c r="CX142" s="310"/>
      <c r="CY142" s="308"/>
      <c r="CZ142" s="309"/>
      <c r="DA142" s="310"/>
      <c r="DB142" s="308"/>
      <c r="DC142" s="309"/>
      <c r="DD142" s="310"/>
      <c r="DE142" s="308"/>
      <c r="DF142" s="309"/>
      <c r="DG142" s="310"/>
      <c r="DH142" s="308"/>
      <c r="DI142" s="309"/>
      <c r="DJ142" s="309"/>
      <c r="DK142" s="87">
        <f t="shared" si="9"/>
        <v>0</v>
      </c>
      <c r="DL142" s="3">
        <f t="shared" si="10"/>
        <v>0</v>
      </c>
      <c r="DM142" s="31">
        <f t="shared" si="11"/>
        <v>0</v>
      </c>
    </row>
    <row r="143" spans="2:117" x14ac:dyDescent="0.25">
      <c r="B143" s="11">
        <v>29</v>
      </c>
      <c r="C143" s="6">
        <f>'2 жастағы Ф'!C143</f>
        <v>0</v>
      </c>
      <c r="D143" s="315"/>
      <c r="E143" s="315"/>
      <c r="F143" s="316"/>
      <c r="G143" s="317"/>
      <c r="H143" s="315"/>
      <c r="I143" s="316"/>
      <c r="J143" s="317"/>
      <c r="K143" s="315"/>
      <c r="L143" s="316"/>
      <c r="M143" s="317"/>
      <c r="N143" s="315"/>
      <c r="O143" s="316"/>
      <c r="P143" s="317"/>
      <c r="Q143" s="315"/>
      <c r="R143" s="316"/>
      <c r="S143" s="317"/>
      <c r="T143" s="315"/>
      <c r="U143" s="316"/>
      <c r="V143" s="317"/>
      <c r="W143" s="315"/>
      <c r="X143" s="316"/>
      <c r="Y143" s="317"/>
      <c r="Z143" s="315"/>
      <c r="AA143" s="316"/>
      <c r="AB143" s="317"/>
      <c r="AC143" s="315"/>
      <c r="AD143" s="316"/>
      <c r="AE143" s="317"/>
      <c r="AF143" s="315"/>
      <c r="AG143" s="316"/>
      <c r="AH143" s="317"/>
      <c r="AI143" s="315"/>
      <c r="AJ143" s="316"/>
      <c r="AK143" s="317"/>
      <c r="AL143" s="315"/>
      <c r="AM143" s="316"/>
      <c r="AN143" s="317"/>
      <c r="AO143" s="315"/>
      <c r="AP143" s="316"/>
      <c r="AQ143" s="317"/>
      <c r="AR143" s="315"/>
      <c r="AS143" s="316"/>
      <c r="AT143" s="308"/>
      <c r="AU143" s="309"/>
      <c r="AV143" s="310"/>
      <c r="AW143" s="308"/>
      <c r="AX143" s="309"/>
      <c r="AY143" s="310"/>
      <c r="AZ143" s="308"/>
      <c r="BA143" s="309"/>
      <c r="BB143" s="310"/>
      <c r="BC143" s="308"/>
      <c r="BD143" s="309"/>
      <c r="BE143" s="310"/>
      <c r="BF143" s="308"/>
      <c r="BG143" s="309"/>
      <c r="BH143" s="310"/>
      <c r="BI143" s="308"/>
      <c r="BJ143" s="309"/>
      <c r="BK143" s="310"/>
      <c r="BL143" s="308"/>
      <c r="BM143" s="309"/>
      <c r="BN143" s="310"/>
      <c r="BO143" s="308"/>
      <c r="BP143" s="309"/>
      <c r="BQ143" s="310"/>
      <c r="BR143" s="308"/>
      <c r="BS143" s="309"/>
      <c r="BT143" s="310"/>
      <c r="BU143" s="308"/>
      <c r="BV143" s="309"/>
      <c r="BW143" s="310"/>
      <c r="BX143" s="308"/>
      <c r="BY143" s="309"/>
      <c r="BZ143" s="310"/>
      <c r="CA143" s="308"/>
      <c r="CB143" s="309"/>
      <c r="CC143" s="310"/>
      <c r="CD143" s="308"/>
      <c r="CE143" s="309"/>
      <c r="CF143" s="310"/>
      <c r="CG143" s="308"/>
      <c r="CH143" s="309"/>
      <c r="CI143" s="310"/>
      <c r="CJ143" s="308"/>
      <c r="CK143" s="309"/>
      <c r="CL143" s="310"/>
      <c r="CM143" s="308"/>
      <c r="CN143" s="309"/>
      <c r="CO143" s="310"/>
      <c r="CP143" s="308"/>
      <c r="CQ143" s="309"/>
      <c r="CR143" s="310"/>
      <c r="CS143" s="308"/>
      <c r="CT143" s="309"/>
      <c r="CU143" s="310"/>
      <c r="CV143" s="308"/>
      <c r="CW143" s="309"/>
      <c r="CX143" s="310"/>
      <c r="CY143" s="308"/>
      <c r="CZ143" s="309"/>
      <c r="DA143" s="310"/>
      <c r="DB143" s="308"/>
      <c r="DC143" s="309"/>
      <c r="DD143" s="310"/>
      <c r="DE143" s="308"/>
      <c r="DF143" s="309"/>
      <c r="DG143" s="310"/>
      <c r="DH143" s="308"/>
      <c r="DI143" s="309"/>
      <c r="DJ143" s="309"/>
      <c r="DK143" s="87">
        <f t="shared" si="9"/>
        <v>0</v>
      </c>
      <c r="DL143" s="3">
        <f t="shared" si="10"/>
        <v>0</v>
      </c>
      <c r="DM143" s="31">
        <f t="shared" si="11"/>
        <v>0</v>
      </c>
    </row>
    <row r="144" spans="2:117" x14ac:dyDescent="0.25">
      <c r="B144" s="11">
        <v>30</v>
      </c>
      <c r="C144" s="6">
        <f>'2 жастағы Ф'!C144</f>
        <v>0</v>
      </c>
      <c r="D144" s="315"/>
      <c r="E144" s="315"/>
      <c r="F144" s="316"/>
      <c r="G144" s="317"/>
      <c r="H144" s="315"/>
      <c r="I144" s="316"/>
      <c r="J144" s="317"/>
      <c r="K144" s="315"/>
      <c r="L144" s="316"/>
      <c r="M144" s="317"/>
      <c r="N144" s="315"/>
      <c r="O144" s="316"/>
      <c r="P144" s="317"/>
      <c r="Q144" s="315"/>
      <c r="R144" s="316"/>
      <c r="S144" s="317"/>
      <c r="T144" s="315"/>
      <c r="U144" s="316"/>
      <c r="V144" s="317"/>
      <c r="W144" s="315"/>
      <c r="X144" s="316"/>
      <c r="Y144" s="317"/>
      <c r="Z144" s="315"/>
      <c r="AA144" s="316"/>
      <c r="AB144" s="317"/>
      <c r="AC144" s="315"/>
      <c r="AD144" s="316"/>
      <c r="AE144" s="317"/>
      <c r="AF144" s="315"/>
      <c r="AG144" s="316"/>
      <c r="AH144" s="317"/>
      <c r="AI144" s="315"/>
      <c r="AJ144" s="316"/>
      <c r="AK144" s="317"/>
      <c r="AL144" s="315"/>
      <c r="AM144" s="316"/>
      <c r="AN144" s="317"/>
      <c r="AO144" s="315"/>
      <c r="AP144" s="316"/>
      <c r="AQ144" s="317"/>
      <c r="AR144" s="315"/>
      <c r="AS144" s="316"/>
      <c r="AT144" s="308"/>
      <c r="AU144" s="309"/>
      <c r="AV144" s="310"/>
      <c r="AW144" s="308"/>
      <c r="AX144" s="309"/>
      <c r="AY144" s="310"/>
      <c r="AZ144" s="308"/>
      <c r="BA144" s="309"/>
      <c r="BB144" s="310"/>
      <c r="BC144" s="308"/>
      <c r="BD144" s="309"/>
      <c r="BE144" s="310"/>
      <c r="BF144" s="308"/>
      <c r="BG144" s="309"/>
      <c r="BH144" s="310"/>
      <c r="BI144" s="308"/>
      <c r="BJ144" s="309"/>
      <c r="BK144" s="310"/>
      <c r="BL144" s="308"/>
      <c r="BM144" s="309"/>
      <c r="BN144" s="310"/>
      <c r="BO144" s="308"/>
      <c r="BP144" s="309"/>
      <c r="BQ144" s="310"/>
      <c r="BR144" s="308"/>
      <c r="BS144" s="309"/>
      <c r="BT144" s="310"/>
      <c r="BU144" s="308"/>
      <c r="BV144" s="309"/>
      <c r="BW144" s="310"/>
      <c r="BX144" s="308"/>
      <c r="BY144" s="309"/>
      <c r="BZ144" s="310"/>
      <c r="CA144" s="308"/>
      <c r="CB144" s="309"/>
      <c r="CC144" s="310"/>
      <c r="CD144" s="308"/>
      <c r="CE144" s="309"/>
      <c r="CF144" s="310"/>
      <c r="CG144" s="308"/>
      <c r="CH144" s="309"/>
      <c r="CI144" s="310"/>
      <c r="CJ144" s="308"/>
      <c r="CK144" s="309"/>
      <c r="CL144" s="310"/>
      <c r="CM144" s="308"/>
      <c r="CN144" s="309"/>
      <c r="CO144" s="310"/>
      <c r="CP144" s="308"/>
      <c r="CQ144" s="309"/>
      <c r="CR144" s="310"/>
      <c r="CS144" s="308"/>
      <c r="CT144" s="309"/>
      <c r="CU144" s="310"/>
      <c r="CV144" s="308"/>
      <c r="CW144" s="309"/>
      <c r="CX144" s="310"/>
      <c r="CY144" s="308"/>
      <c r="CZ144" s="309"/>
      <c r="DA144" s="310"/>
      <c r="DB144" s="308"/>
      <c r="DC144" s="309"/>
      <c r="DD144" s="310"/>
      <c r="DE144" s="308"/>
      <c r="DF144" s="309"/>
      <c r="DG144" s="310"/>
      <c r="DH144" s="308"/>
      <c r="DI144" s="309"/>
      <c r="DJ144" s="309"/>
      <c r="DK144" s="87">
        <f t="shared" si="9"/>
        <v>0</v>
      </c>
      <c r="DL144" s="3">
        <f t="shared" si="10"/>
        <v>0</v>
      </c>
      <c r="DM144" s="31">
        <f t="shared" si="11"/>
        <v>0</v>
      </c>
    </row>
    <row r="145" spans="2:117" x14ac:dyDescent="0.25">
      <c r="B145" s="32">
        <v>31</v>
      </c>
      <c r="C145" s="33">
        <f>'2 жастағы Ф'!C145</f>
        <v>0</v>
      </c>
      <c r="D145" s="309"/>
      <c r="E145" s="309"/>
      <c r="F145" s="310"/>
      <c r="G145" s="308"/>
      <c r="H145" s="309"/>
      <c r="I145" s="310"/>
      <c r="J145" s="308"/>
      <c r="K145" s="309"/>
      <c r="L145" s="310"/>
      <c r="M145" s="308"/>
      <c r="N145" s="309"/>
      <c r="O145" s="310"/>
      <c r="P145" s="308"/>
      <c r="Q145" s="309"/>
      <c r="R145" s="310"/>
      <c r="S145" s="308"/>
      <c r="T145" s="309"/>
      <c r="U145" s="310"/>
      <c r="V145" s="308"/>
      <c r="W145" s="309"/>
      <c r="X145" s="310"/>
      <c r="Y145" s="308"/>
      <c r="Z145" s="309"/>
      <c r="AA145" s="310"/>
      <c r="AB145" s="308"/>
      <c r="AC145" s="309"/>
      <c r="AD145" s="310"/>
      <c r="AE145" s="308"/>
      <c r="AF145" s="309"/>
      <c r="AG145" s="310"/>
      <c r="AH145" s="308"/>
      <c r="AI145" s="309"/>
      <c r="AJ145" s="310"/>
      <c r="AK145" s="308"/>
      <c r="AL145" s="309"/>
      <c r="AM145" s="310"/>
      <c r="AN145" s="308"/>
      <c r="AO145" s="309"/>
      <c r="AP145" s="310"/>
      <c r="AQ145" s="308"/>
      <c r="AR145" s="309"/>
      <c r="AS145" s="310"/>
      <c r="AT145" s="308"/>
      <c r="AU145" s="309"/>
      <c r="AV145" s="310"/>
      <c r="AW145" s="308"/>
      <c r="AX145" s="309"/>
      <c r="AY145" s="310"/>
      <c r="AZ145" s="308"/>
      <c r="BA145" s="309"/>
      <c r="BB145" s="310"/>
      <c r="BC145" s="308"/>
      <c r="BD145" s="309"/>
      <c r="BE145" s="310"/>
      <c r="BF145" s="308"/>
      <c r="BG145" s="309"/>
      <c r="BH145" s="310"/>
      <c r="BI145" s="308"/>
      <c r="BJ145" s="309"/>
      <c r="BK145" s="310"/>
      <c r="BL145" s="308"/>
      <c r="BM145" s="309"/>
      <c r="BN145" s="310"/>
      <c r="BO145" s="308"/>
      <c r="BP145" s="309"/>
      <c r="BQ145" s="310"/>
      <c r="BR145" s="308"/>
      <c r="BS145" s="309"/>
      <c r="BT145" s="310"/>
      <c r="BU145" s="308"/>
      <c r="BV145" s="309"/>
      <c r="BW145" s="310"/>
      <c r="BX145" s="308"/>
      <c r="BY145" s="309"/>
      <c r="BZ145" s="310"/>
      <c r="CA145" s="308"/>
      <c r="CB145" s="309"/>
      <c r="CC145" s="310"/>
      <c r="CD145" s="308"/>
      <c r="CE145" s="309"/>
      <c r="CF145" s="310"/>
      <c r="CG145" s="308"/>
      <c r="CH145" s="309"/>
      <c r="CI145" s="310"/>
      <c r="CJ145" s="308"/>
      <c r="CK145" s="309"/>
      <c r="CL145" s="310"/>
      <c r="CM145" s="308"/>
      <c r="CN145" s="309"/>
      <c r="CO145" s="310"/>
      <c r="CP145" s="308"/>
      <c r="CQ145" s="309"/>
      <c r="CR145" s="310"/>
      <c r="CS145" s="308"/>
      <c r="CT145" s="309"/>
      <c r="CU145" s="310"/>
      <c r="CV145" s="308"/>
      <c r="CW145" s="309"/>
      <c r="CX145" s="310"/>
      <c r="CY145" s="308"/>
      <c r="CZ145" s="309"/>
      <c r="DA145" s="310"/>
      <c r="DB145" s="308"/>
      <c r="DC145" s="309"/>
      <c r="DD145" s="310"/>
      <c r="DE145" s="308"/>
      <c r="DF145" s="309"/>
      <c r="DG145" s="310"/>
      <c r="DH145" s="308"/>
      <c r="DI145" s="309"/>
      <c r="DJ145" s="309"/>
      <c r="DK145" s="87">
        <f t="shared" si="9"/>
        <v>0</v>
      </c>
      <c r="DL145" s="3">
        <f t="shared" si="10"/>
        <v>0</v>
      </c>
      <c r="DM145" s="31">
        <f t="shared" si="11"/>
        <v>0</v>
      </c>
    </row>
    <row r="146" spans="2:117" x14ac:dyDescent="0.25">
      <c r="B146" s="32">
        <v>32</v>
      </c>
      <c r="C146" s="33">
        <f>'2 жастағы Ф'!C146</f>
        <v>0</v>
      </c>
      <c r="D146" s="309"/>
      <c r="E146" s="309"/>
      <c r="F146" s="310"/>
      <c r="G146" s="308"/>
      <c r="H146" s="309"/>
      <c r="I146" s="310"/>
      <c r="J146" s="308"/>
      <c r="K146" s="309"/>
      <c r="L146" s="310"/>
      <c r="M146" s="308"/>
      <c r="N146" s="309"/>
      <c r="O146" s="310"/>
      <c r="P146" s="308"/>
      <c r="Q146" s="309"/>
      <c r="R146" s="310"/>
      <c r="S146" s="308"/>
      <c r="T146" s="309"/>
      <c r="U146" s="310"/>
      <c r="V146" s="308"/>
      <c r="W146" s="309"/>
      <c r="X146" s="310"/>
      <c r="Y146" s="308"/>
      <c r="Z146" s="309"/>
      <c r="AA146" s="310"/>
      <c r="AB146" s="308"/>
      <c r="AC146" s="309"/>
      <c r="AD146" s="310"/>
      <c r="AE146" s="308"/>
      <c r="AF146" s="309"/>
      <c r="AG146" s="310"/>
      <c r="AH146" s="308"/>
      <c r="AI146" s="309"/>
      <c r="AJ146" s="310"/>
      <c r="AK146" s="308"/>
      <c r="AL146" s="309"/>
      <c r="AM146" s="310"/>
      <c r="AN146" s="308"/>
      <c r="AO146" s="309"/>
      <c r="AP146" s="310"/>
      <c r="AQ146" s="308"/>
      <c r="AR146" s="309"/>
      <c r="AS146" s="310"/>
      <c r="AT146" s="308"/>
      <c r="AU146" s="309"/>
      <c r="AV146" s="310"/>
      <c r="AW146" s="308"/>
      <c r="AX146" s="309"/>
      <c r="AY146" s="310"/>
      <c r="AZ146" s="308"/>
      <c r="BA146" s="309"/>
      <c r="BB146" s="310"/>
      <c r="BC146" s="308"/>
      <c r="BD146" s="309"/>
      <c r="BE146" s="310"/>
      <c r="BF146" s="308"/>
      <c r="BG146" s="309"/>
      <c r="BH146" s="310"/>
      <c r="BI146" s="308"/>
      <c r="BJ146" s="309"/>
      <c r="BK146" s="310"/>
      <c r="BL146" s="308"/>
      <c r="BM146" s="309"/>
      <c r="BN146" s="310"/>
      <c r="BO146" s="308"/>
      <c r="BP146" s="309"/>
      <c r="BQ146" s="310"/>
      <c r="BR146" s="308"/>
      <c r="BS146" s="309"/>
      <c r="BT146" s="310"/>
      <c r="BU146" s="308"/>
      <c r="BV146" s="309"/>
      <c r="BW146" s="310"/>
      <c r="BX146" s="308"/>
      <c r="BY146" s="309"/>
      <c r="BZ146" s="310"/>
      <c r="CA146" s="308"/>
      <c r="CB146" s="309"/>
      <c r="CC146" s="310"/>
      <c r="CD146" s="308"/>
      <c r="CE146" s="309"/>
      <c r="CF146" s="310"/>
      <c r="CG146" s="308"/>
      <c r="CH146" s="309"/>
      <c r="CI146" s="310"/>
      <c r="CJ146" s="308"/>
      <c r="CK146" s="309"/>
      <c r="CL146" s="310"/>
      <c r="CM146" s="308"/>
      <c r="CN146" s="309"/>
      <c r="CO146" s="310"/>
      <c r="CP146" s="308"/>
      <c r="CQ146" s="309"/>
      <c r="CR146" s="310"/>
      <c r="CS146" s="308"/>
      <c r="CT146" s="309"/>
      <c r="CU146" s="310"/>
      <c r="CV146" s="308"/>
      <c r="CW146" s="309"/>
      <c r="CX146" s="310"/>
      <c r="CY146" s="308"/>
      <c r="CZ146" s="309"/>
      <c r="DA146" s="310"/>
      <c r="DB146" s="308"/>
      <c r="DC146" s="309"/>
      <c r="DD146" s="310"/>
      <c r="DE146" s="308"/>
      <c r="DF146" s="309"/>
      <c r="DG146" s="310"/>
      <c r="DH146" s="308"/>
      <c r="DI146" s="309"/>
      <c r="DJ146" s="309"/>
      <c r="DK146" s="87">
        <f t="shared" si="9"/>
        <v>0</v>
      </c>
      <c r="DL146" s="3">
        <f t="shared" si="10"/>
        <v>0</v>
      </c>
      <c r="DM146" s="31">
        <f t="shared" si="11"/>
        <v>0</v>
      </c>
    </row>
    <row r="147" spans="2:117" x14ac:dyDescent="0.25">
      <c r="B147" s="32">
        <v>33</v>
      </c>
      <c r="C147" s="33">
        <f>'2 жастағы Ф'!C147</f>
        <v>0</v>
      </c>
      <c r="D147" s="309"/>
      <c r="E147" s="309"/>
      <c r="F147" s="310"/>
      <c r="G147" s="308"/>
      <c r="H147" s="309"/>
      <c r="I147" s="310"/>
      <c r="J147" s="308"/>
      <c r="K147" s="309"/>
      <c r="L147" s="310"/>
      <c r="M147" s="308"/>
      <c r="N147" s="309"/>
      <c r="O147" s="310"/>
      <c r="P147" s="308"/>
      <c r="Q147" s="309"/>
      <c r="R147" s="310"/>
      <c r="S147" s="308"/>
      <c r="T147" s="309"/>
      <c r="U147" s="310"/>
      <c r="V147" s="308"/>
      <c r="W147" s="309"/>
      <c r="X147" s="310"/>
      <c r="Y147" s="308"/>
      <c r="Z147" s="309"/>
      <c r="AA147" s="310"/>
      <c r="AB147" s="308"/>
      <c r="AC147" s="309"/>
      <c r="AD147" s="310"/>
      <c r="AE147" s="308"/>
      <c r="AF147" s="309"/>
      <c r="AG147" s="310"/>
      <c r="AH147" s="308"/>
      <c r="AI147" s="309"/>
      <c r="AJ147" s="310"/>
      <c r="AK147" s="308"/>
      <c r="AL147" s="309"/>
      <c r="AM147" s="310"/>
      <c r="AN147" s="308"/>
      <c r="AO147" s="309"/>
      <c r="AP147" s="310"/>
      <c r="AQ147" s="308"/>
      <c r="AR147" s="309"/>
      <c r="AS147" s="310"/>
      <c r="AT147" s="308"/>
      <c r="AU147" s="309"/>
      <c r="AV147" s="310"/>
      <c r="AW147" s="308"/>
      <c r="AX147" s="309"/>
      <c r="AY147" s="310"/>
      <c r="AZ147" s="308"/>
      <c r="BA147" s="309"/>
      <c r="BB147" s="310"/>
      <c r="BC147" s="308"/>
      <c r="BD147" s="309"/>
      <c r="BE147" s="310"/>
      <c r="BF147" s="308"/>
      <c r="BG147" s="309"/>
      <c r="BH147" s="310"/>
      <c r="BI147" s="308"/>
      <c r="BJ147" s="309"/>
      <c r="BK147" s="310"/>
      <c r="BL147" s="308"/>
      <c r="BM147" s="309"/>
      <c r="BN147" s="310"/>
      <c r="BO147" s="308"/>
      <c r="BP147" s="309"/>
      <c r="BQ147" s="310"/>
      <c r="BR147" s="308"/>
      <c r="BS147" s="309"/>
      <c r="BT147" s="310"/>
      <c r="BU147" s="308"/>
      <c r="BV147" s="309"/>
      <c r="BW147" s="310"/>
      <c r="BX147" s="308"/>
      <c r="BY147" s="309"/>
      <c r="BZ147" s="310"/>
      <c r="CA147" s="308"/>
      <c r="CB147" s="309"/>
      <c r="CC147" s="310"/>
      <c r="CD147" s="308"/>
      <c r="CE147" s="309"/>
      <c r="CF147" s="310"/>
      <c r="CG147" s="308"/>
      <c r="CH147" s="309"/>
      <c r="CI147" s="310"/>
      <c r="CJ147" s="308"/>
      <c r="CK147" s="309"/>
      <c r="CL147" s="310"/>
      <c r="CM147" s="308"/>
      <c r="CN147" s="309"/>
      <c r="CO147" s="310"/>
      <c r="CP147" s="308"/>
      <c r="CQ147" s="309"/>
      <c r="CR147" s="310"/>
      <c r="CS147" s="308"/>
      <c r="CT147" s="309"/>
      <c r="CU147" s="310"/>
      <c r="CV147" s="308"/>
      <c r="CW147" s="309"/>
      <c r="CX147" s="310"/>
      <c r="CY147" s="308"/>
      <c r="CZ147" s="309"/>
      <c r="DA147" s="310"/>
      <c r="DB147" s="308"/>
      <c r="DC147" s="309"/>
      <c r="DD147" s="310"/>
      <c r="DE147" s="308"/>
      <c r="DF147" s="309"/>
      <c r="DG147" s="310"/>
      <c r="DH147" s="308"/>
      <c r="DI147" s="309"/>
      <c r="DJ147" s="309"/>
      <c r="DK147" s="87">
        <f t="shared" si="9"/>
        <v>0</v>
      </c>
      <c r="DL147" s="3">
        <f t="shared" si="10"/>
        <v>0</v>
      </c>
      <c r="DM147" s="31">
        <f t="shared" si="11"/>
        <v>0</v>
      </c>
    </row>
    <row r="148" spans="2:117" x14ac:dyDescent="0.25">
      <c r="B148" s="32">
        <v>34</v>
      </c>
      <c r="C148" s="33">
        <f>'2 жастағы Ф'!C148</f>
        <v>0</v>
      </c>
      <c r="D148" s="315"/>
      <c r="E148" s="315"/>
      <c r="F148" s="316"/>
      <c r="G148" s="317"/>
      <c r="H148" s="315"/>
      <c r="I148" s="316"/>
      <c r="J148" s="317"/>
      <c r="K148" s="315"/>
      <c r="L148" s="316"/>
      <c r="M148" s="317"/>
      <c r="N148" s="315"/>
      <c r="O148" s="316"/>
      <c r="P148" s="317"/>
      <c r="Q148" s="315"/>
      <c r="R148" s="316"/>
      <c r="S148" s="317"/>
      <c r="T148" s="315"/>
      <c r="U148" s="316"/>
      <c r="V148" s="317"/>
      <c r="W148" s="315"/>
      <c r="X148" s="316"/>
      <c r="Y148" s="317"/>
      <c r="Z148" s="315"/>
      <c r="AA148" s="316"/>
      <c r="AB148" s="317"/>
      <c r="AC148" s="315"/>
      <c r="AD148" s="316"/>
      <c r="AE148" s="317"/>
      <c r="AF148" s="315"/>
      <c r="AG148" s="316"/>
      <c r="AH148" s="317"/>
      <c r="AI148" s="315"/>
      <c r="AJ148" s="316"/>
      <c r="AK148" s="317"/>
      <c r="AL148" s="315"/>
      <c r="AM148" s="316"/>
      <c r="AN148" s="317"/>
      <c r="AO148" s="315"/>
      <c r="AP148" s="316"/>
      <c r="AQ148" s="317"/>
      <c r="AR148" s="315"/>
      <c r="AS148" s="316"/>
      <c r="AT148" s="308"/>
      <c r="AU148" s="309"/>
      <c r="AV148" s="310"/>
      <c r="AW148" s="308"/>
      <c r="AX148" s="309"/>
      <c r="AY148" s="310"/>
      <c r="AZ148" s="308"/>
      <c r="BA148" s="309"/>
      <c r="BB148" s="310"/>
      <c r="BC148" s="308"/>
      <c r="BD148" s="309"/>
      <c r="BE148" s="310"/>
      <c r="BF148" s="308"/>
      <c r="BG148" s="309"/>
      <c r="BH148" s="310"/>
      <c r="BI148" s="308"/>
      <c r="BJ148" s="309"/>
      <c r="BK148" s="310"/>
      <c r="BL148" s="308"/>
      <c r="BM148" s="309"/>
      <c r="BN148" s="310"/>
      <c r="BO148" s="308"/>
      <c r="BP148" s="309"/>
      <c r="BQ148" s="310"/>
      <c r="BR148" s="308"/>
      <c r="BS148" s="309"/>
      <c r="BT148" s="310"/>
      <c r="BU148" s="308"/>
      <c r="BV148" s="309"/>
      <c r="BW148" s="310"/>
      <c r="BX148" s="308"/>
      <c r="BY148" s="309"/>
      <c r="BZ148" s="310"/>
      <c r="CA148" s="308"/>
      <c r="CB148" s="309"/>
      <c r="CC148" s="310"/>
      <c r="CD148" s="308"/>
      <c r="CE148" s="309"/>
      <c r="CF148" s="310"/>
      <c r="CG148" s="308"/>
      <c r="CH148" s="309"/>
      <c r="CI148" s="310"/>
      <c r="CJ148" s="308"/>
      <c r="CK148" s="309"/>
      <c r="CL148" s="310"/>
      <c r="CM148" s="308"/>
      <c r="CN148" s="309"/>
      <c r="CO148" s="310"/>
      <c r="CP148" s="308"/>
      <c r="CQ148" s="309"/>
      <c r="CR148" s="310"/>
      <c r="CS148" s="308"/>
      <c r="CT148" s="309"/>
      <c r="CU148" s="310"/>
      <c r="CV148" s="308"/>
      <c r="CW148" s="309"/>
      <c r="CX148" s="310"/>
      <c r="CY148" s="308"/>
      <c r="CZ148" s="309"/>
      <c r="DA148" s="310"/>
      <c r="DB148" s="308"/>
      <c r="DC148" s="309"/>
      <c r="DD148" s="310"/>
      <c r="DE148" s="308"/>
      <c r="DF148" s="309"/>
      <c r="DG148" s="310"/>
      <c r="DH148" s="308"/>
      <c r="DI148" s="309"/>
      <c r="DJ148" s="309"/>
      <c r="DK148" s="87">
        <f t="shared" si="9"/>
        <v>0</v>
      </c>
      <c r="DL148" s="3">
        <f t="shared" si="10"/>
        <v>0</v>
      </c>
      <c r="DM148" s="31">
        <f t="shared" si="11"/>
        <v>0</v>
      </c>
    </row>
    <row r="149" spans="2:117" x14ac:dyDescent="0.25">
      <c r="B149" s="32">
        <v>35</v>
      </c>
      <c r="C149" s="33">
        <f>'2 жастағы Ф'!C149</f>
        <v>0</v>
      </c>
      <c r="D149" s="315"/>
      <c r="E149" s="315"/>
      <c r="F149" s="316"/>
      <c r="G149" s="317"/>
      <c r="H149" s="315"/>
      <c r="I149" s="316"/>
      <c r="J149" s="317"/>
      <c r="K149" s="315"/>
      <c r="L149" s="316"/>
      <c r="M149" s="317"/>
      <c r="N149" s="315"/>
      <c r="O149" s="316"/>
      <c r="P149" s="317"/>
      <c r="Q149" s="315"/>
      <c r="R149" s="316"/>
      <c r="S149" s="317"/>
      <c r="T149" s="315"/>
      <c r="U149" s="316"/>
      <c r="V149" s="317"/>
      <c r="W149" s="315"/>
      <c r="X149" s="316"/>
      <c r="Y149" s="317"/>
      <c r="Z149" s="315"/>
      <c r="AA149" s="316"/>
      <c r="AB149" s="317"/>
      <c r="AC149" s="315"/>
      <c r="AD149" s="316"/>
      <c r="AE149" s="317"/>
      <c r="AF149" s="315"/>
      <c r="AG149" s="316"/>
      <c r="AH149" s="317"/>
      <c r="AI149" s="315"/>
      <c r="AJ149" s="316"/>
      <c r="AK149" s="317"/>
      <c r="AL149" s="315"/>
      <c r="AM149" s="316"/>
      <c r="AN149" s="317"/>
      <c r="AO149" s="315"/>
      <c r="AP149" s="316"/>
      <c r="AQ149" s="317"/>
      <c r="AR149" s="315"/>
      <c r="AS149" s="316"/>
      <c r="AT149" s="308"/>
      <c r="AU149" s="309"/>
      <c r="AV149" s="310"/>
      <c r="AW149" s="308"/>
      <c r="AX149" s="309"/>
      <c r="AY149" s="310"/>
      <c r="AZ149" s="308"/>
      <c r="BA149" s="309"/>
      <c r="BB149" s="310"/>
      <c r="BC149" s="308"/>
      <c r="BD149" s="309"/>
      <c r="BE149" s="310"/>
      <c r="BF149" s="308"/>
      <c r="BG149" s="309"/>
      <c r="BH149" s="310"/>
      <c r="BI149" s="308"/>
      <c r="BJ149" s="309"/>
      <c r="BK149" s="310"/>
      <c r="BL149" s="308"/>
      <c r="BM149" s="309"/>
      <c r="BN149" s="310"/>
      <c r="BO149" s="308"/>
      <c r="BP149" s="309"/>
      <c r="BQ149" s="310"/>
      <c r="BR149" s="308"/>
      <c r="BS149" s="309"/>
      <c r="BT149" s="310"/>
      <c r="BU149" s="308"/>
      <c r="BV149" s="309"/>
      <c r="BW149" s="310"/>
      <c r="BX149" s="308"/>
      <c r="BY149" s="309"/>
      <c r="BZ149" s="310"/>
      <c r="CA149" s="308"/>
      <c r="CB149" s="309"/>
      <c r="CC149" s="310"/>
      <c r="CD149" s="308"/>
      <c r="CE149" s="309"/>
      <c r="CF149" s="310"/>
      <c r="CG149" s="308"/>
      <c r="CH149" s="309"/>
      <c r="CI149" s="310"/>
      <c r="CJ149" s="308"/>
      <c r="CK149" s="309"/>
      <c r="CL149" s="310"/>
      <c r="CM149" s="308"/>
      <c r="CN149" s="309"/>
      <c r="CO149" s="310"/>
      <c r="CP149" s="308"/>
      <c r="CQ149" s="309"/>
      <c r="CR149" s="310"/>
      <c r="CS149" s="308"/>
      <c r="CT149" s="309"/>
      <c r="CU149" s="310"/>
      <c r="CV149" s="308"/>
      <c r="CW149" s="309"/>
      <c r="CX149" s="310"/>
      <c r="CY149" s="308"/>
      <c r="CZ149" s="309"/>
      <c r="DA149" s="310"/>
      <c r="DB149" s="308"/>
      <c r="DC149" s="309"/>
      <c r="DD149" s="310"/>
      <c r="DE149" s="308"/>
      <c r="DF149" s="309"/>
      <c r="DG149" s="310"/>
      <c r="DH149" s="308"/>
      <c r="DI149" s="309"/>
      <c r="DJ149" s="309"/>
      <c r="DK149" s="87">
        <f t="shared" si="9"/>
        <v>0</v>
      </c>
      <c r="DL149" s="3">
        <f t="shared" si="10"/>
        <v>0</v>
      </c>
      <c r="DM149" s="31">
        <f t="shared" si="11"/>
        <v>0</v>
      </c>
    </row>
    <row r="150" spans="2:117" x14ac:dyDescent="0.25">
      <c r="B150" s="120">
        <v>36</v>
      </c>
      <c r="C150" s="104">
        <f>'2 жастағы Ф'!C150</f>
        <v>0</v>
      </c>
      <c r="D150" s="309"/>
      <c r="E150" s="309"/>
      <c r="F150" s="310"/>
      <c r="G150" s="308"/>
      <c r="H150" s="309"/>
      <c r="I150" s="310"/>
      <c r="J150" s="308"/>
      <c r="K150" s="309"/>
      <c r="L150" s="310"/>
      <c r="M150" s="308"/>
      <c r="N150" s="309"/>
      <c r="O150" s="310"/>
      <c r="P150" s="308"/>
      <c r="Q150" s="309"/>
      <c r="R150" s="310"/>
      <c r="S150" s="308"/>
      <c r="T150" s="309"/>
      <c r="U150" s="310"/>
      <c r="V150" s="308"/>
      <c r="W150" s="309"/>
      <c r="X150" s="310"/>
      <c r="Y150" s="308"/>
      <c r="Z150" s="309"/>
      <c r="AA150" s="310"/>
      <c r="AB150" s="308"/>
      <c r="AC150" s="309"/>
      <c r="AD150" s="310"/>
      <c r="AE150" s="308"/>
      <c r="AF150" s="309"/>
      <c r="AG150" s="310"/>
      <c r="AH150" s="308"/>
      <c r="AI150" s="309"/>
      <c r="AJ150" s="310"/>
      <c r="AK150" s="308"/>
      <c r="AL150" s="309"/>
      <c r="AM150" s="310"/>
      <c r="AN150" s="308"/>
      <c r="AO150" s="309"/>
      <c r="AP150" s="310"/>
      <c r="AQ150" s="308"/>
      <c r="AR150" s="309"/>
      <c r="AS150" s="310"/>
      <c r="AT150" s="308"/>
      <c r="AU150" s="309"/>
      <c r="AV150" s="310"/>
      <c r="AW150" s="308"/>
      <c r="AX150" s="309"/>
      <c r="AY150" s="310"/>
      <c r="AZ150" s="308"/>
      <c r="BA150" s="309"/>
      <c r="BB150" s="310"/>
      <c r="BC150" s="308"/>
      <c r="BD150" s="309"/>
      <c r="BE150" s="310"/>
      <c r="BF150" s="308"/>
      <c r="BG150" s="309"/>
      <c r="BH150" s="310"/>
      <c r="BI150" s="308"/>
      <c r="BJ150" s="309"/>
      <c r="BK150" s="310"/>
      <c r="BL150" s="308"/>
      <c r="BM150" s="309"/>
      <c r="BN150" s="310"/>
      <c r="BO150" s="308"/>
      <c r="BP150" s="309"/>
      <c r="BQ150" s="310"/>
      <c r="BR150" s="308"/>
      <c r="BS150" s="309"/>
      <c r="BT150" s="310"/>
      <c r="BU150" s="308"/>
      <c r="BV150" s="309"/>
      <c r="BW150" s="310"/>
      <c r="BX150" s="308"/>
      <c r="BY150" s="309"/>
      <c r="BZ150" s="310"/>
      <c r="CA150" s="308"/>
      <c r="CB150" s="309"/>
      <c r="CC150" s="310"/>
      <c r="CD150" s="308"/>
      <c r="CE150" s="309"/>
      <c r="CF150" s="310"/>
      <c r="CG150" s="308"/>
      <c r="CH150" s="309"/>
      <c r="CI150" s="310"/>
      <c r="CJ150" s="308"/>
      <c r="CK150" s="309"/>
      <c r="CL150" s="310"/>
      <c r="CM150" s="308"/>
      <c r="CN150" s="309"/>
      <c r="CO150" s="310"/>
      <c r="CP150" s="308"/>
      <c r="CQ150" s="309"/>
      <c r="CR150" s="310"/>
      <c r="CS150" s="308"/>
      <c r="CT150" s="309"/>
      <c r="CU150" s="310"/>
      <c r="CV150" s="308"/>
      <c r="CW150" s="309"/>
      <c r="CX150" s="310"/>
      <c r="CY150" s="308"/>
      <c r="CZ150" s="309"/>
      <c r="DA150" s="310"/>
      <c r="DB150" s="308"/>
      <c r="DC150" s="309"/>
      <c r="DD150" s="310"/>
      <c r="DE150" s="308"/>
      <c r="DF150" s="309"/>
      <c r="DG150" s="310"/>
      <c r="DH150" s="308"/>
      <c r="DI150" s="309"/>
      <c r="DJ150" s="309"/>
      <c r="DK150" s="87">
        <f t="shared" si="9"/>
        <v>0</v>
      </c>
      <c r="DL150" s="3">
        <f t="shared" si="10"/>
        <v>0</v>
      </c>
      <c r="DM150" s="31">
        <f t="shared" si="11"/>
        <v>0</v>
      </c>
    </row>
    <row r="151" spans="2:117" x14ac:dyDescent="0.25">
      <c r="B151" s="120">
        <v>37</v>
      </c>
      <c r="C151" s="104">
        <f>'2 жастағы Ф'!C151</f>
        <v>0</v>
      </c>
      <c r="D151" s="309"/>
      <c r="E151" s="309"/>
      <c r="F151" s="310"/>
      <c r="G151" s="308"/>
      <c r="H151" s="309"/>
      <c r="I151" s="310"/>
      <c r="J151" s="308"/>
      <c r="K151" s="309"/>
      <c r="L151" s="310"/>
      <c r="M151" s="308"/>
      <c r="N151" s="309"/>
      <c r="O151" s="310"/>
      <c r="P151" s="308"/>
      <c r="Q151" s="309"/>
      <c r="R151" s="310"/>
      <c r="S151" s="308"/>
      <c r="T151" s="309"/>
      <c r="U151" s="310"/>
      <c r="V151" s="308"/>
      <c r="W151" s="309"/>
      <c r="X151" s="310"/>
      <c r="Y151" s="308"/>
      <c r="Z151" s="309"/>
      <c r="AA151" s="310"/>
      <c r="AB151" s="308"/>
      <c r="AC151" s="309"/>
      <c r="AD151" s="310"/>
      <c r="AE151" s="308"/>
      <c r="AF151" s="309"/>
      <c r="AG151" s="310"/>
      <c r="AH151" s="308"/>
      <c r="AI151" s="309"/>
      <c r="AJ151" s="310"/>
      <c r="AK151" s="308"/>
      <c r="AL151" s="309"/>
      <c r="AM151" s="310"/>
      <c r="AN151" s="308"/>
      <c r="AO151" s="309"/>
      <c r="AP151" s="310"/>
      <c r="AQ151" s="308"/>
      <c r="AR151" s="309"/>
      <c r="AS151" s="310"/>
      <c r="AT151" s="308"/>
      <c r="AU151" s="309"/>
      <c r="AV151" s="310"/>
      <c r="AW151" s="308"/>
      <c r="AX151" s="309"/>
      <c r="AY151" s="310"/>
      <c r="AZ151" s="308"/>
      <c r="BA151" s="309"/>
      <c r="BB151" s="310"/>
      <c r="BC151" s="308"/>
      <c r="BD151" s="309"/>
      <c r="BE151" s="310"/>
      <c r="BF151" s="308"/>
      <c r="BG151" s="309"/>
      <c r="BH151" s="310"/>
      <c r="BI151" s="308"/>
      <c r="BJ151" s="309"/>
      <c r="BK151" s="310"/>
      <c r="BL151" s="308"/>
      <c r="BM151" s="309"/>
      <c r="BN151" s="310"/>
      <c r="BO151" s="308"/>
      <c r="BP151" s="309"/>
      <c r="BQ151" s="310"/>
      <c r="BR151" s="308"/>
      <c r="BS151" s="309"/>
      <c r="BT151" s="310"/>
      <c r="BU151" s="308"/>
      <c r="BV151" s="309"/>
      <c r="BW151" s="310"/>
      <c r="BX151" s="308"/>
      <c r="BY151" s="309"/>
      <c r="BZ151" s="310"/>
      <c r="CA151" s="308"/>
      <c r="CB151" s="309"/>
      <c r="CC151" s="310"/>
      <c r="CD151" s="308"/>
      <c r="CE151" s="309"/>
      <c r="CF151" s="310"/>
      <c r="CG151" s="308"/>
      <c r="CH151" s="309"/>
      <c r="CI151" s="310"/>
      <c r="CJ151" s="308"/>
      <c r="CK151" s="309"/>
      <c r="CL151" s="310"/>
      <c r="CM151" s="308"/>
      <c r="CN151" s="309"/>
      <c r="CO151" s="310"/>
      <c r="CP151" s="308"/>
      <c r="CQ151" s="309"/>
      <c r="CR151" s="310"/>
      <c r="CS151" s="308"/>
      <c r="CT151" s="309"/>
      <c r="CU151" s="310"/>
      <c r="CV151" s="308"/>
      <c r="CW151" s="309"/>
      <c r="CX151" s="310"/>
      <c r="CY151" s="308"/>
      <c r="CZ151" s="309"/>
      <c r="DA151" s="310"/>
      <c r="DB151" s="308"/>
      <c r="DC151" s="309"/>
      <c r="DD151" s="310"/>
      <c r="DE151" s="308"/>
      <c r="DF151" s="309"/>
      <c r="DG151" s="310"/>
      <c r="DH151" s="308"/>
      <c r="DI151" s="309"/>
      <c r="DJ151" s="309"/>
      <c r="DK151" s="87">
        <f t="shared" si="9"/>
        <v>0</v>
      </c>
      <c r="DL151" s="3">
        <f t="shared" si="10"/>
        <v>0</v>
      </c>
      <c r="DM151" s="31">
        <f t="shared" si="11"/>
        <v>0</v>
      </c>
    </row>
    <row r="152" spans="2:117" x14ac:dyDescent="0.25">
      <c r="B152" s="120">
        <v>38</v>
      </c>
      <c r="C152" s="104">
        <f>'2 жастағы Ф'!C152</f>
        <v>0</v>
      </c>
      <c r="D152" s="318"/>
      <c r="E152" s="318"/>
      <c r="F152" s="319"/>
      <c r="G152" s="320"/>
      <c r="H152" s="318"/>
      <c r="I152" s="319"/>
      <c r="J152" s="320"/>
      <c r="K152" s="318"/>
      <c r="L152" s="319"/>
      <c r="M152" s="320"/>
      <c r="N152" s="318"/>
      <c r="O152" s="319"/>
      <c r="P152" s="320"/>
      <c r="Q152" s="318"/>
      <c r="R152" s="319"/>
      <c r="S152" s="320"/>
      <c r="T152" s="318"/>
      <c r="U152" s="319"/>
      <c r="V152" s="320"/>
      <c r="W152" s="318"/>
      <c r="X152" s="319"/>
      <c r="Y152" s="320"/>
      <c r="Z152" s="318"/>
      <c r="AA152" s="319"/>
      <c r="AB152" s="320"/>
      <c r="AC152" s="318"/>
      <c r="AD152" s="319"/>
      <c r="AE152" s="320"/>
      <c r="AF152" s="318"/>
      <c r="AG152" s="319"/>
      <c r="AH152" s="320"/>
      <c r="AI152" s="318"/>
      <c r="AJ152" s="319"/>
      <c r="AK152" s="320"/>
      <c r="AL152" s="318"/>
      <c r="AM152" s="319"/>
      <c r="AN152" s="320"/>
      <c r="AO152" s="318"/>
      <c r="AP152" s="319"/>
      <c r="AQ152" s="320"/>
      <c r="AR152" s="318"/>
      <c r="AS152" s="319"/>
      <c r="AT152" s="320"/>
      <c r="AU152" s="318"/>
      <c r="AV152" s="319"/>
      <c r="AW152" s="320"/>
      <c r="AX152" s="318"/>
      <c r="AY152" s="319"/>
      <c r="AZ152" s="320"/>
      <c r="BA152" s="318"/>
      <c r="BB152" s="319"/>
      <c r="BC152" s="320"/>
      <c r="BD152" s="318"/>
      <c r="BE152" s="319"/>
      <c r="BF152" s="320"/>
      <c r="BG152" s="318"/>
      <c r="BH152" s="319"/>
      <c r="BI152" s="320"/>
      <c r="BJ152" s="318"/>
      <c r="BK152" s="319"/>
      <c r="BL152" s="320"/>
      <c r="BM152" s="318"/>
      <c r="BN152" s="319"/>
      <c r="BO152" s="320"/>
      <c r="BP152" s="318"/>
      <c r="BQ152" s="319"/>
      <c r="BR152" s="320"/>
      <c r="BS152" s="318"/>
      <c r="BT152" s="319"/>
      <c r="BU152" s="320"/>
      <c r="BV152" s="318"/>
      <c r="BW152" s="319"/>
      <c r="BX152" s="320"/>
      <c r="BY152" s="318"/>
      <c r="BZ152" s="319"/>
      <c r="CA152" s="320"/>
      <c r="CB152" s="318"/>
      <c r="CC152" s="319"/>
      <c r="CD152" s="320"/>
      <c r="CE152" s="318"/>
      <c r="CF152" s="319"/>
      <c r="CG152" s="320"/>
      <c r="CH152" s="318"/>
      <c r="CI152" s="319"/>
      <c r="CJ152" s="320"/>
      <c r="CK152" s="318"/>
      <c r="CL152" s="319"/>
      <c r="CM152" s="320"/>
      <c r="CN152" s="318"/>
      <c r="CO152" s="319"/>
      <c r="CP152" s="320"/>
      <c r="CQ152" s="318"/>
      <c r="CR152" s="319"/>
      <c r="CS152" s="320"/>
      <c r="CT152" s="318"/>
      <c r="CU152" s="319"/>
      <c r="CV152" s="320"/>
      <c r="CW152" s="318"/>
      <c r="CX152" s="319"/>
      <c r="CY152" s="320"/>
      <c r="CZ152" s="318"/>
      <c r="DA152" s="319"/>
      <c r="DB152" s="320"/>
      <c r="DC152" s="318"/>
      <c r="DD152" s="319"/>
      <c r="DE152" s="320"/>
      <c r="DF152" s="318"/>
      <c r="DG152" s="319"/>
      <c r="DH152" s="320"/>
      <c r="DI152" s="318"/>
      <c r="DJ152" s="318"/>
      <c r="DK152" s="87">
        <f t="shared" si="9"/>
        <v>0</v>
      </c>
      <c r="DL152" s="3">
        <f t="shared" si="10"/>
        <v>0</v>
      </c>
      <c r="DM152" s="31">
        <f t="shared" si="11"/>
        <v>0</v>
      </c>
    </row>
    <row r="153" spans="2:117" x14ac:dyDescent="0.25">
      <c r="B153" s="120">
        <v>39</v>
      </c>
      <c r="C153" s="104">
        <f>'2 жастағы Ф'!C153</f>
        <v>0</v>
      </c>
      <c r="D153" s="318"/>
      <c r="E153" s="318"/>
      <c r="F153" s="319"/>
      <c r="G153" s="320"/>
      <c r="H153" s="318"/>
      <c r="I153" s="319"/>
      <c r="J153" s="320"/>
      <c r="K153" s="318"/>
      <c r="L153" s="319"/>
      <c r="M153" s="320"/>
      <c r="N153" s="318"/>
      <c r="O153" s="319"/>
      <c r="P153" s="320"/>
      <c r="Q153" s="318"/>
      <c r="R153" s="319"/>
      <c r="S153" s="320"/>
      <c r="T153" s="318"/>
      <c r="U153" s="319"/>
      <c r="V153" s="320"/>
      <c r="W153" s="318"/>
      <c r="X153" s="319"/>
      <c r="Y153" s="320"/>
      <c r="Z153" s="318"/>
      <c r="AA153" s="319"/>
      <c r="AB153" s="320"/>
      <c r="AC153" s="318"/>
      <c r="AD153" s="319"/>
      <c r="AE153" s="320"/>
      <c r="AF153" s="318"/>
      <c r="AG153" s="319"/>
      <c r="AH153" s="320"/>
      <c r="AI153" s="318"/>
      <c r="AJ153" s="319"/>
      <c r="AK153" s="320"/>
      <c r="AL153" s="318"/>
      <c r="AM153" s="319"/>
      <c r="AN153" s="320"/>
      <c r="AO153" s="318"/>
      <c r="AP153" s="319"/>
      <c r="AQ153" s="320"/>
      <c r="AR153" s="318"/>
      <c r="AS153" s="319"/>
      <c r="AT153" s="320"/>
      <c r="AU153" s="318"/>
      <c r="AV153" s="319"/>
      <c r="AW153" s="320"/>
      <c r="AX153" s="318"/>
      <c r="AY153" s="319"/>
      <c r="AZ153" s="320"/>
      <c r="BA153" s="318"/>
      <c r="BB153" s="319"/>
      <c r="BC153" s="320"/>
      <c r="BD153" s="318"/>
      <c r="BE153" s="319"/>
      <c r="BF153" s="320"/>
      <c r="BG153" s="318"/>
      <c r="BH153" s="319"/>
      <c r="BI153" s="320"/>
      <c r="BJ153" s="318"/>
      <c r="BK153" s="319"/>
      <c r="BL153" s="320"/>
      <c r="BM153" s="318"/>
      <c r="BN153" s="319"/>
      <c r="BO153" s="320"/>
      <c r="BP153" s="318"/>
      <c r="BQ153" s="319"/>
      <c r="BR153" s="320"/>
      <c r="BS153" s="318"/>
      <c r="BT153" s="319"/>
      <c r="BU153" s="320"/>
      <c r="BV153" s="318"/>
      <c r="BW153" s="319"/>
      <c r="BX153" s="320"/>
      <c r="BY153" s="318"/>
      <c r="BZ153" s="319"/>
      <c r="CA153" s="320"/>
      <c r="CB153" s="318"/>
      <c r="CC153" s="319"/>
      <c r="CD153" s="320"/>
      <c r="CE153" s="318"/>
      <c r="CF153" s="319"/>
      <c r="CG153" s="320"/>
      <c r="CH153" s="318"/>
      <c r="CI153" s="319"/>
      <c r="CJ153" s="320"/>
      <c r="CK153" s="318"/>
      <c r="CL153" s="319"/>
      <c r="CM153" s="320"/>
      <c r="CN153" s="318"/>
      <c r="CO153" s="319"/>
      <c r="CP153" s="320"/>
      <c r="CQ153" s="318"/>
      <c r="CR153" s="319"/>
      <c r="CS153" s="320"/>
      <c r="CT153" s="318"/>
      <c r="CU153" s="319"/>
      <c r="CV153" s="320"/>
      <c r="CW153" s="318"/>
      <c r="CX153" s="319"/>
      <c r="CY153" s="320"/>
      <c r="CZ153" s="318"/>
      <c r="DA153" s="319"/>
      <c r="DB153" s="320"/>
      <c r="DC153" s="318"/>
      <c r="DD153" s="319"/>
      <c r="DE153" s="320"/>
      <c r="DF153" s="318"/>
      <c r="DG153" s="319"/>
      <c r="DH153" s="320"/>
      <c r="DI153" s="318"/>
      <c r="DJ153" s="318"/>
      <c r="DK153" s="87">
        <f t="shared" si="9"/>
        <v>0</v>
      </c>
      <c r="DL153" s="3">
        <f t="shared" si="10"/>
        <v>0</v>
      </c>
      <c r="DM153" s="31">
        <f t="shared" si="11"/>
        <v>0</v>
      </c>
    </row>
    <row r="154" spans="2:117" x14ac:dyDescent="0.25">
      <c r="B154" s="120">
        <v>40</v>
      </c>
      <c r="C154" s="104">
        <f>'2 жастағы Ф'!C154</f>
        <v>0</v>
      </c>
      <c r="D154" s="318"/>
      <c r="E154" s="318"/>
      <c r="F154" s="319"/>
      <c r="G154" s="320"/>
      <c r="H154" s="318"/>
      <c r="I154" s="319"/>
      <c r="J154" s="320"/>
      <c r="K154" s="318"/>
      <c r="L154" s="319"/>
      <c r="M154" s="320"/>
      <c r="N154" s="318"/>
      <c r="O154" s="319"/>
      <c r="P154" s="320"/>
      <c r="Q154" s="318"/>
      <c r="R154" s="319"/>
      <c r="S154" s="320"/>
      <c r="T154" s="318"/>
      <c r="U154" s="319"/>
      <c r="V154" s="320"/>
      <c r="W154" s="318"/>
      <c r="X154" s="319"/>
      <c r="Y154" s="320"/>
      <c r="Z154" s="318"/>
      <c r="AA154" s="319"/>
      <c r="AB154" s="320"/>
      <c r="AC154" s="318"/>
      <c r="AD154" s="319"/>
      <c r="AE154" s="320"/>
      <c r="AF154" s="318"/>
      <c r="AG154" s="319"/>
      <c r="AH154" s="320"/>
      <c r="AI154" s="318"/>
      <c r="AJ154" s="319"/>
      <c r="AK154" s="320"/>
      <c r="AL154" s="318"/>
      <c r="AM154" s="319"/>
      <c r="AN154" s="320"/>
      <c r="AO154" s="318"/>
      <c r="AP154" s="319"/>
      <c r="AQ154" s="320"/>
      <c r="AR154" s="318"/>
      <c r="AS154" s="319"/>
      <c r="AT154" s="320"/>
      <c r="AU154" s="318"/>
      <c r="AV154" s="319"/>
      <c r="AW154" s="320"/>
      <c r="AX154" s="318"/>
      <c r="AY154" s="319"/>
      <c r="AZ154" s="320"/>
      <c r="BA154" s="318"/>
      <c r="BB154" s="319"/>
      <c r="BC154" s="320"/>
      <c r="BD154" s="318"/>
      <c r="BE154" s="319"/>
      <c r="BF154" s="320"/>
      <c r="BG154" s="318"/>
      <c r="BH154" s="319"/>
      <c r="BI154" s="320"/>
      <c r="BJ154" s="318"/>
      <c r="BK154" s="319"/>
      <c r="BL154" s="320"/>
      <c r="BM154" s="318"/>
      <c r="BN154" s="319"/>
      <c r="BO154" s="320"/>
      <c r="BP154" s="318"/>
      <c r="BQ154" s="319"/>
      <c r="BR154" s="320"/>
      <c r="BS154" s="318"/>
      <c r="BT154" s="319"/>
      <c r="BU154" s="320"/>
      <c r="BV154" s="318"/>
      <c r="BW154" s="319"/>
      <c r="BX154" s="320"/>
      <c r="BY154" s="318"/>
      <c r="BZ154" s="319"/>
      <c r="CA154" s="320"/>
      <c r="CB154" s="318"/>
      <c r="CC154" s="319"/>
      <c r="CD154" s="320"/>
      <c r="CE154" s="318"/>
      <c r="CF154" s="319"/>
      <c r="CG154" s="320"/>
      <c r="CH154" s="318"/>
      <c r="CI154" s="319"/>
      <c r="CJ154" s="320"/>
      <c r="CK154" s="318"/>
      <c r="CL154" s="319"/>
      <c r="CM154" s="320"/>
      <c r="CN154" s="318"/>
      <c r="CO154" s="319"/>
      <c r="CP154" s="320"/>
      <c r="CQ154" s="318"/>
      <c r="CR154" s="319"/>
      <c r="CS154" s="320"/>
      <c r="CT154" s="318"/>
      <c r="CU154" s="319"/>
      <c r="CV154" s="320"/>
      <c r="CW154" s="318"/>
      <c r="CX154" s="319"/>
      <c r="CY154" s="320"/>
      <c r="CZ154" s="318"/>
      <c r="DA154" s="319"/>
      <c r="DB154" s="320"/>
      <c r="DC154" s="318"/>
      <c r="DD154" s="319"/>
      <c r="DE154" s="320"/>
      <c r="DF154" s="318"/>
      <c r="DG154" s="319"/>
      <c r="DH154" s="320"/>
      <c r="DI154" s="318"/>
      <c r="DJ154" s="318"/>
      <c r="DK154" s="87">
        <f t="shared" si="9"/>
        <v>0</v>
      </c>
      <c r="DL154" s="3">
        <f t="shared" si="10"/>
        <v>0</v>
      </c>
      <c r="DM154" s="31">
        <f t="shared" si="11"/>
        <v>0</v>
      </c>
    </row>
    <row r="155" spans="2:117" ht="15" customHeight="1" x14ac:dyDescent="0.25">
      <c r="B155" s="668" t="s">
        <v>106</v>
      </c>
      <c r="C155" s="669"/>
      <c r="D155" s="61">
        <f>SUM(D115:D154)</f>
        <v>3</v>
      </c>
      <c r="E155" s="61">
        <f t="shared" ref="E155:BP155" si="12">SUM(E115:E154)</f>
        <v>6</v>
      </c>
      <c r="F155" s="78">
        <f t="shared" si="12"/>
        <v>0</v>
      </c>
      <c r="G155" s="77">
        <f t="shared" si="12"/>
        <v>3</v>
      </c>
      <c r="H155" s="61">
        <f t="shared" si="12"/>
        <v>6</v>
      </c>
      <c r="I155" s="78">
        <f t="shared" si="12"/>
        <v>0</v>
      </c>
      <c r="J155" s="77">
        <f t="shared" si="12"/>
        <v>3</v>
      </c>
      <c r="K155" s="61">
        <f t="shared" si="12"/>
        <v>6</v>
      </c>
      <c r="L155" s="78">
        <f t="shared" si="12"/>
        <v>0</v>
      </c>
      <c r="M155" s="77">
        <f t="shared" si="12"/>
        <v>3</v>
      </c>
      <c r="N155" s="61">
        <f t="shared" si="12"/>
        <v>6</v>
      </c>
      <c r="O155" s="78">
        <f t="shared" si="12"/>
        <v>0</v>
      </c>
      <c r="P155" s="77">
        <f t="shared" si="12"/>
        <v>3</v>
      </c>
      <c r="Q155" s="61">
        <f t="shared" si="12"/>
        <v>6</v>
      </c>
      <c r="R155" s="78">
        <f t="shared" si="12"/>
        <v>0</v>
      </c>
      <c r="S155" s="77">
        <f t="shared" si="12"/>
        <v>3</v>
      </c>
      <c r="T155" s="61">
        <f t="shared" si="12"/>
        <v>6</v>
      </c>
      <c r="U155" s="78">
        <f t="shared" si="12"/>
        <v>0</v>
      </c>
      <c r="V155" s="77">
        <f t="shared" si="12"/>
        <v>3</v>
      </c>
      <c r="W155" s="61">
        <f t="shared" si="12"/>
        <v>6</v>
      </c>
      <c r="X155" s="78">
        <f t="shared" si="12"/>
        <v>0</v>
      </c>
      <c r="Y155" s="77">
        <f t="shared" si="12"/>
        <v>3</v>
      </c>
      <c r="Z155" s="61">
        <f t="shared" si="12"/>
        <v>6</v>
      </c>
      <c r="AA155" s="78">
        <f t="shared" si="12"/>
        <v>0</v>
      </c>
      <c r="AB155" s="77">
        <f t="shared" si="12"/>
        <v>3</v>
      </c>
      <c r="AC155" s="61">
        <f t="shared" si="12"/>
        <v>6</v>
      </c>
      <c r="AD155" s="78">
        <f t="shared" si="12"/>
        <v>0</v>
      </c>
      <c r="AE155" s="77">
        <f t="shared" si="12"/>
        <v>3</v>
      </c>
      <c r="AF155" s="61">
        <f t="shared" si="12"/>
        <v>6</v>
      </c>
      <c r="AG155" s="78">
        <f t="shared" si="12"/>
        <v>0</v>
      </c>
      <c r="AH155" s="77">
        <f t="shared" si="12"/>
        <v>3</v>
      </c>
      <c r="AI155" s="61">
        <f t="shared" si="12"/>
        <v>6</v>
      </c>
      <c r="AJ155" s="78">
        <f t="shared" si="12"/>
        <v>0</v>
      </c>
      <c r="AK155" s="77">
        <f t="shared" si="12"/>
        <v>3</v>
      </c>
      <c r="AL155" s="61">
        <f t="shared" si="12"/>
        <v>6</v>
      </c>
      <c r="AM155" s="78">
        <f t="shared" si="12"/>
        <v>0</v>
      </c>
      <c r="AN155" s="77">
        <f t="shared" si="12"/>
        <v>3</v>
      </c>
      <c r="AO155" s="61">
        <f t="shared" si="12"/>
        <v>6</v>
      </c>
      <c r="AP155" s="78">
        <f t="shared" si="12"/>
        <v>0</v>
      </c>
      <c r="AQ155" s="77">
        <f t="shared" si="12"/>
        <v>3</v>
      </c>
      <c r="AR155" s="61">
        <f t="shared" si="12"/>
        <v>6</v>
      </c>
      <c r="AS155" s="78">
        <f t="shared" si="12"/>
        <v>0</v>
      </c>
      <c r="AT155" s="77">
        <f t="shared" si="12"/>
        <v>3</v>
      </c>
      <c r="AU155" s="61">
        <f t="shared" si="12"/>
        <v>6</v>
      </c>
      <c r="AV155" s="78">
        <f t="shared" si="12"/>
        <v>0</v>
      </c>
      <c r="AW155" s="77">
        <f t="shared" si="12"/>
        <v>3</v>
      </c>
      <c r="AX155" s="61">
        <f t="shared" si="12"/>
        <v>6</v>
      </c>
      <c r="AY155" s="78">
        <f t="shared" si="12"/>
        <v>0</v>
      </c>
      <c r="AZ155" s="77">
        <f t="shared" si="12"/>
        <v>3</v>
      </c>
      <c r="BA155" s="61">
        <f t="shared" si="12"/>
        <v>6</v>
      </c>
      <c r="BB155" s="78">
        <f t="shared" si="12"/>
        <v>0</v>
      </c>
      <c r="BC155" s="77">
        <f t="shared" si="12"/>
        <v>3</v>
      </c>
      <c r="BD155" s="61">
        <f t="shared" si="12"/>
        <v>6</v>
      </c>
      <c r="BE155" s="78">
        <f t="shared" si="12"/>
        <v>0</v>
      </c>
      <c r="BF155" s="77">
        <f t="shared" si="12"/>
        <v>3</v>
      </c>
      <c r="BG155" s="61">
        <f t="shared" si="12"/>
        <v>6</v>
      </c>
      <c r="BH155" s="78">
        <f t="shared" si="12"/>
        <v>0</v>
      </c>
      <c r="BI155" s="77">
        <f t="shared" si="12"/>
        <v>3</v>
      </c>
      <c r="BJ155" s="61">
        <f t="shared" si="12"/>
        <v>6</v>
      </c>
      <c r="BK155" s="78">
        <f t="shared" si="12"/>
        <v>0</v>
      </c>
      <c r="BL155" s="77">
        <f t="shared" si="12"/>
        <v>3</v>
      </c>
      <c r="BM155" s="61">
        <f t="shared" si="12"/>
        <v>6</v>
      </c>
      <c r="BN155" s="78">
        <f t="shared" si="12"/>
        <v>0</v>
      </c>
      <c r="BO155" s="77">
        <f t="shared" si="12"/>
        <v>3</v>
      </c>
      <c r="BP155" s="61">
        <f t="shared" si="12"/>
        <v>6</v>
      </c>
      <c r="BQ155" s="78">
        <f t="shared" ref="BQ155:DJ155" si="13">SUM(BQ115:BQ154)</f>
        <v>0</v>
      </c>
      <c r="BR155" s="77">
        <f t="shared" si="13"/>
        <v>3</v>
      </c>
      <c r="BS155" s="61">
        <f t="shared" si="13"/>
        <v>6</v>
      </c>
      <c r="BT155" s="78">
        <f t="shared" si="13"/>
        <v>0</v>
      </c>
      <c r="BU155" s="77">
        <f t="shared" si="13"/>
        <v>3</v>
      </c>
      <c r="BV155" s="61">
        <f t="shared" si="13"/>
        <v>6</v>
      </c>
      <c r="BW155" s="78">
        <f t="shared" si="13"/>
        <v>0</v>
      </c>
      <c r="BX155" s="77">
        <f t="shared" si="13"/>
        <v>3</v>
      </c>
      <c r="BY155" s="61">
        <f t="shared" si="13"/>
        <v>6</v>
      </c>
      <c r="BZ155" s="78">
        <f t="shared" si="13"/>
        <v>0</v>
      </c>
      <c r="CA155" s="77">
        <f t="shared" si="13"/>
        <v>3</v>
      </c>
      <c r="CB155" s="61">
        <f t="shared" si="13"/>
        <v>6</v>
      </c>
      <c r="CC155" s="78">
        <f t="shared" si="13"/>
        <v>0</v>
      </c>
      <c r="CD155" s="77">
        <f t="shared" si="13"/>
        <v>3</v>
      </c>
      <c r="CE155" s="61">
        <f t="shared" si="13"/>
        <v>6</v>
      </c>
      <c r="CF155" s="78">
        <f t="shared" si="13"/>
        <v>0</v>
      </c>
      <c r="CG155" s="77">
        <f t="shared" si="13"/>
        <v>3</v>
      </c>
      <c r="CH155" s="61">
        <f t="shared" si="13"/>
        <v>6</v>
      </c>
      <c r="CI155" s="78">
        <f t="shared" si="13"/>
        <v>0</v>
      </c>
      <c r="CJ155" s="77">
        <f t="shared" si="13"/>
        <v>3</v>
      </c>
      <c r="CK155" s="61">
        <f t="shared" si="13"/>
        <v>6</v>
      </c>
      <c r="CL155" s="78">
        <f t="shared" si="13"/>
        <v>0</v>
      </c>
      <c r="CM155" s="77">
        <f t="shared" si="13"/>
        <v>3</v>
      </c>
      <c r="CN155" s="61">
        <f t="shared" si="13"/>
        <v>6</v>
      </c>
      <c r="CO155" s="78">
        <f t="shared" si="13"/>
        <v>0</v>
      </c>
      <c r="CP155" s="77">
        <f t="shared" si="13"/>
        <v>3</v>
      </c>
      <c r="CQ155" s="61">
        <f t="shared" si="13"/>
        <v>6</v>
      </c>
      <c r="CR155" s="78">
        <f t="shared" si="13"/>
        <v>0</v>
      </c>
      <c r="CS155" s="77">
        <f t="shared" si="13"/>
        <v>3</v>
      </c>
      <c r="CT155" s="61">
        <f t="shared" si="13"/>
        <v>6</v>
      </c>
      <c r="CU155" s="78">
        <f t="shared" si="13"/>
        <v>0</v>
      </c>
      <c r="CV155" s="77">
        <f t="shared" si="13"/>
        <v>3</v>
      </c>
      <c r="CW155" s="61">
        <f t="shared" si="13"/>
        <v>6</v>
      </c>
      <c r="CX155" s="78">
        <f t="shared" si="13"/>
        <v>0</v>
      </c>
      <c r="CY155" s="77">
        <f t="shared" si="13"/>
        <v>3</v>
      </c>
      <c r="CZ155" s="61">
        <f t="shared" si="13"/>
        <v>6</v>
      </c>
      <c r="DA155" s="78">
        <f t="shared" si="13"/>
        <v>0</v>
      </c>
      <c r="DB155" s="77">
        <f t="shared" si="13"/>
        <v>3</v>
      </c>
      <c r="DC155" s="61">
        <f t="shared" si="13"/>
        <v>6</v>
      </c>
      <c r="DD155" s="78">
        <f t="shared" si="13"/>
        <v>0</v>
      </c>
      <c r="DE155" s="77">
        <f t="shared" si="13"/>
        <v>3</v>
      </c>
      <c r="DF155" s="61">
        <f t="shared" si="13"/>
        <v>6</v>
      </c>
      <c r="DG155" s="78">
        <f t="shared" si="13"/>
        <v>0</v>
      </c>
      <c r="DH155" s="77">
        <f t="shared" si="13"/>
        <v>3</v>
      </c>
      <c r="DI155" s="61">
        <f t="shared" si="13"/>
        <v>6</v>
      </c>
      <c r="DJ155" s="61">
        <f t="shared" si="13"/>
        <v>0</v>
      </c>
      <c r="DK155" s="55"/>
      <c r="DL155" s="12"/>
      <c r="DM155" s="4"/>
    </row>
    <row r="156" spans="2:117" ht="46.5" customHeight="1" x14ac:dyDescent="0.25">
      <c r="B156" s="670" t="s">
        <v>110</v>
      </c>
      <c r="C156" s="671"/>
      <c r="D156" s="61">
        <f>D155*100/DL158</f>
        <v>33.333333333333336</v>
      </c>
      <c r="E156" s="61">
        <f>E155*100/DL158</f>
        <v>66.666666666666671</v>
      </c>
      <c r="F156" s="78">
        <f>F155*100/DL158</f>
        <v>0</v>
      </c>
      <c r="G156" s="77">
        <f>G155*100/DL158</f>
        <v>33.333333333333336</v>
      </c>
      <c r="H156" s="61">
        <f>H155*100/DL158</f>
        <v>66.666666666666671</v>
      </c>
      <c r="I156" s="78">
        <f>I155*100/DL158</f>
        <v>0</v>
      </c>
      <c r="J156" s="77">
        <f>J155*100/DL158</f>
        <v>33.333333333333336</v>
      </c>
      <c r="K156" s="61">
        <f>K155*100/DL158</f>
        <v>66.666666666666671</v>
      </c>
      <c r="L156" s="78">
        <f>L155*100/DL158</f>
        <v>0</v>
      </c>
      <c r="M156" s="77">
        <f>M155*100/DL158</f>
        <v>33.333333333333336</v>
      </c>
      <c r="N156" s="61">
        <f>N155*100/DL158</f>
        <v>66.666666666666671</v>
      </c>
      <c r="O156" s="78">
        <f>O155*100/DL158</f>
        <v>0</v>
      </c>
      <c r="P156" s="77">
        <f>P155*100/DL158</f>
        <v>33.333333333333336</v>
      </c>
      <c r="Q156" s="81">
        <f>Q155*100/DL158</f>
        <v>66.666666666666671</v>
      </c>
      <c r="R156" s="82">
        <f>R155*100/DL158</f>
        <v>0</v>
      </c>
      <c r="S156" s="59">
        <f>S155*100/DL158</f>
        <v>33.333333333333336</v>
      </c>
      <c r="T156" s="81">
        <f>T155*100/DL158</f>
        <v>66.666666666666671</v>
      </c>
      <c r="U156" s="82">
        <f>U155*100/DL158</f>
        <v>0</v>
      </c>
      <c r="V156" s="59">
        <f>V155*100/DL158</f>
        <v>33.333333333333336</v>
      </c>
      <c r="W156" s="81">
        <f>W155*100/DL158</f>
        <v>66.666666666666671</v>
      </c>
      <c r="X156" s="82">
        <f>X155*100/DL158</f>
        <v>0</v>
      </c>
      <c r="Y156" s="59">
        <f>Y155*100/DL158</f>
        <v>33.333333333333336</v>
      </c>
      <c r="Z156" s="81">
        <f>Z155*100/DL158</f>
        <v>66.666666666666671</v>
      </c>
      <c r="AA156" s="82">
        <f>AA155*100/DL158</f>
        <v>0</v>
      </c>
      <c r="AB156" s="59">
        <f>AB155*100/DL158</f>
        <v>33.333333333333336</v>
      </c>
      <c r="AC156" s="81">
        <f>AC155*100/DL158</f>
        <v>66.666666666666671</v>
      </c>
      <c r="AD156" s="82">
        <f>AD155*100/DL158</f>
        <v>0</v>
      </c>
      <c r="AE156" s="59">
        <f>AE155*100/DL158</f>
        <v>33.333333333333336</v>
      </c>
      <c r="AF156" s="81">
        <f>AF155*100/DL158</f>
        <v>66.666666666666671</v>
      </c>
      <c r="AG156" s="82">
        <f>AG155*100/DL158</f>
        <v>0</v>
      </c>
      <c r="AH156" s="59">
        <f>AH155*100/DL158</f>
        <v>33.333333333333336</v>
      </c>
      <c r="AI156" s="81">
        <f>AI155*100/DL158</f>
        <v>66.666666666666671</v>
      </c>
      <c r="AJ156" s="82">
        <f>AJ155*100/DL158</f>
        <v>0</v>
      </c>
      <c r="AK156" s="59">
        <f>AK155*100/DL158</f>
        <v>33.333333333333336</v>
      </c>
      <c r="AL156" s="81">
        <f>AL155*100/DL158</f>
        <v>66.666666666666671</v>
      </c>
      <c r="AM156" s="82">
        <f>AM155*100/DL158</f>
        <v>0</v>
      </c>
      <c r="AN156" s="59">
        <f>AN155*100/DL158</f>
        <v>33.333333333333336</v>
      </c>
      <c r="AO156" s="81">
        <f>AO155*100/DL158</f>
        <v>66.666666666666671</v>
      </c>
      <c r="AP156" s="82">
        <f>AP155*100/DL158</f>
        <v>0</v>
      </c>
      <c r="AQ156" s="59">
        <f>AQ155*100/DL158</f>
        <v>33.333333333333336</v>
      </c>
      <c r="AR156" s="81">
        <f>AR155*100/DL158</f>
        <v>66.666666666666671</v>
      </c>
      <c r="AS156" s="82">
        <f>AS155*100/DL158</f>
        <v>0</v>
      </c>
      <c r="AT156" s="59">
        <f>AT155*100/DL158</f>
        <v>33.333333333333336</v>
      </c>
      <c r="AU156" s="81">
        <f>AU155*100/DL158</f>
        <v>66.666666666666671</v>
      </c>
      <c r="AV156" s="80">
        <f>AV155*100/DL158</f>
        <v>0</v>
      </c>
      <c r="AW156" s="79">
        <f>AW155*100/DL158</f>
        <v>33.333333333333336</v>
      </c>
      <c r="AX156" s="62">
        <f>AX155*100/DL158</f>
        <v>66.666666666666671</v>
      </c>
      <c r="AY156" s="80">
        <f>AY155*100/DL158</f>
        <v>0</v>
      </c>
      <c r="AZ156" s="79">
        <f>AZ155*100/DL158</f>
        <v>33.333333333333336</v>
      </c>
      <c r="BA156" s="62">
        <f>BA155*100/DL158</f>
        <v>66.666666666666671</v>
      </c>
      <c r="BB156" s="80">
        <f>BB155*100/DL158</f>
        <v>0</v>
      </c>
      <c r="BC156" s="79">
        <f>BC155*100/DL158</f>
        <v>33.333333333333336</v>
      </c>
      <c r="BD156" s="62">
        <f>BD155*100/DL158</f>
        <v>66.666666666666671</v>
      </c>
      <c r="BE156" s="80">
        <f>BE155*100/DL158</f>
        <v>0</v>
      </c>
      <c r="BF156" s="79">
        <f>BF155*100/DL158</f>
        <v>33.333333333333336</v>
      </c>
      <c r="BG156" s="62">
        <f>BG155*100/DL158</f>
        <v>66.666666666666671</v>
      </c>
      <c r="BH156" s="80">
        <f>BH155*100/DL158</f>
        <v>0</v>
      </c>
      <c r="BI156" s="79">
        <f>BI155*100/DL158</f>
        <v>33.333333333333336</v>
      </c>
      <c r="BJ156" s="62">
        <f>BJ155*100/DL158</f>
        <v>66.666666666666671</v>
      </c>
      <c r="BK156" s="80">
        <f>BK155*100/DL158</f>
        <v>0</v>
      </c>
      <c r="BL156" s="79">
        <f>BL155*100/DL158</f>
        <v>33.333333333333336</v>
      </c>
      <c r="BM156" s="62">
        <f>BM155*100/DL158</f>
        <v>66.666666666666671</v>
      </c>
      <c r="BN156" s="80">
        <f>BN155*100/DL158</f>
        <v>0</v>
      </c>
      <c r="BO156" s="79">
        <f>BO155*100/DL158</f>
        <v>33.333333333333336</v>
      </c>
      <c r="BP156" s="62">
        <f>BP155*100/DL158</f>
        <v>66.666666666666671</v>
      </c>
      <c r="BQ156" s="80">
        <f>BQ155*100/DL158</f>
        <v>0</v>
      </c>
      <c r="BR156" s="79">
        <f>BR155*100/DL158</f>
        <v>33.333333333333336</v>
      </c>
      <c r="BS156" s="62">
        <f>BS155*100/DL158</f>
        <v>66.666666666666671</v>
      </c>
      <c r="BT156" s="80">
        <f>BT155*100/DL158</f>
        <v>0</v>
      </c>
      <c r="BU156" s="79">
        <f>BU155*100/DL158</f>
        <v>33.333333333333336</v>
      </c>
      <c r="BV156" s="62">
        <f>BV155*100/DL158</f>
        <v>66.666666666666671</v>
      </c>
      <c r="BW156" s="80">
        <f>BW155*100/DL158</f>
        <v>0</v>
      </c>
      <c r="BX156" s="79">
        <f>BX155*100/DL158</f>
        <v>33.333333333333336</v>
      </c>
      <c r="BY156" s="62">
        <f>BY155*100/DL158</f>
        <v>66.666666666666671</v>
      </c>
      <c r="BZ156" s="80">
        <f>BZ155*100/DL158</f>
        <v>0</v>
      </c>
      <c r="CA156" s="79">
        <f>CA155*100/DL158</f>
        <v>33.333333333333336</v>
      </c>
      <c r="CB156" s="62">
        <f>CB155*100/DL158</f>
        <v>66.666666666666671</v>
      </c>
      <c r="CC156" s="80">
        <f>CC155*100/DL158</f>
        <v>0</v>
      </c>
      <c r="CD156" s="79">
        <f>CD155*100/DL158</f>
        <v>33.333333333333336</v>
      </c>
      <c r="CE156" s="62">
        <f>CE155*100/DL158</f>
        <v>66.666666666666671</v>
      </c>
      <c r="CF156" s="80">
        <f>CF155*100/DL158</f>
        <v>0</v>
      </c>
      <c r="CG156" s="79">
        <f>CG155*100/DL158</f>
        <v>33.333333333333336</v>
      </c>
      <c r="CH156" s="62">
        <f>CH155*100/DL158</f>
        <v>66.666666666666671</v>
      </c>
      <c r="CI156" s="80">
        <f>CI155*100/DL158</f>
        <v>0</v>
      </c>
      <c r="CJ156" s="79">
        <f>CJ155*100/DL158</f>
        <v>33.333333333333336</v>
      </c>
      <c r="CK156" s="62">
        <f>CK155*100/DL158</f>
        <v>66.666666666666671</v>
      </c>
      <c r="CL156" s="80">
        <f>CL155*100/DL158</f>
        <v>0</v>
      </c>
      <c r="CM156" s="79">
        <f>CM155*100/DL158</f>
        <v>33.333333333333336</v>
      </c>
      <c r="CN156" s="62">
        <f>CN155*100/DL158</f>
        <v>66.666666666666671</v>
      </c>
      <c r="CO156" s="80">
        <f>CO155*100/DL158</f>
        <v>0</v>
      </c>
      <c r="CP156" s="79">
        <f>CP155*100/DL158</f>
        <v>33.333333333333336</v>
      </c>
      <c r="CQ156" s="62">
        <f>CQ155*100/DL158</f>
        <v>66.666666666666671</v>
      </c>
      <c r="CR156" s="80">
        <f>CR155*100/DL158</f>
        <v>0</v>
      </c>
      <c r="CS156" s="79">
        <f>CS155*100/DL158</f>
        <v>33.333333333333336</v>
      </c>
      <c r="CT156" s="62">
        <f>CT155*100/DL158</f>
        <v>66.666666666666671</v>
      </c>
      <c r="CU156" s="80">
        <f>CU155*100/DL158</f>
        <v>0</v>
      </c>
      <c r="CV156" s="79">
        <f>CV155*100/DL158</f>
        <v>33.333333333333336</v>
      </c>
      <c r="CW156" s="62">
        <f>CW155*100/DL158</f>
        <v>66.666666666666671</v>
      </c>
      <c r="CX156" s="80">
        <f>CX155*100/DL158</f>
        <v>0</v>
      </c>
      <c r="CY156" s="79">
        <f>CY155*100/DL158</f>
        <v>33.333333333333336</v>
      </c>
      <c r="CZ156" s="62">
        <f>CZ155*100/DL158</f>
        <v>66.666666666666671</v>
      </c>
      <c r="DA156" s="80">
        <f>DA155*100/DL158</f>
        <v>0</v>
      </c>
      <c r="DB156" s="79">
        <f>DB155*100/DL158</f>
        <v>33.333333333333336</v>
      </c>
      <c r="DC156" s="62">
        <f>DC155*100/DL158</f>
        <v>66.666666666666671</v>
      </c>
      <c r="DD156" s="80">
        <f>DD155*100/DL158</f>
        <v>0</v>
      </c>
      <c r="DE156" s="79">
        <f>DE155*100/DL158</f>
        <v>33.333333333333336</v>
      </c>
      <c r="DF156" s="62">
        <f>DF155*100/DL158</f>
        <v>66.666666666666671</v>
      </c>
      <c r="DG156" s="80">
        <f>DG155*100/DL158</f>
        <v>0</v>
      </c>
      <c r="DH156" s="79">
        <f>DH155*100/DL158</f>
        <v>33.333333333333336</v>
      </c>
      <c r="DI156" s="62">
        <f>DI155*100/DL158</f>
        <v>66.666666666666671</v>
      </c>
      <c r="DJ156" s="62">
        <f>DJ155*100/DL158</f>
        <v>0</v>
      </c>
      <c r="DK156" s="55"/>
      <c r="DL156" s="12"/>
      <c r="DM156" s="4"/>
    </row>
    <row r="157" spans="2:117" x14ac:dyDescent="0.25">
      <c r="B157" s="757"/>
      <c r="C157" s="757"/>
      <c r="D157" s="757"/>
      <c r="E157" s="757"/>
      <c r="F157" s="757"/>
      <c r="G157" s="757"/>
      <c r="H157" s="757"/>
      <c r="I157" s="757"/>
      <c r="J157" s="757"/>
      <c r="K157" s="757"/>
      <c r="L157" s="757"/>
      <c r="M157" s="757"/>
      <c r="N157" s="757"/>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c r="CB157" s="757"/>
      <c r="CC157" s="757"/>
      <c r="CD157" s="757"/>
      <c r="CE157" s="757"/>
      <c r="CF157" s="757"/>
      <c r="CG157" s="757"/>
      <c r="CH157" s="757"/>
      <c r="CI157" s="757"/>
      <c r="CJ157" s="757"/>
      <c r="CK157" s="757"/>
      <c r="CL157" s="757"/>
      <c r="CM157" s="757"/>
      <c r="CN157" s="757"/>
      <c r="CO157" s="757"/>
      <c r="CP157" s="757"/>
      <c r="CQ157" s="757"/>
      <c r="CR157" s="757"/>
      <c r="CS157" s="757"/>
      <c r="CT157" s="757"/>
      <c r="CU157" s="757"/>
      <c r="CV157" s="757"/>
      <c r="CW157" s="757"/>
      <c r="CX157" s="757"/>
      <c r="CY157" s="757"/>
      <c r="CZ157" s="757"/>
      <c r="DA157" s="757"/>
      <c r="DB157" s="681"/>
      <c r="DC157" s="682"/>
      <c r="DD157" s="682"/>
      <c r="DE157" s="682"/>
      <c r="DF157" s="682"/>
      <c r="DG157" s="682"/>
      <c r="DH157" s="682"/>
      <c r="DI157" s="682"/>
      <c r="DJ157" s="682"/>
      <c r="DK157" s="683"/>
      <c r="DL157" s="9" t="s">
        <v>822</v>
      </c>
      <c r="DM157" s="9" t="s">
        <v>1</v>
      </c>
    </row>
    <row r="158" spans="2:117" x14ac:dyDescent="0.25">
      <c r="B158" s="757"/>
      <c r="C158" s="757"/>
      <c r="D158" s="757"/>
      <c r="E158" s="757"/>
      <c r="F158" s="757"/>
      <c r="G158" s="757"/>
      <c r="H158" s="757"/>
      <c r="I158" s="757"/>
      <c r="J158" s="757"/>
      <c r="K158" s="757"/>
      <c r="L158" s="757"/>
      <c r="M158" s="757"/>
      <c r="N158" s="757"/>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c r="CB158" s="757"/>
      <c r="CC158" s="757"/>
      <c r="CD158" s="757"/>
      <c r="CE158" s="757"/>
      <c r="CF158" s="757"/>
      <c r="CG158" s="757"/>
      <c r="CH158" s="757"/>
      <c r="CI158" s="757"/>
      <c r="CJ158" s="757"/>
      <c r="CK158" s="757"/>
      <c r="CL158" s="757"/>
      <c r="CM158" s="757"/>
      <c r="CN158" s="757"/>
      <c r="CO158" s="757"/>
      <c r="CP158" s="757"/>
      <c r="CQ158" s="757"/>
      <c r="CR158" s="757"/>
      <c r="CS158" s="757"/>
      <c r="CT158" s="757"/>
      <c r="CU158" s="757"/>
      <c r="CV158" s="757"/>
      <c r="CW158" s="757"/>
      <c r="CX158" s="757"/>
      <c r="CY158" s="757"/>
      <c r="CZ158" s="757"/>
      <c r="DA158" s="757"/>
      <c r="DB158" s="684" t="s">
        <v>106</v>
      </c>
      <c r="DC158" s="685"/>
      <c r="DD158" s="685"/>
      <c r="DE158" s="685"/>
      <c r="DF158" s="685"/>
      <c r="DG158" s="685"/>
      <c r="DH158" s="685"/>
      <c r="DI158" s="685"/>
      <c r="DJ158" s="685"/>
      <c r="DK158" s="686"/>
      <c r="DL158" s="9">
        <f>'2 жастағы Ф'!BJ158</f>
        <v>9</v>
      </c>
      <c r="DM158" s="9">
        <v>100</v>
      </c>
    </row>
    <row r="159" spans="2:117" x14ac:dyDescent="0.25">
      <c r="B159" s="757"/>
      <c r="C159" s="757"/>
      <c r="D159" s="757"/>
      <c r="E159" s="757"/>
      <c r="F159" s="757"/>
      <c r="G159" s="757"/>
      <c r="H159" s="757"/>
      <c r="I159" s="757"/>
      <c r="J159" s="757"/>
      <c r="K159" s="757"/>
      <c r="L159" s="757"/>
      <c r="M159" s="757"/>
      <c r="N159" s="757"/>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c r="CB159" s="757"/>
      <c r="CC159" s="757"/>
      <c r="CD159" s="757"/>
      <c r="CE159" s="757"/>
      <c r="CF159" s="757"/>
      <c r="CG159" s="757"/>
      <c r="CH159" s="757"/>
      <c r="CI159" s="757"/>
      <c r="CJ159" s="757"/>
      <c r="CK159" s="757"/>
      <c r="CL159" s="757"/>
      <c r="CM159" s="757"/>
      <c r="CN159" s="757"/>
      <c r="CO159" s="757"/>
      <c r="CP159" s="757"/>
      <c r="CQ159" s="757"/>
      <c r="CR159" s="757"/>
      <c r="CS159" s="757"/>
      <c r="CT159" s="757"/>
      <c r="CU159" s="757"/>
      <c r="CV159" s="757"/>
      <c r="CW159" s="757"/>
      <c r="CX159" s="757"/>
      <c r="CY159" s="757"/>
      <c r="CZ159" s="757"/>
      <c r="DA159" s="757"/>
      <c r="DB159" s="687" t="s">
        <v>107</v>
      </c>
      <c r="DC159" s="688"/>
      <c r="DD159" s="688"/>
      <c r="DE159" s="688"/>
      <c r="DF159" s="688"/>
      <c r="DG159" s="688"/>
      <c r="DH159" s="688"/>
      <c r="DI159" s="688"/>
      <c r="DJ159" s="688"/>
      <c r="DK159" s="689"/>
      <c r="DL159" s="12">
        <f>COUNTIF(DK115:DK154,"&gt;0")</f>
        <v>3</v>
      </c>
      <c r="DM159" s="34">
        <f>(AT156+AW156+AZ156+BC156+BF156+BI156+BL156+BO156+BR156+BU156+BX156+CA156+CD156+CG156+CJ156+CM156+CP156+CS156+CV156+CY156+DB156+DE156+DH156+G156+D156+J156+M156+P156+S156+V156+Y156+AB156+AE156+AH156+AK156+AN156+AQ156)/37</f>
        <v>33.333333333333329</v>
      </c>
    </row>
    <row r="160" spans="2:117" x14ac:dyDescent="0.25">
      <c r="B160" s="757"/>
      <c r="C160" s="757"/>
      <c r="D160" s="757"/>
      <c r="E160" s="757"/>
      <c r="F160" s="757"/>
      <c r="G160" s="757"/>
      <c r="H160" s="757"/>
      <c r="I160" s="757"/>
      <c r="J160" s="757"/>
      <c r="K160" s="757"/>
      <c r="L160" s="757"/>
      <c r="M160" s="757"/>
      <c r="N160" s="757"/>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c r="CB160" s="757"/>
      <c r="CC160" s="757"/>
      <c r="CD160" s="757"/>
      <c r="CE160" s="757"/>
      <c r="CF160" s="757"/>
      <c r="CG160" s="757"/>
      <c r="CH160" s="757"/>
      <c r="CI160" s="757"/>
      <c r="CJ160" s="757"/>
      <c r="CK160" s="757"/>
      <c r="CL160" s="757"/>
      <c r="CM160" s="757"/>
      <c r="CN160" s="757"/>
      <c r="CO160" s="757"/>
      <c r="CP160" s="757"/>
      <c r="CQ160" s="757"/>
      <c r="CR160" s="757"/>
      <c r="CS160" s="757"/>
      <c r="CT160" s="757"/>
      <c r="CU160" s="757"/>
      <c r="CV160" s="757"/>
      <c r="CW160" s="757"/>
      <c r="CX160" s="757"/>
      <c r="CY160" s="757"/>
      <c r="CZ160" s="757"/>
      <c r="DA160" s="757"/>
      <c r="DB160" s="690" t="s">
        <v>108</v>
      </c>
      <c r="DC160" s="691"/>
      <c r="DD160" s="691"/>
      <c r="DE160" s="691"/>
      <c r="DF160" s="691"/>
      <c r="DG160" s="691"/>
      <c r="DH160" s="691"/>
      <c r="DI160" s="691"/>
      <c r="DJ160" s="691"/>
      <c r="DK160" s="692"/>
      <c r="DL160" s="12">
        <f>COUNTIF(DL115:DL154,"&gt;0")</f>
        <v>6</v>
      </c>
      <c r="DM160" s="34">
        <f>(CQ156+AU156+AX156+BA156+BD156+BG156+BJ156+BM156+BP156+BS156+BV156+BY156+CB156+CE156+CH156+CK156+CN156+CT156+CW156+CZ156+DC156+DF156+DI156+H156+E156+K156+N156+Q156+T156+W156+Z156+AC156+AF156+AI156+AL156+AO156+AR156)/37</f>
        <v>66.666666666666657</v>
      </c>
    </row>
    <row r="161" spans="2:117" x14ac:dyDescent="0.25">
      <c r="B161" s="757"/>
      <c r="C161" s="757"/>
      <c r="D161" s="757"/>
      <c r="E161" s="757"/>
      <c r="F161" s="757"/>
      <c r="G161" s="757"/>
      <c r="H161" s="757"/>
      <c r="I161" s="757"/>
      <c r="J161" s="757"/>
      <c r="K161" s="757"/>
      <c r="L161" s="757"/>
      <c r="M161" s="757"/>
      <c r="N161" s="757"/>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c r="CB161" s="757"/>
      <c r="CC161" s="757"/>
      <c r="CD161" s="757"/>
      <c r="CE161" s="757"/>
      <c r="CF161" s="757"/>
      <c r="CG161" s="757"/>
      <c r="CH161" s="757"/>
      <c r="CI161" s="757"/>
      <c r="CJ161" s="757"/>
      <c r="CK161" s="757"/>
      <c r="CL161" s="757"/>
      <c r="CM161" s="757"/>
      <c r="CN161" s="757"/>
      <c r="CO161" s="757"/>
      <c r="CP161" s="757"/>
      <c r="CQ161" s="757"/>
      <c r="CR161" s="757"/>
      <c r="CS161" s="757"/>
      <c r="CT161" s="757"/>
      <c r="CU161" s="757"/>
      <c r="CV161" s="757"/>
      <c r="CW161" s="757"/>
      <c r="CX161" s="757"/>
      <c r="CY161" s="757"/>
      <c r="CZ161" s="757"/>
      <c r="DA161" s="757"/>
      <c r="DB161" s="664" t="s">
        <v>109</v>
      </c>
      <c r="DC161" s="665"/>
      <c r="DD161" s="665"/>
      <c r="DE161" s="665"/>
      <c r="DF161" s="665"/>
      <c r="DG161" s="665"/>
      <c r="DH161" s="665"/>
      <c r="DI161" s="665"/>
      <c r="DJ161" s="665"/>
      <c r="DK161" s="666"/>
      <c r="DL161" s="12">
        <f>COUNTIF(DM115:DM154,"&gt;0")</f>
        <v>0</v>
      </c>
      <c r="DM161" s="34">
        <f>(AV156+AY156+BB156+BE156+BH156+BK156+BN156+BQ156+BT156+BW156+BZ156+CC156+CF156+CI156+CL156+CO156+CR156+CU156+CX156+DA156+DD156+DG156+DJ156+I156+F156+L156+O156+R156+U156+X156+AA156+AD156+AG156+AJ156+AM156+AP156+AS156)/37</f>
        <v>0</v>
      </c>
    </row>
    <row r="305" spans="4:9" x14ac:dyDescent="0.25">
      <c r="D305">
        <f t="shared" ref="D305:D339" si="14">COUNTA(D61,G61,J61,M61,P61,S61,V61,Y61,AB61,AE61,AH61,AK61,AN61,AQ61,AT61,AW61,AZ61,BC61,BF61)</f>
        <v>9</v>
      </c>
      <c r="E305">
        <f t="shared" ref="E305:E339" si="15">COUNTA(BI61,BL61,BO61,BR61,BU61,BX61,CA61,CD61,CG61,CJ61,CM61,CP61,CS61,CV61,CY61,DB61,DE61,DH61)</f>
        <v>18</v>
      </c>
      <c r="F305">
        <f t="shared" ref="F305:F339" si="16">COUNTA(F61,I61,L61,O61,R61,U61,X61,AA61,AD61,AG61,AJ61,AM61,AP61,AS61,AV61,AY61,BB61,BE61,BH61)</f>
        <v>0</v>
      </c>
      <c r="G305">
        <f t="shared" ref="G305:G339" si="17">COUNTA(BK61,BN61,BQ61,BT61,BW61,BZ61,CC61,CF61,CI61,CL61,CO61,CR61,CU61,CX61,DA61,DD61,DG61,DJ61)</f>
        <v>0</v>
      </c>
      <c r="H305">
        <f t="shared" ref="H305:H339" si="18">COUNTA(E61,H61,K61,N61,Q61,T61,W61,Z61,AC61,AF61,AI61,AL61,AO61,AR61,AU61,AX61,BA61,BD61,BG61,BJ61)</f>
        <v>0</v>
      </c>
      <c r="I305">
        <f t="shared" ref="I305:I339" si="19">COUNTA(BM61,BP61,BS61,BV61,BY61,CB61,CE61,CH61,CK61,CN61,CQ61,CT61,CW61,CZ61,DC61,DF61,DI61)</f>
        <v>0</v>
      </c>
    </row>
    <row r="306" spans="4:9" x14ac:dyDescent="0.25">
      <c r="D306">
        <f t="shared" si="14"/>
        <v>9</v>
      </c>
      <c r="E306">
        <f t="shared" si="15"/>
        <v>18</v>
      </c>
      <c r="F306">
        <f t="shared" si="16"/>
        <v>0</v>
      </c>
      <c r="G306">
        <f t="shared" si="17"/>
        <v>0</v>
      </c>
      <c r="H306">
        <f t="shared" si="18"/>
        <v>0</v>
      </c>
      <c r="I306">
        <f t="shared" si="19"/>
        <v>0</v>
      </c>
    </row>
    <row r="307" spans="4:9" x14ac:dyDescent="0.25">
      <c r="D307">
        <f t="shared" si="14"/>
        <v>9</v>
      </c>
      <c r="E307">
        <f t="shared" si="15"/>
        <v>18</v>
      </c>
      <c r="F307">
        <f t="shared" si="16"/>
        <v>0</v>
      </c>
      <c r="G307">
        <f t="shared" si="17"/>
        <v>0</v>
      </c>
      <c r="H307">
        <f t="shared" si="18"/>
        <v>0</v>
      </c>
      <c r="I307">
        <f t="shared" si="19"/>
        <v>0</v>
      </c>
    </row>
    <row r="308" spans="4:9" x14ac:dyDescent="0.25">
      <c r="D308">
        <f t="shared" si="14"/>
        <v>0</v>
      </c>
      <c r="E308">
        <f t="shared" si="15"/>
        <v>0</v>
      </c>
      <c r="F308">
        <f t="shared" si="16"/>
        <v>0</v>
      </c>
      <c r="G308">
        <f t="shared" si="17"/>
        <v>0</v>
      </c>
      <c r="H308">
        <f t="shared" si="18"/>
        <v>10</v>
      </c>
      <c r="I308">
        <f t="shared" si="19"/>
        <v>17</v>
      </c>
    </row>
    <row r="309" spans="4:9" x14ac:dyDescent="0.25">
      <c r="D309">
        <f t="shared" si="14"/>
        <v>0</v>
      </c>
      <c r="E309">
        <f t="shared" si="15"/>
        <v>0</v>
      </c>
      <c r="F309">
        <f t="shared" si="16"/>
        <v>0</v>
      </c>
      <c r="G309">
        <f t="shared" si="17"/>
        <v>0</v>
      </c>
      <c r="H309">
        <f t="shared" si="18"/>
        <v>10</v>
      </c>
      <c r="I309">
        <f t="shared" si="19"/>
        <v>17</v>
      </c>
    </row>
    <row r="310" spans="4:9" x14ac:dyDescent="0.25">
      <c r="D310">
        <f t="shared" si="14"/>
        <v>0</v>
      </c>
      <c r="E310">
        <f t="shared" si="15"/>
        <v>0</v>
      </c>
      <c r="F310">
        <f t="shared" si="16"/>
        <v>0</v>
      </c>
      <c r="G310">
        <f t="shared" si="17"/>
        <v>0</v>
      </c>
      <c r="H310">
        <f t="shared" si="18"/>
        <v>10</v>
      </c>
      <c r="I310">
        <f t="shared" si="19"/>
        <v>17</v>
      </c>
    </row>
    <row r="311" spans="4:9" x14ac:dyDescent="0.25">
      <c r="D311">
        <f t="shared" si="14"/>
        <v>0</v>
      </c>
      <c r="E311">
        <f t="shared" si="15"/>
        <v>0</v>
      </c>
      <c r="F311">
        <f t="shared" si="16"/>
        <v>0</v>
      </c>
      <c r="G311">
        <f t="shared" si="17"/>
        <v>0</v>
      </c>
      <c r="H311">
        <f t="shared" si="18"/>
        <v>10</v>
      </c>
      <c r="I311">
        <f t="shared" si="19"/>
        <v>17</v>
      </c>
    </row>
    <row r="312" spans="4:9" x14ac:dyDescent="0.25">
      <c r="D312">
        <f t="shared" si="14"/>
        <v>0</v>
      </c>
      <c r="E312">
        <f t="shared" si="15"/>
        <v>0</v>
      </c>
      <c r="F312">
        <f t="shared" si="16"/>
        <v>0</v>
      </c>
      <c r="G312">
        <f t="shared" si="17"/>
        <v>0</v>
      </c>
      <c r="H312">
        <f t="shared" si="18"/>
        <v>10</v>
      </c>
      <c r="I312">
        <f t="shared" si="19"/>
        <v>17</v>
      </c>
    </row>
    <row r="313" spans="4:9" x14ac:dyDescent="0.25">
      <c r="D313">
        <f t="shared" si="14"/>
        <v>0</v>
      </c>
      <c r="E313">
        <f t="shared" si="15"/>
        <v>0</v>
      </c>
      <c r="F313">
        <f t="shared" si="16"/>
        <v>0</v>
      </c>
      <c r="G313">
        <f t="shared" si="17"/>
        <v>0</v>
      </c>
      <c r="H313">
        <f t="shared" si="18"/>
        <v>10</v>
      </c>
      <c r="I313">
        <f t="shared" si="19"/>
        <v>17</v>
      </c>
    </row>
    <row r="314" spans="4:9" x14ac:dyDescent="0.25">
      <c r="D314">
        <f t="shared" si="14"/>
        <v>0</v>
      </c>
      <c r="E314">
        <f t="shared" si="15"/>
        <v>0</v>
      </c>
      <c r="F314">
        <f t="shared" si="16"/>
        <v>0</v>
      </c>
      <c r="G314">
        <f t="shared" si="17"/>
        <v>0</v>
      </c>
      <c r="H314">
        <f t="shared" si="18"/>
        <v>0</v>
      </c>
      <c r="I314">
        <f t="shared" si="19"/>
        <v>0</v>
      </c>
    </row>
    <row r="315" spans="4:9" x14ac:dyDescent="0.25">
      <c r="D315">
        <f t="shared" si="14"/>
        <v>0</v>
      </c>
      <c r="E315">
        <f t="shared" si="15"/>
        <v>0</v>
      </c>
      <c r="F315">
        <f t="shared" si="16"/>
        <v>0</v>
      </c>
      <c r="G315">
        <f t="shared" si="17"/>
        <v>0</v>
      </c>
      <c r="H315">
        <f t="shared" si="18"/>
        <v>0</v>
      </c>
      <c r="I315">
        <f t="shared" si="19"/>
        <v>0</v>
      </c>
    </row>
    <row r="316" spans="4:9" x14ac:dyDescent="0.25">
      <c r="D316">
        <f t="shared" si="14"/>
        <v>0</v>
      </c>
      <c r="E316">
        <f t="shared" si="15"/>
        <v>0</v>
      </c>
      <c r="F316">
        <f t="shared" si="16"/>
        <v>0</v>
      </c>
      <c r="G316">
        <f t="shared" si="17"/>
        <v>0</v>
      </c>
      <c r="H316">
        <f t="shared" si="18"/>
        <v>0</v>
      </c>
      <c r="I316">
        <f t="shared" si="19"/>
        <v>0</v>
      </c>
    </row>
    <row r="317" spans="4:9" x14ac:dyDescent="0.25">
      <c r="D317">
        <f t="shared" si="14"/>
        <v>0</v>
      </c>
      <c r="E317">
        <f t="shared" si="15"/>
        <v>0</v>
      </c>
      <c r="F317">
        <f t="shared" si="16"/>
        <v>0</v>
      </c>
      <c r="G317">
        <f t="shared" si="17"/>
        <v>0</v>
      </c>
      <c r="H317">
        <f t="shared" si="18"/>
        <v>0</v>
      </c>
      <c r="I317">
        <f t="shared" si="19"/>
        <v>0</v>
      </c>
    </row>
    <row r="318" spans="4:9" x14ac:dyDescent="0.25">
      <c r="D318">
        <f t="shared" si="14"/>
        <v>0</v>
      </c>
      <c r="E318">
        <f t="shared" si="15"/>
        <v>0</v>
      </c>
      <c r="F318">
        <f t="shared" si="16"/>
        <v>0</v>
      </c>
      <c r="G318">
        <f t="shared" si="17"/>
        <v>0</v>
      </c>
      <c r="H318">
        <f t="shared" si="18"/>
        <v>0</v>
      </c>
      <c r="I318">
        <f t="shared" si="19"/>
        <v>0</v>
      </c>
    </row>
    <row r="319" spans="4:9" x14ac:dyDescent="0.25">
      <c r="D319">
        <f t="shared" si="14"/>
        <v>0</v>
      </c>
      <c r="E319">
        <f t="shared" si="15"/>
        <v>0</v>
      </c>
      <c r="F319">
        <f t="shared" si="16"/>
        <v>0</v>
      </c>
      <c r="G319">
        <f t="shared" si="17"/>
        <v>0</v>
      </c>
      <c r="H319">
        <f t="shared" si="18"/>
        <v>0</v>
      </c>
      <c r="I319">
        <f t="shared" si="19"/>
        <v>0</v>
      </c>
    </row>
    <row r="320" spans="4:9" x14ac:dyDescent="0.25">
      <c r="D320">
        <f t="shared" si="14"/>
        <v>0</v>
      </c>
      <c r="E320">
        <f t="shared" si="15"/>
        <v>0</v>
      </c>
      <c r="F320">
        <f t="shared" si="16"/>
        <v>0</v>
      </c>
      <c r="G320">
        <f t="shared" si="17"/>
        <v>0</v>
      </c>
      <c r="H320">
        <f t="shared" si="18"/>
        <v>0</v>
      </c>
      <c r="I320">
        <f t="shared" si="19"/>
        <v>0</v>
      </c>
    </row>
    <row r="321" spans="4:9" x14ac:dyDescent="0.25">
      <c r="D321">
        <f t="shared" si="14"/>
        <v>0</v>
      </c>
      <c r="E321">
        <f t="shared" si="15"/>
        <v>0</v>
      </c>
      <c r="F321">
        <f t="shared" si="16"/>
        <v>0</v>
      </c>
      <c r="G321">
        <f t="shared" si="17"/>
        <v>0</v>
      </c>
      <c r="H321">
        <f t="shared" si="18"/>
        <v>0</v>
      </c>
      <c r="I321">
        <f t="shared" si="19"/>
        <v>0</v>
      </c>
    </row>
    <row r="322" spans="4:9" x14ac:dyDescent="0.25">
      <c r="D322">
        <f t="shared" si="14"/>
        <v>0</v>
      </c>
      <c r="E322">
        <f t="shared" si="15"/>
        <v>0</v>
      </c>
      <c r="F322">
        <f t="shared" si="16"/>
        <v>0</v>
      </c>
      <c r="G322">
        <f t="shared" si="17"/>
        <v>0</v>
      </c>
      <c r="H322">
        <f t="shared" si="18"/>
        <v>0</v>
      </c>
      <c r="I322">
        <f t="shared" si="19"/>
        <v>0</v>
      </c>
    </row>
    <row r="323" spans="4:9" x14ac:dyDescent="0.25">
      <c r="D323">
        <f t="shared" si="14"/>
        <v>0</v>
      </c>
      <c r="E323">
        <f t="shared" si="15"/>
        <v>0</v>
      </c>
      <c r="F323">
        <f t="shared" si="16"/>
        <v>0</v>
      </c>
      <c r="G323">
        <f t="shared" si="17"/>
        <v>0</v>
      </c>
      <c r="H323">
        <f t="shared" si="18"/>
        <v>0</v>
      </c>
      <c r="I323">
        <f t="shared" si="19"/>
        <v>0</v>
      </c>
    </row>
    <row r="324" spans="4:9" x14ac:dyDescent="0.25">
      <c r="D324">
        <f t="shared" si="14"/>
        <v>0</v>
      </c>
      <c r="E324">
        <f t="shared" si="15"/>
        <v>0</v>
      </c>
      <c r="F324">
        <f t="shared" si="16"/>
        <v>0</v>
      </c>
      <c r="G324">
        <f t="shared" si="17"/>
        <v>0</v>
      </c>
      <c r="H324">
        <f t="shared" si="18"/>
        <v>0</v>
      </c>
      <c r="I324">
        <f t="shared" si="19"/>
        <v>0</v>
      </c>
    </row>
    <row r="325" spans="4:9" x14ac:dyDescent="0.25">
      <c r="D325">
        <f t="shared" si="14"/>
        <v>0</v>
      </c>
      <c r="E325">
        <f t="shared" si="15"/>
        <v>0</v>
      </c>
      <c r="F325">
        <f t="shared" si="16"/>
        <v>0</v>
      </c>
      <c r="G325">
        <f t="shared" si="17"/>
        <v>0</v>
      </c>
      <c r="H325">
        <f t="shared" si="18"/>
        <v>0</v>
      </c>
      <c r="I325">
        <f t="shared" si="19"/>
        <v>0</v>
      </c>
    </row>
    <row r="326" spans="4:9" x14ac:dyDescent="0.25">
      <c r="D326">
        <f t="shared" si="14"/>
        <v>0</v>
      </c>
      <c r="E326">
        <f t="shared" si="15"/>
        <v>0</v>
      </c>
      <c r="F326">
        <f t="shared" si="16"/>
        <v>0</v>
      </c>
      <c r="G326">
        <f t="shared" si="17"/>
        <v>0</v>
      </c>
      <c r="H326">
        <f t="shared" si="18"/>
        <v>0</v>
      </c>
      <c r="I326">
        <f t="shared" si="19"/>
        <v>0</v>
      </c>
    </row>
    <row r="327" spans="4:9" x14ac:dyDescent="0.25">
      <c r="D327">
        <f t="shared" si="14"/>
        <v>0</v>
      </c>
      <c r="E327">
        <f t="shared" si="15"/>
        <v>0</v>
      </c>
      <c r="F327">
        <f t="shared" si="16"/>
        <v>0</v>
      </c>
      <c r="G327">
        <f t="shared" si="17"/>
        <v>0</v>
      </c>
      <c r="H327">
        <f t="shared" si="18"/>
        <v>0</v>
      </c>
      <c r="I327">
        <f t="shared" si="19"/>
        <v>0</v>
      </c>
    </row>
    <row r="328" spans="4:9" x14ac:dyDescent="0.25">
      <c r="D328">
        <f t="shared" si="14"/>
        <v>0</v>
      </c>
      <c r="E328">
        <f t="shared" si="15"/>
        <v>0</v>
      </c>
      <c r="F328">
        <f t="shared" si="16"/>
        <v>0</v>
      </c>
      <c r="G328">
        <f t="shared" si="17"/>
        <v>0</v>
      </c>
      <c r="H328">
        <f t="shared" si="18"/>
        <v>0</v>
      </c>
      <c r="I328">
        <f t="shared" si="19"/>
        <v>0</v>
      </c>
    </row>
    <row r="329" spans="4:9" x14ac:dyDescent="0.25">
      <c r="D329">
        <f t="shared" si="14"/>
        <v>0</v>
      </c>
      <c r="E329">
        <f t="shared" si="15"/>
        <v>0</v>
      </c>
      <c r="F329">
        <f t="shared" si="16"/>
        <v>0</v>
      </c>
      <c r="G329">
        <f t="shared" si="17"/>
        <v>0</v>
      </c>
      <c r="H329">
        <f t="shared" si="18"/>
        <v>0</v>
      </c>
      <c r="I329">
        <f t="shared" si="19"/>
        <v>0</v>
      </c>
    </row>
    <row r="330" spans="4:9" x14ac:dyDescent="0.25">
      <c r="D330">
        <f t="shared" si="14"/>
        <v>0</v>
      </c>
      <c r="E330">
        <f t="shared" si="15"/>
        <v>0</v>
      </c>
      <c r="F330">
        <f t="shared" si="16"/>
        <v>0</v>
      </c>
      <c r="G330">
        <f t="shared" si="17"/>
        <v>0</v>
      </c>
      <c r="H330">
        <f t="shared" si="18"/>
        <v>0</v>
      </c>
      <c r="I330">
        <f t="shared" si="19"/>
        <v>0</v>
      </c>
    </row>
    <row r="331" spans="4:9" x14ac:dyDescent="0.25">
      <c r="D331">
        <f t="shared" si="14"/>
        <v>0</v>
      </c>
      <c r="E331">
        <f t="shared" si="15"/>
        <v>0</v>
      </c>
      <c r="F331">
        <f t="shared" si="16"/>
        <v>0</v>
      </c>
      <c r="G331">
        <f t="shared" si="17"/>
        <v>0</v>
      </c>
      <c r="H331">
        <f t="shared" si="18"/>
        <v>0</v>
      </c>
      <c r="I331">
        <f t="shared" si="19"/>
        <v>0</v>
      </c>
    </row>
    <row r="332" spans="4:9" x14ac:dyDescent="0.25">
      <c r="D332">
        <f t="shared" si="14"/>
        <v>0</v>
      </c>
      <c r="E332">
        <f t="shared" si="15"/>
        <v>0</v>
      </c>
      <c r="F332">
        <f t="shared" si="16"/>
        <v>0</v>
      </c>
      <c r="G332">
        <f t="shared" si="17"/>
        <v>0</v>
      </c>
      <c r="H332">
        <f t="shared" si="18"/>
        <v>0</v>
      </c>
      <c r="I332">
        <f t="shared" si="19"/>
        <v>0</v>
      </c>
    </row>
    <row r="333" spans="4:9" x14ac:dyDescent="0.25">
      <c r="D333">
        <f t="shared" si="14"/>
        <v>0</v>
      </c>
      <c r="E333">
        <f t="shared" si="15"/>
        <v>0</v>
      </c>
      <c r="F333">
        <f t="shared" si="16"/>
        <v>0</v>
      </c>
      <c r="G333">
        <f t="shared" si="17"/>
        <v>0</v>
      </c>
      <c r="H333">
        <f t="shared" si="18"/>
        <v>0</v>
      </c>
      <c r="I333">
        <f t="shared" si="19"/>
        <v>0</v>
      </c>
    </row>
    <row r="334" spans="4:9" x14ac:dyDescent="0.25">
      <c r="D334">
        <f t="shared" si="14"/>
        <v>0</v>
      </c>
      <c r="E334">
        <f t="shared" si="15"/>
        <v>0</v>
      </c>
      <c r="F334">
        <f t="shared" si="16"/>
        <v>0</v>
      </c>
      <c r="G334">
        <f t="shared" si="17"/>
        <v>0</v>
      </c>
      <c r="H334">
        <f t="shared" si="18"/>
        <v>0</v>
      </c>
      <c r="I334">
        <f t="shared" si="19"/>
        <v>0</v>
      </c>
    </row>
    <row r="335" spans="4:9" x14ac:dyDescent="0.25">
      <c r="D335">
        <f t="shared" si="14"/>
        <v>0</v>
      </c>
      <c r="E335">
        <f t="shared" si="15"/>
        <v>0</v>
      </c>
      <c r="F335">
        <f t="shared" si="16"/>
        <v>0</v>
      </c>
      <c r="G335">
        <f t="shared" si="17"/>
        <v>0</v>
      </c>
      <c r="H335">
        <f t="shared" si="18"/>
        <v>0</v>
      </c>
      <c r="I335">
        <f t="shared" si="19"/>
        <v>0</v>
      </c>
    </row>
    <row r="336" spans="4:9" x14ac:dyDescent="0.25">
      <c r="D336">
        <f t="shared" si="14"/>
        <v>0</v>
      </c>
      <c r="E336">
        <f t="shared" si="15"/>
        <v>0</v>
      </c>
      <c r="F336">
        <f t="shared" si="16"/>
        <v>0</v>
      </c>
      <c r="G336">
        <f t="shared" si="17"/>
        <v>0</v>
      </c>
      <c r="H336">
        <f t="shared" si="18"/>
        <v>0</v>
      </c>
      <c r="I336">
        <f t="shared" si="19"/>
        <v>0</v>
      </c>
    </row>
    <row r="337" spans="4:9" x14ac:dyDescent="0.25">
      <c r="D337">
        <f t="shared" si="14"/>
        <v>0</v>
      </c>
      <c r="E337">
        <f t="shared" si="15"/>
        <v>0</v>
      </c>
      <c r="F337">
        <f t="shared" si="16"/>
        <v>0</v>
      </c>
      <c r="G337">
        <f t="shared" si="17"/>
        <v>0</v>
      </c>
      <c r="H337">
        <f t="shared" si="18"/>
        <v>0</v>
      </c>
      <c r="I337">
        <f t="shared" si="19"/>
        <v>0</v>
      </c>
    </row>
    <row r="338" spans="4:9" x14ac:dyDescent="0.25">
      <c r="D338">
        <f t="shared" si="14"/>
        <v>0</v>
      </c>
      <c r="E338">
        <f t="shared" si="15"/>
        <v>0</v>
      </c>
      <c r="F338">
        <f t="shared" si="16"/>
        <v>0</v>
      </c>
      <c r="G338">
        <f t="shared" si="17"/>
        <v>0</v>
      </c>
      <c r="H338">
        <f t="shared" si="18"/>
        <v>0</v>
      </c>
      <c r="I338">
        <f t="shared" si="19"/>
        <v>0</v>
      </c>
    </row>
    <row r="339" spans="4:9" x14ac:dyDescent="0.25">
      <c r="D339">
        <f t="shared" si="14"/>
        <v>0</v>
      </c>
      <c r="E339">
        <f t="shared" si="15"/>
        <v>0</v>
      </c>
      <c r="F339">
        <f t="shared" si="16"/>
        <v>0</v>
      </c>
      <c r="G339">
        <f t="shared" si="17"/>
        <v>0</v>
      </c>
      <c r="H339">
        <f t="shared" si="18"/>
        <v>0</v>
      </c>
      <c r="I339">
        <f t="shared" si="19"/>
        <v>0</v>
      </c>
    </row>
    <row r="359" spans="4:9" x14ac:dyDescent="0.25">
      <c r="D359">
        <f>COUNTA(D115,G115,J115,M115,P115,S115,V115,Y115,AB115,AE115,AH115,AK115,AN115,AQ115,AT115,AW115,AZ115,BC115,BF115)</f>
        <v>19</v>
      </c>
      <c r="E359">
        <f>COUNTA(BI115,BL115,BO115,BR115,BU115,BX115,CA115,CD115,CG115,CJ115,CM115,CP115,CS115,CV115,CY115,DB115,DE115,DH115)</f>
        <v>18</v>
      </c>
      <c r="F359">
        <f>COUNTA(F115,I115,L115,O115,R115,U115,X115,AA115,AD115,AG115,AJ115,AM115,AP115,AS115,AV115,AY115,BB115,BE115,BH115)</f>
        <v>0</v>
      </c>
      <c r="G359">
        <f>COUNTA(BK115,BN115,BQ115,BT115,BW115,BZ115,CC115,CF115,CI115,CL115,CO115,CR115,CU115,CX115,DA115,DD115,DG115,DJ115)</f>
        <v>0</v>
      </c>
      <c r="H359">
        <f>COUNTA(E115,H115,K115,N115,Q115,T115,W115,Z115,AC115,AF115,AI115,AL115,AO115,AR115,AU115,AX115,BA115,BD115,BG115,BJ115)</f>
        <v>0</v>
      </c>
      <c r="I359">
        <f>COUNTA(BM115,BP115,BS115,BV115,BY115,CB115,CE115,CH115,CK115,CN115,CQ115,CT115,CW115,CZ115,DC115,DF115,DI115)</f>
        <v>0</v>
      </c>
    </row>
    <row r="360" spans="4:9" x14ac:dyDescent="0.25">
      <c r="D360">
        <f t="shared" ref="D360:D398" si="20">COUNTA(D116,G116,J116,M116,P116,S116,V116,Y116,AB116,AE116,AH116,AK116,AN116,AQ116,AT116,AW116,AZ116,BC116,BF116)</f>
        <v>19</v>
      </c>
      <c r="E360">
        <f t="shared" ref="E360:E398" si="21">COUNTA(BI116,BL116,BO116,BR116,BU116,BX116,CA116,CD116,CG116,CJ116,CM116,CP116,CS116,CV116,CY116,DB116,DE116,DH116)</f>
        <v>18</v>
      </c>
      <c r="F360">
        <f t="shared" ref="F360:F398" si="22">COUNTA(F116,I116,L116,O116,R116,U116,X116,AA116,AD116,AG116,AJ116,AM116,AP116,AS116,AV116,AY116,BB116,BE116,BH116)</f>
        <v>0</v>
      </c>
      <c r="G360">
        <f t="shared" ref="G360:G398" si="23">COUNTA(BK116,BN116,BQ116,BT116,BW116,BZ116,CC116,CF116,CI116,CL116,CO116,CR116,CU116,CX116,DA116,DD116,DG116,DJ116)</f>
        <v>0</v>
      </c>
      <c r="H360">
        <f t="shared" ref="H360:H398" si="24">COUNTA(E116,H116,K116,N116,Q116,T116,W116,Z116,AC116,AF116,AI116,AL116,AO116,AR116,AU116,AX116,BA116,BD116,BG116,BJ116)</f>
        <v>0</v>
      </c>
      <c r="I360">
        <f t="shared" ref="I360:I398" si="25">COUNTA(BM116,BP116,BS116,BV116,BY116,CB116,CE116,CH116,CK116,CN116,CQ116,CT116,CW116,CZ116,DC116,DF116,DI116)</f>
        <v>0</v>
      </c>
    </row>
    <row r="361" spans="4:9" x14ac:dyDescent="0.25">
      <c r="D361">
        <f t="shared" si="20"/>
        <v>19</v>
      </c>
      <c r="E361">
        <f t="shared" si="21"/>
        <v>18</v>
      </c>
      <c r="F361">
        <f t="shared" si="22"/>
        <v>0</v>
      </c>
      <c r="G361">
        <f t="shared" si="23"/>
        <v>0</v>
      </c>
      <c r="H361">
        <f t="shared" si="24"/>
        <v>0</v>
      </c>
      <c r="I361">
        <f t="shared" si="25"/>
        <v>0</v>
      </c>
    </row>
    <row r="362" spans="4:9" x14ac:dyDescent="0.25">
      <c r="D362">
        <f t="shared" si="20"/>
        <v>0</v>
      </c>
      <c r="E362">
        <f t="shared" si="21"/>
        <v>0</v>
      </c>
      <c r="F362">
        <f t="shared" si="22"/>
        <v>0</v>
      </c>
      <c r="G362">
        <f t="shared" si="23"/>
        <v>0</v>
      </c>
      <c r="H362">
        <f t="shared" si="24"/>
        <v>20</v>
      </c>
      <c r="I362">
        <f t="shared" si="25"/>
        <v>17</v>
      </c>
    </row>
    <row r="363" spans="4:9" x14ac:dyDescent="0.25">
      <c r="D363">
        <f t="shared" si="20"/>
        <v>0</v>
      </c>
      <c r="E363">
        <f t="shared" si="21"/>
        <v>0</v>
      </c>
      <c r="F363">
        <f t="shared" si="22"/>
        <v>0</v>
      </c>
      <c r="G363">
        <f t="shared" si="23"/>
        <v>0</v>
      </c>
      <c r="H363">
        <f t="shared" si="24"/>
        <v>20</v>
      </c>
      <c r="I363">
        <f t="shared" si="25"/>
        <v>17</v>
      </c>
    </row>
    <row r="364" spans="4:9" x14ac:dyDescent="0.25">
      <c r="D364">
        <f t="shared" si="20"/>
        <v>0</v>
      </c>
      <c r="E364">
        <f t="shared" si="21"/>
        <v>0</v>
      </c>
      <c r="F364">
        <f t="shared" si="22"/>
        <v>0</v>
      </c>
      <c r="G364">
        <f t="shared" si="23"/>
        <v>0</v>
      </c>
      <c r="H364">
        <f t="shared" si="24"/>
        <v>20</v>
      </c>
      <c r="I364">
        <f t="shared" si="25"/>
        <v>17</v>
      </c>
    </row>
    <row r="365" spans="4:9" x14ac:dyDescent="0.25">
      <c r="D365">
        <f t="shared" si="20"/>
        <v>0</v>
      </c>
      <c r="E365">
        <f t="shared" si="21"/>
        <v>0</v>
      </c>
      <c r="F365">
        <f t="shared" si="22"/>
        <v>0</v>
      </c>
      <c r="G365">
        <f t="shared" si="23"/>
        <v>0</v>
      </c>
      <c r="H365">
        <f t="shared" si="24"/>
        <v>20</v>
      </c>
      <c r="I365">
        <f t="shared" si="25"/>
        <v>17</v>
      </c>
    </row>
    <row r="366" spans="4:9" x14ac:dyDescent="0.25">
      <c r="D366">
        <f t="shared" si="20"/>
        <v>0</v>
      </c>
      <c r="E366">
        <f t="shared" si="21"/>
        <v>0</v>
      </c>
      <c r="F366">
        <f t="shared" si="22"/>
        <v>0</v>
      </c>
      <c r="G366">
        <f t="shared" si="23"/>
        <v>0</v>
      </c>
      <c r="H366">
        <f t="shared" si="24"/>
        <v>20</v>
      </c>
      <c r="I366">
        <f t="shared" si="25"/>
        <v>17</v>
      </c>
    </row>
    <row r="367" spans="4:9" x14ac:dyDescent="0.25">
      <c r="D367">
        <f t="shared" si="20"/>
        <v>0</v>
      </c>
      <c r="E367">
        <f t="shared" si="21"/>
        <v>0</v>
      </c>
      <c r="F367">
        <f t="shared" si="22"/>
        <v>0</v>
      </c>
      <c r="G367">
        <f t="shared" si="23"/>
        <v>0</v>
      </c>
      <c r="H367">
        <f t="shared" si="24"/>
        <v>20</v>
      </c>
      <c r="I367">
        <f t="shared" si="25"/>
        <v>17</v>
      </c>
    </row>
    <row r="368" spans="4:9" x14ac:dyDescent="0.25">
      <c r="D368">
        <f t="shared" si="20"/>
        <v>0</v>
      </c>
      <c r="E368">
        <f t="shared" si="21"/>
        <v>0</v>
      </c>
      <c r="F368">
        <f t="shared" si="22"/>
        <v>0</v>
      </c>
      <c r="G368">
        <f t="shared" si="23"/>
        <v>0</v>
      </c>
      <c r="H368">
        <f t="shared" si="24"/>
        <v>0</v>
      </c>
      <c r="I368">
        <f t="shared" si="25"/>
        <v>0</v>
      </c>
    </row>
    <row r="369" spans="4:9" x14ac:dyDescent="0.25">
      <c r="D369">
        <f t="shared" si="20"/>
        <v>0</v>
      </c>
      <c r="E369">
        <f t="shared" si="21"/>
        <v>0</v>
      </c>
      <c r="F369">
        <f t="shared" si="22"/>
        <v>0</v>
      </c>
      <c r="G369">
        <f t="shared" si="23"/>
        <v>0</v>
      </c>
      <c r="H369">
        <f t="shared" si="24"/>
        <v>0</v>
      </c>
      <c r="I369">
        <f t="shared" si="25"/>
        <v>0</v>
      </c>
    </row>
    <row r="370" spans="4:9" x14ac:dyDescent="0.25">
      <c r="D370">
        <f t="shared" si="20"/>
        <v>0</v>
      </c>
      <c r="E370">
        <f t="shared" si="21"/>
        <v>0</v>
      </c>
      <c r="F370">
        <f t="shared" si="22"/>
        <v>0</v>
      </c>
      <c r="G370">
        <f t="shared" si="23"/>
        <v>0</v>
      </c>
      <c r="H370">
        <f t="shared" si="24"/>
        <v>0</v>
      </c>
      <c r="I370">
        <f t="shared" si="25"/>
        <v>0</v>
      </c>
    </row>
    <row r="371" spans="4:9" x14ac:dyDescent="0.25">
      <c r="D371">
        <f t="shared" si="20"/>
        <v>0</v>
      </c>
      <c r="E371">
        <f t="shared" si="21"/>
        <v>0</v>
      </c>
      <c r="F371">
        <f t="shared" si="22"/>
        <v>0</v>
      </c>
      <c r="G371">
        <f t="shared" si="23"/>
        <v>0</v>
      </c>
      <c r="H371">
        <f t="shared" si="24"/>
        <v>0</v>
      </c>
      <c r="I371">
        <f t="shared" si="25"/>
        <v>0</v>
      </c>
    </row>
    <row r="372" spans="4:9" x14ac:dyDescent="0.25">
      <c r="D372">
        <f t="shared" si="20"/>
        <v>0</v>
      </c>
      <c r="E372">
        <f t="shared" si="21"/>
        <v>0</v>
      </c>
      <c r="F372">
        <f t="shared" si="22"/>
        <v>0</v>
      </c>
      <c r="G372">
        <f t="shared" si="23"/>
        <v>0</v>
      </c>
      <c r="H372">
        <f t="shared" si="24"/>
        <v>0</v>
      </c>
      <c r="I372">
        <f t="shared" si="25"/>
        <v>0</v>
      </c>
    </row>
    <row r="373" spans="4:9" x14ac:dyDescent="0.25">
      <c r="D373">
        <f t="shared" si="20"/>
        <v>0</v>
      </c>
      <c r="E373">
        <f t="shared" si="21"/>
        <v>0</v>
      </c>
      <c r="F373">
        <f t="shared" si="22"/>
        <v>0</v>
      </c>
      <c r="G373">
        <f t="shared" si="23"/>
        <v>0</v>
      </c>
      <c r="H373">
        <f t="shared" si="24"/>
        <v>0</v>
      </c>
      <c r="I373">
        <f t="shared" si="25"/>
        <v>0</v>
      </c>
    </row>
    <row r="374" spans="4:9" x14ac:dyDescent="0.25">
      <c r="D374">
        <f t="shared" si="20"/>
        <v>0</v>
      </c>
      <c r="E374">
        <f t="shared" si="21"/>
        <v>0</v>
      </c>
      <c r="F374">
        <f t="shared" si="22"/>
        <v>0</v>
      </c>
      <c r="G374">
        <f t="shared" si="23"/>
        <v>0</v>
      </c>
      <c r="H374">
        <f t="shared" si="24"/>
        <v>0</v>
      </c>
      <c r="I374">
        <f t="shared" si="25"/>
        <v>0</v>
      </c>
    </row>
    <row r="375" spans="4:9" x14ac:dyDescent="0.25">
      <c r="D375">
        <f t="shared" si="20"/>
        <v>0</v>
      </c>
      <c r="E375">
        <f t="shared" si="21"/>
        <v>0</v>
      </c>
      <c r="F375">
        <f t="shared" si="22"/>
        <v>0</v>
      </c>
      <c r="G375">
        <f t="shared" si="23"/>
        <v>0</v>
      </c>
      <c r="H375">
        <f t="shared" si="24"/>
        <v>0</v>
      </c>
      <c r="I375">
        <f t="shared" si="25"/>
        <v>0</v>
      </c>
    </row>
    <row r="376" spans="4:9" x14ac:dyDescent="0.25">
      <c r="D376">
        <f t="shared" si="20"/>
        <v>0</v>
      </c>
      <c r="E376">
        <f t="shared" si="21"/>
        <v>0</v>
      </c>
      <c r="F376">
        <f t="shared" si="22"/>
        <v>0</v>
      </c>
      <c r="G376">
        <f t="shared" si="23"/>
        <v>0</v>
      </c>
      <c r="H376">
        <f t="shared" si="24"/>
        <v>0</v>
      </c>
      <c r="I376">
        <f t="shared" si="25"/>
        <v>0</v>
      </c>
    </row>
    <row r="377" spans="4:9" x14ac:dyDescent="0.25">
      <c r="D377">
        <f t="shared" si="20"/>
        <v>0</v>
      </c>
      <c r="E377">
        <f t="shared" si="21"/>
        <v>0</v>
      </c>
      <c r="F377">
        <f t="shared" si="22"/>
        <v>0</v>
      </c>
      <c r="G377">
        <f t="shared" si="23"/>
        <v>0</v>
      </c>
      <c r="H377">
        <f t="shared" si="24"/>
        <v>0</v>
      </c>
      <c r="I377">
        <f t="shared" si="25"/>
        <v>0</v>
      </c>
    </row>
    <row r="378" spans="4:9" x14ac:dyDescent="0.25">
      <c r="D378">
        <f t="shared" si="20"/>
        <v>0</v>
      </c>
      <c r="E378">
        <f t="shared" si="21"/>
        <v>0</v>
      </c>
      <c r="F378">
        <f t="shared" si="22"/>
        <v>0</v>
      </c>
      <c r="G378">
        <f t="shared" si="23"/>
        <v>0</v>
      </c>
      <c r="H378">
        <f t="shared" si="24"/>
        <v>0</v>
      </c>
      <c r="I378">
        <f t="shared" si="25"/>
        <v>0</v>
      </c>
    </row>
    <row r="379" spans="4:9" x14ac:dyDescent="0.25">
      <c r="D379">
        <f t="shared" si="20"/>
        <v>0</v>
      </c>
      <c r="E379">
        <f t="shared" si="21"/>
        <v>0</v>
      </c>
      <c r="F379">
        <f t="shared" si="22"/>
        <v>0</v>
      </c>
      <c r="G379">
        <f t="shared" si="23"/>
        <v>0</v>
      </c>
      <c r="H379">
        <f t="shared" si="24"/>
        <v>0</v>
      </c>
      <c r="I379">
        <f t="shared" si="25"/>
        <v>0</v>
      </c>
    </row>
    <row r="380" spans="4:9" x14ac:dyDescent="0.25">
      <c r="D380">
        <f t="shared" si="20"/>
        <v>0</v>
      </c>
      <c r="E380">
        <f t="shared" si="21"/>
        <v>0</v>
      </c>
      <c r="F380">
        <f t="shared" si="22"/>
        <v>0</v>
      </c>
      <c r="G380">
        <f t="shared" si="23"/>
        <v>0</v>
      </c>
      <c r="H380">
        <f t="shared" si="24"/>
        <v>0</v>
      </c>
      <c r="I380">
        <f t="shared" si="25"/>
        <v>0</v>
      </c>
    </row>
    <row r="381" spans="4:9" x14ac:dyDescent="0.25">
      <c r="D381">
        <f t="shared" si="20"/>
        <v>0</v>
      </c>
      <c r="E381">
        <f t="shared" si="21"/>
        <v>0</v>
      </c>
      <c r="F381">
        <f t="shared" si="22"/>
        <v>0</v>
      </c>
      <c r="G381">
        <f t="shared" si="23"/>
        <v>0</v>
      </c>
      <c r="H381">
        <f t="shared" si="24"/>
        <v>0</v>
      </c>
      <c r="I381">
        <f t="shared" si="25"/>
        <v>0</v>
      </c>
    </row>
    <row r="382" spans="4:9" x14ac:dyDescent="0.25">
      <c r="D382">
        <f t="shared" si="20"/>
        <v>0</v>
      </c>
      <c r="E382">
        <f t="shared" si="21"/>
        <v>0</v>
      </c>
      <c r="F382">
        <f t="shared" si="22"/>
        <v>0</v>
      </c>
      <c r="G382">
        <f t="shared" si="23"/>
        <v>0</v>
      </c>
      <c r="H382">
        <f t="shared" si="24"/>
        <v>0</v>
      </c>
      <c r="I382">
        <f t="shared" si="25"/>
        <v>0</v>
      </c>
    </row>
    <row r="383" spans="4:9" x14ac:dyDescent="0.25">
      <c r="D383">
        <f t="shared" si="20"/>
        <v>0</v>
      </c>
      <c r="E383">
        <f t="shared" si="21"/>
        <v>0</v>
      </c>
      <c r="F383">
        <f t="shared" si="22"/>
        <v>0</v>
      </c>
      <c r="G383">
        <f t="shared" si="23"/>
        <v>0</v>
      </c>
      <c r="H383">
        <f t="shared" si="24"/>
        <v>0</v>
      </c>
      <c r="I383">
        <f t="shared" si="25"/>
        <v>0</v>
      </c>
    </row>
    <row r="384" spans="4:9" x14ac:dyDescent="0.25">
      <c r="D384">
        <f t="shared" si="20"/>
        <v>0</v>
      </c>
      <c r="E384">
        <f t="shared" si="21"/>
        <v>0</v>
      </c>
      <c r="F384">
        <f t="shared" si="22"/>
        <v>0</v>
      </c>
      <c r="G384">
        <f t="shared" si="23"/>
        <v>0</v>
      </c>
      <c r="H384">
        <f t="shared" si="24"/>
        <v>0</v>
      </c>
      <c r="I384">
        <f t="shared" si="25"/>
        <v>0</v>
      </c>
    </row>
    <row r="385" spans="4:9" x14ac:dyDescent="0.25">
      <c r="D385">
        <f t="shared" si="20"/>
        <v>0</v>
      </c>
      <c r="E385">
        <f t="shared" si="21"/>
        <v>0</v>
      </c>
      <c r="F385">
        <f t="shared" si="22"/>
        <v>0</v>
      </c>
      <c r="G385">
        <f t="shared" si="23"/>
        <v>0</v>
      </c>
      <c r="H385">
        <f t="shared" si="24"/>
        <v>0</v>
      </c>
      <c r="I385">
        <f t="shared" si="25"/>
        <v>0</v>
      </c>
    </row>
    <row r="386" spans="4:9" x14ac:dyDescent="0.25">
      <c r="D386">
        <f t="shared" si="20"/>
        <v>0</v>
      </c>
      <c r="E386">
        <f t="shared" si="21"/>
        <v>0</v>
      </c>
      <c r="F386">
        <f t="shared" si="22"/>
        <v>0</v>
      </c>
      <c r="G386">
        <f t="shared" si="23"/>
        <v>0</v>
      </c>
      <c r="H386">
        <f t="shared" si="24"/>
        <v>0</v>
      </c>
      <c r="I386">
        <f t="shared" si="25"/>
        <v>0</v>
      </c>
    </row>
    <row r="387" spans="4:9" x14ac:dyDescent="0.25">
      <c r="D387">
        <f t="shared" si="20"/>
        <v>0</v>
      </c>
      <c r="E387">
        <f t="shared" si="21"/>
        <v>0</v>
      </c>
      <c r="F387">
        <f t="shared" si="22"/>
        <v>0</v>
      </c>
      <c r="G387">
        <f t="shared" si="23"/>
        <v>0</v>
      </c>
      <c r="H387">
        <f t="shared" si="24"/>
        <v>0</v>
      </c>
      <c r="I387">
        <f t="shared" si="25"/>
        <v>0</v>
      </c>
    </row>
    <row r="388" spans="4:9" x14ac:dyDescent="0.25">
      <c r="D388">
        <f t="shared" si="20"/>
        <v>0</v>
      </c>
      <c r="E388">
        <f t="shared" si="21"/>
        <v>0</v>
      </c>
      <c r="F388">
        <f t="shared" si="22"/>
        <v>0</v>
      </c>
      <c r="G388">
        <f t="shared" si="23"/>
        <v>0</v>
      </c>
      <c r="H388">
        <f t="shared" si="24"/>
        <v>0</v>
      </c>
      <c r="I388">
        <f t="shared" si="25"/>
        <v>0</v>
      </c>
    </row>
    <row r="389" spans="4:9" x14ac:dyDescent="0.25">
      <c r="D389">
        <f t="shared" si="20"/>
        <v>0</v>
      </c>
      <c r="E389">
        <f t="shared" si="21"/>
        <v>0</v>
      </c>
      <c r="F389">
        <f t="shared" si="22"/>
        <v>0</v>
      </c>
      <c r="G389">
        <f t="shared" si="23"/>
        <v>0</v>
      </c>
      <c r="H389">
        <f t="shared" si="24"/>
        <v>0</v>
      </c>
      <c r="I389">
        <f t="shared" si="25"/>
        <v>0</v>
      </c>
    </row>
    <row r="390" spans="4:9" x14ac:dyDescent="0.25">
      <c r="D390">
        <f t="shared" si="20"/>
        <v>0</v>
      </c>
      <c r="E390">
        <f t="shared" si="21"/>
        <v>0</v>
      </c>
      <c r="F390">
        <f t="shared" si="22"/>
        <v>0</v>
      </c>
      <c r="G390">
        <f t="shared" si="23"/>
        <v>0</v>
      </c>
      <c r="H390">
        <f t="shared" si="24"/>
        <v>0</v>
      </c>
      <c r="I390">
        <f t="shared" si="25"/>
        <v>0</v>
      </c>
    </row>
    <row r="391" spans="4:9" x14ac:dyDescent="0.25">
      <c r="D391">
        <f t="shared" si="20"/>
        <v>0</v>
      </c>
      <c r="E391">
        <f t="shared" si="21"/>
        <v>0</v>
      </c>
      <c r="F391">
        <f t="shared" si="22"/>
        <v>0</v>
      </c>
      <c r="G391">
        <f t="shared" si="23"/>
        <v>0</v>
      </c>
      <c r="H391">
        <f t="shared" si="24"/>
        <v>0</v>
      </c>
      <c r="I391">
        <f t="shared" si="25"/>
        <v>0</v>
      </c>
    </row>
    <row r="392" spans="4:9" x14ac:dyDescent="0.25">
      <c r="D392">
        <f t="shared" si="20"/>
        <v>0</v>
      </c>
      <c r="E392">
        <f t="shared" si="21"/>
        <v>0</v>
      </c>
      <c r="F392">
        <f t="shared" si="22"/>
        <v>0</v>
      </c>
      <c r="G392">
        <f t="shared" si="23"/>
        <v>0</v>
      </c>
      <c r="H392">
        <f t="shared" si="24"/>
        <v>0</v>
      </c>
      <c r="I392">
        <f t="shared" si="25"/>
        <v>0</v>
      </c>
    </row>
    <row r="393" spans="4:9" x14ac:dyDescent="0.25">
      <c r="D393">
        <f t="shared" si="20"/>
        <v>0</v>
      </c>
      <c r="E393">
        <f t="shared" si="21"/>
        <v>0</v>
      </c>
      <c r="F393">
        <f t="shared" si="22"/>
        <v>0</v>
      </c>
      <c r="G393">
        <f t="shared" si="23"/>
        <v>0</v>
      </c>
      <c r="H393">
        <f t="shared" si="24"/>
        <v>0</v>
      </c>
      <c r="I393">
        <f t="shared" si="25"/>
        <v>0</v>
      </c>
    </row>
    <row r="394" spans="4:9" x14ac:dyDescent="0.25">
      <c r="D394">
        <f t="shared" si="20"/>
        <v>0</v>
      </c>
      <c r="E394">
        <f t="shared" si="21"/>
        <v>0</v>
      </c>
      <c r="F394">
        <f t="shared" si="22"/>
        <v>0</v>
      </c>
      <c r="G394">
        <f t="shared" si="23"/>
        <v>0</v>
      </c>
      <c r="H394">
        <f t="shared" si="24"/>
        <v>0</v>
      </c>
      <c r="I394">
        <f t="shared" si="25"/>
        <v>0</v>
      </c>
    </row>
    <row r="395" spans="4:9" x14ac:dyDescent="0.25">
      <c r="D395">
        <f t="shared" si="20"/>
        <v>0</v>
      </c>
      <c r="E395">
        <f t="shared" si="21"/>
        <v>0</v>
      </c>
      <c r="F395">
        <f t="shared" si="22"/>
        <v>0</v>
      </c>
      <c r="G395">
        <f t="shared" si="23"/>
        <v>0</v>
      </c>
      <c r="H395">
        <f t="shared" si="24"/>
        <v>0</v>
      </c>
      <c r="I395">
        <f t="shared" si="25"/>
        <v>0</v>
      </c>
    </row>
    <row r="396" spans="4:9" x14ac:dyDescent="0.25">
      <c r="D396">
        <f t="shared" si="20"/>
        <v>0</v>
      </c>
      <c r="E396">
        <f t="shared" si="21"/>
        <v>0</v>
      </c>
      <c r="F396">
        <f t="shared" si="22"/>
        <v>0</v>
      </c>
      <c r="G396">
        <f t="shared" si="23"/>
        <v>0</v>
      </c>
      <c r="H396">
        <f t="shared" si="24"/>
        <v>0</v>
      </c>
      <c r="I396">
        <f t="shared" si="25"/>
        <v>0</v>
      </c>
    </row>
    <row r="397" spans="4:9" x14ac:dyDescent="0.25">
      <c r="D397">
        <f t="shared" si="20"/>
        <v>0</v>
      </c>
      <c r="E397">
        <f t="shared" si="21"/>
        <v>0</v>
      </c>
      <c r="F397">
        <f t="shared" si="22"/>
        <v>0</v>
      </c>
      <c r="G397">
        <f t="shared" si="23"/>
        <v>0</v>
      </c>
      <c r="H397">
        <f t="shared" si="24"/>
        <v>0</v>
      </c>
      <c r="I397">
        <f t="shared" si="25"/>
        <v>0</v>
      </c>
    </row>
    <row r="398" spans="4:9" x14ac:dyDescent="0.25">
      <c r="D398">
        <f t="shared" si="20"/>
        <v>0</v>
      </c>
      <c r="E398">
        <f t="shared" si="21"/>
        <v>0</v>
      </c>
      <c r="F398">
        <f t="shared" si="22"/>
        <v>0</v>
      </c>
      <c r="G398">
        <f t="shared" si="23"/>
        <v>0</v>
      </c>
      <c r="H398">
        <f t="shared" si="24"/>
        <v>0</v>
      </c>
      <c r="I398">
        <f t="shared" si="25"/>
        <v>0</v>
      </c>
    </row>
  </sheetData>
  <sheetProtection password="CC4B" sheet="1" selectLockedCells="1"/>
  <mergeCells count="235">
    <mergeCell ref="DL56:DL60"/>
    <mergeCell ref="DM56:DM60"/>
    <mergeCell ref="DB58:DD58"/>
    <mergeCell ref="DB59:DD59"/>
    <mergeCell ref="DE58:DG58"/>
    <mergeCell ref="DE59:DG59"/>
    <mergeCell ref="BI57:CF57"/>
    <mergeCell ref="CG57:DJ57"/>
    <mergeCell ref="BI111:CF111"/>
    <mergeCell ref="CG111:DJ111"/>
    <mergeCell ref="B98:DA102"/>
    <mergeCell ref="D56:DJ56"/>
    <mergeCell ref="D57:AA57"/>
    <mergeCell ref="AB57:AV57"/>
    <mergeCell ref="AW57:BH57"/>
    <mergeCell ref="CS58:CU58"/>
    <mergeCell ref="DB102:DK102"/>
    <mergeCell ref="V58:X58"/>
    <mergeCell ref="Y58:AA58"/>
    <mergeCell ref="AB58:AD58"/>
    <mergeCell ref="DB100:DK100"/>
    <mergeCell ref="AH58:AJ58"/>
    <mergeCell ref="AZ58:BB58"/>
    <mergeCell ref="AZ59:BB59"/>
    <mergeCell ref="DB99:DK99"/>
    <mergeCell ref="P58:R58"/>
    <mergeCell ref="BF58:BH58"/>
    <mergeCell ref="BF59:BH59"/>
    <mergeCell ref="BI58:BK58"/>
    <mergeCell ref="BI59:BK59"/>
    <mergeCell ref="BL58:BN58"/>
    <mergeCell ref="BL59:BN59"/>
    <mergeCell ref="BO58:BQ58"/>
    <mergeCell ref="BO59:BQ59"/>
    <mergeCell ref="BR58:BT58"/>
    <mergeCell ref="BR59:BT59"/>
    <mergeCell ref="BU58:BW58"/>
    <mergeCell ref="BU59:BW59"/>
    <mergeCell ref="CP58:CR58"/>
    <mergeCell ref="CP59:CR59"/>
    <mergeCell ref="S58:U58"/>
    <mergeCell ref="A53:AW53"/>
    <mergeCell ref="A54:AW54"/>
    <mergeCell ref="B40:C40"/>
    <mergeCell ref="BC58:BE58"/>
    <mergeCell ref="BC59:BE59"/>
    <mergeCell ref="BX58:BZ58"/>
    <mergeCell ref="BX59:BZ59"/>
    <mergeCell ref="CA58:CC58"/>
    <mergeCell ref="CA59:CC59"/>
    <mergeCell ref="AK42:AT42"/>
    <mergeCell ref="B42:AJ46"/>
    <mergeCell ref="B57:B60"/>
    <mergeCell ref="C57:C60"/>
    <mergeCell ref="AK44:AT44"/>
    <mergeCell ref="AK45:AT45"/>
    <mergeCell ref="AK46:AT46"/>
    <mergeCell ref="D59:F59"/>
    <mergeCell ref="DB101:DK101"/>
    <mergeCell ref="AK58:AM58"/>
    <mergeCell ref="AN58:AP58"/>
    <mergeCell ref="AQ58:AS58"/>
    <mergeCell ref="AK59:AM59"/>
    <mergeCell ref="DB98:DK98"/>
    <mergeCell ref="AN59:AP59"/>
    <mergeCell ref="AQ59:AS59"/>
    <mergeCell ref="CM58:CO58"/>
    <mergeCell ref="CM59:CO59"/>
    <mergeCell ref="CS59:CU59"/>
    <mergeCell ref="CV58:CX58"/>
    <mergeCell ref="CV59:CX59"/>
    <mergeCell ref="DK56:DK60"/>
    <mergeCell ref="CD58:CF58"/>
    <mergeCell ref="CD59:CF59"/>
    <mergeCell ref="DH58:DJ58"/>
    <mergeCell ref="DH59:DJ59"/>
    <mergeCell ref="CG58:CI58"/>
    <mergeCell ref="CG59:CI59"/>
    <mergeCell ref="CY58:DA58"/>
    <mergeCell ref="CY59:DA59"/>
    <mergeCell ref="CJ58:CL58"/>
    <mergeCell ref="CJ59:CL59"/>
    <mergeCell ref="AT5:AT9"/>
    <mergeCell ref="AU5:AU9"/>
    <mergeCell ref="AV5:AV9"/>
    <mergeCell ref="P7:R7"/>
    <mergeCell ref="S7:U7"/>
    <mergeCell ref="AK43:AT43"/>
    <mergeCell ref="AB8:AD8"/>
    <mergeCell ref="AE8:AG8"/>
    <mergeCell ref="AH8:AJ8"/>
    <mergeCell ref="AK8:AM8"/>
    <mergeCell ref="AN8:AP8"/>
    <mergeCell ref="AQ8:AS8"/>
    <mergeCell ref="C6:C9"/>
    <mergeCell ref="D58:F58"/>
    <mergeCell ref="G58:I58"/>
    <mergeCell ref="J58:L58"/>
    <mergeCell ref="M58:O58"/>
    <mergeCell ref="B41:C41"/>
    <mergeCell ref="D6:L6"/>
    <mergeCell ref="M6:AS6"/>
    <mergeCell ref="V7:X7"/>
    <mergeCell ref="Y7:AA7"/>
    <mergeCell ref="AB7:AD7"/>
    <mergeCell ref="AE7:AG7"/>
    <mergeCell ref="AH7:AJ7"/>
    <mergeCell ref="AK7:AM7"/>
    <mergeCell ref="AN7:AP7"/>
    <mergeCell ref="AQ7:AS7"/>
    <mergeCell ref="D8:F8"/>
    <mergeCell ref="G8:I8"/>
    <mergeCell ref="J8:L8"/>
    <mergeCell ref="M8:O8"/>
    <mergeCell ref="P8:R8"/>
    <mergeCell ref="S8:U8"/>
    <mergeCell ref="V8:X8"/>
    <mergeCell ref="Y8:AA8"/>
    <mergeCell ref="B96:C96"/>
    <mergeCell ref="B97:C97"/>
    <mergeCell ref="V59:X59"/>
    <mergeCell ref="Y59:AA59"/>
    <mergeCell ref="A2:AW2"/>
    <mergeCell ref="A3:AW3"/>
    <mergeCell ref="AB59:AD59"/>
    <mergeCell ref="AE59:AG59"/>
    <mergeCell ref="AH59:AJ59"/>
    <mergeCell ref="G59:I59"/>
    <mergeCell ref="J59:L59"/>
    <mergeCell ref="AW58:AY58"/>
    <mergeCell ref="AW59:AY59"/>
    <mergeCell ref="M59:O59"/>
    <mergeCell ref="P59:R59"/>
    <mergeCell ref="S59:U59"/>
    <mergeCell ref="AE58:AG58"/>
    <mergeCell ref="AT58:AV58"/>
    <mergeCell ref="AT59:AV59"/>
    <mergeCell ref="D7:F7"/>
    <mergeCell ref="G7:I7"/>
    <mergeCell ref="J7:L7"/>
    <mergeCell ref="M7:O7"/>
    <mergeCell ref="B6:B9"/>
    <mergeCell ref="DL110:DL114"/>
    <mergeCell ref="DM110:DM114"/>
    <mergeCell ref="B111:B114"/>
    <mergeCell ref="C111:C114"/>
    <mergeCell ref="D111:AA111"/>
    <mergeCell ref="AB111:AV111"/>
    <mergeCell ref="AW111:BH111"/>
    <mergeCell ref="D112:F112"/>
    <mergeCell ref="G112:I112"/>
    <mergeCell ref="J112:L112"/>
    <mergeCell ref="M112:O112"/>
    <mergeCell ref="P112:R112"/>
    <mergeCell ref="S112:U112"/>
    <mergeCell ref="V112:X112"/>
    <mergeCell ref="Y112:AA112"/>
    <mergeCell ref="AB112:AD112"/>
    <mergeCell ref="BC112:BE112"/>
    <mergeCell ref="BF112:BH112"/>
    <mergeCell ref="BI112:BK112"/>
    <mergeCell ref="BL112:BN112"/>
    <mergeCell ref="AH112:AJ112"/>
    <mergeCell ref="AK112:AM112"/>
    <mergeCell ref="AN112:AP112"/>
    <mergeCell ref="DE112:DG112"/>
    <mergeCell ref="A107:AW107"/>
    <mergeCell ref="A108:AW108"/>
    <mergeCell ref="D110:DJ110"/>
    <mergeCell ref="DH112:DJ112"/>
    <mergeCell ref="CP112:CR112"/>
    <mergeCell ref="CS112:CU112"/>
    <mergeCell ref="CV112:CX112"/>
    <mergeCell ref="DK110:DK114"/>
    <mergeCell ref="AW112:AY112"/>
    <mergeCell ref="AZ112:BB112"/>
    <mergeCell ref="CA113:CC113"/>
    <mergeCell ref="CD113:CF113"/>
    <mergeCell ref="V113:X113"/>
    <mergeCell ref="AQ112:AS112"/>
    <mergeCell ref="AT112:AV112"/>
    <mergeCell ref="CY112:DA112"/>
    <mergeCell ref="DB112:DD112"/>
    <mergeCell ref="CG112:CI112"/>
    <mergeCell ref="CJ112:CL112"/>
    <mergeCell ref="CM112:CO112"/>
    <mergeCell ref="BO112:BQ112"/>
    <mergeCell ref="BR112:BT112"/>
    <mergeCell ref="BU112:BW112"/>
    <mergeCell ref="BX112:BZ112"/>
    <mergeCell ref="CA112:CC112"/>
    <mergeCell ref="CD112:CF112"/>
    <mergeCell ref="DE113:DG113"/>
    <mergeCell ref="DH113:DJ113"/>
    <mergeCell ref="AE112:AG112"/>
    <mergeCell ref="B157:DA161"/>
    <mergeCell ref="DB157:DK157"/>
    <mergeCell ref="DB158:DK158"/>
    <mergeCell ref="DB159:DK159"/>
    <mergeCell ref="DB160:DK160"/>
    <mergeCell ref="DB161:DK161"/>
    <mergeCell ref="CG113:CI113"/>
    <mergeCell ref="CJ113:CL113"/>
    <mergeCell ref="BF113:BH113"/>
    <mergeCell ref="BI113:BK113"/>
    <mergeCell ref="BL113:BN113"/>
    <mergeCell ref="BO113:BQ113"/>
    <mergeCell ref="BR113:BT113"/>
    <mergeCell ref="CY113:DA113"/>
    <mergeCell ref="AN113:AP113"/>
    <mergeCell ref="AQ113:AS113"/>
    <mergeCell ref="AT113:AV113"/>
    <mergeCell ref="AW113:AY113"/>
    <mergeCell ref="AZ113:BB113"/>
    <mergeCell ref="BC113:BE113"/>
    <mergeCell ref="BX113:BZ113"/>
    <mergeCell ref="B155:C155"/>
    <mergeCell ref="B156:C156"/>
    <mergeCell ref="CM113:CO113"/>
    <mergeCell ref="CP113:CR113"/>
    <mergeCell ref="CS113:CU113"/>
    <mergeCell ref="CV113:CX113"/>
    <mergeCell ref="DB113:DD113"/>
    <mergeCell ref="BU113:BW113"/>
    <mergeCell ref="Y113:AA113"/>
    <mergeCell ref="AB113:AD113"/>
    <mergeCell ref="AE113:AG113"/>
    <mergeCell ref="AH113:AJ113"/>
    <mergeCell ref="AK113:AM113"/>
    <mergeCell ref="D113:F113"/>
    <mergeCell ref="G113:I113"/>
    <mergeCell ref="J113:L113"/>
    <mergeCell ref="M113:O113"/>
    <mergeCell ref="P113:R113"/>
    <mergeCell ref="S113:U113"/>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144"/>
  <sheetViews>
    <sheetView topLeftCell="V89" zoomScale="112" zoomScaleNormal="112" workbookViewId="0">
      <selection activeCell="V102" sqref="V102"/>
    </sheetView>
  </sheetViews>
  <sheetFormatPr defaultRowHeight="15" x14ac:dyDescent="0.25"/>
  <cols>
    <col min="2" max="2" width="4.5703125" customWidth="1"/>
    <col min="3" max="3" width="50.7109375" customWidth="1"/>
    <col min="4" max="18" width="12.7109375" customWidth="1"/>
    <col min="26" max="28" width="23.140625" customWidth="1"/>
    <col min="29" max="29" width="12.28515625" bestFit="1" customWidth="1"/>
    <col min="30" max="43" width="10.140625" bestFit="1" customWidth="1"/>
  </cols>
  <sheetData>
    <row r="1" spans="1:43" x14ac:dyDescent="0.25">
      <c r="B1" s="774"/>
      <c r="C1" s="774"/>
      <c r="D1" s="774"/>
      <c r="E1" s="774"/>
      <c r="F1" s="774"/>
      <c r="G1" s="774"/>
      <c r="H1" s="774"/>
      <c r="I1" s="774"/>
      <c r="J1" s="774"/>
      <c r="K1" s="774"/>
      <c r="L1" s="774"/>
      <c r="M1" s="774"/>
      <c r="N1" s="774"/>
      <c r="O1" s="774"/>
      <c r="P1" s="774"/>
      <c r="Q1" s="774"/>
      <c r="R1" s="774"/>
      <c r="S1" s="774"/>
      <c r="T1" s="774"/>
      <c r="U1" s="774"/>
    </row>
    <row r="2" spans="1:43" x14ac:dyDescent="0.25">
      <c r="B2" s="19"/>
      <c r="C2" s="19"/>
      <c r="D2" s="19"/>
      <c r="E2" s="19"/>
      <c r="F2" s="19"/>
      <c r="G2" s="19"/>
      <c r="H2" s="19"/>
      <c r="I2" s="19"/>
      <c r="J2" s="19"/>
      <c r="K2" s="19"/>
      <c r="L2" s="19"/>
      <c r="M2" s="19"/>
      <c r="N2" s="19"/>
      <c r="O2" s="19"/>
      <c r="P2" s="19"/>
      <c r="Q2" s="19"/>
      <c r="R2" s="19"/>
      <c r="S2" s="19"/>
      <c r="T2" s="19"/>
      <c r="U2" s="19"/>
    </row>
    <row r="3" spans="1:43" x14ac:dyDescent="0.25">
      <c r="B3" s="19"/>
      <c r="C3" s="19"/>
      <c r="D3" s="19"/>
      <c r="E3" s="19"/>
      <c r="F3" s="19"/>
      <c r="G3" s="19"/>
      <c r="H3" s="19"/>
      <c r="I3" s="19"/>
      <c r="J3" s="19"/>
      <c r="K3" s="19"/>
      <c r="L3" s="19"/>
      <c r="M3" s="19"/>
      <c r="N3" s="19"/>
      <c r="O3" s="19"/>
      <c r="P3" s="19"/>
      <c r="Q3" s="19"/>
      <c r="R3" s="19"/>
      <c r="S3" s="19"/>
      <c r="T3" s="19"/>
      <c r="U3" s="19"/>
    </row>
    <row r="4" spans="1:43" x14ac:dyDescent="0.25">
      <c r="B4" s="19"/>
      <c r="C4" s="774" t="s">
        <v>137</v>
      </c>
      <c r="D4" s="774"/>
      <c r="E4" s="774"/>
      <c r="F4" s="774"/>
      <c r="G4" s="774"/>
      <c r="H4" s="774"/>
      <c r="I4" s="774"/>
      <c r="J4" s="774"/>
      <c r="K4" s="774"/>
      <c r="L4" s="774"/>
      <c r="M4" s="774"/>
      <c r="N4" s="774"/>
      <c r="O4" s="774"/>
      <c r="P4" s="774"/>
      <c r="Q4" s="774"/>
      <c r="R4" s="774"/>
      <c r="S4" s="774"/>
      <c r="T4" s="774"/>
      <c r="U4" s="774"/>
    </row>
    <row r="5" spans="1:43" ht="15" customHeight="1" x14ac:dyDescent="0.25">
      <c r="B5" s="774" t="s">
        <v>112</v>
      </c>
      <c r="C5" s="774"/>
      <c r="D5" s="774"/>
      <c r="E5" s="774"/>
      <c r="F5" s="774"/>
      <c r="G5" s="774"/>
      <c r="H5" s="774"/>
      <c r="I5" s="774"/>
      <c r="J5" s="774"/>
      <c r="K5" s="774"/>
      <c r="L5" s="774"/>
      <c r="M5" s="774"/>
      <c r="N5" s="774"/>
      <c r="O5" s="774"/>
      <c r="P5" s="774"/>
      <c r="Q5" s="774"/>
      <c r="R5" s="774"/>
      <c r="S5" s="774"/>
      <c r="T5" s="774"/>
      <c r="U5" s="774"/>
    </row>
    <row r="6" spans="1:43" x14ac:dyDescent="0.25">
      <c r="A6" s="774"/>
      <c r="B6" s="774"/>
      <c r="C6" s="774"/>
      <c r="D6" s="774"/>
      <c r="E6" s="774"/>
      <c r="F6" s="774"/>
      <c r="G6" s="774"/>
      <c r="H6" s="774"/>
      <c r="I6" s="774"/>
      <c r="J6" s="774"/>
      <c r="K6" s="774"/>
      <c r="L6" s="774"/>
      <c r="M6" s="774"/>
      <c r="N6" s="774"/>
      <c r="O6" s="774"/>
      <c r="P6" s="774"/>
      <c r="Q6" s="774"/>
      <c r="R6" s="774"/>
      <c r="S6" s="774"/>
      <c r="T6" s="774"/>
      <c r="U6" s="774"/>
      <c r="V6" s="774"/>
    </row>
    <row r="8" spans="1:43" ht="83.25" customHeight="1" x14ac:dyDescent="0.25">
      <c r="B8" s="777" t="s">
        <v>0</v>
      </c>
      <c r="C8" s="777" t="s">
        <v>104</v>
      </c>
      <c r="D8" s="771" t="s">
        <v>103</v>
      </c>
      <c r="E8" s="772"/>
      <c r="F8" s="773"/>
      <c r="G8" s="765" t="s">
        <v>113</v>
      </c>
      <c r="H8" s="766"/>
      <c r="I8" s="767"/>
      <c r="J8" s="765" t="s">
        <v>114</v>
      </c>
      <c r="K8" s="766"/>
      <c r="L8" s="767"/>
      <c r="M8" s="765" t="s">
        <v>115</v>
      </c>
      <c r="N8" s="766"/>
      <c r="O8" s="767"/>
      <c r="P8" s="765" t="s">
        <v>116</v>
      </c>
      <c r="Q8" s="766"/>
      <c r="R8" s="767"/>
      <c r="S8" s="768" t="s">
        <v>107</v>
      </c>
      <c r="T8" s="781" t="s">
        <v>108</v>
      </c>
      <c r="U8" s="779" t="s">
        <v>109</v>
      </c>
      <c r="Y8" s="777" t="s">
        <v>0</v>
      </c>
      <c r="Z8" s="785" t="s">
        <v>120</v>
      </c>
      <c r="AA8" s="785" t="s">
        <v>121</v>
      </c>
      <c r="AB8" s="785" t="s">
        <v>122</v>
      </c>
      <c r="AC8" s="771" t="s">
        <v>103</v>
      </c>
      <c r="AD8" s="772"/>
      <c r="AE8" s="773"/>
      <c r="AF8" s="765" t="s">
        <v>113</v>
      </c>
      <c r="AG8" s="766"/>
      <c r="AH8" s="767"/>
      <c r="AI8" s="765" t="s">
        <v>114</v>
      </c>
      <c r="AJ8" s="766"/>
      <c r="AK8" s="767"/>
      <c r="AL8" s="765" t="s">
        <v>115</v>
      </c>
      <c r="AM8" s="766"/>
      <c r="AN8" s="767"/>
      <c r="AO8" s="765" t="s">
        <v>116</v>
      </c>
      <c r="AP8" s="766"/>
      <c r="AQ8" s="767"/>
    </row>
    <row r="9" spans="1:43" ht="95.25" customHeight="1" x14ac:dyDescent="0.25">
      <c r="B9" s="778"/>
      <c r="C9" s="778"/>
      <c r="D9" s="337" t="s">
        <v>117</v>
      </c>
      <c r="E9" s="337" t="s">
        <v>118</v>
      </c>
      <c r="F9" s="337" t="s">
        <v>119</v>
      </c>
      <c r="G9" s="337" t="s">
        <v>117</v>
      </c>
      <c r="H9" s="337" t="s">
        <v>118</v>
      </c>
      <c r="I9" s="337" t="s">
        <v>119</v>
      </c>
      <c r="J9" s="337" t="s">
        <v>117</v>
      </c>
      <c r="K9" s="337" t="s">
        <v>118</v>
      </c>
      <c r="L9" s="337" t="s">
        <v>119</v>
      </c>
      <c r="M9" s="337" t="s">
        <v>117</v>
      </c>
      <c r="N9" s="337" t="s">
        <v>118</v>
      </c>
      <c r="O9" s="337" t="s">
        <v>119</v>
      </c>
      <c r="P9" s="337" t="s">
        <v>117</v>
      </c>
      <c r="Q9" s="337" t="s">
        <v>118</v>
      </c>
      <c r="R9" s="337" t="s">
        <v>119</v>
      </c>
      <c r="S9" s="769"/>
      <c r="T9" s="782"/>
      <c r="U9" s="780"/>
      <c r="Y9" s="778"/>
      <c r="Z9" s="786"/>
      <c r="AA9" s="786"/>
      <c r="AB9" s="786"/>
      <c r="AC9" s="337" t="s">
        <v>117</v>
      </c>
      <c r="AD9" s="337" t="s">
        <v>118</v>
      </c>
      <c r="AE9" s="337" t="s">
        <v>119</v>
      </c>
      <c r="AF9" s="337" t="s">
        <v>117</v>
      </c>
      <c r="AG9" s="337" t="s">
        <v>118</v>
      </c>
      <c r="AH9" s="337" t="s">
        <v>119</v>
      </c>
      <c r="AI9" s="337" t="s">
        <v>117</v>
      </c>
      <c r="AJ9" s="337" t="s">
        <v>118</v>
      </c>
      <c r="AK9" s="337" t="s">
        <v>119</v>
      </c>
      <c r="AL9" s="337" t="s">
        <v>117</v>
      </c>
      <c r="AM9" s="337" t="s">
        <v>118</v>
      </c>
      <c r="AN9" s="337" t="s">
        <v>119</v>
      </c>
      <c r="AO9" s="337" t="s">
        <v>117</v>
      </c>
      <c r="AP9" s="337" t="s">
        <v>118</v>
      </c>
      <c r="AQ9" s="337" t="s">
        <v>119</v>
      </c>
    </row>
    <row r="10" spans="1:43" ht="15.75" x14ac:dyDescent="0.25">
      <c r="B10" s="17">
        <v>1</v>
      </c>
      <c r="C10" s="6" t="str">
        <f>'2 жастағы Ф'!C10</f>
        <v>Айтмұхамбет Асылжан</v>
      </c>
      <c r="D10" s="6">
        <f>'2 жастағы Ф'!AN10</f>
        <v>4</v>
      </c>
      <c r="E10" s="6">
        <f>'2 жастағы Ф'!AO10</f>
        <v>8</v>
      </c>
      <c r="F10" s="6">
        <f>'2 жастағы Ф'!AP10</f>
        <v>0</v>
      </c>
      <c r="G10" s="6">
        <f>'2 жастағы К'!BR10</f>
        <v>8</v>
      </c>
      <c r="H10" s="6">
        <f>'2 жастағы К'!BS10</f>
        <v>12</v>
      </c>
      <c r="I10" s="6">
        <f>'2 жастағы К'!BT10</f>
        <v>2</v>
      </c>
      <c r="J10" s="6">
        <f>'2 жастағы Т'!AH10</f>
        <v>5</v>
      </c>
      <c r="K10" s="6">
        <f>'2 жастағы Т'!AI10</f>
        <v>5</v>
      </c>
      <c r="L10" s="6">
        <f>'2 жастағы Т'!AJ10</f>
        <v>0</v>
      </c>
      <c r="M10" s="6">
        <f>'2 жастағы Ш'!AT10</f>
        <v>7</v>
      </c>
      <c r="N10" s="17">
        <f>'2 жастағы Ш'!AU10</f>
        <v>5</v>
      </c>
      <c r="O10" s="17">
        <f>'2 жастағы Ш'!AV10</f>
        <v>2</v>
      </c>
      <c r="P10" s="17">
        <f>'2 жастағы Ә'!BC10</f>
        <v>6</v>
      </c>
      <c r="Q10" s="17">
        <f>'2 жастағы Ә'!BD10</f>
        <v>9</v>
      </c>
      <c r="R10" s="18">
        <f>'2 жастағы Ә'!BE10</f>
        <v>1</v>
      </c>
      <c r="S10" s="86">
        <f t="shared" ref="S10:U11" si="0">(D10+G10+J10+M10+P10)/5</f>
        <v>6</v>
      </c>
      <c r="T10" s="35">
        <f t="shared" si="0"/>
        <v>7.8</v>
      </c>
      <c r="U10" s="36">
        <f t="shared" si="0"/>
        <v>1</v>
      </c>
      <c r="Y10" s="90">
        <v>1</v>
      </c>
      <c r="Z10" s="300" t="s">
        <v>102</v>
      </c>
      <c r="AA10" s="300"/>
      <c r="AB10" s="100">
        <f>Q41</f>
        <v>9</v>
      </c>
      <c r="AC10" s="92">
        <f>AB15*AB10/100</f>
        <v>4.7499999999999991</v>
      </c>
      <c r="AD10" s="92">
        <f>AB16*AB10/100</f>
        <v>4.2500000000000009</v>
      </c>
      <c r="AE10" s="92">
        <f>AB17*AB10/100</f>
        <v>0</v>
      </c>
      <c r="AF10" s="92">
        <f>AB19*AB10/100</f>
        <v>4.1818181818181825</v>
      </c>
      <c r="AG10" s="92">
        <f>AB20*AB10/100</f>
        <v>5.6363636363636349</v>
      </c>
      <c r="AH10" s="92">
        <f>AB21*AB10/100</f>
        <v>1.0000000000000002</v>
      </c>
      <c r="AI10" s="92">
        <f>AB23*AB10/100</f>
        <v>6.5000000000000027</v>
      </c>
      <c r="AJ10" s="92">
        <f>AB24*AB10/100</f>
        <v>4.3</v>
      </c>
      <c r="AK10" s="92">
        <f>AB25*AB10/100</f>
        <v>0.2</v>
      </c>
      <c r="AL10" s="92">
        <f>AB27*AB10/100</f>
        <v>4.5</v>
      </c>
      <c r="AM10" s="93">
        <f>AB28*AB10/100</f>
        <v>4.6428571428571423</v>
      </c>
      <c r="AN10" s="93">
        <f>AB29*AB10/100</f>
        <v>1.642857142857143</v>
      </c>
      <c r="AO10" s="93">
        <f>AB31*AB10/100</f>
        <v>3.2352941176470584</v>
      </c>
      <c r="AP10" s="93">
        <f>AB32*AB10/100</f>
        <v>5.3529411764705879</v>
      </c>
      <c r="AQ10" s="94">
        <f>AB33*AB10/100</f>
        <v>0.58823529411764708</v>
      </c>
    </row>
    <row r="11" spans="1:43" ht="15.75" x14ac:dyDescent="0.25">
      <c r="B11" s="17">
        <v>2</v>
      </c>
      <c r="C11" s="6" t="str">
        <f>'2 жастағы Ф'!C11</f>
        <v>Даулет Ерназ</v>
      </c>
      <c r="D11" s="6">
        <f>'2 жастағы Ф'!AN11</f>
        <v>9</v>
      </c>
      <c r="E11" s="6">
        <f>'2 жастағы Ф'!AO11</f>
        <v>3</v>
      </c>
      <c r="F11" s="6">
        <f>'2 жастағы Ф'!AP11</f>
        <v>0</v>
      </c>
      <c r="G11" s="6">
        <f>'2 жастағы К'!BR11</f>
        <v>12</v>
      </c>
      <c r="H11" s="6">
        <f>'2 жастағы К'!BS11</f>
        <v>8</v>
      </c>
      <c r="I11" s="6">
        <f>'2 жастағы К'!BT11</f>
        <v>1</v>
      </c>
      <c r="J11" s="6">
        <f>'2 жастағы Т'!AH11</f>
        <v>8</v>
      </c>
      <c r="K11" s="6">
        <f>'2 жастағы Т'!AI11</f>
        <v>2</v>
      </c>
      <c r="L11" s="6">
        <f>'2 жастағы Т'!AJ11</f>
        <v>0</v>
      </c>
      <c r="M11" s="6">
        <f>'2 жастағы Ш'!AT11</f>
        <v>6</v>
      </c>
      <c r="N11" s="17">
        <f>'2 жастағы Ш'!AU11</f>
        <v>5</v>
      </c>
      <c r="O11" s="17">
        <f>'2 жастағы Ш'!AV11</f>
        <v>2</v>
      </c>
      <c r="P11" s="17">
        <f>'2 жастағы Ә'!BC11</f>
        <v>8</v>
      </c>
      <c r="Q11" s="17">
        <f>'2 жастағы Ә'!BD11</f>
        <v>8</v>
      </c>
      <c r="R11" s="18">
        <f>'2 жастағы Ә'!BE11</f>
        <v>1</v>
      </c>
      <c r="S11" s="86">
        <f t="shared" si="0"/>
        <v>8.6</v>
      </c>
      <c r="T11" s="35">
        <f t="shared" si="0"/>
        <v>5.2</v>
      </c>
      <c r="U11" s="36">
        <f t="shared" si="0"/>
        <v>0.8</v>
      </c>
      <c r="Y11" s="657"/>
      <c r="Z11" s="658"/>
      <c r="AA11" s="658"/>
      <c r="AB11" s="659"/>
      <c r="AC11" s="660"/>
      <c r="AD11" s="660"/>
      <c r="AE11" s="660"/>
      <c r="AF11" s="660"/>
      <c r="AG11" s="660"/>
      <c r="AH11" s="660"/>
      <c r="AI11" s="660"/>
      <c r="AJ11" s="660"/>
      <c r="AK11" s="660"/>
      <c r="AL11" s="660"/>
      <c r="AM11" s="661"/>
      <c r="AN11" s="661"/>
      <c r="AO11" s="661"/>
      <c r="AP11" s="661"/>
      <c r="AQ11" s="662"/>
    </row>
    <row r="12" spans="1:43" x14ac:dyDescent="0.25">
      <c r="B12" s="17">
        <v>3</v>
      </c>
      <c r="C12" s="6" t="str">
        <f>'2 жастағы Ф'!C12</f>
        <v>Самархан Жасмин</v>
      </c>
      <c r="D12" s="6">
        <f>'2 жастағы Ф'!AN12</f>
        <v>8</v>
      </c>
      <c r="E12" s="6">
        <f>'2 жастағы Ф'!AO12</f>
        <v>4</v>
      </c>
      <c r="F12" s="6">
        <f>'2 жастағы Ф'!AP12</f>
        <v>0</v>
      </c>
      <c r="G12" s="6">
        <f>'2 жастағы К'!BR12</f>
        <v>10</v>
      </c>
      <c r="H12" s="6">
        <f>'2 жастағы К'!BS12</f>
        <v>11</v>
      </c>
      <c r="I12" s="6">
        <f>'2 жастағы К'!BT12</f>
        <v>2</v>
      </c>
      <c r="J12" s="6">
        <f>'2 жастағы Т'!AH12</f>
        <v>9</v>
      </c>
      <c r="K12" s="6">
        <f>'2 жастағы Т'!AI12</f>
        <v>1</v>
      </c>
      <c r="L12" s="6">
        <f>'2 жастағы Т'!AJ12</f>
        <v>0</v>
      </c>
      <c r="M12" s="6">
        <f>'2 жастағы Ш'!AT12</f>
        <v>7</v>
      </c>
      <c r="N12" s="17">
        <f>'2 жастағы Ш'!AU12</f>
        <v>5</v>
      </c>
      <c r="O12" s="17">
        <f>'2 жастағы Ш'!AV12</f>
        <v>2</v>
      </c>
      <c r="P12" s="17">
        <f>'2 жастағы Ә'!BC12</f>
        <v>8</v>
      </c>
      <c r="Q12" s="17">
        <f>'2 жастағы Ә'!BD12</f>
        <v>8</v>
      </c>
      <c r="R12" s="18">
        <f>'2 жастағы Ә'!BE12</f>
        <v>1</v>
      </c>
      <c r="S12" s="86">
        <f t="shared" ref="S12:S39" si="1">(D12+G12+J12+M12+P12)/5</f>
        <v>8.4</v>
      </c>
      <c r="T12" s="35">
        <f t="shared" ref="T12:T39" si="2">(E12+H12+K12+N12+Q12)/5</f>
        <v>5.8</v>
      </c>
      <c r="U12" s="36">
        <f t="shared" ref="U12:U39" si="3">(F12+I12+L12+O12+R12)/5</f>
        <v>1</v>
      </c>
    </row>
    <row r="13" spans="1:43" x14ac:dyDescent="0.25">
      <c r="B13" s="17">
        <v>4</v>
      </c>
      <c r="C13" s="6" t="str">
        <f>'2 жастағы Ф'!C13</f>
        <v>Вельмов Макар</v>
      </c>
      <c r="D13" s="6">
        <f>'2 жастағы Ф'!AN13</f>
        <v>5</v>
      </c>
      <c r="E13" s="6">
        <f>'2 жастағы Ф'!AO13</f>
        <v>7</v>
      </c>
      <c r="F13" s="6">
        <f>'2 жастағы Ф'!AP13</f>
        <v>0</v>
      </c>
      <c r="G13" s="6">
        <f>'2 жастағы К'!BR13</f>
        <v>9</v>
      </c>
      <c r="H13" s="6">
        <f>'2 жастағы К'!BS13</f>
        <v>10</v>
      </c>
      <c r="I13" s="6">
        <f>'2 жастағы К'!BT13</f>
        <v>2</v>
      </c>
      <c r="J13" s="6">
        <f>'2 жастағы Т'!AH13</f>
        <v>5</v>
      </c>
      <c r="K13" s="6">
        <f>'2 жастағы Т'!AI13</f>
        <v>5</v>
      </c>
      <c r="L13" s="6">
        <f>'2 жастағы Т'!AJ13</f>
        <v>0</v>
      </c>
      <c r="M13" s="6">
        <f>'2 жастағы Ш'!AT13</f>
        <v>5</v>
      </c>
      <c r="N13" s="17">
        <f>'2 жастағы Ш'!AU13</f>
        <v>7</v>
      </c>
      <c r="O13" s="17">
        <f>'2 жастағы Ш'!AV13</f>
        <v>2</v>
      </c>
      <c r="P13" s="17">
        <f>'2 жастағы Ә'!BC13</f>
        <v>7</v>
      </c>
      <c r="Q13" s="17">
        <f>'2 жастағы Ә'!BD13</f>
        <v>9</v>
      </c>
      <c r="R13" s="18">
        <f>'2 жастағы Ә'!BE13</f>
        <v>1</v>
      </c>
      <c r="S13" s="86">
        <f t="shared" si="1"/>
        <v>6.2</v>
      </c>
      <c r="T13" s="35">
        <f t="shared" si="2"/>
        <v>7.6</v>
      </c>
      <c r="U13" s="36">
        <f t="shared" si="3"/>
        <v>1</v>
      </c>
    </row>
    <row r="14" spans="1:43" x14ac:dyDescent="0.25">
      <c r="B14" s="17">
        <v>5</v>
      </c>
      <c r="C14" s="6" t="str">
        <f>'2 жастағы Ф'!C14</f>
        <v>Жақсытай Айдын</v>
      </c>
      <c r="D14" s="6">
        <f>'2 жастағы Ф'!AN14</f>
        <v>4</v>
      </c>
      <c r="E14" s="6">
        <f>'2 жастағы Ф'!AO14</f>
        <v>8</v>
      </c>
      <c r="F14" s="6">
        <f>'2 жастағы Ф'!AP14</f>
        <v>0</v>
      </c>
      <c r="G14" s="6">
        <f>'2 жастағы К'!BR14</f>
        <v>5</v>
      </c>
      <c r="H14" s="6">
        <f>'2 жастағы К'!BS14</f>
        <v>15</v>
      </c>
      <c r="I14" s="6">
        <f>'2 жастағы К'!BT14</f>
        <v>2</v>
      </c>
      <c r="J14" s="6">
        <f>'2 жастағы Т'!AH14</f>
        <v>5</v>
      </c>
      <c r="K14" s="6">
        <f>'2 жастағы Т'!AI14</f>
        <v>5</v>
      </c>
      <c r="L14" s="6">
        <f>'2 жастағы Т'!AJ14</f>
        <v>0</v>
      </c>
      <c r="M14" s="6">
        <f>'2 жастағы Ш'!AT14</f>
        <v>5</v>
      </c>
      <c r="N14" s="17">
        <f>'2 жастағы Ш'!AU14</f>
        <v>8</v>
      </c>
      <c r="O14" s="17">
        <f>'2 жастағы Ш'!AV14</f>
        <v>1</v>
      </c>
      <c r="P14" s="17">
        <f>'2 жастағы Ә'!BC14</f>
        <v>6</v>
      </c>
      <c r="Q14" s="17">
        <f>'2 жастағы Ә'!BD14</f>
        <v>9</v>
      </c>
      <c r="R14" s="18">
        <f>'2 жастағы Ә'!BE14</f>
        <v>2</v>
      </c>
      <c r="S14" s="86">
        <f t="shared" si="1"/>
        <v>5</v>
      </c>
      <c r="T14" s="35">
        <f t="shared" si="2"/>
        <v>9</v>
      </c>
      <c r="U14" s="36">
        <f t="shared" si="3"/>
        <v>1</v>
      </c>
      <c r="Z14" s="788" t="s">
        <v>123</v>
      </c>
      <c r="AA14" s="789"/>
      <c r="AB14" s="790"/>
    </row>
    <row r="15" spans="1:43" x14ac:dyDescent="0.25">
      <c r="B15" s="17">
        <v>6</v>
      </c>
      <c r="C15" s="6" t="str">
        <f>'2 жастағы Ф'!C15</f>
        <v>Рахатжан Айбибі</v>
      </c>
      <c r="D15" s="6">
        <f>'2 жастағы Ф'!AN15</f>
        <v>5</v>
      </c>
      <c r="E15" s="6">
        <f>'2 жастағы Ф'!AO15</f>
        <v>7</v>
      </c>
      <c r="F15" s="6">
        <f>'2 жастағы Ф'!AP15</f>
        <v>0</v>
      </c>
      <c r="G15" s="6">
        <f>'2 жастағы К'!BR15</f>
        <v>9</v>
      </c>
      <c r="H15" s="6">
        <f>'2 жастағы К'!BS15</f>
        <v>10</v>
      </c>
      <c r="I15" s="6">
        <f>'2 жастағы К'!BT15</f>
        <v>3</v>
      </c>
      <c r="J15" s="6">
        <f>'2 жастағы Т'!AH15</f>
        <v>6</v>
      </c>
      <c r="K15" s="6">
        <f>'2 жастағы Т'!AI15</f>
        <v>4</v>
      </c>
      <c r="L15" s="6">
        <f>'2 жастағы Т'!AJ15</f>
        <v>0</v>
      </c>
      <c r="M15" s="6">
        <f>'2 жастағы Ш'!AT15</f>
        <v>6</v>
      </c>
      <c r="N15" s="17">
        <f>'2 жастағы Ш'!AU15</f>
        <v>6</v>
      </c>
      <c r="O15" s="17">
        <f>'2 жастағы Ш'!AV15</f>
        <v>2</v>
      </c>
      <c r="P15" s="17">
        <f>'2 жастағы Ә'!BC15</f>
        <v>6</v>
      </c>
      <c r="Q15" s="17">
        <f>'2 жастағы Ә'!BD15</f>
        <v>10</v>
      </c>
      <c r="R15" s="18">
        <f>'2 жастағы Ә'!BE15</f>
        <v>1</v>
      </c>
      <c r="S15" s="86">
        <f t="shared" si="1"/>
        <v>6.4</v>
      </c>
      <c r="T15" s="35">
        <f t="shared" si="2"/>
        <v>7.4</v>
      </c>
      <c r="U15" s="36">
        <f t="shared" si="3"/>
        <v>1.2</v>
      </c>
      <c r="Z15" s="97" t="s">
        <v>124</v>
      </c>
      <c r="AA15" s="787" t="s">
        <v>61</v>
      </c>
      <c r="AB15" s="99">
        <f>'2 жастағы Ф'!AP44</f>
        <v>52.777777777777771</v>
      </c>
    </row>
    <row r="16" spans="1:43" x14ac:dyDescent="0.25">
      <c r="B16" s="17">
        <v>7</v>
      </c>
      <c r="C16" s="6" t="str">
        <f>'2 жастағы Ф'!C16</f>
        <v>Серік Айша</v>
      </c>
      <c r="D16" s="6">
        <f>'2 жастағы Ф'!AN16</f>
        <v>9</v>
      </c>
      <c r="E16" s="6">
        <f>'2 жастағы Ф'!AO16</f>
        <v>3</v>
      </c>
      <c r="F16" s="6">
        <f>'2 жастағы Ф'!AP16</f>
        <v>0</v>
      </c>
      <c r="G16" s="6">
        <f>'2 жастағы К'!BR16</f>
        <v>11</v>
      </c>
      <c r="H16" s="6">
        <f>'2 жастағы К'!BS16</f>
        <v>9</v>
      </c>
      <c r="I16" s="6">
        <f>'2 жастағы К'!BT16</f>
        <v>2</v>
      </c>
      <c r="J16" s="6">
        <f>'2 жастағы Т'!AH16</f>
        <v>8</v>
      </c>
      <c r="K16" s="6">
        <f>'2 жастағы Т'!AI16</f>
        <v>2</v>
      </c>
      <c r="L16" s="6">
        <f>'2 жастағы Т'!AJ16</f>
        <v>0</v>
      </c>
      <c r="M16" s="6">
        <f>'2 жастағы Ш'!AT16</f>
        <v>7</v>
      </c>
      <c r="N16" s="17">
        <f>'2 жастағы Ш'!AU16</f>
        <v>5</v>
      </c>
      <c r="O16" s="17">
        <f>'2 жастағы Ш'!AV16</f>
        <v>2</v>
      </c>
      <c r="P16" s="17">
        <f>'2 жастағы Ә'!BC16</f>
        <v>6</v>
      </c>
      <c r="Q16" s="17">
        <f>'2 жастағы Ә'!BD16</f>
        <v>11</v>
      </c>
      <c r="R16" s="18">
        <f>'2 жастағы Ә'!BE16</f>
        <v>1</v>
      </c>
      <c r="S16" s="86">
        <f t="shared" si="1"/>
        <v>8.1999999999999993</v>
      </c>
      <c r="T16" s="35">
        <f t="shared" si="2"/>
        <v>6</v>
      </c>
      <c r="U16" s="36">
        <f t="shared" si="3"/>
        <v>1</v>
      </c>
      <c r="Z16" s="97" t="s">
        <v>125</v>
      </c>
      <c r="AA16" s="787"/>
      <c r="AB16" s="99">
        <f>'2 жастағы Ф'!AP45</f>
        <v>47.222222222222229</v>
      </c>
    </row>
    <row r="17" spans="2:28" x14ac:dyDescent="0.25">
      <c r="B17" s="17">
        <v>8</v>
      </c>
      <c r="C17" s="6" t="str">
        <f>'2 жастағы Ф'!C17</f>
        <v>Бутаев Мирон</v>
      </c>
      <c r="D17" s="6">
        <f>'2 жастағы Ф'!AN17</f>
        <v>8</v>
      </c>
      <c r="E17" s="6">
        <f>'2 жастағы Ф'!AO17</f>
        <v>4</v>
      </c>
      <c r="F17" s="6">
        <f>'2 жастағы Ф'!AP17</f>
        <v>0</v>
      </c>
      <c r="G17" s="6">
        <f>'2 жастағы К'!BR17</f>
        <v>8</v>
      </c>
      <c r="H17" s="6">
        <f>'2 жастағы К'!BS17</f>
        <v>12</v>
      </c>
      <c r="I17" s="6">
        <f>'2 жастағы К'!BT17</f>
        <v>2</v>
      </c>
      <c r="J17" s="6">
        <f>'2 жастағы Т'!AH17</f>
        <v>6</v>
      </c>
      <c r="K17" s="6">
        <f>'2 жастағы Т'!AI17</f>
        <v>4</v>
      </c>
      <c r="L17" s="6">
        <f>'2 жастағы Т'!AJ17</f>
        <v>0</v>
      </c>
      <c r="M17" s="6">
        <f>'2 жастағы Ш'!AT17</f>
        <v>5</v>
      </c>
      <c r="N17" s="17">
        <f>'2 жастағы Ш'!AU17</f>
        <v>7</v>
      </c>
      <c r="O17" s="17">
        <f>'2 жастағы Ш'!AV17</f>
        <v>2</v>
      </c>
      <c r="P17" s="17">
        <f>'2 жастағы Ә'!BC17</f>
        <v>3</v>
      </c>
      <c r="Q17" s="17">
        <f>'2 жастағы Ә'!BD17</f>
        <v>13</v>
      </c>
      <c r="R17" s="18">
        <f>'2 жастағы Ә'!BE17</f>
        <v>1</v>
      </c>
      <c r="S17" s="86">
        <f t="shared" si="1"/>
        <v>6</v>
      </c>
      <c r="T17" s="35">
        <f t="shared" si="2"/>
        <v>8</v>
      </c>
      <c r="U17" s="36">
        <f t="shared" si="3"/>
        <v>1</v>
      </c>
      <c r="Z17" s="97" t="s">
        <v>126</v>
      </c>
      <c r="AA17" s="787"/>
      <c r="AB17" s="99">
        <f>'2 жастағы Ф'!AP46</f>
        <v>0</v>
      </c>
    </row>
    <row r="18" spans="2:28" x14ac:dyDescent="0.25">
      <c r="B18" s="17">
        <v>9</v>
      </c>
      <c r="C18" s="6" t="str">
        <f>'2 жастағы Ф'!C18</f>
        <v>Литвинов Иван</v>
      </c>
      <c r="D18" s="6">
        <f>'2 жастағы Ф'!AN18</f>
        <v>5</v>
      </c>
      <c r="E18" s="6">
        <f>'2 жастағы Ф'!AO18</f>
        <v>7</v>
      </c>
      <c r="F18" s="6">
        <f>'2 жастағы Ф'!AP18</f>
        <v>0</v>
      </c>
      <c r="G18" s="6">
        <f>'2 жастағы К'!BR18</f>
        <v>6</v>
      </c>
      <c r="H18" s="6">
        <f>'2 жастағы К'!BS18</f>
        <v>13</v>
      </c>
      <c r="I18" s="6">
        <f>'2 жастағы К'!BT18</f>
        <v>2</v>
      </c>
      <c r="J18" s="6">
        <f>'2 жастағы Т'!AH18</f>
        <v>4</v>
      </c>
      <c r="K18" s="6">
        <f>'2 жастағы Т'!AI18</f>
        <v>6</v>
      </c>
      <c r="L18" s="6">
        <f>'2 жастағы Т'!AJ18</f>
        <v>0</v>
      </c>
      <c r="M18" s="6">
        <f>'2 жастағы Ш'!AT18</f>
        <v>5</v>
      </c>
      <c r="N18" s="17">
        <f>'2 жастағы Ш'!AU18</f>
        <v>7</v>
      </c>
      <c r="O18" s="17">
        <f>'2 жастағы Ш'!AV18</f>
        <v>2</v>
      </c>
      <c r="P18" s="17">
        <f>'2 жастағы Ә'!BC18</f>
        <v>4</v>
      </c>
      <c r="Q18" s="17">
        <f>'2 жастағы Ә'!BD18</f>
        <v>12</v>
      </c>
      <c r="R18" s="18">
        <f>'2 жастағы Ә'!BE18</f>
        <v>1</v>
      </c>
      <c r="S18" s="86">
        <f t="shared" si="1"/>
        <v>4.8</v>
      </c>
      <c r="T18" s="35">
        <f t="shared" si="2"/>
        <v>9</v>
      </c>
      <c r="U18" s="36">
        <f t="shared" si="3"/>
        <v>1</v>
      </c>
      <c r="Z18" s="97"/>
      <c r="AA18" s="98"/>
      <c r="AB18" s="98"/>
    </row>
    <row r="19" spans="2:28" x14ac:dyDescent="0.25">
      <c r="B19" s="17">
        <v>10</v>
      </c>
      <c r="C19" s="6">
        <f>'2 жастағы Ф'!C19</f>
        <v>0</v>
      </c>
      <c r="D19" s="6">
        <f>'2 жастағы Ф'!AN19</f>
        <v>0</v>
      </c>
      <c r="E19" s="6">
        <f>'2 жастағы Ф'!AO19</f>
        <v>0</v>
      </c>
      <c r="F19" s="6">
        <f>'2 жастағы Ф'!AP19</f>
        <v>0</v>
      </c>
      <c r="G19" s="6">
        <f>'2 жастағы К'!BR19</f>
        <v>7</v>
      </c>
      <c r="H19" s="6">
        <f>'2 жастағы К'!BS19</f>
        <v>12</v>
      </c>
      <c r="I19" s="6">
        <f>'2 жастағы К'!BT19</f>
        <v>2</v>
      </c>
      <c r="J19" s="6">
        <f>'2 жастағы Т'!AH19</f>
        <v>5</v>
      </c>
      <c r="K19" s="6">
        <f>'2 жастағы Т'!AI19</f>
        <v>4</v>
      </c>
      <c r="L19" s="6">
        <f>'2 жастағы Т'!AJ19</f>
        <v>1</v>
      </c>
      <c r="M19" s="6">
        <f>'2 жастағы Ш'!AT19</f>
        <v>6</v>
      </c>
      <c r="N19" s="17">
        <f>'2 жастағы Ш'!AU19</f>
        <v>4</v>
      </c>
      <c r="O19" s="17">
        <f>'2 жастағы Ш'!AV19</f>
        <v>3</v>
      </c>
      <c r="P19" s="17">
        <f>'2 жастағы Ә'!BC19</f>
        <v>1</v>
      </c>
      <c r="Q19" s="17">
        <f>'2 жастағы Ә'!BD19</f>
        <v>2</v>
      </c>
      <c r="R19" s="18">
        <f>'2 жастағы Ә'!BE19</f>
        <v>0</v>
      </c>
      <c r="S19" s="86">
        <f t="shared" si="1"/>
        <v>3.8</v>
      </c>
      <c r="T19" s="35">
        <f t="shared" si="2"/>
        <v>4.4000000000000004</v>
      </c>
      <c r="U19" s="36">
        <f t="shared" si="3"/>
        <v>1.2</v>
      </c>
      <c r="Z19" s="97" t="s">
        <v>124</v>
      </c>
      <c r="AA19" s="787" t="s">
        <v>62</v>
      </c>
      <c r="AB19" s="99">
        <f>'2 жастағы К'!BT44</f>
        <v>46.464646464646471</v>
      </c>
    </row>
    <row r="20" spans="2:28" x14ac:dyDescent="0.25">
      <c r="B20" s="17">
        <v>11</v>
      </c>
      <c r="C20" s="6">
        <f>'2 жастағы Ф'!C20</f>
        <v>0</v>
      </c>
      <c r="D20" s="6">
        <f>'2 жастағы Ф'!AN20</f>
        <v>0</v>
      </c>
      <c r="E20" s="6">
        <f>'2 жастағы Ф'!AO20</f>
        <v>0</v>
      </c>
      <c r="F20" s="6">
        <f>'2 жастағы Ф'!AP20</f>
        <v>0</v>
      </c>
      <c r="G20" s="6">
        <f>'2 жастағы К'!BR20</f>
        <v>8</v>
      </c>
      <c r="H20" s="6">
        <f>'2 жастағы К'!BS20</f>
        <v>12</v>
      </c>
      <c r="I20" s="6">
        <f>'2 жастағы К'!BT20</f>
        <v>2</v>
      </c>
      <c r="J20" s="6">
        <f>'2 жастағы Т'!AH20</f>
        <v>4</v>
      </c>
      <c r="K20" s="6">
        <f>'2 жастағы Т'!AI20</f>
        <v>5</v>
      </c>
      <c r="L20" s="6">
        <f>'2 жастағы Т'!AJ20</f>
        <v>1</v>
      </c>
      <c r="M20" s="6">
        <f>'2 жастағы Ш'!AT20</f>
        <v>4</v>
      </c>
      <c r="N20" s="17">
        <f>'2 жастағы Ш'!AU20</f>
        <v>6</v>
      </c>
      <c r="O20" s="17">
        <f>'2 жастағы Ш'!AV20</f>
        <v>3</v>
      </c>
      <c r="P20" s="17">
        <f>'2 жастағы Ә'!BC20</f>
        <v>0</v>
      </c>
      <c r="Q20" s="17">
        <f>'2 жастағы Ә'!BD20</f>
        <v>0</v>
      </c>
      <c r="R20" s="18">
        <f>'2 жастағы Ә'!BE20</f>
        <v>0</v>
      </c>
      <c r="S20" s="86">
        <f t="shared" si="1"/>
        <v>3.2</v>
      </c>
      <c r="T20" s="35">
        <f t="shared" si="2"/>
        <v>4.5999999999999996</v>
      </c>
      <c r="U20" s="36">
        <f t="shared" si="3"/>
        <v>1.2</v>
      </c>
      <c r="Z20" s="97" t="s">
        <v>125</v>
      </c>
      <c r="AA20" s="787"/>
      <c r="AB20" s="99">
        <f>'2 жастағы К'!BT45</f>
        <v>62.626262626262616</v>
      </c>
    </row>
    <row r="21" spans="2:28" x14ac:dyDescent="0.25">
      <c r="B21" s="17">
        <v>12</v>
      </c>
      <c r="C21" s="6">
        <f>'2 жастағы Ф'!C21</f>
        <v>0</v>
      </c>
      <c r="D21" s="6">
        <f>'2 жастағы Ф'!AN21</f>
        <v>0</v>
      </c>
      <c r="E21" s="6">
        <f>'2 жастағы Ф'!AO21</f>
        <v>0</v>
      </c>
      <c r="F21" s="6">
        <f>'2 жастағы Ф'!AP21</f>
        <v>0</v>
      </c>
      <c r="G21" s="6">
        <f>'2 жастағы К'!BR21</f>
        <v>0</v>
      </c>
      <c r="H21" s="6">
        <f>'2 жастағы К'!BS21</f>
        <v>0</v>
      </c>
      <c r="I21" s="6">
        <f>'2 жастағы К'!BT21</f>
        <v>0</v>
      </c>
      <c r="J21" s="6">
        <f>'2 жастағы Т'!AH21</f>
        <v>0</v>
      </c>
      <c r="K21" s="6">
        <f>'2 жастағы Т'!AI21</f>
        <v>0</v>
      </c>
      <c r="L21" s="6">
        <f>'2 жастағы Т'!AJ21</f>
        <v>0</v>
      </c>
      <c r="M21" s="6">
        <f>'2 жастағы Ш'!AT21</f>
        <v>0</v>
      </c>
      <c r="N21" s="17">
        <f>'2 жастағы Ш'!AU21</f>
        <v>0</v>
      </c>
      <c r="O21" s="17">
        <f>'2 жастағы Ш'!AV21</f>
        <v>0</v>
      </c>
      <c r="P21" s="17">
        <f>'2 жастағы Ә'!BC21</f>
        <v>0</v>
      </c>
      <c r="Q21" s="17">
        <f>'2 жастағы Ә'!BD21</f>
        <v>0</v>
      </c>
      <c r="R21" s="18">
        <f>'2 жастағы Ә'!BE21</f>
        <v>0</v>
      </c>
      <c r="S21" s="86">
        <f t="shared" si="1"/>
        <v>0</v>
      </c>
      <c r="T21" s="35">
        <f t="shared" si="2"/>
        <v>0</v>
      </c>
      <c r="U21" s="36">
        <f t="shared" si="3"/>
        <v>0</v>
      </c>
      <c r="Z21" s="97" t="s">
        <v>126</v>
      </c>
      <c r="AA21" s="787"/>
      <c r="AB21" s="99">
        <f>'2 жастағы К'!BT46</f>
        <v>11.111111111111112</v>
      </c>
    </row>
    <row r="22" spans="2:28" x14ac:dyDescent="0.25">
      <c r="B22" s="17">
        <v>13</v>
      </c>
      <c r="C22" s="6">
        <f>'2 жастағы Ф'!C22</f>
        <v>0</v>
      </c>
      <c r="D22" s="6">
        <f>'2 жастағы Ф'!AN22</f>
        <v>0</v>
      </c>
      <c r="E22" s="6">
        <f>'2 жастағы Ф'!AO22</f>
        <v>0</v>
      </c>
      <c r="F22" s="6">
        <f>'2 жастағы Ф'!AP22</f>
        <v>0</v>
      </c>
      <c r="G22" s="6">
        <f>'2 жастағы К'!BR22</f>
        <v>0</v>
      </c>
      <c r="H22" s="6">
        <f>'2 жастағы К'!BS22</f>
        <v>0</v>
      </c>
      <c r="I22" s="6">
        <f>'2 жастағы К'!BT22</f>
        <v>0</v>
      </c>
      <c r="J22" s="6">
        <f>'2 жастағы Т'!AH22</f>
        <v>0</v>
      </c>
      <c r="K22" s="6">
        <f>'2 жастағы Т'!AI22</f>
        <v>0</v>
      </c>
      <c r="L22" s="6">
        <f>'2 жастағы Т'!AJ22</f>
        <v>0</v>
      </c>
      <c r="M22" s="6">
        <f>'2 жастағы Ш'!AT22</f>
        <v>0</v>
      </c>
      <c r="N22" s="17">
        <f>'2 жастағы Ш'!AU22</f>
        <v>0</v>
      </c>
      <c r="O22" s="17">
        <f>'2 жастағы Ш'!AV22</f>
        <v>0</v>
      </c>
      <c r="P22" s="17">
        <f>'2 жастағы Ә'!BC22</f>
        <v>0</v>
      </c>
      <c r="Q22" s="17">
        <f>'2 жастағы Ә'!BD22</f>
        <v>0</v>
      </c>
      <c r="R22" s="18">
        <f>'2 жастағы Ә'!BE22</f>
        <v>0</v>
      </c>
      <c r="S22" s="86">
        <f t="shared" si="1"/>
        <v>0</v>
      </c>
      <c r="T22" s="35">
        <f t="shared" si="2"/>
        <v>0</v>
      </c>
      <c r="U22" s="36">
        <f t="shared" si="3"/>
        <v>0</v>
      </c>
      <c r="Z22" s="97"/>
      <c r="AA22" s="98"/>
      <c r="AB22" s="98"/>
    </row>
    <row r="23" spans="2:28" x14ac:dyDescent="0.25">
      <c r="B23" s="17">
        <v>14</v>
      </c>
      <c r="C23" s="6">
        <f>'2 жастағы Ф'!C23</f>
        <v>0</v>
      </c>
      <c r="D23" s="6">
        <f>'2 жастағы Ф'!AN23</f>
        <v>0</v>
      </c>
      <c r="E23" s="6">
        <f>'2 жастағы Ф'!AO23</f>
        <v>0</v>
      </c>
      <c r="F23" s="6">
        <f>'2 жастағы Ф'!AP23</f>
        <v>0</v>
      </c>
      <c r="G23" s="6">
        <f>'2 жастағы К'!BR23</f>
        <v>0</v>
      </c>
      <c r="H23" s="6">
        <f>'2 жастағы К'!BS23</f>
        <v>0</v>
      </c>
      <c r="I23" s="6">
        <f>'2 жастағы К'!BT23</f>
        <v>0</v>
      </c>
      <c r="J23" s="6">
        <f>'2 жастағы Т'!AH23</f>
        <v>0</v>
      </c>
      <c r="K23" s="6">
        <f>'2 жастағы Т'!AI23</f>
        <v>0</v>
      </c>
      <c r="L23" s="6">
        <f>'2 жастағы Т'!AJ23</f>
        <v>0</v>
      </c>
      <c r="M23" s="6">
        <f>'2 жастағы Ш'!AT23</f>
        <v>0</v>
      </c>
      <c r="N23" s="17">
        <f>'2 жастағы Ш'!AU23</f>
        <v>0</v>
      </c>
      <c r="O23" s="17">
        <f>'2 жастағы Ш'!AV23</f>
        <v>0</v>
      </c>
      <c r="P23" s="17">
        <f>'2 жастағы Ә'!BC23</f>
        <v>0</v>
      </c>
      <c r="Q23" s="17">
        <f>'2 жастағы Ә'!BD23</f>
        <v>0</v>
      </c>
      <c r="R23" s="18">
        <f>'2 жастағы Ә'!BE23</f>
        <v>0</v>
      </c>
      <c r="S23" s="86">
        <f t="shared" si="1"/>
        <v>0</v>
      </c>
      <c r="T23" s="35">
        <f t="shared" si="2"/>
        <v>0</v>
      </c>
      <c r="U23" s="36">
        <f t="shared" si="3"/>
        <v>0</v>
      </c>
      <c r="Z23" s="97" t="s">
        <v>124</v>
      </c>
      <c r="AA23" s="787" t="s">
        <v>63</v>
      </c>
      <c r="AB23" s="99">
        <f>'2 жастағы Т'!AJ44</f>
        <v>72.222222222222243</v>
      </c>
    </row>
    <row r="24" spans="2:28" x14ac:dyDescent="0.25">
      <c r="B24" s="17">
        <v>15</v>
      </c>
      <c r="C24" s="6">
        <f>'2 жастағы Ф'!C24</f>
        <v>0</v>
      </c>
      <c r="D24" s="6">
        <f>'2 жастағы Ф'!AN24</f>
        <v>0</v>
      </c>
      <c r="E24" s="6">
        <f>'2 жастағы Ф'!AO24</f>
        <v>0</v>
      </c>
      <c r="F24" s="6">
        <f>'2 жастағы Ф'!AP24</f>
        <v>0</v>
      </c>
      <c r="G24" s="6">
        <f>'2 жастағы К'!BR24</f>
        <v>0</v>
      </c>
      <c r="H24" s="6">
        <f>'2 жастағы К'!BS24</f>
        <v>0</v>
      </c>
      <c r="I24" s="6">
        <f>'2 жастағы К'!BT24</f>
        <v>0</v>
      </c>
      <c r="J24" s="6">
        <f>'2 жастағы Т'!AH24</f>
        <v>0</v>
      </c>
      <c r="K24" s="6">
        <f>'2 жастағы Т'!AI24</f>
        <v>0</v>
      </c>
      <c r="L24" s="6">
        <f>'2 жастағы Т'!AJ24</f>
        <v>0</v>
      </c>
      <c r="M24" s="6">
        <f>'2 жастағы Ш'!AT24</f>
        <v>0</v>
      </c>
      <c r="N24" s="17">
        <f>'2 жастағы Ш'!AU24</f>
        <v>0</v>
      </c>
      <c r="O24" s="17">
        <f>'2 жастағы Ш'!AV24</f>
        <v>0</v>
      </c>
      <c r="P24" s="17">
        <f>'2 жастағы Ә'!BC24</f>
        <v>0</v>
      </c>
      <c r="Q24" s="17">
        <f>'2 жастағы Ә'!BD24</f>
        <v>0</v>
      </c>
      <c r="R24" s="18">
        <f>'2 жастағы Ә'!BE24</f>
        <v>0</v>
      </c>
      <c r="S24" s="86">
        <f t="shared" si="1"/>
        <v>0</v>
      </c>
      <c r="T24" s="35">
        <f t="shared" si="2"/>
        <v>0</v>
      </c>
      <c r="U24" s="36">
        <f t="shared" si="3"/>
        <v>0</v>
      </c>
      <c r="Z24" s="97" t="s">
        <v>125</v>
      </c>
      <c r="AA24" s="787"/>
      <c r="AB24" s="99">
        <f>'2 жастағы Т'!AJ45</f>
        <v>47.777777777777779</v>
      </c>
    </row>
    <row r="25" spans="2:28" x14ac:dyDescent="0.25">
      <c r="B25" s="17">
        <v>16</v>
      </c>
      <c r="C25" s="6">
        <f>'2 жастағы Ф'!C25</f>
        <v>0</v>
      </c>
      <c r="D25" s="6">
        <f>'2 жастағы Ф'!AN25</f>
        <v>0</v>
      </c>
      <c r="E25" s="6">
        <f>'2 жастағы Ф'!AO25</f>
        <v>0</v>
      </c>
      <c r="F25" s="6">
        <f>'2 жастағы Ф'!AP25</f>
        <v>0</v>
      </c>
      <c r="G25" s="6">
        <f>'2 жастағы К'!BR25</f>
        <v>0</v>
      </c>
      <c r="H25" s="6">
        <f>'2 жастағы К'!BS25</f>
        <v>0</v>
      </c>
      <c r="I25" s="6">
        <f>'2 жастағы К'!BT25</f>
        <v>0</v>
      </c>
      <c r="J25" s="6">
        <f>'2 жастағы Т'!AH25</f>
        <v>0</v>
      </c>
      <c r="K25" s="6">
        <f>'2 жастағы Т'!AI25</f>
        <v>0</v>
      </c>
      <c r="L25" s="6">
        <f>'2 жастағы Т'!AJ25</f>
        <v>0</v>
      </c>
      <c r="M25" s="6">
        <f>'2 жастағы Ш'!AT25</f>
        <v>0</v>
      </c>
      <c r="N25" s="17">
        <f>'2 жастағы Ш'!AU25</f>
        <v>0</v>
      </c>
      <c r="O25" s="17">
        <f>'2 жастағы Ш'!AV25</f>
        <v>0</v>
      </c>
      <c r="P25" s="17">
        <f>'2 жастағы Ә'!BC25</f>
        <v>0</v>
      </c>
      <c r="Q25" s="17">
        <f>'2 жастағы Ә'!BD25</f>
        <v>0</v>
      </c>
      <c r="R25" s="18">
        <f>'2 жастағы Ә'!BE25</f>
        <v>0</v>
      </c>
      <c r="S25" s="86">
        <f t="shared" si="1"/>
        <v>0</v>
      </c>
      <c r="T25" s="35">
        <f t="shared" si="2"/>
        <v>0</v>
      </c>
      <c r="U25" s="36">
        <f t="shared" si="3"/>
        <v>0</v>
      </c>
      <c r="Z25" s="97" t="s">
        <v>126</v>
      </c>
      <c r="AA25" s="787"/>
      <c r="AB25" s="99">
        <f>'2 жастағы Т'!AJ46</f>
        <v>2.2222222222222223</v>
      </c>
    </row>
    <row r="26" spans="2:28" x14ac:dyDescent="0.25">
      <c r="B26" s="17">
        <v>17</v>
      </c>
      <c r="C26" s="6">
        <f>'2 жастағы Ф'!C26</f>
        <v>0</v>
      </c>
      <c r="D26" s="6">
        <f>'2 жастағы Ф'!AN26</f>
        <v>0</v>
      </c>
      <c r="E26" s="6">
        <f>'2 жастағы Ф'!AO26</f>
        <v>0</v>
      </c>
      <c r="F26" s="6">
        <f>'2 жастағы Ф'!AP26</f>
        <v>0</v>
      </c>
      <c r="G26" s="6">
        <f>'2 жастағы К'!BR26</f>
        <v>0</v>
      </c>
      <c r="H26" s="6">
        <f>'2 жастағы К'!BS26</f>
        <v>0</v>
      </c>
      <c r="I26" s="6">
        <f>'2 жастағы К'!BT26</f>
        <v>0</v>
      </c>
      <c r="J26" s="6">
        <f>'2 жастағы Т'!AH26</f>
        <v>0</v>
      </c>
      <c r="K26" s="6">
        <f>'2 жастағы Т'!AI26</f>
        <v>0</v>
      </c>
      <c r="L26" s="6">
        <f>'2 жастағы Т'!AJ26</f>
        <v>0</v>
      </c>
      <c r="M26" s="6">
        <f>'2 жастағы Ш'!AT26</f>
        <v>0</v>
      </c>
      <c r="N26" s="17">
        <f>'2 жастағы Ш'!AU26</f>
        <v>0</v>
      </c>
      <c r="O26" s="17">
        <f>'2 жастағы Ш'!AV26</f>
        <v>0</v>
      </c>
      <c r="P26" s="17">
        <f>'2 жастағы Ә'!BC26</f>
        <v>0</v>
      </c>
      <c r="Q26" s="17">
        <f>'2 жастағы Ә'!BD26</f>
        <v>0</v>
      </c>
      <c r="R26" s="18">
        <f>'2 жастағы Ә'!BE26</f>
        <v>0</v>
      </c>
      <c r="S26" s="86">
        <f t="shared" si="1"/>
        <v>0</v>
      </c>
      <c r="T26" s="35">
        <f t="shared" si="2"/>
        <v>0</v>
      </c>
      <c r="U26" s="36">
        <f t="shared" si="3"/>
        <v>0</v>
      </c>
      <c r="Z26" s="97"/>
      <c r="AA26" s="98"/>
      <c r="AB26" s="98"/>
    </row>
    <row r="27" spans="2:28" x14ac:dyDescent="0.25">
      <c r="B27" s="17">
        <v>18</v>
      </c>
      <c r="C27" s="6">
        <f>'2 жастағы Ф'!C27</f>
        <v>0</v>
      </c>
      <c r="D27" s="6">
        <f>'2 жастағы Ф'!AN27</f>
        <v>0</v>
      </c>
      <c r="E27" s="6">
        <f>'2 жастағы Ф'!AO27</f>
        <v>0</v>
      </c>
      <c r="F27" s="6">
        <f>'2 жастағы Ф'!AP27</f>
        <v>0</v>
      </c>
      <c r="G27" s="6">
        <f>'2 жастағы К'!BR27</f>
        <v>0</v>
      </c>
      <c r="H27" s="6">
        <f>'2 жастағы К'!BS27</f>
        <v>0</v>
      </c>
      <c r="I27" s="6">
        <f>'2 жастағы К'!BT27</f>
        <v>0</v>
      </c>
      <c r="J27" s="6">
        <f>'2 жастағы Т'!AH27</f>
        <v>0</v>
      </c>
      <c r="K27" s="6">
        <f>'2 жастағы Т'!AI27</f>
        <v>0</v>
      </c>
      <c r="L27" s="6">
        <f>'2 жастағы Т'!AJ27</f>
        <v>0</v>
      </c>
      <c r="M27" s="6">
        <f>'2 жастағы Ш'!AT27</f>
        <v>0</v>
      </c>
      <c r="N27" s="17">
        <f>'2 жастағы Ш'!AU27</f>
        <v>0</v>
      </c>
      <c r="O27" s="17">
        <f>'2 жастағы Ш'!AV27</f>
        <v>0</v>
      </c>
      <c r="P27" s="17">
        <f>'2 жастағы Ә'!BC27</f>
        <v>0</v>
      </c>
      <c r="Q27" s="17">
        <f>'2 жастағы Ә'!BD27</f>
        <v>0</v>
      </c>
      <c r="R27" s="18">
        <f>'2 жастағы Ә'!BE27</f>
        <v>0</v>
      </c>
      <c r="S27" s="86">
        <f t="shared" si="1"/>
        <v>0</v>
      </c>
      <c r="T27" s="35">
        <f t="shared" si="2"/>
        <v>0</v>
      </c>
      <c r="U27" s="36">
        <f t="shared" si="3"/>
        <v>0</v>
      </c>
      <c r="Z27" s="97" t="s">
        <v>124</v>
      </c>
      <c r="AA27" s="787" t="s">
        <v>127</v>
      </c>
      <c r="AB27" s="99">
        <f>'2 жастағы Ш'!AV44</f>
        <v>50</v>
      </c>
    </row>
    <row r="28" spans="2:28" x14ac:dyDescent="0.25">
      <c r="B28" s="17">
        <v>19</v>
      </c>
      <c r="C28" s="6">
        <f>'2 жастағы Ф'!C28</f>
        <v>0</v>
      </c>
      <c r="D28" s="6">
        <f>'2 жастағы Ф'!AN28</f>
        <v>0</v>
      </c>
      <c r="E28" s="6">
        <f>'2 жастағы Ф'!AO28</f>
        <v>0</v>
      </c>
      <c r="F28" s="6">
        <f>'2 жастағы Ф'!AP28</f>
        <v>0</v>
      </c>
      <c r="G28" s="6">
        <f>'2 жастағы К'!BR28</f>
        <v>0</v>
      </c>
      <c r="H28" s="6">
        <f>'2 жастағы К'!BS28</f>
        <v>0</v>
      </c>
      <c r="I28" s="6">
        <f>'2 жастағы К'!BT28</f>
        <v>0</v>
      </c>
      <c r="J28" s="6">
        <f>'2 жастағы Т'!AH28</f>
        <v>0</v>
      </c>
      <c r="K28" s="6">
        <f>'2 жастағы Т'!AI28</f>
        <v>0</v>
      </c>
      <c r="L28" s="6">
        <f>'2 жастағы Т'!AJ28</f>
        <v>0</v>
      </c>
      <c r="M28" s="6">
        <f>'2 жастағы Ш'!AT28</f>
        <v>0</v>
      </c>
      <c r="N28" s="17">
        <f>'2 жастағы Ш'!AU28</f>
        <v>0</v>
      </c>
      <c r="O28" s="17">
        <f>'2 жастағы Ш'!AV28</f>
        <v>0</v>
      </c>
      <c r="P28" s="17">
        <f>'2 жастағы Ә'!BC28</f>
        <v>0</v>
      </c>
      <c r="Q28" s="17">
        <f>'2 жастағы Ә'!BD28</f>
        <v>0</v>
      </c>
      <c r="R28" s="18">
        <f>'2 жастағы Ә'!BE28</f>
        <v>0</v>
      </c>
      <c r="S28" s="86">
        <f t="shared" si="1"/>
        <v>0</v>
      </c>
      <c r="T28" s="35">
        <f t="shared" si="2"/>
        <v>0</v>
      </c>
      <c r="U28" s="36">
        <f t="shared" si="3"/>
        <v>0</v>
      </c>
      <c r="Z28" s="97" t="s">
        <v>125</v>
      </c>
      <c r="AA28" s="787"/>
      <c r="AB28" s="99">
        <f>'2 жастағы Ш'!AV45</f>
        <v>51.587301587301582</v>
      </c>
    </row>
    <row r="29" spans="2:28" x14ac:dyDescent="0.25">
      <c r="B29" s="17">
        <v>20</v>
      </c>
      <c r="C29" s="6">
        <f>'2 жастағы Ф'!C29</f>
        <v>0</v>
      </c>
      <c r="D29" s="6">
        <f>'2 жастағы Ф'!AN29</f>
        <v>0</v>
      </c>
      <c r="E29" s="6">
        <f>'2 жастағы Ф'!AO29</f>
        <v>0</v>
      </c>
      <c r="F29" s="6">
        <f>'2 жастағы Ф'!AP29</f>
        <v>0</v>
      </c>
      <c r="G29" s="6">
        <f>'2 жастағы К'!BR29</f>
        <v>0</v>
      </c>
      <c r="H29" s="6">
        <f>'2 жастағы К'!BS29</f>
        <v>0</v>
      </c>
      <c r="I29" s="6">
        <f>'2 жастағы К'!BT29</f>
        <v>0</v>
      </c>
      <c r="J29" s="6">
        <f>'2 жастағы Т'!AH29</f>
        <v>0</v>
      </c>
      <c r="K29" s="6">
        <f>'2 жастағы Т'!AI29</f>
        <v>0</v>
      </c>
      <c r="L29" s="6">
        <f>'2 жастағы Т'!AJ29</f>
        <v>0</v>
      </c>
      <c r="M29" s="6">
        <f>'2 жастағы Ш'!AT29</f>
        <v>0</v>
      </c>
      <c r="N29" s="17">
        <f>'2 жастағы Ш'!AU29</f>
        <v>0</v>
      </c>
      <c r="O29" s="17">
        <f>'2 жастағы Ш'!AV29</f>
        <v>0</v>
      </c>
      <c r="P29" s="17">
        <f>'2 жастағы Ә'!BC29</f>
        <v>0</v>
      </c>
      <c r="Q29" s="17">
        <f>'2 жастағы Ә'!BD29</f>
        <v>0</v>
      </c>
      <c r="R29" s="18">
        <f>'2 жастағы Ә'!BE29</f>
        <v>0</v>
      </c>
      <c r="S29" s="86">
        <f t="shared" si="1"/>
        <v>0</v>
      </c>
      <c r="T29" s="35">
        <f t="shared" si="2"/>
        <v>0</v>
      </c>
      <c r="U29" s="36">
        <f t="shared" si="3"/>
        <v>0</v>
      </c>
      <c r="Z29" s="97" t="s">
        <v>126</v>
      </c>
      <c r="AA29" s="787"/>
      <c r="AB29" s="99">
        <f>'2 жастағы Ш'!AV46</f>
        <v>18.253968253968257</v>
      </c>
    </row>
    <row r="30" spans="2:28" x14ac:dyDescent="0.25">
      <c r="B30" s="17">
        <v>21</v>
      </c>
      <c r="C30" s="6">
        <f>'2 жастағы Ф'!C30</f>
        <v>0</v>
      </c>
      <c r="D30" s="6">
        <f>'2 жастағы Ф'!AN30</f>
        <v>0</v>
      </c>
      <c r="E30" s="6">
        <f>'2 жастағы Ф'!AO30</f>
        <v>0</v>
      </c>
      <c r="F30" s="6">
        <f>'2 жастағы Ф'!AP30</f>
        <v>0</v>
      </c>
      <c r="G30" s="6">
        <f>'2 жастағы К'!BR30</f>
        <v>0</v>
      </c>
      <c r="H30" s="6">
        <f>'2 жастағы К'!BS30</f>
        <v>0</v>
      </c>
      <c r="I30" s="6">
        <f>'2 жастағы К'!BT30</f>
        <v>0</v>
      </c>
      <c r="J30" s="6">
        <f>'2 жастағы Т'!AH30</f>
        <v>0</v>
      </c>
      <c r="K30" s="6">
        <f>'2 жастағы Т'!AI30</f>
        <v>0</v>
      </c>
      <c r="L30" s="6">
        <f>'2 жастағы Т'!AJ30</f>
        <v>0</v>
      </c>
      <c r="M30" s="6">
        <f>'2 жастағы Ш'!AT30</f>
        <v>0</v>
      </c>
      <c r="N30" s="17">
        <f>'2 жастағы Ш'!AU30</f>
        <v>0</v>
      </c>
      <c r="O30" s="17">
        <f>'2 жастағы Ш'!AV30</f>
        <v>0</v>
      </c>
      <c r="P30" s="17">
        <f>'2 жастағы Ә'!BC30</f>
        <v>0</v>
      </c>
      <c r="Q30" s="17">
        <f>'2 жастағы Ә'!BD30</f>
        <v>0</v>
      </c>
      <c r="R30" s="18">
        <f>'2 жастағы Ә'!BE30</f>
        <v>0</v>
      </c>
      <c r="S30" s="86">
        <f t="shared" si="1"/>
        <v>0</v>
      </c>
      <c r="T30" s="35">
        <f t="shared" si="2"/>
        <v>0</v>
      </c>
      <c r="U30" s="36">
        <f t="shared" si="3"/>
        <v>0</v>
      </c>
      <c r="Z30" s="97"/>
      <c r="AA30" s="98"/>
      <c r="AB30" s="98"/>
    </row>
    <row r="31" spans="2:28" x14ac:dyDescent="0.25">
      <c r="B31" s="17">
        <v>22</v>
      </c>
      <c r="C31" s="6">
        <f>'2 жастағы Ф'!C31</f>
        <v>0</v>
      </c>
      <c r="D31" s="6">
        <f>'2 жастағы Ф'!AN31</f>
        <v>0</v>
      </c>
      <c r="E31" s="6">
        <f>'2 жастағы Ф'!AO31</f>
        <v>0</v>
      </c>
      <c r="F31" s="6">
        <f>'2 жастағы Ф'!AP31</f>
        <v>0</v>
      </c>
      <c r="G31" s="6">
        <f>'2 жастағы К'!BR31</f>
        <v>0</v>
      </c>
      <c r="H31" s="6">
        <f>'2 жастағы К'!BS31</f>
        <v>0</v>
      </c>
      <c r="I31" s="6">
        <f>'2 жастағы К'!BT31</f>
        <v>0</v>
      </c>
      <c r="J31" s="6">
        <f>'2 жастағы Т'!AH31</f>
        <v>0</v>
      </c>
      <c r="K31" s="6">
        <f>'2 жастағы Т'!AI31</f>
        <v>0</v>
      </c>
      <c r="L31" s="6">
        <f>'2 жастағы Т'!AJ31</f>
        <v>0</v>
      </c>
      <c r="M31" s="6">
        <f>'2 жастағы Ш'!AT31</f>
        <v>0</v>
      </c>
      <c r="N31" s="17">
        <f>'2 жастағы Ш'!AU31</f>
        <v>0</v>
      </c>
      <c r="O31" s="17">
        <f>'2 жастағы Ш'!AV31</f>
        <v>0</v>
      </c>
      <c r="P31" s="17">
        <f>'2 жастағы Ә'!BC31</f>
        <v>0</v>
      </c>
      <c r="Q31" s="17">
        <f>'2 жастағы Ә'!BD31</f>
        <v>0</v>
      </c>
      <c r="R31" s="18">
        <f>'2 жастағы Ә'!BE31</f>
        <v>0</v>
      </c>
      <c r="S31" s="86">
        <f t="shared" si="1"/>
        <v>0</v>
      </c>
      <c r="T31" s="35">
        <f t="shared" si="2"/>
        <v>0</v>
      </c>
      <c r="U31" s="36">
        <f t="shared" si="3"/>
        <v>0</v>
      </c>
      <c r="Z31" s="97" t="s">
        <v>124</v>
      </c>
      <c r="AA31" s="787" t="s">
        <v>128</v>
      </c>
      <c r="AB31" s="99">
        <f>'2 жастағы Ә'!BE44</f>
        <v>35.947712418300654</v>
      </c>
    </row>
    <row r="32" spans="2:28" x14ac:dyDescent="0.25">
      <c r="B32" s="17">
        <v>23</v>
      </c>
      <c r="C32" s="6">
        <f>'2 жастағы Ф'!C32</f>
        <v>0</v>
      </c>
      <c r="D32" s="6">
        <f>'2 жастағы Ф'!AN32</f>
        <v>0</v>
      </c>
      <c r="E32" s="6">
        <f>'2 жастағы Ф'!AO32</f>
        <v>0</v>
      </c>
      <c r="F32" s="6">
        <f>'2 жастағы Ф'!AP32</f>
        <v>0</v>
      </c>
      <c r="G32" s="6">
        <f>'2 жастағы К'!BR32</f>
        <v>0</v>
      </c>
      <c r="H32" s="6">
        <f>'2 жастағы К'!BS32</f>
        <v>0</v>
      </c>
      <c r="I32" s="6">
        <f>'2 жастағы К'!BT32</f>
        <v>0</v>
      </c>
      <c r="J32" s="6">
        <f>'2 жастағы Т'!AH32</f>
        <v>0</v>
      </c>
      <c r="K32" s="6">
        <f>'2 жастағы Т'!AI32</f>
        <v>0</v>
      </c>
      <c r="L32" s="6">
        <f>'2 жастағы Т'!AJ32</f>
        <v>0</v>
      </c>
      <c r="M32" s="6">
        <f>'2 жастағы Ш'!AT32</f>
        <v>0</v>
      </c>
      <c r="N32" s="17">
        <f>'2 жастағы Ш'!AU32</f>
        <v>0</v>
      </c>
      <c r="O32" s="17">
        <f>'2 жастағы Ш'!AV32</f>
        <v>0</v>
      </c>
      <c r="P32" s="17">
        <f>'2 жастағы Ә'!BC32</f>
        <v>0</v>
      </c>
      <c r="Q32" s="17">
        <f>'2 жастағы Ә'!BD32</f>
        <v>0</v>
      </c>
      <c r="R32" s="18">
        <f>'2 жастағы Ә'!BE32</f>
        <v>0</v>
      </c>
      <c r="S32" s="86">
        <f t="shared" si="1"/>
        <v>0</v>
      </c>
      <c r="T32" s="35">
        <f t="shared" si="2"/>
        <v>0</v>
      </c>
      <c r="U32" s="36">
        <f t="shared" si="3"/>
        <v>0</v>
      </c>
      <c r="Z32" s="97" t="s">
        <v>125</v>
      </c>
      <c r="AA32" s="787"/>
      <c r="AB32" s="99">
        <f>'2 жастағы Ә'!BE45</f>
        <v>59.477124183006538</v>
      </c>
    </row>
    <row r="33" spans="2:28" x14ac:dyDescent="0.25">
      <c r="B33" s="17">
        <v>24</v>
      </c>
      <c r="C33" s="6">
        <f>'2 жастағы Ф'!C33</f>
        <v>0</v>
      </c>
      <c r="D33" s="6">
        <f>'2 жастағы Ф'!AN33</f>
        <v>0</v>
      </c>
      <c r="E33" s="6">
        <f>'2 жастағы Ф'!AO33</f>
        <v>0</v>
      </c>
      <c r="F33" s="6">
        <f>'2 жастағы Ф'!AP33</f>
        <v>0</v>
      </c>
      <c r="G33" s="6">
        <f>'2 жастағы К'!BR33</f>
        <v>0</v>
      </c>
      <c r="H33" s="6">
        <f>'2 жастағы К'!BS33</f>
        <v>0</v>
      </c>
      <c r="I33" s="6">
        <f>'2 жастағы К'!BT33</f>
        <v>0</v>
      </c>
      <c r="J33" s="6">
        <f>'2 жастағы Т'!AH33</f>
        <v>0</v>
      </c>
      <c r="K33" s="6">
        <f>'2 жастағы Т'!AI33</f>
        <v>0</v>
      </c>
      <c r="L33" s="6">
        <f>'2 жастағы Т'!AJ33</f>
        <v>0</v>
      </c>
      <c r="M33" s="6">
        <f>'2 жастағы Ш'!AT33</f>
        <v>0</v>
      </c>
      <c r="N33" s="17">
        <f>'2 жастағы Ш'!AU33</f>
        <v>0</v>
      </c>
      <c r="O33" s="17">
        <f>'2 жастағы Ш'!AV33</f>
        <v>0</v>
      </c>
      <c r="P33" s="17">
        <f>'2 жастағы Ә'!BC33</f>
        <v>0</v>
      </c>
      <c r="Q33" s="17">
        <f>'2 жастағы Ә'!BD33</f>
        <v>0</v>
      </c>
      <c r="R33" s="18">
        <f>'2 жастағы Ә'!BE33</f>
        <v>0</v>
      </c>
      <c r="S33" s="86">
        <f t="shared" si="1"/>
        <v>0</v>
      </c>
      <c r="T33" s="35">
        <f t="shared" si="2"/>
        <v>0</v>
      </c>
      <c r="U33" s="36">
        <f t="shared" si="3"/>
        <v>0</v>
      </c>
      <c r="Z33" s="97" t="s">
        <v>126</v>
      </c>
      <c r="AA33" s="787"/>
      <c r="AB33" s="99">
        <f>'2 жастағы Ә'!BE46</f>
        <v>6.5359477124183005</v>
      </c>
    </row>
    <row r="34" spans="2:28" x14ac:dyDescent="0.25">
      <c r="B34" s="17">
        <v>25</v>
      </c>
      <c r="C34" s="6">
        <f>'2 жастағы Ф'!C34</f>
        <v>0</v>
      </c>
      <c r="D34" s="6">
        <f>'2 жастағы Ф'!AN34</f>
        <v>0</v>
      </c>
      <c r="E34" s="6">
        <f>'2 жастағы Ф'!AO34</f>
        <v>0</v>
      </c>
      <c r="F34" s="6">
        <f>'2 жастағы Ф'!AP34</f>
        <v>0</v>
      </c>
      <c r="G34" s="6">
        <f>'2 жастағы К'!BR34</f>
        <v>0</v>
      </c>
      <c r="H34" s="6">
        <f>'2 жастағы К'!BS34</f>
        <v>0</v>
      </c>
      <c r="I34" s="6">
        <f>'2 жастағы К'!BT34</f>
        <v>0</v>
      </c>
      <c r="J34" s="6">
        <f>'2 жастағы Т'!AH34</f>
        <v>0</v>
      </c>
      <c r="K34" s="6">
        <f>'2 жастағы Т'!AI34</f>
        <v>0</v>
      </c>
      <c r="L34" s="6">
        <f>'2 жастағы Т'!AJ34</f>
        <v>0</v>
      </c>
      <c r="M34" s="6">
        <f>'2 жастағы Ш'!AT34</f>
        <v>0</v>
      </c>
      <c r="N34" s="17">
        <f>'2 жастағы Ш'!AU34</f>
        <v>0</v>
      </c>
      <c r="O34" s="17">
        <f>'2 жастағы Ш'!AV34</f>
        <v>0</v>
      </c>
      <c r="P34" s="17">
        <f>'2 жастағы Ә'!BC34</f>
        <v>0</v>
      </c>
      <c r="Q34" s="17">
        <f>'2 жастағы Ә'!BD34</f>
        <v>0</v>
      </c>
      <c r="R34" s="18">
        <f>'2 жастағы Ә'!BE34</f>
        <v>0</v>
      </c>
      <c r="S34" s="86">
        <f t="shared" si="1"/>
        <v>0</v>
      </c>
      <c r="T34" s="35">
        <f t="shared" si="2"/>
        <v>0</v>
      </c>
      <c r="U34" s="36">
        <f t="shared" si="3"/>
        <v>0</v>
      </c>
    </row>
    <row r="35" spans="2:28" x14ac:dyDescent="0.25">
      <c r="B35" s="17">
        <v>26</v>
      </c>
      <c r="C35" s="6">
        <f>'2 жастағы Ф'!C35</f>
        <v>0</v>
      </c>
      <c r="D35" s="6">
        <f>'2 жастағы Ф'!AN35</f>
        <v>0</v>
      </c>
      <c r="E35" s="6">
        <f>'2 жастағы Ф'!AO35</f>
        <v>0</v>
      </c>
      <c r="F35" s="6">
        <f>'2 жастағы Ф'!AP35</f>
        <v>0</v>
      </c>
      <c r="G35" s="6">
        <f>'2 жастағы К'!BR35</f>
        <v>0</v>
      </c>
      <c r="H35" s="6">
        <f>'2 жастағы К'!BS35</f>
        <v>0</v>
      </c>
      <c r="I35" s="6">
        <f>'2 жастағы К'!BT35</f>
        <v>0</v>
      </c>
      <c r="J35" s="6">
        <f>'2 жастағы Т'!AH35</f>
        <v>0</v>
      </c>
      <c r="K35" s="6">
        <f>'2 жастағы Т'!AI35</f>
        <v>0</v>
      </c>
      <c r="L35" s="6">
        <f>'2 жастағы Т'!AJ35</f>
        <v>0</v>
      </c>
      <c r="M35" s="6">
        <f>'2 жастағы Ш'!AT35</f>
        <v>0</v>
      </c>
      <c r="N35" s="17">
        <f>'2 жастағы Ш'!AU35</f>
        <v>0</v>
      </c>
      <c r="O35" s="17">
        <f>'2 жастағы Ш'!AV35</f>
        <v>0</v>
      </c>
      <c r="P35" s="17">
        <f>'2 жастағы Ә'!BC35</f>
        <v>0</v>
      </c>
      <c r="Q35" s="17">
        <f>'2 жастағы Ә'!BD35</f>
        <v>0</v>
      </c>
      <c r="R35" s="18">
        <f>'2 жастағы Ә'!BE35</f>
        <v>0</v>
      </c>
      <c r="S35" s="86">
        <f t="shared" si="1"/>
        <v>0</v>
      </c>
      <c r="T35" s="35">
        <f t="shared" si="2"/>
        <v>0</v>
      </c>
      <c r="U35" s="36">
        <f t="shared" si="3"/>
        <v>0</v>
      </c>
    </row>
    <row r="36" spans="2:28" x14ac:dyDescent="0.25">
      <c r="B36" s="17">
        <v>27</v>
      </c>
      <c r="C36" s="6">
        <f>'2 жастағы Ф'!C36</f>
        <v>0</v>
      </c>
      <c r="D36" s="6">
        <f>'2 жастағы Ф'!AN36</f>
        <v>0</v>
      </c>
      <c r="E36" s="6">
        <f>'2 жастағы Ф'!AO36</f>
        <v>0</v>
      </c>
      <c r="F36" s="6">
        <f>'2 жастағы Ф'!AP36</f>
        <v>0</v>
      </c>
      <c r="G36" s="6">
        <f>'2 жастағы К'!BR36</f>
        <v>0</v>
      </c>
      <c r="H36" s="6">
        <f>'2 жастағы К'!BS36</f>
        <v>0</v>
      </c>
      <c r="I36" s="6">
        <f>'2 жастағы К'!BT36</f>
        <v>0</v>
      </c>
      <c r="J36" s="6">
        <f>'2 жастағы Т'!AH36</f>
        <v>0</v>
      </c>
      <c r="K36" s="6">
        <f>'2 жастағы Т'!AI36</f>
        <v>0</v>
      </c>
      <c r="L36" s="6">
        <f>'2 жастағы Т'!AJ36</f>
        <v>0</v>
      </c>
      <c r="M36" s="6">
        <f>'2 жастағы Ш'!AT36</f>
        <v>0</v>
      </c>
      <c r="N36" s="17">
        <f>'2 жастағы Ш'!AU36</f>
        <v>0</v>
      </c>
      <c r="O36" s="17">
        <f>'2 жастағы Ш'!AV36</f>
        <v>0</v>
      </c>
      <c r="P36" s="17">
        <f>'2 жастағы Ә'!BC36</f>
        <v>0</v>
      </c>
      <c r="Q36" s="17">
        <f>'2 жастағы Ә'!BD36</f>
        <v>0</v>
      </c>
      <c r="R36" s="18">
        <f>'2 жастағы Ә'!BE36</f>
        <v>0</v>
      </c>
      <c r="S36" s="86">
        <f t="shared" si="1"/>
        <v>0</v>
      </c>
      <c r="T36" s="35">
        <f t="shared" si="2"/>
        <v>0</v>
      </c>
      <c r="U36" s="36">
        <f t="shared" si="3"/>
        <v>0</v>
      </c>
    </row>
    <row r="37" spans="2:28" x14ac:dyDescent="0.25">
      <c r="B37" s="17">
        <v>28</v>
      </c>
      <c r="C37" s="6">
        <f>'2 жастағы Ф'!C37</f>
        <v>0</v>
      </c>
      <c r="D37" s="6">
        <f>'2 жастағы Ф'!AN37</f>
        <v>0</v>
      </c>
      <c r="E37" s="6">
        <f>'2 жастағы Ф'!AO37</f>
        <v>0</v>
      </c>
      <c r="F37" s="6">
        <f>'2 жастағы Ф'!AP37</f>
        <v>0</v>
      </c>
      <c r="G37" s="6">
        <f>'2 жастағы К'!BR37</f>
        <v>0</v>
      </c>
      <c r="H37" s="6">
        <f>'2 жастағы К'!BS37</f>
        <v>0</v>
      </c>
      <c r="I37" s="6">
        <f>'2 жастағы К'!BT37</f>
        <v>0</v>
      </c>
      <c r="J37" s="6">
        <f>'2 жастағы Т'!AH37</f>
        <v>0</v>
      </c>
      <c r="K37" s="6">
        <f>'2 жастағы Т'!AI37</f>
        <v>0</v>
      </c>
      <c r="L37" s="6">
        <f>'2 жастағы Т'!AJ37</f>
        <v>0</v>
      </c>
      <c r="M37" s="6">
        <f>'2 жастағы Ш'!AT37</f>
        <v>0</v>
      </c>
      <c r="N37" s="17">
        <f>'2 жастағы Ш'!AU37</f>
        <v>0</v>
      </c>
      <c r="O37" s="17">
        <f>'2 жастағы Ш'!AV37</f>
        <v>0</v>
      </c>
      <c r="P37" s="17">
        <f>'2 жастағы Ә'!BC37</f>
        <v>0</v>
      </c>
      <c r="Q37" s="17">
        <f>'2 жастағы Ә'!BD37</f>
        <v>0</v>
      </c>
      <c r="R37" s="18">
        <f>'2 жастағы Ә'!BE37</f>
        <v>0</v>
      </c>
      <c r="S37" s="86">
        <f t="shared" si="1"/>
        <v>0</v>
      </c>
      <c r="T37" s="35">
        <f t="shared" si="2"/>
        <v>0</v>
      </c>
      <c r="U37" s="36">
        <f t="shared" si="3"/>
        <v>0</v>
      </c>
    </row>
    <row r="38" spans="2:28" x14ac:dyDescent="0.25">
      <c r="B38" s="17">
        <v>29</v>
      </c>
      <c r="C38" s="6">
        <f>'2 жастағы Ф'!C38</f>
        <v>0</v>
      </c>
      <c r="D38" s="6">
        <f>'2 жастағы Ф'!AN38</f>
        <v>0</v>
      </c>
      <c r="E38" s="6">
        <f>'2 жастағы Ф'!AO38</f>
        <v>0</v>
      </c>
      <c r="F38" s="6">
        <f>'2 жастағы Ф'!AP38</f>
        <v>0</v>
      </c>
      <c r="G38" s="6">
        <f>'2 жастағы К'!BR38</f>
        <v>0</v>
      </c>
      <c r="H38" s="6">
        <f>'2 жастағы К'!BS38</f>
        <v>0</v>
      </c>
      <c r="I38" s="6">
        <f>'2 жастағы К'!BT38</f>
        <v>0</v>
      </c>
      <c r="J38" s="6">
        <f>'2 жастағы Т'!AH38</f>
        <v>0</v>
      </c>
      <c r="K38" s="6">
        <f>'2 жастағы Т'!AI38</f>
        <v>0</v>
      </c>
      <c r="L38" s="6">
        <f>'2 жастағы Т'!AJ38</f>
        <v>0</v>
      </c>
      <c r="M38" s="6">
        <f>'2 жастағы Ш'!AT38</f>
        <v>0</v>
      </c>
      <c r="N38" s="17">
        <f>'2 жастағы Ш'!AU38</f>
        <v>0</v>
      </c>
      <c r="O38" s="17">
        <f>'2 жастағы Ш'!AV38</f>
        <v>0</v>
      </c>
      <c r="P38" s="17">
        <f>'2 жастағы Ә'!BC38</f>
        <v>0</v>
      </c>
      <c r="Q38" s="17">
        <f>'2 жастағы Ә'!BD38</f>
        <v>0</v>
      </c>
      <c r="R38" s="18">
        <f>'2 жастағы Ә'!BE38</f>
        <v>0</v>
      </c>
      <c r="S38" s="86">
        <f t="shared" si="1"/>
        <v>0</v>
      </c>
      <c r="T38" s="35">
        <f t="shared" si="2"/>
        <v>0</v>
      </c>
      <c r="U38" s="36">
        <f t="shared" si="3"/>
        <v>0</v>
      </c>
    </row>
    <row r="39" spans="2:28" x14ac:dyDescent="0.25">
      <c r="B39" s="17">
        <v>30</v>
      </c>
      <c r="C39" s="6">
        <f>'2 жастағы Ф'!C39</f>
        <v>0</v>
      </c>
      <c r="D39" s="6">
        <f>'2 жастағы Ф'!AN39</f>
        <v>0</v>
      </c>
      <c r="E39" s="6">
        <f>'2 жастағы Ф'!AO39</f>
        <v>0</v>
      </c>
      <c r="F39" s="6">
        <f>'2 жастағы Ф'!AP39</f>
        <v>0</v>
      </c>
      <c r="G39" s="6">
        <f>'2 жастағы К'!BR39</f>
        <v>0</v>
      </c>
      <c r="H39" s="6">
        <f>'2 жастағы К'!BS39</f>
        <v>0</v>
      </c>
      <c r="I39" s="6">
        <f>'2 жастағы К'!BT39</f>
        <v>0</v>
      </c>
      <c r="J39" s="6">
        <f>'2 жастағы Т'!AH39</f>
        <v>0</v>
      </c>
      <c r="K39" s="6">
        <f>'2 жастағы Т'!AI39</f>
        <v>0</v>
      </c>
      <c r="L39" s="6">
        <f>'2 жастағы Т'!AJ39</f>
        <v>0</v>
      </c>
      <c r="M39" s="6">
        <f>'2 жастағы Ш'!AT39</f>
        <v>0</v>
      </c>
      <c r="N39" s="17">
        <f>'2 жастағы Ш'!AU39</f>
        <v>0</v>
      </c>
      <c r="O39" s="17">
        <f>'2 жастағы Ш'!AV39</f>
        <v>0</v>
      </c>
      <c r="P39" s="17">
        <f>'2 жастағы Ә'!BC39</f>
        <v>0</v>
      </c>
      <c r="Q39" s="17">
        <f>'2 жастағы Ә'!BD39</f>
        <v>0</v>
      </c>
      <c r="R39" s="18">
        <f>'2 жастағы Ә'!BE39</f>
        <v>0</v>
      </c>
      <c r="S39" s="86">
        <f t="shared" si="1"/>
        <v>0</v>
      </c>
      <c r="T39" s="35">
        <f t="shared" si="2"/>
        <v>0</v>
      </c>
      <c r="U39" s="36">
        <f t="shared" si="3"/>
        <v>0</v>
      </c>
    </row>
    <row r="40" spans="2:28" x14ac:dyDescent="0.25">
      <c r="B40" s="764"/>
      <c r="C40" s="764"/>
      <c r="D40" s="764"/>
      <c r="E40" s="764"/>
      <c r="F40" s="764"/>
      <c r="G40" s="764"/>
      <c r="H40" s="764"/>
      <c r="I40" s="764"/>
      <c r="J40" s="764"/>
      <c r="K40" s="764"/>
      <c r="L40" s="764"/>
      <c r="M40" s="764"/>
      <c r="N40" s="764"/>
      <c r="O40" s="764"/>
      <c r="P40" s="764"/>
      <c r="Q40" s="764"/>
      <c r="R40" s="764"/>
      <c r="S40" s="764"/>
      <c r="T40" s="764"/>
      <c r="U40" s="764"/>
    </row>
    <row r="41" spans="2:28" ht="15.75" x14ac:dyDescent="0.25">
      <c r="B41" s="784" t="s">
        <v>106</v>
      </c>
      <c r="C41" s="784"/>
      <c r="D41" s="784"/>
      <c r="E41" s="784"/>
      <c r="F41" s="784"/>
      <c r="G41" s="784"/>
      <c r="H41" s="784"/>
      <c r="I41" s="784"/>
      <c r="J41" s="784"/>
      <c r="K41" s="784"/>
      <c r="L41" s="784"/>
      <c r="M41" s="784"/>
      <c r="N41" s="784"/>
      <c r="O41" s="784"/>
      <c r="P41" s="784"/>
      <c r="Q41" s="784">
        <f>'2 жастағы Ф'!AO43</f>
        <v>9</v>
      </c>
      <c r="R41" s="784"/>
      <c r="S41" s="784"/>
      <c r="T41" s="784"/>
      <c r="U41" s="784"/>
    </row>
    <row r="42" spans="2:28" x14ac:dyDescent="0.25">
      <c r="B42" s="20"/>
      <c r="C42" s="20"/>
      <c r="D42" s="20"/>
      <c r="E42" s="20"/>
      <c r="F42" s="20"/>
      <c r="G42" s="20"/>
      <c r="H42" s="20"/>
      <c r="I42" s="20"/>
      <c r="J42" s="20"/>
      <c r="K42" s="20"/>
      <c r="L42" s="20"/>
      <c r="M42" s="20"/>
      <c r="N42" s="20"/>
      <c r="O42" s="20"/>
      <c r="P42" s="20"/>
      <c r="Q42" s="20"/>
      <c r="R42" s="20"/>
      <c r="S42" s="20"/>
      <c r="T42" s="20"/>
      <c r="U42" s="20"/>
    </row>
    <row r="47" spans="2:28" x14ac:dyDescent="0.25">
      <c r="B47" s="19"/>
      <c r="C47" s="774" t="s">
        <v>111</v>
      </c>
      <c r="D47" s="774"/>
      <c r="E47" s="774"/>
      <c r="F47" s="774"/>
      <c r="G47" s="774"/>
      <c r="H47" s="774"/>
      <c r="I47" s="774"/>
      <c r="J47" s="774"/>
      <c r="K47" s="774"/>
      <c r="L47" s="774"/>
      <c r="M47" s="774"/>
      <c r="N47" s="774"/>
      <c r="O47" s="774"/>
      <c r="P47" s="774"/>
      <c r="Q47" s="774"/>
      <c r="R47" s="774"/>
      <c r="S47" s="774"/>
      <c r="T47" s="774"/>
      <c r="U47" s="774"/>
    </row>
    <row r="48" spans="2:28" x14ac:dyDescent="0.25">
      <c r="B48" s="774" t="s">
        <v>112</v>
      </c>
      <c r="C48" s="774"/>
      <c r="D48" s="774"/>
      <c r="E48" s="774"/>
      <c r="F48" s="774"/>
      <c r="G48" s="774"/>
      <c r="H48" s="774"/>
      <c r="I48" s="774"/>
      <c r="J48" s="774"/>
      <c r="K48" s="774"/>
      <c r="L48" s="774"/>
      <c r="M48" s="774"/>
      <c r="N48" s="774"/>
      <c r="O48" s="774"/>
      <c r="P48" s="774"/>
      <c r="Q48" s="774"/>
      <c r="R48" s="774"/>
      <c r="S48" s="774"/>
      <c r="T48" s="774"/>
      <c r="U48" s="774"/>
    </row>
    <row r="49" spans="1:43" x14ac:dyDescent="0.25">
      <c r="A49" s="774"/>
      <c r="B49" s="774"/>
      <c r="C49" s="774"/>
      <c r="D49" s="774"/>
      <c r="E49" s="774"/>
      <c r="F49" s="774"/>
      <c r="G49" s="774"/>
      <c r="H49" s="774"/>
      <c r="I49" s="774"/>
      <c r="J49" s="774"/>
      <c r="K49" s="774"/>
      <c r="L49" s="774"/>
      <c r="M49" s="774"/>
      <c r="N49" s="774"/>
      <c r="O49" s="774"/>
      <c r="P49" s="774"/>
      <c r="Q49" s="774"/>
      <c r="R49" s="774"/>
      <c r="S49" s="774"/>
      <c r="T49" s="774"/>
      <c r="U49" s="774"/>
      <c r="V49" s="774"/>
    </row>
    <row r="51" spans="1:43" ht="104.25" customHeight="1" x14ac:dyDescent="0.25">
      <c r="B51" s="775" t="s">
        <v>0</v>
      </c>
      <c r="C51" s="777" t="s">
        <v>104</v>
      </c>
      <c r="D51" s="771" t="s">
        <v>103</v>
      </c>
      <c r="E51" s="772"/>
      <c r="F51" s="773"/>
      <c r="G51" s="765" t="s">
        <v>113</v>
      </c>
      <c r="H51" s="766"/>
      <c r="I51" s="767"/>
      <c r="J51" s="765" t="s">
        <v>114</v>
      </c>
      <c r="K51" s="766"/>
      <c r="L51" s="767"/>
      <c r="M51" s="765" t="s">
        <v>115</v>
      </c>
      <c r="N51" s="766"/>
      <c r="O51" s="767"/>
      <c r="P51" s="765" t="s">
        <v>116</v>
      </c>
      <c r="Q51" s="766"/>
      <c r="R51" s="767"/>
      <c r="S51" s="768" t="s">
        <v>107</v>
      </c>
      <c r="T51" s="781" t="s">
        <v>108</v>
      </c>
      <c r="U51" s="779" t="s">
        <v>109</v>
      </c>
      <c r="V51" s="776"/>
      <c r="Y51" s="777" t="s">
        <v>0</v>
      </c>
      <c r="Z51" s="785" t="s">
        <v>120</v>
      </c>
      <c r="AA51" s="785" t="s">
        <v>121</v>
      </c>
      <c r="AB51" s="785" t="s">
        <v>122</v>
      </c>
      <c r="AC51" s="771" t="s">
        <v>103</v>
      </c>
      <c r="AD51" s="772"/>
      <c r="AE51" s="773"/>
      <c r="AF51" s="765" t="s">
        <v>113</v>
      </c>
      <c r="AG51" s="766"/>
      <c r="AH51" s="767"/>
      <c r="AI51" s="765" t="s">
        <v>114</v>
      </c>
      <c r="AJ51" s="766"/>
      <c r="AK51" s="767"/>
      <c r="AL51" s="765" t="s">
        <v>115</v>
      </c>
      <c r="AM51" s="766"/>
      <c r="AN51" s="767"/>
      <c r="AO51" s="765" t="s">
        <v>116</v>
      </c>
      <c r="AP51" s="766"/>
      <c r="AQ51" s="767"/>
    </row>
    <row r="52" spans="1:43" ht="96" customHeight="1" x14ac:dyDescent="0.25">
      <c r="B52" s="775"/>
      <c r="C52" s="778"/>
      <c r="D52" s="337" t="s">
        <v>117</v>
      </c>
      <c r="E52" s="337" t="s">
        <v>118</v>
      </c>
      <c r="F52" s="337" t="s">
        <v>119</v>
      </c>
      <c r="G52" s="337" t="s">
        <v>117</v>
      </c>
      <c r="H52" s="337" t="s">
        <v>118</v>
      </c>
      <c r="I52" s="337" t="s">
        <v>119</v>
      </c>
      <c r="J52" s="337" t="s">
        <v>117</v>
      </c>
      <c r="K52" s="337" t="s">
        <v>118</v>
      </c>
      <c r="L52" s="337" t="s">
        <v>119</v>
      </c>
      <c r="M52" s="337" t="s">
        <v>117</v>
      </c>
      <c r="N52" s="337" t="s">
        <v>118</v>
      </c>
      <c r="O52" s="337" t="s">
        <v>119</v>
      </c>
      <c r="P52" s="337" t="s">
        <v>117</v>
      </c>
      <c r="Q52" s="337" t="s">
        <v>118</v>
      </c>
      <c r="R52" s="337" t="s">
        <v>119</v>
      </c>
      <c r="S52" s="769"/>
      <c r="T52" s="782"/>
      <c r="U52" s="780"/>
      <c r="V52" s="776"/>
      <c r="Y52" s="778"/>
      <c r="Z52" s="786"/>
      <c r="AA52" s="786"/>
      <c r="AB52" s="786"/>
      <c r="AC52" s="337" t="s">
        <v>117</v>
      </c>
      <c r="AD52" s="337" t="s">
        <v>118</v>
      </c>
      <c r="AE52" s="337" t="s">
        <v>119</v>
      </c>
      <c r="AF52" s="337" t="s">
        <v>117</v>
      </c>
      <c r="AG52" s="337" t="s">
        <v>118</v>
      </c>
      <c r="AH52" s="337" t="s">
        <v>119</v>
      </c>
      <c r="AI52" s="337" t="s">
        <v>117</v>
      </c>
      <c r="AJ52" s="337" t="s">
        <v>118</v>
      </c>
      <c r="AK52" s="337" t="s">
        <v>119</v>
      </c>
      <c r="AL52" s="337" t="s">
        <v>117</v>
      </c>
      <c r="AM52" s="337" t="s">
        <v>118</v>
      </c>
      <c r="AN52" s="337" t="s">
        <v>119</v>
      </c>
      <c r="AO52" s="337" t="s">
        <v>117</v>
      </c>
      <c r="AP52" s="337" t="s">
        <v>118</v>
      </c>
      <c r="AQ52" s="337" t="s">
        <v>119</v>
      </c>
    </row>
    <row r="53" spans="1:43" ht="15.75" x14ac:dyDescent="0.25">
      <c r="B53" s="17">
        <v>1</v>
      </c>
      <c r="C53" s="6" t="str">
        <f>'2 жастағы Ф'!C61</f>
        <v>Айтмұхамбет Асылжан</v>
      </c>
      <c r="D53" s="6">
        <f>'2 жастағы Ф'!BI61</f>
        <v>19</v>
      </c>
      <c r="E53" s="6">
        <f>'2 жастағы Ф'!BJ61</f>
        <v>0</v>
      </c>
      <c r="F53" s="6">
        <f>'2 жастағы Ф'!BK61</f>
        <v>0</v>
      </c>
      <c r="G53" s="6">
        <f>'2 жастағы К'!BL61</f>
        <v>20</v>
      </c>
      <c r="H53" s="6">
        <f>'2 жастағы К'!BM61</f>
        <v>0</v>
      </c>
      <c r="I53" s="6">
        <f>'2 жастағы К'!BN61</f>
        <v>0</v>
      </c>
      <c r="J53" s="6">
        <f>'2 жастағы Т'!AE61</f>
        <v>9</v>
      </c>
      <c r="K53" s="6">
        <f>'2 жастағы Т'!AF61</f>
        <v>0</v>
      </c>
      <c r="L53" s="6">
        <f>'2 жастағы Т'!AG61</f>
        <v>0</v>
      </c>
      <c r="M53" s="6">
        <f>'2 жастағы Ш'!DK61</f>
        <v>27</v>
      </c>
      <c r="N53" s="17">
        <f>'2 жастағы Ш'!DL61</f>
        <v>0</v>
      </c>
      <c r="O53" s="17">
        <f>'2 жастағы Ш'!DM61</f>
        <v>0</v>
      </c>
      <c r="P53" s="17">
        <f>'2 жастағы Ә'!BL61</f>
        <v>20</v>
      </c>
      <c r="Q53" s="17">
        <f>'2 жастағы Ә'!BM61</f>
        <v>0</v>
      </c>
      <c r="R53" s="18">
        <f>'2 жастағы Ә'!BN61</f>
        <v>0</v>
      </c>
      <c r="S53" s="86">
        <f>(D53+G53+J53+M53+P53)/5</f>
        <v>19</v>
      </c>
      <c r="T53" s="35">
        <f>(E53+H53+K53+N53+Q53)/5</f>
        <v>0</v>
      </c>
      <c r="U53" s="36">
        <f>(F53+I53+L53+O53+R53)/5</f>
        <v>0</v>
      </c>
      <c r="Y53" s="90">
        <v>1</v>
      </c>
      <c r="Z53" s="91" t="str">
        <f>Z10</f>
        <v>"***************"</v>
      </c>
      <c r="AA53" s="300"/>
      <c r="AB53" s="100">
        <f>Q89</f>
        <v>9</v>
      </c>
      <c r="AC53" s="92">
        <f>AB57*AB53/100</f>
        <v>3</v>
      </c>
      <c r="AD53" s="92">
        <f>AB58*AB53/100</f>
        <v>6</v>
      </c>
      <c r="AE53" s="92">
        <f>AB59*AB53/100</f>
        <v>0</v>
      </c>
      <c r="AF53" s="92">
        <f>AB61*AB53/100</f>
        <v>3</v>
      </c>
      <c r="AG53" s="92">
        <f>AB62*AB53/100</f>
        <v>6</v>
      </c>
      <c r="AH53" s="92">
        <f>AB63*AB53/100</f>
        <v>0</v>
      </c>
      <c r="AI53" s="92">
        <f>AB65*AB53/100</f>
        <v>3.6666666666666661</v>
      </c>
      <c r="AJ53" s="92">
        <f>AB66*AB53/100</f>
        <v>5.3333333333333339</v>
      </c>
      <c r="AK53" s="92">
        <f>AB67*AB53/100</f>
        <v>0</v>
      </c>
      <c r="AL53" s="92">
        <f>AB69*AB53/100</f>
        <v>2.1891891891891899</v>
      </c>
      <c r="AM53" s="93">
        <f>AB70*AB53/100</f>
        <v>4.3783783783783798</v>
      </c>
      <c r="AN53" s="93">
        <f>AB71*AB53/100</f>
        <v>0</v>
      </c>
      <c r="AO53" s="93">
        <f>AB73*AB53/100</f>
        <v>3</v>
      </c>
      <c r="AP53" s="93">
        <f>AB74*AB53/100</f>
        <v>6</v>
      </c>
      <c r="AQ53" s="94">
        <f>AB75*AB53/100</f>
        <v>0</v>
      </c>
    </row>
    <row r="54" spans="1:43" ht="15" customHeight="1" x14ac:dyDescent="0.25">
      <c r="B54" s="17">
        <v>2</v>
      </c>
      <c r="C54" s="6" t="str">
        <f>'2 жастағы Ф'!C62</f>
        <v>Даулет Ерназ</v>
      </c>
      <c r="D54" s="6">
        <f>'2 жастағы Ф'!BI62</f>
        <v>19</v>
      </c>
      <c r="E54" s="6">
        <f>'2 жастағы Ф'!BJ62</f>
        <v>0</v>
      </c>
      <c r="F54" s="6">
        <f>'2 жастағы Ф'!BK62</f>
        <v>0</v>
      </c>
      <c r="G54" s="6">
        <f>'2 жастағы К'!BL62</f>
        <v>20</v>
      </c>
      <c r="H54" s="6">
        <f>'2 жастағы К'!BM62</f>
        <v>0</v>
      </c>
      <c r="I54" s="6">
        <f>'2 жастағы К'!BN62</f>
        <v>0</v>
      </c>
      <c r="J54" s="6">
        <f>'2 жастағы Т'!AE62</f>
        <v>9</v>
      </c>
      <c r="K54" s="6">
        <f>'2 жастағы Т'!AF62</f>
        <v>0</v>
      </c>
      <c r="L54" s="6">
        <f>'2 жастағы Т'!AG62</f>
        <v>0</v>
      </c>
      <c r="M54" s="6">
        <f>'2 жастағы Ш'!DK62</f>
        <v>27</v>
      </c>
      <c r="N54" s="17">
        <f>'2 жастағы Ш'!DL62</f>
        <v>0</v>
      </c>
      <c r="O54" s="17">
        <f>'2 жастағы Ш'!DM62</f>
        <v>0</v>
      </c>
      <c r="P54" s="17">
        <f>'2 жастағы Ә'!BL62</f>
        <v>20</v>
      </c>
      <c r="Q54" s="17">
        <f>'2 жастағы Ә'!BM62</f>
        <v>0</v>
      </c>
      <c r="R54" s="18">
        <f>'2 жастағы Ә'!BN62</f>
        <v>0</v>
      </c>
      <c r="S54" s="86">
        <f t="shared" ref="S54:S87" si="4">(D54+G54+J54+M54+P54)/5</f>
        <v>19</v>
      </c>
      <c r="T54" s="35">
        <f t="shared" ref="T54:T87" si="5">(E54+H54+K54+N54+Q54)/5</f>
        <v>0</v>
      </c>
      <c r="U54" s="36">
        <f t="shared" ref="U54:U87" si="6">(F54+I54+L54+O54+R54)/5</f>
        <v>0</v>
      </c>
    </row>
    <row r="55" spans="1:43" ht="15" customHeight="1" x14ac:dyDescent="0.25">
      <c r="B55" s="17">
        <v>3</v>
      </c>
      <c r="C55" s="6" t="str">
        <f>'2 жастағы Ф'!C63</f>
        <v>Самархан Жасмин</v>
      </c>
      <c r="D55" s="6">
        <f>'2 жастағы Ф'!BI63</f>
        <v>19</v>
      </c>
      <c r="E55" s="6">
        <f>'2 жастағы Ф'!BJ63</f>
        <v>0</v>
      </c>
      <c r="F55" s="6">
        <f>'2 жастағы Ф'!BK63</f>
        <v>0</v>
      </c>
      <c r="G55" s="6">
        <f>'2 жастағы К'!BL63</f>
        <v>20</v>
      </c>
      <c r="H55" s="6">
        <f>'2 жастағы К'!BM63</f>
        <v>0</v>
      </c>
      <c r="I55" s="6">
        <f>'2 жастағы К'!BN63</f>
        <v>0</v>
      </c>
      <c r="J55" s="6">
        <f>'2 жастағы Т'!AE63</f>
        <v>9</v>
      </c>
      <c r="K55" s="6">
        <f>'2 жастағы Т'!AF63</f>
        <v>0</v>
      </c>
      <c r="L55" s="6">
        <f>'2 жастағы Т'!AG63</f>
        <v>0</v>
      </c>
      <c r="M55" s="6">
        <f>'2 жастағы Ш'!DK63</f>
        <v>27</v>
      </c>
      <c r="N55" s="17">
        <f>'2 жастағы Ш'!DL63</f>
        <v>0</v>
      </c>
      <c r="O55" s="17">
        <f>'2 жастағы Ш'!DM63</f>
        <v>0</v>
      </c>
      <c r="P55" s="17">
        <f>'2 жастағы Ә'!BL63</f>
        <v>20</v>
      </c>
      <c r="Q55" s="17">
        <f>'2 жастағы Ә'!BM63</f>
        <v>0</v>
      </c>
      <c r="R55" s="18">
        <f>'2 жастағы Ә'!BN63</f>
        <v>0</v>
      </c>
      <c r="S55" s="86">
        <f t="shared" si="4"/>
        <v>19</v>
      </c>
      <c r="T55" s="35">
        <f t="shared" si="5"/>
        <v>0</v>
      </c>
      <c r="U55" s="36">
        <f t="shared" si="6"/>
        <v>0</v>
      </c>
    </row>
    <row r="56" spans="1:43" x14ac:dyDescent="0.25">
      <c r="B56" s="17">
        <v>4</v>
      </c>
      <c r="C56" s="6" t="str">
        <f>'2 жастағы Ф'!C64</f>
        <v>Вельмов Макар</v>
      </c>
      <c r="D56" s="6">
        <f>'2 жастағы Ф'!BI64</f>
        <v>0</v>
      </c>
      <c r="E56" s="6">
        <f>'2 жастағы Ф'!BJ64</f>
        <v>19</v>
      </c>
      <c r="F56" s="6">
        <f>'2 жастағы Ф'!BK64</f>
        <v>0</v>
      </c>
      <c r="G56" s="6">
        <f>'2 жастағы К'!BL64</f>
        <v>0</v>
      </c>
      <c r="H56" s="6">
        <f>'2 жастағы К'!BM64</f>
        <v>20</v>
      </c>
      <c r="I56" s="6">
        <f>'2 жастағы К'!BN64</f>
        <v>0</v>
      </c>
      <c r="J56" s="6">
        <f>'2 жастағы Т'!AE64</f>
        <v>1</v>
      </c>
      <c r="K56" s="6">
        <f>'2 жастағы Т'!AF64</f>
        <v>8</v>
      </c>
      <c r="L56" s="6">
        <f>'2 жастағы Т'!AG64</f>
        <v>0</v>
      </c>
      <c r="M56" s="6">
        <f>'2 жастағы Ш'!DK64</f>
        <v>0</v>
      </c>
      <c r="N56" s="17">
        <f>'2 жастағы Ш'!DL64</f>
        <v>27</v>
      </c>
      <c r="O56" s="17">
        <f>'2 жастағы Ш'!DM64</f>
        <v>0</v>
      </c>
      <c r="P56" s="17">
        <f>'2 жастағы Ә'!BL64</f>
        <v>0</v>
      </c>
      <c r="Q56" s="17">
        <f>'2 жастағы Ә'!BM64</f>
        <v>20</v>
      </c>
      <c r="R56" s="18">
        <f>'2 жастағы Ә'!BN64</f>
        <v>0</v>
      </c>
      <c r="S56" s="86">
        <f t="shared" si="4"/>
        <v>0.2</v>
      </c>
      <c r="T56" s="35">
        <f t="shared" si="5"/>
        <v>18.8</v>
      </c>
      <c r="U56" s="36">
        <f t="shared" si="6"/>
        <v>0</v>
      </c>
      <c r="Z56" s="788" t="s">
        <v>123</v>
      </c>
      <c r="AA56" s="789"/>
      <c r="AB56" s="790"/>
    </row>
    <row r="57" spans="1:43" x14ac:dyDescent="0.25">
      <c r="B57" s="17">
        <v>5</v>
      </c>
      <c r="C57" s="6" t="str">
        <f>'2 жастағы Ф'!C65</f>
        <v>Жақсытай Айдын</v>
      </c>
      <c r="D57" s="6">
        <f>'2 жастағы Ф'!BI65</f>
        <v>0</v>
      </c>
      <c r="E57" s="6">
        <f>'2 жастағы Ф'!BJ65</f>
        <v>19</v>
      </c>
      <c r="F57" s="6">
        <f>'2 жастағы Ф'!BK65</f>
        <v>0</v>
      </c>
      <c r="G57" s="6">
        <f>'2 жастағы К'!BL65</f>
        <v>0</v>
      </c>
      <c r="H57" s="6">
        <f>'2 жастағы К'!BM65</f>
        <v>20</v>
      </c>
      <c r="I57" s="6">
        <f>'2 жастағы К'!BN65</f>
        <v>0</v>
      </c>
      <c r="J57" s="6">
        <f>'2 жастағы Т'!AE65</f>
        <v>1</v>
      </c>
      <c r="K57" s="6">
        <f>'2 жастағы Т'!AF65</f>
        <v>8</v>
      </c>
      <c r="L57" s="6">
        <f>'2 жастағы Т'!AG65</f>
        <v>0</v>
      </c>
      <c r="M57" s="6">
        <f>'2 жастағы Ш'!DK65</f>
        <v>0</v>
      </c>
      <c r="N57" s="17">
        <f>'2 жастағы Ш'!DL65</f>
        <v>27</v>
      </c>
      <c r="O57" s="17">
        <f>'2 жастағы Ш'!DM65</f>
        <v>0</v>
      </c>
      <c r="P57" s="17">
        <f>'2 жастағы Ә'!BL65</f>
        <v>0</v>
      </c>
      <c r="Q57" s="17">
        <f>'2 жастағы Ә'!BM65</f>
        <v>20</v>
      </c>
      <c r="R57" s="18">
        <f>'2 жастағы Ә'!BN65</f>
        <v>0</v>
      </c>
      <c r="S57" s="86">
        <f t="shared" si="4"/>
        <v>0.2</v>
      </c>
      <c r="T57" s="35">
        <f t="shared" si="5"/>
        <v>18.8</v>
      </c>
      <c r="U57" s="36">
        <f t="shared" si="6"/>
        <v>0</v>
      </c>
      <c r="Z57" s="97" t="s">
        <v>124</v>
      </c>
      <c r="AA57" s="787" t="s">
        <v>61</v>
      </c>
      <c r="AB57" s="99">
        <f>'2 жастағы Ф'!BK100</f>
        <v>33.333333333333336</v>
      </c>
    </row>
    <row r="58" spans="1:43" x14ac:dyDescent="0.25">
      <c r="B58" s="17">
        <v>6</v>
      </c>
      <c r="C58" s="6" t="str">
        <f>'2 жастағы Ф'!C66</f>
        <v>Рахатжан Айбибі</v>
      </c>
      <c r="D58" s="6">
        <f>'2 жастағы Ф'!BI66</f>
        <v>0</v>
      </c>
      <c r="E58" s="6">
        <f>'2 жастағы Ф'!BJ66</f>
        <v>19</v>
      </c>
      <c r="F58" s="6">
        <f>'2 жастағы Ф'!BK66</f>
        <v>0</v>
      </c>
      <c r="G58" s="6">
        <f>'2 жастағы К'!BL66</f>
        <v>0</v>
      </c>
      <c r="H58" s="6">
        <f>'2 жастағы К'!BM66</f>
        <v>20</v>
      </c>
      <c r="I58" s="6">
        <f>'2 жастағы К'!BN66</f>
        <v>0</v>
      </c>
      <c r="J58" s="6">
        <f>'2 жастағы Т'!AE66</f>
        <v>1</v>
      </c>
      <c r="K58" s="6">
        <f>'2 жастағы Т'!AF66</f>
        <v>8</v>
      </c>
      <c r="L58" s="6">
        <f>'2 жастағы Т'!AG66</f>
        <v>0</v>
      </c>
      <c r="M58" s="6">
        <f>'2 жастағы Ш'!DK66</f>
        <v>0</v>
      </c>
      <c r="N58" s="17">
        <f>'2 жастағы Ш'!DL66</f>
        <v>27</v>
      </c>
      <c r="O58" s="17">
        <f>'2 жастағы Ш'!DM66</f>
        <v>0</v>
      </c>
      <c r="P58" s="17">
        <f>'2 жастағы Ә'!BL66</f>
        <v>0</v>
      </c>
      <c r="Q58" s="17">
        <f>'2 жастағы Ә'!BM66</f>
        <v>20</v>
      </c>
      <c r="R58" s="18">
        <f>'2 жастағы Ә'!BN66</f>
        <v>0</v>
      </c>
      <c r="S58" s="86">
        <f t="shared" si="4"/>
        <v>0.2</v>
      </c>
      <c r="T58" s="35">
        <f t="shared" si="5"/>
        <v>18.8</v>
      </c>
      <c r="U58" s="36">
        <f t="shared" si="6"/>
        <v>0</v>
      </c>
      <c r="Z58" s="97" t="s">
        <v>125</v>
      </c>
      <c r="AA58" s="787"/>
      <c r="AB58" s="99">
        <f>'2 жастағы Ф'!BK101</f>
        <v>66.666666666666671</v>
      </c>
    </row>
    <row r="59" spans="1:43" x14ac:dyDescent="0.25">
      <c r="B59" s="17">
        <v>7</v>
      </c>
      <c r="C59" s="6" t="str">
        <f>'2 жастағы Ф'!C67</f>
        <v>Серік Айша</v>
      </c>
      <c r="D59" s="6">
        <f>'2 жастағы Ф'!BI67</f>
        <v>0</v>
      </c>
      <c r="E59" s="6">
        <f>'2 жастағы Ф'!BJ67</f>
        <v>19</v>
      </c>
      <c r="F59" s="6">
        <f>'2 жастағы Ф'!BK67</f>
        <v>0</v>
      </c>
      <c r="G59" s="6">
        <f>'2 жастағы К'!BL67</f>
        <v>0</v>
      </c>
      <c r="H59" s="6">
        <f>'2 жастағы К'!BM67</f>
        <v>20</v>
      </c>
      <c r="I59" s="6">
        <f>'2 жастағы К'!BN67</f>
        <v>0</v>
      </c>
      <c r="J59" s="6">
        <f>'2 жастағы Т'!AE67</f>
        <v>1</v>
      </c>
      <c r="K59" s="6">
        <f>'2 жастағы Т'!AF67</f>
        <v>8</v>
      </c>
      <c r="L59" s="6">
        <f>'2 жастағы Т'!AG67</f>
        <v>0</v>
      </c>
      <c r="M59" s="6">
        <f>'2 жастағы Ш'!DK67</f>
        <v>0</v>
      </c>
      <c r="N59" s="17">
        <f>'2 жастағы Ш'!DL67</f>
        <v>27</v>
      </c>
      <c r="O59" s="17">
        <f>'2 жастағы Ш'!DM67</f>
        <v>0</v>
      </c>
      <c r="P59" s="17">
        <f>'2 жастағы Ә'!BL67</f>
        <v>0</v>
      </c>
      <c r="Q59" s="17">
        <f>'2 жастағы Ә'!BM67</f>
        <v>20</v>
      </c>
      <c r="R59" s="18">
        <f>'2 жастағы Ә'!BN67</f>
        <v>0</v>
      </c>
      <c r="S59" s="86">
        <f t="shared" si="4"/>
        <v>0.2</v>
      </c>
      <c r="T59" s="35">
        <f t="shared" si="5"/>
        <v>18.8</v>
      </c>
      <c r="U59" s="36">
        <f t="shared" si="6"/>
        <v>0</v>
      </c>
      <c r="Z59" s="97" t="s">
        <v>126</v>
      </c>
      <c r="AA59" s="787"/>
      <c r="AB59" s="99">
        <f>'2 жастағы Ф'!BK102</f>
        <v>0</v>
      </c>
    </row>
    <row r="60" spans="1:43" x14ac:dyDescent="0.25">
      <c r="B60" s="17">
        <v>8</v>
      </c>
      <c r="C60" s="6" t="str">
        <f>'2 жастағы Ф'!C68</f>
        <v>Бутаев Мирон</v>
      </c>
      <c r="D60" s="6">
        <f>'2 жастағы Ф'!BI68</f>
        <v>0</v>
      </c>
      <c r="E60" s="6">
        <f>'2 жастағы Ф'!BJ68</f>
        <v>19</v>
      </c>
      <c r="F60" s="6">
        <f>'2 жастағы Ф'!BK68</f>
        <v>0</v>
      </c>
      <c r="G60" s="6">
        <f>'2 жастағы К'!BL68</f>
        <v>0</v>
      </c>
      <c r="H60" s="6">
        <f>'2 жастағы К'!BM68</f>
        <v>20</v>
      </c>
      <c r="I60" s="6">
        <f>'2 жастағы К'!BN68</f>
        <v>0</v>
      </c>
      <c r="J60" s="6">
        <f>'2 жастағы Т'!AE68</f>
        <v>1</v>
      </c>
      <c r="K60" s="6">
        <f>'2 жастағы Т'!AF68</f>
        <v>8</v>
      </c>
      <c r="L60" s="6">
        <f>'2 жастағы Т'!AG68</f>
        <v>0</v>
      </c>
      <c r="M60" s="6">
        <f>'2 жастағы Ш'!DK68</f>
        <v>0</v>
      </c>
      <c r="N60" s="17">
        <f>'2 жастағы Ш'!DL68</f>
        <v>27</v>
      </c>
      <c r="O60" s="17">
        <f>'2 жастағы Ш'!DM68</f>
        <v>0</v>
      </c>
      <c r="P60" s="17">
        <f>'2 жастағы Ә'!BL68</f>
        <v>0</v>
      </c>
      <c r="Q60" s="17">
        <f>'2 жастағы Ә'!BM68</f>
        <v>20</v>
      </c>
      <c r="R60" s="18">
        <f>'2 жастағы Ә'!BN68</f>
        <v>0</v>
      </c>
      <c r="S60" s="86">
        <f t="shared" si="4"/>
        <v>0.2</v>
      </c>
      <c r="T60" s="35">
        <f t="shared" si="5"/>
        <v>18.8</v>
      </c>
      <c r="U60" s="36">
        <f t="shared" si="6"/>
        <v>0</v>
      </c>
      <c r="Z60" s="97"/>
      <c r="AA60" s="98"/>
      <c r="AB60" s="98"/>
    </row>
    <row r="61" spans="1:43" x14ac:dyDescent="0.25">
      <c r="B61" s="17">
        <v>9</v>
      </c>
      <c r="C61" s="6" t="str">
        <f>'2 жастағы Ф'!C69</f>
        <v>Литвинов Иван</v>
      </c>
      <c r="D61" s="6">
        <f>'2 жастағы Ф'!BI69</f>
        <v>0</v>
      </c>
      <c r="E61" s="6">
        <f>'2 жастағы Ф'!BJ69</f>
        <v>19</v>
      </c>
      <c r="F61" s="6">
        <f>'2 жастағы Ф'!BK69</f>
        <v>0</v>
      </c>
      <c r="G61" s="6">
        <f>'2 жастағы К'!BL69</f>
        <v>0</v>
      </c>
      <c r="H61" s="6">
        <f>'2 жастағы К'!BM69</f>
        <v>20</v>
      </c>
      <c r="I61" s="6">
        <f>'2 жастағы К'!BN69</f>
        <v>0</v>
      </c>
      <c r="J61" s="6">
        <f>'2 жастағы Т'!AE69</f>
        <v>1</v>
      </c>
      <c r="K61" s="6">
        <f>'2 жастағы Т'!AF69</f>
        <v>8</v>
      </c>
      <c r="L61" s="6">
        <f>'2 жастағы Т'!AG69</f>
        <v>0</v>
      </c>
      <c r="M61" s="6">
        <f>'2 жастағы Ш'!DK69</f>
        <v>0</v>
      </c>
      <c r="N61" s="17">
        <f>'2 жастағы Ш'!DL69</f>
        <v>27</v>
      </c>
      <c r="O61" s="17">
        <f>'2 жастағы Ш'!DM69</f>
        <v>0</v>
      </c>
      <c r="P61" s="17">
        <f>'2 жастағы Ә'!BL69</f>
        <v>0</v>
      </c>
      <c r="Q61" s="17">
        <f>'2 жастағы Ә'!BM69</f>
        <v>20</v>
      </c>
      <c r="R61" s="18">
        <f>'2 жастағы Ә'!BN69</f>
        <v>0</v>
      </c>
      <c r="S61" s="86">
        <f t="shared" si="4"/>
        <v>0.2</v>
      </c>
      <c r="T61" s="35">
        <f t="shared" si="5"/>
        <v>18.8</v>
      </c>
      <c r="U61" s="36">
        <f t="shared" si="6"/>
        <v>0</v>
      </c>
      <c r="Z61" s="97" t="s">
        <v>124</v>
      </c>
      <c r="AA61" s="787" t="s">
        <v>62</v>
      </c>
      <c r="AB61" s="99">
        <f>'2 жастағы К'!BN100</f>
        <v>33.333333333333336</v>
      </c>
    </row>
    <row r="62" spans="1:43" x14ac:dyDescent="0.25">
      <c r="B62" s="17">
        <v>10</v>
      </c>
      <c r="C62" s="6">
        <f>'2 жастағы Ф'!C70</f>
        <v>0</v>
      </c>
      <c r="D62" s="6">
        <f>'2 жастағы Ф'!BI70</f>
        <v>0</v>
      </c>
      <c r="E62" s="6">
        <f>'2 жастағы Ф'!BJ70</f>
        <v>0</v>
      </c>
      <c r="F62" s="6">
        <f>'2 жастағы Ф'!BK70</f>
        <v>0</v>
      </c>
      <c r="G62" s="6">
        <f>'2 жастағы К'!BL70</f>
        <v>0</v>
      </c>
      <c r="H62" s="6">
        <f>'2 жастағы К'!BM70</f>
        <v>0</v>
      </c>
      <c r="I62" s="6">
        <f>'2 жастағы К'!BN70</f>
        <v>0</v>
      </c>
      <c r="J62" s="6">
        <f>'2 жастағы Т'!AE70</f>
        <v>0</v>
      </c>
      <c r="K62" s="6">
        <f>'2 жастағы Т'!AF70</f>
        <v>0</v>
      </c>
      <c r="L62" s="6">
        <f>'2 жастағы Т'!AG70</f>
        <v>0</v>
      </c>
      <c r="M62" s="6">
        <f>'2 жастағы Ш'!DK70</f>
        <v>0</v>
      </c>
      <c r="N62" s="17">
        <f>'2 жастағы Ш'!DL70</f>
        <v>0</v>
      </c>
      <c r="O62" s="17">
        <f>'2 жастағы Ш'!DM70</f>
        <v>0</v>
      </c>
      <c r="P62" s="17">
        <f>'2 жастағы Ә'!BL70</f>
        <v>0</v>
      </c>
      <c r="Q62" s="17">
        <f>'2 жастағы Ә'!BM70</f>
        <v>0</v>
      </c>
      <c r="R62" s="18">
        <f>'2 жастағы Ә'!BN70</f>
        <v>0</v>
      </c>
      <c r="S62" s="86">
        <f t="shared" si="4"/>
        <v>0</v>
      </c>
      <c r="T62" s="35">
        <f t="shared" si="5"/>
        <v>0</v>
      </c>
      <c r="U62" s="36">
        <f t="shared" si="6"/>
        <v>0</v>
      </c>
      <c r="Z62" s="97" t="s">
        <v>125</v>
      </c>
      <c r="AA62" s="787"/>
      <c r="AB62" s="99">
        <f>'2 жастағы К'!BN101</f>
        <v>66.666666666666671</v>
      </c>
    </row>
    <row r="63" spans="1:43" x14ac:dyDescent="0.25">
      <c r="B63" s="17">
        <v>11</v>
      </c>
      <c r="C63" s="6">
        <f>'2 жастағы Ф'!C71</f>
        <v>0</v>
      </c>
      <c r="D63" s="6">
        <f>'2 жастағы Ф'!BI71</f>
        <v>0</v>
      </c>
      <c r="E63" s="6">
        <f>'2 жастағы Ф'!BJ71</f>
        <v>0</v>
      </c>
      <c r="F63" s="6">
        <f>'2 жастағы Ф'!BK71</f>
        <v>0</v>
      </c>
      <c r="G63" s="6">
        <f>'2 жастағы К'!BL71</f>
        <v>0</v>
      </c>
      <c r="H63" s="6">
        <f>'2 жастағы К'!BM71</f>
        <v>0</v>
      </c>
      <c r="I63" s="6">
        <f>'2 жастағы К'!BN71</f>
        <v>0</v>
      </c>
      <c r="J63" s="6">
        <f>'2 жастағы Т'!AE71</f>
        <v>0</v>
      </c>
      <c r="K63" s="6">
        <f>'2 жастағы Т'!AF71</f>
        <v>0</v>
      </c>
      <c r="L63" s="6">
        <f>'2 жастағы Т'!AG71</f>
        <v>0</v>
      </c>
      <c r="M63" s="6">
        <f>'2 жастағы Ш'!DK71</f>
        <v>0</v>
      </c>
      <c r="N63" s="17">
        <f>'2 жастағы Ш'!DL71</f>
        <v>0</v>
      </c>
      <c r="O63" s="17">
        <f>'2 жастағы Ш'!DM71</f>
        <v>0</v>
      </c>
      <c r="P63" s="17">
        <f>'2 жастағы Ә'!BL71</f>
        <v>0</v>
      </c>
      <c r="Q63" s="17">
        <f>'2 жастағы Ә'!BM71</f>
        <v>0</v>
      </c>
      <c r="R63" s="18">
        <f>'2 жастағы Ә'!BN71</f>
        <v>0</v>
      </c>
      <c r="S63" s="86">
        <f t="shared" si="4"/>
        <v>0</v>
      </c>
      <c r="T63" s="35">
        <f t="shared" si="5"/>
        <v>0</v>
      </c>
      <c r="U63" s="36">
        <f t="shared" si="6"/>
        <v>0</v>
      </c>
      <c r="Z63" s="97" t="s">
        <v>126</v>
      </c>
      <c r="AA63" s="787"/>
      <c r="AB63" s="99">
        <f>'2 жастағы К'!BN102</f>
        <v>0</v>
      </c>
    </row>
    <row r="64" spans="1:43" x14ac:dyDescent="0.25">
      <c r="B64" s="17">
        <v>12</v>
      </c>
      <c r="C64" s="6">
        <f>'2 жастағы Ф'!C72</f>
        <v>0</v>
      </c>
      <c r="D64" s="6">
        <f>'2 жастағы Ф'!BI72</f>
        <v>0</v>
      </c>
      <c r="E64" s="6">
        <f>'2 жастағы Ф'!BJ72</f>
        <v>0</v>
      </c>
      <c r="F64" s="6">
        <f>'2 жастағы Ф'!BK72</f>
        <v>0</v>
      </c>
      <c r="G64" s="6">
        <f>'2 жастағы К'!BL72</f>
        <v>0</v>
      </c>
      <c r="H64" s="6">
        <f>'2 жастағы К'!BM72</f>
        <v>0</v>
      </c>
      <c r="I64" s="6">
        <f>'2 жастағы К'!BN72</f>
        <v>0</v>
      </c>
      <c r="J64" s="6">
        <f>'2 жастағы Т'!AE72</f>
        <v>0</v>
      </c>
      <c r="K64" s="6">
        <f>'2 жастағы Т'!AF72</f>
        <v>0</v>
      </c>
      <c r="L64" s="6">
        <f>'2 жастағы Т'!AG72</f>
        <v>0</v>
      </c>
      <c r="M64" s="6">
        <f>'2 жастағы Ш'!DK72</f>
        <v>0</v>
      </c>
      <c r="N64" s="17">
        <f>'2 жастағы Ш'!DL72</f>
        <v>0</v>
      </c>
      <c r="O64" s="17">
        <f>'2 жастағы Ш'!DM72</f>
        <v>0</v>
      </c>
      <c r="P64" s="17">
        <f>'2 жастағы Ә'!BL72</f>
        <v>0</v>
      </c>
      <c r="Q64" s="17">
        <f>'2 жастағы Ә'!BM72</f>
        <v>0</v>
      </c>
      <c r="R64" s="18">
        <f>'2 жастағы Ә'!BN72</f>
        <v>0</v>
      </c>
      <c r="S64" s="86">
        <f t="shared" si="4"/>
        <v>0</v>
      </c>
      <c r="T64" s="35">
        <f t="shared" si="5"/>
        <v>0</v>
      </c>
      <c r="U64" s="36">
        <f t="shared" si="6"/>
        <v>0</v>
      </c>
      <c r="Z64" s="97"/>
      <c r="AA64" s="98"/>
      <c r="AB64" s="98"/>
    </row>
    <row r="65" spans="2:28" x14ac:dyDescent="0.25">
      <c r="B65" s="17">
        <v>13</v>
      </c>
      <c r="C65" s="6">
        <f>'2 жастағы Ф'!C73</f>
        <v>0</v>
      </c>
      <c r="D65" s="6">
        <f>'2 жастағы Ф'!BI73</f>
        <v>0</v>
      </c>
      <c r="E65" s="6">
        <f>'2 жастағы Ф'!BJ73</f>
        <v>0</v>
      </c>
      <c r="F65" s="6">
        <f>'2 жастағы Ф'!BK73</f>
        <v>0</v>
      </c>
      <c r="G65" s="6">
        <f>'2 жастағы К'!BL73</f>
        <v>0</v>
      </c>
      <c r="H65" s="6">
        <f>'2 жастағы К'!BM73</f>
        <v>0</v>
      </c>
      <c r="I65" s="6">
        <f>'2 жастағы К'!BN73</f>
        <v>0</v>
      </c>
      <c r="J65" s="6">
        <f>'2 жастағы Т'!AE73</f>
        <v>0</v>
      </c>
      <c r="K65" s="6">
        <f>'2 жастағы Т'!AF73</f>
        <v>0</v>
      </c>
      <c r="L65" s="6">
        <f>'2 жастағы Т'!AG73</f>
        <v>0</v>
      </c>
      <c r="M65" s="6">
        <f>'2 жастағы Ш'!DK73</f>
        <v>0</v>
      </c>
      <c r="N65" s="17">
        <f>'2 жастағы Ш'!DL73</f>
        <v>0</v>
      </c>
      <c r="O65" s="17">
        <f>'2 жастағы Ш'!DM73</f>
        <v>0</v>
      </c>
      <c r="P65" s="17">
        <f>'2 жастағы Ә'!BL73</f>
        <v>0</v>
      </c>
      <c r="Q65" s="17">
        <f>'2 жастағы Ә'!BM73</f>
        <v>0</v>
      </c>
      <c r="R65" s="18">
        <f>'2 жастағы Ә'!BN73</f>
        <v>0</v>
      </c>
      <c r="S65" s="86">
        <f t="shared" si="4"/>
        <v>0</v>
      </c>
      <c r="T65" s="35">
        <f t="shared" si="5"/>
        <v>0</v>
      </c>
      <c r="U65" s="36">
        <f t="shared" si="6"/>
        <v>0</v>
      </c>
      <c r="Z65" s="97" t="s">
        <v>124</v>
      </c>
      <c r="AA65" s="787" t="s">
        <v>63</v>
      </c>
      <c r="AB65" s="99">
        <f>'2 жастағы Т'!AG100</f>
        <v>40.740740740740733</v>
      </c>
    </row>
    <row r="66" spans="2:28" x14ac:dyDescent="0.25">
      <c r="B66" s="17">
        <v>14</v>
      </c>
      <c r="C66" s="6">
        <f>'2 жастағы Ф'!C74</f>
        <v>0</v>
      </c>
      <c r="D66" s="6">
        <f>'2 жастағы Ф'!BI74</f>
        <v>0</v>
      </c>
      <c r="E66" s="6">
        <f>'2 жастағы Ф'!BJ74</f>
        <v>0</v>
      </c>
      <c r="F66" s="6">
        <f>'2 жастағы Ф'!BK74</f>
        <v>0</v>
      </c>
      <c r="G66" s="6">
        <f>'2 жастағы К'!BL74</f>
        <v>0</v>
      </c>
      <c r="H66" s="6">
        <f>'2 жастағы К'!BM74</f>
        <v>0</v>
      </c>
      <c r="I66" s="6">
        <f>'2 жастағы К'!BN74</f>
        <v>0</v>
      </c>
      <c r="J66" s="6">
        <f>'2 жастағы Т'!AE74</f>
        <v>0</v>
      </c>
      <c r="K66" s="6">
        <f>'2 жастағы Т'!AF74</f>
        <v>0</v>
      </c>
      <c r="L66" s="6">
        <f>'2 жастағы Т'!AG74</f>
        <v>0</v>
      </c>
      <c r="M66" s="6">
        <f>'2 жастағы Ш'!DK74</f>
        <v>0</v>
      </c>
      <c r="N66" s="17">
        <f>'2 жастағы Ш'!DL74</f>
        <v>0</v>
      </c>
      <c r="O66" s="17">
        <f>'2 жастағы Ш'!DM74</f>
        <v>0</v>
      </c>
      <c r="P66" s="17">
        <f>'2 жастағы Ә'!BL74</f>
        <v>0</v>
      </c>
      <c r="Q66" s="17">
        <f>'2 жастағы Ә'!BM74</f>
        <v>0</v>
      </c>
      <c r="R66" s="18">
        <f>'2 жастағы Ә'!BN74</f>
        <v>0</v>
      </c>
      <c r="S66" s="86">
        <f t="shared" si="4"/>
        <v>0</v>
      </c>
      <c r="T66" s="35">
        <f t="shared" si="5"/>
        <v>0</v>
      </c>
      <c r="U66" s="36">
        <f t="shared" si="6"/>
        <v>0</v>
      </c>
      <c r="Z66" s="97" t="s">
        <v>125</v>
      </c>
      <c r="AA66" s="787"/>
      <c r="AB66" s="99">
        <f>'2 жастағы Т'!AG101</f>
        <v>59.259259259259267</v>
      </c>
    </row>
    <row r="67" spans="2:28" x14ac:dyDescent="0.25">
      <c r="B67" s="17">
        <v>15</v>
      </c>
      <c r="C67" s="6">
        <f>'2 жастағы Ф'!C75</f>
        <v>0</v>
      </c>
      <c r="D67" s="6">
        <f>'2 жастағы Ф'!BI75</f>
        <v>0</v>
      </c>
      <c r="E67" s="6">
        <f>'2 жастағы Ф'!BJ75</f>
        <v>0</v>
      </c>
      <c r="F67" s="6">
        <f>'2 жастағы Ф'!BK75</f>
        <v>0</v>
      </c>
      <c r="G67" s="6">
        <f>'2 жастағы К'!BL75</f>
        <v>0</v>
      </c>
      <c r="H67" s="6">
        <f>'2 жастағы К'!BM75</f>
        <v>0</v>
      </c>
      <c r="I67" s="6">
        <f>'2 жастағы К'!BN75</f>
        <v>0</v>
      </c>
      <c r="J67" s="6">
        <f>'2 жастағы Т'!AE75</f>
        <v>0</v>
      </c>
      <c r="K67" s="6">
        <f>'2 жастағы Т'!AF75</f>
        <v>0</v>
      </c>
      <c r="L67" s="6">
        <f>'2 жастағы Т'!AG75</f>
        <v>0</v>
      </c>
      <c r="M67" s="6">
        <f>'2 жастағы Ш'!DK75</f>
        <v>0</v>
      </c>
      <c r="N67" s="17">
        <f>'2 жастағы Ш'!DL75</f>
        <v>0</v>
      </c>
      <c r="O67" s="17">
        <f>'2 жастағы Ш'!DM75</f>
        <v>0</v>
      </c>
      <c r="P67" s="17">
        <f>'2 жастағы Ә'!BL75</f>
        <v>0</v>
      </c>
      <c r="Q67" s="17">
        <f>'2 жастағы Ә'!BM75</f>
        <v>0</v>
      </c>
      <c r="R67" s="18">
        <f>'2 жастағы Ә'!BN75</f>
        <v>0</v>
      </c>
      <c r="S67" s="86">
        <f t="shared" si="4"/>
        <v>0</v>
      </c>
      <c r="T67" s="35">
        <f t="shared" si="5"/>
        <v>0</v>
      </c>
      <c r="U67" s="36">
        <f t="shared" si="6"/>
        <v>0</v>
      </c>
      <c r="Z67" s="97" t="s">
        <v>126</v>
      </c>
      <c r="AA67" s="787"/>
      <c r="AB67" s="99">
        <f>'2 жастағы Т'!AG102</f>
        <v>0</v>
      </c>
    </row>
    <row r="68" spans="2:28" x14ac:dyDescent="0.25">
      <c r="B68" s="17">
        <v>16</v>
      </c>
      <c r="C68" s="6">
        <f>'2 жастағы Ф'!C76</f>
        <v>0</v>
      </c>
      <c r="D68" s="6">
        <f>'2 жастағы Ф'!BI76</f>
        <v>0</v>
      </c>
      <c r="E68" s="6">
        <f>'2 жастағы Ф'!BJ76</f>
        <v>0</v>
      </c>
      <c r="F68" s="6">
        <f>'2 жастағы Ф'!BK76</f>
        <v>0</v>
      </c>
      <c r="G68" s="6">
        <f>'2 жастағы К'!BL76</f>
        <v>0</v>
      </c>
      <c r="H68" s="6">
        <f>'2 жастағы К'!BM76</f>
        <v>0</v>
      </c>
      <c r="I68" s="6">
        <f>'2 жастағы К'!BN76</f>
        <v>0</v>
      </c>
      <c r="J68" s="6">
        <f>'2 жастағы Т'!AE76</f>
        <v>0</v>
      </c>
      <c r="K68" s="6">
        <f>'2 жастағы Т'!AF76</f>
        <v>0</v>
      </c>
      <c r="L68" s="6">
        <f>'2 жастағы Т'!AG76</f>
        <v>0</v>
      </c>
      <c r="M68" s="6">
        <f>'2 жастағы Ш'!DK76</f>
        <v>0</v>
      </c>
      <c r="N68" s="17">
        <f>'2 жастағы Ш'!DL76</f>
        <v>0</v>
      </c>
      <c r="O68" s="17">
        <f>'2 жастағы Ш'!DM76</f>
        <v>0</v>
      </c>
      <c r="P68" s="17">
        <f>'2 жастағы Ә'!BL76</f>
        <v>0</v>
      </c>
      <c r="Q68" s="17">
        <f>'2 жастағы Ә'!BM76</f>
        <v>0</v>
      </c>
      <c r="R68" s="18">
        <f>'2 жастағы Ә'!BN76</f>
        <v>0</v>
      </c>
      <c r="S68" s="86">
        <f t="shared" si="4"/>
        <v>0</v>
      </c>
      <c r="T68" s="35">
        <f t="shared" si="5"/>
        <v>0</v>
      </c>
      <c r="U68" s="36">
        <f t="shared" si="6"/>
        <v>0</v>
      </c>
      <c r="Z68" s="97"/>
      <c r="AA68" s="98"/>
      <c r="AB68" s="98"/>
    </row>
    <row r="69" spans="2:28" x14ac:dyDescent="0.25">
      <c r="B69" s="17">
        <v>17</v>
      </c>
      <c r="C69" s="6">
        <f>'2 жастағы Ф'!C77</f>
        <v>0</v>
      </c>
      <c r="D69" s="6">
        <f>'2 жастағы Ф'!BI77</f>
        <v>0</v>
      </c>
      <c r="E69" s="6">
        <f>'2 жастағы Ф'!BJ77</f>
        <v>0</v>
      </c>
      <c r="F69" s="6">
        <f>'2 жастағы Ф'!BK77</f>
        <v>0</v>
      </c>
      <c r="G69" s="6">
        <f>'2 жастағы К'!BL77</f>
        <v>0</v>
      </c>
      <c r="H69" s="6">
        <f>'2 жастағы К'!BM77</f>
        <v>0</v>
      </c>
      <c r="I69" s="6">
        <f>'2 жастағы К'!BN77</f>
        <v>0</v>
      </c>
      <c r="J69" s="6">
        <f>'2 жастағы Т'!AE77</f>
        <v>0</v>
      </c>
      <c r="K69" s="6">
        <f>'2 жастағы Т'!AF77</f>
        <v>0</v>
      </c>
      <c r="L69" s="6">
        <f>'2 жастағы Т'!AG77</f>
        <v>0</v>
      </c>
      <c r="M69" s="6">
        <f>'2 жастағы Ш'!DK77</f>
        <v>0</v>
      </c>
      <c r="N69" s="17">
        <f>'2 жастағы Ш'!DL77</f>
        <v>0</v>
      </c>
      <c r="O69" s="17">
        <f>'2 жастағы Ш'!DM77</f>
        <v>0</v>
      </c>
      <c r="P69" s="17">
        <f>'2 жастағы Ә'!BL77</f>
        <v>0</v>
      </c>
      <c r="Q69" s="17">
        <f>'2 жастағы Ә'!BM77</f>
        <v>0</v>
      </c>
      <c r="R69" s="18">
        <f>'2 жастағы Ә'!BN77</f>
        <v>0</v>
      </c>
      <c r="S69" s="86">
        <f t="shared" si="4"/>
        <v>0</v>
      </c>
      <c r="T69" s="35">
        <f t="shared" si="5"/>
        <v>0</v>
      </c>
      <c r="U69" s="36">
        <f t="shared" si="6"/>
        <v>0</v>
      </c>
      <c r="Z69" s="97" t="s">
        <v>124</v>
      </c>
      <c r="AA69" s="787" t="s">
        <v>127</v>
      </c>
      <c r="AB69" s="99">
        <f>'2 жастағы Ш'!DM100</f>
        <v>24.324324324324333</v>
      </c>
    </row>
    <row r="70" spans="2:28" x14ac:dyDescent="0.25">
      <c r="B70" s="17">
        <v>18</v>
      </c>
      <c r="C70" s="6">
        <f>'2 жастағы Ф'!C78</f>
        <v>0</v>
      </c>
      <c r="D70" s="6">
        <f>'2 жастағы Ф'!BI78</f>
        <v>0</v>
      </c>
      <c r="E70" s="6">
        <f>'2 жастағы Ф'!BJ78</f>
        <v>0</v>
      </c>
      <c r="F70" s="6">
        <f>'2 жастағы Ф'!BK78</f>
        <v>0</v>
      </c>
      <c r="G70" s="6">
        <f>'2 жастағы К'!BL78</f>
        <v>0</v>
      </c>
      <c r="H70" s="6">
        <f>'2 жастағы К'!BM78</f>
        <v>0</v>
      </c>
      <c r="I70" s="6">
        <f>'2 жастағы К'!BN78</f>
        <v>0</v>
      </c>
      <c r="J70" s="6">
        <f>'2 жастағы Т'!AE78</f>
        <v>0</v>
      </c>
      <c r="K70" s="6">
        <f>'2 жастағы Т'!AF78</f>
        <v>0</v>
      </c>
      <c r="L70" s="6">
        <f>'2 жастағы Т'!AG78</f>
        <v>0</v>
      </c>
      <c r="M70" s="6">
        <f>'2 жастағы Ш'!DK78</f>
        <v>0</v>
      </c>
      <c r="N70" s="17">
        <f>'2 жастағы Ш'!DL78</f>
        <v>0</v>
      </c>
      <c r="O70" s="17">
        <f>'2 жастағы Ш'!DM78</f>
        <v>0</v>
      </c>
      <c r="P70" s="17">
        <f>'2 жастағы Ә'!BL78</f>
        <v>0</v>
      </c>
      <c r="Q70" s="17">
        <f>'2 жастағы Ә'!BM78</f>
        <v>0</v>
      </c>
      <c r="R70" s="18">
        <f>'2 жастағы Ә'!BN78</f>
        <v>0</v>
      </c>
      <c r="S70" s="86">
        <f t="shared" si="4"/>
        <v>0</v>
      </c>
      <c r="T70" s="35">
        <f t="shared" si="5"/>
        <v>0</v>
      </c>
      <c r="U70" s="36">
        <f t="shared" si="6"/>
        <v>0</v>
      </c>
      <c r="Z70" s="97" t="s">
        <v>125</v>
      </c>
      <c r="AA70" s="787"/>
      <c r="AB70" s="99">
        <f>'2 жастағы Ш'!DM101</f>
        <v>48.648648648648667</v>
      </c>
    </row>
    <row r="71" spans="2:28" x14ac:dyDescent="0.25">
      <c r="B71" s="17">
        <v>19</v>
      </c>
      <c r="C71" s="6">
        <f>'2 жастағы Ф'!C79</f>
        <v>0</v>
      </c>
      <c r="D71" s="6">
        <f>'2 жастағы Ф'!BI79</f>
        <v>0</v>
      </c>
      <c r="E71" s="6">
        <f>'2 жастағы Ф'!BJ79</f>
        <v>0</v>
      </c>
      <c r="F71" s="6">
        <f>'2 жастағы Ф'!BK79</f>
        <v>0</v>
      </c>
      <c r="G71" s="6">
        <f>'2 жастағы К'!BL79</f>
        <v>0</v>
      </c>
      <c r="H71" s="6">
        <f>'2 жастағы К'!BM79</f>
        <v>0</v>
      </c>
      <c r="I71" s="6">
        <f>'2 жастағы К'!BN79</f>
        <v>0</v>
      </c>
      <c r="J71" s="6">
        <f>'2 жастағы Т'!AE79</f>
        <v>0</v>
      </c>
      <c r="K71" s="6">
        <f>'2 жастағы Т'!AF79</f>
        <v>0</v>
      </c>
      <c r="L71" s="6">
        <f>'2 жастағы Т'!AG79</f>
        <v>0</v>
      </c>
      <c r="M71" s="6">
        <f>'2 жастағы Ш'!DK79</f>
        <v>0</v>
      </c>
      <c r="N71" s="17">
        <f>'2 жастағы Ш'!DL79</f>
        <v>0</v>
      </c>
      <c r="O71" s="17">
        <f>'2 жастағы Ш'!DM79</f>
        <v>0</v>
      </c>
      <c r="P71" s="17">
        <f>'2 жастағы Ә'!BL79</f>
        <v>0</v>
      </c>
      <c r="Q71" s="17">
        <f>'2 жастағы Ә'!BM79</f>
        <v>0</v>
      </c>
      <c r="R71" s="18">
        <f>'2 жастағы Ә'!BN79</f>
        <v>0</v>
      </c>
      <c r="S71" s="86">
        <f t="shared" si="4"/>
        <v>0</v>
      </c>
      <c r="T71" s="35">
        <f t="shared" si="5"/>
        <v>0</v>
      </c>
      <c r="U71" s="36">
        <f t="shared" si="6"/>
        <v>0</v>
      </c>
      <c r="Z71" s="97" t="s">
        <v>126</v>
      </c>
      <c r="AA71" s="787"/>
      <c r="AB71" s="99">
        <f>'2 жастағы Ш'!DM102</f>
        <v>0</v>
      </c>
    </row>
    <row r="72" spans="2:28" x14ac:dyDescent="0.25">
      <c r="B72" s="17">
        <v>20</v>
      </c>
      <c r="C72" s="6">
        <f>'2 жастағы Ф'!C80</f>
        <v>0</v>
      </c>
      <c r="D72" s="6">
        <f>'2 жастағы Ф'!BI80</f>
        <v>0</v>
      </c>
      <c r="E72" s="6">
        <f>'2 жастағы Ф'!BJ80</f>
        <v>0</v>
      </c>
      <c r="F72" s="6">
        <f>'2 жастағы Ф'!BK80</f>
        <v>0</v>
      </c>
      <c r="G72" s="6">
        <f>'2 жастағы К'!BL80</f>
        <v>0</v>
      </c>
      <c r="H72" s="6">
        <f>'2 жастағы К'!BM80</f>
        <v>0</v>
      </c>
      <c r="I72" s="6">
        <f>'2 жастағы К'!BN80</f>
        <v>0</v>
      </c>
      <c r="J72" s="6">
        <f>'2 жастағы Т'!AE80</f>
        <v>0</v>
      </c>
      <c r="K72" s="6">
        <f>'2 жастағы Т'!AF80</f>
        <v>0</v>
      </c>
      <c r="L72" s="6">
        <f>'2 жастағы Т'!AG80</f>
        <v>0</v>
      </c>
      <c r="M72" s="6">
        <f>'2 жастағы Ш'!DK80</f>
        <v>0</v>
      </c>
      <c r="N72" s="17">
        <f>'2 жастағы Ш'!DL80</f>
        <v>0</v>
      </c>
      <c r="O72" s="17">
        <f>'2 жастағы Ш'!DM80</f>
        <v>0</v>
      </c>
      <c r="P72" s="17">
        <f>'2 жастағы Ә'!BL80</f>
        <v>0</v>
      </c>
      <c r="Q72" s="17">
        <f>'2 жастағы Ә'!BM80</f>
        <v>0</v>
      </c>
      <c r="R72" s="18">
        <f>'2 жастағы Ә'!BN80</f>
        <v>0</v>
      </c>
      <c r="S72" s="86">
        <f t="shared" si="4"/>
        <v>0</v>
      </c>
      <c r="T72" s="35">
        <f t="shared" si="5"/>
        <v>0</v>
      </c>
      <c r="U72" s="36">
        <f t="shared" si="6"/>
        <v>0</v>
      </c>
      <c r="Z72" s="97"/>
      <c r="AA72" s="98"/>
      <c r="AB72" s="98"/>
    </row>
    <row r="73" spans="2:28" x14ac:dyDescent="0.25">
      <c r="B73" s="17">
        <v>21</v>
      </c>
      <c r="C73" s="6">
        <f>'2 жастағы Ф'!C81</f>
        <v>0</v>
      </c>
      <c r="D73" s="6">
        <f>'2 жастағы Ф'!BI81</f>
        <v>0</v>
      </c>
      <c r="E73" s="6">
        <f>'2 жастағы Ф'!BJ81</f>
        <v>0</v>
      </c>
      <c r="F73" s="6">
        <f>'2 жастағы Ф'!BK81</f>
        <v>0</v>
      </c>
      <c r="G73" s="6">
        <f>'2 жастағы К'!BL81</f>
        <v>0</v>
      </c>
      <c r="H73" s="6">
        <f>'2 жастағы К'!BM81</f>
        <v>0</v>
      </c>
      <c r="I73" s="6">
        <f>'2 жастағы К'!BN81</f>
        <v>0</v>
      </c>
      <c r="J73" s="6">
        <f>'2 жастағы Т'!AE81</f>
        <v>0</v>
      </c>
      <c r="K73" s="6">
        <f>'2 жастағы Т'!AF81</f>
        <v>0</v>
      </c>
      <c r="L73" s="6">
        <f>'2 жастағы Т'!AG81</f>
        <v>0</v>
      </c>
      <c r="M73" s="6">
        <f>'2 жастағы Ш'!DK81</f>
        <v>0</v>
      </c>
      <c r="N73" s="17">
        <f>'2 жастағы Ш'!DL81</f>
        <v>0</v>
      </c>
      <c r="O73" s="17">
        <f>'2 жастағы Ш'!DM81</f>
        <v>0</v>
      </c>
      <c r="P73" s="17">
        <f>'2 жастағы Ә'!BL81</f>
        <v>0</v>
      </c>
      <c r="Q73" s="17">
        <f>'2 жастағы Ә'!BM81</f>
        <v>0</v>
      </c>
      <c r="R73" s="18">
        <f>'2 жастағы Ә'!BN81</f>
        <v>0</v>
      </c>
      <c r="S73" s="86">
        <f t="shared" si="4"/>
        <v>0</v>
      </c>
      <c r="T73" s="35">
        <f t="shared" si="5"/>
        <v>0</v>
      </c>
      <c r="U73" s="36">
        <f t="shared" si="6"/>
        <v>0</v>
      </c>
      <c r="Z73" s="97" t="s">
        <v>124</v>
      </c>
      <c r="AA73" s="787" t="s">
        <v>128</v>
      </c>
      <c r="AB73" s="99">
        <f>'2 жастағы Ә'!BN100</f>
        <v>33.333333333333336</v>
      </c>
    </row>
    <row r="74" spans="2:28" x14ac:dyDescent="0.25">
      <c r="B74" s="17">
        <v>22</v>
      </c>
      <c r="C74" s="6">
        <f>'2 жастағы Ф'!C82</f>
        <v>0</v>
      </c>
      <c r="D74" s="6">
        <f>'2 жастағы Ф'!BI82</f>
        <v>0</v>
      </c>
      <c r="E74" s="6">
        <f>'2 жастағы Ф'!BJ82</f>
        <v>0</v>
      </c>
      <c r="F74" s="6">
        <f>'2 жастағы Ф'!BK82</f>
        <v>0</v>
      </c>
      <c r="G74" s="6">
        <f>'2 жастағы К'!BL82</f>
        <v>0</v>
      </c>
      <c r="H74" s="6">
        <f>'2 жастағы К'!BM82</f>
        <v>0</v>
      </c>
      <c r="I74" s="6">
        <f>'2 жастағы К'!BN82</f>
        <v>0</v>
      </c>
      <c r="J74" s="6">
        <f>'2 жастағы Т'!AE82</f>
        <v>0</v>
      </c>
      <c r="K74" s="6">
        <f>'2 жастағы Т'!AF82</f>
        <v>0</v>
      </c>
      <c r="L74" s="6">
        <f>'2 жастағы Т'!AG82</f>
        <v>0</v>
      </c>
      <c r="M74" s="6">
        <f>'2 жастағы Ш'!DK82</f>
        <v>0</v>
      </c>
      <c r="N74" s="17">
        <f>'2 жастағы Ш'!DL82</f>
        <v>0</v>
      </c>
      <c r="O74" s="17">
        <f>'2 жастағы Ш'!DM82</f>
        <v>0</v>
      </c>
      <c r="P74" s="17">
        <f>'2 жастағы Ә'!BL82</f>
        <v>0</v>
      </c>
      <c r="Q74" s="17">
        <f>'2 жастағы Ә'!BM82</f>
        <v>0</v>
      </c>
      <c r="R74" s="18">
        <f>'2 жастағы Ә'!BN82</f>
        <v>0</v>
      </c>
      <c r="S74" s="86">
        <f t="shared" si="4"/>
        <v>0</v>
      </c>
      <c r="T74" s="35">
        <f t="shared" si="5"/>
        <v>0</v>
      </c>
      <c r="U74" s="36">
        <f t="shared" si="6"/>
        <v>0</v>
      </c>
      <c r="Z74" s="97" t="s">
        <v>125</v>
      </c>
      <c r="AA74" s="787"/>
      <c r="AB74" s="99">
        <f>'2 жастағы Ә'!BN101</f>
        <v>66.666666666666671</v>
      </c>
    </row>
    <row r="75" spans="2:28" x14ac:dyDescent="0.25">
      <c r="B75" s="17">
        <v>23</v>
      </c>
      <c r="C75" s="6">
        <f>'2 жастағы Ф'!C83</f>
        <v>0</v>
      </c>
      <c r="D75" s="6">
        <f>'2 жастағы Ф'!BI83</f>
        <v>0</v>
      </c>
      <c r="E75" s="6">
        <f>'2 жастағы Ф'!BJ83</f>
        <v>0</v>
      </c>
      <c r="F75" s="6">
        <f>'2 жастағы Ф'!BK83</f>
        <v>0</v>
      </c>
      <c r="G75" s="6">
        <f>'2 жастағы К'!BL83</f>
        <v>0</v>
      </c>
      <c r="H75" s="6">
        <f>'2 жастағы К'!BM83</f>
        <v>0</v>
      </c>
      <c r="I75" s="6">
        <f>'2 жастағы К'!BN83</f>
        <v>0</v>
      </c>
      <c r="J75" s="6">
        <f>'2 жастағы Т'!AE83</f>
        <v>0</v>
      </c>
      <c r="K75" s="6">
        <f>'2 жастағы Т'!AF83</f>
        <v>0</v>
      </c>
      <c r="L75" s="6">
        <f>'2 жастағы Т'!AG83</f>
        <v>0</v>
      </c>
      <c r="M75" s="6">
        <f>'2 жастағы Ш'!DK83</f>
        <v>0</v>
      </c>
      <c r="N75" s="17">
        <f>'2 жастағы Ш'!DL83</f>
        <v>0</v>
      </c>
      <c r="O75" s="17">
        <f>'2 жастағы Ш'!DM83</f>
        <v>0</v>
      </c>
      <c r="P75" s="17">
        <f>'2 жастағы Ә'!BL83</f>
        <v>0</v>
      </c>
      <c r="Q75" s="17">
        <f>'2 жастағы Ә'!BM83</f>
        <v>0</v>
      </c>
      <c r="R75" s="18">
        <f>'2 жастағы Ә'!BN83</f>
        <v>0</v>
      </c>
      <c r="S75" s="86">
        <f t="shared" si="4"/>
        <v>0</v>
      </c>
      <c r="T75" s="35">
        <f t="shared" si="5"/>
        <v>0</v>
      </c>
      <c r="U75" s="36">
        <f t="shared" si="6"/>
        <v>0</v>
      </c>
      <c r="Z75" s="97" t="s">
        <v>126</v>
      </c>
      <c r="AA75" s="787"/>
      <c r="AB75" s="99">
        <f>'2 жастағы Ә'!BN102</f>
        <v>0</v>
      </c>
    </row>
    <row r="76" spans="2:28" x14ac:dyDescent="0.25">
      <c r="B76" s="17">
        <v>24</v>
      </c>
      <c r="C76" s="6">
        <f>'2 жастағы Ф'!C84</f>
        <v>0</v>
      </c>
      <c r="D76" s="6">
        <f>'2 жастағы Ф'!BI84</f>
        <v>0</v>
      </c>
      <c r="E76" s="6">
        <f>'2 жастағы Ф'!BJ84</f>
        <v>0</v>
      </c>
      <c r="F76" s="6">
        <f>'2 жастағы Ф'!BK84</f>
        <v>0</v>
      </c>
      <c r="G76" s="6">
        <f>'2 жастағы К'!BL84</f>
        <v>0</v>
      </c>
      <c r="H76" s="6">
        <f>'2 жастағы К'!BM84</f>
        <v>0</v>
      </c>
      <c r="I76" s="6">
        <f>'2 жастағы К'!BN84</f>
        <v>0</v>
      </c>
      <c r="J76" s="6">
        <f>'2 жастағы Т'!AE84</f>
        <v>0</v>
      </c>
      <c r="K76" s="6">
        <f>'2 жастағы Т'!AF84</f>
        <v>0</v>
      </c>
      <c r="L76" s="6">
        <f>'2 жастағы Т'!AG84</f>
        <v>0</v>
      </c>
      <c r="M76" s="6">
        <f>'2 жастағы Ш'!DK84</f>
        <v>0</v>
      </c>
      <c r="N76" s="17">
        <f>'2 жастағы Ш'!DL84</f>
        <v>0</v>
      </c>
      <c r="O76" s="17">
        <f>'2 жастағы Ш'!DM84</f>
        <v>0</v>
      </c>
      <c r="P76" s="17">
        <f>'2 жастағы Ә'!BL84</f>
        <v>0</v>
      </c>
      <c r="Q76" s="17">
        <f>'2 жастағы Ә'!BM84</f>
        <v>0</v>
      </c>
      <c r="R76" s="18">
        <f>'2 жастағы Ә'!BN84</f>
        <v>0</v>
      </c>
      <c r="S76" s="86">
        <f t="shared" si="4"/>
        <v>0</v>
      </c>
      <c r="T76" s="35">
        <f t="shared" si="5"/>
        <v>0</v>
      </c>
      <c r="U76" s="36">
        <f t="shared" si="6"/>
        <v>0</v>
      </c>
    </row>
    <row r="77" spans="2:28" x14ac:dyDescent="0.25">
      <c r="B77" s="17">
        <v>25</v>
      </c>
      <c r="C77" s="6">
        <f>'2 жастағы Ф'!C85</f>
        <v>0</v>
      </c>
      <c r="D77" s="6">
        <f>'2 жастағы Ф'!BI85</f>
        <v>0</v>
      </c>
      <c r="E77" s="6">
        <f>'2 жастағы Ф'!BJ85</f>
        <v>0</v>
      </c>
      <c r="F77" s="6">
        <f>'2 жастағы Ф'!BK85</f>
        <v>0</v>
      </c>
      <c r="G77" s="6">
        <f>'2 жастағы К'!BL85</f>
        <v>0</v>
      </c>
      <c r="H77" s="6">
        <f>'2 жастағы К'!BM85</f>
        <v>0</v>
      </c>
      <c r="I77" s="6">
        <f>'2 жастағы К'!BN85</f>
        <v>0</v>
      </c>
      <c r="J77" s="6">
        <f>'2 жастағы Т'!AE85</f>
        <v>0</v>
      </c>
      <c r="K77" s="6">
        <f>'2 жастағы Т'!AF85</f>
        <v>0</v>
      </c>
      <c r="L77" s="6">
        <f>'2 жастағы Т'!AG85</f>
        <v>0</v>
      </c>
      <c r="M77" s="6">
        <f>'2 жастағы Ш'!DK85</f>
        <v>0</v>
      </c>
      <c r="N77" s="17">
        <f>'2 жастағы Ш'!DL85</f>
        <v>0</v>
      </c>
      <c r="O77" s="17">
        <f>'2 жастағы Ш'!DM85</f>
        <v>0</v>
      </c>
      <c r="P77" s="17">
        <f>'2 жастағы Ә'!BL85</f>
        <v>0</v>
      </c>
      <c r="Q77" s="17">
        <f>'2 жастағы Ә'!BM85</f>
        <v>0</v>
      </c>
      <c r="R77" s="18">
        <f>'2 жастағы Ә'!BN85</f>
        <v>0</v>
      </c>
      <c r="S77" s="86">
        <f t="shared" si="4"/>
        <v>0</v>
      </c>
      <c r="T77" s="35">
        <f t="shared" si="5"/>
        <v>0</v>
      </c>
      <c r="U77" s="36">
        <f t="shared" si="6"/>
        <v>0</v>
      </c>
    </row>
    <row r="78" spans="2:28" x14ac:dyDescent="0.25">
      <c r="B78" s="17">
        <v>26</v>
      </c>
      <c r="C78" s="6">
        <f>'2 жастағы Ф'!C86</f>
        <v>0</v>
      </c>
      <c r="D78" s="6">
        <f>'2 жастағы Ф'!BI86</f>
        <v>0</v>
      </c>
      <c r="E78" s="6">
        <f>'2 жастағы Ф'!BJ86</f>
        <v>0</v>
      </c>
      <c r="F78" s="6">
        <f>'2 жастағы Ф'!BK86</f>
        <v>0</v>
      </c>
      <c r="G78" s="6">
        <f>'2 жастағы К'!BL86</f>
        <v>0</v>
      </c>
      <c r="H78" s="6">
        <f>'2 жастағы К'!BM86</f>
        <v>0</v>
      </c>
      <c r="I78" s="6">
        <f>'2 жастағы К'!BN86</f>
        <v>0</v>
      </c>
      <c r="J78" s="6">
        <f>'2 жастағы Т'!AE86</f>
        <v>0</v>
      </c>
      <c r="K78" s="6">
        <f>'2 жастағы Т'!AF86</f>
        <v>0</v>
      </c>
      <c r="L78" s="6">
        <f>'2 жастағы Т'!AG86</f>
        <v>0</v>
      </c>
      <c r="M78" s="6">
        <f>'2 жастағы Ш'!DK86</f>
        <v>0</v>
      </c>
      <c r="N78" s="17">
        <f>'2 жастағы Ш'!DL86</f>
        <v>0</v>
      </c>
      <c r="O78" s="17">
        <f>'2 жастағы Ш'!DM86</f>
        <v>0</v>
      </c>
      <c r="P78" s="17">
        <f>'2 жастағы Ә'!BL86</f>
        <v>0</v>
      </c>
      <c r="Q78" s="17">
        <f>'2 жастағы Ә'!BM86</f>
        <v>0</v>
      </c>
      <c r="R78" s="18">
        <f>'2 жастағы Ә'!BN86</f>
        <v>0</v>
      </c>
      <c r="S78" s="86">
        <f t="shared" si="4"/>
        <v>0</v>
      </c>
      <c r="T78" s="35">
        <f t="shared" si="5"/>
        <v>0</v>
      </c>
      <c r="U78" s="36">
        <f t="shared" si="6"/>
        <v>0</v>
      </c>
    </row>
    <row r="79" spans="2:28" x14ac:dyDescent="0.25">
      <c r="B79" s="17">
        <v>27</v>
      </c>
      <c r="C79" s="6">
        <f>'2 жастағы Ф'!C87</f>
        <v>0</v>
      </c>
      <c r="D79" s="6">
        <f>'2 жастағы Ф'!BI87</f>
        <v>0</v>
      </c>
      <c r="E79" s="6">
        <f>'2 жастағы Ф'!BJ87</f>
        <v>0</v>
      </c>
      <c r="F79" s="6">
        <f>'2 жастағы Ф'!BK87</f>
        <v>0</v>
      </c>
      <c r="G79" s="6">
        <f>'2 жастағы К'!BL87</f>
        <v>0</v>
      </c>
      <c r="H79" s="6">
        <f>'2 жастағы К'!BM87</f>
        <v>0</v>
      </c>
      <c r="I79" s="6">
        <f>'2 жастағы К'!BN87</f>
        <v>0</v>
      </c>
      <c r="J79" s="6">
        <f>'2 жастағы Т'!AE87</f>
        <v>0</v>
      </c>
      <c r="K79" s="6">
        <f>'2 жастағы Т'!AF87</f>
        <v>0</v>
      </c>
      <c r="L79" s="6">
        <f>'2 жастағы Т'!AG87</f>
        <v>0</v>
      </c>
      <c r="M79" s="6">
        <f>'2 жастағы Ш'!DK87</f>
        <v>0</v>
      </c>
      <c r="N79" s="17">
        <f>'2 жастағы Ш'!DL87</f>
        <v>0</v>
      </c>
      <c r="O79" s="17">
        <f>'2 жастағы Ш'!DM87</f>
        <v>0</v>
      </c>
      <c r="P79" s="17">
        <f>'2 жастағы Ә'!BL87</f>
        <v>0</v>
      </c>
      <c r="Q79" s="17">
        <f>'2 жастағы Ә'!BM87</f>
        <v>0</v>
      </c>
      <c r="R79" s="18">
        <f>'2 жастағы Ә'!BN87</f>
        <v>0</v>
      </c>
      <c r="S79" s="86">
        <f t="shared" si="4"/>
        <v>0</v>
      </c>
      <c r="T79" s="35">
        <f t="shared" si="5"/>
        <v>0</v>
      </c>
      <c r="U79" s="36">
        <f t="shared" si="6"/>
        <v>0</v>
      </c>
    </row>
    <row r="80" spans="2:28" x14ac:dyDescent="0.25">
      <c r="B80" s="17">
        <v>28</v>
      </c>
      <c r="C80" s="6">
        <f>'2 жастағы Ф'!C88</f>
        <v>0</v>
      </c>
      <c r="D80" s="6">
        <f>'2 жастағы Ф'!BI88</f>
        <v>0</v>
      </c>
      <c r="E80" s="6">
        <f>'2 жастағы Ф'!BJ88</f>
        <v>0</v>
      </c>
      <c r="F80" s="6">
        <f>'2 жастағы Ф'!BK88</f>
        <v>0</v>
      </c>
      <c r="G80" s="6">
        <f>'2 жастағы К'!BL88</f>
        <v>0</v>
      </c>
      <c r="H80" s="6">
        <f>'2 жастағы К'!BM88</f>
        <v>0</v>
      </c>
      <c r="I80" s="6">
        <f>'2 жастағы К'!BN88</f>
        <v>0</v>
      </c>
      <c r="J80" s="6">
        <f>'2 жастағы Т'!AE88</f>
        <v>0</v>
      </c>
      <c r="K80" s="6">
        <f>'2 жастағы Т'!AF88</f>
        <v>0</v>
      </c>
      <c r="L80" s="6">
        <f>'2 жастағы Т'!AG88</f>
        <v>0</v>
      </c>
      <c r="M80" s="6">
        <f>'2 жастағы Ш'!DK88</f>
        <v>0</v>
      </c>
      <c r="N80" s="17">
        <f>'2 жастағы Ш'!DL88</f>
        <v>0</v>
      </c>
      <c r="O80" s="17">
        <f>'2 жастағы Ш'!DM88</f>
        <v>0</v>
      </c>
      <c r="P80" s="17">
        <f>'2 жастағы Ә'!BL88</f>
        <v>0</v>
      </c>
      <c r="Q80" s="17">
        <f>'2 жастағы Ә'!BM88</f>
        <v>0</v>
      </c>
      <c r="R80" s="18">
        <f>'2 жастағы Ә'!BN88</f>
        <v>0</v>
      </c>
      <c r="S80" s="86">
        <f t="shared" si="4"/>
        <v>0</v>
      </c>
      <c r="T80" s="35">
        <f t="shared" si="5"/>
        <v>0</v>
      </c>
      <c r="U80" s="36">
        <f t="shared" si="6"/>
        <v>0</v>
      </c>
    </row>
    <row r="81" spans="2:22" x14ac:dyDescent="0.25">
      <c r="B81" s="17">
        <v>29</v>
      </c>
      <c r="C81" s="6">
        <f>'2 жастағы Ф'!C89</f>
        <v>0</v>
      </c>
      <c r="D81" s="6">
        <f>'2 жастағы Ф'!BI89</f>
        <v>0</v>
      </c>
      <c r="E81" s="6">
        <f>'2 жастағы Ф'!BJ89</f>
        <v>0</v>
      </c>
      <c r="F81" s="6">
        <f>'2 жастағы Ф'!BK89</f>
        <v>0</v>
      </c>
      <c r="G81" s="6">
        <f>'2 жастағы К'!BL89</f>
        <v>0</v>
      </c>
      <c r="H81" s="6">
        <f>'2 жастағы К'!BM89</f>
        <v>0</v>
      </c>
      <c r="I81" s="6">
        <f>'2 жастағы К'!BN89</f>
        <v>0</v>
      </c>
      <c r="J81" s="6">
        <f>'2 жастағы Т'!AE89</f>
        <v>0</v>
      </c>
      <c r="K81" s="6">
        <f>'2 жастағы Т'!AF89</f>
        <v>0</v>
      </c>
      <c r="L81" s="6">
        <f>'2 жастағы Т'!AG89</f>
        <v>0</v>
      </c>
      <c r="M81" s="6">
        <f>'2 жастағы Ш'!DK89</f>
        <v>0</v>
      </c>
      <c r="N81" s="17">
        <f>'2 жастағы Ш'!DL89</f>
        <v>0</v>
      </c>
      <c r="O81" s="17">
        <f>'2 жастағы Ш'!DM89</f>
        <v>0</v>
      </c>
      <c r="P81" s="17">
        <f>'2 жастағы Ә'!BL89</f>
        <v>0</v>
      </c>
      <c r="Q81" s="17">
        <f>'2 жастағы Ә'!BM89</f>
        <v>0</v>
      </c>
      <c r="R81" s="18">
        <f>'2 жастағы Ә'!BN89</f>
        <v>0</v>
      </c>
      <c r="S81" s="86">
        <f t="shared" si="4"/>
        <v>0</v>
      </c>
      <c r="T81" s="35">
        <f t="shared" si="5"/>
        <v>0</v>
      </c>
      <c r="U81" s="36">
        <f t="shared" si="6"/>
        <v>0</v>
      </c>
    </row>
    <row r="82" spans="2:22" x14ac:dyDescent="0.25">
      <c r="B82" s="17">
        <v>30</v>
      </c>
      <c r="C82" s="6">
        <f>'2 жастағы Ф'!C90</f>
        <v>0</v>
      </c>
      <c r="D82" s="6">
        <f>'2 жастағы Ф'!BI90</f>
        <v>0</v>
      </c>
      <c r="E82" s="6">
        <f>'2 жастағы Ф'!BJ90</f>
        <v>0</v>
      </c>
      <c r="F82" s="6">
        <f>'2 жастағы Ф'!BK90</f>
        <v>0</v>
      </c>
      <c r="G82" s="6">
        <f>'2 жастағы К'!BL90</f>
        <v>0</v>
      </c>
      <c r="H82" s="6">
        <f>'2 жастағы К'!BM90</f>
        <v>0</v>
      </c>
      <c r="I82" s="6">
        <f>'2 жастағы К'!BN90</f>
        <v>0</v>
      </c>
      <c r="J82" s="6">
        <f>'2 жастағы Т'!AE90</f>
        <v>0</v>
      </c>
      <c r="K82" s="6">
        <f>'2 жастағы Т'!AF90</f>
        <v>0</v>
      </c>
      <c r="L82" s="6">
        <f>'2 жастағы Т'!AG90</f>
        <v>0</v>
      </c>
      <c r="M82" s="6">
        <f>'2 жастағы Ш'!DK90</f>
        <v>0</v>
      </c>
      <c r="N82" s="17">
        <f>'2 жастағы Ш'!DL90</f>
        <v>0</v>
      </c>
      <c r="O82" s="17">
        <f>'2 жастағы Ш'!DM90</f>
        <v>0</v>
      </c>
      <c r="P82" s="17">
        <f>'2 жастағы Ә'!BL90</f>
        <v>0</v>
      </c>
      <c r="Q82" s="17">
        <f>'2 жастағы Ә'!BM90</f>
        <v>0</v>
      </c>
      <c r="R82" s="18">
        <f>'2 жастағы Ә'!BN90</f>
        <v>0</v>
      </c>
      <c r="S82" s="86">
        <f t="shared" si="4"/>
        <v>0</v>
      </c>
      <c r="T82" s="35">
        <f t="shared" si="5"/>
        <v>0</v>
      </c>
      <c r="U82" s="36">
        <f t="shared" si="6"/>
        <v>0</v>
      </c>
    </row>
    <row r="83" spans="2:22" x14ac:dyDescent="0.25">
      <c r="B83" s="38">
        <v>31</v>
      </c>
      <c r="C83" s="33">
        <f>'2 жастағы Ф'!C91</f>
        <v>0</v>
      </c>
      <c r="D83" s="6">
        <f>'2 жастағы Ф'!BI91</f>
        <v>0</v>
      </c>
      <c r="E83" s="6">
        <f>'2 жастағы Ф'!BJ91</f>
        <v>0</v>
      </c>
      <c r="F83" s="6">
        <f>'2 жастағы Ф'!BK91</f>
        <v>0</v>
      </c>
      <c r="G83" s="6">
        <f>'2 жастағы К'!BL91</f>
        <v>0</v>
      </c>
      <c r="H83" s="6">
        <f>'2 жастағы К'!BM91</f>
        <v>0</v>
      </c>
      <c r="I83" s="6">
        <f>'2 жастағы К'!BN91</f>
        <v>0</v>
      </c>
      <c r="J83" s="6">
        <f>'2 жастағы Т'!AE91</f>
        <v>0</v>
      </c>
      <c r="K83" s="6">
        <f>'2 жастағы Т'!AF91</f>
        <v>0</v>
      </c>
      <c r="L83" s="6">
        <f>'2 жастағы Т'!AG91</f>
        <v>0</v>
      </c>
      <c r="M83" s="6">
        <f>'2 жастағы Ш'!DK91</f>
        <v>0</v>
      </c>
      <c r="N83" s="17">
        <f>'2 жастағы Ш'!DL91</f>
        <v>0</v>
      </c>
      <c r="O83" s="17">
        <f>'2 жастағы Ш'!DM91</f>
        <v>0</v>
      </c>
      <c r="P83" s="17">
        <f>'2 жастағы Ә'!BL91</f>
        <v>0</v>
      </c>
      <c r="Q83" s="17">
        <f>'2 жастағы Ә'!BM91</f>
        <v>0</v>
      </c>
      <c r="R83" s="18">
        <f>'2 жастағы Ә'!BN91</f>
        <v>0</v>
      </c>
      <c r="S83" s="86">
        <f t="shared" si="4"/>
        <v>0</v>
      </c>
      <c r="T83" s="35">
        <f t="shared" si="5"/>
        <v>0</v>
      </c>
      <c r="U83" s="36">
        <f t="shared" si="6"/>
        <v>0</v>
      </c>
    </row>
    <row r="84" spans="2:22" x14ac:dyDescent="0.25">
      <c r="B84" s="38">
        <v>32</v>
      </c>
      <c r="C84" s="33">
        <f>'2 жастағы Ф'!C92</f>
        <v>0</v>
      </c>
      <c r="D84" s="6">
        <f>'2 жастағы Ф'!BI92</f>
        <v>0</v>
      </c>
      <c r="E84" s="6">
        <f>'2 жастағы Ф'!BJ92</f>
        <v>0</v>
      </c>
      <c r="F84" s="6">
        <f>'2 жастағы Ф'!BK92</f>
        <v>0</v>
      </c>
      <c r="G84" s="6">
        <f>'2 жастағы К'!BL92</f>
        <v>0</v>
      </c>
      <c r="H84" s="6">
        <f>'2 жастағы К'!BM92</f>
        <v>0</v>
      </c>
      <c r="I84" s="6">
        <f>'2 жастағы К'!BN92</f>
        <v>0</v>
      </c>
      <c r="J84" s="6">
        <f>'2 жастағы Т'!AE92</f>
        <v>0</v>
      </c>
      <c r="K84" s="6">
        <f>'2 жастағы Т'!AF92</f>
        <v>0</v>
      </c>
      <c r="L84" s="6">
        <f>'2 жастағы Т'!AG92</f>
        <v>0</v>
      </c>
      <c r="M84" s="6">
        <f>'2 жастағы Ш'!DK92</f>
        <v>0</v>
      </c>
      <c r="N84" s="17">
        <f>'2 жастағы Ш'!DL92</f>
        <v>0</v>
      </c>
      <c r="O84" s="17">
        <f>'2 жастағы Ш'!DM92</f>
        <v>0</v>
      </c>
      <c r="P84" s="17">
        <f>'2 жастағы Ә'!BL92</f>
        <v>0</v>
      </c>
      <c r="Q84" s="17">
        <f>'2 жастағы Ә'!BM92</f>
        <v>0</v>
      </c>
      <c r="R84" s="18">
        <f>'2 жастағы Ә'!BN92</f>
        <v>0</v>
      </c>
      <c r="S84" s="86">
        <f t="shared" si="4"/>
        <v>0</v>
      </c>
      <c r="T84" s="35">
        <f t="shared" si="5"/>
        <v>0</v>
      </c>
      <c r="U84" s="36">
        <f t="shared" si="6"/>
        <v>0</v>
      </c>
    </row>
    <row r="85" spans="2:22" x14ac:dyDescent="0.25">
      <c r="B85" s="38">
        <v>33</v>
      </c>
      <c r="C85" s="33">
        <f>'2 жастағы Ф'!C93</f>
        <v>0</v>
      </c>
      <c r="D85" s="6">
        <f>'2 жастағы Ф'!BI93</f>
        <v>0</v>
      </c>
      <c r="E85" s="6">
        <f>'2 жастағы Ф'!BJ93</f>
        <v>0</v>
      </c>
      <c r="F85" s="6">
        <f>'2 жастағы Ф'!BK93</f>
        <v>0</v>
      </c>
      <c r="G85" s="6">
        <f>'2 жастағы К'!BL93</f>
        <v>0</v>
      </c>
      <c r="H85" s="6">
        <f>'2 жастағы К'!BM93</f>
        <v>0</v>
      </c>
      <c r="I85" s="6">
        <f>'2 жастағы К'!BN93</f>
        <v>0</v>
      </c>
      <c r="J85" s="6">
        <f>'2 жастағы Т'!AE93</f>
        <v>0</v>
      </c>
      <c r="K85" s="6">
        <f>'2 жастағы Т'!AF93</f>
        <v>0</v>
      </c>
      <c r="L85" s="6">
        <f>'2 жастағы Т'!AG93</f>
        <v>0</v>
      </c>
      <c r="M85" s="6">
        <f>'2 жастағы Ш'!DK93</f>
        <v>0</v>
      </c>
      <c r="N85" s="17">
        <f>'2 жастағы Ш'!DL93</f>
        <v>0</v>
      </c>
      <c r="O85" s="17">
        <f>'2 жастағы Ш'!DM93</f>
        <v>0</v>
      </c>
      <c r="P85" s="17">
        <f>'2 жастағы Ә'!BL93</f>
        <v>0</v>
      </c>
      <c r="Q85" s="17">
        <f>'2 жастағы Ә'!BM93</f>
        <v>0</v>
      </c>
      <c r="R85" s="18">
        <f>'2 жастағы Ә'!BN93</f>
        <v>0</v>
      </c>
      <c r="S85" s="86">
        <f t="shared" si="4"/>
        <v>0</v>
      </c>
      <c r="T85" s="35">
        <f t="shared" si="5"/>
        <v>0</v>
      </c>
      <c r="U85" s="36">
        <f t="shared" si="6"/>
        <v>0</v>
      </c>
    </row>
    <row r="86" spans="2:22" x14ac:dyDescent="0.25">
      <c r="B86" s="38">
        <v>34</v>
      </c>
      <c r="C86" s="33">
        <f>'2 жастағы Ф'!C94</f>
        <v>0</v>
      </c>
      <c r="D86" s="6">
        <f>'2 жастағы Ф'!BI94</f>
        <v>0</v>
      </c>
      <c r="E86" s="6">
        <f>'2 жастағы Ф'!BJ94</f>
        <v>0</v>
      </c>
      <c r="F86" s="6">
        <f>'2 жастағы Ф'!BK94</f>
        <v>0</v>
      </c>
      <c r="G86" s="6">
        <f>'2 жастағы К'!BL94</f>
        <v>0</v>
      </c>
      <c r="H86" s="6">
        <f>'2 жастағы К'!BM94</f>
        <v>0</v>
      </c>
      <c r="I86" s="6">
        <f>'2 жастағы К'!BN94</f>
        <v>0</v>
      </c>
      <c r="J86" s="6">
        <f>'2 жастағы Т'!AE94</f>
        <v>0</v>
      </c>
      <c r="K86" s="6">
        <f>'2 жастағы Т'!AF94</f>
        <v>0</v>
      </c>
      <c r="L86" s="6">
        <f>'2 жастағы Т'!AG94</f>
        <v>0</v>
      </c>
      <c r="M86" s="6">
        <f>'2 жастағы Ш'!DK94</f>
        <v>0</v>
      </c>
      <c r="N86" s="17">
        <f>'2 жастағы Ш'!DL94</f>
        <v>0</v>
      </c>
      <c r="O86" s="17">
        <f>'2 жастағы Ш'!DM94</f>
        <v>0</v>
      </c>
      <c r="P86" s="17">
        <f>'2 жастағы Ә'!BL94</f>
        <v>0</v>
      </c>
      <c r="Q86" s="17">
        <f>'2 жастағы Ә'!BM94</f>
        <v>0</v>
      </c>
      <c r="R86" s="18">
        <f>'2 жастағы Ә'!BN94</f>
        <v>0</v>
      </c>
      <c r="S86" s="86">
        <f t="shared" si="4"/>
        <v>0</v>
      </c>
      <c r="T86" s="35">
        <f t="shared" si="5"/>
        <v>0</v>
      </c>
      <c r="U86" s="36">
        <f t="shared" si="6"/>
        <v>0</v>
      </c>
    </row>
    <row r="87" spans="2:22" x14ac:dyDescent="0.25">
      <c r="B87" s="38">
        <v>35</v>
      </c>
      <c r="C87" s="33">
        <f>'2 жастағы Ф'!C95</f>
        <v>0</v>
      </c>
      <c r="D87" s="6">
        <f>'2 жастағы Ф'!BI95</f>
        <v>0</v>
      </c>
      <c r="E87" s="6">
        <f>'2 жастағы Ф'!BJ95</f>
        <v>0</v>
      </c>
      <c r="F87" s="6">
        <f>'2 жастағы Ф'!BK95</f>
        <v>0</v>
      </c>
      <c r="G87" s="6">
        <f>'2 жастағы К'!BL95</f>
        <v>0</v>
      </c>
      <c r="H87" s="6">
        <f>'2 жастағы К'!BM95</f>
        <v>0</v>
      </c>
      <c r="I87" s="6">
        <f>'2 жастағы К'!BN95</f>
        <v>0</v>
      </c>
      <c r="J87" s="6">
        <f>'2 жастағы Т'!AE95</f>
        <v>0</v>
      </c>
      <c r="K87" s="6">
        <f>'2 жастағы Т'!AF95</f>
        <v>0</v>
      </c>
      <c r="L87" s="6">
        <f>'2 жастағы Т'!AG95</f>
        <v>0</v>
      </c>
      <c r="M87" s="6">
        <f>'2 жастағы Ш'!DK95</f>
        <v>0</v>
      </c>
      <c r="N87" s="17">
        <f>'2 жастағы Ш'!DL95</f>
        <v>0</v>
      </c>
      <c r="O87" s="17">
        <f>'2 жастағы Ш'!DM95</f>
        <v>0</v>
      </c>
      <c r="P87" s="17">
        <f>'2 жастағы Ә'!BL95</f>
        <v>0</v>
      </c>
      <c r="Q87" s="17">
        <f>'2 жастағы Ә'!BM95</f>
        <v>0</v>
      </c>
      <c r="R87" s="18">
        <f>'2 жастағы Ә'!BN95</f>
        <v>0</v>
      </c>
      <c r="S87" s="86">
        <f t="shared" si="4"/>
        <v>0</v>
      </c>
      <c r="T87" s="35">
        <f t="shared" si="5"/>
        <v>0</v>
      </c>
      <c r="U87" s="36">
        <f t="shared" si="6"/>
        <v>0</v>
      </c>
    </row>
    <row r="88" spans="2:22" x14ac:dyDescent="0.25">
      <c r="B88" s="764"/>
      <c r="C88" s="764"/>
      <c r="D88" s="764"/>
      <c r="E88" s="764"/>
      <c r="F88" s="764"/>
      <c r="G88" s="764"/>
      <c r="H88" s="764"/>
      <c r="I88" s="764"/>
      <c r="J88" s="764"/>
      <c r="K88" s="764"/>
      <c r="L88" s="764"/>
      <c r="M88" s="764"/>
      <c r="N88" s="764"/>
      <c r="O88" s="764"/>
      <c r="P88" s="764"/>
      <c r="Q88" s="764"/>
      <c r="R88" s="764"/>
      <c r="S88" s="764"/>
      <c r="T88" s="764"/>
      <c r="U88" s="764"/>
      <c r="V88" s="776"/>
    </row>
    <row r="89" spans="2:22" ht="15.75" x14ac:dyDescent="0.25">
      <c r="B89" s="784" t="s">
        <v>106</v>
      </c>
      <c r="C89" s="784"/>
      <c r="D89" s="784"/>
      <c r="E89" s="784"/>
      <c r="F89" s="784"/>
      <c r="G89" s="784"/>
      <c r="H89" s="784"/>
      <c r="I89" s="784"/>
      <c r="J89" s="784"/>
      <c r="K89" s="784"/>
      <c r="L89" s="784"/>
      <c r="M89" s="784"/>
      <c r="N89" s="784"/>
      <c r="O89" s="784"/>
      <c r="P89" s="784"/>
      <c r="Q89" s="738">
        <f>'2 жастағы Ф'!BJ99</f>
        <v>9</v>
      </c>
      <c r="R89" s="738"/>
      <c r="S89" s="738"/>
      <c r="T89" s="738"/>
      <c r="U89" s="738"/>
      <c r="V89" s="776"/>
    </row>
    <row r="90" spans="2:22" x14ac:dyDescent="0.25">
      <c r="B90" s="20"/>
      <c r="C90" s="20"/>
      <c r="D90" s="20"/>
      <c r="E90" s="20"/>
      <c r="F90" s="20"/>
      <c r="G90" s="20"/>
      <c r="H90" s="20"/>
      <c r="I90" s="20"/>
      <c r="J90" s="20"/>
      <c r="K90" s="20"/>
      <c r="L90" s="20"/>
      <c r="M90" s="20"/>
      <c r="N90" s="20"/>
      <c r="O90" s="20"/>
      <c r="P90" s="20"/>
      <c r="Q90" s="20"/>
      <c r="R90" s="20"/>
      <c r="S90" s="20"/>
      <c r="T90" s="20"/>
      <c r="U90" s="20"/>
    </row>
    <row r="91" spans="2:22" x14ac:dyDescent="0.25">
      <c r="B91" s="20"/>
      <c r="C91" s="20"/>
      <c r="D91" s="20"/>
      <c r="E91" s="20"/>
      <c r="F91" s="20"/>
      <c r="G91" s="20"/>
      <c r="H91" s="20"/>
      <c r="I91" s="20"/>
      <c r="J91" s="20"/>
      <c r="K91" s="20"/>
      <c r="L91" s="20"/>
      <c r="M91" s="20"/>
      <c r="N91" s="770"/>
      <c r="O91" s="770"/>
      <c r="P91" s="770"/>
      <c r="Q91" s="770"/>
      <c r="R91" s="770"/>
      <c r="S91" s="770"/>
      <c r="T91" s="20"/>
      <c r="U91" s="20"/>
    </row>
    <row r="92" spans="2:22" ht="15.75" x14ac:dyDescent="0.25">
      <c r="B92" s="20"/>
      <c r="C92" s="89"/>
      <c r="D92" s="89"/>
      <c r="E92" s="89"/>
      <c r="F92" s="89"/>
      <c r="G92" s="89"/>
      <c r="H92" s="89"/>
      <c r="I92" s="89"/>
      <c r="J92" s="89"/>
      <c r="K92" s="89"/>
      <c r="L92" s="89"/>
      <c r="M92" s="89"/>
      <c r="N92" s="783"/>
      <c r="O92" s="783"/>
      <c r="P92" s="783"/>
      <c r="Q92" s="783"/>
      <c r="R92" s="783"/>
      <c r="S92" s="783"/>
      <c r="T92" s="20"/>
      <c r="U92" s="20"/>
    </row>
    <row r="93" spans="2:22" ht="15.75" x14ac:dyDescent="0.25">
      <c r="B93" s="20"/>
      <c r="C93" s="89"/>
      <c r="D93" s="89"/>
      <c r="E93" s="89"/>
      <c r="F93" s="89"/>
      <c r="G93" s="89"/>
      <c r="H93" s="89"/>
      <c r="I93" s="89"/>
      <c r="J93" s="89"/>
      <c r="K93" s="89"/>
      <c r="L93" s="89"/>
      <c r="M93" s="89"/>
      <c r="N93" s="783"/>
      <c r="O93" s="783"/>
      <c r="P93" s="783"/>
      <c r="Q93" s="783"/>
      <c r="R93" s="783"/>
      <c r="S93" s="783"/>
      <c r="T93" s="20"/>
      <c r="U93" s="20"/>
    </row>
    <row r="94" spans="2:22" ht="15.75" x14ac:dyDescent="0.25">
      <c r="B94" s="20"/>
      <c r="C94" s="89"/>
      <c r="D94" s="89"/>
      <c r="E94" s="89"/>
      <c r="F94" s="89"/>
      <c r="G94" s="89"/>
      <c r="H94" s="89"/>
      <c r="I94" s="89"/>
      <c r="J94" s="89"/>
      <c r="K94" s="89"/>
      <c r="L94" s="89"/>
      <c r="M94" s="89"/>
      <c r="N94" s="783"/>
      <c r="O94" s="783"/>
      <c r="P94" s="783"/>
      <c r="Q94" s="783"/>
      <c r="R94" s="783"/>
      <c r="S94" s="783"/>
      <c r="T94" s="20"/>
      <c r="U94" s="20"/>
    </row>
    <row r="96" spans="2:22" x14ac:dyDescent="0.25">
      <c r="B96" s="19"/>
      <c r="C96" s="774" t="s">
        <v>138</v>
      </c>
      <c r="D96" s="774"/>
      <c r="E96" s="774"/>
      <c r="F96" s="774"/>
      <c r="G96" s="774"/>
      <c r="H96" s="774"/>
      <c r="I96" s="774"/>
      <c r="J96" s="774"/>
      <c r="K96" s="774"/>
      <c r="L96" s="774"/>
      <c r="M96" s="774"/>
      <c r="N96" s="774"/>
      <c r="O96" s="774"/>
      <c r="P96" s="774"/>
      <c r="Q96" s="774"/>
      <c r="R96" s="774"/>
      <c r="S96" s="774"/>
      <c r="T96" s="774"/>
      <c r="U96" s="774"/>
    </row>
    <row r="97" spans="1:43" x14ac:dyDescent="0.25">
      <c r="B97" s="774" t="s">
        <v>112</v>
      </c>
      <c r="C97" s="774"/>
      <c r="D97" s="774"/>
      <c r="E97" s="774"/>
      <c r="F97" s="774"/>
      <c r="G97" s="774"/>
      <c r="H97" s="774"/>
      <c r="I97" s="774"/>
      <c r="J97" s="774"/>
      <c r="K97" s="774"/>
      <c r="L97" s="774"/>
      <c r="M97" s="774"/>
      <c r="N97" s="774"/>
      <c r="O97" s="774"/>
      <c r="P97" s="774"/>
      <c r="Q97" s="774"/>
      <c r="R97" s="774"/>
      <c r="S97" s="774"/>
      <c r="T97" s="774"/>
      <c r="U97" s="774"/>
    </row>
    <row r="98" spans="1:43" x14ac:dyDescent="0.25">
      <c r="A98" s="774"/>
      <c r="B98" s="774"/>
      <c r="C98" s="774"/>
      <c r="D98" s="774"/>
      <c r="E98" s="774"/>
      <c r="F98" s="774"/>
      <c r="G98" s="774"/>
      <c r="H98" s="774"/>
      <c r="I98" s="774"/>
      <c r="J98" s="774"/>
      <c r="K98" s="774"/>
      <c r="L98" s="774"/>
      <c r="M98" s="774"/>
      <c r="N98" s="774"/>
      <c r="O98" s="774"/>
      <c r="P98" s="774"/>
      <c r="Q98" s="774"/>
      <c r="R98" s="774"/>
      <c r="S98" s="774"/>
      <c r="T98" s="774"/>
      <c r="U98" s="774"/>
      <c r="V98" s="774"/>
    </row>
    <row r="100" spans="1:43" ht="71.25" customHeight="1" x14ac:dyDescent="0.25">
      <c r="B100" s="777" t="s">
        <v>0</v>
      </c>
      <c r="C100" s="777" t="s">
        <v>104</v>
      </c>
      <c r="D100" s="771" t="s">
        <v>103</v>
      </c>
      <c r="E100" s="772"/>
      <c r="F100" s="773"/>
      <c r="G100" s="765" t="s">
        <v>113</v>
      </c>
      <c r="H100" s="766"/>
      <c r="I100" s="767"/>
      <c r="J100" s="765" t="s">
        <v>114</v>
      </c>
      <c r="K100" s="766"/>
      <c r="L100" s="767"/>
      <c r="M100" s="765" t="s">
        <v>115</v>
      </c>
      <c r="N100" s="766"/>
      <c r="O100" s="767"/>
      <c r="P100" s="765" t="s">
        <v>116</v>
      </c>
      <c r="Q100" s="766"/>
      <c r="R100" s="767"/>
      <c r="S100" s="768" t="s">
        <v>107</v>
      </c>
      <c r="T100" s="781" t="s">
        <v>108</v>
      </c>
      <c r="U100" s="779" t="s">
        <v>109</v>
      </c>
      <c r="V100" s="791"/>
      <c r="Y100" s="777" t="s">
        <v>0</v>
      </c>
      <c r="Z100" s="785" t="s">
        <v>120</v>
      </c>
      <c r="AA100" s="785" t="s">
        <v>121</v>
      </c>
      <c r="AB100" s="785" t="s">
        <v>122</v>
      </c>
      <c r="AC100" s="771" t="s">
        <v>103</v>
      </c>
      <c r="AD100" s="772"/>
      <c r="AE100" s="773"/>
      <c r="AF100" s="765" t="s">
        <v>113</v>
      </c>
      <c r="AG100" s="766"/>
      <c r="AH100" s="767"/>
      <c r="AI100" s="765" t="s">
        <v>114</v>
      </c>
      <c r="AJ100" s="766"/>
      <c r="AK100" s="767"/>
      <c r="AL100" s="765" t="s">
        <v>115</v>
      </c>
      <c r="AM100" s="766"/>
      <c r="AN100" s="767"/>
      <c r="AO100" s="765" t="s">
        <v>116</v>
      </c>
      <c r="AP100" s="766"/>
      <c r="AQ100" s="767"/>
    </row>
    <row r="101" spans="1:43" ht="72.75" customHeight="1" x14ac:dyDescent="0.25">
      <c r="B101" s="778"/>
      <c r="C101" s="778"/>
      <c r="D101" s="337" t="s">
        <v>117</v>
      </c>
      <c r="E101" s="337" t="s">
        <v>118</v>
      </c>
      <c r="F101" s="337" t="s">
        <v>119</v>
      </c>
      <c r="G101" s="337" t="s">
        <v>117</v>
      </c>
      <c r="H101" s="337" t="s">
        <v>118</v>
      </c>
      <c r="I101" s="337" t="s">
        <v>119</v>
      </c>
      <c r="J101" s="337" t="s">
        <v>117</v>
      </c>
      <c r="K101" s="337" t="s">
        <v>118</v>
      </c>
      <c r="L101" s="337" t="s">
        <v>119</v>
      </c>
      <c r="M101" s="337" t="s">
        <v>117</v>
      </c>
      <c r="N101" s="337" t="s">
        <v>118</v>
      </c>
      <c r="O101" s="337" t="s">
        <v>119</v>
      </c>
      <c r="P101" s="337" t="s">
        <v>117</v>
      </c>
      <c r="Q101" s="337" t="s">
        <v>118</v>
      </c>
      <c r="R101" s="337" t="s">
        <v>119</v>
      </c>
      <c r="S101" s="769"/>
      <c r="T101" s="782"/>
      <c r="U101" s="780"/>
      <c r="V101" s="792"/>
      <c r="Y101" s="778"/>
      <c r="Z101" s="786"/>
      <c r="AA101" s="786"/>
      <c r="AB101" s="786"/>
      <c r="AC101" s="337" t="s">
        <v>117</v>
      </c>
      <c r="AD101" s="337" t="s">
        <v>118</v>
      </c>
      <c r="AE101" s="337" t="s">
        <v>119</v>
      </c>
      <c r="AF101" s="337" t="s">
        <v>117</v>
      </c>
      <c r="AG101" s="337" t="s">
        <v>118</v>
      </c>
      <c r="AH101" s="337" t="s">
        <v>119</v>
      </c>
      <c r="AI101" s="337" t="s">
        <v>117</v>
      </c>
      <c r="AJ101" s="337" t="s">
        <v>118</v>
      </c>
      <c r="AK101" s="337" t="s">
        <v>119</v>
      </c>
      <c r="AL101" s="337" t="s">
        <v>117</v>
      </c>
      <c r="AM101" s="337" t="s">
        <v>118</v>
      </c>
      <c r="AN101" s="337" t="s">
        <v>119</v>
      </c>
      <c r="AO101" s="337" t="s">
        <v>117</v>
      </c>
      <c r="AP101" s="337" t="s">
        <v>118</v>
      </c>
      <c r="AQ101" s="337" t="s">
        <v>119</v>
      </c>
    </row>
    <row r="102" spans="1:43" ht="15.75" x14ac:dyDescent="0.25">
      <c r="B102" s="17">
        <v>1</v>
      </c>
      <c r="C102" s="6" t="str">
        <f>'2 жастағы Ф'!C115</f>
        <v>Айтмұхамбет Асылжан</v>
      </c>
      <c r="D102" s="6">
        <f>'2 жастағы Ф'!BI115</f>
        <v>19</v>
      </c>
      <c r="E102" s="6">
        <f>'2 жастағы Ф'!BJ115</f>
        <v>0</v>
      </c>
      <c r="F102" s="6">
        <f>'2 жастағы Ф'!BK115</f>
        <v>0</v>
      </c>
      <c r="G102" s="6">
        <f>'2 жастағы К'!BL115</f>
        <v>19</v>
      </c>
      <c r="H102" s="6">
        <f>'2 жастағы К'!BM115</f>
        <v>0</v>
      </c>
      <c r="I102" s="6">
        <f>'2 жастағы К'!BN115</f>
        <v>1</v>
      </c>
      <c r="J102" s="6">
        <f>'2 жастағы Т'!AE115</f>
        <v>9</v>
      </c>
      <c r="K102" s="6">
        <f>'2 жастағы Т'!AF115</f>
        <v>0</v>
      </c>
      <c r="L102" s="6">
        <f>'2 жастағы Т'!AG115</f>
        <v>0</v>
      </c>
      <c r="M102" s="6">
        <f>'2 жастағы Ш'!DK115</f>
        <v>37</v>
      </c>
      <c r="N102" s="17">
        <f>'2 жастағы Ш'!DL115</f>
        <v>0</v>
      </c>
      <c r="O102" s="17">
        <f>'2 жастағы Ш'!DM115</f>
        <v>0</v>
      </c>
      <c r="P102" s="17">
        <f>'2 жастағы Ә'!BL115</f>
        <v>20</v>
      </c>
      <c r="Q102" s="17">
        <f>'2 жастағы Ә'!BM115</f>
        <v>0</v>
      </c>
      <c r="R102" s="18">
        <f>'2 жастағы Ә'!BN115</f>
        <v>0</v>
      </c>
      <c r="S102" s="86">
        <f>(D102+G102+J102+M102+P102)/5</f>
        <v>20.8</v>
      </c>
      <c r="T102" s="35">
        <f>(E102+H102+K102+N102+Q102)/5</f>
        <v>0</v>
      </c>
      <c r="U102" s="36">
        <f>(F102+I102+L102+O102+R102)/5</f>
        <v>0.2</v>
      </c>
      <c r="V102" s="301"/>
      <c r="Y102" s="90">
        <v>1</v>
      </c>
      <c r="Z102" s="91" t="str">
        <f>Z10</f>
        <v>"***************"</v>
      </c>
      <c r="AA102" s="300"/>
      <c r="AB102" s="100">
        <f>Q143</f>
        <v>9</v>
      </c>
      <c r="AC102" s="92">
        <f>AB106*AB102/100</f>
        <v>3</v>
      </c>
      <c r="AD102" s="92">
        <f>AB107*AB102/100</f>
        <v>6</v>
      </c>
      <c r="AE102" s="92">
        <f>AB108*AB102/100</f>
        <v>0</v>
      </c>
      <c r="AF102" s="92">
        <f>AB110*AB102/100</f>
        <v>3.15</v>
      </c>
      <c r="AG102" s="92">
        <f>AB111*AB102/100</f>
        <v>5.7</v>
      </c>
      <c r="AH102" s="92">
        <f>AB112*AB102/100</f>
        <v>0.15</v>
      </c>
      <c r="AI102" s="92">
        <f>AB114*AB102/100</f>
        <v>3</v>
      </c>
      <c r="AJ102" s="92">
        <f>AB115*AB102/100</f>
        <v>6</v>
      </c>
      <c r="AK102" s="92">
        <f>AB116*AB102/100</f>
        <v>0</v>
      </c>
      <c r="AL102" s="92">
        <f>AB118*AB102/100</f>
        <v>2.9999999999999996</v>
      </c>
      <c r="AM102" s="93">
        <f>AB119*AB102/100</f>
        <v>5.9999999999999991</v>
      </c>
      <c r="AN102" s="93">
        <f>AB120*AB102/100</f>
        <v>0</v>
      </c>
      <c r="AO102" s="93">
        <f>AB122*AB102/100</f>
        <v>3</v>
      </c>
      <c r="AP102" s="93">
        <f>AB123*AB102/100</f>
        <v>6</v>
      </c>
      <c r="AQ102" s="94">
        <f>AB124*AB102/100</f>
        <v>0</v>
      </c>
    </row>
    <row r="103" spans="1:43" x14ac:dyDescent="0.25">
      <c r="B103" s="17">
        <v>2</v>
      </c>
      <c r="C103" s="6" t="str">
        <f>'2 жастағы Ф'!C116</f>
        <v>Даулет Ерназ</v>
      </c>
      <c r="D103" s="6">
        <f>'2 жастағы Ф'!BI116</f>
        <v>19</v>
      </c>
      <c r="E103" s="6">
        <f>'2 жастағы Ф'!BJ116</f>
        <v>0</v>
      </c>
      <c r="F103" s="6">
        <f>'2 жастағы Ф'!BK116</f>
        <v>0</v>
      </c>
      <c r="G103" s="6">
        <f>'2 жастағы К'!BL116</f>
        <v>19</v>
      </c>
      <c r="H103" s="6">
        <f>'2 жастағы К'!BM116</f>
        <v>0</v>
      </c>
      <c r="I103" s="6">
        <f>'2 жастағы К'!BN116</f>
        <v>1</v>
      </c>
      <c r="J103" s="6">
        <f>'2 жастағы Т'!AE116</f>
        <v>9</v>
      </c>
      <c r="K103" s="6">
        <f>'2 жастағы Т'!AF116</f>
        <v>0</v>
      </c>
      <c r="L103" s="6">
        <f>'2 жастағы Т'!AG116</f>
        <v>0</v>
      </c>
      <c r="M103" s="6">
        <f>'2 жастағы Ш'!DK116</f>
        <v>37</v>
      </c>
      <c r="N103" s="17">
        <f>'2 жастағы Ш'!DL116</f>
        <v>0</v>
      </c>
      <c r="O103" s="17">
        <f>'2 жастағы Ш'!DM116</f>
        <v>0</v>
      </c>
      <c r="P103" s="17">
        <f>'2 жастағы Ә'!BL116</f>
        <v>20</v>
      </c>
      <c r="Q103" s="17">
        <f>'2 жастағы Ә'!BM116</f>
        <v>0</v>
      </c>
      <c r="R103" s="18">
        <f>'2 жастағы Ә'!BN116</f>
        <v>0</v>
      </c>
      <c r="S103" s="86">
        <f t="shared" ref="S103:S141" si="7">(D103+G103+J103+M103+P103)/5</f>
        <v>20.8</v>
      </c>
      <c r="T103" s="35">
        <f t="shared" ref="T103:T141" si="8">(E103+H103+K103+N103+Q103)/5</f>
        <v>0</v>
      </c>
      <c r="U103" s="36">
        <f t="shared" ref="U103:U141" si="9">(F103+I103+L103+O103+R103)/5</f>
        <v>0.2</v>
      </c>
      <c r="V103" s="301"/>
    </row>
    <row r="104" spans="1:43" x14ac:dyDescent="0.25">
      <c r="B104" s="17">
        <v>3</v>
      </c>
      <c r="C104" s="6" t="str">
        <f>'2 жастағы Ф'!C117</f>
        <v>Дәлел Ақарыс</v>
      </c>
      <c r="D104" s="6">
        <f>'2 жастағы Ф'!BI117</f>
        <v>19</v>
      </c>
      <c r="E104" s="6">
        <f>'2 жастағы Ф'!BJ117</f>
        <v>0</v>
      </c>
      <c r="F104" s="6">
        <f>'2 жастағы Ф'!BK117</f>
        <v>0</v>
      </c>
      <c r="G104" s="6">
        <f>'2 жастағы К'!BL117</f>
        <v>19</v>
      </c>
      <c r="H104" s="6">
        <f>'2 жастағы К'!BM117</f>
        <v>0</v>
      </c>
      <c r="I104" s="6">
        <f>'2 жастағы К'!BN117</f>
        <v>1</v>
      </c>
      <c r="J104" s="6">
        <f>'2 жастағы Т'!AE117</f>
        <v>9</v>
      </c>
      <c r="K104" s="6">
        <f>'2 жастағы Т'!AF117</f>
        <v>0</v>
      </c>
      <c r="L104" s="6">
        <f>'2 жастағы Т'!AG117</f>
        <v>0</v>
      </c>
      <c r="M104" s="6">
        <f>'2 жастағы Ш'!DK117</f>
        <v>37</v>
      </c>
      <c r="N104" s="17">
        <f>'2 жастағы Ш'!DL117</f>
        <v>0</v>
      </c>
      <c r="O104" s="17">
        <f>'2 жастағы Ш'!DM117</f>
        <v>0</v>
      </c>
      <c r="P104" s="17">
        <f>'2 жастағы Ә'!BL117</f>
        <v>20</v>
      </c>
      <c r="Q104" s="17">
        <f>'2 жастағы Ә'!BM117</f>
        <v>0</v>
      </c>
      <c r="R104" s="18">
        <f>'2 жастағы Ә'!BN117</f>
        <v>0</v>
      </c>
      <c r="S104" s="86">
        <f t="shared" si="7"/>
        <v>20.8</v>
      </c>
      <c r="T104" s="35">
        <f t="shared" si="8"/>
        <v>0</v>
      </c>
      <c r="U104" s="36">
        <f t="shared" si="9"/>
        <v>0.2</v>
      </c>
      <c r="V104" s="301"/>
    </row>
    <row r="105" spans="1:43" x14ac:dyDescent="0.25">
      <c r="B105" s="17">
        <v>4</v>
      </c>
      <c r="C105" s="6" t="str">
        <f>'2 жастағы Ф'!C118</f>
        <v>Вельмов Макар</v>
      </c>
      <c r="D105" s="6">
        <f>'2 жастағы Ф'!BI118</f>
        <v>0</v>
      </c>
      <c r="E105" s="6">
        <f>'2 жастағы Ф'!BJ118</f>
        <v>19</v>
      </c>
      <c r="F105" s="6">
        <f>'2 жастағы Ф'!BK118</f>
        <v>0</v>
      </c>
      <c r="G105" s="6">
        <f>'2 жастағы К'!BL118</f>
        <v>1</v>
      </c>
      <c r="H105" s="6">
        <f>'2 жастағы К'!BM118</f>
        <v>19</v>
      </c>
      <c r="I105" s="6">
        <f>'2 жастағы К'!BN118</f>
        <v>0</v>
      </c>
      <c r="J105" s="6">
        <f>'2 жастағы Т'!AE118</f>
        <v>0</v>
      </c>
      <c r="K105" s="6">
        <f>'2 жастағы Т'!AF118</f>
        <v>9</v>
      </c>
      <c r="L105" s="6">
        <f>'2 жастағы Т'!AG118</f>
        <v>0</v>
      </c>
      <c r="M105" s="6">
        <f>'2 жастағы Ш'!DK118</f>
        <v>0</v>
      </c>
      <c r="N105" s="17">
        <f>'2 жастағы Ш'!DL118</f>
        <v>37</v>
      </c>
      <c r="O105" s="17">
        <f>'2 жастағы Ш'!DM118</f>
        <v>0</v>
      </c>
      <c r="P105" s="17">
        <f>'2 жастағы Ә'!BL118</f>
        <v>0</v>
      </c>
      <c r="Q105" s="17">
        <f>'2 жастағы Ә'!BM118</f>
        <v>20</v>
      </c>
      <c r="R105" s="18">
        <f>'2 жастағы Ә'!BN118</f>
        <v>0</v>
      </c>
      <c r="S105" s="86">
        <f t="shared" si="7"/>
        <v>0.2</v>
      </c>
      <c r="T105" s="35">
        <f t="shared" si="8"/>
        <v>20.8</v>
      </c>
      <c r="U105" s="36">
        <f t="shared" si="9"/>
        <v>0</v>
      </c>
      <c r="V105" s="301"/>
      <c r="Z105" s="788" t="s">
        <v>123</v>
      </c>
      <c r="AA105" s="789"/>
      <c r="AB105" s="790"/>
    </row>
    <row r="106" spans="1:43" ht="15" customHeight="1" x14ac:dyDescent="0.25">
      <c r="B106" s="17">
        <v>5</v>
      </c>
      <c r="C106" s="6" t="str">
        <f>'2 жастағы Ф'!C119</f>
        <v>Жақсытай Айдын</v>
      </c>
      <c r="D106" s="6">
        <f>'2 жастағы Ф'!BI119</f>
        <v>0</v>
      </c>
      <c r="E106" s="6">
        <f>'2 жастағы Ф'!BJ119</f>
        <v>19</v>
      </c>
      <c r="F106" s="6">
        <f>'2 жастағы Ф'!BK119</f>
        <v>0</v>
      </c>
      <c r="G106" s="6">
        <f>'2 жастағы К'!BL119</f>
        <v>1</v>
      </c>
      <c r="H106" s="6">
        <f>'2 жастағы К'!BM119</f>
        <v>19</v>
      </c>
      <c r="I106" s="6">
        <f>'2 жастағы К'!BN119</f>
        <v>0</v>
      </c>
      <c r="J106" s="6">
        <f>'2 жастағы Т'!AE119</f>
        <v>0</v>
      </c>
      <c r="K106" s="6">
        <f>'2 жастағы Т'!AF119</f>
        <v>9</v>
      </c>
      <c r="L106" s="6">
        <f>'2 жастағы Т'!AG119</f>
        <v>0</v>
      </c>
      <c r="M106" s="6">
        <f>'2 жастағы Ш'!DK119</f>
        <v>0</v>
      </c>
      <c r="N106" s="17">
        <f>'2 жастағы Ш'!DL119</f>
        <v>37</v>
      </c>
      <c r="O106" s="17">
        <f>'2 жастағы Ш'!DM119</f>
        <v>0</v>
      </c>
      <c r="P106" s="17">
        <f>'2 жастағы Ә'!BL119</f>
        <v>0</v>
      </c>
      <c r="Q106" s="17">
        <f>'2 жастағы Ә'!BM119</f>
        <v>20</v>
      </c>
      <c r="R106" s="18">
        <f>'2 жастағы Ә'!BN119</f>
        <v>0</v>
      </c>
      <c r="S106" s="86">
        <f t="shared" si="7"/>
        <v>0.2</v>
      </c>
      <c r="T106" s="35">
        <f t="shared" si="8"/>
        <v>20.8</v>
      </c>
      <c r="U106" s="36">
        <f t="shared" si="9"/>
        <v>0</v>
      </c>
      <c r="V106" s="301"/>
      <c r="Z106" s="97" t="s">
        <v>124</v>
      </c>
      <c r="AA106" s="787" t="s">
        <v>61</v>
      </c>
      <c r="AB106" s="99">
        <f>'2 жастағы Ф'!BK159</f>
        <v>33.333333333333336</v>
      </c>
    </row>
    <row r="107" spans="1:43" ht="15" customHeight="1" x14ac:dyDescent="0.25">
      <c r="B107" s="17">
        <v>6</v>
      </c>
      <c r="C107" s="6" t="str">
        <f>'2 жастағы Ф'!C120</f>
        <v>Рахатжан Айбибі</v>
      </c>
      <c r="D107" s="6">
        <f>'2 жастағы Ф'!BI120</f>
        <v>0</v>
      </c>
      <c r="E107" s="6">
        <f>'2 жастағы Ф'!BJ120</f>
        <v>19</v>
      </c>
      <c r="F107" s="6">
        <f>'2 жастағы Ф'!BK120</f>
        <v>0</v>
      </c>
      <c r="G107" s="6">
        <f>'2 жастағы К'!BL120</f>
        <v>1</v>
      </c>
      <c r="H107" s="6">
        <f>'2 жастағы К'!BM120</f>
        <v>19</v>
      </c>
      <c r="I107" s="6">
        <f>'2 жастағы К'!BN120</f>
        <v>0</v>
      </c>
      <c r="J107" s="6">
        <f>'2 жастағы Т'!AE120</f>
        <v>0</v>
      </c>
      <c r="K107" s="6">
        <f>'2 жастағы Т'!AF120</f>
        <v>9</v>
      </c>
      <c r="L107" s="6">
        <f>'2 жастағы Т'!AG120</f>
        <v>0</v>
      </c>
      <c r="M107" s="6">
        <f>'2 жастағы Ш'!DK120</f>
        <v>0</v>
      </c>
      <c r="N107" s="17">
        <f>'2 жастағы Ш'!DL120</f>
        <v>37</v>
      </c>
      <c r="O107" s="17">
        <f>'2 жастағы Ш'!DM120</f>
        <v>0</v>
      </c>
      <c r="P107" s="17">
        <f>'2 жастағы Ә'!BL120</f>
        <v>0</v>
      </c>
      <c r="Q107" s="17">
        <f>'2 жастағы Ә'!BM120</f>
        <v>20</v>
      </c>
      <c r="R107" s="18">
        <f>'2 жастағы Ә'!BN120</f>
        <v>0</v>
      </c>
      <c r="S107" s="86">
        <f t="shared" si="7"/>
        <v>0.2</v>
      </c>
      <c r="T107" s="35">
        <f t="shared" si="8"/>
        <v>20.8</v>
      </c>
      <c r="U107" s="36">
        <f t="shared" si="9"/>
        <v>0</v>
      </c>
      <c r="V107" s="301"/>
      <c r="Z107" s="97" t="s">
        <v>125</v>
      </c>
      <c r="AA107" s="787"/>
      <c r="AB107" s="99">
        <f>'2 жастағы Ф'!BK160</f>
        <v>66.666666666666671</v>
      </c>
    </row>
    <row r="108" spans="1:43" x14ac:dyDescent="0.25">
      <c r="B108" s="17">
        <v>7</v>
      </c>
      <c r="C108" s="6" t="str">
        <f>'2 жастағы Ф'!C121</f>
        <v>Серік Айша</v>
      </c>
      <c r="D108" s="6">
        <f>'2 жастағы Ф'!BI121</f>
        <v>0</v>
      </c>
      <c r="E108" s="6">
        <f>'2 жастағы Ф'!BJ121</f>
        <v>19</v>
      </c>
      <c r="F108" s="6">
        <f>'2 жастағы Ф'!BK121</f>
        <v>0</v>
      </c>
      <c r="G108" s="6">
        <f>'2 жастағы К'!BL121</f>
        <v>1</v>
      </c>
      <c r="H108" s="6">
        <f>'2 жастағы К'!BM121</f>
        <v>19</v>
      </c>
      <c r="I108" s="6">
        <f>'2 жастағы К'!BN121</f>
        <v>0</v>
      </c>
      <c r="J108" s="6">
        <f>'2 жастағы Т'!AE121</f>
        <v>0</v>
      </c>
      <c r="K108" s="6">
        <f>'2 жастағы Т'!AF121</f>
        <v>9</v>
      </c>
      <c r="L108" s="6">
        <f>'2 жастағы Т'!AG121</f>
        <v>0</v>
      </c>
      <c r="M108" s="6">
        <f>'2 жастағы Ш'!DK121</f>
        <v>0</v>
      </c>
      <c r="N108" s="17">
        <f>'2 жастағы Ш'!DL121</f>
        <v>37</v>
      </c>
      <c r="O108" s="17">
        <f>'2 жастағы Ш'!DM121</f>
        <v>0</v>
      </c>
      <c r="P108" s="17">
        <f>'2 жастағы Ә'!BL121</f>
        <v>0</v>
      </c>
      <c r="Q108" s="17">
        <f>'2 жастағы Ә'!BM121</f>
        <v>20</v>
      </c>
      <c r="R108" s="18">
        <f>'2 жастағы Ә'!BN121</f>
        <v>0</v>
      </c>
      <c r="S108" s="86">
        <f t="shared" si="7"/>
        <v>0.2</v>
      </c>
      <c r="T108" s="35">
        <f t="shared" si="8"/>
        <v>20.8</v>
      </c>
      <c r="U108" s="36">
        <f t="shared" si="9"/>
        <v>0</v>
      </c>
      <c r="V108" s="301"/>
      <c r="Z108" s="97" t="s">
        <v>126</v>
      </c>
      <c r="AA108" s="787"/>
      <c r="AB108" s="99">
        <f>'2 жастағы Ф'!BK161</f>
        <v>0</v>
      </c>
    </row>
    <row r="109" spans="1:43" ht="15" customHeight="1" x14ac:dyDescent="0.25">
      <c r="B109" s="17">
        <v>8</v>
      </c>
      <c r="C109" s="6" t="str">
        <f>'2 жастағы Ф'!C122</f>
        <v>Бутаев Мирон</v>
      </c>
      <c r="D109" s="6">
        <f>'2 жастағы Ф'!BI122</f>
        <v>0</v>
      </c>
      <c r="E109" s="6">
        <f>'2 жастағы Ф'!BJ122</f>
        <v>19</v>
      </c>
      <c r="F109" s="6">
        <f>'2 жастағы Ф'!BK122</f>
        <v>0</v>
      </c>
      <c r="G109" s="6">
        <f>'2 жастағы К'!BL122</f>
        <v>1</v>
      </c>
      <c r="H109" s="6">
        <f>'2 жастағы К'!BM122</f>
        <v>19</v>
      </c>
      <c r="I109" s="6">
        <f>'2 жастағы К'!BN122</f>
        <v>0</v>
      </c>
      <c r="J109" s="6">
        <f>'2 жастағы Т'!AE122</f>
        <v>0</v>
      </c>
      <c r="K109" s="6">
        <f>'2 жастағы Т'!AF122</f>
        <v>9</v>
      </c>
      <c r="L109" s="6">
        <f>'2 жастағы Т'!AG122</f>
        <v>0</v>
      </c>
      <c r="M109" s="6">
        <f>'2 жастағы Ш'!DK122</f>
        <v>0</v>
      </c>
      <c r="N109" s="17">
        <f>'2 жастағы Ш'!DL122</f>
        <v>37</v>
      </c>
      <c r="O109" s="17">
        <f>'2 жастағы Ш'!DM122</f>
        <v>0</v>
      </c>
      <c r="P109" s="17">
        <f>'2 жастағы Ә'!BL122</f>
        <v>0</v>
      </c>
      <c r="Q109" s="17">
        <f>'2 жастағы Ә'!BM122</f>
        <v>20</v>
      </c>
      <c r="R109" s="18">
        <f>'2 жастағы Ә'!BN122</f>
        <v>0</v>
      </c>
      <c r="S109" s="86">
        <f t="shared" si="7"/>
        <v>0.2</v>
      </c>
      <c r="T109" s="35">
        <f t="shared" si="8"/>
        <v>20.8</v>
      </c>
      <c r="U109" s="36">
        <f t="shared" si="9"/>
        <v>0</v>
      </c>
      <c r="V109" s="301"/>
      <c r="Z109" s="97"/>
      <c r="AA109" s="98"/>
      <c r="AB109" s="98"/>
    </row>
    <row r="110" spans="1:43" ht="15" customHeight="1" x14ac:dyDescent="0.25">
      <c r="B110" s="17">
        <v>9</v>
      </c>
      <c r="C110" s="6" t="str">
        <f>'2 жастағы Ф'!C123</f>
        <v>Литвинов Иван</v>
      </c>
      <c r="D110" s="6">
        <f>'2 жастағы Ф'!BI123</f>
        <v>0</v>
      </c>
      <c r="E110" s="6">
        <f>'2 жастағы Ф'!BJ123</f>
        <v>19</v>
      </c>
      <c r="F110" s="6">
        <f>'2 жастағы Ф'!BK123</f>
        <v>0</v>
      </c>
      <c r="G110" s="6">
        <f>'2 жастағы К'!BL123</f>
        <v>1</v>
      </c>
      <c r="H110" s="6">
        <f>'2 жастағы К'!BM123</f>
        <v>19</v>
      </c>
      <c r="I110" s="6">
        <f>'2 жастағы К'!BN123</f>
        <v>0</v>
      </c>
      <c r="J110" s="6">
        <f>'2 жастағы Т'!AE123</f>
        <v>0</v>
      </c>
      <c r="K110" s="6">
        <f>'2 жастағы Т'!AF123</f>
        <v>9</v>
      </c>
      <c r="L110" s="6">
        <f>'2 жастағы Т'!AG123</f>
        <v>0</v>
      </c>
      <c r="M110" s="6">
        <f>'2 жастағы Ш'!DK123</f>
        <v>0</v>
      </c>
      <c r="N110" s="17">
        <f>'2 жастағы Ш'!DL123</f>
        <v>37</v>
      </c>
      <c r="O110" s="17">
        <f>'2 жастағы Ш'!DM123</f>
        <v>0</v>
      </c>
      <c r="P110" s="17">
        <f>'2 жастағы Ә'!BL123</f>
        <v>0</v>
      </c>
      <c r="Q110" s="17">
        <f>'2 жастағы Ә'!BM123</f>
        <v>20</v>
      </c>
      <c r="R110" s="18">
        <f>'2 жастағы Ә'!BN123</f>
        <v>0</v>
      </c>
      <c r="S110" s="86">
        <f t="shared" si="7"/>
        <v>0.2</v>
      </c>
      <c r="T110" s="35">
        <f t="shared" si="8"/>
        <v>20.8</v>
      </c>
      <c r="U110" s="36">
        <f t="shared" si="9"/>
        <v>0</v>
      </c>
      <c r="V110" s="301"/>
      <c r="Z110" s="97" t="s">
        <v>124</v>
      </c>
      <c r="AA110" s="787" t="s">
        <v>62</v>
      </c>
      <c r="AB110" s="99">
        <f>'2 жастағы К'!BN159</f>
        <v>35</v>
      </c>
    </row>
    <row r="111" spans="1:43" x14ac:dyDescent="0.25">
      <c r="B111" s="17">
        <v>10</v>
      </c>
      <c r="C111" s="6">
        <f>'2 жастағы Ф'!C124</f>
        <v>0</v>
      </c>
      <c r="D111" s="6">
        <f>'2 жастағы Ф'!BI124</f>
        <v>0</v>
      </c>
      <c r="E111" s="6">
        <f>'2 жастағы Ф'!BJ124</f>
        <v>0</v>
      </c>
      <c r="F111" s="6">
        <f>'2 жастағы Ф'!BK124</f>
        <v>0</v>
      </c>
      <c r="G111" s="6">
        <f>'2 жастағы К'!BL124</f>
        <v>0</v>
      </c>
      <c r="H111" s="6">
        <f>'2 жастағы К'!BM124</f>
        <v>0</v>
      </c>
      <c r="I111" s="6">
        <f>'2 жастағы К'!BN124</f>
        <v>0</v>
      </c>
      <c r="J111" s="6">
        <f>'2 жастағы Т'!AE124</f>
        <v>0</v>
      </c>
      <c r="K111" s="6">
        <f>'2 жастағы Т'!AF124</f>
        <v>0</v>
      </c>
      <c r="L111" s="6">
        <f>'2 жастағы Т'!AG124</f>
        <v>0</v>
      </c>
      <c r="M111" s="6">
        <f>'2 жастағы Ш'!DK124</f>
        <v>0</v>
      </c>
      <c r="N111" s="17">
        <f>'2 жастағы Ш'!DL124</f>
        <v>0</v>
      </c>
      <c r="O111" s="17">
        <f>'2 жастағы Ш'!DM124</f>
        <v>0</v>
      </c>
      <c r="P111" s="17">
        <f>'2 жастағы Ә'!BL124</f>
        <v>0</v>
      </c>
      <c r="Q111" s="17">
        <f>'2 жастағы Ә'!BM124</f>
        <v>0</v>
      </c>
      <c r="R111" s="18">
        <f>'2 жастағы Ә'!BN124</f>
        <v>0</v>
      </c>
      <c r="S111" s="86">
        <f t="shared" si="7"/>
        <v>0</v>
      </c>
      <c r="T111" s="35">
        <f t="shared" si="8"/>
        <v>0</v>
      </c>
      <c r="U111" s="36">
        <f t="shared" si="9"/>
        <v>0</v>
      </c>
      <c r="V111" s="301"/>
      <c r="Z111" s="97" t="s">
        <v>125</v>
      </c>
      <c r="AA111" s="787"/>
      <c r="AB111" s="99">
        <f>'2 жастағы К'!BN160</f>
        <v>63.333333333333336</v>
      </c>
    </row>
    <row r="112" spans="1:43" x14ac:dyDescent="0.25">
      <c r="B112" s="17">
        <v>11</v>
      </c>
      <c r="C112" s="6">
        <f>'2 жастағы Ф'!C125</f>
        <v>0</v>
      </c>
      <c r="D112" s="6">
        <f>'2 жастағы Ф'!BI125</f>
        <v>0</v>
      </c>
      <c r="E112" s="6">
        <f>'2 жастағы Ф'!BJ125</f>
        <v>0</v>
      </c>
      <c r="F112" s="6">
        <f>'2 жастағы Ф'!BK125</f>
        <v>0</v>
      </c>
      <c r="G112" s="6">
        <f>'2 жастағы К'!BL125</f>
        <v>0</v>
      </c>
      <c r="H112" s="6">
        <f>'2 жастағы К'!BM125</f>
        <v>0</v>
      </c>
      <c r="I112" s="6">
        <f>'2 жастағы К'!BN125</f>
        <v>0</v>
      </c>
      <c r="J112" s="6">
        <f>'2 жастағы Т'!AE125</f>
        <v>0</v>
      </c>
      <c r="K112" s="6">
        <f>'2 жастағы Т'!AF125</f>
        <v>0</v>
      </c>
      <c r="L112" s="6">
        <f>'2 жастағы Т'!AG125</f>
        <v>0</v>
      </c>
      <c r="M112" s="6">
        <f>'2 жастағы Ш'!DK125</f>
        <v>0</v>
      </c>
      <c r="N112" s="17">
        <f>'2 жастағы Ш'!DL125</f>
        <v>0</v>
      </c>
      <c r="O112" s="17">
        <f>'2 жастағы Ш'!DM125</f>
        <v>0</v>
      </c>
      <c r="P112" s="17">
        <f>'2 жастағы Ә'!BL125</f>
        <v>0</v>
      </c>
      <c r="Q112" s="17">
        <f>'2 жастағы Ә'!BM125</f>
        <v>0</v>
      </c>
      <c r="R112" s="18">
        <f>'2 жастағы Ә'!BN125</f>
        <v>0</v>
      </c>
      <c r="S112" s="86">
        <f t="shared" si="7"/>
        <v>0</v>
      </c>
      <c r="T112" s="35">
        <f t="shared" si="8"/>
        <v>0</v>
      </c>
      <c r="U112" s="36">
        <f t="shared" si="9"/>
        <v>0</v>
      </c>
      <c r="V112" s="301"/>
      <c r="Z112" s="97" t="s">
        <v>126</v>
      </c>
      <c r="AA112" s="787"/>
      <c r="AB112" s="99">
        <f>'2 жастағы К'!BN161</f>
        <v>1.6666666666666667</v>
      </c>
    </row>
    <row r="113" spans="2:28" x14ac:dyDescent="0.25">
      <c r="B113" s="17">
        <v>12</v>
      </c>
      <c r="C113" s="6">
        <f>'2 жастағы Ф'!C126</f>
        <v>0</v>
      </c>
      <c r="D113" s="6">
        <f>'2 жастағы Ф'!BI126</f>
        <v>0</v>
      </c>
      <c r="E113" s="6">
        <f>'2 жастағы Ф'!BJ126</f>
        <v>0</v>
      </c>
      <c r="F113" s="6">
        <f>'2 жастағы Ф'!BK126</f>
        <v>0</v>
      </c>
      <c r="G113" s="6">
        <f>'2 жастағы К'!BL126</f>
        <v>0</v>
      </c>
      <c r="H113" s="6">
        <f>'2 жастағы К'!BM126</f>
        <v>0</v>
      </c>
      <c r="I113" s="6">
        <f>'2 жастағы К'!BN126</f>
        <v>0</v>
      </c>
      <c r="J113" s="6">
        <f>'2 жастағы Т'!AE126</f>
        <v>0</v>
      </c>
      <c r="K113" s="6">
        <f>'2 жастағы Т'!AF126</f>
        <v>0</v>
      </c>
      <c r="L113" s="6">
        <f>'2 жастағы Т'!AG126</f>
        <v>0</v>
      </c>
      <c r="M113" s="6">
        <f>'2 жастағы Ш'!DK126</f>
        <v>0</v>
      </c>
      <c r="N113" s="17">
        <f>'2 жастағы Ш'!DL126</f>
        <v>0</v>
      </c>
      <c r="O113" s="17">
        <f>'2 жастағы Ш'!DM126</f>
        <v>0</v>
      </c>
      <c r="P113" s="17">
        <f>'2 жастағы Ә'!BL126</f>
        <v>0</v>
      </c>
      <c r="Q113" s="17">
        <f>'2 жастағы Ә'!BM126</f>
        <v>0</v>
      </c>
      <c r="R113" s="18">
        <f>'2 жастағы Ә'!BN126</f>
        <v>0</v>
      </c>
      <c r="S113" s="86">
        <f t="shared" si="7"/>
        <v>0</v>
      </c>
      <c r="T113" s="35">
        <f t="shared" si="8"/>
        <v>0</v>
      </c>
      <c r="U113" s="36">
        <f t="shared" si="9"/>
        <v>0</v>
      </c>
      <c r="V113" s="301"/>
      <c r="Z113" s="97"/>
      <c r="AA113" s="98"/>
      <c r="AB113" s="98"/>
    </row>
    <row r="114" spans="2:28" x14ac:dyDescent="0.25">
      <c r="B114" s="17">
        <v>13</v>
      </c>
      <c r="C114" s="6">
        <f>'2 жастағы Ф'!C127</f>
        <v>0</v>
      </c>
      <c r="D114" s="6">
        <f>'2 жастағы Ф'!BI127</f>
        <v>0</v>
      </c>
      <c r="E114" s="6">
        <f>'2 жастағы Ф'!BJ127</f>
        <v>0</v>
      </c>
      <c r="F114" s="6">
        <f>'2 жастағы Ф'!BK127</f>
        <v>0</v>
      </c>
      <c r="G114" s="6">
        <f>'2 жастағы К'!BL127</f>
        <v>0</v>
      </c>
      <c r="H114" s="6">
        <f>'2 жастағы К'!BM127</f>
        <v>0</v>
      </c>
      <c r="I114" s="6">
        <f>'2 жастағы К'!BN127</f>
        <v>0</v>
      </c>
      <c r="J114" s="6">
        <f>'2 жастағы Т'!AE127</f>
        <v>0</v>
      </c>
      <c r="K114" s="6">
        <f>'2 жастағы Т'!AF127</f>
        <v>0</v>
      </c>
      <c r="L114" s="6">
        <f>'2 жастағы Т'!AG127</f>
        <v>0</v>
      </c>
      <c r="M114" s="6">
        <f>'2 жастағы Ш'!DK127</f>
        <v>0</v>
      </c>
      <c r="N114" s="17">
        <f>'2 жастағы Ш'!DL127</f>
        <v>0</v>
      </c>
      <c r="O114" s="17">
        <f>'2 жастағы Ш'!DM127</f>
        <v>0</v>
      </c>
      <c r="P114" s="17">
        <f>'2 жастағы Ә'!BL127</f>
        <v>0</v>
      </c>
      <c r="Q114" s="17">
        <f>'2 жастағы Ә'!BM127</f>
        <v>0</v>
      </c>
      <c r="R114" s="18">
        <f>'2 жастағы Ә'!BN127</f>
        <v>0</v>
      </c>
      <c r="S114" s="86">
        <f t="shared" si="7"/>
        <v>0</v>
      </c>
      <c r="T114" s="35">
        <f t="shared" si="8"/>
        <v>0</v>
      </c>
      <c r="U114" s="36">
        <f t="shared" si="9"/>
        <v>0</v>
      </c>
      <c r="V114" s="301"/>
      <c r="Z114" s="97" t="s">
        <v>124</v>
      </c>
      <c r="AA114" s="787" t="s">
        <v>63</v>
      </c>
      <c r="AB114" s="99">
        <f>'2 жастағы Т'!AG159</f>
        <v>33.333333333333336</v>
      </c>
    </row>
    <row r="115" spans="2:28" x14ac:dyDescent="0.25">
      <c r="B115" s="17">
        <v>14</v>
      </c>
      <c r="C115" s="6">
        <f>'2 жастағы Ф'!C128</f>
        <v>0</v>
      </c>
      <c r="D115" s="6">
        <f>'2 жастағы Ф'!BI128</f>
        <v>0</v>
      </c>
      <c r="E115" s="6">
        <f>'2 жастағы Ф'!BJ128</f>
        <v>0</v>
      </c>
      <c r="F115" s="6">
        <f>'2 жастағы Ф'!BK128</f>
        <v>0</v>
      </c>
      <c r="G115" s="6">
        <f>'2 жастағы К'!BL128</f>
        <v>0</v>
      </c>
      <c r="H115" s="6">
        <f>'2 жастағы К'!BM128</f>
        <v>0</v>
      </c>
      <c r="I115" s="6">
        <f>'2 жастағы К'!BN128</f>
        <v>0</v>
      </c>
      <c r="J115" s="6">
        <f>'2 жастағы Т'!AE128</f>
        <v>0</v>
      </c>
      <c r="K115" s="6">
        <f>'2 жастағы Т'!AF128</f>
        <v>0</v>
      </c>
      <c r="L115" s="6">
        <f>'2 жастағы Т'!AG128</f>
        <v>0</v>
      </c>
      <c r="M115" s="6">
        <f>'2 жастағы Ш'!DK128</f>
        <v>0</v>
      </c>
      <c r="N115" s="17">
        <f>'2 жастағы Ш'!DL128</f>
        <v>0</v>
      </c>
      <c r="O115" s="17">
        <f>'2 жастағы Ш'!DM128</f>
        <v>0</v>
      </c>
      <c r="P115" s="17">
        <f>'2 жастағы Ә'!BL128</f>
        <v>0</v>
      </c>
      <c r="Q115" s="17">
        <f>'2 жастағы Ә'!BM128</f>
        <v>0</v>
      </c>
      <c r="R115" s="18">
        <f>'2 жастағы Ә'!BN128</f>
        <v>0</v>
      </c>
      <c r="S115" s="86">
        <f t="shared" si="7"/>
        <v>0</v>
      </c>
      <c r="T115" s="35">
        <f t="shared" si="8"/>
        <v>0</v>
      </c>
      <c r="U115" s="36">
        <f t="shared" si="9"/>
        <v>0</v>
      </c>
      <c r="V115" s="301"/>
      <c r="Z115" s="97" t="s">
        <v>125</v>
      </c>
      <c r="AA115" s="787"/>
      <c r="AB115" s="99">
        <f>'2 жастағы Т'!AG160</f>
        <v>66.666666666666671</v>
      </c>
    </row>
    <row r="116" spans="2:28" x14ac:dyDescent="0.25">
      <c r="B116" s="17">
        <v>15</v>
      </c>
      <c r="C116" s="6">
        <f>'2 жастағы Ф'!C129</f>
        <v>0</v>
      </c>
      <c r="D116" s="6">
        <f>'2 жастағы Ф'!BI129</f>
        <v>0</v>
      </c>
      <c r="E116" s="6">
        <f>'2 жастағы Ф'!BJ129</f>
        <v>0</v>
      </c>
      <c r="F116" s="6">
        <f>'2 жастағы Ф'!BK129</f>
        <v>0</v>
      </c>
      <c r="G116" s="6">
        <f>'2 жастағы К'!BL129</f>
        <v>0</v>
      </c>
      <c r="H116" s="6">
        <f>'2 жастағы К'!BM129</f>
        <v>0</v>
      </c>
      <c r="I116" s="6">
        <f>'2 жастағы К'!BN129</f>
        <v>0</v>
      </c>
      <c r="J116" s="6">
        <f>'2 жастағы Т'!AE129</f>
        <v>0</v>
      </c>
      <c r="K116" s="6">
        <f>'2 жастағы Т'!AF129</f>
        <v>0</v>
      </c>
      <c r="L116" s="6">
        <f>'2 жастағы Т'!AG129</f>
        <v>0</v>
      </c>
      <c r="M116" s="6">
        <f>'2 жастағы Ш'!DK129</f>
        <v>0</v>
      </c>
      <c r="N116" s="17">
        <f>'2 жастағы Ш'!DL129</f>
        <v>0</v>
      </c>
      <c r="O116" s="17">
        <f>'2 жастағы Ш'!DM129</f>
        <v>0</v>
      </c>
      <c r="P116" s="17">
        <f>'2 жастағы Ә'!BL129</f>
        <v>0</v>
      </c>
      <c r="Q116" s="17">
        <f>'2 жастағы Ә'!BM129</f>
        <v>0</v>
      </c>
      <c r="R116" s="18">
        <f>'2 жастағы Ә'!BN129</f>
        <v>0</v>
      </c>
      <c r="S116" s="86">
        <f t="shared" si="7"/>
        <v>0</v>
      </c>
      <c r="T116" s="35">
        <f t="shared" si="8"/>
        <v>0</v>
      </c>
      <c r="U116" s="36">
        <f t="shared" si="9"/>
        <v>0</v>
      </c>
      <c r="V116" s="301"/>
      <c r="Z116" s="97" t="s">
        <v>126</v>
      </c>
      <c r="AA116" s="787"/>
      <c r="AB116" s="99">
        <f>'2 жастағы Т'!AG161</f>
        <v>0</v>
      </c>
    </row>
    <row r="117" spans="2:28" x14ac:dyDescent="0.25">
      <c r="B117" s="17">
        <v>16</v>
      </c>
      <c r="C117" s="6">
        <f>'2 жастағы Ф'!C130</f>
        <v>0</v>
      </c>
      <c r="D117" s="6">
        <f>'2 жастағы Ф'!BI130</f>
        <v>0</v>
      </c>
      <c r="E117" s="6">
        <f>'2 жастағы Ф'!BJ130</f>
        <v>0</v>
      </c>
      <c r="F117" s="6">
        <f>'2 жастағы Ф'!BK130</f>
        <v>0</v>
      </c>
      <c r="G117" s="6">
        <f>'2 жастағы К'!BL130</f>
        <v>0</v>
      </c>
      <c r="H117" s="6">
        <f>'2 жастағы К'!BM130</f>
        <v>0</v>
      </c>
      <c r="I117" s="6">
        <f>'2 жастағы К'!BN130</f>
        <v>0</v>
      </c>
      <c r="J117" s="6">
        <f>'2 жастағы Т'!AE130</f>
        <v>0</v>
      </c>
      <c r="K117" s="6">
        <f>'2 жастағы Т'!AF130</f>
        <v>0</v>
      </c>
      <c r="L117" s="6">
        <f>'2 жастағы Т'!AG130</f>
        <v>0</v>
      </c>
      <c r="M117" s="6">
        <f>'2 жастағы Ш'!DK130</f>
        <v>0</v>
      </c>
      <c r="N117" s="17">
        <f>'2 жастағы Ш'!DL130</f>
        <v>0</v>
      </c>
      <c r="O117" s="17">
        <f>'2 жастағы Ш'!DM130</f>
        <v>0</v>
      </c>
      <c r="P117" s="17">
        <f>'2 жастағы Ә'!BL130</f>
        <v>0</v>
      </c>
      <c r="Q117" s="17">
        <f>'2 жастағы Ә'!BM130</f>
        <v>0</v>
      </c>
      <c r="R117" s="18">
        <f>'2 жастағы Ә'!BN130</f>
        <v>0</v>
      </c>
      <c r="S117" s="86">
        <f t="shared" si="7"/>
        <v>0</v>
      </c>
      <c r="T117" s="35">
        <f t="shared" si="8"/>
        <v>0</v>
      </c>
      <c r="U117" s="36">
        <f t="shared" si="9"/>
        <v>0</v>
      </c>
      <c r="V117" s="301"/>
      <c r="Z117" s="97"/>
      <c r="AA117" s="98"/>
      <c r="AB117" s="98"/>
    </row>
    <row r="118" spans="2:28" x14ac:dyDescent="0.25">
      <c r="B118" s="17">
        <v>17</v>
      </c>
      <c r="C118" s="6">
        <f>'2 жастағы Ф'!C131</f>
        <v>0</v>
      </c>
      <c r="D118" s="6">
        <f>'2 жастағы Ф'!BI131</f>
        <v>0</v>
      </c>
      <c r="E118" s="6">
        <f>'2 жастағы Ф'!BJ131</f>
        <v>0</v>
      </c>
      <c r="F118" s="6">
        <f>'2 жастағы Ф'!BK131</f>
        <v>0</v>
      </c>
      <c r="G118" s="6">
        <f>'2 жастағы К'!BL131</f>
        <v>0</v>
      </c>
      <c r="H118" s="6">
        <f>'2 жастағы К'!BM131</f>
        <v>0</v>
      </c>
      <c r="I118" s="6">
        <f>'2 жастағы К'!BN131</f>
        <v>0</v>
      </c>
      <c r="J118" s="6">
        <f>'2 жастағы Т'!AE131</f>
        <v>0</v>
      </c>
      <c r="K118" s="6">
        <f>'2 жастағы Т'!AF131</f>
        <v>0</v>
      </c>
      <c r="L118" s="6">
        <f>'2 жастағы Т'!AG131</f>
        <v>0</v>
      </c>
      <c r="M118" s="6">
        <f>'2 жастағы Ш'!DK131</f>
        <v>0</v>
      </c>
      <c r="N118" s="17">
        <f>'2 жастағы Ш'!DL131</f>
        <v>0</v>
      </c>
      <c r="O118" s="17">
        <f>'2 жастағы Ш'!DM131</f>
        <v>0</v>
      </c>
      <c r="P118" s="17">
        <f>'2 жастағы Ә'!BL131</f>
        <v>0</v>
      </c>
      <c r="Q118" s="17">
        <f>'2 жастағы Ә'!BM131</f>
        <v>0</v>
      </c>
      <c r="R118" s="18">
        <f>'2 жастағы Ә'!BN131</f>
        <v>0</v>
      </c>
      <c r="S118" s="86">
        <f t="shared" si="7"/>
        <v>0</v>
      </c>
      <c r="T118" s="35">
        <f t="shared" si="8"/>
        <v>0</v>
      </c>
      <c r="U118" s="36">
        <f t="shared" si="9"/>
        <v>0</v>
      </c>
      <c r="V118" s="301"/>
      <c r="Z118" s="97" t="s">
        <v>124</v>
      </c>
      <c r="AA118" s="787" t="s">
        <v>127</v>
      </c>
      <c r="AB118" s="99">
        <f>'2 жастағы Ш'!DM159</f>
        <v>33.333333333333329</v>
      </c>
    </row>
    <row r="119" spans="2:28" x14ac:dyDescent="0.25">
      <c r="B119" s="17">
        <v>18</v>
      </c>
      <c r="C119" s="6">
        <f>'2 жастағы Ф'!C132</f>
        <v>0</v>
      </c>
      <c r="D119" s="6">
        <f>'2 жастағы Ф'!BI132</f>
        <v>0</v>
      </c>
      <c r="E119" s="6">
        <f>'2 жастағы Ф'!BJ132</f>
        <v>0</v>
      </c>
      <c r="F119" s="6">
        <f>'2 жастағы Ф'!BK132</f>
        <v>0</v>
      </c>
      <c r="G119" s="6">
        <f>'2 жастағы К'!BL132</f>
        <v>0</v>
      </c>
      <c r="H119" s="6">
        <f>'2 жастағы К'!BM132</f>
        <v>0</v>
      </c>
      <c r="I119" s="6">
        <f>'2 жастағы К'!BN132</f>
        <v>0</v>
      </c>
      <c r="J119" s="6">
        <f>'2 жастағы Т'!AE132</f>
        <v>0</v>
      </c>
      <c r="K119" s="6">
        <f>'2 жастағы Т'!AF132</f>
        <v>0</v>
      </c>
      <c r="L119" s="6">
        <f>'2 жастағы Т'!AG132</f>
        <v>0</v>
      </c>
      <c r="M119" s="6">
        <f>'2 жастағы Ш'!DK132</f>
        <v>0</v>
      </c>
      <c r="N119" s="17">
        <f>'2 жастағы Ш'!DL132</f>
        <v>0</v>
      </c>
      <c r="O119" s="17">
        <f>'2 жастағы Ш'!DM132</f>
        <v>0</v>
      </c>
      <c r="P119" s="17">
        <f>'2 жастағы Ә'!BL132</f>
        <v>0</v>
      </c>
      <c r="Q119" s="17">
        <f>'2 жастағы Ә'!BM132</f>
        <v>0</v>
      </c>
      <c r="R119" s="18">
        <f>'2 жастағы Ә'!BN132</f>
        <v>0</v>
      </c>
      <c r="S119" s="86">
        <f t="shared" si="7"/>
        <v>0</v>
      </c>
      <c r="T119" s="35">
        <f t="shared" si="8"/>
        <v>0</v>
      </c>
      <c r="U119" s="36">
        <f t="shared" si="9"/>
        <v>0</v>
      </c>
      <c r="V119" s="301"/>
      <c r="Z119" s="97" t="s">
        <v>125</v>
      </c>
      <c r="AA119" s="787"/>
      <c r="AB119" s="99">
        <f>'2 жастағы Ш'!DM160</f>
        <v>66.666666666666657</v>
      </c>
    </row>
    <row r="120" spans="2:28" x14ac:dyDescent="0.25">
      <c r="B120" s="17">
        <v>19</v>
      </c>
      <c r="C120" s="6">
        <f>'2 жастағы Ф'!C133</f>
        <v>0</v>
      </c>
      <c r="D120" s="6">
        <f>'2 жастағы Ф'!BI133</f>
        <v>0</v>
      </c>
      <c r="E120" s="6">
        <f>'2 жастағы Ф'!BJ133</f>
        <v>0</v>
      </c>
      <c r="F120" s="6">
        <f>'2 жастағы Ф'!BK133</f>
        <v>0</v>
      </c>
      <c r="G120" s="6">
        <f>'2 жастағы К'!BL133</f>
        <v>0</v>
      </c>
      <c r="H120" s="6">
        <f>'2 жастағы К'!BM133</f>
        <v>0</v>
      </c>
      <c r="I120" s="6">
        <f>'2 жастағы К'!BN133</f>
        <v>0</v>
      </c>
      <c r="J120" s="6">
        <f>'2 жастағы Т'!AE133</f>
        <v>0</v>
      </c>
      <c r="K120" s="6">
        <f>'2 жастағы Т'!AF133</f>
        <v>0</v>
      </c>
      <c r="L120" s="6">
        <f>'2 жастағы Т'!AG133</f>
        <v>0</v>
      </c>
      <c r="M120" s="6">
        <f>'2 жастағы Ш'!DK133</f>
        <v>0</v>
      </c>
      <c r="N120" s="17">
        <f>'2 жастағы Ш'!DL133</f>
        <v>0</v>
      </c>
      <c r="O120" s="17">
        <f>'2 жастағы Ш'!DM133</f>
        <v>0</v>
      </c>
      <c r="P120" s="17">
        <f>'2 жастағы Ә'!BL133</f>
        <v>0</v>
      </c>
      <c r="Q120" s="17">
        <f>'2 жастағы Ә'!BM133</f>
        <v>0</v>
      </c>
      <c r="R120" s="18">
        <f>'2 жастағы Ә'!BN133</f>
        <v>0</v>
      </c>
      <c r="S120" s="86">
        <f t="shared" si="7"/>
        <v>0</v>
      </c>
      <c r="T120" s="35">
        <f t="shared" si="8"/>
        <v>0</v>
      </c>
      <c r="U120" s="36">
        <f t="shared" si="9"/>
        <v>0</v>
      </c>
      <c r="V120" s="301"/>
      <c r="Z120" s="97" t="s">
        <v>126</v>
      </c>
      <c r="AA120" s="787"/>
      <c r="AB120" s="99">
        <f>'2 жастағы Ш'!DM161</f>
        <v>0</v>
      </c>
    </row>
    <row r="121" spans="2:28" x14ac:dyDescent="0.25">
      <c r="B121" s="17">
        <v>20</v>
      </c>
      <c r="C121" s="6">
        <f>'2 жастағы Ф'!C134</f>
        <v>0</v>
      </c>
      <c r="D121" s="6">
        <f>'2 жастағы Ф'!BI134</f>
        <v>0</v>
      </c>
      <c r="E121" s="6">
        <f>'2 жастағы Ф'!BJ134</f>
        <v>0</v>
      </c>
      <c r="F121" s="6">
        <f>'2 жастағы Ф'!BK134</f>
        <v>0</v>
      </c>
      <c r="G121" s="6">
        <f>'2 жастағы К'!BL134</f>
        <v>0</v>
      </c>
      <c r="H121" s="6">
        <f>'2 жастағы К'!BM134</f>
        <v>0</v>
      </c>
      <c r="I121" s="6">
        <f>'2 жастағы К'!BN134</f>
        <v>0</v>
      </c>
      <c r="J121" s="6">
        <f>'2 жастағы Т'!AE134</f>
        <v>0</v>
      </c>
      <c r="K121" s="6">
        <f>'2 жастағы Т'!AF134</f>
        <v>0</v>
      </c>
      <c r="L121" s="6">
        <f>'2 жастағы Т'!AG134</f>
        <v>0</v>
      </c>
      <c r="M121" s="6">
        <f>'2 жастағы Ш'!DK134</f>
        <v>0</v>
      </c>
      <c r="N121" s="17">
        <f>'2 жастағы Ш'!DL134</f>
        <v>0</v>
      </c>
      <c r="O121" s="17">
        <f>'2 жастағы Ш'!DM134</f>
        <v>0</v>
      </c>
      <c r="P121" s="17">
        <f>'2 жастағы Ә'!BL134</f>
        <v>0</v>
      </c>
      <c r="Q121" s="17">
        <f>'2 жастағы Ә'!BM134</f>
        <v>0</v>
      </c>
      <c r="R121" s="18">
        <f>'2 жастағы Ә'!BN134</f>
        <v>0</v>
      </c>
      <c r="S121" s="86">
        <f t="shared" si="7"/>
        <v>0</v>
      </c>
      <c r="T121" s="35">
        <f t="shared" si="8"/>
        <v>0</v>
      </c>
      <c r="U121" s="36">
        <f t="shared" si="9"/>
        <v>0</v>
      </c>
      <c r="V121" s="301"/>
      <c r="Z121" s="97"/>
      <c r="AA121" s="98"/>
      <c r="AB121" s="98"/>
    </row>
    <row r="122" spans="2:28" x14ac:dyDescent="0.25">
      <c r="B122" s="17">
        <v>21</v>
      </c>
      <c r="C122" s="6">
        <f>'2 жастағы Ф'!C135</f>
        <v>0</v>
      </c>
      <c r="D122" s="6">
        <f>'2 жастағы Ф'!BI135</f>
        <v>0</v>
      </c>
      <c r="E122" s="6">
        <f>'2 жастағы Ф'!BJ135</f>
        <v>0</v>
      </c>
      <c r="F122" s="6">
        <f>'2 жастағы Ф'!BK135</f>
        <v>0</v>
      </c>
      <c r="G122" s="6">
        <f>'2 жастағы К'!BL135</f>
        <v>0</v>
      </c>
      <c r="H122" s="6">
        <f>'2 жастағы К'!BM135</f>
        <v>0</v>
      </c>
      <c r="I122" s="6">
        <f>'2 жастағы К'!BN135</f>
        <v>0</v>
      </c>
      <c r="J122" s="6">
        <f>'2 жастағы Т'!AE135</f>
        <v>0</v>
      </c>
      <c r="K122" s="6">
        <f>'2 жастағы Т'!AF135</f>
        <v>0</v>
      </c>
      <c r="L122" s="6">
        <f>'2 жастағы Т'!AG135</f>
        <v>0</v>
      </c>
      <c r="M122" s="6">
        <f>'2 жастағы Ш'!DK135</f>
        <v>0</v>
      </c>
      <c r="N122" s="17">
        <f>'2 жастағы Ш'!DL135</f>
        <v>0</v>
      </c>
      <c r="O122" s="17">
        <f>'2 жастағы Ш'!DM135</f>
        <v>0</v>
      </c>
      <c r="P122" s="17">
        <f>'2 жастағы Ә'!BL135</f>
        <v>0</v>
      </c>
      <c r="Q122" s="17">
        <f>'2 жастағы Ә'!BM135</f>
        <v>0</v>
      </c>
      <c r="R122" s="18">
        <f>'2 жастағы Ә'!BN135</f>
        <v>0</v>
      </c>
      <c r="S122" s="86">
        <f t="shared" si="7"/>
        <v>0</v>
      </c>
      <c r="T122" s="35">
        <f t="shared" si="8"/>
        <v>0</v>
      </c>
      <c r="U122" s="36">
        <f t="shared" si="9"/>
        <v>0</v>
      </c>
      <c r="V122" s="301"/>
      <c r="Z122" s="97" t="s">
        <v>124</v>
      </c>
      <c r="AA122" s="787" t="s">
        <v>128</v>
      </c>
      <c r="AB122" s="99">
        <f>'2 жастағы Ә'!BN159</f>
        <v>33.333333333333336</v>
      </c>
    </row>
    <row r="123" spans="2:28" x14ac:dyDescent="0.25">
      <c r="B123" s="17">
        <v>22</v>
      </c>
      <c r="C123" s="6">
        <f>'2 жастағы Ф'!C136</f>
        <v>0</v>
      </c>
      <c r="D123" s="6">
        <f>'2 жастағы Ф'!BI136</f>
        <v>0</v>
      </c>
      <c r="E123" s="6">
        <f>'2 жастағы Ф'!BJ136</f>
        <v>0</v>
      </c>
      <c r="F123" s="6">
        <f>'2 жастағы Ф'!BK136</f>
        <v>0</v>
      </c>
      <c r="G123" s="6">
        <f>'2 жастағы К'!BL136</f>
        <v>0</v>
      </c>
      <c r="H123" s="6">
        <f>'2 жастағы К'!BM136</f>
        <v>0</v>
      </c>
      <c r="I123" s="6">
        <f>'2 жастағы К'!BN136</f>
        <v>0</v>
      </c>
      <c r="J123" s="6">
        <f>'2 жастағы Т'!AE136</f>
        <v>0</v>
      </c>
      <c r="K123" s="6">
        <f>'2 жастағы Т'!AF136</f>
        <v>0</v>
      </c>
      <c r="L123" s="6">
        <f>'2 жастағы Т'!AG136</f>
        <v>0</v>
      </c>
      <c r="M123" s="6">
        <f>'2 жастағы Ш'!DK136</f>
        <v>0</v>
      </c>
      <c r="N123" s="17">
        <f>'2 жастағы Ш'!DL136</f>
        <v>0</v>
      </c>
      <c r="O123" s="17">
        <f>'2 жастағы Ш'!DM136</f>
        <v>0</v>
      </c>
      <c r="P123" s="17">
        <f>'2 жастағы Ә'!BL136</f>
        <v>0</v>
      </c>
      <c r="Q123" s="17">
        <f>'2 жастағы Ә'!BM136</f>
        <v>0</v>
      </c>
      <c r="R123" s="18">
        <f>'2 жастағы Ә'!BN136</f>
        <v>0</v>
      </c>
      <c r="S123" s="86">
        <f t="shared" si="7"/>
        <v>0</v>
      </c>
      <c r="T123" s="35">
        <f t="shared" si="8"/>
        <v>0</v>
      </c>
      <c r="U123" s="36">
        <f t="shared" si="9"/>
        <v>0</v>
      </c>
      <c r="V123" s="301"/>
      <c r="Z123" s="97" t="s">
        <v>125</v>
      </c>
      <c r="AA123" s="787"/>
      <c r="AB123" s="99">
        <f>'2 жастағы Ә'!BN160</f>
        <v>66.666666666666671</v>
      </c>
    </row>
    <row r="124" spans="2:28" x14ac:dyDescent="0.25">
      <c r="B124" s="17">
        <v>23</v>
      </c>
      <c r="C124" s="6">
        <f>'2 жастағы Ф'!C137</f>
        <v>0</v>
      </c>
      <c r="D124" s="6">
        <f>'2 жастағы Ф'!BI137</f>
        <v>0</v>
      </c>
      <c r="E124" s="6">
        <f>'2 жастағы Ф'!BJ137</f>
        <v>0</v>
      </c>
      <c r="F124" s="6">
        <f>'2 жастағы Ф'!BK137</f>
        <v>0</v>
      </c>
      <c r="G124" s="6">
        <f>'2 жастағы К'!BL137</f>
        <v>0</v>
      </c>
      <c r="H124" s="6">
        <f>'2 жастағы К'!BM137</f>
        <v>0</v>
      </c>
      <c r="I124" s="6">
        <f>'2 жастағы К'!BN137</f>
        <v>0</v>
      </c>
      <c r="J124" s="6">
        <f>'2 жастағы Т'!AE137</f>
        <v>0</v>
      </c>
      <c r="K124" s="6">
        <f>'2 жастағы Т'!AF137</f>
        <v>0</v>
      </c>
      <c r="L124" s="6">
        <f>'2 жастағы Т'!AG137</f>
        <v>0</v>
      </c>
      <c r="M124" s="6">
        <f>'2 жастағы Ш'!DK137</f>
        <v>0</v>
      </c>
      <c r="N124" s="17">
        <f>'2 жастағы Ш'!DL137</f>
        <v>0</v>
      </c>
      <c r="O124" s="17">
        <f>'2 жастағы Ш'!DM137</f>
        <v>0</v>
      </c>
      <c r="P124" s="17">
        <f>'2 жастағы Ә'!BL137</f>
        <v>0</v>
      </c>
      <c r="Q124" s="17">
        <f>'2 жастағы Ә'!BM137</f>
        <v>0</v>
      </c>
      <c r="R124" s="18">
        <f>'2 жастағы Ә'!BN137</f>
        <v>0</v>
      </c>
      <c r="S124" s="86">
        <f t="shared" si="7"/>
        <v>0</v>
      </c>
      <c r="T124" s="35">
        <f t="shared" si="8"/>
        <v>0</v>
      </c>
      <c r="U124" s="36">
        <f t="shared" si="9"/>
        <v>0</v>
      </c>
      <c r="V124" s="301"/>
      <c r="Z124" s="97" t="s">
        <v>126</v>
      </c>
      <c r="AA124" s="787"/>
      <c r="AB124" s="99">
        <f>'2 жастағы Ә'!BN161</f>
        <v>0</v>
      </c>
    </row>
    <row r="125" spans="2:28" x14ac:dyDescent="0.25">
      <c r="B125" s="17">
        <v>24</v>
      </c>
      <c r="C125" s="6">
        <f>'2 жастағы Ф'!C138</f>
        <v>0</v>
      </c>
      <c r="D125" s="6">
        <f>'2 жастағы Ф'!BI138</f>
        <v>0</v>
      </c>
      <c r="E125" s="6">
        <f>'2 жастағы Ф'!BJ138</f>
        <v>0</v>
      </c>
      <c r="F125" s="6">
        <f>'2 жастағы Ф'!BK138</f>
        <v>0</v>
      </c>
      <c r="G125" s="6">
        <f>'2 жастағы К'!BL138</f>
        <v>0</v>
      </c>
      <c r="H125" s="6">
        <f>'2 жастағы К'!BM138</f>
        <v>0</v>
      </c>
      <c r="I125" s="6">
        <f>'2 жастағы К'!BN138</f>
        <v>0</v>
      </c>
      <c r="J125" s="6">
        <f>'2 жастағы Т'!AE138</f>
        <v>0</v>
      </c>
      <c r="K125" s="6">
        <f>'2 жастағы Т'!AF138</f>
        <v>0</v>
      </c>
      <c r="L125" s="6">
        <f>'2 жастағы Т'!AG138</f>
        <v>0</v>
      </c>
      <c r="M125" s="6">
        <f>'2 жастағы Ш'!DK138</f>
        <v>0</v>
      </c>
      <c r="N125" s="17">
        <f>'2 жастағы Ш'!DL138</f>
        <v>0</v>
      </c>
      <c r="O125" s="17">
        <f>'2 жастағы Ш'!DM138</f>
        <v>0</v>
      </c>
      <c r="P125" s="17">
        <f>'2 жастағы Ә'!BL138</f>
        <v>0</v>
      </c>
      <c r="Q125" s="17">
        <f>'2 жастағы Ә'!BM138</f>
        <v>0</v>
      </c>
      <c r="R125" s="18">
        <f>'2 жастағы Ә'!BN138</f>
        <v>0</v>
      </c>
      <c r="S125" s="86">
        <f t="shared" si="7"/>
        <v>0</v>
      </c>
      <c r="T125" s="35">
        <f t="shared" si="8"/>
        <v>0</v>
      </c>
      <c r="U125" s="36">
        <f t="shared" si="9"/>
        <v>0</v>
      </c>
      <c r="V125" s="301"/>
    </row>
    <row r="126" spans="2:28" x14ac:dyDescent="0.25">
      <c r="B126" s="17">
        <v>25</v>
      </c>
      <c r="C126" s="6">
        <f>'2 жастағы Ф'!C139</f>
        <v>0</v>
      </c>
      <c r="D126" s="6">
        <f>'2 жастағы Ф'!BI139</f>
        <v>0</v>
      </c>
      <c r="E126" s="6">
        <f>'2 жастағы Ф'!BJ139</f>
        <v>0</v>
      </c>
      <c r="F126" s="6">
        <f>'2 жастағы Ф'!BK139</f>
        <v>0</v>
      </c>
      <c r="G126" s="6">
        <f>'2 жастағы К'!BL139</f>
        <v>0</v>
      </c>
      <c r="H126" s="6">
        <f>'2 жастағы К'!BM139</f>
        <v>0</v>
      </c>
      <c r="I126" s="6">
        <f>'2 жастағы К'!BN139</f>
        <v>0</v>
      </c>
      <c r="J126" s="6">
        <f>'2 жастағы Т'!AE139</f>
        <v>0</v>
      </c>
      <c r="K126" s="6">
        <f>'2 жастағы Т'!AF139</f>
        <v>0</v>
      </c>
      <c r="L126" s="6">
        <f>'2 жастағы Т'!AG139</f>
        <v>0</v>
      </c>
      <c r="M126" s="6">
        <f>'2 жастағы Ш'!DK139</f>
        <v>0</v>
      </c>
      <c r="N126" s="17">
        <f>'2 жастағы Ш'!DL139</f>
        <v>0</v>
      </c>
      <c r="O126" s="17">
        <f>'2 жастағы Ш'!DM139</f>
        <v>0</v>
      </c>
      <c r="P126" s="17">
        <f>'2 жастағы Ә'!BL139</f>
        <v>0</v>
      </c>
      <c r="Q126" s="17">
        <f>'2 жастағы Ә'!BM139</f>
        <v>0</v>
      </c>
      <c r="R126" s="18">
        <f>'2 жастағы Ә'!BN139</f>
        <v>0</v>
      </c>
      <c r="S126" s="86">
        <f t="shared" si="7"/>
        <v>0</v>
      </c>
      <c r="T126" s="35">
        <f t="shared" si="8"/>
        <v>0</v>
      </c>
      <c r="U126" s="36">
        <f t="shared" si="9"/>
        <v>0</v>
      </c>
      <c r="V126" s="301"/>
    </row>
    <row r="127" spans="2:28" x14ac:dyDescent="0.25">
      <c r="B127" s="17">
        <v>26</v>
      </c>
      <c r="C127" s="6">
        <f>'2 жастағы Ф'!C140</f>
        <v>0</v>
      </c>
      <c r="D127" s="6">
        <f>'2 жастағы Ф'!BI140</f>
        <v>0</v>
      </c>
      <c r="E127" s="6">
        <f>'2 жастағы Ф'!BJ140</f>
        <v>0</v>
      </c>
      <c r="F127" s="6">
        <f>'2 жастағы Ф'!BK140</f>
        <v>0</v>
      </c>
      <c r="G127" s="6">
        <f>'2 жастағы К'!BL140</f>
        <v>0</v>
      </c>
      <c r="H127" s="6">
        <f>'2 жастағы К'!BM140</f>
        <v>0</v>
      </c>
      <c r="I127" s="6">
        <f>'2 жастағы К'!BN140</f>
        <v>0</v>
      </c>
      <c r="J127" s="6">
        <f>'2 жастағы Т'!AE140</f>
        <v>0</v>
      </c>
      <c r="K127" s="6">
        <f>'2 жастағы Т'!AF140</f>
        <v>0</v>
      </c>
      <c r="L127" s="6">
        <f>'2 жастағы Т'!AG140</f>
        <v>0</v>
      </c>
      <c r="M127" s="6">
        <f>'2 жастағы Ш'!DK140</f>
        <v>0</v>
      </c>
      <c r="N127" s="17">
        <f>'2 жастағы Ш'!DL140</f>
        <v>0</v>
      </c>
      <c r="O127" s="17">
        <f>'2 жастағы Ш'!DM140</f>
        <v>0</v>
      </c>
      <c r="P127" s="17">
        <f>'2 жастағы Ә'!BL140</f>
        <v>0</v>
      </c>
      <c r="Q127" s="17">
        <f>'2 жастағы Ә'!BM140</f>
        <v>0</v>
      </c>
      <c r="R127" s="18">
        <f>'2 жастағы Ә'!BN140</f>
        <v>0</v>
      </c>
      <c r="S127" s="86">
        <f t="shared" si="7"/>
        <v>0</v>
      </c>
      <c r="T127" s="35">
        <f t="shared" si="8"/>
        <v>0</v>
      </c>
      <c r="U127" s="36">
        <f t="shared" si="9"/>
        <v>0</v>
      </c>
      <c r="V127" s="301"/>
    </row>
    <row r="128" spans="2:28" x14ac:dyDescent="0.25">
      <c r="B128" s="17">
        <v>27</v>
      </c>
      <c r="C128" s="6">
        <f>'2 жастағы Ф'!C141</f>
        <v>0</v>
      </c>
      <c r="D128" s="6">
        <f>'2 жастағы Ф'!BI141</f>
        <v>0</v>
      </c>
      <c r="E128" s="6">
        <f>'2 жастағы Ф'!BJ141</f>
        <v>0</v>
      </c>
      <c r="F128" s="6">
        <f>'2 жастағы Ф'!BK141</f>
        <v>0</v>
      </c>
      <c r="G128" s="6">
        <f>'2 жастағы К'!BL141</f>
        <v>0</v>
      </c>
      <c r="H128" s="6">
        <f>'2 жастағы К'!BM141</f>
        <v>0</v>
      </c>
      <c r="I128" s="6">
        <f>'2 жастағы К'!BN141</f>
        <v>0</v>
      </c>
      <c r="J128" s="6">
        <f>'2 жастағы Т'!AE141</f>
        <v>0</v>
      </c>
      <c r="K128" s="6">
        <f>'2 жастағы Т'!AF141</f>
        <v>0</v>
      </c>
      <c r="L128" s="6">
        <f>'2 жастағы Т'!AG141</f>
        <v>0</v>
      </c>
      <c r="M128" s="6">
        <f>'2 жастағы Ш'!DK141</f>
        <v>0</v>
      </c>
      <c r="N128" s="17">
        <f>'2 жастағы Ш'!DL141</f>
        <v>0</v>
      </c>
      <c r="O128" s="17">
        <f>'2 жастағы Ш'!DM141</f>
        <v>0</v>
      </c>
      <c r="P128" s="17">
        <f>'2 жастағы Ә'!BL141</f>
        <v>0</v>
      </c>
      <c r="Q128" s="17">
        <f>'2 жастағы Ә'!BM141</f>
        <v>0</v>
      </c>
      <c r="R128" s="18">
        <f>'2 жастағы Ә'!BN141</f>
        <v>0</v>
      </c>
      <c r="S128" s="86">
        <f t="shared" si="7"/>
        <v>0</v>
      </c>
      <c r="T128" s="35">
        <f t="shared" si="8"/>
        <v>0</v>
      </c>
      <c r="U128" s="36">
        <f t="shared" si="9"/>
        <v>0</v>
      </c>
      <c r="V128" s="301"/>
    </row>
    <row r="129" spans="2:22" x14ac:dyDescent="0.25">
      <c r="B129" s="17">
        <v>28</v>
      </c>
      <c r="C129" s="6">
        <f>'2 жастағы Ф'!C142</f>
        <v>0</v>
      </c>
      <c r="D129" s="6">
        <f>'2 жастағы Ф'!BI142</f>
        <v>0</v>
      </c>
      <c r="E129" s="6">
        <f>'2 жастағы Ф'!BJ142</f>
        <v>0</v>
      </c>
      <c r="F129" s="6">
        <f>'2 жастағы Ф'!BK142</f>
        <v>0</v>
      </c>
      <c r="G129" s="6">
        <f>'2 жастағы К'!BL142</f>
        <v>0</v>
      </c>
      <c r="H129" s="6">
        <f>'2 жастағы К'!BM142</f>
        <v>0</v>
      </c>
      <c r="I129" s="6">
        <f>'2 жастағы К'!BN142</f>
        <v>0</v>
      </c>
      <c r="J129" s="6">
        <f>'2 жастағы Т'!AE142</f>
        <v>0</v>
      </c>
      <c r="K129" s="6">
        <f>'2 жастағы Т'!AF142</f>
        <v>0</v>
      </c>
      <c r="L129" s="6">
        <f>'2 жастағы Т'!AG142</f>
        <v>0</v>
      </c>
      <c r="M129" s="6">
        <f>'2 жастағы Ш'!DK142</f>
        <v>0</v>
      </c>
      <c r="N129" s="17">
        <f>'2 жастағы Ш'!DL142</f>
        <v>0</v>
      </c>
      <c r="O129" s="17">
        <f>'2 жастағы Ш'!DM142</f>
        <v>0</v>
      </c>
      <c r="P129" s="17">
        <f>'2 жастағы Ә'!BL142</f>
        <v>0</v>
      </c>
      <c r="Q129" s="17">
        <f>'2 жастағы Ә'!BM142</f>
        <v>0</v>
      </c>
      <c r="R129" s="18">
        <f>'2 жастағы Ә'!BN142</f>
        <v>0</v>
      </c>
      <c r="S129" s="86">
        <f t="shared" si="7"/>
        <v>0</v>
      </c>
      <c r="T129" s="35">
        <f t="shared" si="8"/>
        <v>0</v>
      </c>
      <c r="U129" s="36">
        <f t="shared" si="9"/>
        <v>0</v>
      </c>
      <c r="V129" s="301"/>
    </row>
    <row r="130" spans="2:22" x14ac:dyDescent="0.25">
      <c r="B130" s="17">
        <v>29</v>
      </c>
      <c r="C130" s="6">
        <f>'2 жастағы Ф'!C143</f>
        <v>0</v>
      </c>
      <c r="D130" s="6">
        <f>'2 жастағы Ф'!BI143</f>
        <v>0</v>
      </c>
      <c r="E130" s="6">
        <f>'2 жастағы Ф'!BJ143</f>
        <v>0</v>
      </c>
      <c r="F130" s="6">
        <f>'2 жастағы Ф'!BK143</f>
        <v>0</v>
      </c>
      <c r="G130" s="6">
        <f>'2 жастағы К'!BL143</f>
        <v>0</v>
      </c>
      <c r="H130" s="6">
        <f>'2 жастағы К'!BM143</f>
        <v>0</v>
      </c>
      <c r="I130" s="6">
        <f>'2 жастағы К'!BN143</f>
        <v>0</v>
      </c>
      <c r="J130" s="6">
        <f>'2 жастағы Т'!AE143</f>
        <v>0</v>
      </c>
      <c r="K130" s="6">
        <f>'2 жастағы Т'!AF143</f>
        <v>0</v>
      </c>
      <c r="L130" s="6">
        <f>'2 жастағы Т'!AG143</f>
        <v>0</v>
      </c>
      <c r="M130" s="6">
        <f>'2 жастағы Ш'!DK143</f>
        <v>0</v>
      </c>
      <c r="N130" s="17">
        <f>'2 жастағы Ш'!DL143</f>
        <v>0</v>
      </c>
      <c r="O130" s="17">
        <f>'2 жастағы Ш'!DM143</f>
        <v>0</v>
      </c>
      <c r="P130" s="17">
        <f>'2 жастағы Ә'!BL143</f>
        <v>0</v>
      </c>
      <c r="Q130" s="17">
        <f>'2 жастағы Ә'!BM143</f>
        <v>0</v>
      </c>
      <c r="R130" s="18">
        <f>'2 жастағы Ә'!BN143</f>
        <v>0</v>
      </c>
      <c r="S130" s="86">
        <f t="shared" si="7"/>
        <v>0</v>
      </c>
      <c r="T130" s="35">
        <f t="shared" si="8"/>
        <v>0</v>
      </c>
      <c r="U130" s="36">
        <f t="shared" si="9"/>
        <v>0</v>
      </c>
      <c r="V130" s="301"/>
    </row>
    <row r="131" spans="2:22" x14ac:dyDescent="0.25">
      <c r="B131" s="17">
        <v>30</v>
      </c>
      <c r="C131" s="6">
        <f>'2 жастағы Ф'!C144</f>
        <v>0</v>
      </c>
      <c r="D131" s="6">
        <f>'2 жастағы Ф'!BI144</f>
        <v>0</v>
      </c>
      <c r="E131" s="6">
        <f>'2 жастағы Ф'!BJ144</f>
        <v>0</v>
      </c>
      <c r="F131" s="6">
        <f>'2 жастағы Ф'!BK144</f>
        <v>0</v>
      </c>
      <c r="G131" s="6">
        <f>'2 жастағы К'!BL144</f>
        <v>0</v>
      </c>
      <c r="H131" s="6">
        <f>'2 жастағы К'!BM144</f>
        <v>0</v>
      </c>
      <c r="I131" s="6">
        <f>'2 жастағы К'!BN144</f>
        <v>0</v>
      </c>
      <c r="J131" s="6">
        <f>'2 жастағы Т'!AE144</f>
        <v>0</v>
      </c>
      <c r="K131" s="6">
        <f>'2 жастағы Т'!AF144</f>
        <v>0</v>
      </c>
      <c r="L131" s="6">
        <f>'2 жастағы Т'!AG144</f>
        <v>0</v>
      </c>
      <c r="M131" s="6">
        <f>'2 жастағы Ш'!DK144</f>
        <v>0</v>
      </c>
      <c r="N131" s="17">
        <f>'2 жастағы Ш'!DL144</f>
        <v>0</v>
      </c>
      <c r="O131" s="17">
        <f>'2 жастағы Ш'!DM144</f>
        <v>0</v>
      </c>
      <c r="P131" s="17">
        <f>'2 жастағы Ә'!BL144</f>
        <v>0</v>
      </c>
      <c r="Q131" s="17">
        <f>'2 жастағы Ә'!BM144</f>
        <v>0</v>
      </c>
      <c r="R131" s="18">
        <f>'2 жастағы Ә'!BN144</f>
        <v>0</v>
      </c>
      <c r="S131" s="86">
        <f t="shared" si="7"/>
        <v>0</v>
      </c>
      <c r="T131" s="35">
        <f t="shared" si="8"/>
        <v>0</v>
      </c>
      <c r="U131" s="36">
        <f t="shared" si="9"/>
        <v>0</v>
      </c>
      <c r="V131" s="301"/>
    </row>
    <row r="132" spans="2:22" x14ac:dyDescent="0.25">
      <c r="B132" s="38">
        <v>31</v>
      </c>
      <c r="C132" s="33">
        <f>'2 жастағы Ф'!C145</f>
        <v>0</v>
      </c>
      <c r="D132" s="6">
        <f>'2 жастағы Ф'!BI145</f>
        <v>0</v>
      </c>
      <c r="E132" s="6">
        <f>'2 жастағы Ф'!BJ145</f>
        <v>0</v>
      </c>
      <c r="F132" s="6">
        <f>'2 жастағы Ф'!BK145</f>
        <v>0</v>
      </c>
      <c r="G132" s="6">
        <f>'2 жастағы К'!BL145</f>
        <v>0</v>
      </c>
      <c r="H132" s="6">
        <f>'2 жастағы К'!BM145</f>
        <v>0</v>
      </c>
      <c r="I132" s="6">
        <f>'2 жастағы К'!BN145</f>
        <v>0</v>
      </c>
      <c r="J132" s="6">
        <f>'2 жастағы Т'!AE145</f>
        <v>0</v>
      </c>
      <c r="K132" s="6">
        <f>'2 жастағы Т'!AF145</f>
        <v>0</v>
      </c>
      <c r="L132" s="6">
        <f>'2 жастағы Т'!AG145</f>
        <v>0</v>
      </c>
      <c r="M132" s="6">
        <f>'2 жастағы Ш'!DK145</f>
        <v>0</v>
      </c>
      <c r="N132" s="17">
        <f>'2 жастағы Ш'!DL145</f>
        <v>0</v>
      </c>
      <c r="O132" s="17">
        <f>'2 жастағы Ш'!DM145</f>
        <v>0</v>
      </c>
      <c r="P132" s="17">
        <f>'2 жастағы Ә'!BL145</f>
        <v>0</v>
      </c>
      <c r="Q132" s="17">
        <f>'2 жастағы Ә'!BM145</f>
        <v>0</v>
      </c>
      <c r="R132" s="18">
        <f>'2 жастағы Ә'!BN145</f>
        <v>0</v>
      </c>
      <c r="S132" s="86">
        <f t="shared" si="7"/>
        <v>0</v>
      </c>
      <c r="T132" s="35">
        <f t="shared" si="8"/>
        <v>0</v>
      </c>
      <c r="U132" s="36">
        <f t="shared" si="9"/>
        <v>0</v>
      </c>
      <c r="V132" s="301"/>
    </row>
    <row r="133" spans="2:22" x14ac:dyDescent="0.25">
      <c r="B133" s="38">
        <v>32</v>
      </c>
      <c r="C133" s="33">
        <f>'2 жастағы Ф'!C146</f>
        <v>0</v>
      </c>
      <c r="D133" s="6">
        <f>'2 жастағы Ф'!BI146</f>
        <v>0</v>
      </c>
      <c r="E133" s="6">
        <f>'2 жастағы Ф'!BJ146</f>
        <v>0</v>
      </c>
      <c r="F133" s="6">
        <f>'2 жастағы Ф'!BK146</f>
        <v>0</v>
      </c>
      <c r="G133" s="6">
        <f>'2 жастағы К'!BL146</f>
        <v>0</v>
      </c>
      <c r="H133" s="6">
        <f>'2 жастағы К'!BM146</f>
        <v>0</v>
      </c>
      <c r="I133" s="6">
        <f>'2 жастағы К'!BN146</f>
        <v>0</v>
      </c>
      <c r="J133" s="6">
        <f>'2 жастағы Т'!AE146</f>
        <v>0</v>
      </c>
      <c r="K133" s="6">
        <f>'2 жастағы Т'!AF146</f>
        <v>0</v>
      </c>
      <c r="L133" s="6">
        <f>'2 жастағы Т'!AG146</f>
        <v>0</v>
      </c>
      <c r="M133" s="6">
        <f>'2 жастағы Ш'!DK146</f>
        <v>0</v>
      </c>
      <c r="N133" s="17">
        <f>'2 жастағы Ш'!DL146</f>
        <v>0</v>
      </c>
      <c r="O133" s="17">
        <f>'2 жастағы Ш'!DM146</f>
        <v>0</v>
      </c>
      <c r="P133" s="17">
        <f>'2 жастағы Ә'!BL146</f>
        <v>0</v>
      </c>
      <c r="Q133" s="17">
        <f>'2 жастағы Ә'!BM146</f>
        <v>0</v>
      </c>
      <c r="R133" s="18">
        <f>'2 жастағы Ә'!BN146</f>
        <v>0</v>
      </c>
      <c r="S133" s="86">
        <f t="shared" si="7"/>
        <v>0</v>
      </c>
      <c r="T133" s="35">
        <f t="shared" si="8"/>
        <v>0</v>
      </c>
      <c r="U133" s="36">
        <f t="shared" si="9"/>
        <v>0</v>
      </c>
      <c r="V133" s="301"/>
    </row>
    <row r="134" spans="2:22" x14ac:dyDescent="0.25">
      <c r="B134" s="38">
        <v>33</v>
      </c>
      <c r="C134" s="33">
        <f>'2 жастағы Ф'!C147</f>
        <v>0</v>
      </c>
      <c r="D134" s="6">
        <f>'2 жастағы Ф'!BI147</f>
        <v>0</v>
      </c>
      <c r="E134" s="6">
        <f>'2 жастағы Ф'!BJ147</f>
        <v>0</v>
      </c>
      <c r="F134" s="6">
        <f>'2 жастағы Ф'!BK147</f>
        <v>0</v>
      </c>
      <c r="G134" s="6">
        <f>'2 жастағы К'!BL147</f>
        <v>0</v>
      </c>
      <c r="H134" s="6">
        <f>'2 жастағы К'!BM147</f>
        <v>0</v>
      </c>
      <c r="I134" s="6">
        <f>'2 жастағы К'!BN147</f>
        <v>0</v>
      </c>
      <c r="J134" s="6">
        <f>'2 жастағы Т'!AE147</f>
        <v>0</v>
      </c>
      <c r="K134" s="6">
        <f>'2 жастағы Т'!AF147</f>
        <v>0</v>
      </c>
      <c r="L134" s="6">
        <f>'2 жастағы Т'!AG147</f>
        <v>0</v>
      </c>
      <c r="M134" s="6">
        <f>'2 жастағы Ш'!DK147</f>
        <v>0</v>
      </c>
      <c r="N134" s="17">
        <f>'2 жастағы Ш'!DL147</f>
        <v>0</v>
      </c>
      <c r="O134" s="17">
        <f>'2 жастағы Ш'!DM147</f>
        <v>0</v>
      </c>
      <c r="P134" s="17">
        <f>'2 жастағы Ә'!BL147</f>
        <v>0</v>
      </c>
      <c r="Q134" s="17">
        <f>'2 жастағы Ә'!BM147</f>
        <v>0</v>
      </c>
      <c r="R134" s="18">
        <f>'2 жастағы Ә'!BN147</f>
        <v>0</v>
      </c>
      <c r="S134" s="86">
        <f t="shared" si="7"/>
        <v>0</v>
      </c>
      <c r="T134" s="35">
        <f t="shared" si="8"/>
        <v>0</v>
      </c>
      <c r="U134" s="36">
        <f t="shared" si="9"/>
        <v>0</v>
      </c>
      <c r="V134" s="301"/>
    </row>
    <row r="135" spans="2:22" x14ac:dyDescent="0.25">
      <c r="B135" s="38">
        <v>34</v>
      </c>
      <c r="C135" s="33">
        <f>'2 жастағы Ф'!C148</f>
        <v>0</v>
      </c>
      <c r="D135" s="6">
        <f>'2 жастағы Ф'!BI148</f>
        <v>0</v>
      </c>
      <c r="E135" s="6">
        <f>'2 жастағы Ф'!BJ148</f>
        <v>0</v>
      </c>
      <c r="F135" s="6">
        <f>'2 жастағы Ф'!BK148</f>
        <v>0</v>
      </c>
      <c r="G135" s="6">
        <f>'2 жастағы К'!BL148</f>
        <v>0</v>
      </c>
      <c r="H135" s="6">
        <f>'2 жастағы К'!BM148</f>
        <v>0</v>
      </c>
      <c r="I135" s="6">
        <f>'2 жастағы К'!BN148</f>
        <v>0</v>
      </c>
      <c r="J135" s="6">
        <f>'2 жастағы Т'!AE148</f>
        <v>0</v>
      </c>
      <c r="K135" s="6">
        <f>'2 жастағы Т'!AF148</f>
        <v>0</v>
      </c>
      <c r="L135" s="6">
        <f>'2 жастағы Т'!AG148</f>
        <v>0</v>
      </c>
      <c r="M135" s="6">
        <f>'2 жастағы Ш'!DK148</f>
        <v>0</v>
      </c>
      <c r="N135" s="17">
        <f>'2 жастағы Ш'!DL148</f>
        <v>0</v>
      </c>
      <c r="O135" s="17">
        <f>'2 жастағы Ш'!DM148</f>
        <v>0</v>
      </c>
      <c r="P135" s="17">
        <f>'2 жастағы Ә'!BL148</f>
        <v>0</v>
      </c>
      <c r="Q135" s="17">
        <f>'2 жастағы Ә'!BM148</f>
        <v>0</v>
      </c>
      <c r="R135" s="18">
        <f>'2 жастағы Ә'!BN148</f>
        <v>0</v>
      </c>
      <c r="S135" s="86">
        <f t="shared" si="7"/>
        <v>0</v>
      </c>
      <c r="T135" s="35">
        <f t="shared" si="8"/>
        <v>0</v>
      </c>
      <c r="U135" s="36">
        <f t="shared" si="9"/>
        <v>0</v>
      </c>
      <c r="V135" s="301"/>
    </row>
    <row r="136" spans="2:22" x14ac:dyDescent="0.25">
      <c r="B136" s="38">
        <v>35</v>
      </c>
      <c r="C136" s="33">
        <f>'2 жастағы Ф'!C149</f>
        <v>0</v>
      </c>
      <c r="D136" s="6">
        <f>'2 жастағы Ф'!BI149</f>
        <v>0</v>
      </c>
      <c r="E136" s="6">
        <f>'2 жастағы Ф'!BJ149</f>
        <v>0</v>
      </c>
      <c r="F136" s="6">
        <f>'2 жастағы Ф'!BK149</f>
        <v>0</v>
      </c>
      <c r="G136" s="6">
        <f>'2 жастағы К'!BL149</f>
        <v>0</v>
      </c>
      <c r="H136" s="6">
        <f>'2 жастағы К'!BM149</f>
        <v>0</v>
      </c>
      <c r="I136" s="6">
        <f>'2 жастағы К'!BN149</f>
        <v>0</v>
      </c>
      <c r="J136" s="6">
        <f>'2 жастағы Т'!AE149</f>
        <v>0</v>
      </c>
      <c r="K136" s="6">
        <f>'2 жастағы Т'!AF149</f>
        <v>0</v>
      </c>
      <c r="L136" s="6">
        <f>'2 жастағы Т'!AG149</f>
        <v>0</v>
      </c>
      <c r="M136" s="6">
        <f>'2 жастағы Ш'!DK149</f>
        <v>0</v>
      </c>
      <c r="N136" s="17">
        <f>'2 жастағы Ш'!DL149</f>
        <v>0</v>
      </c>
      <c r="O136" s="17">
        <f>'2 жастағы Ш'!DM149</f>
        <v>0</v>
      </c>
      <c r="P136" s="17">
        <f>'2 жастағы Ә'!BL149</f>
        <v>0</v>
      </c>
      <c r="Q136" s="17">
        <f>'2 жастағы Ә'!BM149</f>
        <v>0</v>
      </c>
      <c r="R136" s="18">
        <f>'2 жастағы Ә'!BN149</f>
        <v>0</v>
      </c>
      <c r="S136" s="86">
        <f t="shared" si="7"/>
        <v>0</v>
      </c>
      <c r="T136" s="35">
        <f t="shared" si="8"/>
        <v>0</v>
      </c>
      <c r="U136" s="36">
        <f t="shared" si="9"/>
        <v>0</v>
      </c>
      <c r="V136" s="301"/>
    </row>
    <row r="137" spans="2:22" x14ac:dyDescent="0.25">
      <c r="B137" s="155">
        <v>36</v>
      </c>
      <c r="C137" s="156">
        <f>'2 жастағы Ф'!C150</f>
        <v>0</v>
      </c>
      <c r="D137" s="6">
        <f>'2 жастағы Ф'!BI150</f>
        <v>0</v>
      </c>
      <c r="E137" s="6">
        <f>'2 жастағы Ф'!BJ150</f>
        <v>0</v>
      </c>
      <c r="F137" s="6">
        <f>'2 жастағы Ф'!BK150</f>
        <v>0</v>
      </c>
      <c r="G137" s="6">
        <f>'2 жастағы К'!BL150</f>
        <v>0</v>
      </c>
      <c r="H137" s="6">
        <f>'2 жастағы К'!BM150</f>
        <v>0</v>
      </c>
      <c r="I137" s="6">
        <f>'2 жастағы К'!BN150</f>
        <v>0</v>
      </c>
      <c r="J137" s="6">
        <f>'2 жастағы Т'!AE150</f>
        <v>0</v>
      </c>
      <c r="K137" s="6">
        <f>'2 жастағы Т'!AF150</f>
        <v>0</v>
      </c>
      <c r="L137" s="6">
        <f>'2 жастағы Т'!AG150</f>
        <v>0</v>
      </c>
      <c r="M137" s="6">
        <f>'2 жастағы Ш'!DK150</f>
        <v>0</v>
      </c>
      <c r="N137" s="17">
        <f>'2 жастағы Ш'!DL150</f>
        <v>0</v>
      </c>
      <c r="O137" s="17">
        <f>'2 жастағы Ш'!DM150</f>
        <v>0</v>
      </c>
      <c r="P137" s="17">
        <f>'2 жастағы Ә'!BL150</f>
        <v>0</v>
      </c>
      <c r="Q137" s="17">
        <f>'2 жастағы Ә'!BM150</f>
        <v>0</v>
      </c>
      <c r="R137" s="18">
        <f>'2 жастағы Ә'!BN150</f>
        <v>0</v>
      </c>
      <c r="S137" s="86">
        <f t="shared" si="7"/>
        <v>0</v>
      </c>
      <c r="T137" s="35">
        <f t="shared" si="8"/>
        <v>0</v>
      </c>
      <c r="U137" s="36">
        <f t="shared" si="9"/>
        <v>0</v>
      </c>
      <c r="V137" s="301"/>
    </row>
    <row r="138" spans="2:22" x14ac:dyDescent="0.25">
      <c r="B138" s="155">
        <v>37</v>
      </c>
      <c r="C138" s="156">
        <f>'2 жастағы Ф'!C151</f>
        <v>0</v>
      </c>
      <c r="D138" s="6">
        <f>'2 жастағы Ф'!BI151</f>
        <v>0</v>
      </c>
      <c r="E138" s="6">
        <f>'2 жастағы Ф'!BJ151</f>
        <v>0</v>
      </c>
      <c r="F138" s="6">
        <f>'2 жастағы Ф'!BK151</f>
        <v>0</v>
      </c>
      <c r="G138" s="6">
        <f>'2 жастағы К'!BL151</f>
        <v>0</v>
      </c>
      <c r="H138" s="6">
        <f>'2 жастағы К'!BM151</f>
        <v>0</v>
      </c>
      <c r="I138" s="6">
        <f>'2 жастағы К'!BN151</f>
        <v>0</v>
      </c>
      <c r="J138" s="6">
        <f>'2 жастағы Т'!AE151</f>
        <v>0</v>
      </c>
      <c r="K138" s="6">
        <f>'2 жастағы Т'!AF151</f>
        <v>0</v>
      </c>
      <c r="L138" s="6">
        <f>'2 жастағы Т'!AG151</f>
        <v>0</v>
      </c>
      <c r="M138" s="6">
        <f>'2 жастағы Ш'!DK151</f>
        <v>0</v>
      </c>
      <c r="N138" s="17">
        <f>'2 жастағы Ш'!DL151</f>
        <v>0</v>
      </c>
      <c r="O138" s="17">
        <f>'2 жастағы Ш'!DM151</f>
        <v>0</v>
      </c>
      <c r="P138" s="17">
        <f>'2 жастағы Ә'!BL151</f>
        <v>0</v>
      </c>
      <c r="Q138" s="17">
        <f>'2 жастағы Ә'!BM151</f>
        <v>0</v>
      </c>
      <c r="R138" s="18">
        <f>'2 жастағы Ә'!BN151</f>
        <v>0</v>
      </c>
      <c r="S138" s="86">
        <f t="shared" si="7"/>
        <v>0</v>
      </c>
      <c r="T138" s="35">
        <f t="shared" si="8"/>
        <v>0</v>
      </c>
      <c r="U138" s="36">
        <f t="shared" si="9"/>
        <v>0</v>
      </c>
      <c r="V138" s="301"/>
    </row>
    <row r="139" spans="2:22" x14ac:dyDescent="0.25">
      <c r="B139" s="155">
        <v>38</v>
      </c>
      <c r="C139" s="156">
        <f>'2 жастағы Ф'!C152</f>
        <v>0</v>
      </c>
      <c r="D139" s="6">
        <f>'2 жастағы Ф'!BI152</f>
        <v>0</v>
      </c>
      <c r="E139" s="6">
        <f>'2 жастағы Ф'!BJ152</f>
        <v>0</v>
      </c>
      <c r="F139" s="6">
        <f>'2 жастағы Ф'!BK152</f>
        <v>0</v>
      </c>
      <c r="G139" s="6">
        <f>'2 жастағы К'!BL152</f>
        <v>0</v>
      </c>
      <c r="H139" s="6">
        <f>'2 жастағы К'!BM152</f>
        <v>0</v>
      </c>
      <c r="I139" s="6">
        <f>'2 жастағы К'!BN152</f>
        <v>0</v>
      </c>
      <c r="J139" s="6">
        <f>'2 жастағы Т'!AE152</f>
        <v>0</v>
      </c>
      <c r="K139" s="6">
        <f>'2 жастағы Т'!AF152</f>
        <v>0</v>
      </c>
      <c r="L139" s="6">
        <f>'2 жастағы Т'!AG152</f>
        <v>0</v>
      </c>
      <c r="M139" s="6">
        <f>'2 жастағы Ш'!DK152</f>
        <v>0</v>
      </c>
      <c r="N139" s="17">
        <f>'2 жастағы Ш'!DL152</f>
        <v>0</v>
      </c>
      <c r="O139" s="17">
        <f>'2 жастағы Ш'!DM152</f>
        <v>0</v>
      </c>
      <c r="P139" s="17">
        <f>'2 жастағы Ә'!BL152</f>
        <v>0</v>
      </c>
      <c r="Q139" s="17">
        <f>'2 жастағы Ә'!BM152</f>
        <v>0</v>
      </c>
      <c r="R139" s="18">
        <f>'2 жастағы Ә'!BN152</f>
        <v>0</v>
      </c>
      <c r="S139" s="86">
        <f t="shared" si="7"/>
        <v>0</v>
      </c>
      <c r="T139" s="35">
        <f t="shared" si="8"/>
        <v>0</v>
      </c>
      <c r="U139" s="36">
        <f t="shared" si="9"/>
        <v>0</v>
      </c>
      <c r="V139" s="301"/>
    </row>
    <row r="140" spans="2:22" x14ac:dyDescent="0.25">
      <c r="B140" s="155">
        <v>39</v>
      </c>
      <c r="C140" s="156">
        <f>'2 жастағы Ф'!C153</f>
        <v>0</v>
      </c>
      <c r="D140" s="6">
        <f>'2 жастағы Ф'!BI153</f>
        <v>0</v>
      </c>
      <c r="E140" s="6">
        <f>'2 жастағы Ф'!BJ153</f>
        <v>0</v>
      </c>
      <c r="F140" s="6">
        <f>'2 жастағы Ф'!BK153</f>
        <v>0</v>
      </c>
      <c r="G140" s="6">
        <f>'2 жастағы К'!BL153</f>
        <v>0</v>
      </c>
      <c r="H140" s="6">
        <f>'2 жастағы К'!BM153</f>
        <v>0</v>
      </c>
      <c r="I140" s="6">
        <f>'2 жастағы К'!BN153</f>
        <v>0</v>
      </c>
      <c r="J140" s="6">
        <f>'2 жастағы Т'!AE153</f>
        <v>0</v>
      </c>
      <c r="K140" s="6">
        <f>'2 жастағы Т'!AF153</f>
        <v>0</v>
      </c>
      <c r="L140" s="6">
        <f>'2 жастағы Т'!AG153</f>
        <v>0</v>
      </c>
      <c r="M140" s="6">
        <f>'2 жастағы Ш'!DK153</f>
        <v>0</v>
      </c>
      <c r="N140" s="17">
        <f>'2 жастағы Ш'!DL153</f>
        <v>0</v>
      </c>
      <c r="O140" s="17">
        <f>'2 жастағы Ш'!DM153</f>
        <v>0</v>
      </c>
      <c r="P140" s="17">
        <f>'2 жастағы Ә'!BL153</f>
        <v>0</v>
      </c>
      <c r="Q140" s="17">
        <f>'2 жастағы Ә'!BM153</f>
        <v>0</v>
      </c>
      <c r="R140" s="18">
        <f>'2 жастағы Ә'!BN153</f>
        <v>0</v>
      </c>
      <c r="S140" s="86">
        <f t="shared" si="7"/>
        <v>0</v>
      </c>
      <c r="T140" s="35">
        <f t="shared" si="8"/>
        <v>0</v>
      </c>
      <c r="U140" s="36">
        <f t="shared" si="9"/>
        <v>0</v>
      </c>
      <c r="V140" s="301"/>
    </row>
    <row r="141" spans="2:22" x14ac:dyDescent="0.25">
      <c r="B141" s="155">
        <v>40</v>
      </c>
      <c r="C141" s="156">
        <f>'2 жастағы Ф'!C154</f>
        <v>0</v>
      </c>
      <c r="D141" s="6">
        <f>'2 жастағы Ф'!BI154</f>
        <v>0</v>
      </c>
      <c r="E141" s="6">
        <f>'2 жастағы Ф'!BJ154</f>
        <v>0</v>
      </c>
      <c r="F141" s="6">
        <f>'2 жастағы Ф'!BK154</f>
        <v>0</v>
      </c>
      <c r="G141" s="6">
        <f>'2 жастағы К'!BL154</f>
        <v>0</v>
      </c>
      <c r="H141" s="6">
        <f>'2 жастағы К'!BM154</f>
        <v>0</v>
      </c>
      <c r="I141" s="6">
        <f>'2 жастағы К'!BN154</f>
        <v>0</v>
      </c>
      <c r="J141" s="6">
        <f>'2 жастағы Т'!AE154</f>
        <v>0</v>
      </c>
      <c r="K141" s="6">
        <f>'2 жастағы Т'!AF154</f>
        <v>0</v>
      </c>
      <c r="L141" s="6">
        <f>'2 жастағы Т'!AG154</f>
        <v>0</v>
      </c>
      <c r="M141" s="6">
        <f>'2 жастағы Ш'!DK154</f>
        <v>0</v>
      </c>
      <c r="N141" s="17">
        <f>'2 жастағы Ш'!DL154</f>
        <v>0</v>
      </c>
      <c r="O141" s="17">
        <f>'2 жастағы Ш'!DM154</f>
        <v>0</v>
      </c>
      <c r="P141" s="17">
        <f>'2 жастағы Ә'!BL154</f>
        <v>0</v>
      </c>
      <c r="Q141" s="17">
        <f>'2 жастағы Ә'!BM154</f>
        <v>0</v>
      </c>
      <c r="R141" s="18">
        <f>'2 жастағы Ә'!BN154</f>
        <v>0</v>
      </c>
      <c r="S141" s="86">
        <f t="shared" si="7"/>
        <v>0</v>
      </c>
      <c r="T141" s="35">
        <f t="shared" si="8"/>
        <v>0</v>
      </c>
      <c r="U141" s="36">
        <f t="shared" si="9"/>
        <v>0</v>
      </c>
      <c r="V141" s="301"/>
    </row>
    <row r="142" spans="2:22" x14ac:dyDescent="0.25">
      <c r="B142" s="793"/>
      <c r="C142" s="794"/>
      <c r="D142" s="795"/>
      <c r="E142" s="795"/>
      <c r="F142" s="795"/>
      <c r="G142" s="795"/>
      <c r="H142" s="795"/>
      <c r="I142" s="795"/>
      <c r="J142" s="795"/>
      <c r="K142" s="795"/>
      <c r="L142" s="795"/>
      <c r="M142" s="795"/>
      <c r="N142" s="795"/>
      <c r="O142" s="795"/>
      <c r="P142" s="795"/>
      <c r="Q142" s="794"/>
      <c r="R142" s="795"/>
      <c r="S142" s="795"/>
      <c r="T142" s="795"/>
      <c r="U142" s="796"/>
      <c r="V142" s="791"/>
    </row>
    <row r="143" spans="2:22" ht="15.75" x14ac:dyDescent="0.25">
      <c r="B143" s="784" t="s">
        <v>106</v>
      </c>
      <c r="C143" s="784"/>
      <c r="D143" s="784"/>
      <c r="E143" s="784"/>
      <c r="F143" s="784"/>
      <c r="G143" s="784"/>
      <c r="H143" s="784"/>
      <c r="I143" s="784"/>
      <c r="J143" s="784"/>
      <c r="K143" s="784"/>
      <c r="L143" s="784"/>
      <c r="M143" s="784"/>
      <c r="N143" s="784"/>
      <c r="O143" s="784"/>
      <c r="P143" s="784"/>
      <c r="Q143" s="716">
        <f>'2 жастағы Ф'!BJ158</f>
        <v>9</v>
      </c>
      <c r="R143" s="717"/>
      <c r="S143" s="717"/>
      <c r="T143" s="717"/>
      <c r="U143" s="718"/>
      <c r="V143" s="792"/>
    </row>
    <row r="144" spans="2:22" x14ac:dyDescent="0.25">
      <c r="B144" s="20"/>
      <c r="C144" s="20"/>
      <c r="D144" s="20"/>
      <c r="E144" s="20"/>
      <c r="F144" s="20"/>
      <c r="G144" s="20"/>
      <c r="H144" s="20"/>
      <c r="I144" s="20"/>
      <c r="J144" s="20"/>
      <c r="K144" s="20"/>
      <c r="L144" s="20"/>
      <c r="M144" s="20"/>
      <c r="N144" s="20"/>
      <c r="O144" s="20"/>
      <c r="P144" s="20"/>
      <c r="Q144" s="20"/>
      <c r="R144" s="20"/>
      <c r="S144" s="20"/>
      <c r="T144" s="20"/>
      <c r="U144" s="20"/>
    </row>
  </sheetData>
  <sheetProtection password="CC4B" sheet="1" selectLockedCells="1"/>
  <mergeCells count="110">
    <mergeCell ref="B142:U142"/>
    <mergeCell ref="V142:V143"/>
    <mergeCell ref="B143:P143"/>
    <mergeCell ref="Q143:U143"/>
    <mergeCell ref="Z105:AB105"/>
    <mergeCell ref="AA106:AA108"/>
    <mergeCell ref="AA110:AA112"/>
    <mergeCell ref="AA114:AA116"/>
    <mergeCell ref="AA118:AA120"/>
    <mergeCell ref="AA122:AA124"/>
    <mergeCell ref="Y100:Y101"/>
    <mergeCell ref="Z100:Z101"/>
    <mergeCell ref="AA100:AA101"/>
    <mergeCell ref="AB100:AB101"/>
    <mergeCell ref="AC100:AE100"/>
    <mergeCell ref="AF100:AH100"/>
    <mergeCell ref="AI100:AK100"/>
    <mergeCell ref="AL100:AN100"/>
    <mergeCell ref="AO100:AQ100"/>
    <mergeCell ref="B97:U97"/>
    <mergeCell ref="A98:V98"/>
    <mergeCell ref="B100:B101"/>
    <mergeCell ref="C100:C101"/>
    <mergeCell ref="D100:F100"/>
    <mergeCell ref="G100:I100"/>
    <mergeCell ref="J100:L100"/>
    <mergeCell ref="M100:O100"/>
    <mergeCell ref="P100:R100"/>
    <mergeCell ref="S100:S101"/>
    <mergeCell ref="T100:T101"/>
    <mergeCell ref="U100:U101"/>
    <mergeCell ref="V100:V101"/>
    <mergeCell ref="AA69:AA71"/>
    <mergeCell ref="AA73:AA75"/>
    <mergeCell ref="AA31:AA33"/>
    <mergeCell ref="Z14:AB14"/>
    <mergeCell ref="AA51:AA52"/>
    <mergeCell ref="AB51:AB52"/>
    <mergeCell ref="Z56:AB56"/>
    <mergeCell ref="AA57:AA59"/>
    <mergeCell ref="AA15:AA17"/>
    <mergeCell ref="AA19:AA21"/>
    <mergeCell ref="AA61:AA63"/>
    <mergeCell ref="AA65:AA67"/>
    <mergeCell ref="AO8:AQ8"/>
    <mergeCell ref="Y51:Y52"/>
    <mergeCell ref="Z51:Z52"/>
    <mergeCell ref="AC51:AE51"/>
    <mergeCell ref="AF51:AH51"/>
    <mergeCell ref="AI51:AK51"/>
    <mergeCell ref="AL51:AN51"/>
    <mergeCell ref="AO51:AQ51"/>
    <mergeCell ref="AA23:AA25"/>
    <mergeCell ref="AA27:AA29"/>
    <mergeCell ref="Z8:Z9"/>
    <mergeCell ref="Y8:Y9"/>
    <mergeCell ref="AB8:AB9"/>
    <mergeCell ref="AA8:AA9"/>
    <mergeCell ref="B1:U1"/>
    <mergeCell ref="AC8:AE8"/>
    <mergeCell ref="AF8:AH8"/>
    <mergeCell ref="AI8:AK8"/>
    <mergeCell ref="AL8:AN8"/>
    <mergeCell ref="B41:P41"/>
    <mergeCell ref="A6:V6"/>
    <mergeCell ref="B5:U5"/>
    <mergeCell ref="B8:B9"/>
    <mergeCell ref="C4:U4"/>
    <mergeCell ref="C8:C9"/>
    <mergeCell ref="B40:U40"/>
    <mergeCell ref="Q41:U41"/>
    <mergeCell ref="D8:F8"/>
    <mergeCell ref="S8:S9"/>
    <mergeCell ref="G8:I8"/>
    <mergeCell ref="J8:L8"/>
    <mergeCell ref="P8:R8"/>
    <mergeCell ref="U8:U9"/>
    <mergeCell ref="V51:V52"/>
    <mergeCell ref="V88:V89"/>
    <mergeCell ref="C51:C52"/>
    <mergeCell ref="U51:U52"/>
    <mergeCell ref="M51:O51"/>
    <mergeCell ref="C96:U96"/>
    <mergeCell ref="T51:T52"/>
    <mergeCell ref="M8:O8"/>
    <mergeCell ref="P92:Q92"/>
    <mergeCell ref="R92:S92"/>
    <mergeCell ref="T8:T9"/>
    <mergeCell ref="N94:O94"/>
    <mergeCell ref="P94:Q94"/>
    <mergeCell ref="R94:S94"/>
    <mergeCell ref="C47:U47"/>
    <mergeCell ref="N93:O93"/>
    <mergeCell ref="P93:Q93"/>
    <mergeCell ref="R93:S93"/>
    <mergeCell ref="N91:O91"/>
    <mergeCell ref="B89:P89"/>
    <mergeCell ref="A49:V49"/>
    <mergeCell ref="R91:S91"/>
    <mergeCell ref="J51:L51"/>
    <mergeCell ref="N92:O92"/>
    <mergeCell ref="B88:U88"/>
    <mergeCell ref="P51:R51"/>
    <mergeCell ref="S51:S52"/>
    <mergeCell ref="P91:Q91"/>
    <mergeCell ref="Q89:U89"/>
    <mergeCell ref="D51:F51"/>
    <mergeCell ref="G51:I51"/>
    <mergeCell ref="B48:U48"/>
    <mergeCell ref="B51:B52"/>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DI906"/>
  <sheetViews>
    <sheetView tabSelected="1" topLeftCell="B1" zoomScale="60" zoomScaleNormal="60" workbookViewId="0">
      <selection activeCell="D6" sqref="D6"/>
    </sheetView>
  </sheetViews>
  <sheetFormatPr defaultRowHeight="15" x14ac:dyDescent="0.25"/>
  <cols>
    <col min="2" max="2" width="22.7109375" customWidth="1"/>
    <col min="3" max="11" width="35.7109375" customWidth="1"/>
    <col min="12" max="12" width="50.7109375" customWidth="1"/>
    <col min="75" max="75" width="13.5703125" customWidth="1"/>
    <col min="77" max="77" width="20.5703125" customWidth="1"/>
    <col min="79" max="79" width="23.5703125" customWidth="1"/>
    <col min="81" max="81" width="19" customWidth="1"/>
    <col min="83" max="83" width="18" customWidth="1"/>
    <col min="85" max="85" width="21.5703125" customWidth="1"/>
    <col min="87" max="87" width="21.85546875" customWidth="1"/>
    <col min="89" max="89" width="24" customWidth="1"/>
    <col min="91" max="91" width="22.5703125" customWidth="1"/>
    <col min="93" max="93" width="21.7109375" customWidth="1"/>
    <col min="95" max="95" width="21.7109375" customWidth="1"/>
    <col min="97" max="97" width="21.7109375" customWidth="1"/>
  </cols>
  <sheetData>
    <row r="2" spans="2:12" ht="18.75" x14ac:dyDescent="0.3">
      <c r="B2" s="23"/>
      <c r="C2" s="24"/>
      <c r="D2" s="298" t="s">
        <v>1377</v>
      </c>
      <c r="E2" s="24"/>
      <c r="F2" s="24"/>
      <c r="G2" s="23"/>
      <c r="H2" s="23"/>
    </row>
    <row r="3" spans="2:12" ht="18.75" x14ac:dyDescent="0.3">
      <c r="B3" s="23"/>
      <c r="C3" s="23"/>
      <c r="D3" s="23"/>
      <c r="E3" s="23"/>
      <c r="F3" s="23"/>
      <c r="G3" s="23"/>
      <c r="H3" s="23"/>
    </row>
    <row r="4" spans="2:12" ht="21.75" customHeight="1" x14ac:dyDescent="0.3">
      <c r="B4" s="832" t="s">
        <v>129</v>
      </c>
      <c r="C4" s="832"/>
      <c r="D4" s="25" t="str">
        <f>'2 жастағы Ф'!C10</f>
        <v>Айтмұхамбет Асылжан</v>
      </c>
      <c r="E4" s="27"/>
      <c r="F4" s="27"/>
      <c r="G4" s="23"/>
      <c r="H4" s="23"/>
    </row>
    <row r="5" spans="2:12" ht="25.5" customHeight="1" x14ac:dyDescent="0.3">
      <c r="B5" s="833" t="s">
        <v>105</v>
      </c>
      <c r="C5" s="833"/>
      <c r="D5" s="26">
        <f>'2 жастағы Ф'!A10</f>
        <v>44092</v>
      </c>
      <c r="E5" s="26"/>
      <c r="F5" s="26"/>
      <c r="G5" s="23"/>
      <c r="H5" s="23"/>
    </row>
    <row r="6" spans="2:12" ht="82.5" customHeight="1" x14ac:dyDescent="0.35">
      <c r="B6" s="834" t="s">
        <v>130</v>
      </c>
      <c r="C6" s="833"/>
      <c r="D6" s="299" t="s">
        <v>1378</v>
      </c>
      <c r="E6" s="23"/>
      <c r="F6" s="335" t="s">
        <v>1367</v>
      </c>
      <c r="G6" s="23"/>
      <c r="H6" s="25"/>
    </row>
    <row r="7" spans="2:12" ht="18.75" x14ac:dyDescent="0.3">
      <c r="B7" s="833" t="s">
        <v>131</v>
      </c>
      <c r="C7" s="833"/>
      <c r="D7" s="25" t="s">
        <v>823</v>
      </c>
      <c r="E7" s="23"/>
      <c r="F7" s="23"/>
      <c r="G7" s="23"/>
      <c r="H7" s="23"/>
    </row>
    <row r="8" spans="2:12" ht="15.75" thickBot="1" x14ac:dyDescent="0.3"/>
    <row r="9" spans="2:12" ht="80.099999999999994"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str">
        <f>IF(C123="","",VLOOKUP(C123,$AA$794:$AB$796,2,TRUE))</f>
        <v>негізгі қимыл түрлерінің бастапқы дағдыларын, өзіне-өзі қызмет көрсету дағдыларын меңгергеруді қалыптастыру</v>
      </c>
      <c r="E10" s="288" t="e">
        <f>IF(C124="","",VLOOKUP(C124,$AC$794:$AD$796,2,TRUE))</f>
        <v>#N/A</v>
      </c>
      <c r="F10" s="282" t="e">
        <f>IF(C195="","",VLOOKUP(C195,$AR$794:$AS$796,2,TRUE))</f>
        <v>#N/A</v>
      </c>
      <c r="G10" s="282" t="e">
        <f>IF(C196="","",VLOOKUP(C196,$AT$794:$AU$796,2,TRUE))</f>
        <v>#N/A</v>
      </c>
      <c r="H10" s="282" t="str">
        <f>IF(C197="","",VLOOKUP(C197,$AV$794:$AW$796,2,TRUE))</f>
        <v>әртүрлі бағытта және берілген бағытта шеңбер бойымен қолдарын әртүрлі қалыпта ұстап жүруді бекіту</v>
      </c>
      <c r="I10" s="282" t="e">
        <f>IF(C313="","",VLOOKUP(C313,$AR$794:$AS$796,2,TRUE))</f>
        <v>#N/A</v>
      </c>
      <c r="J10" s="282" t="e">
        <f>IF(C314="","",VLOOKUP(C314,$AT$794:$AU$796,2,TRUE))</f>
        <v>#N/A</v>
      </c>
      <c r="K10" s="282" t="str">
        <f>IF(C315="","",VLOOKUP(C315,$AV$794:$AW$796,2,TRUE))</f>
        <v>әртүрлі бағытта және берілген бағытта шеңбер бойымен қолдарын әртүрлі қалыпта ұстап жүруді бекіту</v>
      </c>
      <c r="L10" s="797" t="e">
        <f>IF(B427="","",VLOOKUP(B427,$AR$902:$AS$904,2,TRUE))</f>
        <v>#N/A</v>
      </c>
    </row>
    <row r="11" spans="2:12" ht="60" customHeight="1" x14ac:dyDescent="0.25">
      <c r="B11" s="830"/>
      <c r="C11" s="281" t="e">
        <f>IF(C125="","",VLOOKUP(C125,$AE$794:$AF$796,2,TRUE))</f>
        <v>#N/A</v>
      </c>
      <c r="D11" s="281" t="str">
        <f>IF(C126="","",VLOOKUP(C126,$AG$794:$AH$796,2,TRUE))</f>
        <v>дене жаттығуларын орындауға ықылас танытуды, ересектердің көмегімен өзін ретке келтіруді қалыптастыру</v>
      </c>
      <c r="E11" s="281" t="e">
        <f>IF(C127="","",VLOOKUP(C127,$AI$794:$AJ$796,2,TRUE))</f>
        <v>#N/A</v>
      </c>
      <c r="F11" s="91" t="e">
        <f>IF(C198="","",VLOOKUP(C198,$AX$794:$AY$796,2,TRUE))</f>
        <v>#N/A</v>
      </c>
      <c r="G11" s="91" t="e">
        <f>IF(C199="","",VLOOKUP(C199,$AZ$794:$BA$796,2,TRUE))</f>
        <v>#N/A</v>
      </c>
      <c r="H11" s="91" t="str">
        <f>IF(C200="","",VLOOKUP(C200,$BB$794:$BC$796,2,TRUE))</f>
        <v>шағын топпен және бүкіл топпен қарқынды өзгертіп жүруді бекіту</v>
      </c>
      <c r="I11" s="91" t="e">
        <f>IF(C316="","",VLOOKUP(C316,$AX$794:$AY$796,2,TRUE))</f>
        <v>#N/A</v>
      </c>
      <c r="J11" s="91" t="e">
        <f>IF(C317="","",VLOOKUP(C317,$AZ$794:$BA$796,2,TRUE))</f>
        <v>#N/A</v>
      </c>
      <c r="K11" s="91" t="str">
        <f>IF(C318="","",VLOOKUP(C318,$BB$794:$BC$796,2,TRUE))</f>
        <v>шағын топпен және бүкіл топпен қарқынды өзгертіп жүруді бекіту</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e">
        <f>IF(C202="","",VLOOKUP(C202,$BF$794:$BG$796,2,TRUE))</f>
        <v>#N/A</v>
      </c>
      <c r="H12" s="91" t="str">
        <f>IF(C203="","",VLOOKUP(C203,$BH$794:$BI$796,2,TRUE))</f>
        <v>белгі бойынша тоқтап жүруді бекіту</v>
      </c>
      <c r="I12" s="91" t="e">
        <f>IF(C319="","",VLOOKUP(C319,$BD$794:$BE$796,2,TRUE))</f>
        <v>#N/A</v>
      </c>
      <c r="J12" s="91" t="e">
        <f>IF(C320="","",VLOOKUP(C320,$BF$794:$BG$796,2,TRUE))</f>
        <v>#N/A</v>
      </c>
      <c r="K12" s="91" t="str">
        <f>IF(C321="","",VLOOKUP(C321,$BH$794:$BI$796,2,TRUE))</f>
        <v>белгі бойынша тоқтап жүруді бекіту</v>
      </c>
      <c r="L12" s="798"/>
    </row>
    <row r="13" spans="2:12" ht="60" customHeight="1" x14ac:dyDescent="0.25">
      <c r="B13" s="830"/>
      <c r="C13" s="281" t="e">
        <f>IF(C131="","",VLOOKUP(C131,$Y$798:$Z$800,2,TRUE))</f>
        <v>#N/A</v>
      </c>
      <c r="D13" s="281" t="str">
        <f>IF(C132="","",VLOOKUP(C132,$AA$798:$AB$800,2,TRUE))</f>
        <v>тура жолдың бойымен жүруді қалыптастыру</v>
      </c>
      <c r="E13" s="281" t="e">
        <f>IF(C133="","",VLOOKUP(C133,$AC$798:$AD$800,2,TRUE))</f>
        <v>#N/A</v>
      </c>
      <c r="F13" s="91" t="e">
        <f>IF(C204="","",VLOOKUP(C204,$BJ$794:$BK$796,2,TRUE))</f>
        <v>#N/A</v>
      </c>
      <c r="G13" s="91" t="e">
        <f>IF(C205="","",VLOOKUP(C205,$BL$794:$BM$796,2,TRUE))</f>
        <v>#N/A</v>
      </c>
      <c r="H13" s="91" t="str">
        <f>IF(C206="","",VLOOKUP(C206,$BN$794:$BO$796,2,TRUE))</f>
        <v>жүруде тепе-теңдікті сақтауды бекіту</v>
      </c>
      <c r="I13" s="91" t="e">
        <f>IF(C322="","",VLOOKUP(C322,$BJ$794:$BK$796,2,TRUE))</f>
        <v>#N/A</v>
      </c>
      <c r="J13" s="91" t="e">
        <f>IF(C323="","",VLOOKUP(C323,$BL$794:$BM$796,2,TRUE))</f>
        <v>#N/A</v>
      </c>
      <c r="K13" s="91" t="str">
        <f>IF(C324="","",VLOOKUP(C324,$BN$794:$BO$796,2,TRUE))</f>
        <v>жүруде тепе-теңдікті сақтауды бекіту</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e">
        <f>IF(C208="","",VLOOKUP(C208,$BR$794:$BS$796,2,TRUE))</f>
        <v>#N/A</v>
      </c>
      <c r="H14" s="91" t="str">
        <f>IF(C209="","",VLOOKUP(C209,$BT$794:$BU$796,2,TRUE))</f>
        <v>заттардың бойымен, астымен еңбектеуді бекіту</v>
      </c>
      <c r="I14" s="91" t="e">
        <f>IF(C325="","",VLOOKUP(C325,$BP$794:$BQ$796,2,TRUE))</f>
        <v>#N/A</v>
      </c>
      <c r="J14" s="91" t="e">
        <f>IF(C326="","",VLOOKUP(C326,$BR$794:$BS$796,2,TRUE))</f>
        <v>#N/A</v>
      </c>
      <c r="K14" s="91" t="str">
        <f>IF(C327="","",VLOOKUP(C327,$BT$794:$BU$796,2,TRUE))</f>
        <v>заттардың бойымен, астымен еңбектеуді бекіту</v>
      </c>
      <c r="L14" s="798"/>
    </row>
    <row r="15" spans="2:12" ht="60" customHeight="1" x14ac:dyDescent="0.25">
      <c r="B15" s="830"/>
      <c r="C15" s="281" t="e">
        <f>IF(C137="","",VLOOKUP(C137,$AK$798:$AL$800,2,TRUE))</f>
        <v>#N/A</v>
      </c>
      <c r="D15" s="281" t="str">
        <f>IF(C138="","",VLOOKUP(C138,$AM$798:$AN$800,2,TRUE))</f>
        <v>негізгі қимыл түрлерін жетілдіруге арналған қимылды ойындарға қызығушылықты қалыптастыру</v>
      </c>
      <c r="E15" s="281" t="e">
        <f>IF(C139="","",VLOOKUP(C139,$AO$798:$AP$800,2,TRUE))</f>
        <v>#N/A</v>
      </c>
      <c r="F15" s="91" t="e">
        <f>IF(C210="","",VLOOKUP(C210,$AR$798:$AS$800,2,TRUE))</f>
        <v>#N/A</v>
      </c>
      <c r="G15" s="91" t="e">
        <f>IF(C211="","",VLOOKUP(C211,$AT$798:$AU$800,2,TRUE))</f>
        <v>#N/A</v>
      </c>
      <c r="H15" s="91" t="str">
        <f>IF(C212="","",VLOOKUP(C212,$AV$798:$AW$800,2,TRUE))</f>
        <v>ересектермен бірге дене жаттығуларын орындауды бекіту</v>
      </c>
      <c r="I15" s="91" t="e">
        <f>IF(C328="","",VLOOKUP(C328,$AR$798:$AS$800,2,TRUE))</f>
        <v>#N/A</v>
      </c>
      <c r="J15" s="91" t="e">
        <f>IF(C329="","",VLOOKUP(C329,$AT$798:$AU$800,2,TRUE))</f>
        <v>#N/A</v>
      </c>
      <c r="K15" s="91" t="str">
        <f>IF(C330="","",VLOOKUP(C330,$AV$798:$AW$800,2,TRUE))</f>
        <v>ересектермен бірге дене жаттығуларын орындауды бекіту</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e">
        <f>IF(C214="","",VLOOKUP(C214,$AZ$798:$BA$800,2,TRUE))</f>
        <v>#N/A</v>
      </c>
      <c r="H16" s="91" t="str">
        <f>IF(C215="","",VLOOKUP(C215,$BB$798:$BC$800,2,TRUE))</f>
        <v>спорттық жаттығуларды орындау техникасын білуді бекіту</v>
      </c>
      <c r="I16" s="91" t="e">
        <f>IF(C331="","",VLOOKUP(C331,$AX$798:$AY$800,2,TRUE))</f>
        <v>#N/A</v>
      </c>
      <c r="J16" s="91" t="e">
        <f>IF(C332="","",VLOOKUP(C332,$AZ$798:$BA$800,2,TRUE))</f>
        <v>#N/A</v>
      </c>
      <c r="K16" s="91" t="str">
        <f>IF(C333="","",VLOOKUP(C333,$BB$798:$BC$800,2,TRUE))</f>
        <v>спорттық жаттығуларды орындау техникасын білуді бекіту</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e">
        <f>IF(C217="","",VLOOKUP(C217,$BF$798:$BG$800,2,TRUE))</f>
        <v>#N/A</v>
      </c>
      <c r="H17" s="91" t="str">
        <f>IF(C218="","",VLOOKUP(C218,$BH$798:$BI$800,2,TRUE))</f>
        <v>шананы жібінен сүйретуді, ойыншықтарды шанамен сырғанатуды бекіту</v>
      </c>
      <c r="I17" s="91" t="e">
        <f>IF(C334="","",VLOOKUP(C334,$BD$798:$BE$800,2,TRUE))</f>
        <v>#N/A</v>
      </c>
      <c r="J17" s="91" t="e">
        <f>IF(C335="","",VLOOKUP(C335,$BF$798:$BG$800,2,TRUE))</f>
        <v>#N/A</v>
      </c>
      <c r="K17" s="91" t="str">
        <f>IF(C336="","",VLOOKUP(C336,$BH$798:$BI$800,2,TRUE))</f>
        <v>шананы жібінен сүйретуді, ойыншықтарды шанамен сырғанатуды бекіту</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e">
        <f>IF(C220="","",VLOOKUP(C220,$BL$798:$BM$800,2,TRUE))</f>
        <v>#N/A</v>
      </c>
      <c r="H18" s="91" t="str">
        <f>IF(C221="","",VLOOKUP(C221,$BN$798:$BO$800,2,TRUE))</f>
        <v>допты нысанаға лақтыруды бекіту</v>
      </c>
      <c r="I18" s="91" t="e">
        <f>IF(C337="","",VLOOKUP(C337,$BJ$798:$BK$800,2,TRUE))</f>
        <v>#N/A</v>
      </c>
      <c r="J18" s="91" t="e">
        <f>IF(C338="","",VLOOKUP(C338,$BL$798:$BM$800,2,TRUE))</f>
        <v>#N/A</v>
      </c>
      <c r="K18" s="91" t="str">
        <f>IF(C339="","",VLOOKUP(C339,$BN$798:$BO$800,2,TRUE))</f>
        <v>допты нысанаға лақтыруды бекіту</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e">
        <f>IF(C223="","",VLOOKUP(C223,$BR$798:$BS$800,2,TRUE))</f>
        <v>#N/A</v>
      </c>
      <c r="H19" s="91" t="str">
        <f>IF(C224="","",VLOOKUP(C224,$BT$798:$BU$800,2,TRUE))</f>
        <v xml:space="preserve">доптарды заттардың арасымен, бір-біріне домалатуды бекіту </v>
      </c>
      <c r="I19" s="91" t="e">
        <f>IF(C340="","",VLOOKUP(C340,$BP$798:$BQ$800,2,TRUE))</f>
        <v>#N/A</v>
      </c>
      <c r="J19" s="91" t="e">
        <f>IF(C341="","",VLOOKUP(C341,$BR$798:$BS$800,2,TRUE))</f>
        <v>#N/A</v>
      </c>
      <c r="K19" s="91" t="str">
        <f>IF(C342="","",VLOOKUP(C342,$BT$798:$BU$800,2,TRUE))</f>
        <v xml:space="preserve">доптарды заттардың арасымен, бір-біріне домалатуды бекіту </v>
      </c>
      <c r="L19" s="798"/>
    </row>
    <row r="20" spans="2:12" ht="60" customHeight="1" x14ac:dyDescent="0.25">
      <c r="B20" s="830"/>
      <c r="C20" s="281" t="e">
        <f>IF(C152="","",VLOOKUP(C152,$AE$806:$AF$808,2,TRUE))</f>
        <v>#N/A</v>
      </c>
      <c r="D20" s="281" t="str">
        <f>IF(C153="","",VLOOKUP(C153,$AG$806:$AH$808,2,TRUE))</f>
        <v>ересектердің көрсетуімен жалпы дамытушы жаттығуларды орындауды қалыптастыру</v>
      </c>
      <c r="E20" s="281" t="e">
        <f>IF(C154="","",VLOOKUP(C154,$AI$806:$AJ$808,2,TRUE))</f>
        <v>#N/A</v>
      </c>
      <c r="F20" s="91" t="e">
        <f>IF(C225="","",VLOOKUP(C225,$AR$802:$AS$804,2,TRUE))</f>
        <v>#N/A</v>
      </c>
      <c r="G20" s="91" t="e">
        <f>IF(C226="","",VLOOKUP(C226,$AT$802:$AU$804,2,TRUE))</f>
        <v>#N/A</v>
      </c>
      <c r="H20" s="91" t="str">
        <f>IF(C227="","",VLOOKUP(C227,$AV$802:$AW$804,2,TRUE))</f>
        <v>жеке гигиенаның бастапқы дағдыларын меңгергуді бекіту</v>
      </c>
      <c r="I20" s="91" t="e">
        <f>IF(C343="","",VLOOKUP(C343,$AR$802:$AS$804,2,TRUE))</f>
        <v>#N/A</v>
      </c>
      <c r="J20" s="91" t="e">
        <f>IF(C344="","",VLOOKUP(C344,$AT$802:$AU$804,2,TRUE))</f>
        <v>#N/A</v>
      </c>
      <c r="K20" s="91" t="str">
        <f>IF(C345="","",VLOOKUP(C345,$AV$802:$AW$804,2,TRUE))</f>
        <v>жеке гигиенаның бастапқы дағдыларын меңгергуді бекіту</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e">
        <f>IF(C229="","",VLOOKUP(C229,$AZ$802:$BA$804,2,TRUE))</f>
        <v>#N/A</v>
      </c>
      <c r="H21" s="91" t="str">
        <f>IF(C230="","",VLOOKUP(C230,$BB$802:$BC$804,2,TRUE))</f>
        <v>шынықтыру шараларын өткізу кезінде жағымды көңіл-күй танытуды бекіту</v>
      </c>
      <c r="I21" s="91" t="e">
        <f>IF(C346="","",VLOOKUP(C346,$AX$802:$AY$804,2,TRUE))</f>
        <v>#N/A</v>
      </c>
      <c r="J21" s="91" t="e">
        <f>IF(C347="","",VLOOKUP(C347,$AZ$802:$BA$804,2,TRUE))</f>
        <v>#N/A</v>
      </c>
      <c r="K21" s="91" t="str">
        <f>IF(C348="","",VLOOKUP(C348,$BB$802:$BC$804,2,TRUE))</f>
        <v>шынықтыру шараларын өткізу кезінде жағымды көңіл-күй танытуды бекіту</v>
      </c>
      <c r="L21" s="798"/>
    </row>
    <row r="22" spans="2:12" ht="60" customHeight="1" x14ac:dyDescent="0.25">
      <c r="B22" s="830"/>
      <c r="C22" s="812"/>
      <c r="D22" s="813"/>
      <c r="E22" s="814"/>
      <c r="F22" s="91" t="e">
        <f>IF(C231="","",VLOOKUP(C231,$BD$802:$BE$804,2,TRUE))</f>
        <v>#N/A</v>
      </c>
      <c r="G22" s="91" t="e">
        <f>IF(C232="","",VLOOKUP(C232,$BF$802:$BG$804,2,TRUE))</f>
        <v>#N/A</v>
      </c>
      <c r="H22" s="91" t="str">
        <f>IF(C233="","",VLOOKUP(C233,$BH$802:$BI$804,2,TRUE))</f>
        <v>қимылды ойындарды қуана ойнауды бекіту</v>
      </c>
      <c r="I22" s="91" t="e">
        <f>IF(C349="","",VLOOKUP(C349,$BD$802:$BE$804,2,TRUE))</f>
        <v>#N/A</v>
      </c>
      <c r="J22" s="91" t="e">
        <f>IF(C350="","",VLOOKUP(C350,$BF$802:$BG$804,2,TRUE))</f>
        <v>#N/A</v>
      </c>
      <c r="K22" s="91" t="str">
        <f>IF(C351="","",VLOOKUP(C351,$BH$802:$BI$804,2,TRUE))</f>
        <v>қимылды ойындарды қуана ойнауды бекіту</v>
      </c>
      <c r="L22" s="798"/>
    </row>
    <row r="23" spans="2:12" ht="60" customHeight="1" x14ac:dyDescent="0.25">
      <c r="B23" s="830"/>
      <c r="C23" s="815"/>
      <c r="D23" s="816"/>
      <c r="E23" s="817"/>
      <c r="F23" s="91" t="e">
        <f>IF(C234="","",VLOOKUP(C234,$BJ$802:$BK$804,2,TRUE))</f>
        <v>#N/A</v>
      </c>
      <c r="G23" s="91" t="e">
        <f>IF(C235="","",VLOOKUP(C235,$BL$802:$BM$804,2,TRUE))</f>
        <v>#N/A</v>
      </c>
      <c r="H23" s="91" t="str">
        <f>IF(C236="","",VLOOKUP(C236,$BN$802:$BO$804,2,TRUE))</f>
        <v>қимыл белсенділігіне жағымды эмоция білдіруді бекіту</v>
      </c>
      <c r="I23" s="91" t="e">
        <f>IF(C352="","",VLOOKUP(C352,$BJ$802:$BK$804,2,TRUE))</f>
        <v>#N/A</v>
      </c>
      <c r="J23" s="91" t="e">
        <f>IF(C353="","",VLOOKUP(C353,$BL$802:$BM$804,2,TRUE))</f>
        <v>#N/A</v>
      </c>
      <c r="K23" s="91" t="str">
        <f>IF(C354="","",VLOOKUP(C354,$BN$802:$BO$804,2,TRUE))</f>
        <v>қимыл белсенділігіне жағымды эмоция білдіруді бекіту</v>
      </c>
      <c r="L23" s="798"/>
    </row>
    <row r="24" spans="2:12" ht="60" customHeight="1" x14ac:dyDescent="0.25">
      <c r="B24" s="830"/>
      <c r="C24" s="815"/>
      <c r="D24" s="816"/>
      <c r="E24" s="817"/>
      <c r="F24" s="91" t="e">
        <f>IF(C237="","",VLOOKUP(C237,$BP$802:$BQ$804,2,TRUE))</f>
        <v>#N/A</v>
      </c>
      <c r="G24" s="91" t="e">
        <f>IF(C238="","",VLOOKUP(C238,$BR$802:$BS$804,2,TRUE))</f>
        <v>#N/A</v>
      </c>
      <c r="H24" s="91" t="str">
        <f>IF(C239="","",VLOOKUP(C239,$BT$802:$BU$804,2,TRUE))</f>
        <v>бұрын меңгерген қимылдарды өз бетінше орындауды бекіту</v>
      </c>
      <c r="I24" s="91" t="e">
        <f>IF(C355="","",VLOOKUP(C355,$BP$802:$BQ$804,2,TRUE))</f>
        <v>#N/A</v>
      </c>
      <c r="J24" s="91" t="e">
        <f>IF(C356="","",VLOOKUP(C356,$BR$802:$BS$804,2,TRUE))</f>
        <v>#N/A</v>
      </c>
      <c r="K24" s="91" t="str">
        <f>IF(C357="","",VLOOKUP(C357,$BT$802:$BU$804,2,TRUE))</f>
        <v>бұрын меңгерген қимылдарды өз бетінше орындауды бекіту</v>
      </c>
      <c r="L24" s="798"/>
    </row>
    <row r="25" spans="2:12" ht="60" customHeight="1" x14ac:dyDescent="0.25">
      <c r="B25" s="830"/>
      <c r="C25" s="815"/>
      <c r="D25" s="816"/>
      <c r="E25" s="817"/>
      <c r="F25" s="91" t="e">
        <f>IF(C240="","",VLOOKUP(C240,$AR$806:$AS$808,2,TRUE))</f>
        <v>#N/A</v>
      </c>
      <c r="G25" s="91" t="e">
        <f>IF(C241="","",VLOOKUP(C241,$AT$806:$AU$808,2,TRUE))</f>
        <v>#N/A</v>
      </c>
      <c r="H25" s="91" t="str">
        <f>IF(C242="","",VLOOKUP(C242,$AV$806:$AW$808,2,TRUE))</f>
        <v>бетін, қолдарын өз бетінше жууды бекіту</v>
      </c>
      <c r="I25" s="91" t="e">
        <f>IF(C358="","",VLOOKUP(C358,$AR$806:$AS$808,2,TRUE))</f>
        <v>#N/A</v>
      </c>
      <c r="J25" s="91" t="e">
        <f>IF(C359="","",VLOOKUP(C359,$AT$806:$AU$808,2,TRUE))</f>
        <v>#N/A</v>
      </c>
      <c r="K25" s="91" t="str">
        <f>IF(C360="","",VLOOKUP(C360,$AV$806:$AW$808,2,TRUE))</f>
        <v>бетін, қолдарын өз бетінше жууды бекіту</v>
      </c>
      <c r="L25" s="798"/>
    </row>
    <row r="26" spans="2:12" ht="60" customHeight="1" x14ac:dyDescent="0.25">
      <c r="B26" s="830"/>
      <c r="C26" s="815"/>
      <c r="D26" s="816"/>
      <c r="E26" s="817"/>
      <c r="F26" s="91" t="e">
        <f>IF(C243="","",VLOOKUP(C243,$AX$806:$AY$808,2,TRUE))</f>
        <v>#N/A</v>
      </c>
      <c r="G26" s="91" t="e">
        <f>IF(C244="","",VLOOKUP(C244,$AZ$806:$BA$808,2,TRUE))</f>
        <v>#N/A</v>
      </c>
      <c r="H26" s="91" t="str">
        <f>IF(C245="","",VLOOKUP(C245,$BB$806:$BC$807,2,TRUE))</f>
        <v>жеке заттарды қолдануды бекіту</v>
      </c>
      <c r="I26" s="91" t="e">
        <f>IF(C361="","",VLOOKUP(C361,$AX$806:$AY$808,2,TRUE))</f>
        <v>#N/A</v>
      </c>
      <c r="J26" s="91" t="e">
        <f>IF(C362="","",VLOOKUP(C362,$AZ$806:$BA$808,2,TRUE))</f>
        <v>#N/A</v>
      </c>
      <c r="K26" s="91" t="str">
        <f>IF(C363="","",VLOOKUP(C363,$BB$806:$BC$807,2,TRUE))</f>
        <v>жеке заттарды қолдануды бекіту</v>
      </c>
      <c r="L26" s="798"/>
    </row>
    <row r="27" spans="2:12" ht="60" customHeight="1" x14ac:dyDescent="0.25">
      <c r="B27" s="830"/>
      <c r="C27" s="815"/>
      <c r="D27" s="816"/>
      <c r="E27" s="817"/>
      <c r="F27" s="91" t="e">
        <f>IF(C246="","",VLOOKUP(C246,$BD$806:$BE$808,2,TRUE))</f>
        <v>#N/A</v>
      </c>
      <c r="G27" s="91" t="e">
        <f>IF(C247="","",VLOOKUP(C247,$BF$806:$BG$808,2,TRUE))</f>
        <v>#N/A</v>
      </c>
      <c r="H27" s="91" t="str">
        <f>IF(C248="","",VLOOKUP(C248,$BH$806:$BI$808,2,TRUE))</f>
        <v>белгілі бір ретпен киінуді және шешінуді бекіту</v>
      </c>
      <c r="I27" s="91" t="e">
        <f>IF(C364="","",VLOOKUP(C364,$BD$806:$BE$808,2,TRUE))</f>
        <v>#N/A</v>
      </c>
      <c r="J27" s="91" t="e">
        <f>IF(C365="","",VLOOKUP(C365,$BF$806:$BG$808,2,TRUE))</f>
        <v>#N/A</v>
      </c>
      <c r="K27" s="91" t="str">
        <f>IF(C366="","",VLOOKUP(C366,$BH$806:$BI$808,2,TRUE))</f>
        <v>белгілі бір ретпен киінуді және шешінуді бекіту</v>
      </c>
      <c r="L27" s="798"/>
    </row>
    <row r="28" spans="2:12" ht="60" customHeight="1" thickBot="1" x14ac:dyDescent="0.3">
      <c r="B28" s="831"/>
      <c r="C28" s="818"/>
      <c r="D28" s="819"/>
      <c r="E28" s="820"/>
      <c r="F28" s="283" t="e">
        <f>IF(C249="","",VLOOKUP(C249,$BJ$806:$BK$808,2,TRUE))</f>
        <v>#N/A</v>
      </c>
      <c r="G28" s="283" t="e">
        <f>IF(C250="","",VLOOKUP(C250,$BL$806:$BM$808,2,TRUE))</f>
        <v>#N/A</v>
      </c>
      <c r="H28" s="283" t="str">
        <f>IF(C251="","",VLOOKUP(C251,$BN$806:$BO$808,2,TRUE))</f>
        <v>үстел басындағы мәдениеттің қарапайым дағдыларын беіту</v>
      </c>
      <c r="I28" s="283" t="e">
        <f>IF(C367="","",VLOOKUP(C367,$BJ$806:$BK$808,2,TRUE))</f>
        <v>#N/A</v>
      </c>
      <c r="J28" s="283" t="e">
        <f>IF(C368="","",VLOOKUP(C368,$BL$806:$BM$808,2,TRUE))</f>
        <v>#N/A</v>
      </c>
      <c r="K28" s="283" t="str">
        <f>IF(C369="","",VLOOKUP(C369,$BN$806:$BO$808,2,TRUE))</f>
        <v>үстел басындағы мәдениеттің қарапайым дағдыларын беіту</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e">
        <f>IF(D196="","",VLOOKUP(D196,$AT$810:$AU$812,2,TRUE))</f>
        <v>#N/A</v>
      </c>
      <c r="H29" s="284" t="str">
        <f>IF(D197="","",VLOOKUP(D197,$AV$810:$AW$812,2,TRUE))</f>
        <v>ересектердің сөзін тыңдауды және түсінуді бекіту</v>
      </c>
      <c r="I29" s="284" t="e">
        <f>IF(D313="","",VLOOKUP(D313,$AR$810:$AS$812,2,TRUE))</f>
        <v>#N/A</v>
      </c>
      <c r="J29" s="284" t="e">
        <f>IF(D314="","",VLOOKUP(D314,$AT$810:$AU$812,2,TRUE))</f>
        <v>#N/A</v>
      </c>
      <c r="K29" s="284" t="str">
        <f>IF(D315="","",VLOOKUP(D315,$AV$810:$AW$812,2,TRUE))</f>
        <v>ересектердің сөзін тыңдауды және түсінуді бекіту</v>
      </c>
      <c r="L29" s="798"/>
    </row>
    <row r="30" spans="2:12" ht="60" customHeight="1" x14ac:dyDescent="0.25">
      <c r="B30" s="837"/>
      <c r="C30" s="281" t="e">
        <f>IF(D125="","",VLOOKUP(D125,$AE$810:$AF$812,2,TRUE))</f>
        <v>#N/A</v>
      </c>
      <c r="D30" s="281" t="str">
        <f>IF(D126="","",VLOOKUP(D126,$AG$810:$AH$812,2,TRUE))</f>
        <v>ойыншық жануарлардың дене мүшелерін, тұрмыстық және ойын әрекеттерін, заттардың түстерін, өлшемдері мен пішіндерін көрсетуді және атуды қалыптастыру</v>
      </c>
      <c r="E30" s="281" t="e">
        <f>IF(D127="","",VLOOKUP(D127,$AI$810:$AJ$812,2,TRUE))</f>
        <v>#N/A</v>
      </c>
      <c r="F30" s="91" t="e">
        <f>IF(D198="","",VLOOKUP(D198,$AX$810:$AY$812,2,TRUE))</f>
        <v>#N/A</v>
      </c>
      <c r="G30" s="91" t="e">
        <f>IF(D199="","",VLOOKUP(D199,$AZ$810:$BA$812,2,TRUE))</f>
        <v>#N/A</v>
      </c>
      <c r="H30" s="91" t="str">
        <f>IF(D200="","",VLOOKUP(D200,$BB$810:$BC$812,2,TRUE))</f>
        <v>жеке дауысты және дауыссыз дыбыстарды, еліктеу сөздерін айта алуын бекіту</v>
      </c>
      <c r="I30" s="91" t="e">
        <f>IF(D316="","",VLOOKUP(D316,$AX$810:$AY$812,2,TRUE))</f>
        <v>#N/A</v>
      </c>
      <c r="J30" s="91" t="e">
        <f>IF(D317="","",VLOOKUP(D317,$AZ$810:$BA$812,2,TRUE))</f>
        <v>#N/A</v>
      </c>
      <c r="K30" s="91" t="str">
        <f>IF(D318="","",VLOOKUP(D318,$BB$810:$BC$812,2,TRUE))</f>
        <v>жеке дауысты және дауыссыз дыбыстарды, еліктеу сөздерін айта алуын бекіту</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e">
        <f>IF(D130="","",VLOOKUP(D130,$AO$810:$AP$812,2,TRUE))</f>
        <v>#N/A</v>
      </c>
      <c r="F31" s="91" t="e">
        <f>IF(D201="","",VLOOKUP(D201,$BD$810:$BE$812,2,TRUE))</f>
        <v>#N/A</v>
      </c>
      <c r="G31" s="91" t="e">
        <f>IF(D202="","",VLOOKUP(D202,$BF$810:$BG$812,2,TRUE))</f>
        <v>#N/A</v>
      </c>
      <c r="H31" s="91" t="str">
        <f>IF(D203="","",VLOOKUP(D203,$BH$810:$BI$812,2,TRUE))</f>
        <v>сөздерді және қарапайым сөз тіркестерін (2-4 сөз) қайталап айтуды бекіту;</v>
      </c>
      <c r="I31" s="91" t="e">
        <f>IF(D319="","",VLOOKUP(D319,$BD$810:$BE$812,2,TRUE))</f>
        <v>#N/A</v>
      </c>
      <c r="J31" s="91" t="e">
        <f>IF(D320="","",VLOOKUP(D320,$BF$810:$BG$812,2,TRUE))</f>
        <v>#N/A</v>
      </c>
      <c r="K31" s="91" t="str">
        <f>IF(D321="","",VLOOKUP(D321,$BH$810:$BI$812,2,TRUE))</f>
        <v>сөздерді және қарапайым сөз тіркестерін (2-4 сөз) қайталап айтуды бекіту;</v>
      </c>
      <c r="L31" s="798"/>
    </row>
    <row r="32" spans="2:12" ht="60" customHeight="1" x14ac:dyDescent="0.25">
      <c r="B32" s="837"/>
      <c r="C32" s="281" t="e">
        <f>IF(D131="","",VLOOKUP(D131,$Y$814:$Z$816,2,TRUE))</f>
        <v>#N/A</v>
      </c>
      <c r="D32" s="281" t="str">
        <f>IF(D132="","",VLOOKUP(D132,$AA$814:$AB$816,2,TRUE))</f>
        <v>өтініштерді орындауды қалыптастыру</v>
      </c>
      <c r="E32" s="281" t="e">
        <f>IF(D133="","",VLOOKUP(D133,$AC$814:$AD$816,2,TRUE))</f>
        <v>#N/A</v>
      </c>
      <c r="F32" s="91" t="e">
        <f>IF(D204="","",VLOOKUP(D204,$AR$814:$AS$816,2,TRUE))</f>
        <v>#N/A</v>
      </c>
      <c r="G32" s="91" t="e">
        <f>IF(D205="","",VLOOKUP(D205,$AT$814:$AU$816,2,TRUE))</f>
        <v>#N/A</v>
      </c>
      <c r="H32" s="91" t="str">
        <f>IF(D206="","",VLOOKUP(D206,$AV$814:$AW$816,2,TRUE))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бекіту</v>
      </c>
      <c r="I32" s="91" t="e">
        <f>IF(D322="","",VLOOKUP(D322,$AR$814:$AS$816,2,TRUE))</f>
        <v>#N/A</v>
      </c>
      <c r="J32" s="91" t="e">
        <f>IF(D323="","",VLOOKUP(D323,$AT$814:$AU$816,2,TRUE))</f>
        <v>#N/A</v>
      </c>
      <c r="K32" s="91" t="str">
        <f>IF(D324="","",VLOOKUP(D324,$AV$814:$AW$816,2,TRUE))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бекіту</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e">
        <f>IF(D208="","",VLOOKUP(D208,$AZ$814:$BA$816,2,TRUE))</f>
        <v>#N/A</v>
      </c>
      <c r="H33" s="91" t="str">
        <f>IF(D209="","",VLOOKUP(D209,$BB$814:$BC$816,2,TRUE))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бекіту</v>
      </c>
      <c r="I33" s="91" t="e">
        <f>IF(D325="","",VLOOKUP(D325,$AX$814:$AY$816,2,TRUE))</f>
        <v>#N/A</v>
      </c>
      <c r="J33" s="91" t="e">
        <f>IF(D326="","",VLOOKUP(D326,$AZ$814:$BA$816,2,TRUE))</f>
        <v>#N/A</v>
      </c>
      <c r="K33" s="91" t="str">
        <f>IF(D327="","",VLOOKUP(D327,$BB$814:$BC$816,2,TRUE))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бекіту</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e">
        <f>IF(D211="","",VLOOKUP(D211,$BF$814:$BG$816,2,TRUE))</f>
        <v>#N/A</v>
      </c>
      <c r="H34" s="91" t="str">
        <f>IF(D212="","",VLOOKUP(D212,$BH$814:$BI$816,2,TRUE))</f>
        <v>сөйлегенде заттарды сипаттау үшін зат есімдер мен етістіктерді, сын есімдерді қолдануды бекіту;</v>
      </c>
      <c r="I34" s="91" t="e">
        <f>IF(D328="","",VLOOKUP(D328,$BD$814:$BE$816,2,TRUE))</f>
        <v>#N/A</v>
      </c>
      <c r="J34" s="91" t="e">
        <f>IF(D329="","",VLOOKUP(D329,$BF$814:$BG$816,2,TRUE))</f>
        <v>#N/A</v>
      </c>
      <c r="K34" s="91" t="str">
        <f>IF(D330="","",VLOOKUP(D330,$BH$814:$BI$816,2,TRUE))</f>
        <v>сөйлегенде заттарды сипаттау үшін зат есімдер мен етістіктерді, сын есімдерді қолдануды бекіту;</v>
      </c>
      <c r="L34" s="798"/>
    </row>
    <row r="35" spans="2:12" ht="60" customHeight="1" x14ac:dyDescent="0.25">
      <c r="B35" s="837"/>
      <c r="C35" s="281" t="e">
        <f>IF(D140="","",VLOOKUP(D140,$Y$818:$Z$820,2,TRUE))</f>
        <v>#N/A</v>
      </c>
      <c r="D35" s="281" t="str">
        <f>IF(D141="","",VLOOKUP(D141,$AA$818:$AB$820,2,TRUE))</f>
        <v>эмоционалды көңіл-күйді түсінеді және өзінің эмоциясын ым-ишарамен көрсетуді қалыптастыру</v>
      </c>
      <c r="E35" s="281" t="e">
        <f>IF(D142="","",VLOOKUP(D142,$AC$818:$AD$820,2,TRUE))</f>
        <v>#N/A</v>
      </c>
      <c r="F35" s="91" t="e">
        <f>IF(D213="","",VLOOKUP(D213,$AR$818:$AS$820,2,TRUE))</f>
        <v>#N/A</v>
      </c>
      <c r="G35" s="91" t="e">
        <f>IF(D214="","",VLOOKUP(D214,$AT$818:$AU$818,2,TRUE))</f>
        <v>#N/A</v>
      </c>
      <c r="H35" s="91" t="str">
        <f>IF(D215="","",VLOOKUP(D215,$AV$818:$AW$820,2,TRUE))</f>
        <v>қазақ халқының құндылықтарына қызығушылық танытуды бекіту</v>
      </c>
      <c r="I35" s="91" t="e">
        <f>IF(D331="","",VLOOKUP(D331,$AR$818:$AS$820,2,TRUE))</f>
        <v>#N/A</v>
      </c>
      <c r="J35" s="91" t="e">
        <f>IF(D332="","",VLOOKUP(D332,$AT$818:$AU$818,2,TRUE))</f>
        <v>#N/A</v>
      </c>
      <c r="K35" s="91" t="str">
        <f>IF(D333="","",VLOOKUP(D333,$AV$818:$AW$820,2,TRUE))</f>
        <v>қазақ халқының құндылықтарына қызығушылық танытуды бекіту</v>
      </c>
      <c r="L35" s="798"/>
    </row>
    <row r="36" spans="2:12" ht="60" customHeight="1" x14ac:dyDescent="0.25">
      <c r="B36" s="837"/>
      <c r="C36" s="281" t="e">
        <f>IF(D143="","",VLOOKUP(D143,$AE$818:$AF$820,2,TRUE))</f>
        <v>#N/A</v>
      </c>
      <c r="D36" s="281" t="str">
        <f>IF(D144="","",VLOOKUP(D144,$AG$818:$AH$820,2,TRUE))</f>
        <v>дыбыстық тіркестерді еліктеп, дұрыс қайталауды қалыптастыру</v>
      </c>
      <c r="E36" s="281" t="e">
        <f>IF(D145="","",VLOOKUP(D145,$AI$818:$AJ$820,2,TRUE))</f>
        <v>#N/A</v>
      </c>
      <c r="F36" s="91" t="e">
        <f>IF(D216="","",VLOOKUP(D216,$AX$818:$AY$820,2,TRUE))</f>
        <v>#N/A</v>
      </c>
      <c r="G36" s="91" t="e">
        <f>IF(D217="","",VLOOKUP(D217,$AZ$818:$BA$820,2,TRUE))</f>
        <v>#N/A</v>
      </c>
      <c r="H36" s="91" t="str">
        <f>IF(D218="","",VLOOKUP(D218,$BB$818:$BC$820,2,TRUE))</f>
        <v>меңгерілген сөздерді ауызша сөйлеуде өз бетінше қолдануды бекіту;</v>
      </c>
      <c r="I36" s="91" t="e">
        <f>IF(D334="","",VLOOKUP(D334,$AX$818:$AY$820,2,TRUE))</f>
        <v>#N/A</v>
      </c>
      <c r="J36" s="91" t="e">
        <f>IF(D335="","",VLOOKUP(D335,$AZ$818:$BA$820,2,TRUE))</f>
        <v>#N/A</v>
      </c>
      <c r="K36" s="91" t="str">
        <f>IF(D336="","",VLOOKUP(D336,$BB$818:$BC$820,2,TRUE))</f>
        <v>меңгерілген сөздерді ауызша сөйлеуде өз бетінше қолдануды бекіту;</v>
      </c>
      <c r="L36" s="798"/>
    </row>
    <row r="37" spans="2:12" ht="60" customHeight="1" x14ac:dyDescent="0.25">
      <c r="B37" s="837"/>
      <c r="C37" s="281" t="e">
        <f>IF(D146="","",VLOOKUP(D146,$AK$818:$AL$820,2,TRUE))</f>
        <v>#N/A</v>
      </c>
      <c r="D37" s="281" t="e">
        <f>IF(D147="","",VLOOKUP(D147,$AM$818:$AN$820,2,TRUE))</f>
        <v>#N/A</v>
      </c>
      <c r="E37" s="281" t="str">
        <f>IF(D148="","",VLOOKUP(D148,$AO$818:$AP$820,2,TRUE))</f>
        <v>ересектерді тыңдайды, түсінеді, тапсырманы орындауын бекіту</v>
      </c>
      <c r="F37" s="91" t="e">
        <f>IF(D219="","",VLOOKUP(D219,$BD$818:$BE$820,2,TRUE))</f>
        <v>#N/A</v>
      </c>
      <c r="G37" s="91" t="e">
        <f>IF(D220="","",VLOOKUP(D220,$BF$818:$BG$820,2,TRUE))</f>
        <v>#N/A</v>
      </c>
      <c r="H37" s="91" t="str">
        <f>IF(D221="","",VLOOKUP(D221,$BH$818:$BI$820,2,TRUE))</f>
        <v>ересектердің сөзін түсінуді, өз ойын айтуды бекіту</v>
      </c>
      <c r="I37" s="91" t="e">
        <f>IF(D337="","",VLOOKUP(D337,$BD$818:$BE$820,2,TRUE))</f>
        <v>#N/A</v>
      </c>
      <c r="J37" s="91" t="e">
        <f>IF(D338="","",VLOOKUP(D338,$BF$818:$BG$820,2,TRUE))</f>
        <v>#N/A</v>
      </c>
      <c r="K37" s="91" t="str">
        <f>IF(D339="","",VLOOKUP(D339,$BH$818:$BI$820,2,TRUE))</f>
        <v>ересектердің сөзін түсінуді, өз ойын айтуды бекіту</v>
      </c>
      <c r="L37" s="798"/>
    </row>
    <row r="38" spans="2:12" ht="60" customHeight="1" x14ac:dyDescent="0.25">
      <c r="B38" s="837"/>
      <c r="C38" s="281" t="e">
        <f>IF(D149="","",VLOOKUP(D149,$Y$822:$Z$824,2,TRUE))</f>
        <v>#N/A</v>
      </c>
      <c r="D38" s="281" t="e">
        <f>IF(D150="","",VLOOKUP(D150,$AA$822:$AB$824,2,TRUE))</f>
        <v>#N/A</v>
      </c>
      <c r="E38" s="281" t="str">
        <f>IF(D151="","",VLOOKUP(D151,$AC$822:$AD$824,2,TRUE))</f>
        <v>заттардың атын, түсін, мөлшерін, көлемін, орнын біледі және атауды бекіту</v>
      </c>
      <c r="F38" s="91" t="e">
        <f>IF(D222="","",VLOOKUP(D222,$AR$822:$AS$824,2,TRUE))</f>
        <v>#N/A</v>
      </c>
      <c r="G38" s="91" t="e">
        <f>IF(D223="","",VLOOKUP(D223,$AT$822:$AU$824,2,TRUE))</f>
        <v>#N/A</v>
      </c>
      <c r="H38" s="91" t="str">
        <f>IF(D224="","",VLOOKUP(D224,$AV$822:$AW$824,2,TRUE))</f>
        <v>шағын әңгімелерді көрнекі сүйемелдеусіз тыңдап, қарапайым сұрақтарға жауап беруді бекіту</v>
      </c>
      <c r="I38" s="91" t="e">
        <f>IF(D340="","",VLOOKUP(D340,$AR$822:$AS$824,2,TRUE))</f>
        <v>#N/A</v>
      </c>
      <c r="J38" s="91" t="e">
        <f>IF(D341="","",VLOOKUP(D341,$AT$822:$AU$824,2,TRUE))</f>
        <v>#N/A</v>
      </c>
      <c r="K38" s="91" t="str">
        <f>IF(D342="","",VLOOKUP(D342,$AV$822:$AW$824,2,TRUE))</f>
        <v>шағын әңгімелерді көрнекі сүйемелдеусіз тыңдап, қарапайым сұрақтарға жауап беруді бекіту</v>
      </c>
      <c r="L38" s="798"/>
    </row>
    <row r="39" spans="2:12" ht="60" customHeight="1" x14ac:dyDescent="0.25">
      <c r="B39" s="837"/>
      <c r="C39" s="281" t="e">
        <f>IF(D152="","",VLOOKUP(D152,$AE$822:$AF$824,2,TRUE))</f>
        <v>#N/A</v>
      </c>
      <c r="D39" s="281" t="e">
        <f>IF(D153="","",VLOOKUP(D153,$AG$822:$AH$824,2,TRUE))</f>
        <v>#N/A</v>
      </c>
      <c r="E39" s="281" t="str">
        <f>IF(D154="","",VLOOKUP(D154,$AI$822:$AJ$824,2,TRUE))</f>
        <v>сөзбен немесе қысқа сөз тіркестерімен өз өтінішін білдіруді бекіту</v>
      </c>
      <c r="F39" s="91" t="e">
        <f>IF(D225="","",VLOOKUP(D225,$AX$822:$AY$824,2,TRUE))</f>
        <v>#N/A</v>
      </c>
      <c r="G39" s="91" t="e">
        <f>IF(D226="","",VLOOKUP(D226,$AZ$822:$BA$824,2,TRUE))</f>
        <v>#N/A</v>
      </c>
      <c r="H39" s="91" t="str">
        <f>IF(D227="","",VLOOKUP(D227,$BB$822:$BC$824,2,TRUE))</f>
        <v>кітаптағы суреттерді қарауды, олардың мазмұны бойынша сұрақтарға жауап беруді бекіту</v>
      </c>
      <c r="I39" s="91" t="e">
        <f>IF(D343="","",VLOOKUP(D343,$AX$822:$AY$824,2,TRUE))</f>
        <v>#N/A</v>
      </c>
      <c r="J39" s="91" t="e">
        <f>IF(D344="","",VLOOKUP(D344,$AZ$822:$BA$824,2,TRUE))</f>
        <v>#N/A</v>
      </c>
      <c r="K39" s="91" t="str">
        <f>IF(D345="","",VLOOKUP(D345,$BB$822:$BC$824,2,TRUE))</f>
        <v>кітаптағы суреттерді қарауды, олардың мазмұны бойынша сұрақтарға жауап беруді бекіту</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e">
        <f>IF(D232="","",VLOOKUP(D232,$AT$826:$AU$828,2,TRUE))</f>
        <v>#N/A</v>
      </c>
      <c r="H41" s="91" t="str">
        <f>IF(D233="","",VLOOKUP(D233,$AV$826:$AW$828,2,TRUE))</f>
        <v>артикуляциялық жаттығуларды орындауды бекіту</v>
      </c>
      <c r="I41" s="91" t="e">
        <f>IF(D349="","",VLOOKUP(D349,$AR$826:$AS$828,2,TRUE))</f>
        <v>#N/A</v>
      </c>
      <c r="J41" s="91" t="e">
        <f>IF(D350="","",VLOOKUP(D350,$AT$826:$AU$828,2,TRUE))</f>
        <v>#N/A</v>
      </c>
      <c r="K41" s="91" t="str">
        <f>IF(D351="","",VLOOKUP(D351,$AV$826:$AW$828,2,TRUE))</f>
        <v>артикуляциялық жаттығуларды орындауды бекіту</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e">
        <f>IF(D235="","",VLOOKUP(D235,$AZ$826:$BA$828,2,TRUE))</f>
        <v>#N/A</v>
      </c>
      <c r="H42" s="91" t="str">
        <f>IF(D236="","",VLOOKUP(D236,$BB$826:$BC$828,2,TRUE))</f>
        <v>көркем шығармаларды эмоционалды қабылдауды бекіту</v>
      </c>
      <c r="I42" s="91" t="e">
        <f>IF(D352="","",VLOOKUP(D352,$AX$826:$AY$828,2,TRUE))</f>
        <v>#N/A</v>
      </c>
      <c r="J42" s="91" t="e">
        <f>IF(D353="","",VLOOKUP(D353,$AZ$826:$BA$828,2,TRUE))</f>
        <v>#N/A</v>
      </c>
      <c r="K42" s="91" t="str">
        <f>IF(D354="","",VLOOKUP(D354,$BB$826:$BC$828,2,TRUE))</f>
        <v>көркем шығармаларды эмоционалды қабылдауды бекіту</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e">
        <f>IF(D238="","",VLOOKUP(D238,$BF$826:$BG$828,2,TRUE))</f>
        <v>#N/A</v>
      </c>
      <c r="H43" s="91" t="str">
        <f>IF(D239="","",VLOOKUP(D239,$BH$826:$BI$828,2,TRUE))</f>
        <v>бесік жырларын, халық әндерін, ертегілерді, авторлық шығармаларды тыңдауды бекіту</v>
      </c>
      <c r="I43" s="91" t="e">
        <f>IF(D355="","",VLOOKUP(D355,$BD$826:$BE$828,2,TRUE))</f>
        <v>#N/A</v>
      </c>
      <c r="J43" s="91" t="e">
        <f>IF(D356="","",VLOOKUP(D356,$BF$826:$BG$828,2,TRUE))</f>
        <v>#N/A</v>
      </c>
      <c r="K43" s="91" t="str">
        <f>IF(D357="","",VLOOKUP(D357,$BH$826:$BI$828,2,TRUE))</f>
        <v>бесік жырларын, халық әндерін, ертегілерді, авторлық шығармаларды тыңдауды бекіту</v>
      </c>
      <c r="L43" s="798"/>
    </row>
    <row r="44" spans="2:12" ht="60" customHeight="1" x14ac:dyDescent="0.25">
      <c r="B44" s="837"/>
      <c r="C44" s="281" t="e">
        <f>IF(D167="","",VLOOKUP(D167,$Y$794:$Z$796,2,TRUE))</f>
        <v>#N/A</v>
      </c>
      <c r="D44" s="281" t="str">
        <f>IF(D168="","",VLOOKUP(D168,$AA$794:$AB$796,2,TRUE))</f>
        <v>негізгі қимыл түрлерінің бастапқы дағдыларын, өзіне-өзі қызмет көрсету дағдыларын меңгергеруді қалыптастыру</v>
      </c>
      <c r="E44" s="281" t="e">
        <f>IF(D169="","",VLOOKUP(D169,$AC$794:$AD$796,2,TRUE))</f>
        <v>#N/A</v>
      </c>
      <c r="F44" s="91" t="e">
        <f>IF(D240="","",VLOOKUP(D240,$AR$830:$AS$832,2,TRUE))</f>
        <v>#N/A</v>
      </c>
      <c r="G44" s="91" t="e">
        <f>IF(D241="","",VLOOKUP(D241,$AT$830:$AU$832,2,TRUE))</f>
        <v>#N/A</v>
      </c>
      <c r="H44" s="91" t="str">
        <f>IF(D242="","",VLOOKUP(D242,$AV$830:$AW$832,2,TRUE))</f>
        <v>оқылған шығармадағы жекелеген сөздерді қосылып қайталап айтуды бекіту</v>
      </c>
      <c r="I44" s="91" t="e">
        <f>IF(D358="","",VLOOKUP(D358,$AR$830:$AS$832,2,TRUE))</f>
        <v>#N/A</v>
      </c>
      <c r="J44" s="91" t="e">
        <f>IF(D359="","",VLOOKUP(D359,$AT$830:$AU$832,2,TRUE))</f>
        <v>#N/A</v>
      </c>
      <c r="K44" s="91" t="str">
        <f>IF(D360="","",VLOOKUP(D360,$AV$830:$AW$832,2,TRUE))</f>
        <v>оқылған шығармадағы жекелеген сөздерді қосылып қайталап айтуды бекіту</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e">
        <f>IF(D244="","",VLOOKUP(D244,$AZ$830:$BA$832,2,TRUE))</f>
        <v>#N/A</v>
      </c>
      <c r="H45" s="91" t="str">
        <f>IF(D245="","",VLOOKUP(D245,$BB$830:$BC$832,2,TRUE))</f>
        <v>таныс шығармаларды көрнекіліксіз тыңдауды бекіту</v>
      </c>
      <c r="I45" s="91" t="e">
        <f>IF(D361="","",VLOOKUP(D361,$AX$830:$AY$832,2,TRUE))</f>
        <v>#N/A</v>
      </c>
      <c r="J45" s="91" t="e">
        <f>IF(D362="","",VLOOKUP(D362,$AZ$830:$BA$832,2,TRUE))</f>
        <v>#N/A</v>
      </c>
      <c r="K45" s="91" t="str">
        <f>IF(D363="","",VLOOKUP(D363,$BB$830:$BC$832,2,TRUE))</f>
        <v>таныс шығармаларды көрнекіліксіз тыңдауды бекіту</v>
      </c>
      <c r="L45" s="798"/>
    </row>
    <row r="46" spans="2:12" ht="60" customHeight="1" x14ac:dyDescent="0.25">
      <c r="B46" s="837"/>
      <c r="C46" s="281" t="str">
        <f>IF(D173="","",VLOOKUP(D173,$AK$794:$AL$796,2,TRUE))</f>
        <v>тазалық пен ұқыптылыққа қанағаттанған сезімін білдіредіруді үйрету</v>
      </c>
      <c r="D46" s="281" t="e">
        <f>IF(D174="","",VLOOKUP(D174,$AM$794:$AN$796,2,TRUE))</f>
        <v>#N/A</v>
      </c>
      <c r="E46" s="281" t="e">
        <f>IF(D175="","",VLOOKUP(D175,$AO$794:$AP$796,2,TRUE))</f>
        <v>#N/A</v>
      </c>
      <c r="F46" s="91" t="e">
        <f>IF(D246="","",VLOOKUP(D246,$BD$830:$BE$832,2,TRUE))</f>
        <v>#N/A</v>
      </c>
      <c r="G46" s="91" t="e">
        <f>IF(D247="","",VLOOKUP(D247,$BF$830:$BG$832,2,TRUE))</f>
        <v>#N/A</v>
      </c>
      <c r="H46" s="91" t="str">
        <f>IF(D248="","",VLOOKUP(D248,$BH$830:$BI$832,2,TRUE))</f>
        <v>кітаптардағы иллюстрацияларды қарауды, суреттердің мазмұны бойынша қойылған сұрақтарға жауап беруді бекіту</v>
      </c>
      <c r="I46" s="91" t="str">
        <f>IF(D364="","",VLOOKUP(D364,$BD$830:$BE$832,2,TRUE))</f>
        <v>кітаптардағы иллюстрацияларды қарауды, суреттердің мазмұны бойынша қойылған сұрақтарға жауап беруді үйрету</v>
      </c>
      <c r="J46" s="91" t="e">
        <f>IF(D365="","",VLOOKUP(D365,$BF$830:$BG$832,2,TRUE))</f>
        <v>#N/A</v>
      </c>
      <c r="K46" s="91" t="str">
        <f>IF(D366="","",VLOOKUP(D366,$BH$830:$BI$832,2,TRUE))</f>
        <v>кітаптардағы иллюстрацияларды қарауды, суреттердің мазмұны бойынша қойылған сұрақтарға жауап беруді бекіту</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e">
        <f>IF(D250="","",VLOOKUP(D250,$AT$834:$AU$836,2,TRUE))</f>
        <v>#N/A</v>
      </c>
      <c r="H47" s="91" t="str">
        <f>IF(D251="","",VLOOKUP(D251,$AV$834:$AW$836,2,TRUE))</f>
        <v>ойындарда кейіпкерлердің бейнелерін қарапайым түрде бере алуды бекіту</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e">
        <f>IF(D253="","",VLOOKUP(D253,$AZ$834:$BA$836,2,TRUE))</f>
        <v>#N/A</v>
      </c>
      <c r="H48" s="91" t="str">
        <f>IF(D254="","",VLOOKUP(D254,$BB$834:$BC$836,2,TRUE))</f>
        <v>педагогтің көмегімен шағын тақпақтарды қайталап айтуды бекіту</v>
      </c>
      <c r="I48" s="91" t="e">
        <f>IF(D370="","",VLOOKUP(D370,$AX$834:$AY$836,2,TRUE))</f>
        <v>#N/A</v>
      </c>
      <c r="J48" s="91" t="e">
        <f>IF(D371="","",VLOOKUP(D371,$AZ$834:$BA$836,2,TRUE))</f>
        <v>#N/A</v>
      </c>
      <c r="K48" s="91" t="str">
        <f>IF(D372="","",VLOOKUP(D372,$BB$834:$BC$836,2,TRUE))</f>
        <v>педагогтің көмегімен шағын тақпақтарды қайталап айтуды бекіту</v>
      </c>
      <c r="L48" s="798"/>
    </row>
    <row r="49" spans="2:12" ht="60" customHeight="1" x14ac:dyDescent="0.25">
      <c r="B49" s="837"/>
      <c r="C49" s="281" t="e">
        <f>IF(D182="","",VLOOKUP(D182,$AK$794:$AL$796,2,TRUE))</f>
        <v>#N/A</v>
      </c>
      <c r="D49" s="281" t="e">
        <f>IF(D183="","",VLOOKUP(D183,$AM$794:$AN$796,2,TRUE))</f>
        <v>#N/A</v>
      </c>
      <c r="E49" s="281" t="str">
        <f>IF(D184="","",VLOOKUP(D184,$AO$794:$AP$796,2,TRUE))</f>
        <v>тазалық пен ұқыптылыққа қанағаттанған сезімін білдіруді бекіту</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e">
        <f>IF(E196="","",VLOOKUP(E196,$AT$842:$AU$844,2,TRUE))</f>
        <v>#N/A</v>
      </c>
      <c r="H51" s="282" t="str">
        <f>IF(E197="","",VLOOKUP(E197,$AV$842:$AW$844,2,TRUE))</f>
        <v>үлгі мен ауызша нұсқауға сүйеніп, тапсырмаларды орындауды бекіту</v>
      </c>
      <c r="I51" s="282" t="e">
        <f>IF(E313="","",VLOOKUP(E313,$AR$842:$AS$844,2,TRUE))</f>
        <v>#N/A</v>
      </c>
      <c r="J51" s="282" t="e">
        <f>IF(E314="","",VLOOKUP(E314,$AT$842:$AU$844,2,TRUE))</f>
        <v>#N/A</v>
      </c>
      <c r="K51" s="282" t="str">
        <f>IF(E315="","",VLOOKUP(E315,$AV$842:$AW$844,2,TRUE))</f>
        <v>үлгі мен ауызша нұсқауға сүйеніп, тапсырмаларды орындауды бекіту</v>
      </c>
      <c r="L51" s="798"/>
    </row>
    <row r="52" spans="2:12" ht="60" customHeight="1" x14ac:dyDescent="0.25">
      <c r="B52" s="837"/>
      <c r="C52" s="281" t="e">
        <f>IF(E125="","",VLOOKUP(E125,$AE$842:$AF$844,2,TRUE))</f>
        <v>#N/A</v>
      </c>
      <c r="D52" s="281" t="str">
        <f>IF(E126="","",VLOOKUP(E126,$AG$842:$AH$844,2,TRUE))</f>
        <v>түсі, өлшемі бойынша заттарды ажыратуға қалыптастыру</v>
      </c>
      <c r="E52" s="281" t="e">
        <f>IF(E127="","",VLOOKUP(E127,$AI$842:$AJ$844,2,TRUE))</f>
        <v>#N/A</v>
      </c>
      <c r="F52" s="91" t="e">
        <f>IF(E198="","",VLOOKUP(E198,$AX$842:$AY$844,2,TRUE))</f>
        <v>#N/A</v>
      </c>
      <c r="G52" s="91" t="e">
        <f>IF(E199="","",VLOOKUP(E199,$AZ$842:$BA$844,2,TRUE))</f>
        <v>#N/A</v>
      </c>
      <c r="H52" s="91" t="str">
        <f>IF(E200="","",VLOOKUP(E200,$BB$842:$BC$844,2,TRUE))</f>
        <v>қимылдарды, қолдың ұсақ моторикасын үйлестіру дағдыларын меңгергеруді бекіту</v>
      </c>
      <c r="I52" s="91" t="e">
        <f>IF(E316="","",VLOOKUP(E316,$AX$842:$AY$844,2,TRUE))</f>
        <v>#N/A</v>
      </c>
      <c r="J52" s="91" t="e">
        <f>IF(E317="","",VLOOKUP(E317,$AZ$842:$BA$844,2,TRUE))</f>
        <v>#N/A</v>
      </c>
      <c r="K52" s="91" t="str">
        <f>IF(E318="","",VLOOKUP(E318,$BB$842:$BC$844,2,TRUE))</f>
        <v>қимылдарды, қолдың ұсақ моторикасын үйлестіру дағдыларын меңгергеруді бекіту</v>
      </c>
      <c r="L52" s="798"/>
    </row>
    <row r="53" spans="2:12" ht="60" customHeight="1" x14ac:dyDescent="0.25">
      <c r="B53" s="837"/>
      <c r="C53" s="281" t="e">
        <f>IF(E128="","",VLOOKUP(E128,$AK$842:$AL$844,2,TRUE))</f>
        <v>#N/A</v>
      </c>
      <c r="D53" s="281" t="str">
        <f>IF(E129="","",VLOOKUP(E129,$AM$842:$AN$844,2,TRUE))</f>
        <v>заттарды өлшемі немесе пішініне қарай сәйкес ұяларға орналастыруды қалыптастыру;</v>
      </c>
      <c r="E53" s="281" t="e">
        <f>IF(E130="","",VLOOKUP(E130,$AO$842:$AP$844,2,TRUE))</f>
        <v>#N/A</v>
      </c>
      <c r="F53" s="91" t="e">
        <f>IF(E201="","",VLOOKUP(E201,$BD$842:$BE$844,2,TRUE))</f>
        <v>#N/A</v>
      </c>
      <c r="G53" s="91" t="e">
        <f>IF(E202="","",VLOOKUP(E202,$BF$842:$BG$844,2,TRUE))</f>
        <v>#N/A</v>
      </c>
      <c r="H53" s="91" t="str">
        <f>IF(E203="","",VLOOKUP(E203,$BH$842:$BI$844,2,TRUE))</f>
        <v>ересектердің нұсқауымен түсі, өлшемі бойынша заттарды табуды бекіту</v>
      </c>
      <c r="I53" s="91" t="e">
        <f>IF(E319="","",VLOOKUP(E319,$BD$842:$BE$844,2,TRUE))</f>
        <v>#N/A</v>
      </c>
      <c r="J53" s="91" t="e">
        <f>IF(E320="","",VLOOKUP(E320,$BF$842:$BG$844,2,TRUE))</f>
        <v>#N/A</v>
      </c>
      <c r="K53" s="91" t="str">
        <f>IF(E321="","",VLOOKUP(E321,$BH$842:$BI$844,2,TRUE))</f>
        <v>ересектердің нұсқауымен түсі, өлшемі бойынша заттарды табуды бекіту</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e">
        <f>IF(E205="","",VLOOKUP(E205,$AT$846:$AU$848,2,TRUE))</f>
        <v>#N/A</v>
      </c>
      <c r="H54" s="91" t="str">
        <f>IF(E206="","",VLOOKUP(E206,$AV$846:$AW$848,2,TRUE))</f>
        <v>түрлі көлемдегі геометриялық фигураларды негізгі қасиеттері бойынша салыстыруды бекіту</v>
      </c>
      <c r="I54" s="91" t="e">
        <f>IF(E322="","",VLOOKUP(E322,$AR$846:$AS$848,2,TRUE))</f>
        <v>#N/A</v>
      </c>
      <c r="J54" s="91" t="e">
        <f>IF(E323="","",VLOOKUP(E323,$AT$846:$AU$848,2,TRUE))</f>
        <v>#N/A</v>
      </c>
      <c r="K54" s="91" t="str">
        <f>IF(E324="","",VLOOKUP(E324,$AV$846:$AW$848,2,TRUE))</f>
        <v>түрлі көлемдегі геометриялық фигураларды негізгі қасиеттері бойынша салыстыруды бекіту</v>
      </c>
      <c r="L54" s="798"/>
    </row>
    <row r="55" spans="2:12" ht="60" customHeight="1" x14ac:dyDescent="0.25">
      <c r="B55" s="837"/>
      <c r="C55" s="281" t="e">
        <f>IF(E134="","",VLOOKUP(E134,$AE$846:$AF$848,2,TRUE))</f>
        <v>#N/A</v>
      </c>
      <c r="D55" s="281" t="str">
        <f>IF(E135="","",VLOOKUP(E135,$AG$846:$AH$848,2,TRUE))</f>
        <v>біртекті заттарды ортақ белгісі (өлшемі, пішіні) бойынша топтастыра білуді қалыптастыру;</v>
      </c>
      <c r="E55" s="281" t="e">
        <f>IF(E136="","",VLOOKUP(E136,$AI$846:$AJ$848,2,TRUE))</f>
        <v>#N/A</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e">
        <f>IF(E326="","",VLOOKUP(E326,$AZ$846:$BA$848,2,TRUE))</f>
        <v>#N/A</v>
      </c>
      <c r="K55" s="91" t="str">
        <f>IF(E327="","",VLOOKUP(E327,$BB$846:$BC$848,2,TRUE))</f>
        <v>қарапайым көру-қимыл үйлесімділігін меңгеруді бекіту</v>
      </c>
      <c r="L55" s="798"/>
    </row>
    <row r="56" spans="2:12" ht="60" customHeight="1" x14ac:dyDescent="0.25">
      <c r="B56" s="837"/>
      <c r="C56" s="281" t="e">
        <f>IF(E137="","",VLOOKUP(E137,$AK$846:$AL$848,2,TRUE))</f>
        <v>#N/A</v>
      </c>
      <c r="D56" s="281" t="str">
        <f>IF(E138="","",VLOOKUP(E138,$AM$846:$AN$848,2,TRUE))</f>
        <v>ересектің көмегімен 4-5 сақинадан (үлкенінен кішіге қарай) тұратын пирамиданы жинауды үйретуді жалғастыру</v>
      </c>
      <c r="E56" s="281" t="e">
        <f>IF(E139="","",VLOOKUP(E139,$AO$846:$AP$848,2,TRUE))</f>
        <v>#N/A</v>
      </c>
      <c r="F56" s="91" t="e">
        <f>IF(E210="","",VLOOKUP(E210,$BD$846:$BE$848,2,TRUE))</f>
        <v>#N/A</v>
      </c>
      <c r="G56" s="91" t="e">
        <f>IF(E211="","",VLOOKUP(E211,$BF$846:$BG$848,2,TRUE))</f>
        <v>#N/A</v>
      </c>
      <c r="H56" s="91" t="str">
        <f>IF(E212="","",VLOOKUP(E212,$BH$846:$BI$848,2,TRUE))</f>
        <v>көлемі, пішіні, түсі бойынша ұқсас біртекті заттарды топтастыруды бекіту</v>
      </c>
      <c r="I56" s="91" t="e">
        <f>IF(E328="","",VLOOKUP(E328,$BD$846:$BE$848,2,TRUE))</f>
        <v>#N/A</v>
      </c>
      <c r="J56" s="91" t="e">
        <f>IF(E329="","",VLOOKUP(E329,$BF$846:$BG$848,2,TRUE))</f>
        <v>#N/A</v>
      </c>
      <c r="K56" s="91" t="str">
        <f>IF(E330="","",VLOOKUP(E330,$BH$846:$BI$848,2,TRUE))</f>
        <v>көлемі, пішіні, түсі бойынша ұқсас біртекті заттарды топтастыруды бекіту</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e">
        <f>IF(E214="","",VLOOKUP(E214,$AT$850:$AU$852,2,TRUE))</f>
        <v>#N/A</v>
      </c>
      <c r="H57" s="91" t="str">
        <f>IF(E215="","",VLOOKUP(E215,$AV$850:$AW$852,2,TRUE))</f>
        <v>заттардың көлемін, түсін және пішінін білдіретін сөздерді түсінуді бекіту</v>
      </c>
      <c r="I57" s="91" t="e">
        <f>IF(E331="","",VLOOKUP(E331,$AR$850:$AS$852,2,TRUE))</f>
        <v>#N/A</v>
      </c>
      <c r="J57" s="91" t="e">
        <f>IF(E332="","",VLOOKUP(E332,$AT$850:$AU$852,2,TRUE))</f>
        <v>#N/A</v>
      </c>
      <c r="K57" s="91" t="str">
        <f>IF(E333="","",VLOOKUP(E333,$AV$850:$AW$852,2,TRUE))</f>
        <v>заттардың көлемін, түсін және пішінін білдіретін сөздерді түсінуді бекіту</v>
      </c>
      <c r="L57" s="798"/>
    </row>
    <row r="58" spans="2:12" ht="60" customHeight="1" x14ac:dyDescent="0.25">
      <c r="B58" s="837"/>
      <c r="C58" s="281" t="e">
        <f>IF(E143="","",VLOOKUP(E143,$AE$850:$AF$852,2,TRUE))</f>
        <v>#N/A</v>
      </c>
      <c r="D58" s="281" t="e">
        <f>IF(E144="","",VLOOKUP(E144,$AG$850:$AH$852,2,TRUE))</f>
        <v>#N/A</v>
      </c>
      <c r="E58" s="281" t="str">
        <f>IF(E145="","",VLOOKUP(E145,$AI$850:$AJ$852,2,TRUE))</f>
        <v>күрделі заттармен әрекеттерді орындауды бекіту</v>
      </c>
      <c r="F58" s="91" t="e">
        <f>IF(E216="","",VLOOKUP(E216,$AX$850:$AY$852,2,TRUE))</f>
        <v>#N/A</v>
      </c>
      <c r="G58" s="91" t="e">
        <f>IF(E217="","",VLOOKUP(E217,$AZ$850:$BA$852,2,TRUE))</f>
        <v>#N/A</v>
      </c>
      <c r="H58" s="91" t="str">
        <f>IF(E218="","",VLOOKUP(E218,$BB$850:$BC$852,2,TRUE))</f>
        <v>заттардың санын ажыратуды (біреу-көп) бекіту</v>
      </c>
      <c r="I58" s="91" t="e">
        <f>IF(E334="","",VLOOKUP(E334,$AX$850:$AY$852,2,TRUE))</f>
        <v>#N/A</v>
      </c>
      <c r="J58" s="91" t="e">
        <f>IF(E335="","",VLOOKUP(E335,$AZ$850:$BA$852,2,TRUE))</f>
        <v>#N/A</v>
      </c>
      <c r="K58" s="91" t="str">
        <f>IF(E336="","",VLOOKUP(E336,$BB$850:$BC$852,2,TRUE))</f>
        <v>заттардың санын ажыратуды (біреу-көп) бекіту</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e">
        <f>IF(E220="","",VLOOKUP(E220,$BF$850:$BG$852,2,TRUE))</f>
        <v>#N/A</v>
      </c>
      <c r="H59" s="91" t="str">
        <f>IF(E221="","",VLOOKUP(E221,$BH$850:$BI$852,2,TRUE))</f>
        <v>түсі, көлемі, пішіні бойынша заттарды өз бетінше зерттеуді және салыстыруды бекіту</v>
      </c>
      <c r="I59" s="91" t="e">
        <f>IF(E337="","",VLOOKUP(E337,$BD$850:$BE$852,2,TRUE))</f>
        <v>#N/A</v>
      </c>
      <c r="J59" s="91" t="e">
        <f>IF(E338="","",VLOOKUP(E338,$BF$850:$BG$852,2,TRUE))</f>
        <v>#N/A</v>
      </c>
      <c r="K59" s="91" t="str">
        <f>IF(E339="","",VLOOKUP(E339,$BH$850:$BI$852,2,TRUE))</f>
        <v>түсі, көлемі, пішіні бойынша заттарды өз бетінше зерттеуді және салыстыруды бекіту</v>
      </c>
      <c r="L59" s="798"/>
    </row>
    <row r="60" spans="2:12" ht="60" customHeight="1" thickBot="1" x14ac:dyDescent="0.3">
      <c r="B60" s="838"/>
      <c r="C60" s="291" t="e">
        <f>IF(E149="","",VLOOKUP(E149,$Y$854:$Z$856,2,TRUE))</f>
        <v>#N/A</v>
      </c>
      <c r="D60" s="291" t="e">
        <f>IF(E150="","",VLOOKUP(E150,$AA$810:$AB$812,2,TRUE))</f>
        <v>#N/A</v>
      </c>
      <c r="E60" s="291" t="str">
        <f>IF(E151="","",VLOOKUP(E151,$AC$810:$AD$812,2,TRUE))</f>
        <v>суреттерден айтылған сөзге сәйкес келетін ойыншықтарды, заттарды табады және көрсетуді бекіту</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str">
        <f>IF(F315="","",VLOOKUP(F315,$AV$857:$AW$859,2,TRUE))</f>
        <v>қаламды дұрыс ұстауды, тік және тұйықталған дөңгелек сызықтарды қағаз бетінде жеңіл жүргізуді бекіту</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str">
        <f>IF(F318="","",VLOOKUP(F318,$BB$857:$BC$859,2,TRUE))</f>
        <v>түстерді ажыратуды және оларды дұрыс атауды бекіту</v>
      </c>
      <c r="L62" s="798"/>
    </row>
    <row r="63" spans="2:12" ht="60" customHeight="1" x14ac:dyDescent="0.25">
      <c r="B63" s="830"/>
      <c r="C63" s="281" t="e">
        <f>IF(F128="","",VLOOKUP(F128,$AK$858:$AL$860,2,TRUE))</f>
        <v>#N/A</v>
      </c>
      <c r="D63" s="281" t="str">
        <f>IF(F129="","",VLOOKUP(F129,$AM$858:$AN$860,2,TRUE))</f>
        <v>тәрбиешінің көрсетуі бойынша алынған пішіндерді құрастыра білуге қалыптастыру</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str">
        <f>IF(F321="","",VLOOKUP(F321,$BH$857:$BI$859,2,TRUE))</f>
        <v>өзінің салған суретіне қуануды, онда не бейнеленгенін айтуды бекіту</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str">
        <f>IF(F324="","",VLOOKUP(F324,$BN$857:$BO$859,2,TRUE))</f>
        <v>қағаз бетін бағдарлауды бекіту</v>
      </c>
      <c r="L64" s="798"/>
    </row>
    <row r="65" spans="2:12" ht="60" customHeight="1" x14ac:dyDescent="0.25">
      <c r="B65" s="830"/>
      <c r="C65" s="281" t="e">
        <f>IF(F134="","",VLOOKUP(F134,$AE$862:$AF$864,2,TRUE))</f>
        <v>#N/A</v>
      </c>
      <c r="D65" s="281" t="e">
        <f>IF(F135="","",VLOOKUP(F135,$AG$862:$AH$864,2,TRUE))</f>
        <v>#N/A</v>
      </c>
      <c r="E65" s="281" t="str">
        <f>IF(F136="","",VLOOKUP(F136,$AI$862:$AJ$864,2,TRUE))</f>
        <v>музыканы эмоционалды қабылдауды бекіту</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str">
        <f>IF(F327="","",VLOOKUP(F327,$BT$857:$BU$859,2,TRUE))</f>
        <v>қағаз бетіне бояулармен сызықтар, жақпалар салуды бекіту</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str">
        <f>IF(F330="","",VLOOKUP(F330,$BZ$857:$CA$859,2,TRUE))</f>
        <v>дөңгелек, ұзын пішіндерге ұқсас заттарды бейнелеуді бекіту</v>
      </c>
      <c r="L66" s="798"/>
    </row>
    <row r="67" spans="2:12" ht="60" customHeight="1" x14ac:dyDescent="0.25">
      <c r="B67" s="830"/>
      <c r="C67" s="281" t="e">
        <f>IF(F140="","",VLOOKUP(F140,$Y$866:$Z$868,2,TRUE))</f>
        <v>#N/A</v>
      </c>
      <c r="D67" s="281" t="str">
        <f>IF(F141="","",VLOOKUP(F141,$AA$866:$AB$868,2,TRUE))</f>
        <v>ересектердің орындаған әндерін тыңдауға қалыптастыру</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str">
        <f>IF(F333="","",VLOOKUP(F333,$CF$857:$CG$859,2,TRUE))</f>
        <v>қағаздың қасиеттерін бекіту</v>
      </c>
      <c r="L67" s="798"/>
    </row>
    <row r="68" spans="2:12" ht="60" customHeight="1" x14ac:dyDescent="0.25">
      <c r="B68" s="830"/>
      <c r="C68" s="281" t="e">
        <f>IF(F143="","",VLOOKUP(F143,$AE$866:$AF$868,2,TRUE))</f>
        <v>#N/A</v>
      </c>
      <c r="D68" s="281" t="e">
        <f>IF(F144="","",VLOOKUP(F144,$AG$866:$AH$868,2,TRUE))</f>
        <v>#N/A</v>
      </c>
      <c r="E68" s="281" t="str">
        <f>IF(F145="","",VLOOKUP(F145,$AI$866:$AJ$868,2,TRUE))</f>
        <v>музыканың сүйемелдеуімен ойын әрекеттерін орындауын бекіту</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str">
        <f>IF(F336="","",VLOOKUP(F336,$CL$857:$CM$859,2,TRUE))</f>
        <v>қағазға және құмға сурет салудың бастапқы техникасын бекіту</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str">
        <f>IF(F339="","",VLOOKUP(F339,$AV$861:$AW$863,2,TRUE))</f>
        <v>сазбалшықтың, ермексаздың қасиеттерін білуді бекіту</v>
      </c>
      <c r="L69" s="798"/>
    </row>
    <row r="70" spans="2:12" ht="60" customHeight="1" x14ac:dyDescent="0.25">
      <c r="B70" s="830"/>
      <c r="C70" s="281" t="str">
        <f>IF(F149="","",VLOOKUP(F149,$Y$870:$Z$872,2,TRUE))</f>
        <v>ересекпен қосылып әннің кейбір сөздерін айтуды үйрету</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str">
        <f>IF(F342="","",VLOOKUP(F342,$BB$861:$BC$863,2,TRUE))</f>
        <v>сазбалшықпен, ермексазбен жұмыстың бастапқы дағдыларын бекіту</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e">
        <f>IF(F226="","",VLOOKUP(F226,$BF$861:$BG$863,2,TRUE))</f>
        <v>#N/A</v>
      </c>
      <c r="H71" s="91" t="str">
        <f>IF(F227="","",VLOOKUP(F227,$BH$861:$BI$863,2,TRUE))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бекіту</v>
      </c>
      <c r="I71" s="91" t="e">
        <f>IF(F343="","",VLOOKUP(F343,$BD$861:$BE$863,2,TRUE))</f>
        <v>#N/A</v>
      </c>
      <c r="J71" s="91" t="e">
        <f>IF(F344="","",VLOOKUP(F344,$BF$861:$BG$863,2,TRUE))</f>
        <v>#N/A</v>
      </c>
      <c r="K71" s="91" t="str">
        <f>IF(F345="","",VLOOKUP(F345,$BH$861:$BI$863,2,TRUE))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бекіту</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e">
        <f>IF(F229="","",VLOOKUP(F229,$BL$861:$BM$863,2,TRUE))</f>
        <v>#N/A</v>
      </c>
      <c r="H72" s="91" t="str">
        <f>IF(F230="","",VLOOKUP(F230,$BN$861:$BO$863,2,TRUE))</f>
        <v>мүсіндейтін заттарды зерттеуді бекіту</v>
      </c>
      <c r="I72" s="91" t="e">
        <f>IF(F346="","",VLOOKUP(F346,$BJ$861:$BK$863,2,TRUE))</f>
        <v>#N/A</v>
      </c>
      <c r="J72" s="91" t="e">
        <f>IF(F347="","",VLOOKUP(F347,$BL$861:$BM$863,2,TRUE))</f>
        <v>#N/A</v>
      </c>
      <c r="K72" s="91" t="str">
        <f>IF(F348="","",VLOOKUP(F348,$BN$861:$BO$863,2,TRUE))</f>
        <v>мүсіндейтін заттарды зерттеуді бекіту</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e">
        <f>IF(F232="","",VLOOKUP(F232,$BR$861:$BS$863,2,TRUE))</f>
        <v>#N/A</v>
      </c>
      <c r="H73" s="91" t="str">
        <f>IF(F233="","",VLOOKUP(F233,$BT$861:$BU$863,2,TRUE))</f>
        <v>кесе, тостаған, табақты мүсіндеуде пішіннің жоғары бөлігін саусақпен басып, тереңдетуді бекіту</v>
      </c>
      <c r="I73" s="91" t="e">
        <f>IF(F349="","",VLOOKUP(F349,$BP$861:$BQ$863,2,TRUE))</f>
        <v>#N/A</v>
      </c>
      <c r="J73" s="91" t="e">
        <f>IF(F350="","",VLOOKUP(F350,$BR$861:$BS$863,2,TRUE))</f>
        <v>#N/A</v>
      </c>
      <c r="K73" s="91" t="str">
        <f>IF(F351="","",VLOOKUP(F351,$BT$861:$BU$863,2,TRUE))</f>
        <v>кесе, тостаған, табақты мүсіндеуде пішіннің жоғары бөлігін саусақпен басып, тереңдетуді бекіту</v>
      </c>
      <c r="L73" s="798"/>
    </row>
    <row r="74" spans="2:12" ht="60" customHeight="1" x14ac:dyDescent="0.25">
      <c r="B74" s="830"/>
      <c r="C74" s="281" t="e">
        <f>IF(F161="","",VLOOKUP(F161,$AE$874:$AF$876,2,TRUE))</f>
        <v>#N/A</v>
      </c>
      <c r="D74" s="281" t="e">
        <f>IF(F162="","",VLOOKUP(F162,$AG$874:$AH$876,2,TRUE))</f>
        <v>#N/A</v>
      </c>
      <c r="E74" s="281" t="str">
        <f>IF(F163="","",VLOOKUP(F163,$AI$874:$AJ$876,2,TRUE))</f>
        <v>қимылдарды дыбыстармен және сөздермен сүйемелдеп, ойындар ойнайуы бекіту</v>
      </c>
      <c r="F74" s="91" t="e">
        <f>IF(F234="","",VLOOKUP(F234,$BV$861:$BW$863,2,TRUE))</f>
        <v>#N/A</v>
      </c>
      <c r="G74" s="91" t="e">
        <f>IF(F235="","",VLOOKUP(F235,$BX$861:$BY$863,2,TRUE))</f>
        <v>#N/A</v>
      </c>
      <c r="H74" s="91" t="str">
        <f>IF(F236="","",VLOOKUP(F236,$BZ$861:$CA$863,2,TRUE))</f>
        <v>дайын болған бұйымды тұғырға орналастыруды, жұмыстан кейін материалдарды жинастыруды бекіту</v>
      </c>
      <c r="I74" s="91" t="e">
        <f>IF(F352="","",VLOOKUP(F352,$BV$861:$BW$863,2,TRUE))</f>
        <v>#N/A</v>
      </c>
      <c r="J74" s="91" t="e">
        <f>IF(F353="","",VLOOKUP(F353,$BX$861:$BY$863,2,TRUE))</f>
        <v>#N/A</v>
      </c>
      <c r="K74" s="91" t="str">
        <f>IF(F354="","",VLOOKUP(F354,$BZ$861:$CA$863,2,TRUE))</f>
        <v>дайын болған бұйымды тұғырға орналастыруды, жұмыстан кейін материалдарды жинастыруды бекіту</v>
      </c>
      <c r="L74" s="798"/>
    </row>
    <row r="75" spans="2:12" ht="60" customHeight="1" x14ac:dyDescent="0.25">
      <c r="B75" s="830"/>
      <c r="C75" s="812"/>
      <c r="D75" s="813"/>
      <c r="E75" s="814"/>
      <c r="F75" s="91" t="e">
        <f>IF(F237="","",VLOOKUP(F237,$CB$861:$CC$863,2,TRUE))</f>
        <v>#N/A</v>
      </c>
      <c r="G75" s="91" t="e">
        <f>IF(F238="","",VLOOKUP(F238,$CD$861:$CE$863,2,TRUE))</f>
        <v>#N/A</v>
      </c>
      <c r="H75" s="91" t="str">
        <f>IF(F239="","",VLOOKUP(F239,$CF$861:$CG$863,2,TRUE))</f>
        <v>мүсінделген заттардың пішіндерін таныс заттармен салыстыруды бекіту</v>
      </c>
      <c r="I75" s="91" t="e">
        <f>IF(F355="","",VLOOKUP(F355,$CB$861:$CC$863,2,TRUE))</f>
        <v>#N/A</v>
      </c>
      <c r="J75" s="91" t="e">
        <f>IF(F356="","",VLOOKUP(F356,$CD$861:$CE$863,2,TRUE))</f>
        <v>#N/A</v>
      </c>
      <c r="K75" s="91" t="str">
        <f>IF(F357="","",VLOOKUP(F357,$CF$861:$CG$863,2,TRUE))</f>
        <v>мүсінделген заттардың пішіндерін таныс заттармен салыстыруды бекіту</v>
      </c>
      <c r="L75" s="798"/>
    </row>
    <row r="76" spans="2:12" ht="60" customHeight="1" x14ac:dyDescent="0.25">
      <c r="B76" s="830"/>
      <c r="C76" s="815"/>
      <c r="D76" s="816"/>
      <c r="E76" s="817"/>
      <c r="F76" s="91" t="e">
        <f>IF(F240="","",VLOOKUP(F240,$CH$861:$CI$863,2,TRUE))</f>
        <v>#N/A</v>
      </c>
      <c r="G76" s="91" t="e">
        <f>IF(F241="","",VLOOKUP(F241,$CJ$861:$CK$863,2,TRUE))</f>
        <v>#N/A</v>
      </c>
      <c r="H76" s="91" t="str">
        <f>IF(F242="","",VLOOKUP(F242,$CL$861:$CM$863,2,TRUE))</f>
        <v>қағазды қолданудың қарапайым әдістерін (ұсақтау, жырту, бүктеу) бекіту</v>
      </c>
      <c r="I76" s="91" t="e">
        <f>IF(F358="","",VLOOKUP(F358,$CH$861:$CI$863,2,TRUE))</f>
        <v>#N/A</v>
      </c>
      <c r="J76" s="91" t="e">
        <f>IF(F359="","",VLOOKUP(F359,$CJ$861:$CK$863,2,TRUE))</f>
        <v>#N/A</v>
      </c>
      <c r="K76" s="91" t="str">
        <f>IF(F360="","",VLOOKUP(F360,$CL$861:$CM$863,2,TRUE))</f>
        <v>қағазды қолданудың қарапайым әдістерін (ұсақтау, жырту, бүктеу) бекіту</v>
      </c>
      <c r="L76" s="798"/>
    </row>
    <row r="77" spans="2:12" ht="60" customHeight="1" x14ac:dyDescent="0.25">
      <c r="B77" s="830"/>
      <c r="C77" s="815"/>
      <c r="D77" s="816"/>
      <c r="E77" s="817"/>
      <c r="F77" s="91" t="e">
        <f>IF(F243="","",VLOOKUP(F243,$AR$865:$AS$867,2,TRUE))</f>
        <v>#N/A</v>
      </c>
      <c r="G77" s="91" t="e">
        <f>IF(F244="","",VLOOKUP(F244,$AT$865:$AU$867,2,TRUE))</f>
        <v>#N/A</v>
      </c>
      <c r="H77" s="91" t="str">
        <f>IF(F245="","",VLOOKUP(F245,$AV$865:$AW$867,2,TRUE))</f>
        <v>бейнелерді фланелеграфта (сызықтарда, шаршыда), қағаз бетіне қоюды және құрастыруды бекіту</v>
      </c>
      <c r="I77" s="91" t="e">
        <f>IF(F361="","",VLOOKUP(F361,$AR$865:$AS$867,2,TRUE))</f>
        <v>#N/A</v>
      </c>
      <c r="J77" s="91" t="e">
        <f>IF(F362="","",VLOOKUP(F362,$AT$865:$AU$867,2,TRUE))</f>
        <v>#N/A</v>
      </c>
      <c r="K77" s="91" t="str">
        <f>IF(F363="","",VLOOKUP(F363,$AV$865:$AW$867,2,TRUE))</f>
        <v>бейнелерді фланелеграфта (сызықтарда, шаршыда), қағаз бетіне қоюды және құрастыруды бекіту</v>
      </c>
      <c r="L77" s="798"/>
    </row>
    <row r="78" spans="2:12" ht="60" customHeight="1" x14ac:dyDescent="0.25">
      <c r="B78" s="830"/>
      <c r="C78" s="815"/>
      <c r="D78" s="816"/>
      <c r="E78" s="817"/>
      <c r="F78" s="91" t="e">
        <f>IF(F246="","",VLOOKUP(F246,$AX$865:$AY$867,2,TRUE))</f>
        <v>#N/A</v>
      </c>
      <c r="G78" s="91" t="e">
        <f>IF(F247="","",VLOOKUP(F247,$AZ$865:$BA$867,2,TRUE))</f>
        <v>#N/A</v>
      </c>
      <c r="H78" s="91" t="str">
        <f>IF(F248="","",VLOOKUP(F248,$BB$865:$BC$867,2,TRUE))</f>
        <v>фланелеграфта қарапайым композицияларды орналастыруды және құрастыруды бекіту</v>
      </c>
      <c r="I78" s="91" t="e">
        <f>IF(F364="","",VLOOKUP(F364,$AX$865:$AY$867,2,TRUE))</f>
        <v>#N/A</v>
      </c>
      <c r="J78" s="91" t="e">
        <f>IF(F365="","",VLOOKUP(F365,$AZ$865:$BA$867,2,TRUE))</f>
        <v>#N/A</v>
      </c>
      <c r="K78" s="91" t="str">
        <f>IF(F366="","",VLOOKUP(F366,$BB$865:$BC$867,2,TRUE))</f>
        <v>фланелеграфта қарапайым композицияларды орналастыруды және құрастыруды бекіту</v>
      </c>
      <c r="L78" s="798"/>
    </row>
    <row r="79" spans="2:12" ht="60" customHeight="1" x14ac:dyDescent="0.25">
      <c r="B79" s="830"/>
      <c r="C79" s="815"/>
      <c r="D79" s="816"/>
      <c r="E79" s="817"/>
      <c r="F79" s="91" t="e">
        <f>IF(F249="","",VLOOKUP(F249,$BD$865:$BE$867,2,TRUE))</f>
        <v>#N/A</v>
      </c>
      <c r="G79" s="91" t="e">
        <f>IF(F250="","",VLOOKUP(F250,$BF$865:$BG$867,2,TRUE))</f>
        <v>#N/A</v>
      </c>
      <c r="H79" s="91" t="str">
        <f>IF(F251="","",VLOOKUP(F251,$BH$865:$BI$867,2,TRUE))</f>
        <v>симметриялық пішіндерді, ою-өрнектерді орналастыруды бекіту</v>
      </c>
      <c r="I79" s="91" t="e">
        <f>IF(F367="","",VLOOKUP(F367,$BD$865:$BE$867,2,TRUE))</f>
        <v>#N/A</v>
      </c>
      <c r="J79" s="91" t="e">
        <f>IF(F368="","",VLOOKUP(F368,$BF$865:$BG$867,2,TRUE))</f>
        <v>#N/A</v>
      </c>
      <c r="K79" s="91" t="str">
        <f>IF(F369="","",VLOOKUP(F369,$BH$865:$BI$867,2,TRUE))</f>
        <v>симметриялық пішіндерді, ою-өрнектерді орналастыруды бекіту</v>
      </c>
      <c r="L79" s="798"/>
    </row>
    <row r="80" spans="2:12" ht="60" customHeight="1" x14ac:dyDescent="0.25">
      <c r="B80" s="830"/>
      <c r="C80" s="815"/>
      <c r="D80" s="816"/>
      <c r="E80" s="817"/>
      <c r="F80" s="91" t="e">
        <f>IF(F252="","",VLOOKUP(F252,$BJ$865:$BK$867,2,TRUE))</f>
        <v>#N/A</v>
      </c>
      <c r="G80" s="91" t="e">
        <f>IF(F253="","",VLOOKUP(F253,$BL$865:$BM$867,2,TRUE))</f>
        <v>#N/A</v>
      </c>
      <c r="H80" s="91" t="str">
        <f>IF(F254="","",VLOOKUP(F254,$BN$865:$BO$867,2,TRUE))</f>
        <v>құрылыс материалдарынан және конструкторлардың ірі бөлшектерінен құрастыра алуды бекіту</v>
      </c>
      <c r="I80" s="91" t="e">
        <f>IF(F370="","",VLOOKUP(F370,$BJ$865:$BK$867,2,TRUE))</f>
        <v>#N/A</v>
      </c>
      <c r="J80" s="91" t="e">
        <f>IF(F371="","",VLOOKUP(F371,$BL$865:$BM$867,2,TRUE))</f>
        <v>#N/A</v>
      </c>
      <c r="K80" s="91" t="str">
        <f>IF(F372="","",VLOOKUP(F372,$BN$865:$BO$867,2,TRUE))</f>
        <v>құрылыс материалдарынан және конструкторлардың ірі бөлшектерінен құрастыра алуды бекіту</v>
      </c>
      <c r="L80" s="798"/>
    </row>
    <row r="81" spans="2:12" ht="60" customHeight="1" x14ac:dyDescent="0.25">
      <c r="B81" s="830"/>
      <c r="C81" s="815"/>
      <c r="D81" s="816"/>
      <c r="E81" s="817"/>
      <c r="F81" s="91" t="e">
        <f>IF(F255="","",VLOOKUP(F255,$BP$865:$BQ$867,2,TRUE))</f>
        <v>#N/A</v>
      </c>
      <c r="G81" s="91" t="e">
        <f>IF(F256="","",VLOOKUP(F256,$BR$865:$BS$867,2,TRUE))</f>
        <v>#N/A</v>
      </c>
      <c r="H81" s="91" t="str">
        <f>IF(F257="","",VLOOKUP(F257,$BT$865:$BU$867,2,TRUE))</f>
        <v>қарапайым құрылысты үлгі бойынша құрастыруды бекіту</v>
      </c>
      <c r="I81" s="91" t="e">
        <f>IF(F373="","",VLOOKUP(F373,$BP$865:$BQ$867,2,TRUE))</f>
        <v>#N/A</v>
      </c>
      <c r="J81" s="91" t="e">
        <f>IF(F374="","",VLOOKUP(F374,$BR$865:$BS$867,2,TRUE))</f>
        <v>#N/A</v>
      </c>
      <c r="K81" s="91" t="str">
        <f>IF(F375="","",VLOOKUP(F375,$BT$865:$BU$867,2,TRUE))</f>
        <v>қарапайым құрылысты үлгі бойынша құрастыруды бекіту</v>
      </c>
      <c r="L81" s="798"/>
    </row>
    <row r="82" spans="2:12" ht="60" customHeight="1" x14ac:dyDescent="0.25">
      <c r="B82" s="830"/>
      <c r="C82" s="815"/>
      <c r="D82" s="816"/>
      <c r="E82" s="817"/>
      <c r="F82" s="91" t="e">
        <f>IF(F258="","",VLOOKUP(F258,$BV$865:$BW$867,2,TRUE))</f>
        <v>#N/A</v>
      </c>
      <c r="G82" s="91" t="e">
        <f>IF(F259="","",VLOOKUP(F259,$BX$865:$BY$867,2,TRUE))</f>
        <v>#N/A</v>
      </c>
      <c r="H82" s="91" t="str">
        <f>IF(F260="","",VLOOKUP(F260,$BZ$865:$CA$867,2,TRUE))</f>
        <v>құрылыс материалдарын (текшелер, кірпіштер) ажырата алуды бекіту</v>
      </c>
      <c r="I82" s="91" t="e">
        <f>IF(F376="","",VLOOKUP(F376,$BV$865:$BW$867,2,TRUE))</f>
        <v>#N/A</v>
      </c>
      <c r="J82" s="91" t="e">
        <f>IF(F377="","",VLOOKUP(F377,$BX$865:$BY$867,2,TRUE))</f>
        <v>#N/A</v>
      </c>
      <c r="K82" s="91" t="str">
        <f>IF(F378="","",VLOOKUP(F378,$BZ$865:$CA$867,2,TRUE))</f>
        <v>құрылыс материалдарын (текшелер, кірпіштер) ажырата алуды бекіту</v>
      </c>
      <c r="L82" s="798"/>
    </row>
    <row r="83" spans="2:12" ht="60" customHeight="1" x14ac:dyDescent="0.25">
      <c r="B83" s="830"/>
      <c r="C83" s="815"/>
      <c r="D83" s="816"/>
      <c r="E83" s="817"/>
      <c r="F83" s="91" t="e">
        <f>IF(F261="","",VLOOKUP(F261,$CB$865:$CC$867,2,TRUE))</f>
        <v>#N/A</v>
      </c>
      <c r="G83" s="91" t="e">
        <f>IF(F262="","",VLOOKUP(F262,$CD$865:$CE$867,2,TRUE))</f>
        <v>#N/A</v>
      </c>
      <c r="H83" s="91" t="str">
        <f>IF(F263="","",VLOOKUP(F263,$CF$865:$CG$867,2,TRUE))</f>
        <v>тұрғызылған қарапайым құрылыстарды атауды және ойыншықтарды қолдана отырып, олармен ойнауды бекіту</v>
      </c>
      <c r="I83" s="91" t="e">
        <f>IF(F379="","",VLOOKUP(F379,$CB$865:$CC$867,2,TRUE))</f>
        <v>#N/A</v>
      </c>
      <c r="J83" s="91" t="e">
        <f>IF(F380="","",VLOOKUP(F380,$CD$865:$CE$867,2,TRUE))</f>
        <v>#N/A</v>
      </c>
      <c r="K83" s="91" t="str">
        <f>IF(F381="","",VLOOKUP(F381,$CF$865:$CG$867,2,TRUE))</f>
        <v>тұрғызылған қарапайым құрылыстарды атауды және ойыншықтарды қолдана отырып, олармен ойнауды бекіту</v>
      </c>
      <c r="L83" s="798"/>
    </row>
    <row r="84" spans="2:12" ht="60" customHeight="1" x14ac:dyDescent="0.25">
      <c r="B84" s="830"/>
      <c r="C84" s="815"/>
      <c r="D84" s="816"/>
      <c r="E84" s="817"/>
      <c r="F84" s="91" t="e">
        <f>IF(F264="","",VLOOKUP(F264,$AR$869:$AS$871,2,TRUE))</f>
        <v>#N/A</v>
      </c>
      <c r="G84" s="91" t="e">
        <f>IF(F265="","",VLOOKUP(F265,$AT$869:$AU$871,2,TRUE))</f>
        <v>#N/A</v>
      </c>
      <c r="H84" s="91" t="str">
        <f>IF(F266="","",VLOOKUP(F266,$AV$869:$AW$871,2,TRUE))</f>
        <v>өз бетінше құрастыруға бекіту</v>
      </c>
      <c r="I84" s="91" t="e">
        <f>IF(F382="","",VLOOKUP(F382,$AR$869:$AS$871,2,TRUE))</f>
        <v>#N/A</v>
      </c>
      <c r="J84" s="91" t="e">
        <f>IF(F383="","",VLOOKUP(F383,$AT$869:$AU$871,2,TRUE))</f>
        <v>#N/A</v>
      </c>
      <c r="K84" s="91" t="str">
        <f>IF(F384="","",VLOOKUP(F384,$AV$869:$AW$871,2,TRUE))</f>
        <v>өз бетінше құрастыруға бекіту</v>
      </c>
      <c r="L84" s="798"/>
    </row>
    <row r="85" spans="2:12" ht="60" customHeight="1" x14ac:dyDescent="0.25">
      <c r="B85" s="830"/>
      <c r="C85" s="815"/>
      <c r="D85" s="816"/>
      <c r="E85" s="817"/>
      <c r="F85" s="91" t="e">
        <f>IF(F267="","",VLOOKUP(F267,$AX$869:$AY$871,2,TRUE))</f>
        <v>#N/A</v>
      </c>
      <c r="G85" s="91" t="e">
        <f>IF(F268="","",VLOOKUP(F268,$AZ$869:$BA$871,2,TRUE))</f>
        <v>#N/A</v>
      </c>
      <c r="H85" s="91" t="str">
        <f>IF(F269="","",VLOOKUP(F269,$BB$869:$BC$871,2,TRUE))</f>
        <v>қорапқа құрылыс бөлшектерін жинастыруды бекіту</v>
      </c>
      <c r="I85" s="91" t="e">
        <f>IF(F385="","",VLOOKUP(F385,$AX$869:$AY$871,2,TRUE))</f>
        <v>#N/A</v>
      </c>
      <c r="J85" s="91" t="e">
        <f>IF(F386="","",VLOOKUP(F386,$AZ$869:$BA$871,2,TRUE))</f>
        <v>#N/A</v>
      </c>
      <c r="K85" s="91" t="str">
        <f>IF(F387="","",VLOOKUP(F387,$BB$869:$BC$871,2,TRUE))</f>
        <v>қорапқа құрылыс бөлшектерін жинастыруды бекіту</v>
      </c>
      <c r="L85" s="798"/>
    </row>
    <row r="86" spans="2:12" ht="60" customHeight="1" x14ac:dyDescent="0.25">
      <c r="B86" s="830"/>
      <c r="C86" s="815"/>
      <c r="D86" s="816"/>
      <c r="E86" s="817"/>
      <c r="F86" s="91" t="e">
        <f>IF(F270="","",VLOOKUP(F270,$BD$869:$BE$871,2,TRUE))</f>
        <v>#N/A</v>
      </c>
      <c r="G86" s="91" t="e">
        <f>IF(F271="","",VLOOKUP(F271,$BF$869:$BG$871,2,TRUE))</f>
        <v>#N/A</v>
      </c>
      <c r="H86" s="91" t="str">
        <f>IF(F272="","",VLOOKUP(F272,$BH$869:$BI$871,2,TRUE))</f>
        <v>табиғи материалдармен (құм, су, тас) ойнауды бекіту</v>
      </c>
      <c r="I86" s="91" t="e">
        <f>IF(F388="","",VLOOKUP(F388,$BD$869:$BE$871,2,TRUE))</f>
        <v>#N/A</v>
      </c>
      <c r="J86" s="91" t="e">
        <f>IF(F389="","",VLOOKUP(F389,$BF$869:$BG$871,2,TRUE))</f>
        <v>#N/A</v>
      </c>
      <c r="K86" s="91" t="str">
        <f>IF(F390="","",VLOOKUP(F390,$BH$869:$BI$871,2,TRUE))</f>
        <v>табиғи материалдармен (құм, су, тас) ойнауды бекіту</v>
      </c>
      <c r="L86" s="798"/>
    </row>
    <row r="87" spans="2:12" ht="60" customHeight="1" x14ac:dyDescent="0.25">
      <c r="B87" s="830"/>
      <c r="C87" s="815"/>
      <c r="D87" s="816"/>
      <c r="E87" s="817"/>
      <c r="F87" s="91" t="e">
        <f>IF(F273="","",VLOOKUP(F273,$BJ$869:$BK$871,2,TRUE))</f>
        <v>#N/A</v>
      </c>
      <c r="G87" s="91" t="e">
        <f>IF(F274="","",VLOOKUP(F274,$BL$869:$BM$871,2,TRUE))</f>
        <v>#N/A</v>
      </c>
      <c r="H87" s="91" t="str">
        <f>IF(F275="","",VLOOKUP(F275,$BN$869:$BO$871,2,TRUE))</f>
        <v>тұрғызылған қарапайым құрылыстарды атауды бекіту</v>
      </c>
      <c r="I87" s="91" t="e">
        <f>IF(F391="","",VLOOKUP(F391,$BJ$869:$BK$871,2,TRUE))</f>
        <v>#N/A</v>
      </c>
      <c r="J87" s="91" t="e">
        <f>IF(F392="","",VLOOKUP(F392,$BL$869:$BM$871,2,TRUE))</f>
        <v>#N/A</v>
      </c>
      <c r="K87" s="91" t="str">
        <f>IF(F393="","",VLOOKUP(F393,$BN$869:$BO$871,2,TRUE))</f>
        <v>тұрғызылған қарапайым құрылыстарды атауды бекіту</v>
      </c>
      <c r="L87" s="798"/>
    </row>
    <row r="88" spans="2:12" ht="60" customHeight="1" x14ac:dyDescent="0.25">
      <c r="B88" s="830"/>
      <c r="C88" s="815"/>
      <c r="D88" s="816"/>
      <c r="E88" s="817"/>
      <c r="F88" s="91" t="e">
        <f>IF(F276="","",VLOOKUP(F276,$BP$869:$BQ$871,2,TRUE))</f>
        <v>#N/A</v>
      </c>
      <c r="G88" s="91" t="e">
        <f>IF(F277="","",VLOOKUP(F277,$BR$869:$BS$871,2,TRUE))</f>
        <v>#N/A</v>
      </c>
      <c r="H88" s="91" t="str">
        <f>IF(F278="","",VLOOKUP(F278,$BT$869:$BU$871,2,TRUE))</f>
        <v>музыканы эмоционалды көңіл-күймен қабылдауды бекіту</v>
      </c>
      <c r="I88" s="91" t="e">
        <f>IF(F394="","",VLOOKUP(F394,$BP$869:$BQ$871,2,TRUE))</f>
        <v>#N/A</v>
      </c>
      <c r="J88" s="91" t="e">
        <f>IF(F395="","",VLOOKUP(F395,$BR$869:$BS$871,2,TRUE))</f>
        <v>#N/A</v>
      </c>
      <c r="K88" s="91" t="str">
        <f>IF(F396="","",VLOOKUP(F396,$BT$869:$BU$871,2,TRUE))</f>
        <v>музыканы эмоционалды көңіл-күймен қабылдауды бекіту</v>
      </c>
      <c r="L88" s="798"/>
    </row>
    <row r="89" spans="2:12" ht="60" customHeight="1" x14ac:dyDescent="0.25">
      <c r="B89" s="830"/>
      <c r="C89" s="815"/>
      <c r="D89" s="816"/>
      <c r="E89" s="817"/>
      <c r="F89" s="91" t="e">
        <f>IF(F279="","",VLOOKUP(F279,$BV$869:$BW$871,2,TRUE))</f>
        <v>#N/A</v>
      </c>
      <c r="G89" s="91" t="e">
        <f>IF(F280="","",VLOOKUP(F280,$BX$869:$BY$871,2,TRUE))</f>
        <v>#N/A</v>
      </c>
      <c r="H89" s="91" t="str">
        <f>IF(F281="","",VLOOKUP(F281,$BZ$869:$CA$871,2,TRUE))</f>
        <v>музыкалық шығармалардың сипатын ажыратуды (баяу және көңілді әндер) бекіту</v>
      </c>
      <c r="I89" s="91" t="e">
        <f>IF(F397="","",VLOOKUP(F397,$BV$869:$BW$871,2,TRUE))</f>
        <v>#N/A</v>
      </c>
      <c r="J89" s="91" t="e">
        <f>IF(F398="","",VLOOKUP(F398,$BX$869:$BY$871,2,TRUE))</f>
        <v>#N/A</v>
      </c>
      <c r="K89" s="91" t="str">
        <f>IF(F399="","",VLOOKUP(F399,$BZ$869:$CA$871,2,TRUE))</f>
        <v>музыкалық шығармалардың сипатын ажыратуды (баяу және көңілді әндер) бекіту</v>
      </c>
      <c r="L89" s="798"/>
    </row>
    <row r="90" spans="2:12" ht="60" customHeight="1" x14ac:dyDescent="0.25">
      <c r="B90" s="830"/>
      <c r="C90" s="815"/>
      <c r="D90" s="816"/>
      <c r="E90" s="817"/>
      <c r="F90" s="91" t="e">
        <f>IF(F282="","",VLOOKUP(F282,$CB$869:$CC$871,2,TRUE))</f>
        <v>#N/A</v>
      </c>
      <c r="G90" s="91" t="e">
        <f>IF(F283="","",VLOOKUP(F283,$CD$869:$CE$871,2,TRUE))</f>
        <v>#N/A</v>
      </c>
      <c r="H90" s="91" t="str">
        <f>IF(F284="","",VLOOKUP(F284,$CF$869:$CG$871,2,TRUE))</f>
        <v>қоңыраулардың жоғары және төмен дыбысталуын, фортепианоның дыбысталуын ажыратуды бекіту</v>
      </c>
      <c r="I90" s="91" t="e">
        <f>IF(F400="","",VLOOKUP(F400,$CB$869:$CC$871,2,TRUE))</f>
        <v>#N/A</v>
      </c>
      <c r="J90" s="91" t="e">
        <f>IF(F401="","",VLOOKUP(F401,$CD$869:$CE$871,2,TRUE))</f>
        <v>#N/A</v>
      </c>
      <c r="K90" s="91" t="str">
        <f>IF(F402="","",VLOOKUP(F402,$CF$869:$CG$871,2,TRUE))</f>
        <v>қоңыраулардың жоғары және төмен дыбысталуын, фортепианоның дыбысталуын ажыратуды бекіту</v>
      </c>
      <c r="L90" s="798"/>
    </row>
    <row r="91" spans="2:12" ht="60" customHeight="1" x14ac:dyDescent="0.25">
      <c r="B91" s="830"/>
      <c r="C91" s="815"/>
      <c r="D91" s="816"/>
      <c r="E91" s="817"/>
      <c r="F91" s="91" t="e">
        <f>IF(F285="","",VLOOKUP(F285,$AR$873:$AS$875,2,TRUE))</f>
        <v>#N/A</v>
      </c>
      <c r="G91" s="91" t="e">
        <f>IF(F286="","",VLOOKUP(F286,$AT$873:$AU$875,2,TRUE))</f>
        <v>#N/A</v>
      </c>
      <c r="H91" s="91" t="str">
        <f>IF(F287="","",VLOOKUP(F287,$AV$873:$AW$875,2,TRUE))</f>
        <v>педагогтің дауыс ырғағына, сөздердің созылыңқы дыбысталуына еліктей отырып, жекелеген сөздер мен буындарды қосып айтуды бекіту</v>
      </c>
      <c r="I91" s="91" t="e">
        <f>IF(F403="","",VLOOKUP(F403,$AR$873:$AS$875,2,TRUE))</f>
        <v>#N/A</v>
      </c>
      <c r="J91" s="91" t="e">
        <f>IF(F404="","",VLOOKUP(F404,$AT$873:$AU$875,2,TRUE))</f>
        <v>#N/A</v>
      </c>
      <c r="K91" s="91" t="str">
        <f>IF(F405="","",VLOOKUP(F405,$AV$873:$AW$875,2,TRUE))</f>
        <v>педагогтің дауыс ырғағына, сөздердің созылыңқы дыбысталуына еліктей отырып, жекелеген сөздер мен буындарды қосып айтуды бекіту</v>
      </c>
      <c r="L91" s="798"/>
    </row>
    <row r="92" spans="2:12" ht="60" customHeight="1" x14ac:dyDescent="0.25">
      <c r="B92" s="830"/>
      <c r="C92" s="815"/>
      <c r="D92" s="816"/>
      <c r="E92" s="817"/>
      <c r="F92" s="91" t="e">
        <f>IF(F288="","",VLOOKUP(F288,$AX$873:$AY$875,2,TRUE))</f>
        <v>#N/A</v>
      </c>
      <c r="G92" s="91" t="e">
        <f>IF(F289="","",VLOOKUP(F289,$AZ$873:$BA$875,2,TRUE))</f>
        <v>#N/A</v>
      </c>
      <c r="H92" s="91" t="str">
        <f>IF(F290="","",VLOOKUP(F290,$BB$873:$BC$875,2,TRUE))</f>
        <v>әндегі сөз тіркестерін айтуды (ересектермен бірге) бекіту</v>
      </c>
      <c r="I92" s="91" t="e">
        <f>IF(F406="","",VLOOKUP(F406,$AX$873:$AY$875,2,TRUE))</f>
        <v>#N/A</v>
      </c>
      <c r="J92" s="91" t="e">
        <f>IF(F407="","",VLOOKUP(F407,$AZ$873:$BA$875,2,TRUE))</f>
        <v>#N/A</v>
      </c>
      <c r="K92" s="91" t="str">
        <f>IF(F408="","",VLOOKUP(F408,$BB$873:$BC$875,2,TRUE))</f>
        <v>әндегі сөз тіркестерін айтуды (ересектермен бірге) бекіту</v>
      </c>
      <c r="L92" s="798"/>
    </row>
    <row r="93" spans="2:12" ht="60" customHeight="1" x14ac:dyDescent="0.25">
      <c r="B93" s="830"/>
      <c r="C93" s="815"/>
      <c r="D93" s="816"/>
      <c r="E93" s="817"/>
      <c r="F93" s="91" t="e">
        <f>IF(F291="","",VLOOKUP(F291,$BD$873:$BE$875,2,TRUE))</f>
        <v>#N/A</v>
      </c>
      <c r="G93" s="91" t="e">
        <f>IF(F292="","",VLOOKUP(F292,$BF$873:$BG$875,2,TRUE))</f>
        <v>#N/A</v>
      </c>
      <c r="H93" s="91" t="str">
        <f>IF(F293="","",VLOOKUP(F293,$BH$873:$BI$875,2,TRUE))</f>
        <v>музыкалық аспаптарды ажыратуды (барабан, бубен, сылдырмақ, асатаяқ) бекіту</v>
      </c>
      <c r="I93" s="91" t="e">
        <f>IF(F409="","",VLOOKUP(F409,$BD$873:$BE$875,2,TRUE))</f>
        <v>#N/A</v>
      </c>
      <c r="J93" s="91" t="e">
        <f>IF(F410="","",VLOOKUP(F410,$BF$873:$BG$875,2,TRUE))</f>
        <v>#N/A</v>
      </c>
      <c r="K93" s="91" t="str">
        <f>IF(F411="","",VLOOKUP(F411,$BH$873:$BI$875,2,TRUE))</f>
        <v>музыкалық аспаптарды ажыратуды (барабан, бубен, сылдырмақ, асатаяқ) бекіту</v>
      </c>
      <c r="L93" s="798"/>
    </row>
    <row r="94" spans="2:12" ht="60" customHeight="1" x14ac:dyDescent="0.25">
      <c r="B94" s="830"/>
      <c r="C94" s="815"/>
      <c r="D94" s="816"/>
      <c r="E94" s="817"/>
      <c r="F94" s="91" t="e">
        <f>IF(F294="","",VLOOKUP(F294,$BJ$873:$BK$875,2,TRUE))</f>
        <v>#N/A</v>
      </c>
      <c r="G94" s="91" t="e">
        <f>IF(F295="","",VLOOKUP(F295,$BL$873:$BM$875,2,TRUE))</f>
        <v>#N/A</v>
      </c>
      <c r="H94" s="91" t="str">
        <f>IF(F296="","",VLOOKUP(F296,$BN$873:$BO$875,2,TRUE))</f>
        <v>бұрын естіген әндерді тануға үйретуді бақыту</v>
      </c>
      <c r="I94" s="91" t="e">
        <f>IF(F412="","",VLOOKUP(F412,$BJ$873:$BK$875,2,TRUE))</f>
        <v>#N/A</v>
      </c>
      <c r="J94" s="91" t="e">
        <f>IF(F413="","",VLOOKUP(F413,$BL$873:$BM$875,2,TRUE))</f>
        <v>#N/A</v>
      </c>
      <c r="K94" s="91" t="str">
        <f>IF(F414="","",VLOOKUP(F414,$BN$873:$BO$875,2,TRUE))</f>
        <v>бұрын естіген әндерді тануға үйретуді бақыту</v>
      </c>
      <c r="L94" s="798"/>
    </row>
    <row r="95" spans="2:12" ht="60" customHeight="1" x14ac:dyDescent="0.25">
      <c r="B95" s="830"/>
      <c r="C95" s="815"/>
      <c r="D95" s="816"/>
      <c r="E95" s="817"/>
      <c r="F95" s="91" t="e">
        <f>IF(F297="","",VLOOKUP(F297,$BP$873:$BQ$875,2,TRUE))</f>
        <v>#N/A</v>
      </c>
      <c r="G95" s="91" t="e">
        <f>IF(F298="","",VLOOKUP(F298,$BR$873:$BS$875,2,TRUE))</f>
        <v>#N/A</v>
      </c>
      <c r="H95" s="91" t="str">
        <f>IF(F299="","",VLOOKUP(F299,$BT$873:$BU$875,2,TRUE))</f>
        <v>ересектердің көрсеткен қимылдарын қайталауды (шапалақтауды, аяқтарын тарсылдатуды, қолдың білектерін айналдыруды) бекіту</v>
      </c>
      <c r="I95" s="91" t="e">
        <f>IF(F415="","",VLOOKUP(F415,$BP$873:$BQ$875,2,TRUE))</f>
        <v>#N/A</v>
      </c>
      <c r="J95" s="91" t="e">
        <f>IF(F416="","",VLOOKUP(F416,$BR$873:$BS$875,2,TRUE))</f>
        <v>#N/A</v>
      </c>
      <c r="K95" s="91" t="str">
        <f>IF(F417="","",VLOOKUP(F417,$BT$873:$BU$875,2,TRUE))</f>
        <v>ересектердің көрсеткен қимылдарын қайталауды (шапалақтауды, аяқтарын тарсылдатуды, қолдың білектерін айналдыруды) бекіту</v>
      </c>
      <c r="L95" s="798"/>
    </row>
    <row r="96" spans="2:12" ht="60" customHeight="1" x14ac:dyDescent="0.25">
      <c r="B96" s="830"/>
      <c r="C96" s="815"/>
      <c r="D96" s="816"/>
      <c r="E96" s="817"/>
      <c r="F96" s="91" t="e">
        <f>IF(F300="","",VLOOKUP(F300,$BV$873:$BW$875,2,TRUE))</f>
        <v>#N/A</v>
      </c>
      <c r="G96" s="91" t="e">
        <f>IF(F301="","",VLOOKUP(F301,$BX$873:$BY$875,2,TRUE))</f>
        <v>#N/A</v>
      </c>
      <c r="H96" s="91" t="str">
        <f>IF(F302="","",VLOOKUP(F302,$BZ$873:$CA$875,2,TRUE))</f>
        <v>әртүрлі кейіпкерлердің қимылдарын ойындарда көрсетуді (қоян секіреді, құс ұшады) бекіту</v>
      </c>
      <c r="I96" s="91" t="e">
        <f>IF(F418="","",VLOOKUP(F418,$BV$873:$BW$875,2,TRUE))</f>
        <v>#N/A</v>
      </c>
      <c r="J96" s="91" t="e">
        <f>IF(F419="","",VLOOKUP(F419,$BX$873:$BY$875,2,TRUE))</f>
        <v>#N/A</v>
      </c>
      <c r="K96" s="91" t="str">
        <f>IF(F420="","",VLOOKUP(F420,$BZ$873:$CA$875,2,TRUE))</f>
        <v>әртүрлі кейіпкерлердің қимылдарын ойындарда көрсетуді (қоян секіреді, құс ұшады) бекіту</v>
      </c>
      <c r="L96" s="798"/>
    </row>
    <row r="97" spans="2:12" ht="60" customHeight="1" thickBot="1" x14ac:dyDescent="0.3">
      <c r="B97" s="831"/>
      <c r="C97" s="818"/>
      <c r="D97" s="819"/>
      <c r="E97" s="820"/>
      <c r="F97" s="91" t="e">
        <f>IF(F306="","",VLOOKUP(F306,$CB$873:$CC$875,2,TRUE))</f>
        <v>#N/A</v>
      </c>
      <c r="G97" s="91" t="e">
        <f>IF(F307="","",VLOOKUP(F307,$CD$873:$CE$875,2,TRUE))</f>
        <v>#N/A</v>
      </c>
      <c r="H97" s="91" t="str">
        <f>IF(F308="","",VLOOKUP(F308,$CF$873:$CG$875,2,TRUE))</f>
        <v>музыкалық-ырғақтық қимылдарды: денені оңға, солға бұру, басты оңға, солға ию, қолдарды сермеуді орындауды бекіту</v>
      </c>
      <c r="I97" s="91" t="e">
        <f>IF(F424="","",VLOOKUP(F424,$CB$873:$CC$875,2,TRUE))</f>
        <v>#N/A</v>
      </c>
      <c r="J97" s="91" t="e">
        <f>IF(F425="","",VLOOKUP(F425,$CD$873:$CE$875,2,TRUE))</f>
        <v>#N/A</v>
      </c>
      <c r="K97" s="91" t="str">
        <f>IF(F426="","",VLOOKUP(F426,$CF$873:$CG$875,2,TRUE))</f>
        <v>музыкалық-ырғақтық қимылдарды: денені оңға, солға бұру, басты оңға, солға ию, қолдарды сермеуді орындауды бекіту</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e">
        <f>IF(G196="","",VLOOKUP(G196,$AT$877:$AU$879,2,TRUE))</f>
        <v>#N/A</v>
      </c>
      <c r="H98" s="282" t="str">
        <f>IF(G197="","",VLOOKUP(G197,$AV$877:$AW$879,2,TRUE))</f>
        <v>есімін атағанда жауап береді, өзін айнадан және фотосуреттерден тануды бекіту</v>
      </c>
      <c r="I98" s="282" t="e">
        <f>IF(G313="","",VLOOKUP(G313,$AR$877:$AS$879,2,TRUE))</f>
        <v>#N/A</v>
      </c>
      <c r="J98" s="282" t="e">
        <f>IF(G314="","",VLOOKUP(G314,$AT$877:$AU$879,2,TRUE))</f>
        <v>#N/A</v>
      </c>
      <c r="K98" s="285" t="str">
        <f>IF(G315="","",VLOOKUP(G315,$AV$877:$AW$879,2,TRUE))</f>
        <v>есімін атағанда жауап береді, өзін айнадан және фотосуреттерден тануды бекіту</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e">
        <f>IF(G199="","",VLOOKUP(G199,$AZ$877:$BA$879,2,TRUE))</f>
        <v>#N/A</v>
      </c>
      <c r="H99" s="91" t="str">
        <f>IF(G200="","",VLOOKUP(G200,$BB$877:$BC$879,2,TRUE))</f>
        <v>ата-анасын және өзіне қарап отырған басқа ересектерді тануды, олардың аттарын атауды бекіту</v>
      </c>
      <c r="I99" s="91" t="e">
        <f>IF(G316="","",VLOOKUP(G316,$AX$877:$AY$879,2,TRUE))</f>
        <v>#N/A</v>
      </c>
      <c r="J99" s="91" t="e">
        <f>IF(G317="","",VLOOKUP(G317,$AZ$877:$BA$879,2,TRUE))</f>
        <v>#N/A</v>
      </c>
      <c r="K99" s="286" t="str">
        <f>IF(G318="","",VLOOKUP(G318,$BB$877:$BC$879,2,TRUE))</f>
        <v>ата-анасын және өзіне қарап отырған басқа ересектерді тануды, олардың аттарын атауды бекіту</v>
      </c>
      <c r="L99" s="799"/>
    </row>
    <row r="100" spans="2:12" ht="60" customHeight="1" x14ac:dyDescent="0.25">
      <c r="B100" s="830"/>
      <c r="C100" s="281" t="e">
        <f>IF(F128="","",VLOOKUP(F128,$AK$878:$AL$880,2,TRUE))</f>
        <v>#N/A</v>
      </c>
      <c r="D100" s="281" t="str">
        <f>IF(F129="","",VLOOKUP(F129,$AM$878:$AN$880,2,TRUE))</f>
        <v>қоршаған ортаның заттары мен табиғат құбылыстарына қызығушылық танытуды қалыптастыру</v>
      </c>
      <c r="E100" s="281" t="e">
        <f>IF(F130="","",VLOOKUP(F130,$AO$878:$AP$880,2,TRUE))</f>
        <v>#N/A</v>
      </c>
      <c r="F100" s="91" t="e">
        <f>IF(G201="","",VLOOKUP(G201,$BD$877:$BE$879,2,TRUE))</f>
        <v>#N/A</v>
      </c>
      <c r="G100" s="91" t="e">
        <f>IF(G202="","",VLOOKUP(G202,$BF$877:$BG$879,2,TRUE))</f>
        <v>#N/A</v>
      </c>
      <c r="H100" s="91" t="str">
        <f>IF(G203="","",VLOOKUP(G203,$BH$877:$BI$879,2,TRUE))</f>
        <v>өздері тұратын үйін және пәтерін тануды бекіту</v>
      </c>
      <c r="I100" s="91" t="e">
        <f>IF(G319="","",VLOOKUP(G319,$BD$877:$BE$879,2,TRUE))</f>
        <v>#N/A</v>
      </c>
      <c r="J100" s="91" t="e">
        <f>IF(G320="","",VLOOKUP(G320,$BF$877:$BG$879,2,TRUE))</f>
        <v>#N/A</v>
      </c>
      <c r="K100" s="286" t="str">
        <f>IF(G321="","",VLOOKUP(G321,$BH$877:$BI$879,2,TRUE))</f>
        <v>өздері тұратын үйін және пәтерін тануды бекіту</v>
      </c>
      <c r="L100" s="799"/>
    </row>
    <row r="101" spans="2:12" ht="60" customHeight="1" x14ac:dyDescent="0.25">
      <c r="B101" s="830"/>
      <c r="C101" s="281" t="e">
        <f>IF(G131="","",VLOOKUP(G131,$Y$882:$Z$884,2,TRUE))</f>
        <v>#N/A</v>
      </c>
      <c r="D101" s="281" t="e">
        <f>IF(G132="","",VLOOKUP(G132,$AA$882:$AB$884,2,TRUE))</f>
        <v>#N/A</v>
      </c>
      <c r="E101" s="281" t="str">
        <f>IF(G133="","",VLOOKUP(G133,$AC$882:$AD$884,2,TRUE))</f>
        <v>сумен, құммен ойнауды бекіту</v>
      </c>
      <c r="F101" s="91" t="e">
        <f>IF(G204="","",VLOOKUP(G204,$BJ$877:$BK$879,2,TRUE))</f>
        <v>#N/A</v>
      </c>
      <c r="G101" s="91" t="e">
        <f>IF(G205="","",VLOOKUP(G205,$BL$877:$BM$879,2,TRUE))</f>
        <v>#N/A</v>
      </c>
      <c r="H101" s="91" t="str">
        <f>IF(G206="","",VLOOKUP(G206,$BN$877:$BO$879,2,TRUE))</f>
        <v>заттарды және олармен әрекет етуді, оларды суреттен тануды бекіту</v>
      </c>
      <c r="I101" s="91" t="e">
        <f>IF(G322="","",VLOOKUP(G322,$BJ$877:$BK$879,2,TRUE))</f>
        <v>#N/A</v>
      </c>
      <c r="J101" s="91" t="e">
        <f>IF(G323="","",VLOOKUP(G323,$BL$877:$BM$879,2,TRUE))</f>
        <v>#N/A</v>
      </c>
      <c r="K101" s="286" t="str">
        <f>IF(G324="","",VLOOKUP(G324,$BN$877:$BO$879,2,TRUE))</f>
        <v>заттарды және олармен әрекет етуді, оларды суреттен тануды бекіту</v>
      </c>
      <c r="L101" s="799"/>
    </row>
    <row r="102" spans="2:12" ht="60" customHeight="1" x14ac:dyDescent="0.25">
      <c r="B102" s="830"/>
      <c r="C102" s="281" t="e">
        <f>IF(F134="","",VLOOKUP(F134,$AE$882:$AF$884,2,TRUE))</f>
        <v>#N/A</v>
      </c>
      <c r="D102" s="281" t="e">
        <f>IF(F135="","",VLOOKUP(F135,$AG$882:$AH$884,2,TRUE))</f>
        <v>#N/A</v>
      </c>
      <c r="E102" s="281" t="str">
        <f>IF(F136="","",VLOOKUP(F136,$AI$882:$AJ$884,2,TRUE))</f>
        <v>гүлдеп тұрған өсімдікке қызығушылық танытуды бекіту</v>
      </c>
      <c r="F102" s="91" t="e">
        <f>IF(G207="","",VLOOKUP(G207,$AR$881:$AS$883,2,TRUE))</f>
        <v>#N/A</v>
      </c>
      <c r="G102" s="91" t="e">
        <f>IF(G208="","",VLOOKUP(G208,$AT$881:$AU$883,2,TRUE))</f>
        <v>#N/A</v>
      </c>
      <c r="H102" s="91" t="str">
        <f>IF(G209="","",VLOOKUP(G209,$AV$881:$AW$883,2,TRUE))</f>
        <v>құрдастарымен бірге ойнай алуды бекіту</v>
      </c>
      <c r="I102" s="91" t="e">
        <f>IF(G325="","",VLOOKUP(G325,$AR$881:$AS$883,2,TRUE))</f>
        <v>#N/A</v>
      </c>
      <c r="J102" s="91" t="e">
        <f>IF(G326="","",VLOOKUP(G326,$AT$881:$AU$883,2,TRUE))</f>
        <v>#N/A</v>
      </c>
      <c r="K102" s="286" t="str">
        <f>IF(G327="","",VLOOKUP(G327,$AV$881:$AW$883,2,TRUE))</f>
        <v>құрдастарымен бірге ойнай алуды бекіту</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e">
        <f>IF(G211="","",VLOOKUP(G211,$AZ$881:$BA$883,2,TRUE))</f>
        <v>#N/A</v>
      </c>
      <c r="H103" s="91" t="str">
        <f>IF(G212="","",VLOOKUP(G212,$BB$881:$BC$883,2,TRUE))</f>
        <v>ересектердің еңбек әрекеттерін бақылауды бекіту</v>
      </c>
      <c r="I103" s="91" t="e">
        <f>IF(G328="","",VLOOKUP(G328,$AX$881:$AY$883,2,TRUE))</f>
        <v>#N/A</v>
      </c>
      <c r="J103" s="91" t="e">
        <f>IF(G329="","",VLOOKUP(G329,$AZ$881:$BA$883,2,TRUE))</f>
        <v>#N/A</v>
      </c>
      <c r="K103" s="286" t="str">
        <f>IF(G330="","",VLOOKUP(G330,$BB$881:$BC$883,2,TRUE))</f>
        <v>ересектердің еңбек әрекеттерін бақылауды бекіту</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e">
        <f>IF(G214="","",VLOOKUP(G214,$BF$881:$BG$883,2,TRUE))</f>
        <v>#N/A</v>
      </c>
      <c r="H104" s="91" t="str">
        <f>IF(G215="","",VLOOKUP(G215,$BH$881:$BI$883,2,TRUE))</f>
        <v>ересектердің әрекеттеріне қызығушылық танытуды бекіту</v>
      </c>
      <c r="I104" s="91" t="e">
        <f>IF(G331="","",VLOOKUP(G331,$BD$881:$BE$883,2,TRUE))</f>
        <v>#N/A</v>
      </c>
      <c r="J104" s="91" t="e">
        <f>IF(G332="","",VLOOKUP(G332,$BF$881:$BG$883,2,TRUE))</f>
        <v>#N/A</v>
      </c>
      <c r="K104" s="286" t="str">
        <f>IF(G333="","",VLOOKUP(G333,$BH$881:$BI$883,2,TRUE))</f>
        <v>ересектердің әрекеттеріне қызығушылық танытуды бекіту</v>
      </c>
      <c r="L104" s="799"/>
    </row>
    <row r="105" spans="2:12" ht="60" customHeight="1" x14ac:dyDescent="0.25">
      <c r="B105" s="830"/>
      <c r="C105" s="281" t="e">
        <f>IF(F143="","",VLOOKUP(F143,$AE$886:$AF$888,2,TRUE))</f>
        <v>#N/A</v>
      </c>
      <c r="D105" s="281" t="e">
        <f>IF(F144="","",VLOOKUP(F144,$AG$886:$AH$888,2,TRUE))</f>
        <v>#N/A</v>
      </c>
      <c r="E105" s="281" t="str">
        <f>IF(F145="","",VLOOKUP(F145,$AI$886:$AJ$888,2,TRUE))</f>
        <v>ересектердің дауысын тыңдауды, олардың қимылдарына еліктеуді, оған көмекке жүгінуді бекіту</v>
      </c>
      <c r="F105" s="91" t="e">
        <f>IF(G216="","",VLOOKUP(G216,$BJ$881:$BK$883,2,TRUE))</f>
        <v>#N/A</v>
      </c>
      <c r="G105" s="91" t="e">
        <f>IF(G217="","",VLOOKUP(G217,$BL$881:$BM$883,2,TRUE))</f>
        <v>#N/A</v>
      </c>
      <c r="H105" s="91" t="str">
        <f>IF(G218="","",VLOOKUP(G218,$BN$881:$BO$883,2,TRUE))</f>
        <v>тұрмыстық қарапайым әрекеттерді орындай отырып, ересектерге еліктеуді бекіту</v>
      </c>
      <c r="I105" s="91" t="e">
        <f>IF(G334="","",VLOOKUP(G334,$BJ$881:$BK$883,2,TRUE))</f>
        <v>#N/A</v>
      </c>
      <c r="J105" s="91" t="e">
        <f>IF(G335="","",VLOOKUP(G335,$BL$881:$BM$883,2,TRUE))</f>
        <v>#N/A</v>
      </c>
      <c r="K105" s="286" t="str">
        <f>IF(G336="","",VLOOKUP(G336,$BN$881:$BO$883,2,TRUE))</f>
        <v>тұрмыстық қарапайым әрекеттерді орындай отырып, ересектерге еліктеуді бекіту</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e">
        <f>IF(G220="","",VLOOKUP(G220,$AT$885:$AU$887,2,TRUE))</f>
        <v>#N/A</v>
      </c>
      <c r="H106" s="91" t="str">
        <f>IF(G221="","",VLOOKUP(G221,$AV$885:$AW$887,2,TRUE))</f>
        <v>жақындарына жанашырлық, қамқорлық танытуды бекіту</v>
      </c>
      <c r="I106" s="91" t="e">
        <f>IF(G337="","",VLOOKUP(G337,$AR$885:$AS$887,2,TRUE))</f>
        <v>#N/A</v>
      </c>
      <c r="J106" s="91" t="e">
        <f>IF(G338="","",VLOOKUP(G338,$AT$885:$AU$887,2,TRUE))</f>
        <v>#N/A</v>
      </c>
      <c r="K106" s="286" t="str">
        <f>IF(G339="","",VLOOKUP(G339,$AV$885:$AW$887,2,TRUE))</f>
        <v>жақындарына жанашырлық, қамқорлық танытуды бекіту</v>
      </c>
      <c r="L106" s="799"/>
    </row>
    <row r="107" spans="2:12" ht="60" customHeight="1" x14ac:dyDescent="0.25">
      <c r="B107" s="830"/>
      <c r="C107" s="281" t="e">
        <f>IF(G149="","",VLOOKUP(G149,$Y$890:$Z$892,2,TRUE))</f>
        <v>#N/A</v>
      </c>
      <c r="D107" s="281" t="str">
        <f>IF(G150="","",VLOOKUP(G150,$AA$890:$AB$892,2,TRUE))</f>
        <v>құрдастарына және ересектерге мейірімділік қалыптастыру</v>
      </c>
      <c r="E107" s="281" t="e">
        <f>IF(G151="","",VLOOKUP(G151,$AC$890:$AD$892,2,TRUE))</f>
        <v>#N/A</v>
      </c>
      <c r="F107" s="91" t="e">
        <f>IF(G222="","",VLOOKUP(G222,$AX$885:$AY$887,2,TRUE))</f>
        <v>#N/A</v>
      </c>
      <c r="G107" s="91" t="e">
        <f>IF(G223="","",VLOOKUP(G223,$AZ$885:$BA$887,2,TRUE))</f>
        <v>#N/A</v>
      </c>
      <c r="H107" s="91" t="str">
        <f>IF(G224="","",VLOOKUP(G224,$BB$885:$BC$887,2,TRUE))</f>
        <v>дәмі, сыртқы белгілері бойынша көгөністер мен жемістерді ажыратуды және атауды бекіту</v>
      </c>
      <c r="I107" s="91" t="e">
        <f>IF(G340="","",VLOOKUP(G340,$AX$885:$AY$887,2,TRUE))</f>
        <v>#N/A</v>
      </c>
      <c r="J107" s="91" t="e">
        <f>IF(G341="","",VLOOKUP(G341,$AZ$885:$BA$887,2,TRUE))</f>
        <v>#N/A</v>
      </c>
      <c r="K107" s="286" t="str">
        <f>IF(G342="","",VLOOKUP(G342,$BB$885:$BC$887,2,TRUE))</f>
        <v>дәмі, сыртқы белгілері бойынша көгөністер мен жемістерді ажыратуды және атауды бекіту</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e">
        <f>IF(G226="","",VLOOKUP(G226,$BF$885:$BG$887,2,TRUE))</f>
        <v>#N/A</v>
      </c>
      <c r="H108" s="91" t="str">
        <f>IF(G227="","",VLOOKUP(G227,$BH$885:$BI$887,2,TRUE))</f>
        <v>жануарлардың дене бөліктерін ажыратуды және атауды, олардың мінез-құлқына, сыртқы түріне назар аударуды бекіту</v>
      </c>
      <c r="I108" s="91" t="e">
        <f>IF(G343="","",VLOOKUP(G343,$BD$885:$BE$887,2,TRUE))</f>
        <v>#N/A</v>
      </c>
      <c r="J108" s="91" t="e">
        <f>IF(G344="","",VLOOKUP(G344,$BF$885:$BG$887,2,TRUE))</f>
        <v>#N/A</v>
      </c>
      <c r="K108" s="286" t="str">
        <f>IF(G345="","",VLOOKUP(G345,$BH$885:$BI$887,2,TRUE))</f>
        <v>жануарлардың дене бөліктерін ажыратуды және атауды, олардың мінез-құлқына, сыртқы түріне назар аударуды бекіту</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e">
        <f>IF(G229="","",VLOOKUP(G229,$BL$885:$BM$887,2,TRUE))</f>
        <v>#N/A</v>
      </c>
      <c r="H109" s="91" t="str">
        <f>IF(G230="","",VLOOKUP(G230,$BN$885:$BO$887,2,TRUE))</f>
        <v>үй құстарын тануды және атауды бекіту</v>
      </c>
      <c r="I109" s="91" t="e">
        <f>IF(G346="","",VLOOKUP(G346,$BJ$885:$BK$887,2,TRUE))</f>
        <v>#N/A</v>
      </c>
      <c r="J109" s="91" t="e">
        <f>IF(G347="","",VLOOKUP(G347,$BL$885:$BM$887,2,TRUE))</f>
        <v>#N/A</v>
      </c>
      <c r="K109" s="286" t="str">
        <f>IF(G348="","",VLOOKUP(G348,$BN$885:$BO$887,2,TRUE))</f>
        <v>үй құстарын тануды және атауды бекіту</v>
      </c>
      <c r="L109" s="799"/>
    </row>
    <row r="110" spans="2:12" ht="60" customHeight="1" x14ac:dyDescent="0.25">
      <c r="B110" s="830"/>
      <c r="C110" s="281" t="e">
        <f>IF(G158="","",VLOOKUP(G158,$Y$894:$Z$896,2,TRUE))</f>
        <v>#N/A</v>
      </c>
      <c r="D110" s="281" t="e">
        <f>IF(G159="","",VLOOKUP(G159,$AA$894:$AB$896,2,TRUE))</f>
        <v>#N/A</v>
      </c>
      <c r="E110" s="281" t="str">
        <f>IF(G160="","",VLOOKUP(G160,$AC$894:$AD$896,2,TRUE))</f>
        <v>кейбір көгөністер мен жемістердің шынайы өзін, суретін тануды және атауды бекіту</v>
      </c>
      <c r="F110" s="91" t="e">
        <f>IF(G231="","",VLOOKUP(G231,$AR$889:$AS$891,2,TRUE))</f>
        <v>#N/A</v>
      </c>
      <c r="G110" s="91" t="e">
        <f>IF(G232="","",VLOOKUP(G232,$AT$889:$AU$891,2,TRUE))</f>
        <v>#N/A</v>
      </c>
      <c r="H110" s="91" t="str">
        <f>IF(G233="","",VLOOKUP(G233,$AV$889:$AW$891,2,TRUE))</f>
        <v>табиғаттың маусымдық өзгерістерін атауды бекіту</v>
      </c>
      <c r="I110" s="91" t="e">
        <f>IF(G349="","",VLOOKUP(G349,$AR$889:$AS$891,2,TRUE))</f>
        <v>#N/A</v>
      </c>
      <c r="J110" s="91" t="e">
        <f>IF(G350="","",VLOOKUP(G350,$AT$889:$AU$891,2,TRUE))</f>
        <v>#N/A</v>
      </c>
      <c r="K110" s="286" t="str">
        <f>IF(G351="","",VLOOKUP(G351,$AV$889:$AW$891,2,TRUE))</f>
        <v>табиғаттың маусымдық өзгерістерін атауды бекіту</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e">
        <f>IF(G235="","",VLOOKUP(G235,$AZ$889:$BA$891,2,TRUE))</f>
        <v>#N/A</v>
      </c>
      <c r="H111" s="91" t="str">
        <f>IF(G236="","",VLOOKUP(G236,$BB$889:$BC$891,2,TRUE))</f>
        <v>табиғи материалдардың қасиеттері туралы түсініктерін бекіту</v>
      </c>
      <c r="I111" s="91" t="e">
        <f>IF(G352="","",VLOOKUP(G352,$AX$889:$AY$891,2,TRUE))</f>
        <v>#N/A</v>
      </c>
      <c r="J111" s="91" t="e">
        <f>IF(G353="","",VLOOKUP(G353,$AZ$889:$BA$891,2,TRUE))</f>
        <v>#N/A</v>
      </c>
      <c r="K111" s="286" t="str">
        <f>IF(G354="","",VLOOKUP(G354,$BB$889:$BC$891,2,TRUE))</f>
        <v>табиғи материалдардың қасиеттері туралы түсініктерін бекіту</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e">
        <f>IF(G238="","",VLOOKUP(G238,$BF$889:$BG$891,2,TRUE))</f>
        <v>#N/A</v>
      </c>
      <c r="H112" s="91" t="str">
        <f>IF(G239="","",VLOOKUP(G239,$BH$889:$BI$891,2,TRUE))</f>
        <v>өсімдіктер мен жануарларға қамқорлық танытуды: оларды жақсы көруді,  сипауды бекіту</v>
      </c>
      <c r="I112" s="91" t="e">
        <f>IF(G355="","",VLOOKUP(G355,$BD$889:$BE$891,2,TRUE))</f>
        <v>#N/A</v>
      </c>
      <c r="J112" s="91" t="e">
        <f>IF(G356="","",VLOOKUP(G356,$BF$889:$BG$891,2,TRUE))</f>
        <v>#N/A</v>
      </c>
      <c r="K112" s="286" t="str">
        <f>IF(G357="","",VLOOKUP(G357,$BH$889:$BI$891,2,TRUE))</f>
        <v>өсімдіктер мен жануарларға қамқорлық танытуды: оларды жақсы көруді,  сипауды бекіту</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e">
        <f>IF(G241="","",VLOOKUP(G241,$BL$889:$BM$891,2,TRUE))</f>
        <v>#N/A</v>
      </c>
      <c r="H113" s="91" t="str">
        <f>IF(G242="","",VLOOKUP(G242,$BN$889:$BO$891,2,TRUE))</f>
        <v>басқа балалармен бірге, келісіп ойнауды, бір-біріне көмектесуді және жетістіктерге бірге қуануды  бекіту</v>
      </c>
      <c r="I113" s="91" t="e">
        <f>IF(G358="","",VLOOKUP(G358,$BJ$889:$BK$891,2,TRUE))</f>
        <v>#N/A</v>
      </c>
      <c r="J113" s="91" t="e">
        <f>IF(G359="","",VLOOKUP(G359,$BL$889:$BM$891,2,TRUE))</f>
        <v>#N/A</v>
      </c>
      <c r="K113" s="286" t="str">
        <f>IF(G360="","",VLOOKUP(G360,$BN$889:$BO$891,2,TRUE))</f>
        <v>басқа балалармен бірге, келісіп ойнауды, бір-біріне көмектесуді және жетістіктерге бірге қуануды  бекіту</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e">
        <f>IF(G244="","",VLOOKUP(G244,$AT$893:$AU$895,2,TRUE))</f>
        <v>#N/A</v>
      </c>
      <c r="H114" s="91" t="str">
        <f>IF(G245="","",VLOOKUP(G245,$AV$893:$AW$895,2,TRUE))</f>
        <v>ненің «дұрыс» немесе «дұрыс емес», «жақсы» немесе «жаман» екенін түсінуді бекіту</v>
      </c>
      <c r="I114" s="91" t="e">
        <f>IF(G361="","",VLOOKUP(G361,$AR$893:$AS$895,2,TRUE))</f>
        <v>#N/A</v>
      </c>
      <c r="J114" s="91" t="e">
        <f>IF(G362="","",VLOOKUP(G362,$AT$893:$AU$895,2,TRUE))</f>
        <v>#N/A</v>
      </c>
      <c r="K114" s="286" t="str">
        <f>IF(G363="","",VLOOKUP(G363,$AV$893:$AW$895,2,TRUE))</f>
        <v>ненің «дұрыс» немесе «дұрыс емес», «жақсы» немесе «жаман» екенін түсінуді бекіту</v>
      </c>
      <c r="L114" s="799"/>
    </row>
    <row r="115" spans="2:12" ht="60" customHeight="1" x14ac:dyDescent="0.25">
      <c r="B115" s="830"/>
      <c r="C115" s="801"/>
      <c r="D115" s="801"/>
      <c r="E115" s="801"/>
      <c r="F115" s="91" t="e">
        <f>IF(G246="","",VLOOKUP(G246,$AX$893:$AY$895,2,TRUE))</f>
        <v>#N/A</v>
      </c>
      <c r="G115" s="91" t="e">
        <f>IF(G247="","",VLOOKUP(G247,$AZ$893:$BA$895,2,TRUE))</f>
        <v>#N/A</v>
      </c>
      <c r="H115" s="91" t="str">
        <f>IF(G248="","",VLOOKUP(G248,$BB$893:$BC$895,2,TRUE))</f>
        <v>серуенде, сумен, құммен ойындарда қауіпсіздік ережелерін бекіту</v>
      </c>
      <c r="I115" s="91" t="e">
        <f>IF(G364="","",VLOOKUP(G364,$AX$893:$AY$895,2,TRUE))</f>
        <v>#N/A</v>
      </c>
      <c r="J115" s="91" t="e">
        <f>IF(G365="","",VLOOKUP(G365,$AZ$893:$BA$895,2,TRUE))</f>
        <v>#N/A</v>
      </c>
      <c r="K115" s="286" t="str">
        <f>IF(G366="","",VLOOKUP(G366,$BB$893:$BC$895,2,TRUE))</f>
        <v>серуенде, сумен, құммен ойындарда қауіпсіздік ережелерін бекіту</v>
      </c>
      <c r="L115" s="799"/>
    </row>
    <row r="116" spans="2:12" ht="60" customHeight="1" x14ac:dyDescent="0.25">
      <c r="B116" s="830"/>
      <c r="C116" s="801"/>
      <c r="D116" s="801"/>
      <c r="E116" s="801"/>
      <c r="F116" s="91" t="e">
        <f>IF(G249="","",VLOOKUP(G249,$BD$893:$BE$895,2,TRUE))</f>
        <v>#N/A</v>
      </c>
      <c r="G116" s="91" t="e">
        <f>IF(G250="","",VLOOKUP(G250,$BF$893:$BG$895,2,TRUE))</f>
        <v>#N/A</v>
      </c>
      <c r="H116" s="91" t="str">
        <f>IF(G251="","",VLOOKUP(G251,$BH$893:$BI$895,2,TRUE))</f>
        <v>көлік, көше, жол туралы бастапқы түсініктері бар, көлік құралдарының кейбір түрлерін бекіту</v>
      </c>
      <c r="I116" s="91" t="e">
        <f>IF(G367="","",VLOOKUP(G367,$BD$893:$BE$895,2,TRUE))</f>
        <v>#N/A</v>
      </c>
      <c r="J116" s="91" t="e">
        <f>IF(G368="","",VLOOKUP(G368,$BF$893:$BG$895,2,TRUE))</f>
        <v>#N/A</v>
      </c>
      <c r="K116" s="286" t="str">
        <f>IF(G369="","",VLOOKUP(G369,$BH$893:$BI$895,2,TRUE))</f>
        <v>көлік, көше, жол туралы бастапқы түсініктері бар, көлік құралдарының кейбір түрлерін бекіту</v>
      </c>
      <c r="L116" s="799"/>
    </row>
    <row r="117" spans="2:12" ht="60" customHeight="1" thickBot="1" x14ac:dyDescent="0.3">
      <c r="B117" s="831"/>
      <c r="C117" s="802"/>
      <c r="D117" s="802"/>
      <c r="E117" s="802"/>
      <c r="F117" s="283" t="e">
        <f>IF(G252="","",VLOOKUP(G252,$BJ$893:$BK$895,2,TRUE))</f>
        <v>#N/A</v>
      </c>
      <c r="G117" s="283" t="e">
        <f>IF(G253="","",VLOOKUP(G253,$BL$893:$BM$895,2,TRUE))</f>
        <v>#N/A</v>
      </c>
      <c r="H117" s="283" t="str">
        <f>IF(G254="","",VLOOKUP(G254,$BN$893:$BO$895,2,TRUE))</f>
        <v>жолдардағы қауіпсіздіктің қарапайым ережелерін бекіту</v>
      </c>
      <c r="I117" s="283" t="e">
        <f>IF(G370="","",VLOOKUP(G370,$BJ$893:$BK$895,2,TRUE))</f>
        <v>#N/A</v>
      </c>
      <c r="J117" s="283" t="e">
        <f>IF(G371="","",VLOOKUP(G371,$BL$893:$BM$895,2,TRUE))</f>
        <v>#N/A</v>
      </c>
      <c r="K117" s="287" t="str">
        <f>IF(G372="","",VLOOKUP(G372,$BN$893:$BO$895,2,TRUE))</f>
        <v>жолдардағы қауіпсіздіктің қарапайым ережелерін бекіту</v>
      </c>
      <c r="L117" s="800"/>
    </row>
    <row r="120" spans="2:12" ht="15.75" x14ac:dyDescent="0.25">
      <c r="B120" s="822" t="s">
        <v>827</v>
      </c>
      <c r="C120" s="823"/>
      <c r="D120" s="823"/>
      <c r="E120" s="823"/>
      <c r="F120" s="823"/>
      <c r="G120" s="824"/>
    </row>
    <row r="121" spans="2:12" ht="96.75" customHeight="1" x14ac:dyDescent="0.25">
      <c r="B121" s="39"/>
      <c r="C121" s="7" t="s">
        <v>103</v>
      </c>
      <c r="D121" s="7" t="s">
        <v>113</v>
      </c>
      <c r="E121" s="7" t="s">
        <v>114</v>
      </c>
      <c r="F121" s="7" t="s">
        <v>115</v>
      </c>
      <c r="G121" s="53" t="s">
        <v>116</v>
      </c>
    </row>
    <row r="122" spans="2:12" ht="15" customHeight="1" x14ac:dyDescent="0.25">
      <c r="B122" s="707">
        <v>1</v>
      </c>
      <c r="C122" s="4">
        <f>'2 жастағы Ф'!F10</f>
        <v>0</v>
      </c>
      <c r="D122" s="4">
        <f>'2 жастағы К'!F10</f>
        <v>0</v>
      </c>
      <c r="E122" s="4">
        <f>'2 жастағы Т'!F10</f>
        <v>0</v>
      </c>
      <c r="F122" s="4">
        <f>'2 жастағы Ш'!F10</f>
        <v>0</v>
      </c>
      <c r="G122" s="4">
        <f>'2 жастағы Ә'!F10</f>
        <v>0</v>
      </c>
    </row>
    <row r="123" spans="2:12" ht="15" customHeight="1" x14ac:dyDescent="0.25">
      <c r="B123" s="708"/>
      <c r="C123" s="4">
        <f>'2 жастағы Ф'!E10</f>
        <v>1</v>
      </c>
      <c r="D123" s="4">
        <f>'2 жастағы К'!E10</f>
        <v>1</v>
      </c>
      <c r="E123" s="4">
        <f>'2 жастағы Т'!E10</f>
        <v>0</v>
      </c>
      <c r="F123" s="4">
        <f>'2 жастағы Ш'!E10</f>
        <v>0</v>
      </c>
      <c r="G123" s="4">
        <f>'2 жастағы Ә'!E10</f>
        <v>0</v>
      </c>
    </row>
    <row r="124" spans="2:12" ht="15" customHeight="1" x14ac:dyDescent="0.25">
      <c r="B124" s="712"/>
      <c r="C124" s="4">
        <f>'2 жастағы Ф'!D10</f>
        <v>0</v>
      </c>
      <c r="D124" s="4">
        <f>'2 жастағы К'!D10</f>
        <v>0</v>
      </c>
      <c r="E124" s="4">
        <f>'2 жастағы Т'!D10</f>
        <v>1</v>
      </c>
      <c r="F124" s="4">
        <f>'2 жастағы Ш'!D10</f>
        <v>1</v>
      </c>
      <c r="G124" s="4">
        <f>'2 жастағы Ә'!D10</f>
        <v>1</v>
      </c>
    </row>
    <row r="125" spans="2:12" ht="15" customHeight="1" x14ac:dyDescent="0.25">
      <c r="B125" s="707">
        <v>2</v>
      </c>
      <c r="C125" s="4">
        <f>'2 жастағы Ф'!I10</f>
        <v>0</v>
      </c>
      <c r="D125" s="4">
        <f>'2 жастағы К'!I10</f>
        <v>0</v>
      </c>
      <c r="E125" s="4">
        <f>'2 жастағы Т'!I10</f>
        <v>0</v>
      </c>
      <c r="F125" s="4">
        <f>'2 жастағы Ш'!I10</f>
        <v>0</v>
      </c>
      <c r="G125" s="4">
        <f>'2 жастағы Ә'!I10</f>
        <v>0</v>
      </c>
    </row>
    <row r="126" spans="2:12" ht="15" customHeight="1" x14ac:dyDescent="0.25">
      <c r="B126" s="708"/>
      <c r="C126" s="4">
        <f>'2 жастағы Ф'!H10</f>
        <v>1</v>
      </c>
      <c r="D126" s="4">
        <f>'2 жастағы К'!H10</f>
        <v>1</v>
      </c>
      <c r="E126" s="4">
        <f>'2 жастағы Т'!H10</f>
        <v>1</v>
      </c>
      <c r="F126" s="4">
        <f>'2 жастағы Ш'!H10</f>
        <v>1</v>
      </c>
      <c r="G126" s="4">
        <f>'2 жастағы Ә'!H10</f>
        <v>1</v>
      </c>
    </row>
    <row r="127" spans="2:12" ht="15" customHeight="1" x14ac:dyDescent="0.25">
      <c r="B127" s="712"/>
      <c r="C127" s="4">
        <f>'2 жастағы Ф'!G10</f>
        <v>0</v>
      </c>
      <c r="D127" s="4">
        <f>'2 жастағы К'!G10</f>
        <v>0</v>
      </c>
      <c r="E127" s="4">
        <f>'2 жастағы Т'!G10</f>
        <v>0</v>
      </c>
      <c r="F127" s="4">
        <f>'2 жастағы Ш'!G10</f>
        <v>0</v>
      </c>
      <c r="G127" s="4">
        <f>'2 жастағы Ә'!G10</f>
        <v>0</v>
      </c>
    </row>
    <row r="128" spans="2:12" ht="15" customHeight="1" x14ac:dyDescent="0.25">
      <c r="B128" s="707">
        <v>3</v>
      </c>
      <c r="C128" s="4">
        <f>'2 жастағы Ф'!L10</f>
        <v>0</v>
      </c>
      <c r="D128" s="4">
        <f>'2 жастағы К'!L10</f>
        <v>0</v>
      </c>
      <c r="E128" s="4">
        <f>'2 жастағы Т'!L10</f>
        <v>0</v>
      </c>
      <c r="F128" s="4">
        <f>'2 жастағы Ш'!L10</f>
        <v>0</v>
      </c>
      <c r="G128" s="4">
        <f>'2 жастағы Ә'!L10</f>
        <v>0</v>
      </c>
    </row>
    <row r="129" spans="2:7" ht="15" customHeight="1" x14ac:dyDescent="0.25">
      <c r="B129" s="708"/>
      <c r="C129" s="4">
        <f>'2 жастағы Ф'!K10</f>
        <v>0</v>
      </c>
      <c r="D129" s="4">
        <f>'2 жастағы К'!K10</f>
        <v>1</v>
      </c>
      <c r="E129" s="4">
        <f>'2 жастағы Т'!K10</f>
        <v>1</v>
      </c>
      <c r="F129" s="4">
        <f>'2 жастағы Ш'!K10</f>
        <v>1</v>
      </c>
      <c r="G129" s="4">
        <f>'2 жастағы Ә'!K10</f>
        <v>0</v>
      </c>
    </row>
    <row r="130" spans="2:7" ht="15" customHeight="1" x14ac:dyDescent="0.25">
      <c r="B130" s="712"/>
      <c r="C130" s="4">
        <f>'2 жастағы Ф'!J10</f>
        <v>1</v>
      </c>
      <c r="D130" s="4">
        <f>'2 жастағы К'!J10</f>
        <v>0</v>
      </c>
      <c r="E130" s="4">
        <f>'2 жастағы Т'!J10</f>
        <v>0</v>
      </c>
      <c r="F130" s="4">
        <f>'2 жастағы Ш'!J10</f>
        <v>0</v>
      </c>
      <c r="G130" s="4">
        <f>'2 жастағы Ә'!J10</f>
        <v>1</v>
      </c>
    </row>
    <row r="131" spans="2:7" ht="15" customHeight="1" x14ac:dyDescent="0.25">
      <c r="B131" s="707">
        <v>4</v>
      </c>
      <c r="C131" s="4">
        <f>'2 жастағы Ф'!O10</f>
        <v>0</v>
      </c>
      <c r="D131" s="4">
        <f>'2 жастағы К'!O10</f>
        <v>0</v>
      </c>
      <c r="E131" s="4">
        <f>'2 жастағы Т'!O10</f>
        <v>0</v>
      </c>
      <c r="F131" s="4">
        <f>'2 жастағы Ш'!O10</f>
        <v>0</v>
      </c>
      <c r="G131" s="4">
        <f>'2 жастағы Ә'!O10</f>
        <v>0</v>
      </c>
    </row>
    <row r="132" spans="2:7" ht="15" customHeight="1" x14ac:dyDescent="0.25">
      <c r="B132" s="708"/>
      <c r="C132" s="4">
        <f>'2 жастағы Ф'!N10</f>
        <v>1</v>
      </c>
      <c r="D132" s="4">
        <f>'2 жастағы К'!N10</f>
        <v>1</v>
      </c>
      <c r="E132" s="4">
        <f>'2 жастағы Т'!N10</f>
        <v>1</v>
      </c>
      <c r="F132" s="4">
        <f>'2 жастағы Ш'!N10</f>
        <v>1</v>
      </c>
      <c r="G132" s="4">
        <f>'2 жастағы Ә'!N10</f>
        <v>0</v>
      </c>
    </row>
    <row r="133" spans="2:7" ht="15" customHeight="1" x14ac:dyDescent="0.25">
      <c r="B133" s="712"/>
      <c r="C133" s="4">
        <f>'2 жастағы Ф'!M10</f>
        <v>0</v>
      </c>
      <c r="D133" s="4">
        <f>'2 жастағы К'!M10</f>
        <v>0</v>
      </c>
      <c r="E133" s="4">
        <f>'2 жастағы Т'!M10</f>
        <v>0</v>
      </c>
      <c r="F133" s="4">
        <f>'2 жастағы Ш'!M10</f>
        <v>0</v>
      </c>
      <c r="G133" s="4">
        <f>'2 жастағы Ә'!M10</f>
        <v>1</v>
      </c>
    </row>
    <row r="134" spans="2:7" ht="15" customHeight="1" x14ac:dyDescent="0.25">
      <c r="B134" s="707">
        <v>5</v>
      </c>
      <c r="C134" s="4">
        <f>'2 жастағы Ф'!R10</f>
        <v>0</v>
      </c>
      <c r="D134" s="4">
        <f>'2 жастағы К'!R10</f>
        <v>0</v>
      </c>
      <c r="E134" s="4">
        <f>'2 жастағы Т'!R10</f>
        <v>0</v>
      </c>
      <c r="F134" s="4">
        <f>'2 жастағы Ш'!R10</f>
        <v>0</v>
      </c>
      <c r="G134" s="4">
        <f>'2 жастағы Ә'!R10</f>
        <v>0</v>
      </c>
    </row>
    <row r="135" spans="2:7" ht="15" customHeight="1" x14ac:dyDescent="0.25">
      <c r="B135" s="708"/>
      <c r="C135" s="4">
        <f>'2 жастағы Ф'!Q10</f>
        <v>1</v>
      </c>
      <c r="D135" s="4">
        <f>'2 жастағы К'!Q10</f>
        <v>0</v>
      </c>
      <c r="E135" s="4">
        <f>'2 жастағы Т'!Q10</f>
        <v>1</v>
      </c>
      <c r="F135" s="4">
        <f>'2 жастағы Ш'!Q10</f>
        <v>0</v>
      </c>
      <c r="G135" s="4">
        <f>'2 жастағы Ә'!Q10</f>
        <v>0</v>
      </c>
    </row>
    <row r="136" spans="2:7" ht="15" customHeight="1" x14ac:dyDescent="0.25">
      <c r="B136" s="712"/>
      <c r="C136" s="4">
        <f>'2 жастағы Ф'!P10</f>
        <v>0</v>
      </c>
      <c r="D136" s="4">
        <f>'2 жастағы К'!P10</f>
        <v>1</v>
      </c>
      <c r="E136" s="4">
        <f>'2 жастағы Т'!P10</f>
        <v>0</v>
      </c>
      <c r="F136" s="4">
        <f>'2 жастағы Ш'!P10</f>
        <v>1</v>
      </c>
      <c r="G136" s="4">
        <f>'2 жастағы Ә'!P10</f>
        <v>1</v>
      </c>
    </row>
    <row r="137" spans="2:7" ht="15" customHeight="1" x14ac:dyDescent="0.25">
      <c r="B137" s="707">
        <v>6</v>
      </c>
      <c r="C137" s="4">
        <f>'2 жастағы Ф'!U10</f>
        <v>0</v>
      </c>
      <c r="D137" s="4">
        <f>'2 жастағы К'!U10</f>
        <v>0</v>
      </c>
      <c r="E137" s="4">
        <f>'2 жастағы Т'!U10</f>
        <v>0</v>
      </c>
      <c r="F137" s="4">
        <f>'2 жастағы Ш'!U10</f>
        <v>0</v>
      </c>
      <c r="G137" s="4">
        <f>'2 жастағы Ә'!U10</f>
        <v>0</v>
      </c>
    </row>
    <row r="138" spans="2:7" ht="15" customHeight="1" x14ac:dyDescent="0.25">
      <c r="B138" s="708"/>
      <c r="C138" s="4">
        <f>'2 жастағы Ф'!T10</f>
        <v>1</v>
      </c>
      <c r="D138" s="4">
        <f>'2 жастағы К'!T10</f>
        <v>1</v>
      </c>
      <c r="E138" s="4">
        <f>'2 жастағы Т'!T10</f>
        <v>1</v>
      </c>
      <c r="F138" s="4">
        <f>'2 жастағы Ш'!T10</f>
        <v>0</v>
      </c>
      <c r="G138" s="4">
        <f>'2 жастағы Ә'!T10</f>
        <v>1</v>
      </c>
    </row>
    <row r="139" spans="2:7" ht="15" customHeight="1" x14ac:dyDescent="0.25">
      <c r="B139" s="712"/>
      <c r="C139" s="4">
        <f>'2 жастағы Ф'!S10</f>
        <v>0</v>
      </c>
      <c r="D139" s="4">
        <f>'2 жастағы К'!S10</f>
        <v>0</v>
      </c>
      <c r="E139" s="4">
        <f>'2 жастағы Т'!S10</f>
        <v>0</v>
      </c>
      <c r="F139" s="4">
        <f>'2 жастағы Ш'!S10</f>
        <v>1</v>
      </c>
      <c r="G139" s="4">
        <f>'2 жастағы Ә'!S10</f>
        <v>0</v>
      </c>
    </row>
    <row r="140" spans="2:7" ht="15" customHeight="1" x14ac:dyDescent="0.25">
      <c r="B140" s="707">
        <v>7</v>
      </c>
      <c r="C140" s="4">
        <f>'2 жастағы Ф'!X10</f>
        <v>0</v>
      </c>
      <c r="D140" s="4">
        <f>'2 жастағы К'!X10</f>
        <v>0</v>
      </c>
      <c r="E140" s="4">
        <f>'2 жастағы Т'!X10</f>
        <v>0</v>
      </c>
      <c r="F140" s="4">
        <f>'2 жастағы Ш'!X10</f>
        <v>0</v>
      </c>
      <c r="G140" s="4">
        <f>'2 жастағы Ә'!X10</f>
        <v>0</v>
      </c>
    </row>
    <row r="141" spans="2:7" ht="15" customHeight="1" x14ac:dyDescent="0.25">
      <c r="B141" s="708"/>
      <c r="C141" s="4">
        <f>'2 жастағы Ф'!W10</f>
        <v>0</v>
      </c>
      <c r="D141" s="4">
        <f>'2 жастағы К'!W10</f>
        <v>1</v>
      </c>
      <c r="E141" s="4">
        <f>'2 жастағы Т'!W10</f>
        <v>0</v>
      </c>
      <c r="F141" s="4">
        <f>'2 жастағы Ш'!W10</f>
        <v>1</v>
      </c>
      <c r="G141" s="4">
        <f>'2 жастағы Ә'!W10</f>
        <v>0</v>
      </c>
    </row>
    <row r="142" spans="2:7" ht="15" customHeight="1" x14ac:dyDescent="0.25">
      <c r="B142" s="712"/>
      <c r="C142" s="4">
        <f>'2 жастағы Ф'!V10</f>
        <v>1</v>
      </c>
      <c r="D142" s="4">
        <f>'2 жастағы К'!V10</f>
        <v>0</v>
      </c>
      <c r="E142" s="4">
        <f>'2 жастағы Т'!V10</f>
        <v>1</v>
      </c>
      <c r="F142" s="4">
        <f>'2 жастағы Ш'!V10</f>
        <v>0</v>
      </c>
      <c r="G142" s="4">
        <f>'2 жастағы Ә'!V10</f>
        <v>1</v>
      </c>
    </row>
    <row r="143" spans="2:7" ht="15" customHeight="1" x14ac:dyDescent="0.25">
      <c r="B143" s="707">
        <v>8</v>
      </c>
      <c r="C143" s="4">
        <f>'2 жастағы Ф'!AA10</f>
        <v>0</v>
      </c>
      <c r="D143" s="4">
        <f>'2 жастағы К'!AA10</f>
        <v>0</v>
      </c>
      <c r="E143" s="4">
        <f>'2 жастағы Т'!AA10</f>
        <v>0</v>
      </c>
      <c r="F143" s="4">
        <f>'2 жастағы Ш'!AA10</f>
        <v>0</v>
      </c>
      <c r="G143" s="4">
        <f>'2 жастағы Ә'!AA10</f>
        <v>0</v>
      </c>
    </row>
    <row r="144" spans="2:7" ht="15" customHeight="1" x14ac:dyDescent="0.25">
      <c r="B144" s="708"/>
      <c r="C144" s="4">
        <f>'2 жастағы Ф'!Z10</f>
        <v>1</v>
      </c>
      <c r="D144" s="4">
        <f>'2 жастағы К'!Z10</f>
        <v>1</v>
      </c>
      <c r="E144" s="4">
        <f>'2 жастағы Т'!Z10</f>
        <v>0</v>
      </c>
      <c r="F144" s="4">
        <f>'2 жастағы Ш'!Z10</f>
        <v>0</v>
      </c>
      <c r="G144" s="4">
        <f>'2 жастағы Ә'!Z10</f>
        <v>0</v>
      </c>
    </row>
    <row r="145" spans="2:7" ht="15" customHeight="1" x14ac:dyDescent="0.25">
      <c r="B145" s="712"/>
      <c r="C145" s="4">
        <f>'2 жастағы Ф'!Y10</f>
        <v>0</v>
      </c>
      <c r="D145" s="4">
        <f>'2 жастағы К'!Y10</f>
        <v>0</v>
      </c>
      <c r="E145" s="4">
        <f>'2 жастағы Т'!Y10</f>
        <v>1</v>
      </c>
      <c r="F145" s="4">
        <f>'2 жастағы Ш'!Y10</f>
        <v>1</v>
      </c>
      <c r="G145" s="4">
        <f>'2 жастағы Ә'!Y10</f>
        <v>0</v>
      </c>
    </row>
    <row r="146" spans="2:7" ht="15" customHeight="1" x14ac:dyDescent="0.25">
      <c r="B146" s="707">
        <v>9</v>
      </c>
      <c r="C146" s="4">
        <f>'2 жастағы Ф'!AD10</f>
        <v>0</v>
      </c>
      <c r="D146" s="4">
        <f>'2 жастағы К'!AD10</f>
        <v>0</v>
      </c>
      <c r="E146" s="4">
        <f>'2 жастағы Т'!AD10</f>
        <v>0</v>
      </c>
      <c r="F146" s="4">
        <f>'2 жастағы Ш'!AD10</f>
        <v>0</v>
      </c>
      <c r="G146" s="4">
        <f>'2 жастағы Ә'!AD10</f>
        <v>0</v>
      </c>
    </row>
    <row r="147" spans="2:7" ht="15" customHeight="1" x14ac:dyDescent="0.25">
      <c r="B147" s="708"/>
      <c r="C147" s="4">
        <f>'2 жастағы Ф'!AC10</f>
        <v>0</v>
      </c>
      <c r="D147" s="4">
        <f>'2 жастағы К'!AC10</f>
        <v>0</v>
      </c>
      <c r="E147" s="4">
        <f>'2 жастағы Т'!AC10</f>
        <v>0</v>
      </c>
      <c r="F147" s="4">
        <f>'2 жастағы Ш'!AC10</f>
        <v>0</v>
      </c>
      <c r="G147" s="4">
        <f>'2 жастағы Ә'!AC10</f>
        <v>1</v>
      </c>
    </row>
    <row r="148" spans="2:7" ht="15" customHeight="1" x14ac:dyDescent="0.25">
      <c r="B148" s="712"/>
      <c r="C148" s="4">
        <f>'2 жастағы Ф'!AB10</f>
        <v>1</v>
      </c>
      <c r="D148" s="4">
        <f>'2 жастағы К'!AB10</f>
        <v>1</v>
      </c>
      <c r="E148" s="4">
        <f>'2 жастағы Т'!AB10</f>
        <v>1</v>
      </c>
      <c r="F148" s="4">
        <f>'2 жастағы Ш'!AB10</f>
        <v>1</v>
      </c>
      <c r="G148" s="4">
        <f>'2 жастағы Ә'!AB10</f>
        <v>0</v>
      </c>
    </row>
    <row r="149" spans="2:7" ht="15" customHeight="1" x14ac:dyDescent="0.25">
      <c r="B149" s="707">
        <v>10</v>
      </c>
      <c r="C149" s="4">
        <f>'2 жастағы Ф'!AG10</f>
        <v>0</v>
      </c>
      <c r="D149" s="4">
        <f>'2 жастағы К'!AG10</f>
        <v>0</v>
      </c>
      <c r="E149" s="4">
        <f>'2 жастағы Т'!AG10</f>
        <v>0</v>
      </c>
      <c r="F149" s="4">
        <f>'2 жастағы Ш'!AG10</f>
        <v>1</v>
      </c>
      <c r="G149" s="4">
        <f>'2 жастағы Ә'!AG10</f>
        <v>0</v>
      </c>
    </row>
    <row r="150" spans="2:7" ht="15" customHeight="1" x14ac:dyDescent="0.25">
      <c r="B150" s="708"/>
      <c r="C150" s="4">
        <f>'2 жастағы Ф'!AF10</f>
        <v>1</v>
      </c>
      <c r="D150" s="4">
        <f>'2 жастағы К'!AF10</f>
        <v>0</v>
      </c>
      <c r="E150" s="4">
        <f>'2 жастағы Т'!AF10</f>
        <v>0</v>
      </c>
      <c r="F150" s="4">
        <f>'2 жастағы Ш'!AF10</f>
        <v>0</v>
      </c>
      <c r="G150" s="4">
        <f>'2 жастағы Ә'!AF10</f>
        <v>1</v>
      </c>
    </row>
    <row r="151" spans="2:7" ht="15" customHeight="1" x14ac:dyDescent="0.25">
      <c r="B151" s="712"/>
      <c r="C151" s="4">
        <f>'2 жастағы Ф'!AE10</f>
        <v>0</v>
      </c>
      <c r="D151" s="4">
        <f>'2 жастағы К'!AE10</f>
        <v>1</v>
      </c>
      <c r="E151" s="4">
        <f>'2 жастағы Т'!AE10</f>
        <v>1</v>
      </c>
      <c r="F151" s="4">
        <f>'2 жастағы Ш'!AE10</f>
        <v>0</v>
      </c>
      <c r="G151" s="4">
        <f>'2 жастағы Ә'!AE10</f>
        <v>0</v>
      </c>
    </row>
    <row r="152" spans="2:7" ht="15" customHeight="1" x14ac:dyDescent="0.25">
      <c r="B152" s="707">
        <v>11</v>
      </c>
      <c r="C152" s="4">
        <f>'2 жастағы Ф'!AJ10</f>
        <v>0</v>
      </c>
      <c r="D152" s="4">
        <f>'2 жастағы К'!AJ10</f>
        <v>0</v>
      </c>
      <c r="E152" s="827"/>
      <c r="F152" s="4">
        <f>'2 жастағы Ш'!AJ10</f>
        <v>1</v>
      </c>
      <c r="G152" s="4">
        <f>'2 жастағы Ә'!AJ10</f>
        <v>1</v>
      </c>
    </row>
    <row r="153" spans="2:7" ht="15" customHeight="1" x14ac:dyDescent="0.25">
      <c r="B153" s="708"/>
      <c r="C153" s="4">
        <f>'2 жастағы Ф'!AI10</f>
        <v>1</v>
      </c>
      <c r="D153" s="4">
        <f>'2 жастағы К'!AI10</f>
        <v>0</v>
      </c>
      <c r="E153" s="828"/>
      <c r="F153" s="4">
        <f>'2 жастағы Ш'!AI10</f>
        <v>0</v>
      </c>
      <c r="G153" s="4">
        <f>'2 жастағы Ә'!AI10</f>
        <v>0</v>
      </c>
    </row>
    <row r="154" spans="2:7" ht="15" customHeight="1" x14ac:dyDescent="0.25">
      <c r="B154" s="712"/>
      <c r="C154" s="4">
        <f>'2 жастағы Ф'!AH10</f>
        <v>0</v>
      </c>
      <c r="D154" s="4">
        <f>'2 жастағы К'!AH10</f>
        <v>1</v>
      </c>
      <c r="E154" s="828"/>
      <c r="F154" s="4">
        <f>'2 жастағы Ш'!AH10</f>
        <v>0</v>
      </c>
      <c r="G154" s="4">
        <f>'2 жастағы Ә'!AH10</f>
        <v>0</v>
      </c>
    </row>
    <row r="155" spans="2:7" ht="15" customHeight="1" x14ac:dyDescent="0.25">
      <c r="B155" s="707">
        <v>12</v>
      </c>
      <c r="C155" s="4">
        <f>'2 жастағы Ф'!AM10</f>
        <v>0</v>
      </c>
      <c r="D155" s="4">
        <f>'2 жастағы К'!AM10</f>
        <v>0</v>
      </c>
      <c r="E155" s="828"/>
      <c r="F155" s="4">
        <f>'2 жастағы Ш'!AM10</f>
        <v>0</v>
      </c>
      <c r="G155" s="4">
        <f>'2 жастағы Ә'!AM10</f>
        <v>0</v>
      </c>
    </row>
    <row r="156" spans="2:7" x14ac:dyDescent="0.25">
      <c r="B156" s="708"/>
      <c r="C156" s="12">
        <f>'2 жастағы Ф'!AL10</f>
        <v>0</v>
      </c>
      <c r="D156" s="12">
        <f>'2 жастағы К'!AL10</f>
        <v>0</v>
      </c>
      <c r="E156" s="828"/>
      <c r="F156" s="12">
        <f>'2 жастағы Ш'!AL10</f>
        <v>0</v>
      </c>
      <c r="G156" s="12">
        <f>'2 жастағы Ә'!AL10</f>
        <v>1</v>
      </c>
    </row>
    <row r="157" spans="2:7" x14ac:dyDescent="0.25">
      <c r="B157" s="712"/>
      <c r="C157" s="12">
        <f>'2 жастағы Ф'!AK10</f>
        <v>1</v>
      </c>
      <c r="D157" s="12">
        <f>'2 жастағы К'!AK10</f>
        <v>1</v>
      </c>
      <c r="E157" s="828"/>
      <c r="F157" s="12">
        <f>'2 жастағы Ш'!AK10</f>
        <v>1</v>
      </c>
      <c r="G157" s="12">
        <f>'2 жастағы Ә'!AK10</f>
        <v>0</v>
      </c>
    </row>
    <row r="158" spans="2:7" x14ac:dyDescent="0.25">
      <c r="B158" s="707">
        <v>13</v>
      </c>
      <c r="C158" s="825"/>
      <c r="D158" s="4">
        <f>'2 жастағы К'!AP10</f>
        <v>0</v>
      </c>
      <c r="E158" s="828"/>
      <c r="F158" s="4">
        <f>'2 жастағы Ш'!AP10</f>
        <v>0</v>
      </c>
      <c r="G158" s="4">
        <f>'2 жастағы Ә'!AP10</f>
        <v>0</v>
      </c>
    </row>
    <row r="159" spans="2:7" x14ac:dyDescent="0.25">
      <c r="B159" s="708"/>
      <c r="C159" s="826"/>
      <c r="D159" s="4">
        <f>'2 жастағы К'!AO10</f>
        <v>1</v>
      </c>
      <c r="E159" s="828"/>
      <c r="F159" s="4">
        <f>'2 жастағы Ш'!AO10</f>
        <v>1</v>
      </c>
      <c r="G159" s="4">
        <f>'2 жастағы Ә'!AO10</f>
        <v>0</v>
      </c>
    </row>
    <row r="160" spans="2:7" x14ac:dyDescent="0.25">
      <c r="B160" s="712"/>
      <c r="C160" s="826"/>
      <c r="D160" s="4">
        <f>'2 жастағы К'!AN10</f>
        <v>0</v>
      </c>
      <c r="E160" s="828"/>
      <c r="F160" s="4">
        <f>'2 жастағы Ш'!AN10</f>
        <v>0</v>
      </c>
      <c r="G160" s="4">
        <f>'2 жастағы Ә'!AN10</f>
        <v>1</v>
      </c>
    </row>
    <row r="161" spans="2:7" x14ac:dyDescent="0.25">
      <c r="B161" s="707">
        <v>14</v>
      </c>
      <c r="C161" s="826"/>
      <c r="D161" s="4">
        <f>'2 жастағы К'!AS10</f>
        <v>0</v>
      </c>
      <c r="E161" s="828"/>
      <c r="F161" s="4">
        <f>'2 жастағы Ш'!AS10</f>
        <v>0</v>
      </c>
      <c r="G161" s="4">
        <f>'2 жастағы Ә'!AS10</f>
        <v>0</v>
      </c>
    </row>
    <row r="162" spans="2:7" x14ac:dyDescent="0.25">
      <c r="B162" s="708"/>
      <c r="C162" s="826"/>
      <c r="D162" s="4">
        <f>'2 жастағы К'!AR10</f>
        <v>1</v>
      </c>
      <c r="E162" s="828"/>
      <c r="F162" s="4">
        <f>'2 жастағы Ш'!AR10</f>
        <v>0</v>
      </c>
      <c r="G162" s="4">
        <f>'2 жастағы Ә'!AR10</f>
        <v>1</v>
      </c>
    </row>
    <row r="163" spans="2:7" x14ac:dyDescent="0.25">
      <c r="B163" s="712"/>
      <c r="C163" s="826"/>
      <c r="D163" s="4">
        <f>'2 жастағы К'!AQ10</f>
        <v>0</v>
      </c>
      <c r="E163" s="828"/>
      <c r="F163" s="4">
        <f>'2 жастағы Ш'!AQ10</f>
        <v>1</v>
      </c>
      <c r="G163" s="4">
        <f>'2 жастағы Ә'!AQ10</f>
        <v>0</v>
      </c>
    </row>
    <row r="164" spans="2:7" x14ac:dyDescent="0.25">
      <c r="B164" s="707">
        <v>15</v>
      </c>
      <c r="C164" s="826"/>
      <c r="D164" s="4">
        <f>'2 жастағы К'!AV10</f>
        <v>0</v>
      </c>
      <c r="E164" s="828"/>
      <c r="F164" s="825"/>
      <c r="G164" s="4">
        <f>'2 жастағы Ә'!AV10</f>
        <v>0</v>
      </c>
    </row>
    <row r="165" spans="2:7" x14ac:dyDescent="0.25">
      <c r="B165" s="708"/>
      <c r="C165" s="826"/>
      <c r="D165" s="4">
        <f>'2 жастағы К'!AU10</f>
        <v>1</v>
      </c>
      <c r="E165" s="828"/>
      <c r="F165" s="826"/>
      <c r="G165" s="4">
        <f>'2 жастағы Ә'!AU10</f>
        <v>1</v>
      </c>
    </row>
    <row r="166" spans="2:7" x14ac:dyDescent="0.25">
      <c r="B166" s="712"/>
      <c r="C166" s="826"/>
      <c r="D166" s="4">
        <f>'2 жастағы К'!AT10</f>
        <v>0</v>
      </c>
      <c r="E166" s="828"/>
      <c r="F166" s="826"/>
      <c r="G166" s="4">
        <f>'2 жастағы Ә'!AT10</f>
        <v>0</v>
      </c>
    </row>
    <row r="167" spans="2:7" x14ac:dyDescent="0.25">
      <c r="B167" s="707">
        <v>16</v>
      </c>
      <c r="C167" s="826"/>
      <c r="D167" s="4">
        <f>'2 жастағы К'!AY10</f>
        <v>0</v>
      </c>
      <c r="E167" s="828"/>
      <c r="F167" s="826"/>
      <c r="G167" s="4">
        <f>'2 жастағы Ә'!AY10</f>
        <v>0</v>
      </c>
    </row>
    <row r="168" spans="2:7" x14ac:dyDescent="0.25">
      <c r="B168" s="708"/>
      <c r="C168" s="826"/>
      <c r="D168" s="4">
        <f>'2 жастағы К'!AX10</f>
        <v>1</v>
      </c>
      <c r="E168" s="828"/>
      <c r="F168" s="826"/>
      <c r="G168" s="4">
        <f>'2 жастағы Ә'!AX10</f>
        <v>1</v>
      </c>
    </row>
    <row r="169" spans="2:7" x14ac:dyDescent="0.25">
      <c r="B169" s="712"/>
      <c r="C169" s="826"/>
      <c r="D169" s="4">
        <f>'2 жастағы К'!AW10</f>
        <v>0</v>
      </c>
      <c r="E169" s="828"/>
      <c r="F169" s="826"/>
      <c r="G169" s="4">
        <f>'2 жастағы Ә'!AW10</f>
        <v>0</v>
      </c>
    </row>
    <row r="170" spans="2:7" x14ac:dyDescent="0.25">
      <c r="B170" s="707">
        <v>17</v>
      </c>
      <c r="C170" s="826"/>
      <c r="D170" s="4">
        <f>'2 жастағы К'!BB10</f>
        <v>1</v>
      </c>
      <c r="E170" s="828"/>
      <c r="F170" s="826"/>
      <c r="G170" s="4">
        <f>'2 жастағы Ә'!BB10</f>
        <v>0</v>
      </c>
    </row>
    <row r="171" spans="2:7" x14ac:dyDescent="0.25">
      <c r="B171" s="708"/>
      <c r="C171" s="826"/>
      <c r="D171" s="4">
        <f>'2 жастағы К'!BA10</f>
        <v>0</v>
      </c>
      <c r="E171" s="828"/>
      <c r="F171" s="826"/>
      <c r="G171" s="4">
        <f>'2 жастағы Ә'!BA10</f>
        <v>1</v>
      </c>
    </row>
    <row r="172" spans="2:7" x14ac:dyDescent="0.25">
      <c r="B172" s="712"/>
      <c r="C172" s="826"/>
      <c r="D172" s="4">
        <f>'2 жастағы К'!AZ10</f>
        <v>0</v>
      </c>
      <c r="E172" s="828"/>
      <c r="F172" s="826"/>
      <c r="G172" s="4">
        <f>'2 жастағы Ә'!AZ10</f>
        <v>0</v>
      </c>
    </row>
    <row r="173" spans="2:7" x14ac:dyDescent="0.25">
      <c r="B173" s="707">
        <v>18</v>
      </c>
      <c r="C173" s="826"/>
      <c r="D173" s="4">
        <f>'2 жастағы К'!BE10</f>
        <v>1</v>
      </c>
      <c r="E173" s="828"/>
      <c r="F173" s="826"/>
      <c r="G173" s="825"/>
    </row>
    <row r="174" spans="2:7" x14ac:dyDescent="0.25">
      <c r="B174" s="708"/>
      <c r="C174" s="826"/>
      <c r="D174" s="4">
        <f>'2 жастағы К'!BD10</f>
        <v>0</v>
      </c>
      <c r="E174" s="828"/>
      <c r="F174" s="826"/>
      <c r="G174" s="826"/>
    </row>
    <row r="175" spans="2:7" x14ac:dyDescent="0.25">
      <c r="B175" s="712"/>
      <c r="C175" s="826"/>
      <c r="D175" s="4">
        <f>'2 жастағы К'!BC10</f>
        <v>0</v>
      </c>
      <c r="E175" s="828"/>
      <c r="F175" s="826"/>
      <c r="G175" s="826"/>
    </row>
    <row r="176" spans="2:7" x14ac:dyDescent="0.25">
      <c r="B176" s="707">
        <v>19</v>
      </c>
      <c r="C176" s="826"/>
      <c r="D176" s="4">
        <f>'2 жастағы К'!BH10</f>
        <v>0</v>
      </c>
      <c r="E176" s="828"/>
      <c r="F176" s="826"/>
      <c r="G176" s="826"/>
    </row>
    <row r="177" spans="2:7" x14ac:dyDescent="0.25">
      <c r="B177" s="708"/>
      <c r="C177" s="826"/>
      <c r="D177" s="4">
        <f>'2 жастағы К'!BG10</f>
        <v>0</v>
      </c>
      <c r="E177" s="828"/>
      <c r="F177" s="826"/>
      <c r="G177" s="826"/>
    </row>
    <row r="178" spans="2:7" x14ac:dyDescent="0.25">
      <c r="B178" s="712"/>
      <c r="C178" s="826"/>
      <c r="D178" s="4">
        <f>'2 жастағы К'!BF10</f>
        <v>1</v>
      </c>
      <c r="E178" s="828"/>
      <c r="F178" s="826"/>
      <c r="G178" s="826"/>
    </row>
    <row r="179" spans="2:7" x14ac:dyDescent="0.25">
      <c r="B179" s="707">
        <v>20</v>
      </c>
      <c r="C179" s="826"/>
      <c r="D179" s="4">
        <f>'2 жастағы К'!BK10</f>
        <v>0</v>
      </c>
      <c r="E179" s="828"/>
      <c r="F179" s="826"/>
      <c r="G179" s="826"/>
    </row>
    <row r="180" spans="2:7" x14ac:dyDescent="0.25">
      <c r="B180" s="708"/>
      <c r="C180" s="826"/>
      <c r="D180" s="4">
        <f>'2 жастағы К'!BJ10</f>
        <v>1</v>
      </c>
      <c r="E180" s="828"/>
      <c r="F180" s="826"/>
      <c r="G180" s="826"/>
    </row>
    <row r="181" spans="2:7" x14ac:dyDescent="0.25">
      <c r="B181" s="712"/>
      <c r="C181" s="826"/>
      <c r="D181" s="4">
        <f>'2 жастағы К'!BI10</f>
        <v>0</v>
      </c>
      <c r="E181" s="828"/>
      <c r="F181" s="826"/>
      <c r="G181" s="826"/>
    </row>
    <row r="182" spans="2:7" x14ac:dyDescent="0.25">
      <c r="B182" s="707">
        <v>21</v>
      </c>
      <c r="C182" s="826"/>
      <c r="D182" s="4">
        <f>'2 жастағы К'!BN10</f>
        <v>0</v>
      </c>
      <c r="E182" s="828"/>
      <c r="F182" s="826"/>
      <c r="G182" s="826"/>
    </row>
    <row r="183" spans="2:7" x14ac:dyDescent="0.25">
      <c r="B183" s="708"/>
      <c r="C183" s="826"/>
      <c r="D183" s="4">
        <f>'2 жастағы К'!BM10</f>
        <v>0</v>
      </c>
      <c r="E183" s="828"/>
      <c r="F183" s="826"/>
      <c r="G183" s="826"/>
    </row>
    <row r="184" spans="2:7" x14ac:dyDescent="0.25">
      <c r="B184" s="712"/>
      <c r="C184" s="826"/>
      <c r="D184" s="4">
        <f>'2 жастағы К'!BL10</f>
        <v>1</v>
      </c>
      <c r="E184" s="828"/>
      <c r="F184" s="826"/>
      <c r="G184" s="826"/>
    </row>
    <row r="185" spans="2:7" x14ac:dyDescent="0.25">
      <c r="B185" s="707">
        <v>22</v>
      </c>
      <c r="C185" s="826"/>
      <c r="D185" s="4">
        <f>'2 жастағы К'!BQ10</f>
        <v>0</v>
      </c>
      <c r="E185" s="828"/>
      <c r="F185" s="826"/>
      <c r="G185" s="826"/>
    </row>
    <row r="186" spans="2:7" x14ac:dyDescent="0.25">
      <c r="B186" s="708"/>
      <c r="C186" s="826"/>
      <c r="D186" s="4">
        <f>'2 жастағы К'!BP10</f>
        <v>0</v>
      </c>
      <c r="E186" s="828"/>
      <c r="F186" s="826"/>
      <c r="G186" s="826"/>
    </row>
    <row r="187" spans="2:7" ht="15.75" thickBot="1" x14ac:dyDescent="0.3">
      <c r="B187" s="708"/>
      <c r="C187" s="826"/>
      <c r="D187" s="65">
        <f>'2 жастағы К'!BO10</f>
        <v>1</v>
      </c>
      <c r="E187" s="828"/>
      <c r="F187" s="826"/>
      <c r="G187" s="826"/>
    </row>
    <row r="188" spans="2:7" ht="15" customHeight="1" x14ac:dyDescent="0.25">
      <c r="B188" s="840" t="s">
        <v>824</v>
      </c>
      <c r="C188" s="66">
        <f>'2 жастағы Ф'!AP10</f>
        <v>0</v>
      </c>
      <c r="D188" s="66">
        <f>'2 жастағы К'!BT10</f>
        <v>2</v>
      </c>
      <c r="E188" s="66">
        <f>'2 жастағы Т'!AJ10</f>
        <v>0</v>
      </c>
      <c r="F188" s="66">
        <f>'2 жастағы Ш'!AV10</f>
        <v>2</v>
      </c>
      <c r="G188" s="67">
        <f>'2 жастағы Ә'!BE10</f>
        <v>1</v>
      </c>
    </row>
    <row r="189" spans="2:7" ht="15" customHeight="1" x14ac:dyDescent="0.25">
      <c r="B189" s="821"/>
      <c r="C189" s="40">
        <f>'2 жастағы Ф'!AO10</f>
        <v>8</v>
      </c>
      <c r="D189" s="40">
        <f>'2 жастағы К'!BS10</f>
        <v>12</v>
      </c>
      <c r="E189" s="40">
        <f>'2 жастағы Т'!AI10</f>
        <v>5</v>
      </c>
      <c r="F189" s="40">
        <f>'2 жастағы Ш'!AU10</f>
        <v>5</v>
      </c>
      <c r="G189" s="68">
        <f>'2 жастағы Ә'!BD10</f>
        <v>9</v>
      </c>
    </row>
    <row r="190" spans="2:7" ht="15" customHeight="1" thickBot="1" x14ac:dyDescent="0.3">
      <c r="B190" s="841"/>
      <c r="C190" s="69">
        <f>'2 жастағы Ф'!AN10</f>
        <v>4</v>
      </c>
      <c r="D190" s="69">
        <f>'2 жастағы К'!BR10</f>
        <v>8</v>
      </c>
      <c r="E190" s="69">
        <f>'2 жастағы Т'!AH10</f>
        <v>5</v>
      </c>
      <c r="F190" s="69">
        <f>'2 жастағы Ш'!AT10</f>
        <v>7</v>
      </c>
      <c r="G190" s="70">
        <f>'2 жастағы Ә'!BC10</f>
        <v>6</v>
      </c>
    </row>
    <row r="191" spans="2:7" ht="15" customHeight="1" x14ac:dyDescent="0.25">
      <c r="B191" s="63"/>
      <c r="C191" s="64"/>
      <c r="D191" s="64"/>
      <c r="E191" s="64"/>
      <c r="F191" s="64"/>
      <c r="G191" s="64"/>
    </row>
    <row r="193" spans="2:113" ht="15.75" x14ac:dyDescent="0.25">
      <c r="B193" s="822" t="s">
        <v>826</v>
      </c>
      <c r="C193" s="823"/>
      <c r="D193" s="823"/>
      <c r="E193" s="823"/>
      <c r="F193" s="823"/>
      <c r="G193" s="824"/>
    </row>
    <row r="194" spans="2:113" ht="72.75" customHeight="1" x14ac:dyDescent="0.25">
      <c r="B194" s="39"/>
      <c r="C194" s="7" t="s">
        <v>103</v>
      </c>
      <c r="D194" s="7" t="s">
        <v>113</v>
      </c>
      <c r="E194" s="7" t="s">
        <v>114</v>
      </c>
      <c r="F194" s="7" t="s">
        <v>115</v>
      </c>
      <c r="G194" s="53" t="s">
        <v>116</v>
      </c>
      <c r="CO194" s="15"/>
      <c r="CQ194" s="15"/>
      <c r="CS194" s="15"/>
      <c r="CU194" s="15"/>
      <c r="CW194" s="15"/>
      <c r="CY194" s="15"/>
      <c r="DA194" s="15"/>
      <c r="DC194" s="15"/>
      <c r="DE194" s="15"/>
      <c r="DG194" s="15"/>
      <c r="DI194" s="15"/>
    </row>
    <row r="195" spans="2:113" ht="15" customHeight="1" x14ac:dyDescent="0.25">
      <c r="B195" s="707">
        <v>1</v>
      </c>
      <c r="C195" s="4">
        <f>'2 жастағы Ф'!F61</f>
        <v>0</v>
      </c>
      <c r="D195" s="4">
        <f>'2 жастағы К'!F61</f>
        <v>0</v>
      </c>
      <c r="E195" s="4">
        <f>'2 жастағы Т'!F61</f>
        <v>0</v>
      </c>
      <c r="F195" s="4">
        <f>'2 жастағы Ш'!F61</f>
        <v>0</v>
      </c>
      <c r="G195" s="4">
        <f>'2 жастағы Ә'!F61</f>
        <v>0</v>
      </c>
      <c r="CO195" s="8"/>
      <c r="CQ195" s="8"/>
      <c r="CS195" s="8"/>
      <c r="CU195" s="8"/>
      <c r="CW195" s="8"/>
      <c r="CY195" s="8"/>
      <c r="DA195" s="8"/>
      <c r="DC195" s="8"/>
      <c r="DE195" s="8"/>
      <c r="DG195" s="8"/>
      <c r="DI195" s="8"/>
    </row>
    <row r="196" spans="2:113" ht="15" customHeight="1" x14ac:dyDescent="0.25">
      <c r="B196" s="708"/>
      <c r="C196" s="4">
        <f>'2 жастағы Ф'!E61</f>
        <v>0</v>
      </c>
      <c r="D196" s="4">
        <f>'2 жастағы К'!E61</f>
        <v>0</v>
      </c>
      <c r="E196" s="4">
        <f>'2 жастағы Т'!E61</f>
        <v>0</v>
      </c>
      <c r="F196" s="4">
        <f>'2 жастағы Ш'!E61</f>
        <v>0</v>
      </c>
      <c r="G196" s="4">
        <f>'2 жастағы Ә'!E61</f>
        <v>0</v>
      </c>
      <c r="CO196" s="8"/>
      <c r="CQ196" s="8"/>
      <c r="CS196" s="8"/>
      <c r="CU196" s="8"/>
      <c r="CW196" s="8"/>
      <c r="CY196" s="8"/>
      <c r="DA196" s="8"/>
      <c r="DC196" s="8"/>
      <c r="DE196" s="8"/>
      <c r="DG196" s="8"/>
      <c r="DI196" s="8"/>
    </row>
    <row r="197" spans="2:113" ht="15" customHeight="1" x14ac:dyDescent="0.25">
      <c r="B197" s="712"/>
      <c r="C197" s="4">
        <f>'2 жастағы Ф'!D61</f>
        <v>1</v>
      </c>
      <c r="D197" s="4">
        <f>'2 жастағы К'!D61</f>
        <v>1</v>
      </c>
      <c r="E197" s="4">
        <f>'2 жастағы Т'!D61</f>
        <v>1</v>
      </c>
      <c r="F197" s="4">
        <f>'2 жастағы Ш'!D61</f>
        <v>0</v>
      </c>
      <c r="G197" s="4">
        <f>'2 жастағы Ә'!D61</f>
        <v>1</v>
      </c>
    </row>
    <row r="198" spans="2:113" ht="15" customHeight="1" x14ac:dyDescent="0.25">
      <c r="B198" s="707">
        <v>2</v>
      </c>
      <c r="C198" s="4">
        <f>'2 жастағы Ф'!I61</f>
        <v>0</v>
      </c>
      <c r="D198" s="4">
        <f>'2 жастағы К'!I61</f>
        <v>0</v>
      </c>
      <c r="E198" s="4">
        <f>'2 жастағы Т'!I61</f>
        <v>0</v>
      </c>
      <c r="F198" s="4">
        <f>'2 жастағы Ш'!I61</f>
        <v>0</v>
      </c>
      <c r="G198" s="4">
        <f>'2 жастағы Ә'!I61</f>
        <v>0</v>
      </c>
    </row>
    <row r="199" spans="2:113" ht="15" customHeight="1" x14ac:dyDescent="0.25">
      <c r="B199" s="708"/>
      <c r="C199" s="4">
        <f>'2 жастағы Ф'!H61</f>
        <v>0</v>
      </c>
      <c r="D199" s="4">
        <f>'2 жастағы К'!H61</f>
        <v>0</v>
      </c>
      <c r="E199" s="4">
        <f>'2 жастағы Т'!H61</f>
        <v>0</v>
      </c>
      <c r="F199" s="4">
        <f>'2 жастағы Ш'!H61</f>
        <v>0</v>
      </c>
      <c r="G199" s="4">
        <f>'2 жастағы Ә'!H61</f>
        <v>0</v>
      </c>
    </row>
    <row r="200" spans="2:113" ht="15" customHeight="1" x14ac:dyDescent="0.25">
      <c r="B200" s="712"/>
      <c r="C200" s="4">
        <f>'2 жастағы Ф'!G61</f>
        <v>1</v>
      </c>
      <c r="D200" s="4">
        <f>'2 жастағы К'!G61</f>
        <v>1</v>
      </c>
      <c r="E200" s="4">
        <f>'2 жастағы Т'!G61</f>
        <v>1</v>
      </c>
      <c r="F200" s="4">
        <f>'2 жастағы Ш'!G61</f>
        <v>0</v>
      </c>
      <c r="G200" s="4">
        <f>'2 жастағы Ә'!G61</f>
        <v>1</v>
      </c>
    </row>
    <row r="201" spans="2:113" ht="15" customHeight="1" x14ac:dyDescent="0.25">
      <c r="B201" s="707">
        <v>3</v>
      </c>
      <c r="C201" s="4">
        <f>'2 жастағы Ф'!L61</f>
        <v>0</v>
      </c>
      <c r="D201" s="4">
        <f>'2 жастағы К'!L61</f>
        <v>0</v>
      </c>
      <c r="E201" s="4">
        <f>'2 жастағы Т'!L61</f>
        <v>0</v>
      </c>
      <c r="F201" s="4">
        <f>'2 жастағы Ш'!L61</f>
        <v>0</v>
      </c>
      <c r="G201" s="4">
        <f>'2 жастағы Ә'!L61</f>
        <v>0</v>
      </c>
    </row>
    <row r="202" spans="2:113" ht="15" customHeight="1" x14ac:dyDescent="0.25">
      <c r="B202" s="708"/>
      <c r="C202" s="4">
        <f>'2 жастағы Ф'!K61</f>
        <v>0</v>
      </c>
      <c r="D202" s="4">
        <f>'2 жастағы К'!K61</f>
        <v>0</v>
      </c>
      <c r="E202" s="4">
        <f>'2 жастағы Т'!K61</f>
        <v>0</v>
      </c>
      <c r="F202" s="4">
        <f>'2 жастағы Ш'!K61</f>
        <v>0</v>
      </c>
      <c r="G202" s="4">
        <f>'2 жастағы Ә'!K61</f>
        <v>0</v>
      </c>
    </row>
    <row r="203" spans="2:113" ht="15" customHeight="1" x14ac:dyDescent="0.25">
      <c r="B203" s="712"/>
      <c r="C203" s="4">
        <f>'2 жастағы Ф'!J61</f>
        <v>1</v>
      </c>
      <c r="D203" s="4">
        <f>'2 жастағы К'!J61</f>
        <v>1</v>
      </c>
      <c r="E203" s="4">
        <f>'2 жастағы Т'!J61</f>
        <v>1</v>
      </c>
      <c r="F203" s="4">
        <f>'2 жастағы Ш'!J61</f>
        <v>0</v>
      </c>
      <c r="G203" s="4">
        <f>'2 жастағы Ә'!J61</f>
        <v>1</v>
      </c>
    </row>
    <row r="204" spans="2:113" ht="15" customHeight="1" x14ac:dyDescent="0.25">
      <c r="B204" s="707">
        <v>4</v>
      </c>
      <c r="C204" s="4">
        <f>'2 жастағы Ф'!O61</f>
        <v>0</v>
      </c>
      <c r="D204" s="4">
        <f>'2 жастағы К'!O61</f>
        <v>0</v>
      </c>
      <c r="E204" s="4">
        <f>'2 жастағы Т'!O61</f>
        <v>0</v>
      </c>
      <c r="F204" s="4">
        <f>'2 жастағы Ш'!O61</f>
        <v>0</v>
      </c>
      <c r="G204" s="4">
        <f>'2 жастағы Ә'!O61</f>
        <v>0</v>
      </c>
    </row>
    <row r="205" spans="2:113" ht="15" customHeight="1" x14ac:dyDescent="0.25">
      <c r="B205" s="708"/>
      <c r="C205" s="4">
        <f>'2 жастағы Ф'!N61</f>
        <v>0</v>
      </c>
      <c r="D205" s="4">
        <f>'2 жастағы К'!N61</f>
        <v>0</v>
      </c>
      <c r="E205" s="4">
        <f>'2 жастағы Т'!N61</f>
        <v>0</v>
      </c>
      <c r="F205" s="4">
        <f>'2 жастағы Ш'!N61</f>
        <v>0</v>
      </c>
      <c r="G205" s="4">
        <f>'2 жастағы Ә'!N61</f>
        <v>0</v>
      </c>
    </row>
    <row r="206" spans="2:113" ht="15" customHeight="1" x14ac:dyDescent="0.25">
      <c r="B206" s="712"/>
      <c r="C206" s="4">
        <f>'2 жастағы Ф'!M61</f>
        <v>1</v>
      </c>
      <c r="D206" s="4">
        <f>'2 жастағы К'!M61</f>
        <v>1</v>
      </c>
      <c r="E206" s="4">
        <f>'2 жастағы Т'!M61</f>
        <v>1</v>
      </c>
      <c r="F206" s="4">
        <f>'2 жастағы Ш'!M61</f>
        <v>0</v>
      </c>
      <c r="G206" s="4">
        <f>'2 жастағы Ә'!M61</f>
        <v>1</v>
      </c>
    </row>
    <row r="207" spans="2:113" ht="15" customHeight="1" x14ac:dyDescent="0.25">
      <c r="B207" s="707">
        <v>5</v>
      </c>
      <c r="C207" s="4">
        <f>'2 жастағы Ф'!R61</f>
        <v>0</v>
      </c>
      <c r="D207" s="4">
        <f>'2 жастағы К'!R61</f>
        <v>0</v>
      </c>
      <c r="E207" s="4">
        <f>'2 жастағы Т'!R61</f>
        <v>0</v>
      </c>
      <c r="F207" s="4">
        <f>'2 жастағы Ш'!R61</f>
        <v>0</v>
      </c>
      <c r="G207" s="4">
        <f>'2 жастағы Ә'!R61</f>
        <v>0</v>
      </c>
    </row>
    <row r="208" spans="2:113" x14ac:dyDescent="0.25">
      <c r="B208" s="708"/>
      <c r="C208" s="4">
        <f>'2 жастағы Ф'!Q61</f>
        <v>0</v>
      </c>
      <c r="D208" s="4">
        <f>'2 жастағы К'!Q61</f>
        <v>0</v>
      </c>
      <c r="E208" s="4">
        <f>'2 жастағы Т'!Q61</f>
        <v>0</v>
      </c>
      <c r="F208" s="4">
        <f>'2 жастағы Ш'!Q61</f>
        <v>0</v>
      </c>
      <c r="G208" s="4">
        <f>'2 жастағы Ә'!Q61</f>
        <v>0</v>
      </c>
    </row>
    <row r="209" spans="2:7" x14ac:dyDescent="0.25">
      <c r="B209" s="712"/>
      <c r="C209" s="4">
        <f>'2 жастағы Ф'!P61</f>
        <v>1</v>
      </c>
      <c r="D209" s="4">
        <f>'2 жастағы К'!P61</f>
        <v>1</v>
      </c>
      <c r="E209" s="4">
        <f>'2 жастағы Т'!P61</f>
        <v>1</v>
      </c>
      <c r="F209" s="4">
        <f>'2 жастағы Ш'!P61</f>
        <v>0</v>
      </c>
      <c r="G209" s="4">
        <f>'2 жастағы Ә'!P61</f>
        <v>1</v>
      </c>
    </row>
    <row r="210" spans="2:7" x14ac:dyDescent="0.25">
      <c r="B210" s="707">
        <v>6</v>
      </c>
      <c r="C210" s="4">
        <f>'2 жастағы Ф'!U61</f>
        <v>0</v>
      </c>
      <c r="D210" s="4">
        <f>'2 жастағы К'!U61</f>
        <v>0</v>
      </c>
      <c r="E210" s="4">
        <f>'2 жастағы Т'!U61</f>
        <v>0</v>
      </c>
      <c r="F210" s="4">
        <f>'2 жастағы Ш'!U61</f>
        <v>0</v>
      </c>
      <c r="G210" s="4">
        <f>'2 жастағы Ә'!U61</f>
        <v>0</v>
      </c>
    </row>
    <row r="211" spans="2:7" x14ac:dyDescent="0.25">
      <c r="B211" s="708"/>
      <c r="C211" s="4">
        <f>'2 жастағы Ф'!T61</f>
        <v>0</v>
      </c>
      <c r="D211" s="4">
        <f>'2 жастағы К'!T61</f>
        <v>0</v>
      </c>
      <c r="E211" s="4">
        <f>'2 жастағы Т'!T61</f>
        <v>0</v>
      </c>
      <c r="F211" s="4">
        <f>'2 жастағы Ш'!T61</f>
        <v>0</v>
      </c>
      <c r="G211" s="4">
        <f>'2 жастағы Ә'!T61</f>
        <v>0</v>
      </c>
    </row>
    <row r="212" spans="2:7" x14ac:dyDescent="0.25">
      <c r="B212" s="712"/>
      <c r="C212" s="4">
        <f>'2 жастағы Ф'!S61</f>
        <v>1</v>
      </c>
      <c r="D212" s="4">
        <f>'2 жастағы К'!S61</f>
        <v>1</v>
      </c>
      <c r="E212" s="4">
        <f>'2 жастағы Т'!S61</f>
        <v>1</v>
      </c>
      <c r="F212" s="4">
        <f>'2 жастағы Ш'!S61</f>
        <v>0</v>
      </c>
      <c r="G212" s="4">
        <f>'2 жастағы Ә'!S61</f>
        <v>1</v>
      </c>
    </row>
    <row r="213" spans="2:7" x14ac:dyDescent="0.25">
      <c r="B213" s="707">
        <v>7</v>
      </c>
      <c r="C213" s="4">
        <f>'2 жастағы Ф'!X61</f>
        <v>0</v>
      </c>
      <c r="D213" s="4">
        <f>'2 жастағы К'!X61</f>
        <v>0</v>
      </c>
      <c r="E213" s="4">
        <f>'2 жастағы Т'!X61</f>
        <v>0</v>
      </c>
      <c r="F213" s="4">
        <f>'2 жастағы Ш'!X61</f>
        <v>0</v>
      </c>
      <c r="G213" s="4">
        <f>'2 жастағы Ә'!X61</f>
        <v>0</v>
      </c>
    </row>
    <row r="214" spans="2:7" x14ac:dyDescent="0.25">
      <c r="B214" s="708"/>
      <c r="C214" s="4">
        <f>'2 жастағы Ф'!W61</f>
        <v>0</v>
      </c>
      <c r="D214" s="4">
        <f>'2 жастағы К'!W61</f>
        <v>0</v>
      </c>
      <c r="E214" s="4">
        <f>'2 жастағы Т'!W61</f>
        <v>0</v>
      </c>
      <c r="F214" s="4">
        <f>'2 жастағы Ш'!W61</f>
        <v>0</v>
      </c>
      <c r="G214" s="4">
        <f>'2 жастағы Ә'!W61</f>
        <v>0</v>
      </c>
    </row>
    <row r="215" spans="2:7" x14ac:dyDescent="0.25">
      <c r="B215" s="712"/>
      <c r="C215" s="4">
        <f>'2 жастағы Ф'!V61</f>
        <v>1</v>
      </c>
      <c r="D215" s="4">
        <f>'2 жастағы К'!V61</f>
        <v>1</v>
      </c>
      <c r="E215" s="4">
        <f>'2 жастағы Т'!V61</f>
        <v>1</v>
      </c>
      <c r="F215" s="4">
        <f>'2 жастағы Ш'!V61</f>
        <v>0</v>
      </c>
      <c r="G215" s="4">
        <f>'2 жастағы Ә'!V61</f>
        <v>1</v>
      </c>
    </row>
    <row r="216" spans="2:7" x14ac:dyDescent="0.25">
      <c r="B216" s="707">
        <v>8</v>
      </c>
      <c r="C216" s="4">
        <f>'2 жастағы Ф'!AA61</f>
        <v>0</v>
      </c>
      <c r="D216" s="4">
        <f>'2 жастағы К'!AA61</f>
        <v>0</v>
      </c>
      <c r="E216" s="4">
        <f>'2 жастағы Т'!AA61</f>
        <v>0</v>
      </c>
      <c r="F216" s="4">
        <f>'2 жастағы Ш'!AA61</f>
        <v>0</v>
      </c>
      <c r="G216" s="4">
        <f>'2 жастағы Ә'!AA61</f>
        <v>0</v>
      </c>
    </row>
    <row r="217" spans="2:7" x14ac:dyDescent="0.25">
      <c r="B217" s="708"/>
      <c r="C217" s="4">
        <f>'2 жастағы Ф'!Z61</f>
        <v>0</v>
      </c>
      <c r="D217" s="4">
        <f>'2 жастағы К'!Z61</f>
        <v>0</v>
      </c>
      <c r="E217" s="4">
        <f>'2 жастағы Т'!Z61</f>
        <v>0</v>
      </c>
      <c r="F217" s="4">
        <f>'2 жастағы Ш'!Z61</f>
        <v>0</v>
      </c>
      <c r="G217" s="4">
        <f>'2 жастағы Ә'!Z61</f>
        <v>0</v>
      </c>
    </row>
    <row r="218" spans="2:7" x14ac:dyDescent="0.25">
      <c r="B218" s="712"/>
      <c r="C218" s="4">
        <f>'2 жастағы Ф'!Y61</f>
        <v>1</v>
      </c>
      <c r="D218" s="4">
        <f>'2 жастағы К'!Y61</f>
        <v>1</v>
      </c>
      <c r="E218" s="4">
        <f>'2 жастағы Т'!Y61</f>
        <v>1</v>
      </c>
      <c r="F218" s="4">
        <f>'2 жастағы Ш'!Y61</f>
        <v>0</v>
      </c>
      <c r="G218" s="4">
        <f>'2 жастағы Ә'!Y61</f>
        <v>1</v>
      </c>
    </row>
    <row r="219" spans="2:7" x14ac:dyDescent="0.25">
      <c r="B219" s="707">
        <v>9</v>
      </c>
      <c r="C219" s="4">
        <f>'2 жастағы Ф'!AD61</f>
        <v>0</v>
      </c>
      <c r="D219" s="4">
        <f>'2 жастағы К'!AD61</f>
        <v>0</v>
      </c>
      <c r="E219" s="4">
        <f>'2 жастағы Т'!AD61</f>
        <v>0</v>
      </c>
      <c r="F219" s="4">
        <f>'2 жастағы Ш'!AD61</f>
        <v>0</v>
      </c>
      <c r="G219" s="4">
        <f>'2 жастағы Ә'!AD61</f>
        <v>0</v>
      </c>
    </row>
    <row r="220" spans="2:7" x14ac:dyDescent="0.25">
      <c r="B220" s="708"/>
      <c r="C220" s="4">
        <f>'2 жастағы Ф'!AC61</f>
        <v>0</v>
      </c>
      <c r="D220" s="4">
        <f>'2 жастағы К'!AC61</f>
        <v>0</v>
      </c>
      <c r="E220" s="4">
        <f>'2 жастағы Т'!AC61</f>
        <v>0</v>
      </c>
      <c r="F220" s="4">
        <f>'2 жастағы Ш'!AC61</f>
        <v>0</v>
      </c>
      <c r="G220" s="4">
        <f>'2 жастағы Ә'!AC61</f>
        <v>0</v>
      </c>
    </row>
    <row r="221" spans="2:7" x14ac:dyDescent="0.25">
      <c r="B221" s="712"/>
      <c r="C221" s="4">
        <f>'2 жастағы Ф'!AB61</f>
        <v>1</v>
      </c>
      <c r="D221" s="4">
        <f>'2 жастағы К'!AB61</f>
        <v>1</v>
      </c>
      <c r="E221" s="4">
        <f>'2 жастағы Т'!AB61</f>
        <v>1</v>
      </c>
      <c r="F221" s="4">
        <f>'2 жастағы Ш'!AB61</f>
        <v>0</v>
      </c>
      <c r="G221" s="4">
        <f>'2 жастағы Ә'!AB61</f>
        <v>1</v>
      </c>
    </row>
    <row r="222" spans="2:7" x14ac:dyDescent="0.25">
      <c r="B222" s="707">
        <v>10</v>
      </c>
      <c r="C222" s="4">
        <f>'2 жастағы Ф'!AG61</f>
        <v>0</v>
      </c>
      <c r="D222" s="4">
        <f>'2 жастағы К'!AG61</f>
        <v>0</v>
      </c>
      <c r="E222" s="842"/>
      <c r="F222" s="4">
        <f>'2 жастағы Ш'!AG61</f>
        <v>0</v>
      </c>
      <c r="G222" s="4">
        <f>'2 жастағы Ә'!AG61</f>
        <v>0</v>
      </c>
    </row>
    <row r="223" spans="2:7" x14ac:dyDescent="0.25">
      <c r="B223" s="708"/>
      <c r="C223" s="4">
        <f>'2 жастағы Ф'!AF61</f>
        <v>0</v>
      </c>
      <c r="D223" s="4">
        <f>'2 жастағы К'!AF61</f>
        <v>0</v>
      </c>
      <c r="E223" s="843"/>
      <c r="F223" s="4">
        <f>'2 жастағы Ш'!AF61</f>
        <v>0</v>
      </c>
      <c r="G223" s="4">
        <f>'2 жастағы Ә'!AF61</f>
        <v>0</v>
      </c>
    </row>
    <row r="224" spans="2:7" x14ac:dyDescent="0.25">
      <c r="B224" s="712"/>
      <c r="C224" s="4">
        <f>'2 жастағы Ф'!AE61</f>
        <v>1</v>
      </c>
      <c r="D224" s="4">
        <f>'2 жастағы К'!AE61</f>
        <v>1</v>
      </c>
      <c r="E224" s="843"/>
      <c r="F224" s="4">
        <f>'2 жастағы Ш'!AE61</f>
        <v>0</v>
      </c>
      <c r="G224" s="4">
        <f>'2 жастағы Ә'!AE61</f>
        <v>1</v>
      </c>
    </row>
    <row r="225" spans="2:7" x14ac:dyDescent="0.25">
      <c r="B225" s="707">
        <v>11</v>
      </c>
      <c r="C225" s="4">
        <f>'2 жастағы Ф'!AJ61</f>
        <v>0</v>
      </c>
      <c r="D225" s="4">
        <f>'2 жастағы К'!AJ61</f>
        <v>0</v>
      </c>
      <c r="E225" s="843"/>
      <c r="F225" s="4">
        <f>'2 жастағы Ш'!AJ61</f>
        <v>0</v>
      </c>
      <c r="G225" s="4">
        <f>'2 жастағы Ә'!AJ61</f>
        <v>0</v>
      </c>
    </row>
    <row r="226" spans="2:7" x14ac:dyDescent="0.25">
      <c r="B226" s="708"/>
      <c r="C226" s="4">
        <f>'2 жастағы Ф'!AI61</f>
        <v>0</v>
      </c>
      <c r="D226" s="4">
        <f>'2 жастағы К'!AI61</f>
        <v>0</v>
      </c>
      <c r="E226" s="843"/>
      <c r="F226" s="4">
        <f>'2 жастағы Ш'!AI61</f>
        <v>0</v>
      </c>
      <c r="G226" s="4">
        <f>'2 жастағы Ә'!AI61</f>
        <v>0</v>
      </c>
    </row>
    <row r="227" spans="2:7" x14ac:dyDescent="0.25">
      <c r="B227" s="712"/>
      <c r="C227" s="4">
        <f>'2 жастағы Ф'!AH61</f>
        <v>1</v>
      </c>
      <c r="D227" s="4">
        <f>'2 жастағы К'!AH61</f>
        <v>1</v>
      </c>
      <c r="E227" s="843"/>
      <c r="F227" s="4">
        <f>'2 жастағы Ш'!AH61</f>
        <v>1</v>
      </c>
      <c r="G227" s="4">
        <f>'2 жастағы Ә'!AH61</f>
        <v>1</v>
      </c>
    </row>
    <row r="228" spans="2:7" x14ac:dyDescent="0.25">
      <c r="B228" s="707">
        <v>12</v>
      </c>
      <c r="C228" s="4">
        <f>'2 жастағы Ф'!AM61</f>
        <v>0</v>
      </c>
      <c r="D228" s="4">
        <f>'2 жастағы К'!AM61</f>
        <v>0</v>
      </c>
      <c r="E228" s="843"/>
      <c r="F228" s="4">
        <f>'2 жастағы Ш'!AM61</f>
        <v>0</v>
      </c>
      <c r="G228" s="4">
        <f>'2 жастағы Ә'!AM61</f>
        <v>0</v>
      </c>
    </row>
    <row r="229" spans="2:7" x14ac:dyDescent="0.25">
      <c r="B229" s="708"/>
      <c r="C229" s="4">
        <f>'2 жастағы Ф'!AL61</f>
        <v>0</v>
      </c>
      <c r="D229" s="4">
        <f>'2 жастағы К'!AL61</f>
        <v>0</v>
      </c>
      <c r="E229" s="843"/>
      <c r="F229" s="4">
        <f>'2 жастағы Ш'!AL61</f>
        <v>0</v>
      </c>
      <c r="G229" s="4">
        <f>'2 жастағы Ә'!AL61</f>
        <v>0</v>
      </c>
    </row>
    <row r="230" spans="2:7" x14ac:dyDescent="0.25">
      <c r="B230" s="712"/>
      <c r="C230" s="4">
        <f>'2 жастағы Ф'!AK61</f>
        <v>1</v>
      </c>
      <c r="D230" s="160">
        <f>'2 жастағы К'!AK61</f>
        <v>1</v>
      </c>
      <c r="E230" s="843"/>
      <c r="F230" s="4">
        <f>'2 жастағы Ш'!AK61</f>
        <v>1</v>
      </c>
      <c r="G230" s="4">
        <f>'2 жастағы Ә'!AK61</f>
        <v>1</v>
      </c>
    </row>
    <row r="231" spans="2:7" x14ac:dyDescent="0.25">
      <c r="B231" s="707">
        <v>13</v>
      </c>
      <c r="C231" s="4">
        <f>'2 жастағы Ф'!AP61</f>
        <v>0</v>
      </c>
      <c r="D231" s="4">
        <f>'2 жастағы К'!AP61</f>
        <v>0</v>
      </c>
      <c r="E231" s="843"/>
      <c r="F231" s="4">
        <f>'2 жастағы Ш'!AP61</f>
        <v>0</v>
      </c>
      <c r="G231" s="4">
        <f>'2 жастағы Ә'!AP61</f>
        <v>0</v>
      </c>
    </row>
    <row r="232" spans="2:7" x14ac:dyDescent="0.25">
      <c r="B232" s="708"/>
      <c r="C232" s="4">
        <f>'2 жастағы Ф'!AO61</f>
        <v>0</v>
      </c>
      <c r="D232" s="4">
        <f>'2 жастағы К'!AO61</f>
        <v>0</v>
      </c>
      <c r="E232" s="843"/>
      <c r="F232" s="4">
        <f>'2 жастағы Ш'!AO61</f>
        <v>0</v>
      </c>
      <c r="G232" s="4">
        <f>'2 жастағы Ә'!AO61</f>
        <v>0</v>
      </c>
    </row>
    <row r="233" spans="2:7" x14ac:dyDescent="0.25">
      <c r="B233" s="712"/>
      <c r="C233" s="4">
        <f>'2 жастағы Ф'!AN61</f>
        <v>1</v>
      </c>
      <c r="D233" s="4">
        <f>'2 жастағы К'!AN61</f>
        <v>1</v>
      </c>
      <c r="E233" s="843"/>
      <c r="F233" s="4">
        <f>'2 жастағы Ш'!AN61</f>
        <v>1</v>
      </c>
      <c r="G233" s="4">
        <f>'2 жастағы Ә'!AN61</f>
        <v>1</v>
      </c>
    </row>
    <row r="234" spans="2:7" x14ac:dyDescent="0.25">
      <c r="B234" s="707">
        <v>14</v>
      </c>
      <c r="C234" s="4">
        <f>'2 жастағы Ф'!AS61</f>
        <v>0</v>
      </c>
      <c r="D234" s="4">
        <f>'2 жастағы К'!AS61</f>
        <v>0</v>
      </c>
      <c r="E234" s="843"/>
      <c r="F234" s="4">
        <f>'2 жастағы Ш'!AS61</f>
        <v>0</v>
      </c>
      <c r="G234" s="4">
        <f>'2 жастағы Ә'!AS61</f>
        <v>0</v>
      </c>
    </row>
    <row r="235" spans="2:7" x14ac:dyDescent="0.25">
      <c r="B235" s="708"/>
      <c r="C235" s="4">
        <f>'2 жастағы Ф'!AR61</f>
        <v>0</v>
      </c>
      <c r="D235" s="4">
        <f>'2 жастағы К'!AR61</f>
        <v>0</v>
      </c>
      <c r="E235" s="843"/>
      <c r="F235" s="4">
        <f>'2 жастағы Ш'!AR61</f>
        <v>0</v>
      </c>
      <c r="G235" s="4">
        <f>'2 жастағы Ә'!AR61</f>
        <v>0</v>
      </c>
    </row>
    <row r="236" spans="2:7" x14ac:dyDescent="0.25">
      <c r="B236" s="712"/>
      <c r="C236" s="4">
        <f>'2 жастағы Ф'!AQ61</f>
        <v>1</v>
      </c>
      <c r="D236" s="4">
        <f>'2 жастағы К'!AQ61</f>
        <v>1</v>
      </c>
      <c r="E236" s="843"/>
      <c r="F236" s="4">
        <f>'2 жастағы Ш'!AQ61</f>
        <v>1</v>
      </c>
      <c r="G236" s="4">
        <f>'2 жастағы Ә'!AQ61</f>
        <v>1</v>
      </c>
    </row>
    <row r="237" spans="2:7" x14ac:dyDescent="0.25">
      <c r="B237" s="707">
        <v>15</v>
      </c>
      <c r="C237" s="4">
        <f>'2 жастағы Ф'!AV61</f>
        <v>0</v>
      </c>
      <c r="D237" s="4">
        <f>'2 жастағы К'!AV61</f>
        <v>0</v>
      </c>
      <c r="E237" s="843"/>
      <c r="F237" s="4">
        <f>'2 жастағы Ш'!AV61</f>
        <v>0</v>
      </c>
      <c r="G237" s="4">
        <f>'2 жастағы Ә'!AV61</f>
        <v>0</v>
      </c>
    </row>
    <row r="238" spans="2:7" x14ac:dyDescent="0.25">
      <c r="B238" s="708"/>
      <c r="C238" s="4">
        <f>'2 жастағы Ф'!AU61</f>
        <v>0</v>
      </c>
      <c r="D238" s="4">
        <f>'2 жастағы К'!AU61</f>
        <v>0</v>
      </c>
      <c r="E238" s="843"/>
      <c r="F238" s="4">
        <f>'2 жастағы Ш'!AU61</f>
        <v>0</v>
      </c>
      <c r="G238" s="4">
        <f>'2 жастағы Ә'!AU61</f>
        <v>0</v>
      </c>
    </row>
    <row r="239" spans="2:7" x14ac:dyDescent="0.25">
      <c r="B239" s="712"/>
      <c r="C239" s="4">
        <f>'2 жастағы Ф'!AT61</f>
        <v>1</v>
      </c>
      <c r="D239" s="4">
        <f>'2 жастағы К'!AT61</f>
        <v>1</v>
      </c>
      <c r="E239" s="843"/>
      <c r="F239" s="4">
        <f>'2 жастағы Ш'!AT61</f>
        <v>1</v>
      </c>
      <c r="G239" s="4">
        <f>'2 жастағы Ә'!AT61</f>
        <v>1</v>
      </c>
    </row>
    <row r="240" spans="2:7" x14ac:dyDescent="0.25">
      <c r="B240" s="707">
        <v>16</v>
      </c>
      <c r="C240" s="4">
        <f>'2 жастағы Ф'!AY61</f>
        <v>0</v>
      </c>
      <c r="D240" s="4">
        <f>'2 жастағы К'!AY61</f>
        <v>0</v>
      </c>
      <c r="E240" s="843"/>
      <c r="F240" s="4">
        <f>'2 жастағы Ш'!AY61</f>
        <v>0</v>
      </c>
      <c r="G240" s="4">
        <f>'2 жастағы Ә'!AY61</f>
        <v>0</v>
      </c>
    </row>
    <row r="241" spans="2:7" x14ac:dyDescent="0.25">
      <c r="B241" s="708"/>
      <c r="C241" s="4">
        <f>'2 жастағы Ф'!AX61</f>
        <v>0</v>
      </c>
      <c r="D241" s="4">
        <f>'2 жастағы К'!AX61</f>
        <v>0</v>
      </c>
      <c r="E241" s="843"/>
      <c r="F241" s="4">
        <f>'2 жастағы Ш'!AX61</f>
        <v>0</v>
      </c>
      <c r="G241" s="4">
        <f>'2 жастағы Ә'!AX61</f>
        <v>0</v>
      </c>
    </row>
    <row r="242" spans="2:7" x14ac:dyDescent="0.25">
      <c r="B242" s="712"/>
      <c r="C242" s="4">
        <f>'2 жастағы Ф'!AW61</f>
        <v>1</v>
      </c>
      <c r="D242" s="4">
        <f>'2 жастағы К'!AW61</f>
        <v>1</v>
      </c>
      <c r="E242" s="843"/>
      <c r="F242" s="4">
        <f>'2 жастағы Ш'!AW61</f>
        <v>1</v>
      </c>
      <c r="G242" s="4">
        <f>'2 жастағы Ә'!AW61</f>
        <v>1</v>
      </c>
    </row>
    <row r="243" spans="2:7" x14ac:dyDescent="0.25">
      <c r="B243" s="707">
        <v>17</v>
      </c>
      <c r="C243" s="4">
        <f>'2 жастағы Ф'!BB61</f>
        <v>0</v>
      </c>
      <c r="D243" s="4">
        <f>'2 жастағы К'!BB61</f>
        <v>0</v>
      </c>
      <c r="E243" s="843"/>
      <c r="F243" s="4">
        <f>'2 жастағы Ш'!BB61</f>
        <v>0</v>
      </c>
      <c r="G243" s="4">
        <f>'2 жастағы Ә'!BB61</f>
        <v>0</v>
      </c>
    </row>
    <row r="244" spans="2:7" x14ac:dyDescent="0.25">
      <c r="B244" s="708"/>
      <c r="C244" s="4">
        <f>'2 жастағы Ф'!BA61</f>
        <v>0</v>
      </c>
      <c r="D244" s="4">
        <f>'2 жастағы К'!BA61</f>
        <v>0</v>
      </c>
      <c r="E244" s="843"/>
      <c r="F244" s="4">
        <f>'2 жастағы Ш'!BA61</f>
        <v>0</v>
      </c>
      <c r="G244" s="4">
        <f>'2 жастағы Ә'!BA61</f>
        <v>0</v>
      </c>
    </row>
    <row r="245" spans="2:7" x14ac:dyDescent="0.25">
      <c r="B245" s="712"/>
      <c r="C245" s="4">
        <f>'2 жастағы Ф'!AZ61</f>
        <v>1</v>
      </c>
      <c r="D245" s="4">
        <f>'2 жастағы К'!AZ61</f>
        <v>1</v>
      </c>
      <c r="E245" s="843"/>
      <c r="F245" s="4">
        <f>'2 жастағы Ш'!AZ61</f>
        <v>1</v>
      </c>
      <c r="G245" s="4">
        <f>'2 жастағы Ә'!AZ61</f>
        <v>1</v>
      </c>
    </row>
    <row r="246" spans="2:7" x14ac:dyDescent="0.25">
      <c r="B246" s="707">
        <v>18</v>
      </c>
      <c r="C246" s="4">
        <f>'2 жастағы Ф'!BE61</f>
        <v>0</v>
      </c>
      <c r="D246" s="4">
        <f>'2 жастағы К'!BE61</f>
        <v>0</v>
      </c>
      <c r="E246" s="843"/>
      <c r="F246" s="4">
        <f>'2 жастағы Ш'!BE61</f>
        <v>0</v>
      </c>
      <c r="G246" s="4">
        <f>'2 жастағы Ә'!BE61</f>
        <v>0</v>
      </c>
    </row>
    <row r="247" spans="2:7" x14ac:dyDescent="0.25">
      <c r="B247" s="708"/>
      <c r="C247" s="4">
        <f>'2 жастағы Ф'!BD61</f>
        <v>0</v>
      </c>
      <c r="D247" s="4">
        <f>'2 жастағы К'!BD61</f>
        <v>0</v>
      </c>
      <c r="E247" s="843"/>
      <c r="F247" s="4">
        <f>'2 жастағы Ш'!BD61</f>
        <v>0</v>
      </c>
      <c r="G247" s="4">
        <f>'2 жастағы Ә'!BD61</f>
        <v>0</v>
      </c>
    </row>
    <row r="248" spans="2:7" x14ac:dyDescent="0.25">
      <c r="B248" s="712"/>
      <c r="C248" s="4">
        <f>'2 жастағы Ф'!BC61</f>
        <v>1</v>
      </c>
      <c r="D248" s="4">
        <f>'2 жастағы К'!BC61</f>
        <v>1</v>
      </c>
      <c r="E248" s="843"/>
      <c r="F248" s="4">
        <f>'2 жастағы Ш'!BC61</f>
        <v>1</v>
      </c>
      <c r="G248" s="4">
        <f>'2 жастағы Ә'!BC61</f>
        <v>1</v>
      </c>
    </row>
    <row r="249" spans="2:7" x14ac:dyDescent="0.25">
      <c r="B249" s="707">
        <v>19</v>
      </c>
      <c r="C249" s="4">
        <f>'2 жастағы Ф'!BH61</f>
        <v>0</v>
      </c>
      <c r="D249" s="4">
        <f>'2 жастағы К'!BH61</f>
        <v>0</v>
      </c>
      <c r="E249" s="843"/>
      <c r="F249" s="4">
        <f>'2 жастағы Ш'!BH61</f>
        <v>0</v>
      </c>
      <c r="G249" s="4">
        <f>'2 жастағы Ә'!BH61</f>
        <v>0</v>
      </c>
    </row>
    <row r="250" spans="2:7" x14ac:dyDescent="0.25">
      <c r="B250" s="708"/>
      <c r="C250" s="4">
        <f>'2 жастағы Ф'!BG61</f>
        <v>0</v>
      </c>
      <c r="D250" s="4">
        <f>'2 жастағы К'!BG61</f>
        <v>0</v>
      </c>
      <c r="E250" s="843"/>
      <c r="F250" s="4">
        <f>'2 жастағы Ш'!BG61</f>
        <v>0</v>
      </c>
      <c r="G250" s="4">
        <f>'2 жастағы Ә'!BG61</f>
        <v>0</v>
      </c>
    </row>
    <row r="251" spans="2:7" x14ac:dyDescent="0.25">
      <c r="B251" s="712"/>
      <c r="C251" s="4">
        <f>'2 жастағы Ф'!BF61</f>
        <v>1</v>
      </c>
      <c r="D251" s="4">
        <f>'2 жастағы К'!BF61</f>
        <v>1</v>
      </c>
      <c r="E251" s="843"/>
      <c r="F251" s="4">
        <f>'2 жастағы Ш'!BF61</f>
        <v>1</v>
      </c>
      <c r="G251" s="4">
        <f>'2 жастағы Ә'!BF61</f>
        <v>1</v>
      </c>
    </row>
    <row r="252" spans="2:7" x14ac:dyDescent="0.25">
      <c r="B252" s="707">
        <v>20</v>
      </c>
      <c r="C252" s="842"/>
      <c r="D252" s="4">
        <f>'2 жастағы К'!BK61</f>
        <v>0</v>
      </c>
      <c r="E252" s="843"/>
      <c r="F252" s="4">
        <f>'2 жастағы Ш'!BK61</f>
        <v>0</v>
      </c>
      <c r="G252" s="4">
        <f>'2 жастағы Ә'!BK61</f>
        <v>0</v>
      </c>
    </row>
    <row r="253" spans="2:7" x14ac:dyDescent="0.25">
      <c r="B253" s="708"/>
      <c r="C253" s="843"/>
      <c r="D253" s="4">
        <f>'2 жастағы К'!BJ61</f>
        <v>0</v>
      </c>
      <c r="E253" s="843"/>
      <c r="F253" s="4">
        <f>'2 жастағы Ш'!BJ61</f>
        <v>0</v>
      </c>
      <c r="G253" s="4">
        <f>'2 жастағы Ә'!BJ61</f>
        <v>0</v>
      </c>
    </row>
    <row r="254" spans="2:7" x14ac:dyDescent="0.25">
      <c r="B254" s="712"/>
      <c r="C254" s="843"/>
      <c r="D254" s="4">
        <f>'2 жастағы К'!BI61</f>
        <v>1</v>
      </c>
      <c r="E254" s="843"/>
      <c r="F254" s="4">
        <f>'2 жастағы Ш'!BI61</f>
        <v>1</v>
      </c>
      <c r="G254" s="4">
        <f>'2 жастағы Ә'!BI61</f>
        <v>1</v>
      </c>
    </row>
    <row r="255" spans="2:7" x14ac:dyDescent="0.25">
      <c r="B255" s="707">
        <v>21</v>
      </c>
      <c r="C255" s="843"/>
      <c r="D255" s="842"/>
      <c r="E255" s="843"/>
      <c r="F255" s="4">
        <f>'2 жастағы Ш'!BN61</f>
        <v>0</v>
      </c>
      <c r="G255" s="846"/>
    </row>
    <row r="256" spans="2:7" x14ac:dyDescent="0.25">
      <c r="B256" s="708"/>
      <c r="C256" s="843"/>
      <c r="D256" s="843"/>
      <c r="E256" s="843"/>
      <c r="F256" s="4">
        <f>'2 жастағы Ш'!BM61</f>
        <v>0</v>
      </c>
      <c r="G256" s="846"/>
    </row>
    <row r="257" spans="2:7" x14ac:dyDescent="0.25">
      <c r="B257" s="712"/>
      <c r="C257" s="843"/>
      <c r="D257" s="843"/>
      <c r="E257" s="843"/>
      <c r="F257" s="4">
        <f>'2 жастағы Ш'!BL61</f>
        <v>1</v>
      </c>
      <c r="G257" s="846"/>
    </row>
    <row r="258" spans="2:7" x14ac:dyDescent="0.25">
      <c r="B258" s="707">
        <v>22</v>
      </c>
      <c r="C258" s="843"/>
      <c r="D258" s="843"/>
      <c r="E258" s="843"/>
      <c r="F258" s="4">
        <f>'2 жастағы Ш'!BQ61</f>
        <v>0</v>
      </c>
      <c r="G258" s="846"/>
    </row>
    <row r="259" spans="2:7" x14ac:dyDescent="0.25">
      <c r="B259" s="708"/>
      <c r="C259" s="843"/>
      <c r="D259" s="843"/>
      <c r="E259" s="843"/>
      <c r="F259" s="4">
        <f>'2 жастағы Ш'!BP61</f>
        <v>0</v>
      </c>
      <c r="G259" s="846"/>
    </row>
    <row r="260" spans="2:7" x14ac:dyDescent="0.25">
      <c r="B260" s="712"/>
      <c r="C260" s="843"/>
      <c r="D260" s="843"/>
      <c r="E260" s="843"/>
      <c r="F260" s="4">
        <f>'2 жастағы Ш'!BO61</f>
        <v>1</v>
      </c>
      <c r="G260" s="846"/>
    </row>
    <row r="261" spans="2:7" x14ac:dyDescent="0.25">
      <c r="B261" s="707">
        <v>23</v>
      </c>
      <c r="C261" s="843"/>
      <c r="D261" s="843"/>
      <c r="E261" s="843"/>
      <c r="F261" s="4">
        <f>'2 жастағы Ш'!BT61</f>
        <v>0</v>
      </c>
      <c r="G261" s="846"/>
    </row>
    <row r="262" spans="2:7" x14ac:dyDescent="0.25">
      <c r="B262" s="708"/>
      <c r="C262" s="843"/>
      <c r="D262" s="843"/>
      <c r="E262" s="843"/>
      <c r="F262" s="4">
        <f>'2 жастағы Ш'!BS61</f>
        <v>0</v>
      </c>
      <c r="G262" s="846"/>
    </row>
    <row r="263" spans="2:7" x14ac:dyDescent="0.25">
      <c r="B263" s="712"/>
      <c r="C263" s="843"/>
      <c r="D263" s="843"/>
      <c r="E263" s="843"/>
      <c r="F263" s="4">
        <f>'2 жастағы Ш'!BR61</f>
        <v>1</v>
      </c>
      <c r="G263" s="846"/>
    </row>
    <row r="264" spans="2:7" x14ac:dyDescent="0.25">
      <c r="B264" s="707">
        <v>24</v>
      </c>
      <c r="C264" s="843"/>
      <c r="D264" s="843"/>
      <c r="E264" s="843"/>
      <c r="F264" s="4">
        <f>'2 жастағы Ш'!BW61</f>
        <v>0</v>
      </c>
      <c r="G264" s="846"/>
    </row>
    <row r="265" spans="2:7" x14ac:dyDescent="0.25">
      <c r="B265" s="708"/>
      <c r="C265" s="843"/>
      <c r="D265" s="843"/>
      <c r="E265" s="843"/>
      <c r="F265" s="12">
        <f>'2 жастағы Ш'!BV61</f>
        <v>0</v>
      </c>
      <c r="G265" s="846"/>
    </row>
    <row r="266" spans="2:7" x14ac:dyDescent="0.25">
      <c r="B266" s="712"/>
      <c r="C266" s="843"/>
      <c r="D266" s="843"/>
      <c r="E266" s="843"/>
      <c r="F266" s="12">
        <f>'2 жастағы Ш'!BU61</f>
        <v>1</v>
      </c>
      <c r="G266" s="846"/>
    </row>
    <row r="267" spans="2:7" x14ac:dyDescent="0.25">
      <c r="B267" s="707">
        <v>25</v>
      </c>
      <c r="C267" s="843"/>
      <c r="D267" s="843"/>
      <c r="E267" s="843"/>
      <c r="F267" s="4">
        <f>'2 жастағы Ш'!BZ61</f>
        <v>0</v>
      </c>
      <c r="G267" s="846"/>
    </row>
    <row r="268" spans="2:7" x14ac:dyDescent="0.25">
      <c r="B268" s="708"/>
      <c r="C268" s="843"/>
      <c r="D268" s="843"/>
      <c r="E268" s="843"/>
      <c r="F268" s="4">
        <f>'2 жастағы Ш'!BY61</f>
        <v>0</v>
      </c>
      <c r="G268" s="846"/>
    </row>
    <row r="269" spans="2:7" x14ac:dyDescent="0.25">
      <c r="B269" s="712"/>
      <c r="C269" s="843"/>
      <c r="D269" s="843"/>
      <c r="E269" s="843"/>
      <c r="F269" s="4">
        <f>'2 жастағы Ш'!BX61</f>
        <v>1</v>
      </c>
      <c r="G269" s="846"/>
    </row>
    <row r="270" spans="2:7" x14ac:dyDescent="0.25">
      <c r="B270" s="707">
        <v>26</v>
      </c>
      <c r="C270" s="843"/>
      <c r="D270" s="843"/>
      <c r="E270" s="843"/>
      <c r="F270" s="4">
        <f>'2 жастағы Ш'!CC61</f>
        <v>0</v>
      </c>
      <c r="G270" s="846"/>
    </row>
    <row r="271" spans="2:7" x14ac:dyDescent="0.25">
      <c r="B271" s="708"/>
      <c r="C271" s="843"/>
      <c r="D271" s="843"/>
      <c r="E271" s="843"/>
      <c r="F271" s="4">
        <f>'2 жастағы Ш'!CB61</f>
        <v>0</v>
      </c>
      <c r="G271" s="846"/>
    </row>
    <row r="272" spans="2:7" x14ac:dyDescent="0.25">
      <c r="B272" s="712"/>
      <c r="C272" s="843"/>
      <c r="D272" s="843"/>
      <c r="E272" s="843"/>
      <c r="F272" s="4">
        <f>'2 жастағы Ш'!CA61</f>
        <v>1</v>
      </c>
      <c r="G272" s="846"/>
    </row>
    <row r="273" spans="2:7" x14ac:dyDescent="0.25">
      <c r="B273" s="707">
        <v>27</v>
      </c>
      <c r="C273" s="843"/>
      <c r="D273" s="843"/>
      <c r="E273" s="843"/>
      <c r="F273" s="12">
        <f>'2 жастағы Ш'!CF61</f>
        <v>0</v>
      </c>
      <c r="G273" s="846"/>
    </row>
    <row r="274" spans="2:7" x14ac:dyDescent="0.25">
      <c r="B274" s="708"/>
      <c r="C274" s="843"/>
      <c r="D274" s="843"/>
      <c r="E274" s="843"/>
      <c r="F274" s="12">
        <f>'2 жастағы Ш'!CE61</f>
        <v>0</v>
      </c>
      <c r="G274" s="846"/>
    </row>
    <row r="275" spans="2:7" x14ac:dyDescent="0.25">
      <c r="B275" s="712"/>
      <c r="C275" s="843"/>
      <c r="D275" s="843"/>
      <c r="E275" s="843"/>
      <c r="F275" s="12">
        <f>'2 жастағы Ш'!CD61</f>
        <v>1</v>
      </c>
      <c r="G275" s="846"/>
    </row>
    <row r="276" spans="2:7" x14ac:dyDescent="0.25">
      <c r="B276" s="707">
        <v>28</v>
      </c>
      <c r="C276" s="843"/>
      <c r="D276" s="843"/>
      <c r="E276" s="843"/>
      <c r="F276" s="12">
        <f>'2 жастағы Ш'!CI61</f>
        <v>0</v>
      </c>
      <c r="G276" s="846"/>
    </row>
    <row r="277" spans="2:7" x14ac:dyDescent="0.25">
      <c r="B277" s="708"/>
      <c r="C277" s="843"/>
      <c r="D277" s="843"/>
      <c r="E277" s="843"/>
      <c r="F277" s="12">
        <f>'2 жастағы Ш'!CH61</f>
        <v>0</v>
      </c>
      <c r="G277" s="846"/>
    </row>
    <row r="278" spans="2:7" x14ac:dyDescent="0.25">
      <c r="B278" s="712"/>
      <c r="C278" s="843"/>
      <c r="D278" s="843"/>
      <c r="E278" s="843"/>
      <c r="F278" s="12">
        <f>'2 жастағы Ш'!CG61</f>
        <v>1</v>
      </c>
      <c r="G278" s="846"/>
    </row>
    <row r="279" spans="2:7" x14ac:dyDescent="0.25">
      <c r="B279" s="707">
        <v>29</v>
      </c>
      <c r="C279" s="843"/>
      <c r="D279" s="843"/>
      <c r="E279" s="843"/>
      <c r="F279" s="12">
        <f>'2 жастағы Ш'!CL61</f>
        <v>0</v>
      </c>
      <c r="G279" s="846"/>
    </row>
    <row r="280" spans="2:7" x14ac:dyDescent="0.25">
      <c r="B280" s="708"/>
      <c r="C280" s="843"/>
      <c r="D280" s="843"/>
      <c r="E280" s="843"/>
      <c r="F280" s="12">
        <f>'2 жастағы Ш'!CK61</f>
        <v>0</v>
      </c>
      <c r="G280" s="846"/>
    </row>
    <row r="281" spans="2:7" x14ac:dyDescent="0.25">
      <c r="B281" s="712"/>
      <c r="C281" s="843"/>
      <c r="D281" s="843"/>
      <c r="E281" s="843"/>
      <c r="F281" s="12">
        <f>'2 жастағы Ш'!CJ61</f>
        <v>1</v>
      </c>
      <c r="G281" s="846"/>
    </row>
    <row r="282" spans="2:7" x14ac:dyDescent="0.25">
      <c r="B282" s="707">
        <v>30</v>
      </c>
      <c r="C282" s="843"/>
      <c r="D282" s="843"/>
      <c r="E282" s="843"/>
      <c r="F282" s="12">
        <f>'2 жастағы Ш'!CO61</f>
        <v>0</v>
      </c>
      <c r="G282" s="846"/>
    </row>
    <row r="283" spans="2:7" x14ac:dyDescent="0.25">
      <c r="B283" s="708"/>
      <c r="C283" s="843"/>
      <c r="D283" s="843"/>
      <c r="E283" s="843"/>
      <c r="F283" s="12">
        <f>'2 жастағы Ш'!CN61</f>
        <v>0</v>
      </c>
      <c r="G283" s="846"/>
    </row>
    <row r="284" spans="2:7" x14ac:dyDescent="0.25">
      <c r="B284" s="712"/>
      <c r="C284" s="843"/>
      <c r="D284" s="843"/>
      <c r="E284" s="843"/>
      <c r="F284" s="12">
        <f>'2 жастағы Ш'!CM61</f>
        <v>1</v>
      </c>
      <c r="G284" s="846"/>
    </row>
    <row r="285" spans="2:7" x14ac:dyDescent="0.25">
      <c r="B285" s="707">
        <v>31</v>
      </c>
      <c r="C285" s="843"/>
      <c r="D285" s="843"/>
      <c r="E285" s="843"/>
      <c r="F285" s="12">
        <f>'2 жастағы Ш'!CR61</f>
        <v>0</v>
      </c>
      <c r="G285" s="846"/>
    </row>
    <row r="286" spans="2:7" x14ac:dyDescent="0.25">
      <c r="B286" s="708"/>
      <c r="C286" s="843"/>
      <c r="D286" s="843"/>
      <c r="E286" s="843"/>
      <c r="F286" s="12">
        <f>'2 жастағы Ш'!CQ61</f>
        <v>0</v>
      </c>
      <c r="G286" s="846"/>
    </row>
    <row r="287" spans="2:7" x14ac:dyDescent="0.25">
      <c r="B287" s="712"/>
      <c r="C287" s="843"/>
      <c r="D287" s="843"/>
      <c r="E287" s="843"/>
      <c r="F287" s="12">
        <f>'2 жастағы Ш'!CP61</f>
        <v>1</v>
      </c>
      <c r="G287" s="846"/>
    </row>
    <row r="288" spans="2:7" x14ac:dyDescent="0.25">
      <c r="B288" s="707">
        <v>32</v>
      </c>
      <c r="C288" s="843"/>
      <c r="D288" s="843"/>
      <c r="E288" s="843"/>
      <c r="F288" s="12">
        <f>'2 жастағы Ш'!CU61</f>
        <v>0</v>
      </c>
      <c r="G288" s="846"/>
    </row>
    <row r="289" spans="2:7" x14ac:dyDescent="0.25">
      <c r="B289" s="708"/>
      <c r="C289" s="843"/>
      <c r="D289" s="843"/>
      <c r="E289" s="843"/>
      <c r="F289" s="12">
        <f>'2 жастағы Ш'!CT61</f>
        <v>0</v>
      </c>
      <c r="G289" s="846"/>
    </row>
    <row r="290" spans="2:7" x14ac:dyDescent="0.25">
      <c r="B290" s="712"/>
      <c r="C290" s="843"/>
      <c r="D290" s="843"/>
      <c r="E290" s="843"/>
      <c r="F290" s="12">
        <f>'2 жастағы Ш'!CS61</f>
        <v>1</v>
      </c>
      <c r="G290" s="846"/>
    </row>
    <row r="291" spans="2:7" x14ac:dyDescent="0.25">
      <c r="B291" s="707">
        <v>33</v>
      </c>
      <c r="C291" s="843"/>
      <c r="D291" s="843"/>
      <c r="E291" s="843"/>
      <c r="F291" s="12">
        <f>'2 жастағы Ш'!CX61</f>
        <v>0</v>
      </c>
      <c r="G291" s="846"/>
    </row>
    <row r="292" spans="2:7" x14ac:dyDescent="0.25">
      <c r="B292" s="708"/>
      <c r="C292" s="843"/>
      <c r="D292" s="843"/>
      <c r="E292" s="843"/>
      <c r="F292" s="12">
        <f>'2 жастағы Ш'!CW61</f>
        <v>0</v>
      </c>
      <c r="G292" s="846"/>
    </row>
    <row r="293" spans="2:7" x14ac:dyDescent="0.25">
      <c r="B293" s="712"/>
      <c r="C293" s="843"/>
      <c r="D293" s="843"/>
      <c r="E293" s="843"/>
      <c r="F293" s="12">
        <f>'2 жастағы Ш'!CV61</f>
        <v>1</v>
      </c>
      <c r="G293" s="846"/>
    </row>
    <row r="294" spans="2:7" x14ac:dyDescent="0.25">
      <c r="B294" s="707">
        <v>34</v>
      </c>
      <c r="C294" s="843"/>
      <c r="D294" s="843"/>
      <c r="E294" s="843"/>
      <c r="F294" s="12">
        <f>'2 жастағы Ш'!DA61</f>
        <v>0</v>
      </c>
      <c r="G294" s="846"/>
    </row>
    <row r="295" spans="2:7" x14ac:dyDescent="0.25">
      <c r="B295" s="708"/>
      <c r="C295" s="843"/>
      <c r="D295" s="843"/>
      <c r="E295" s="843"/>
      <c r="F295" s="12">
        <f>'2 жастағы Ш'!CZ61</f>
        <v>0</v>
      </c>
      <c r="G295" s="846"/>
    </row>
    <row r="296" spans="2:7" x14ac:dyDescent="0.25">
      <c r="B296" s="712"/>
      <c r="C296" s="843"/>
      <c r="D296" s="843"/>
      <c r="E296" s="843"/>
      <c r="F296" s="12">
        <f>'2 жастағы Ш'!CY61</f>
        <v>1</v>
      </c>
      <c r="G296" s="846"/>
    </row>
    <row r="297" spans="2:7" x14ac:dyDescent="0.25">
      <c r="B297" s="707">
        <v>35</v>
      </c>
      <c r="C297" s="843"/>
      <c r="D297" s="843"/>
      <c r="E297" s="843"/>
      <c r="F297" s="12">
        <f>'2 жастағы Ш'!DD61</f>
        <v>0</v>
      </c>
      <c r="G297" s="846"/>
    </row>
    <row r="298" spans="2:7" x14ac:dyDescent="0.25">
      <c r="B298" s="708"/>
      <c r="C298" s="843"/>
      <c r="D298" s="843"/>
      <c r="E298" s="843"/>
      <c r="F298" s="12">
        <f>'2 жастағы Ш'!DC61</f>
        <v>0</v>
      </c>
      <c r="G298" s="846"/>
    </row>
    <row r="299" spans="2:7" x14ac:dyDescent="0.25">
      <c r="B299" s="712"/>
      <c r="C299" s="843"/>
      <c r="D299" s="843"/>
      <c r="E299" s="843"/>
      <c r="F299" s="12">
        <f>'2 жастағы Ш'!DB61</f>
        <v>1</v>
      </c>
      <c r="G299" s="846"/>
    </row>
    <row r="300" spans="2:7" x14ac:dyDescent="0.25">
      <c r="B300" s="748">
        <v>36</v>
      </c>
      <c r="C300" s="843"/>
      <c r="D300" s="843"/>
      <c r="E300" s="843"/>
      <c r="F300" s="12">
        <f>'2 жастағы Ш'!DG61</f>
        <v>0</v>
      </c>
      <c r="G300" s="846"/>
    </row>
    <row r="301" spans="2:7" x14ac:dyDescent="0.25">
      <c r="B301" s="748"/>
      <c r="C301" s="843"/>
      <c r="D301" s="843"/>
      <c r="E301" s="843"/>
      <c r="F301" s="12">
        <f>'2 жастағы Ш'!DF61</f>
        <v>0</v>
      </c>
      <c r="G301" s="846"/>
    </row>
    <row r="302" spans="2:7" x14ac:dyDescent="0.25">
      <c r="B302" s="748"/>
      <c r="C302" s="843"/>
      <c r="D302" s="843"/>
      <c r="E302" s="843"/>
      <c r="F302" s="12">
        <f>'2 жастағы Ш'!DE61</f>
        <v>1</v>
      </c>
      <c r="G302" s="846"/>
    </row>
    <row r="303" spans="2:7" x14ac:dyDescent="0.25">
      <c r="B303" s="748">
        <v>37</v>
      </c>
      <c r="C303" s="843"/>
      <c r="D303" s="843"/>
      <c r="E303" s="843"/>
      <c r="F303" s="336">
        <f>'2 жастағы Ш'!DJ61</f>
        <v>0</v>
      </c>
      <c r="G303" s="846"/>
    </row>
    <row r="304" spans="2:7" x14ac:dyDescent="0.25">
      <c r="B304" s="748"/>
      <c r="C304" s="843"/>
      <c r="D304" s="843"/>
      <c r="E304" s="843"/>
      <c r="F304" s="336">
        <f>'2 жастағы Ш'!DI61</f>
        <v>0</v>
      </c>
      <c r="G304" s="846"/>
    </row>
    <row r="305" spans="2:7" ht="15.75" thickBot="1" x14ac:dyDescent="0.3">
      <c r="B305" s="748"/>
      <c r="C305" s="844"/>
      <c r="D305" s="845"/>
      <c r="E305" s="844"/>
      <c r="F305" s="336">
        <f>'2 жастағы Ш'!DH61</f>
        <v>1</v>
      </c>
      <c r="G305" s="846"/>
    </row>
    <row r="306" spans="2:7" ht="18.75" x14ac:dyDescent="0.25">
      <c r="B306" s="847" t="s">
        <v>824</v>
      </c>
      <c r="C306" s="158">
        <f>'2 жастағы Ф'!BK61</f>
        <v>0</v>
      </c>
      <c r="D306" s="66">
        <f>'2 жастағы К'!BN61</f>
        <v>0</v>
      </c>
      <c r="E306" s="158">
        <f>'2 жастағы Т'!AG61</f>
        <v>0</v>
      </c>
      <c r="F306" s="158">
        <f>'2 жастағы Ш'!DM61</f>
        <v>0</v>
      </c>
      <c r="G306" s="159">
        <f>'2 жастағы Ә'!BN61</f>
        <v>0</v>
      </c>
    </row>
    <row r="307" spans="2:7" ht="18.75" x14ac:dyDescent="0.25">
      <c r="B307" s="847"/>
      <c r="C307" s="40">
        <f>'2 жастағы Ф'!BJ61</f>
        <v>0</v>
      </c>
      <c r="D307" s="40">
        <f>'2 жастағы К'!BM61</f>
        <v>0</v>
      </c>
      <c r="E307" s="40">
        <f>'2 жастағы Т'!AF61</f>
        <v>0</v>
      </c>
      <c r="F307" s="40">
        <f>'2 жастағы Ш'!DL61</f>
        <v>0</v>
      </c>
      <c r="G307" s="68">
        <f>'2 жастағы Ә'!BM61</f>
        <v>0</v>
      </c>
    </row>
    <row r="308" spans="2:7" ht="18.75" x14ac:dyDescent="0.25">
      <c r="B308" s="847"/>
      <c r="C308" s="95">
        <f>'2 жастағы Ф'!BI61</f>
        <v>19</v>
      </c>
      <c r="D308" s="95">
        <f>'2 жастағы К'!BL61</f>
        <v>20</v>
      </c>
      <c r="E308" s="95">
        <f>'2 жастағы Т'!AE61</f>
        <v>9</v>
      </c>
      <c r="F308" s="95">
        <f>'2 жастағы Ш'!DK61</f>
        <v>27</v>
      </c>
      <c r="G308" s="96">
        <f>'2 жастағы Ә'!BL61</f>
        <v>20</v>
      </c>
    </row>
    <row r="311" spans="2:7" ht="15.75" x14ac:dyDescent="0.25">
      <c r="B311" s="822" t="s">
        <v>825</v>
      </c>
      <c r="C311" s="823"/>
      <c r="D311" s="823"/>
      <c r="E311" s="823"/>
      <c r="F311" s="823"/>
      <c r="G311" s="824"/>
    </row>
    <row r="312" spans="2:7" ht="75.75" customHeight="1" x14ac:dyDescent="0.25">
      <c r="B312" s="39"/>
      <c r="C312" s="7" t="s">
        <v>103</v>
      </c>
      <c r="D312" s="7" t="s">
        <v>113</v>
      </c>
      <c r="E312" s="7" t="s">
        <v>114</v>
      </c>
      <c r="F312" s="7" t="s">
        <v>115</v>
      </c>
      <c r="G312" s="53" t="s">
        <v>116</v>
      </c>
    </row>
    <row r="313" spans="2:7" x14ac:dyDescent="0.25">
      <c r="B313" s="707">
        <v>1</v>
      </c>
      <c r="C313" s="4">
        <f>'2 жастағы Ф'!F115</f>
        <v>0</v>
      </c>
      <c r="D313" s="4">
        <f>'2 жастағы К'!F115</f>
        <v>0</v>
      </c>
      <c r="E313" s="4">
        <f>'2 жастағы Т'!F115</f>
        <v>0</v>
      </c>
      <c r="F313" s="4">
        <f>'2 жастағы Ш'!F115</f>
        <v>0</v>
      </c>
      <c r="G313" s="4">
        <f>'2 жастағы Ә'!F115</f>
        <v>0</v>
      </c>
    </row>
    <row r="314" spans="2:7" x14ac:dyDescent="0.25">
      <c r="B314" s="708"/>
      <c r="C314" s="4">
        <f>'2 жастағы Ф'!E115</f>
        <v>0</v>
      </c>
      <c r="D314" s="4">
        <f>'2 жастағы К'!E115</f>
        <v>0</v>
      </c>
      <c r="E314" s="4">
        <f>'2 жастағы Т'!E115</f>
        <v>0</v>
      </c>
      <c r="F314" s="4">
        <f>'2 жастағы Ш'!E115</f>
        <v>0</v>
      </c>
      <c r="G314" s="4">
        <f>'2 жастағы Ә'!E115</f>
        <v>0</v>
      </c>
    </row>
    <row r="315" spans="2:7" x14ac:dyDescent="0.25">
      <c r="B315" s="712"/>
      <c r="C315" s="4">
        <f>'2 жастағы Ф'!D115</f>
        <v>1</v>
      </c>
      <c r="D315" s="4">
        <f>'2 жастағы К'!D115</f>
        <v>1</v>
      </c>
      <c r="E315" s="4">
        <f>'2 жастағы Т'!D115</f>
        <v>1</v>
      </c>
      <c r="F315" s="4">
        <f>'2 жастағы Ш'!D115</f>
        <v>1</v>
      </c>
      <c r="G315" s="4">
        <f>'2 жастағы Ә'!D115</f>
        <v>1</v>
      </c>
    </row>
    <row r="316" spans="2:7" x14ac:dyDescent="0.25">
      <c r="B316" s="707">
        <v>2</v>
      </c>
      <c r="C316" s="4">
        <f>'2 жастағы Ф'!I115</f>
        <v>0</v>
      </c>
      <c r="D316" s="4">
        <f>'2 жастағы К'!I115</f>
        <v>0</v>
      </c>
      <c r="E316" s="4">
        <f>'2 жастағы Т'!I115</f>
        <v>0</v>
      </c>
      <c r="F316" s="4">
        <f>'2 жастағы Ш'!I115</f>
        <v>0</v>
      </c>
      <c r="G316" s="4">
        <f>'2 жастағы Ә'!I115</f>
        <v>0</v>
      </c>
    </row>
    <row r="317" spans="2:7" x14ac:dyDescent="0.25">
      <c r="B317" s="708"/>
      <c r="C317" s="4">
        <f>'2 жастағы Ф'!H115</f>
        <v>0</v>
      </c>
      <c r="D317" s="4">
        <f>'2 жастағы К'!H115</f>
        <v>0</v>
      </c>
      <c r="E317" s="4">
        <f>'2 жастағы Т'!H115</f>
        <v>0</v>
      </c>
      <c r="F317" s="4">
        <f>'2 жастағы Ш'!H115</f>
        <v>0</v>
      </c>
      <c r="G317" s="4">
        <f>'2 жастағы Ә'!H115</f>
        <v>0</v>
      </c>
    </row>
    <row r="318" spans="2:7" x14ac:dyDescent="0.25">
      <c r="B318" s="712"/>
      <c r="C318" s="4">
        <f>'2 жастағы Ф'!G115</f>
        <v>1</v>
      </c>
      <c r="D318" s="4">
        <f>'2 жастағы К'!G115</f>
        <v>1</v>
      </c>
      <c r="E318" s="4">
        <f>'2 жастағы Т'!G115</f>
        <v>1</v>
      </c>
      <c r="F318" s="4">
        <f>'2 жастағы Ш'!G115</f>
        <v>1</v>
      </c>
      <c r="G318" s="4">
        <f>'2 жастағы Ә'!G115</f>
        <v>1</v>
      </c>
    </row>
    <row r="319" spans="2:7" x14ac:dyDescent="0.25">
      <c r="B319" s="707">
        <v>3</v>
      </c>
      <c r="C319" s="4">
        <f>'2 жастағы Ф'!L115</f>
        <v>0</v>
      </c>
      <c r="D319" s="4">
        <f>'2 жастағы К'!L115</f>
        <v>0</v>
      </c>
      <c r="E319" s="4">
        <f>'2 жастағы Т'!L115</f>
        <v>0</v>
      </c>
      <c r="F319" s="4">
        <f>'2 жастағы Ш'!L115</f>
        <v>0</v>
      </c>
      <c r="G319" s="4">
        <f>'2 жастағы Ә'!L115</f>
        <v>0</v>
      </c>
    </row>
    <row r="320" spans="2:7" x14ac:dyDescent="0.25">
      <c r="B320" s="708"/>
      <c r="C320" s="4">
        <f>'2 жастағы Ф'!K115</f>
        <v>0</v>
      </c>
      <c r="D320" s="4">
        <f>'2 жастағы К'!K115</f>
        <v>0</v>
      </c>
      <c r="E320" s="4">
        <f>'2 жастағы Т'!K115</f>
        <v>0</v>
      </c>
      <c r="F320" s="4">
        <f>'2 жастағы Ш'!K115</f>
        <v>0</v>
      </c>
      <c r="G320" s="4">
        <f>'2 жастағы Ә'!K115</f>
        <v>0</v>
      </c>
    </row>
    <row r="321" spans="2:7" x14ac:dyDescent="0.25">
      <c r="B321" s="712"/>
      <c r="C321" s="4">
        <f>'2 жастағы Ф'!J115</f>
        <v>1</v>
      </c>
      <c r="D321" s="4">
        <f>'2 жастағы К'!J115</f>
        <v>1</v>
      </c>
      <c r="E321" s="4">
        <f>'2 жастағы Т'!J115</f>
        <v>1</v>
      </c>
      <c r="F321" s="4">
        <f>'2 жастағы Ш'!J115</f>
        <v>1</v>
      </c>
      <c r="G321" s="4">
        <f>'2 жастағы Ә'!J115</f>
        <v>1</v>
      </c>
    </row>
    <row r="322" spans="2:7" x14ac:dyDescent="0.25">
      <c r="B322" s="707">
        <v>4</v>
      </c>
      <c r="C322" s="4">
        <f>'2 жастағы Ф'!O115</f>
        <v>0</v>
      </c>
      <c r="D322" s="4">
        <f>'2 жастағы К'!O115</f>
        <v>0</v>
      </c>
      <c r="E322" s="4">
        <f>'2 жастағы Т'!O115</f>
        <v>0</v>
      </c>
      <c r="F322" s="4">
        <f>'2 жастағы Ш'!O115</f>
        <v>0</v>
      </c>
      <c r="G322" s="4">
        <f>'2 жастағы Ә'!O115</f>
        <v>0</v>
      </c>
    </row>
    <row r="323" spans="2:7" x14ac:dyDescent="0.25">
      <c r="B323" s="708"/>
      <c r="C323" s="4">
        <f>'2 жастағы Ф'!N115</f>
        <v>0</v>
      </c>
      <c r="D323" s="4">
        <f>'2 жастағы К'!N115</f>
        <v>0</v>
      </c>
      <c r="E323" s="4">
        <f>'2 жастағы Т'!N115</f>
        <v>0</v>
      </c>
      <c r="F323" s="4">
        <f>'2 жастағы Ш'!N115</f>
        <v>0</v>
      </c>
      <c r="G323" s="4">
        <f>'2 жастағы Ә'!N115</f>
        <v>0</v>
      </c>
    </row>
    <row r="324" spans="2:7" x14ac:dyDescent="0.25">
      <c r="B324" s="712"/>
      <c r="C324" s="4">
        <f>'2 жастағы Ф'!M115</f>
        <v>1</v>
      </c>
      <c r="D324" s="4">
        <f>'2 жастағы К'!M115</f>
        <v>1</v>
      </c>
      <c r="E324" s="4">
        <f>'2 жастағы Т'!M115</f>
        <v>1</v>
      </c>
      <c r="F324" s="4">
        <f>'2 жастағы Ш'!M115</f>
        <v>1</v>
      </c>
      <c r="G324" s="4">
        <f>'2 жастағы Ә'!M115</f>
        <v>1</v>
      </c>
    </row>
    <row r="325" spans="2:7" x14ac:dyDescent="0.25">
      <c r="B325" s="707">
        <v>5</v>
      </c>
      <c r="C325" s="4">
        <f>'2 жастағы Ф'!R115</f>
        <v>0</v>
      </c>
      <c r="D325" s="4">
        <f>'2 жастағы К'!R115</f>
        <v>0</v>
      </c>
      <c r="E325" s="4">
        <f>'2 жастағы Т'!R115</f>
        <v>0</v>
      </c>
      <c r="F325" s="4">
        <f>'2 жастағы Ш'!R115</f>
        <v>0</v>
      </c>
      <c r="G325" s="4">
        <f>'2 жастағы Ә'!R115</f>
        <v>0</v>
      </c>
    </row>
    <row r="326" spans="2:7" x14ac:dyDescent="0.25">
      <c r="B326" s="708"/>
      <c r="C326" s="4">
        <f>'2 жастағы Ф'!Q115</f>
        <v>0</v>
      </c>
      <c r="D326" s="4">
        <f>'2 жастағы К'!Q115</f>
        <v>0</v>
      </c>
      <c r="E326" s="4">
        <f>'2 жастағы Т'!Q115</f>
        <v>0</v>
      </c>
      <c r="F326" s="4">
        <f>'2 жастағы Ш'!Q115</f>
        <v>0</v>
      </c>
      <c r="G326" s="4">
        <f>'2 жастағы Ә'!Q115</f>
        <v>0</v>
      </c>
    </row>
    <row r="327" spans="2:7" x14ac:dyDescent="0.25">
      <c r="B327" s="712"/>
      <c r="C327" s="4">
        <f>'2 жастағы Ф'!P115</f>
        <v>1</v>
      </c>
      <c r="D327" s="4">
        <f>'2 жастағы К'!P115</f>
        <v>1</v>
      </c>
      <c r="E327" s="4">
        <f>'2 жастағы Т'!P115</f>
        <v>1</v>
      </c>
      <c r="F327" s="4">
        <f>'2 жастағы Ш'!P115</f>
        <v>1</v>
      </c>
      <c r="G327" s="4">
        <f>'2 жастағы Ә'!P115</f>
        <v>1</v>
      </c>
    </row>
    <row r="328" spans="2:7" x14ac:dyDescent="0.25">
      <c r="B328" s="707">
        <v>6</v>
      </c>
      <c r="C328" s="4">
        <f>'2 жастағы Ф'!U115</f>
        <v>0</v>
      </c>
      <c r="D328" s="4">
        <f>'2 жастағы К'!U115</f>
        <v>0</v>
      </c>
      <c r="E328" s="4">
        <f>'2 жастағы Т'!U115</f>
        <v>0</v>
      </c>
      <c r="F328" s="4">
        <f>'2 жастағы Ш'!U115</f>
        <v>0</v>
      </c>
      <c r="G328" s="4">
        <f>'2 жастағы Ә'!U115</f>
        <v>0</v>
      </c>
    </row>
    <row r="329" spans="2:7" x14ac:dyDescent="0.25">
      <c r="B329" s="708"/>
      <c r="C329" s="4">
        <f>'2 жастағы Ф'!T115</f>
        <v>0</v>
      </c>
      <c r="D329" s="4">
        <f>'2 жастағы К'!T115</f>
        <v>0</v>
      </c>
      <c r="E329" s="4">
        <f>'2 жастағы Т'!T115</f>
        <v>0</v>
      </c>
      <c r="F329" s="4">
        <f>'2 жастағы Ш'!T115</f>
        <v>0</v>
      </c>
      <c r="G329" s="4">
        <f>'2 жастағы Ә'!T115</f>
        <v>0</v>
      </c>
    </row>
    <row r="330" spans="2:7" x14ac:dyDescent="0.25">
      <c r="B330" s="712"/>
      <c r="C330" s="4">
        <f>'2 жастағы Ф'!S115</f>
        <v>1</v>
      </c>
      <c r="D330" s="4">
        <f>'2 жастағы К'!S115</f>
        <v>1</v>
      </c>
      <c r="E330" s="4">
        <f>'2 жастағы Т'!S115</f>
        <v>1</v>
      </c>
      <c r="F330" s="4">
        <f>'2 жастағы Ш'!S115</f>
        <v>1</v>
      </c>
      <c r="G330" s="4">
        <f>'2 жастағы Ә'!S115</f>
        <v>1</v>
      </c>
    </row>
    <row r="331" spans="2:7" x14ac:dyDescent="0.25">
      <c r="B331" s="707">
        <v>7</v>
      </c>
      <c r="C331" s="4">
        <f>'2 жастағы Ф'!X115</f>
        <v>0</v>
      </c>
      <c r="D331" s="4">
        <f>'2 жастағы К'!X115</f>
        <v>0</v>
      </c>
      <c r="E331" s="4">
        <f>'2 жастағы Т'!X115</f>
        <v>0</v>
      </c>
      <c r="F331" s="4">
        <f>'2 жастағы Ш'!X115</f>
        <v>0</v>
      </c>
      <c r="G331" s="4">
        <f>'2 жастағы Ә'!X115</f>
        <v>0</v>
      </c>
    </row>
    <row r="332" spans="2:7" x14ac:dyDescent="0.25">
      <c r="B332" s="708"/>
      <c r="C332" s="4">
        <f>'2 жастағы Ф'!W115</f>
        <v>0</v>
      </c>
      <c r="D332" s="4">
        <f>'2 жастағы К'!W115</f>
        <v>0</v>
      </c>
      <c r="E332" s="4">
        <f>'2 жастағы Т'!W115</f>
        <v>0</v>
      </c>
      <c r="F332" s="4">
        <f>'2 жастағы Ш'!W115</f>
        <v>0</v>
      </c>
      <c r="G332" s="4">
        <f>'2 жастағы Ә'!W115</f>
        <v>0</v>
      </c>
    </row>
    <row r="333" spans="2:7" x14ac:dyDescent="0.25">
      <c r="B333" s="712"/>
      <c r="C333" s="4">
        <f>'2 жастағы Ф'!V115</f>
        <v>1</v>
      </c>
      <c r="D333" s="4">
        <f>'2 жастағы К'!V115</f>
        <v>1</v>
      </c>
      <c r="E333" s="4">
        <f>'2 жастағы Т'!V115</f>
        <v>1</v>
      </c>
      <c r="F333" s="4">
        <f>'2 жастағы Ш'!V115</f>
        <v>1</v>
      </c>
      <c r="G333" s="4">
        <f>'2 жастағы Ә'!V115</f>
        <v>1</v>
      </c>
    </row>
    <row r="334" spans="2:7" x14ac:dyDescent="0.25">
      <c r="B334" s="707">
        <v>8</v>
      </c>
      <c r="C334" s="4">
        <f>'2 жастағы Ф'!AA115</f>
        <v>0</v>
      </c>
      <c r="D334" s="4">
        <f>'2 жастағы К'!AA115</f>
        <v>0</v>
      </c>
      <c r="E334" s="4">
        <f>'2 жастағы Т'!AA115</f>
        <v>0</v>
      </c>
      <c r="F334" s="4">
        <f>'2 жастағы Ш'!AA115</f>
        <v>0</v>
      </c>
      <c r="G334" s="4">
        <f>'2 жастағы Ә'!AA115</f>
        <v>0</v>
      </c>
    </row>
    <row r="335" spans="2:7" x14ac:dyDescent="0.25">
      <c r="B335" s="708"/>
      <c r="C335" s="4">
        <f>'2 жастағы Ф'!Z115</f>
        <v>0</v>
      </c>
      <c r="D335" s="4">
        <f>'2 жастағы К'!Z115</f>
        <v>0</v>
      </c>
      <c r="E335" s="4">
        <f>'2 жастағы Т'!Z115</f>
        <v>0</v>
      </c>
      <c r="F335" s="4">
        <f>'2 жастағы Ш'!Z115</f>
        <v>0</v>
      </c>
      <c r="G335" s="4">
        <f>'2 жастағы Ә'!Z115</f>
        <v>0</v>
      </c>
    </row>
    <row r="336" spans="2:7" x14ac:dyDescent="0.25">
      <c r="B336" s="712"/>
      <c r="C336" s="4">
        <f>'2 жастағы Ф'!Y115</f>
        <v>1</v>
      </c>
      <c r="D336" s="4">
        <f>'2 жастағы К'!Y115</f>
        <v>1</v>
      </c>
      <c r="E336" s="4">
        <f>'2 жастағы Т'!Y115</f>
        <v>1</v>
      </c>
      <c r="F336" s="4">
        <f>'2 жастағы Ш'!Y115</f>
        <v>1</v>
      </c>
      <c r="G336" s="4">
        <f>'2 жастағы Ә'!Y115</f>
        <v>1</v>
      </c>
    </row>
    <row r="337" spans="2:7" x14ac:dyDescent="0.25">
      <c r="B337" s="707">
        <v>9</v>
      </c>
      <c r="C337" s="4">
        <f>'2 жастағы Ф'!AD115</f>
        <v>0</v>
      </c>
      <c r="D337" s="4">
        <f>'2 жастағы К'!AD115</f>
        <v>0</v>
      </c>
      <c r="E337" s="4">
        <f>'2 жастағы Т'!AD115</f>
        <v>0</v>
      </c>
      <c r="F337" s="4">
        <f>'2 жастағы Ш'!AD115</f>
        <v>0</v>
      </c>
      <c r="G337" s="4">
        <f>'2 жастағы Ә'!AD115</f>
        <v>0</v>
      </c>
    </row>
    <row r="338" spans="2:7" x14ac:dyDescent="0.25">
      <c r="B338" s="708"/>
      <c r="C338" s="4">
        <f>'2 жастағы Ф'!AC115</f>
        <v>0</v>
      </c>
      <c r="D338" s="4">
        <f>'2 жастағы К'!AC115</f>
        <v>0</v>
      </c>
      <c r="E338" s="4">
        <f>'2 жастағы Т'!AC115</f>
        <v>0</v>
      </c>
      <c r="F338" s="4">
        <f>'2 жастағы Ш'!AC115</f>
        <v>0</v>
      </c>
      <c r="G338" s="4">
        <f>'2 жастағы Ә'!AC115</f>
        <v>0</v>
      </c>
    </row>
    <row r="339" spans="2:7" x14ac:dyDescent="0.25">
      <c r="B339" s="712"/>
      <c r="C339" s="4">
        <f>'2 жастағы Ф'!AB115</f>
        <v>1</v>
      </c>
      <c r="D339" s="4">
        <f>'2 жастағы К'!AB115</f>
        <v>1</v>
      </c>
      <c r="E339" s="4">
        <f>'2 жастағы Т'!AB115</f>
        <v>1</v>
      </c>
      <c r="F339" s="4">
        <f>'2 жастағы Ш'!AB115</f>
        <v>1</v>
      </c>
      <c r="G339" s="4">
        <f>'2 жастағы Ә'!AB115</f>
        <v>1</v>
      </c>
    </row>
    <row r="340" spans="2:7" x14ac:dyDescent="0.25">
      <c r="B340" s="707">
        <v>10</v>
      </c>
      <c r="C340" s="4">
        <f>'2 жастағы Ф'!AG115</f>
        <v>0</v>
      </c>
      <c r="D340" s="4">
        <f>'2 жастағы К'!AG115</f>
        <v>0</v>
      </c>
      <c r="E340" s="842"/>
      <c r="F340" s="4">
        <f>'2 жастағы Ш'!AG115</f>
        <v>0</v>
      </c>
      <c r="G340" s="4">
        <f>'2 жастағы Ә'!AG115</f>
        <v>0</v>
      </c>
    </row>
    <row r="341" spans="2:7" x14ac:dyDescent="0.25">
      <c r="B341" s="708"/>
      <c r="C341" s="4">
        <f>'2 жастағы Ф'!AF115</f>
        <v>0</v>
      </c>
      <c r="D341" s="4">
        <f>'2 жастағы К'!AF115</f>
        <v>0</v>
      </c>
      <c r="E341" s="843"/>
      <c r="F341" s="4">
        <f>'2 жастағы Ш'!AF115</f>
        <v>0</v>
      </c>
      <c r="G341" s="4">
        <f>'2 жастағы Ә'!AF115</f>
        <v>0</v>
      </c>
    </row>
    <row r="342" spans="2:7" x14ac:dyDescent="0.25">
      <c r="B342" s="712"/>
      <c r="C342" s="4">
        <f>'2 жастағы Ф'!AE115</f>
        <v>1</v>
      </c>
      <c r="D342" s="4">
        <f>'2 жастағы К'!AE115</f>
        <v>1</v>
      </c>
      <c r="E342" s="843"/>
      <c r="F342" s="4">
        <f>'2 жастағы Ш'!AE115</f>
        <v>1</v>
      </c>
      <c r="G342" s="4">
        <f>'2 жастағы Ә'!AE115</f>
        <v>1</v>
      </c>
    </row>
    <row r="343" spans="2:7" x14ac:dyDescent="0.25">
      <c r="B343" s="707">
        <v>11</v>
      </c>
      <c r="C343" s="4">
        <f>'2 жастағы Ф'!AJ115</f>
        <v>0</v>
      </c>
      <c r="D343" s="4">
        <f>'2 жастағы К'!AJ115</f>
        <v>0</v>
      </c>
      <c r="E343" s="843"/>
      <c r="F343" s="4">
        <f>'2 жастағы Ш'!AJ115</f>
        <v>0</v>
      </c>
      <c r="G343" s="4">
        <f>'2 жастағы Ә'!AJ115</f>
        <v>0</v>
      </c>
    </row>
    <row r="344" spans="2:7" x14ac:dyDescent="0.25">
      <c r="B344" s="708"/>
      <c r="C344" s="4">
        <f>'2 жастағы Ф'!AI115</f>
        <v>0</v>
      </c>
      <c r="D344" s="4">
        <f>'2 жастағы К'!AI115</f>
        <v>0</v>
      </c>
      <c r="E344" s="843"/>
      <c r="F344" s="4">
        <f>'2 жастағы Ш'!AI115</f>
        <v>0</v>
      </c>
      <c r="G344" s="4">
        <f>'2 жастағы Ә'!AI115</f>
        <v>0</v>
      </c>
    </row>
    <row r="345" spans="2:7" x14ac:dyDescent="0.25">
      <c r="B345" s="712"/>
      <c r="C345" s="4">
        <f>'2 жастағы Ф'!AH115</f>
        <v>1</v>
      </c>
      <c r="D345" s="4">
        <f>'2 жастағы К'!AH115</f>
        <v>1</v>
      </c>
      <c r="E345" s="843"/>
      <c r="F345" s="4">
        <f>'2 жастағы Ш'!AH115</f>
        <v>1</v>
      </c>
      <c r="G345" s="4">
        <f>'2 жастағы Ә'!AH115</f>
        <v>1</v>
      </c>
    </row>
    <row r="346" spans="2:7" x14ac:dyDescent="0.25">
      <c r="B346" s="707">
        <v>12</v>
      </c>
      <c r="C346" s="4">
        <f>'2 жастағы Ф'!AM115</f>
        <v>0</v>
      </c>
      <c r="D346" s="4">
        <f>'2 жастағы К'!AM115</f>
        <v>0</v>
      </c>
      <c r="E346" s="843"/>
      <c r="F346" s="4">
        <f>'2 жастағы Ш'!AM115</f>
        <v>0</v>
      </c>
      <c r="G346" s="4">
        <f>'2 жастағы Ә'!AM115</f>
        <v>0</v>
      </c>
    </row>
    <row r="347" spans="2:7" x14ac:dyDescent="0.25">
      <c r="B347" s="708"/>
      <c r="C347" s="4">
        <f>'2 жастағы Ф'!AL115</f>
        <v>0</v>
      </c>
      <c r="D347" s="4">
        <f>'2 жастағы К'!AL115</f>
        <v>0</v>
      </c>
      <c r="E347" s="843"/>
      <c r="F347" s="4">
        <f>'2 жастағы Ш'!AL115</f>
        <v>0</v>
      </c>
      <c r="G347" s="4">
        <f>'2 жастағы Ә'!AL115</f>
        <v>0</v>
      </c>
    </row>
    <row r="348" spans="2:7" x14ac:dyDescent="0.25">
      <c r="B348" s="712"/>
      <c r="C348" s="4">
        <f>'2 жастағы Ф'!AK115</f>
        <v>1</v>
      </c>
      <c r="D348" s="160">
        <f>'2 жастағы К'!AK176</f>
        <v>0</v>
      </c>
      <c r="E348" s="843"/>
      <c r="F348" s="4">
        <f>'2 жастағы Ш'!AK115</f>
        <v>1</v>
      </c>
      <c r="G348" s="4">
        <f>'2 жастағы Ә'!AK115</f>
        <v>1</v>
      </c>
    </row>
    <row r="349" spans="2:7" x14ac:dyDescent="0.25">
      <c r="B349" s="707">
        <v>13</v>
      </c>
      <c r="C349" s="4">
        <f>'2 жастағы Ф'!AP115</f>
        <v>0</v>
      </c>
      <c r="D349" s="4">
        <f>'2 жастағы К'!AP115</f>
        <v>0</v>
      </c>
      <c r="E349" s="843"/>
      <c r="F349" s="4">
        <f>'2 жастағы Ш'!AP115</f>
        <v>0</v>
      </c>
      <c r="G349" s="4">
        <f>'2 жастағы Ә'!AP115</f>
        <v>0</v>
      </c>
    </row>
    <row r="350" spans="2:7" x14ac:dyDescent="0.25">
      <c r="B350" s="708"/>
      <c r="C350" s="4">
        <f>'2 жастағы Ф'!AO115</f>
        <v>0</v>
      </c>
      <c r="D350" s="4">
        <f>'2 жастағы К'!AO115</f>
        <v>0</v>
      </c>
      <c r="E350" s="843"/>
      <c r="F350" s="4">
        <f>'2 жастағы Ш'!AO115</f>
        <v>0</v>
      </c>
      <c r="G350" s="4">
        <f>'2 жастағы Ә'!AO115</f>
        <v>0</v>
      </c>
    </row>
    <row r="351" spans="2:7" x14ac:dyDescent="0.25">
      <c r="B351" s="712"/>
      <c r="C351" s="4">
        <f>'2 жастағы Ф'!AN115</f>
        <v>1</v>
      </c>
      <c r="D351" s="4">
        <f>'2 жастағы К'!AN115</f>
        <v>1</v>
      </c>
      <c r="E351" s="843"/>
      <c r="F351" s="4">
        <f>'2 жастағы Ш'!AN115</f>
        <v>1</v>
      </c>
      <c r="G351" s="4">
        <f>'2 жастағы Ә'!AN115</f>
        <v>1</v>
      </c>
    </row>
    <row r="352" spans="2:7" x14ac:dyDescent="0.25">
      <c r="B352" s="707">
        <v>14</v>
      </c>
      <c r="C352" s="4">
        <f>'2 жастағы Ф'!AS115</f>
        <v>0</v>
      </c>
      <c r="D352" s="4">
        <f>'2 жастағы К'!AS115</f>
        <v>0</v>
      </c>
      <c r="E352" s="843"/>
      <c r="F352" s="4">
        <f>'2 жастағы Ш'!AS115</f>
        <v>0</v>
      </c>
      <c r="G352" s="4">
        <f>'2 жастағы Ә'!AS115</f>
        <v>0</v>
      </c>
    </row>
    <row r="353" spans="2:7" x14ac:dyDescent="0.25">
      <c r="B353" s="708"/>
      <c r="C353" s="4">
        <f>'2 жастағы Ф'!AR115</f>
        <v>0</v>
      </c>
      <c r="D353" s="4">
        <f>'2 жастағы К'!AR115</f>
        <v>0</v>
      </c>
      <c r="E353" s="843"/>
      <c r="F353" s="4">
        <f>'2 жастағы Ш'!AR115</f>
        <v>0</v>
      </c>
      <c r="G353" s="4">
        <f>'2 жастағы Ә'!AR115</f>
        <v>0</v>
      </c>
    </row>
    <row r="354" spans="2:7" x14ac:dyDescent="0.25">
      <c r="B354" s="712"/>
      <c r="C354" s="4">
        <f>'2 жастағы Ф'!AQ115</f>
        <v>1</v>
      </c>
      <c r="D354" s="4">
        <f>'2 жастағы К'!AQ115</f>
        <v>1</v>
      </c>
      <c r="E354" s="843"/>
      <c r="F354" s="4">
        <f>'2 жастағы Ш'!AQ115</f>
        <v>1</v>
      </c>
      <c r="G354" s="4">
        <f>'2 жастағы Ә'!AQ115</f>
        <v>1</v>
      </c>
    </row>
    <row r="355" spans="2:7" x14ac:dyDescent="0.25">
      <c r="B355" s="707">
        <v>15</v>
      </c>
      <c r="C355" s="4">
        <f>'2 жастағы Ф'!AV115</f>
        <v>0</v>
      </c>
      <c r="D355" s="4">
        <f>'2 жастағы К'!AV115</f>
        <v>0</v>
      </c>
      <c r="E355" s="843"/>
      <c r="F355" s="4">
        <f>'2 жастағы Ш'!AV115</f>
        <v>0</v>
      </c>
      <c r="G355" s="4">
        <f>'2 жастағы Ә'!AV115</f>
        <v>0</v>
      </c>
    </row>
    <row r="356" spans="2:7" x14ac:dyDescent="0.25">
      <c r="B356" s="708"/>
      <c r="C356" s="4">
        <f>'2 жастағы Ф'!AU115</f>
        <v>0</v>
      </c>
      <c r="D356" s="4">
        <f>'2 жастағы К'!AU115</f>
        <v>0</v>
      </c>
      <c r="E356" s="843"/>
      <c r="F356" s="4">
        <f>'2 жастағы Ш'!AU115</f>
        <v>0</v>
      </c>
      <c r="G356" s="4">
        <f>'2 жастағы Ә'!AU115</f>
        <v>0</v>
      </c>
    </row>
    <row r="357" spans="2:7" x14ac:dyDescent="0.25">
      <c r="B357" s="712"/>
      <c r="C357" s="4">
        <f>'2 жастағы Ф'!AT115</f>
        <v>1</v>
      </c>
      <c r="D357" s="4">
        <f>'2 жастағы К'!AT115</f>
        <v>1</v>
      </c>
      <c r="E357" s="843"/>
      <c r="F357" s="4">
        <f>'2 жастағы Ш'!AT115</f>
        <v>1</v>
      </c>
      <c r="G357" s="4">
        <f>'2 жастағы Ә'!AT115</f>
        <v>1</v>
      </c>
    </row>
    <row r="358" spans="2:7" x14ac:dyDescent="0.25">
      <c r="B358" s="707">
        <v>16</v>
      </c>
      <c r="C358" s="4">
        <f>'2 жастағы Ф'!AY115</f>
        <v>0</v>
      </c>
      <c r="D358" s="4">
        <f>'2 жастағы К'!AY115</f>
        <v>0</v>
      </c>
      <c r="E358" s="843"/>
      <c r="F358" s="4">
        <f>'2 жастағы Ш'!AY115</f>
        <v>0</v>
      </c>
      <c r="G358" s="4">
        <f>'2 жастағы Ә'!AY115</f>
        <v>0</v>
      </c>
    </row>
    <row r="359" spans="2:7" x14ac:dyDescent="0.25">
      <c r="B359" s="708"/>
      <c r="C359" s="4">
        <f>'2 жастағы Ф'!AX115</f>
        <v>0</v>
      </c>
      <c r="D359" s="4">
        <f>'2 жастағы К'!AX115</f>
        <v>0</v>
      </c>
      <c r="E359" s="843"/>
      <c r="F359" s="4">
        <f>'2 жастағы Ш'!AX115</f>
        <v>0</v>
      </c>
      <c r="G359" s="4">
        <f>'2 жастағы Ә'!AX115</f>
        <v>0</v>
      </c>
    </row>
    <row r="360" spans="2:7" x14ac:dyDescent="0.25">
      <c r="B360" s="712"/>
      <c r="C360" s="4">
        <f>'2 жастағы Ф'!AW115</f>
        <v>1</v>
      </c>
      <c r="D360" s="4">
        <f>'2 жастағы К'!AW115</f>
        <v>1</v>
      </c>
      <c r="E360" s="843"/>
      <c r="F360" s="4">
        <f>'2 жастағы Ш'!AW115</f>
        <v>1</v>
      </c>
      <c r="G360" s="4">
        <f>'2 жастағы Ә'!AW115</f>
        <v>1</v>
      </c>
    </row>
    <row r="361" spans="2:7" x14ac:dyDescent="0.25">
      <c r="B361" s="707">
        <v>17</v>
      </c>
      <c r="C361" s="4">
        <f>'2 жастағы Ф'!BB115</f>
        <v>0</v>
      </c>
      <c r="D361" s="4">
        <f>'2 жастағы К'!BB115</f>
        <v>0</v>
      </c>
      <c r="E361" s="843"/>
      <c r="F361" s="4">
        <f>'2 жастағы Ш'!BB115</f>
        <v>0</v>
      </c>
      <c r="G361" s="4">
        <f>'2 жастағы Ә'!BB115</f>
        <v>0</v>
      </c>
    </row>
    <row r="362" spans="2:7" x14ac:dyDescent="0.25">
      <c r="B362" s="708"/>
      <c r="C362" s="4">
        <f>'2 жастағы Ф'!BA115</f>
        <v>0</v>
      </c>
      <c r="D362" s="4">
        <f>'2 жастағы К'!BA115</f>
        <v>0</v>
      </c>
      <c r="E362" s="843"/>
      <c r="F362" s="4">
        <f>'2 жастағы Ш'!BA115</f>
        <v>0</v>
      </c>
      <c r="G362" s="4">
        <f>'2 жастағы Ә'!BA115</f>
        <v>0</v>
      </c>
    </row>
    <row r="363" spans="2:7" x14ac:dyDescent="0.25">
      <c r="B363" s="712"/>
      <c r="C363" s="4">
        <f>'2 жастағы Ф'!AZ115</f>
        <v>1</v>
      </c>
      <c r="D363" s="4">
        <f>'2 жастағы К'!AZ115</f>
        <v>1</v>
      </c>
      <c r="E363" s="843"/>
      <c r="F363" s="4">
        <f>'2 жастағы Ш'!AZ115</f>
        <v>1</v>
      </c>
      <c r="G363" s="4">
        <f>'2 жастағы Ә'!AZ115</f>
        <v>1</v>
      </c>
    </row>
    <row r="364" spans="2:7" x14ac:dyDescent="0.25">
      <c r="B364" s="707">
        <v>18</v>
      </c>
      <c r="C364" s="4">
        <f>'2 жастағы Ф'!BE115</f>
        <v>0</v>
      </c>
      <c r="D364" s="4">
        <f>'2 жастағы К'!BE115</f>
        <v>1</v>
      </c>
      <c r="E364" s="843"/>
      <c r="F364" s="4">
        <f>'2 жастағы Ш'!BE115</f>
        <v>0</v>
      </c>
      <c r="G364" s="4">
        <f>'2 жастағы Ә'!BE115</f>
        <v>0</v>
      </c>
    </row>
    <row r="365" spans="2:7" x14ac:dyDescent="0.25">
      <c r="B365" s="708"/>
      <c r="C365" s="4">
        <f>'2 жастағы Ф'!BD115</f>
        <v>0</v>
      </c>
      <c r="D365" s="4">
        <f>'2 жастағы К'!BD115</f>
        <v>0</v>
      </c>
      <c r="E365" s="843"/>
      <c r="F365" s="4">
        <f>'2 жастағы Ш'!BD115</f>
        <v>0</v>
      </c>
      <c r="G365" s="4">
        <f>'2 жастағы Ә'!BD115</f>
        <v>0</v>
      </c>
    </row>
    <row r="366" spans="2:7" x14ac:dyDescent="0.25">
      <c r="B366" s="712"/>
      <c r="C366" s="4">
        <f>'2 жастағы Ф'!BC115</f>
        <v>1</v>
      </c>
      <c r="D366" s="4">
        <f>'2 жастағы К'!BC115</f>
        <v>1</v>
      </c>
      <c r="E366" s="843"/>
      <c r="F366" s="4">
        <f>'2 жастағы Ш'!BC115</f>
        <v>1</v>
      </c>
      <c r="G366" s="4">
        <f>'2 жастағы Ә'!BC115</f>
        <v>1</v>
      </c>
    </row>
    <row r="367" spans="2:7" x14ac:dyDescent="0.25">
      <c r="B367" s="707">
        <v>19</v>
      </c>
      <c r="C367" s="4">
        <f>'2 жастағы Ф'!BH115</f>
        <v>0</v>
      </c>
      <c r="D367" s="4">
        <f>'2 жастағы К'!BH115</f>
        <v>0</v>
      </c>
      <c r="E367" s="843"/>
      <c r="F367" s="4">
        <f>'2 жастағы Ш'!BH115</f>
        <v>0</v>
      </c>
      <c r="G367" s="4">
        <f>'2 жастағы Ә'!BH115</f>
        <v>0</v>
      </c>
    </row>
    <row r="368" spans="2:7" x14ac:dyDescent="0.25">
      <c r="B368" s="708"/>
      <c r="C368" s="4">
        <f>'2 жастағы Ф'!BG115</f>
        <v>0</v>
      </c>
      <c r="D368" s="4">
        <f>'2 жастағы К'!BG115</f>
        <v>0</v>
      </c>
      <c r="E368" s="843"/>
      <c r="F368" s="4">
        <f>'2 жастағы Ш'!BG115</f>
        <v>0</v>
      </c>
      <c r="G368" s="4">
        <f>'2 жастағы Ә'!BG115</f>
        <v>0</v>
      </c>
    </row>
    <row r="369" spans="2:7" x14ac:dyDescent="0.25">
      <c r="B369" s="712"/>
      <c r="C369" s="4">
        <f>'2 жастағы Ф'!BF115</f>
        <v>1</v>
      </c>
      <c r="D369" s="4">
        <f>'2 жастағы К'!BF115</f>
        <v>0</v>
      </c>
      <c r="E369" s="843"/>
      <c r="F369" s="4">
        <f>'2 жастағы Ш'!BF115</f>
        <v>1</v>
      </c>
      <c r="G369" s="4">
        <f>'2 жастағы Ә'!BF115</f>
        <v>1</v>
      </c>
    </row>
    <row r="370" spans="2:7" x14ac:dyDescent="0.25">
      <c r="B370" s="707">
        <v>20</v>
      </c>
      <c r="C370" s="842"/>
      <c r="D370" s="4">
        <f>'2 жастағы К'!BK115</f>
        <v>0</v>
      </c>
      <c r="E370" s="843"/>
      <c r="F370" s="4">
        <f>'2 жастағы Ш'!BK115</f>
        <v>0</v>
      </c>
      <c r="G370" s="4">
        <f>'2 жастағы Ә'!BK115</f>
        <v>0</v>
      </c>
    </row>
    <row r="371" spans="2:7" x14ac:dyDescent="0.25">
      <c r="B371" s="708"/>
      <c r="C371" s="843"/>
      <c r="D371" s="4">
        <f>'2 жастағы К'!BJ115</f>
        <v>0</v>
      </c>
      <c r="E371" s="843"/>
      <c r="F371" s="4">
        <f>'2 жастағы Ш'!BJ115</f>
        <v>0</v>
      </c>
      <c r="G371" s="4">
        <f>'2 жастағы Ә'!BJ115</f>
        <v>0</v>
      </c>
    </row>
    <row r="372" spans="2:7" x14ac:dyDescent="0.25">
      <c r="B372" s="712"/>
      <c r="C372" s="843"/>
      <c r="D372" s="4">
        <f>'2 жастағы К'!BI115</f>
        <v>1</v>
      </c>
      <c r="E372" s="843"/>
      <c r="F372" s="4">
        <f>'2 жастағы Ш'!BI115</f>
        <v>1</v>
      </c>
      <c r="G372" s="4">
        <f>'2 жастағы Ә'!BI115</f>
        <v>1</v>
      </c>
    </row>
    <row r="373" spans="2:7" x14ac:dyDescent="0.25">
      <c r="B373" s="707">
        <v>21</v>
      </c>
      <c r="C373" s="843"/>
      <c r="D373" s="842"/>
      <c r="E373" s="843"/>
      <c r="F373" s="4">
        <f>'2 жастағы Ш'!BN115</f>
        <v>0</v>
      </c>
      <c r="G373" s="846"/>
    </row>
    <row r="374" spans="2:7" x14ac:dyDescent="0.25">
      <c r="B374" s="708"/>
      <c r="C374" s="843"/>
      <c r="D374" s="843"/>
      <c r="E374" s="843"/>
      <c r="F374" s="4">
        <f>'2 жастағы Ш'!BM115</f>
        <v>0</v>
      </c>
      <c r="G374" s="846"/>
    </row>
    <row r="375" spans="2:7" x14ac:dyDescent="0.25">
      <c r="B375" s="712"/>
      <c r="C375" s="843"/>
      <c r="D375" s="843"/>
      <c r="E375" s="843"/>
      <c r="F375" s="4">
        <f>'2 жастағы Ш'!BL115</f>
        <v>1</v>
      </c>
      <c r="G375" s="846"/>
    </row>
    <row r="376" spans="2:7" x14ac:dyDescent="0.25">
      <c r="B376" s="707">
        <v>22</v>
      </c>
      <c r="C376" s="843"/>
      <c r="D376" s="843"/>
      <c r="E376" s="843"/>
      <c r="F376" s="4">
        <f>'2 жастағы Ш'!BQ115</f>
        <v>0</v>
      </c>
      <c r="G376" s="846"/>
    </row>
    <row r="377" spans="2:7" x14ac:dyDescent="0.25">
      <c r="B377" s="708"/>
      <c r="C377" s="843"/>
      <c r="D377" s="843"/>
      <c r="E377" s="843"/>
      <c r="F377" s="4">
        <f>'2 жастағы Ш'!BP115</f>
        <v>0</v>
      </c>
      <c r="G377" s="846"/>
    </row>
    <row r="378" spans="2:7" x14ac:dyDescent="0.25">
      <c r="B378" s="712"/>
      <c r="C378" s="843"/>
      <c r="D378" s="843"/>
      <c r="E378" s="843"/>
      <c r="F378" s="4">
        <f>'2 жастағы Ш'!BO115</f>
        <v>1</v>
      </c>
      <c r="G378" s="846"/>
    </row>
    <row r="379" spans="2:7" x14ac:dyDescent="0.25">
      <c r="B379" s="707">
        <v>23</v>
      </c>
      <c r="C379" s="843"/>
      <c r="D379" s="843"/>
      <c r="E379" s="843"/>
      <c r="F379" s="4">
        <f>'2 жастағы Ш'!BT115</f>
        <v>0</v>
      </c>
      <c r="G379" s="846"/>
    </row>
    <row r="380" spans="2:7" x14ac:dyDescent="0.25">
      <c r="B380" s="708"/>
      <c r="C380" s="843"/>
      <c r="D380" s="843"/>
      <c r="E380" s="843"/>
      <c r="F380" s="4">
        <f>'2 жастағы Ш'!BS115</f>
        <v>0</v>
      </c>
      <c r="G380" s="846"/>
    </row>
    <row r="381" spans="2:7" x14ac:dyDescent="0.25">
      <c r="B381" s="712"/>
      <c r="C381" s="843"/>
      <c r="D381" s="843"/>
      <c r="E381" s="843"/>
      <c r="F381" s="4">
        <f>'2 жастағы Ш'!BR115</f>
        <v>1</v>
      </c>
      <c r="G381" s="846"/>
    </row>
    <row r="382" spans="2:7" x14ac:dyDescent="0.25">
      <c r="B382" s="707">
        <v>24</v>
      </c>
      <c r="C382" s="843"/>
      <c r="D382" s="843"/>
      <c r="E382" s="843"/>
      <c r="F382" s="4">
        <f>'2 жастағы Ш'!BW115</f>
        <v>0</v>
      </c>
      <c r="G382" s="846"/>
    </row>
    <row r="383" spans="2:7" x14ac:dyDescent="0.25">
      <c r="B383" s="708"/>
      <c r="C383" s="843"/>
      <c r="D383" s="843"/>
      <c r="E383" s="843"/>
      <c r="F383" s="12">
        <f>'2 жастағы Ш'!BV115</f>
        <v>0</v>
      </c>
      <c r="G383" s="846"/>
    </row>
    <row r="384" spans="2:7" x14ac:dyDescent="0.25">
      <c r="B384" s="712"/>
      <c r="C384" s="843"/>
      <c r="D384" s="843"/>
      <c r="E384" s="843"/>
      <c r="F384" s="12">
        <f>'2 жастағы Ш'!BU115</f>
        <v>1</v>
      </c>
      <c r="G384" s="846"/>
    </row>
    <row r="385" spans="2:7" x14ac:dyDescent="0.25">
      <c r="B385" s="707">
        <v>25</v>
      </c>
      <c r="C385" s="843"/>
      <c r="D385" s="843"/>
      <c r="E385" s="843"/>
      <c r="F385" s="4">
        <f>'2 жастағы Ш'!BZ115</f>
        <v>0</v>
      </c>
      <c r="G385" s="846"/>
    </row>
    <row r="386" spans="2:7" x14ac:dyDescent="0.25">
      <c r="B386" s="708"/>
      <c r="C386" s="843"/>
      <c r="D386" s="843"/>
      <c r="E386" s="843"/>
      <c r="F386" s="4">
        <f>'2 жастағы Ш'!BY115</f>
        <v>0</v>
      </c>
      <c r="G386" s="846"/>
    </row>
    <row r="387" spans="2:7" x14ac:dyDescent="0.25">
      <c r="B387" s="712"/>
      <c r="C387" s="843"/>
      <c r="D387" s="843"/>
      <c r="E387" s="843"/>
      <c r="F387" s="4">
        <f>'2 жастағы Ш'!BX115</f>
        <v>1</v>
      </c>
      <c r="G387" s="846"/>
    </row>
    <row r="388" spans="2:7" x14ac:dyDescent="0.25">
      <c r="B388" s="707">
        <v>26</v>
      </c>
      <c r="C388" s="843"/>
      <c r="D388" s="843"/>
      <c r="E388" s="843"/>
      <c r="F388" s="4">
        <f>'2 жастағы Ш'!CC115</f>
        <v>0</v>
      </c>
      <c r="G388" s="846"/>
    </row>
    <row r="389" spans="2:7" x14ac:dyDescent="0.25">
      <c r="B389" s="708"/>
      <c r="C389" s="843"/>
      <c r="D389" s="843"/>
      <c r="E389" s="843"/>
      <c r="F389" s="4">
        <f>'2 жастағы Ш'!CB115</f>
        <v>0</v>
      </c>
      <c r="G389" s="846"/>
    </row>
    <row r="390" spans="2:7" x14ac:dyDescent="0.25">
      <c r="B390" s="712"/>
      <c r="C390" s="843"/>
      <c r="D390" s="843"/>
      <c r="E390" s="843"/>
      <c r="F390" s="4">
        <f>'2 жастағы Ш'!CA115</f>
        <v>1</v>
      </c>
      <c r="G390" s="846"/>
    </row>
    <row r="391" spans="2:7" x14ac:dyDescent="0.25">
      <c r="B391" s="707">
        <v>27</v>
      </c>
      <c r="C391" s="843"/>
      <c r="D391" s="843"/>
      <c r="E391" s="843"/>
      <c r="F391" s="12">
        <f>'2 жастағы Ш'!CF115</f>
        <v>0</v>
      </c>
      <c r="G391" s="846"/>
    </row>
    <row r="392" spans="2:7" x14ac:dyDescent="0.25">
      <c r="B392" s="708"/>
      <c r="C392" s="843"/>
      <c r="D392" s="843"/>
      <c r="E392" s="843"/>
      <c r="F392" s="12">
        <f>'2 жастағы Ш'!CE115</f>
        <v>0</v>
      </c>
      <c r="G392" s="846"/>
    </row>
    <row r="393" spans="2:7" x14ac:dyDescent="0.25">
      <c r="B393" s="712"/>
      <c r="C393" s="843"/>
      <c r="D393" s="843"/>
      <c r="E393" s="843"/>
      <c r="F393" s="12">
        <f>'2 жастағы Ш'!CD115</f>
        <v>1</v>
      </c>
      <c r="G393" s="846"/>
    </row>
    <row r="394" spans="2:7" x14ac:dyDescent="0.25">
      <c r="B394" s="707">
        <v>28</v>
      </c>
      <c r="C394" s="843"/>
      <c r="D394" s="843"/>
      <c r="E394" s="843"/>
      <c r="F394" s="12">
        <f>'2 жастағы Ш'!CI115</f>
        <v>0</v>
      </c>
      <c r="G394" s="846"/>
    </row>
    <row r="395" spans="2:7" x14ac:dyDescent="0.25">
      <c r="B395" s="708"/>
      <c r="C395" s="843"/>
      <c r="D395" s="843"/>
      <c r="E395" s="843"/>
      <c r="F395" s="12">
        <f>'2 жастағы Ш'!CH115</f>
        <v>0</v>
      </c>
      <c r="G395" s="846"/>
    </row>
    <row r="396" spans="2:7" x14ac:dyDescent="0.25">
      <c r="B396" s="712"/>
      <c r="C396" s="843"/>
      <c r="D396" s="843"/>
      <c r="E396" s="843"/>
      <c r="F396" s="12">
        <f>'2 жастағы Ш'!CG115</f>
        <v>1</v>
      </c>
      <c r="G396" s="846"/>
    </row>
    <row r="397" spans="2:7" x14ac:dyDescent="0.25">
      <c r="B397" s="707">
        <v>29</v>
      </c>
      <c r="C397" s="843"/>
      <c r="D397" s="843"/>
      <c r="E397" s="843"/>
      <c r="F397" s="12">
        <f>'2 жастағы Ш'!CL115</f>
        <v>0</v>
      </c>
      <c r="G397" s="846"/>
    </row>
    <row r="398" spans="2:7" x14ac:dyDescent="0.25">
      <c r="B398" s="708"/>
      <c r="C398" s="843"/>
      <c r="D398" s="843"/>
      <c r="E398" s="843"/>
      <c r="F398" s="12">
        <f>'2 жастағы Ш'!CK115</f>
        <v>0</v>
      </c>
      <c r="G398" s="846"/>
    </row>
    <row r="399" spans="2:7" x14ac:dyDescent="0.25">
      <c r="B399" s="712"/>
      <c r="C399" s="843"/>
      <c r="D399" s="843"/>
      <c r="E399" s="843"/>
      <c r="F399" s="12">
        <f>'2 жастағы Ш'!CJ115</f>
        <v>1</v>
      </c>
      <c r="G399" s="846"/>
    </row>
    <row r="400" spans="2:7" x14ac:dyDescent="0.25">
      <c r="B400" s="707">
        <v>30</v>
      </c>
      <c r="C400" s="843"/>
      <c r="D400" s="843"/>
      <c r="E400" s="843"/>
      <c r="F400" s="12">
        <f>'2 жастағы Ш'!CO115</f>
        <v>0</v>
      </c>
      <c r="G400" s="846"/>
    </row>
    <row r="401" spans="2:7" x14ac:dyDescent="0.25">
      <c r="B401" s="708"/>
      <c r="C401" s="843"/>
      <c r="D401" s="843"/>
      <c r="E401" s="843"/>
      <c r="F401" s="12">
        <f>'2 жастағы Ш'!CN115</f>
        <v>0</v>
      </c>
      <c r="G401" s="846"/>
    </row>
    <row r="402" spans="2:7" x14ac:dyDescent="0.25">
      <c r="B402" s="712"/>
      <c r="C402" s="843"/>
      <c r="D402" s="843"/>
      <c r="E402" s="843"/>
      <c r="F402" s="12">
        <f>'2 жастағы Ш'!CM115</f>
        <v>1</v>
      </c>
      <c r="G402" s="846"/>
    </row>
    <row r="403" spans="2:7" x14ac:dyDescent="0.25">
      <c r="B403" s="707">
        <v>31</v>
      </c>
      <c r="C403" s="843"/>
      <c r="D403" s="843"/>
      <c r="E403" s="843"/>
      <c r="F403" s="12">
        <f>'2 жастағы Ш'!CR115</f>
        <v>0</v>
      </c>
      <c r="G403" s="846"/>
    </row>
    <row r="404" spans="2:7" x14ac:dyDescent="0.25">
      <c r="B404" s="708"/>
      <c r="C404" s="843"/>
      <c r="D404" s="843"/>
      <c r="E404" s="843"/>
      <c r="F404" s="12">
        <f>'2 жастағы Ш'!CQ115</f>
        <v>0</v>
      </c>
      <c r="G404" s="846"/>
    </row>
    <row r="405" spans="2:7" x14ac:dyDescent="0.25">
      <c r="B405" s="712"/>
      <c r="C405" s="843"/>
      <c r="D405" s="843"/>
      <c r="E405" s="843"/>
      <c r="F405" s="12">
        <f>'2 жастағы Ш'!CP115</f>
        <v>1</v>
      </c>
      <c r="G405" s="846"/>
    </row>
    <row r="406" spans="2:7" x14ac:dyDescent="0.25">
      <c r="B406" s="707">
        <v>32</v>
      </c>
      <c r="C406" s="843"/>
      <c r="D406" s="843"/>
      <c r="E406" s="843"/>
      <c r="F406" s="12">
        <f>'2 жастағы Ш'!CU115</f>
        <v>0</v>
      </c>
      <c r="G406" s="846"/>
    </row>
    <row r="407" spans="2:7" x14ac:dyDescent="0.25">
      <c r="B407" s="708"/>
      <c r="C407" s="843"/>
      <c r="D407" s="843"/>
      <c r="E407" s="843"/>
      <c r="F407" s="12">
        <f>'2 жастағы Ш'!CT115</f>
        <v>0</v>
      </c>
      <c r="G407" s="846"/>
    </row>
    <row r="408" spans="2:7" x14ac:dyDescent="0.25">
      <c r="B408" s="712"/>
      <c r="C408" s="843"/>
      <c r="D408" s="843"/>
      <c r="E408" s="843"/>
      <c r="F408" s="12">
        <f>'2 жастағы Ш'!CS115</f>
        <v>1</v>
      </c>
      <c r="G408" s="846"/>
    </row>
    <row r="409" spans="2:7" x14ac:dyDescent="0.25">
      <c r="B409" s="707">
        <v>33</v>
      </c>
      <c r="C409" s="843"/>
      <c r="D409" s="843"/>
      <c r="E409" s="843"/>
      <c r="F409" s="12">
        <f>'2 жастағы Ш'!CX115</f>
        <v>0</v>
      </c>
      <c r="G409" s="846"/>
    </row>
    <row r="410" spans="2:7" x14ac:dyDescent="0.25">
      <c r="B410" s="708"/>
      <c r="C410" s="843"/>
      <c r="D410" s="843"/>
      <c r="E410" s="843"/>
      <c r="F410" s="12">
        <f>'2 жастағы Ш'!CW115</f>
        <v>0</v>
      </c>
      <c r="G410" s="846"/>
    </row>
    <row r="411" spans="2:7" x14ac:dyDescent="0.25">
      <c r="B411" s="712"/>
      <c r="C411" s="843"/>
      <c r="D411" s="843"/>
      <c r="E411" s="843"/>
      <c r="F411" s="12">
        <f>'2 жастағы Ш'!CV115</f>
        <v>1</v>
      </c>
      <c r="G411" s="846"/>
    </row>
    <row r="412" spans="2:7" x14ac:dyDescent="0.25">
      <c r="B412" s="707">
        <v>34</v>
      </c>
      <c r="C412" s="843"/>
      <c r="D412" s="843"/>
      <c r="E412" s="843"/>
      <c r="F412" s="12">
        <f>'2 жастағы Ш'!DA115</f>
        <v>0</v>
      </c>
      <c r="G412" s="846"/>
    </row>
    <row r="413" spans="2:7" x14ac:dyDescent="0.25">
      <c r="B413" s="708"/>
      <c r="C413" s="843"/>
      <c r="D413" s="843"/>
      <c r="E413" s="843"/>
      <c r="F413" s="12">
        <f>'2 жастағы Ш'!CZ115</f>
        <v>0</v>
      </c>
      <c r="G413" s="846"/>
    </row>
    <row r="414" spans="2:7" x14ac:dyDescent="0.25">
      <c r="B414" s="712"/>
      <c r="C414" s="843"/>
      <c r="D414" s="843"/>
      <c r="E414" s="843"/>
      <c r="F414" s="12">
        <f>'2 жастағы Ш'!CY115</f>
        <v>1</v>
      </c>
      <c r="G414" s="846"/>
    </row>
    <row r="415" spans="2:7" x14ac:dyDescent="0.25">
      <c r="B415" s="707">
        <v>35</v>
      </c>
      <c r="C415" s="843"/>
      <c r="D415" s="843"/>
      <c r="E415" s="843"/>
      <c r="F415" s="12">
        <f>'2 жастағы Ш'!DD115</f>
        <v>0</v>
      </c>
      <c r="G415" s="846"/>
    </row>
    <row r="416" spans="2:7" x14ac:dyDescent="0.25">
      <c r="B416" s="708"/>
      <c r="C416" s="843"/>
      <c r="D416" s="843"/>
      <c r="E416" s="843"/>
      <c r="F416" s="12">
        <f>'2 жастағы Ш'!DC115</f>
        <v>0</v>
      </c>
      <c r="G416" s="846"/>
    </row>
    <row r="417" spans="2:7" x14ac:dyDescent="0.25">
      <c r="B417" s="712"/>
      <c r="C417" s="843"/>
      <c r="D417" s="843"/>
      <c r="E417" s="843"/>
      <c r="F417" s="12">
        <f>'2 жастағы Ш'!DB115</f>
        <v>1</v>
      </c>
      <c r="G417" s="846"/>
    </row>
    <row r="418" spans="2:7" x14ac:dyDescent="0.25">
      <c r="B418" s="707">
        <v>36</v>
      </c>
      <c r="C418" s="843"/>
      <c r="D418" s="843"/>
      <c r="E418" s="843"/>
      <c r="F418" s="12">
        <f>'2 жастағы Ш'!DG115</f>
        <v>0</v>
      </c>
      <c r="G418" s="846"/>
    </row>
    <row r="419" spans="2:7" x14ac:dyDescent="0.25">
      <c r="B419" s="708"/>
      <c r="C419" s="843"/>
      <c r="D419" s="843"/>
      <c r="E419" s="843"/>
      <c r="F419" s="12">
        <f>'2 жастағы Ш'!DF115</f>
        <v>0</v>
      </c>
      <c r="G419" s="846"/>
    </row>
    <row r="420" spans="2:7" x14ac:dyDescent="0.25">
      <c r="B420" s="708"/>
      <c r="C420" s="843"/>
      <c r="D420" s="843"/>
      <c r="E420" s="843"/>
      <c r="F420" s="12">
        <f>'2 жастағы Ш'!DE115</f>
        <v>1</v>
      </c>
      <c r="G420" s="846"/>
    </row>
    <row r="421" spans="2:7" x14ac:dyDescent="0.25">
      <c r="B421" s="748">
        <v>37</v>
      </c>
      <c r="C421" s="843"/>
      <c r="D421" s="843"/>
      <c r="E421" s="843"/>
      <c r="F421" s="336">
        <f>'2 жастағы Ш'!DJ115</f>
        <v>0</v>
      </c>
      <c r="G421" s="846"/>
    </row>
    <row r="422" spans="2:7" x14ac:dyDescent="0.25">
      <c r="B422" s="748"/>
      <c r="C422" s="843"/>
      <c r="D422" s="843"/>
      <c r="E422" s="843"/>
      <c r="F422" s="336">
        <f>'2 жастағы Ш'!DI115</f>
        <v>0</v>
      </c>
      <c r="G422" s="846"/>
    </row>
    <row r="423" spans="2:7" ht="15.75" thickBot="1" x14ac:dyDescent="0.3">
      <c r="B423" s="748"/>
      <c r="C423" s="844"/>
      <c r="D423" s="845"/>
      <c r="E423" s="844"/>
      <c r="F423" s="336">
        <f>'2 жастағы Ш'!DH115</f>
        <v>1</v>
      </c>
      <c r="G423" s="846"/>
    </row>
    <row r="424" spans="2:7" ht="18.75" x14ac:dyDescent="0.25">
      <c r="B424" s="821" t="s">
        <v>824</v>
      </c>
      <c r="C424" s="158">
        <f>'2 жастағы Ф'!BK115</f>
        <v>0</v>
      </c>
      <c r="D424" s="66">
        <f>'2 жастағы К'!BN115</f>
        <v>1</v>
      </c>
      <c r="E424" s="158">
        <f>'2 жастағы Т'!AG115</f>
        <v>0</v>
      </c>
      <c r="F424" s="158">
        <f>'2 жастағы Ш'!DM115</f>
        <v>0</v>
      </c>
      <c r="G424" s="159">
        <f>'2 жастағы Ә'!BN115</f>
        <v>0</v>
      </c>
    </row>
    <row r="425" spans="2:7" ht="18.75" x14ac:dyDescent="0.25">
      <c r="B425" s="821"/>
      <c r="C425" s="40">
        <f>'2 жастағы Ф'!BJ115</f>
        <v>0</v>
      </c>
      <c r="D425" s="40">
        <f>'2 жастағы К'!BM115</f>
        <v>0</v>
      </c>
      <c r="E425" s="40">
        <f>'2 жастағы Т'!AF115</f>
        <v>0</v>
      </c>
      <c r="F425" s="40">
        <f>'2 жастағы Ш'!DL115</f>
        <v>0</v>
      </c>
      <c r="G425" s="68">
        <f>'2 жастағы Ә'!BM115</f>
        <v>0</v>
      </c>
    </row>
    <row r="426" spans="2:7" ht="18.75" x14ac:dyDescent="0.25">
      <c r="B426" s="821"/>
      <c r="C426" s="95">
        <f>'2 жастағы Ф'!BI115</f>
        <v>19</v>
      </c>
      <c r="D426" s="95">
        <f>'2 жастағы К'!BL115</f>
        <v>19</v>
      </c>
      <c r="E426" s="95">
        <f>'2 жастағы Т'!AE115</f>
        <v>9</v>
      </c>
      <c r="F426" s="95">
        <f>'2 жастағы Ш'!DK115</f>
        <v>37</v>
      </c>
      <c r="G426" s="96">
        <f>'2 жастағы Ә'!BL115</f>
        <v>20</v>
      </c>
    </row>
    <row r="427" spans="2:7" x14ac:dyDescent="0.25">
      <c r="B427" s="157">
        <f>СВОД!V102</f>
        <v>0</v>
      </c>
    </row>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5.0999999999999996"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5.0999999999999996"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5.0999999999999996"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5.0999999999999996"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5.0999999999999996"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5.0999999999999996"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5.0999999999999996"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5.0999999999999996"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5.0999999999999996"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5.0999999999999996"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5.0999999999999996"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5.0999999999999996"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5.0999999999999996"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5.0999999999999996"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5.0999999999999996"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5.0999999999999996"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5.0999999999999996"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5.0999999999999996"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5.0999999999999996"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5.0999999999999996"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5.0999999999999996"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5.0999999999999996"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5.0999999999999996"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5.0999999999999996"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5.0999999999999996"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5.0999999999999996"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5.0999999999999996"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5.0999999999999996"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5.0999999999999996"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5.0999999999999996"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5.0999999999999996"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5.0999999999999996"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5.0999999999999996"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5.0999999999999996"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5.0999999999999996"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5.0999999999999996"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5.0999999999999996"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5.0999999999999996"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5.0999999999999996"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5.0999999999999996"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5.0999999999999996"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5.0999999999999996"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5.0999999999999996"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5.0999999999999996"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5.0999999999999996"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5.0999999999999996"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5.0999999999999996"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5.0999999999999996"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5.0999999999999996"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5.0999999999999996"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5.0999999999999996"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5.0999999999999996"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5.0999999999999996"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5.0999999999999996"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 customHeight="1"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 customHeight="1" x14ac:dyDescent="0.25">
      <c r="Z906" s="22"/>
      <c r="AB906" s="22"/>
      <c r="AD906" s="22"/>
      <c r="AF906" s="22"/>
      <c r="AH906" s="22"/>
      <c r="AJ906" s="22"/>
      <c r="AL906" s="22"/>
      <c r="AN906" s="22"/>
      <c r="AP906" s="22"/>
    </row>
  </sheetData>
  <sheetProtection password="CC4B" sheet="1" selectLockedCells="1"/>
  <mergeCells count="134">
    <mergeCell ref="C370:C423"/>
    <mergeCell ref="D373:D423"/>
    <mergeCell ref="E340:E423"/>
    <mergeCell ref="G373:G423"/>
    <mergeCell ref="B264:B266"/>
    <mergeCell ref="B267:B269"/>
    <mergeCell ref="B316:B318"/>
    <mergeCell ref="B306:B308"/>
    <mergeCell ref="B276:B278"/>
    <mergeCell ref="B279:B281"/>
    <mergeCell ref="B291:B293"/>
    <mergeCell ref="B288:B290"/>
    <mergeCell ref="B297:B299"/>
    <mergeCell ref="B311:G311"/>
    <mergeCell ref="B313:B315"/>
    <mergeCell ref="B282:B284"/>
    <mergeCell ref="B285:B287"/>
    <mergeCell ref="B294:B296"/>
    <mergeCell ref="B300:B302"/>
    <mergeCell ref="C252:C305"/>
    <mergeCell ref="D255:D305"/>
    <mergeCell ref="E222:E305"/>
    <mergeCell ref="G255:G305"/>
    <mergeCell ref="B391:B393"/>
    <mergeCell ref="B216:B218"/>
    <mergeCell ref="B219:B221"/>
    <mergeCell ref="B170:B172"/>
    <mergeCell ref="B207:B209"/>
    <mergeCell ref="B193:G193"/>
    <mergeCell ref="G173:G187"/>
    <mergeCell ref="B188:B190"/>
    <mergeCell ref="B185:B187"/>
    <mergeCell ref="F9:H9"/>
    <mergeCell ref="B182:B184"/>
    <mergeCell ref="B167:B169"/>
    <mergeCell ref="B173:B175"/>
    <mergeCell ref="B152:B154"/>
    <mergeCell ref="B140:B142"/>
    <mergeCell ref="B143:B145"/>
    <mergeCell ref="B155:B157"/>
    <mergeCell ref="B61:B97"/>
    <mergeCell ref="B122:B124"/>
    <mergeCell ref="B195:B197"/>
    <mergeCell ref="B204:B206"/>
    <mergeCell ref="B198:B200"/>
    <mergeCell ref="B201:B203"/>
    <mergeCell ref="B210:B212"/>
    <mergeCell ref="B213:B215"/>
    <mergeCell ref="B98:B117"/>
    <mergeCell ref="B4:C4"/>
    <mergeCell ref="B5:C5"/>
    <mergeCell ref="B6:C6"/>
    <mergeCell ref="B7:C7"/>
    <mergeCell ref="B134:B136"/>
    <mergeCell ref="C9:E9"/>
    <mergeCell ref="B125:B127"/>
    <mergeCell ref="I9:K9"/>
    <mergeCell ref="B29:B50"/>
    <mergeCell ref="B10:B28"/>
    <mergeCell ref="C22:E28"/>
    <mergeCell ref="B51:B60"/>
    <mergeCell ref="B149:B151"/>
    <mergeCell ref="B131:B133"/>
    <mergeCell ref="B120:G120"/>
    <mergeCell ref="C158:C187"/>
    <mergeCell ref="F164:F187"/>
    <mergeCell ref="B176:B178"/>
    <mergeCell ref="B179:B181"/>
    <mergeCell ref="B137:B139"/>
    <mergeCell ref="B128:B130"/>
    <mergeCell ref="E152:E187"/>
    <mergeCell ref="B158:B160"/>
    <mergeCell ref="B161:B163"/>
    <mergeCell ref="B164:B166"/>
    <mergeCell ref="B146:B148"/>
    <mergeCell ref="B243:B245"/>
    <mergeCell ref="B246:B248"/>
    <mergeCell ref="B249:B251"/>
    <mergeCell ref="B252:B254"/>
    <mergeCell ref="B270:B272"/>
    <mergeCell ref="B273:B275"/>
    <mergeCell ref="B222:B224"/>
    <mergeCell ref="B261:B263"/>
    <mergeCell ref="B231:B233"/>
    <mergeCell ref="B234:B236"/>
    <mergeCell ref="B237:B239"/>
    <mergeCell ref="B225:B227"/>
    <mergeCell ref="B228:B230"/>
    <mergeCell ref="B258:B260"/>
    <mergeCell ref="B240:B242"/>
    <mergeCell ref="B255:B257"/>
    <mergeCell ref="B415:B417"/>
    <mergeCell ref="B418:B420"/>
    <mergeCell ref="B424:B426"/>
    <mergeCell ref="B400:B402"/>
    <mergeCell ref="B403:B405"/>
    <mergeCell ref="B406:B408"/>
    <mergeCell ref="B409:B411"/>
    <mergeCell ref="B361:B363"/>
    <mergeCell ref="B364:B366"/>
    <mergeCell ref="B367:B369"/>
    <mergeCell ref="B370:B372"/>
    <mergeCell ref="B376:B378"/>
    <mergeCell ref="B379:B381"/>
    <mergeCell ref="B373:B375"/>
    <mergeCell ref="B394:B396"/>
    <mergeCell ref="B412:B414"/>
    <mergeCell ref="B397:B399"/>
    <mergeCell ref="B382:B384"/>
    <mergeCell ref="B421:B423"/>
    <mergeCell ref="L10:L117"/>
    <mergeCell ref="C115:E117"/>
    <mergeCell ref="I49:K50"/>
    <mergeCell ref="F60:H60"/>
    <mergeCell ref="I60:K60"/>
    <mergeCell ref="F49:H50"/>
    <mergeCell ref="C75:E97"/>
    <mergeCell ref="B385:B387"/>
    <mergeCell ref="B388:B390"/>
    <mergeCell ref="B334:B336"/>
    <mergeCell ref="B337:B339"/>
    <mergeCell ref="B340:B342"/>
    <mergeCell ref="B343:B345"/>
    <mergeCell ref="B346:B348"/>
    <mergeCell ref="B349:B351"/>
    <mergeCell ref="B303:B305"/>
    <mergeCell ref="B352:B354"/>
    <mergeCell ref="B355:B357"/>
    <mergeCell ref="B358:B360"/>
    <mergeCell ref="B319:B321"/>
    <mergeCell ref="B322:B324"/>
    <mergeCell ref="B325:B327"/>
    <mergeCell ref="B328:B330"/>
    <mergeCell ref="B331:B333"/>
  </mergeCells>
  <pageMargins left="0.70866141732283472" right="0.11811023622047245" top="0.35433070866141736" bottom="0.15748031496062992" header="0.31496062992125984" footer="0.31496062992125984"/>
  <pageSetup paperSize="9" scale="7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CU906"/>
  <sheetViews>
    <sheetView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1" customHeight="1" x14ac:dyDescent="0.3">
      <c r="B4" s="832" t="s">
        <v>129</v>
      </c>
      <c r="C4" s="832"/>
      <c r="D4" s="25" t="str">
        <f>'2 жастағы Ф'!C11</f>
        <v>Даулет Ерназ</v>
      </c>
      <c r="E4" s="27"/>
      <c r="F4" s="27"/>
      <c r="G4" s="23"/>
      <c r="H4" s="23"/>
    </row>
    <row r="5" spans="2:12" ht="18.75" x14ac:dyDescent="0.3">
      <c r="B5" s="833" t="s">
        <v>105</v>
      </c>
      <c r="C5" s="833"/>
      <c r="D5" s="26">
        <f>'2 жастағы Ф'!A11</f>
        <v>43834</v>
      </c>
      <c r="E5" s="26"/>
      <c r="F5" s="26"/>
      <c r="G5" s="23"/>
      <c r="H5" s="23"/>
    </row>
    <row r="6" spans="2:12" ht="88.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str">
        <f>IF(C124="","",VLOOKUP(C124,$AC$794:$AD$796,2,TRUE))</f>
        <v>негізгі қимыл түрлерінің бастапқы дағдыларын, өзіне-өзі қызмет көрсету дағдыларын бекіту</v>
      </c>
      <c r="F10" s="282" t="e">
        <f>IF(C195="","",VLOOKUP(C195,$AR$794:$AS$796,2,TRUE))</f>
        <v>#N/A</v>
      </c>
      <c r="G10" s="282" t="e">
        <f>IF(C196="","",VLOOKUP(C196,$AT$794:$AU$796,2,TRUE))</f>
        <v>#N/A</v>
      </c>
      <c r="H10" s="282" t="str">
        <f>IF(C197="","",VLOOKUP(C197,$AV$794:$AW$796,2,TRUE))</f>
        <v>әртүрлі бағытта және берілген бағытта шеңбер бойымен қолдарын әртүрлі қалыпта ұстап жүруді бекіту</v>
      </c>
      <c r="I10" s="282" t="e">
        <f>IF(C313="","",VLOOKUP(C313,$AR$794:$AS$796,2,TRUE))</f>
        <v>#N/A</v>
      </c>
      <c r="J10" s="282" t="e">
        <f>IF(C314="","",VLOOKUP(C314,$AT$794:$AU$796,2,TRUE))</f>
        <v>#N/A</v>
      </c>
      <c r="K10" s="282" t="str">
        <f>IF(C315="","",VLOOKUP(C315,$AV$794:$AW$796,2,TRUE))</f>
        <v>әртүрлі бағытта және берілген бағытта шеңбер бойымен қолдарын әртүрлі қалыпта ұстап жүруді бекіту</v>
      </c>
      <c r="L10" s="797" t="e">
        <f>IF(B427="","",VLOOKUP(B427,$AR$902:$AS$904,2,TRUE))</f>
        <v>#N/A</v>
      </c>
    </row>
    <row r="11" spans="2:12" ht="60" customHeight="1" x14ac:dyDescent="0.25">
      <c r="B11" s="830"/>
      <c r="C11" s="281" t="e">
        <f>IF(C125="","",VLOOKUP(C125,$AE$794:$AF$796,2,TRUE))</f>
        <v>#N/A</v>
      </c>
      <c r="D11" s="281" t="e">
        <f>IF(C126="","",VLOOKUP(C126,$AG$794:$AH$796,2,TRUE))</f>
        <v>#N/A</v>
      </c>
      <c r="E11" s="281" t="str">
        <f>IF(C127="","",VLOOKUP(C127,$AI$794:$AJ$796,2,TRUE))</f>
        <v>дене жаттығуларын орындауға ықылас танытуды, ересектердің көмегімен өзін ретке келтіруді бекіту</v>
      </c>
      <c r="F11" s="91" t="e">
        <f>IF(C198="","",VLOOKUP(C198,$AX$794:$AY$796,2,TRUE))</f>
        <v>#N/A</v>
      </c>
      <c r="G11" s="91" t="e">
        <f>IF(C199="","",VLOOKUP(C199,$AZ$794:$BA$796,2,TRUE))</f>
        <v>#N/A</v>
      </c>
      <c r="H11" s="91" t="str">
        <f>IF(C200="","",VLOOKUP(C200,$BB$794:$BC$796,2,TRUE))</f>
        <v>шағын топпен және бүкіл топпен қарқынды өзгертіп жүруді бекіту</v>
      </c>
      <c r="I11" s="91" t="e">
        <f>IF(C316="","",VLOOKUP(C316,$AX$794:$AY$796,2,TRUE))</f>
        <v>#N/A</v>
      </c>
      <c r="J11" s="91" t="e">
        <f>IF(C317="","",VLOOKUP(C317,$AZ$794:$BA$796,2,TRUE))</f>
        <v>#N/A</v>
      </c>
      <c r="K11" s="91" t="str">
        <f>IF(C318="","",VLOOKUP(C318,$BB$794:$BC$796,2,TRUE))</f>
        <v>шағын топпен және бүкіл топпен қарқынды өзгертіп жүруді бекіту</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e">
        <f>IF(C202="","",VLOOKUP(C202,$BF$794:$BG$796,2,TRUE))</f>
        <v>#N/A</v>
      </c>
      <c r="H12" s="91" t="str">
        <f>IF(C203="","",VLOOKUP(C203,$BH$794:$BI$796,2,TRUE))</f>
        <v>белгі бойынша тоқтап жүруді бекіту</v>
      </c>
      <c r="I12" s="91" t="e">
        <f>IF(C319="","",VLOOKUP(C319,$BD$794:$BE$796,2,TRUE))</f>
        <v>#N/A</v>
      </c>
      <c r="J12" s="91" t="e">
        <f>IF(C320="","",VLOOKUP(C320,$BF$794:$BG$796,2,TRUE))</f>
        <v>#N/A</v>
      </c>
      <c r="K12" s="91" t="str">
        <f>IF(C321="","",VLOOKUP(C321,$BH$794:$BI$796,2,TRUE))</f>
        <v>белгі бойынша тоқтап жүруді бекіту</v>
      </c>
      <c r="L12" s="798"/>
    </row>
    <row r="13" spans="2:12" ht="60" customHeight="1" x14ac:dyDescent="0.25">
      <c r="B13" s="830"/>
      <c r="C13" s="281" t="e">
        <f>IF(C131="","",VLOOKUP(C131,$Y$798:$Z$800,2,TRUE))</f>
        <v>#N/A</v>
      </c>
      <c r="D13" s="281" t="e">
        <f>IF(C132="","",VLOOKUP(C132,$AA$798:$AB$800,2,TRUE))</f>
        <v>#N/A</v>
      </c>
      <c r="E13" s="281" t="str">
        <f>IF(C133="","",VLOOKUP(C133,$AC$798:$AD$800,2,TRUE))</f>
        <v>тура жолдың бойымен жүруді бекіту</v>
      </c>
      <c r="F13" s="91" t="e">
        <f>IF(C204="","",VLOOKUP(C204,$BJ$794:$BK$796,2,TRUE))</f>
        <v>#N/A</v>
      </c>
      <c r="G13" s="91" t="e">
        <f>IF(C205="","",VLOOKUP(C205,$BL$794:$BM$796,2,TRUE))</f>
        <v>#N/A</v>
      </c>
      <c r="H13" s="91" t="str">
        <f>IF(C206="","",VLOOKUP(C206,$BN$794:$BO$796,2,TRUE))</f>
        <v>жүруде тепе-теңдікті сақтауды бекіту</v>
      </c>
      <c r="I13" s="91" t="e">
        <f>IF(C322="","",VLOOKUP(C322,$BJ$794:$BK$796,2,TRUE))</f>
        <v>#N/A</v>
      </c>
      <c r="J13" s="91" t="e">
        <f>IF(C323="","",VLOOKUP(C323,$BL$794:$BM$796,2,TRUE))</f>
        <v>#N/A</v>
      </c>
      <c r="K13" s="91" t="str">
        <f>IF(C324="","",VLOOKUP(C324,$BN$794:$BO$796,2,TRUE))</f>
        <v>жүруде тепе-теңдікті сақтауды бекіту</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e">
        <f>IF(C208="","",VLOOKUP(C208,$BR$794:$BS$796,2,TRUE))</f>
        <v>#N/A</v>
      </c>
      <c r="H14" s="91" t="str">
        <f>IF(C209="","",VLOOKUP(C209,$BT$794:$BU$796,2,TRUE))</f>
        <v>заттардың бойымен, астымен еңбектеуді бекіту</v>
      </c>
      <c r="I14" s="91" t="e">
        <f>IF(C325="","",VLOOKUP(C325,$BP$794:$BQ$796,2,TRUE))</f>
        <v>#N/A</v>
      </c>
      <c r="J14" s="91" t="e">
        <f>IF(C326="","",VLOOKUP(C326,$BR$794:$BS$796,2,TRUE))</f>
        <v>#N/A</v>
      </c>
      <c r="K14" s="91" t="str">
        <f>IF(C327="","",VLOOKUP(C327,$BT$794:$BU$796,2,TRUE))</f>
        <v>заттардың бойымен, астымен еңбектеуді бекіту</v>
      </c>
      <c r="L14" s="798"/>
    </row>
    <row r="15" spans="2:12" ht="60" customHeight="1" x14ac:dyDescent="0.25">
      <c r="B15" s="830"/>
      <c r="C15" s="281" t="e">
        <f>IF(C137="","",VLOOKUP(C137,$AK$798:$AL$800,2,TRUE))</f>
        <v>#N/A</v>
      </c>
      <c r="D15" s="281" t="e">
        <f>IF(C138="","",VLOOKUP(C138,$AM$798:$AN$800,2,TRUE))</f>
        <v>#N/A</v>
      </c>
      <c r="E15" s="281" t="str">
        <f>IF(C139="","",VLOOKUP(C139,$AO$798:$AP$800,2,TRUE))</f>
        <v>негізгі қимыл түрлерін жетілдіруге арналған қимылды ойындарға қызығушылық танытуды бекіту</v>
      </c>
      <c r="F15" s="91" t="e">
        <f>IF(C210="","",VLOOKUP(C210,$AR$798:$AS$800,2,TRUE))</f>
        <v>#N/A</v>
      </c>
      <c r="G15" s="91" t="e">
        <f>IF(C211="","",VLOOKUP(C211,$AT$798:$AU$800,2,TRUE))</f>
        <v>#N/A</v>
      </c>
      <c r="H15" s="91" t="str">
        <f>IF(C212="","",VLOOKUP(C212,$AV$798:$AW$800,2,TRUE))</f>
        <v>ересектермен бірге дене жаттығуларын орындауды бекіту</v>
      </c>
      <c r="I15" s="91" t="e">
        <f>IF(C328="","",VLOOKUP(C328,$AR$798:$AS$800,2,TRUE))</f>
        <v>#N/A</v>
      </c>
      <c r="J15" s="91" t="e">
        <f>IF(C329="","",VLOOKUP(C329,$AT$798:$AU$800,2,TRUE))</f>
        <v>#N/A</v>
      </c>
      <c r="K15" s="91" t="str">
        <f>IF(C330="","",VLOOKUP(C330,$AV$798:$AW$800,2,TRUE))</f>
        <v>ересектермен бірге дене жаттығуларын орындауды бекіту</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e">
        <f>IF(C214="","",VLOOKUP(C214,$AZ$798:$BA$800,2,TRUE))</f>
        <v>#N/A</v>
      </c>
      <c r="H16" s="91" t="str">
        <f>IF(C215="","",VLOOKUP(C215,$BB$798:$BC$800,2,TRUE))</f>
        <v>спорттық жаттығуларды орындау техникасын білуді бекіту</v>
      </c>
      <c r="I16" s="91" t="e">
        <f>IF(C331="","",VLOOKUP(C331,$AX$798:$AY$800,2,TRUE))</f>
        <v>#N/A</v>
      </c>
      <c r="J16" s="91" t="e">
        <f>IF(C332="","",VLOOKUP(C332,$AZ$798:$BA$800,2,TRUE))</f>
        <v>#N/A</v>
      </c>
      <c r="K16" s="91" t="str">
        <f>IF(C333="","",VLOOKUP(C333,$BB$798:$BC$800,2,TRUE))</f>
        <v>спорттық жаттығуларды орындау техникасын білуді бекіту</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e">
        <f>IF(C217="","",VLOOKUP(C217,$BF$798:$BG$800,2,TRUE))</f>
        <v>#N/A</v>
      </c>
      <c r="H17" s="91" t="str">
        <f>IF(C218="","",VLOOKUP(C218,$BH$798:$BI$800,2,TRUE))</f>
        <v>шананы жібінен сүйретуді, ойыншықтарды шанамен сырғанатуды бекіту</v>
      </c>
      <c r="I17" s="91" t="e">
        <f>IF(C334="","",VLOOKUP(C334,$BD$798:$BE$800,2,TRUE))</f>
        <v>#N/A</v>
      </c>
      <c r="J17" s="91" t="e">
        <f>IF(C335="","",VLOOKUP(C335,$BF$798:$BG$800,2,TRUE))</f>
        <v>#N/A</v>
      </c>
      <c r="K17" s="91" t="str">
        <f>IF(C336="","",VLOOKUP(C336,$BH$798:$BI$800,2,TRUE))</f>
        <v>шананы жібінен сүйретуді, ойыншықтарды шанамен сырғанатуды бекіту</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e">
        <f>IF(C220="","",VLOOKUP(C220,$BL$798:$BM$800,2,TRUE))</f>
        <v>#N/A</v>
      </c>
      <c r="H18" s="91" t="str">
        <f>IF(C221="","",VLOOKUP(C221,$BN$798:$BO$800,2,TRUE))</f>
        <v>допты нысанаға лақтыруды бекіту</v>
      </c>
      <c r="I18" s="91" t="e">
        <f>IF(C337="","",VLOOKUP(C337,$BJ$798:$BK$800,2,TRUE))</f>
        <v>#N/A</v>
      </c>
      <c r="J18" s="91" t="e">
        <f>IF(C338="","",VLOOKUP(C338,$BL$798:$BM$800,2,TRUE))</f>
        <v>#N/A</v>
      </c>
      <c r="K18" s="91" t="str">
        <f>IF(C339="","",VLOOKUP(C339,$BN$798:$BO$800,2,TRUE))</f>
        <v>допты нысанаға лақтыруды бекіту</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e">
        <f>IF(C223="","",VLOOKUP(C223,$BR$798:$BS$800,2,TRUE))</f>
        <v>#N/A</v>
      </c>
      <c r="H19" s="91" t="str">
        <f>IF(C224="","",VLOOKUP(C224,$BT$798:$BU$800,2,TRUE))</f>
        <v xml:space="preserve">доптарды заттардың арасымен, бір-біріне домалатуды бекіту </v>
      </c>
      <c r="I19" s="91" t="e">
        <f>IF(C340="","",VLOOKUP(C340,$BP$798:$BQ$800,2,TRUE))</f>
        <v>#N/A</v>
      </c>
      <c r="J19" s="91" t="e">
        <f>IF(C341="","",VLOOKUP(C341,$BR$798:$BS$800,2,TRUE))</f>
        <v>#N/A</v>
      </c>
      <c r="K19" s="91" t="str">
        <f>IF(C342="","",VLOOKUP(C342,$BT$798:$BU$800,2,TRUE))</f>
        <v xml:space="preserve">доптарды заттардың арасымен, бір-біріне домалатуды бекіту </v>
      </c>
      <c r="L19" s="798"/>
    </row>
    <row r="20" spans="2:12" ht="60" customHeight="1" x14ac:dyDescent="0.25">
      <c r="B20" s="830"/>
      <c r="C20" s="281" t="e">
        <f>IF(C152="","",VLOOKUP(C152,$AE$806:$AF$808,2,TRUE))</f>
        <v>#N/A</v>
      </c>
      <c r="D20" s="281" t="e">
        <f>IF(C153="","",VLOOKUP(C153,$AG$806:$AH$808,2,TRUE))</f>
        <v>#N/A</v>
      </c>
      <c r="E20" s="281" t="str">
        <f>IF(C154="","",VLOOKUP(C154,$AI$806:$AJ$808,2,TRUE))</f>
        <v>ересектердің көрсетуімен жалпы дамытушы жаттығуларды орындауды бекіту</v>
      </c>
      <c r="F20" s="91" t="e">
        <f>IF(C225="","",VLOOKUP(C225,$AR$802:$AS$804,2,TRUE))</f>
        <v>#N/A</v>
      </c>
      <c r="G20" s="91" t="e">
        <f>IF(C226="","",VLOOKUP(C226,$AT$802:$AU$804,2,TRUE))</f>
        <v>#N/A</v>
      </c>
      <c r="H20" s="91" t="str">
        <f>IF(C227="","",VLOOKUP(C227,$AV$802:$AW$804,2,TRUE))</f>
        <v>жеке гигиенаның бастапқы дағдыларын меңгергуді бекіту</v>
      </c>
      <c r="I20" s="91" t="e">
        <f>IF(C343="","",VLOOKUP(C343,$AR$802:$AS$804,2,TRUE))</f>
        <v>#N/A</v>
      </c>
      <c r="J20" s="91" t="e">
        <f>IF(C344="","",VLOOKUP(C344,$AT$802:$AU$804,2,TRUE))</f>
        <v>#N/A</v>
      </c>
      <c r="K20" s="91" t="str">
        <f>IF(C345="","",VLOOKUP(C345,$AV$802:$AW$804,2,TRUE))</f>
        <v>жеке гигиенаның бастапқы дағдыларын меңгергуді бекіту</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e">
        <f>IF(C229="","",VLOOKUP(C229,$AZ$802:$BA$804,2,TRUE))</f>
        <v>#N/A</v>
      </c>
      <c r="H21" s="91" t="str">
        <f>IF(C230="","",VLOOKUP(C230,$BB$802:$BC$804,2,TRUE))</f>
        <v>шынықтыру шараларын өткізу кезінде жағымды көңіл-күй танытуды бекіту</v>
      </c>
      <c r="I21" s="91" t="e">
        <f>IF(C346="","",VLOOKUP(C346,$AX$802:$AY$804,2,TRUE))</f>
        <v>#N/A</v>
      </c>
      <c r="J21" s="91" t="e">
        <f>IF(C347="","",VLOOKUP(C347,$AZ$802:$BA$804,2,TRUE))</f>
        <v>#N/A</v>
      </c>
      <c r="K21" s="91" t="str">
        <f>IF(C348="","",VLOOKUP(C348,$BB$802:$BC$804,2,TRUE))</f>
        <v>шынықтыру шараларын өткізу кезінде жағымды көңіл-күй танытуды бекіту</v>
      </c>
      <c r="L21" s="798"/>
    </row>
    <row r="22" spans="2:12" ht="60" customHeight="1" x14ac:dyDescent="0.25">
      <c r="B22" s="830"/>
      <c r="C22" s="812"/>
      <c r="D22" s="813"/>
      <c r="E22" s="814"/>
      <c r="F22" s="91" t="e">
        <f>IF(C231="","",VLOOKUP(C231,$BD$802:$BE$804,2,TRUE))</f>
        <v>#N/A</v>
      </c>
      <c r="G22" s="91" t="e">
        <f>IF(C232="","",VLOOKUP(C232,$BF$802:$BG$804,2,TRUE))</f>
        <v>#N/A</v>
      </c>
      <c r="H22" s="91" t="str">
        <f>IF(C233="","",VLOOKUP(C233,$BH$802:$BI$804,2,TRUE))</f>
        <v>қимылды ойындарды қуана ойнауды бекіту</v>
      </c>
      <c r="I22" s="91" t="e">
        <f>IF(C349="","",VLOOKUP(C349,$BD$802:$BE$804,2,TRUE))</f>
        <v>#N/A</v>
      </c>
      <c r="J22" s="91" t="e">
        <f>IF(C350="","",VLOOKUP(C350,$BF$802:$BG$804,2,TRUE))</f>
        <v>#N/A</v>
      </c>
      <c r="K22" s="91" t="str">
        <f>IF(C351="","",VLOOKUP(C351,$BH$802:$BI$804,2,TRUE))</f>
        <v>қимылды ойындарды қуана ойнауды бекіту</v>
      </c>
      <c r="L22" s="798"/>
    </row>
    <row r="23" spans="2:12" ht="60" customHeight="1" x14ac:dyDescent="0.25">
      <c r="B23" s="830"/>
      <c r="C23" s="815"/>
      <c r="D23" s="816"/>
      <c r="E23" s="817"/>
      <c r="F23" s="91" t="e">
        <f>IF(C234="","",VLOOKUP(C234,$BJ$802:$BK$804,2,TRUE))</f>
        <v>#N/A</v>
      </c>
      <c r="G23" s="91" t="e">
        <f>IF(C235="","",VLOOKUP(C235,$BL$802:$BM$804,2,TRUE))</f>
        <v>#N/A</v>
      </c>
      <c r="H23" s="91" t="str">
        <f>IF(C236="","",VLOOKUP(C236,$BN$802:$BO$804,2,TRUE))</f>
        <v>қимыл белсенділігіне жағымды эмоция білдіруді бекіту</v>
      </c>
      <c r="I23" s="91" t="e">
        <f>IF(C352="","",VLOOKUP(C352,$BJ$802:$BK$804,2,TRUE))</f>
        <v>#N/A</v>
      </c>
      <c r="J23" s="91" t="e">
        <f>IF(C353="","",VLOOKUP(C353,$BL$802:$BM$804,2,TRUE))</f>
        <v>#N/A</v>
      </c>
      <c r="K23" s="91" t="str">
        <f>IF(C354="","",VLOOKUP(C354,$BN$802:$BO$804,2,TRUE))</f>
        <v>қимыл белсенділігіне жағымды эмоция білдіруді бекіту</v>
      </c>
      <c r="L23" s="798"/>
    </row>
    <row r="24" spans="2:12" ht="60" customHeight="1" x14ac:dyDescent="0.25">
      <c r="B24" s="830"/>
      <c r="C24" s="815"/>
      <c r="D24" s="816"/>
      <c r="E24" s="817"/>
      <c r="F24" s="91" t="e">
        <f>IF(C237="","",VLOOKUP(C237,$BP$802:$BQ$804,2,TRUE))</f>
        <v>#N/A</v>
      </c>
      <c r="G24" s="91" t="e">
        <f>IF(C238="","",VLOOKUP(C238,$BR$802:$BS$804,2,TRUE))</f>
        <v>#N/A</v>
      </c>
      <c r="H24" s="91" t="str">
        <f>IF(C239="","",VLOOKUP(C239,$BT$802:$BU$804,2,TRUE))</f>
        <v>бұрын меңгерген қимылдарды өз бетінше орындауды бекіту</v>
      </c>
      <c r="I24" s="91" t="e">
        <f>IF(C355="","",VLOOKUP(C355,$BP$802:$BQ$804,2,TRUE))</f>
        <v>#N/A</v>
      </c>
      <c r="J24" s="91" t="e">
        <f>IF(C356="","",VLOOKUP(C356,$BR$802:$BS$804,2,TRUE))</f>
        <v>#N/A</v>
      </c>
      <c r="K24" s="91" t="str">
        <f>IF(C357="","",VLOOKUP(C357,$BT$802:$BU$804,2,TRUE))</f>
        <v>бұрын меңгерген қимылдарды өз бетінше орындауды бекіту</v>
      </c>
      <c r="L24" s="798"/>
    </row>
    <row r="25" spans="2:12" ht="60" customHeight="1" x14ac:dyDescent="0.25">
      <c r="B25" s="830"/>
      <c r="C25" s="815"/>
      <c r="D25" s="816"/>
      <c r="E25" s="817"/>
      <c r="F25" s="91" t="e">
        <f>IF(C240="","",VLOOKUP(C240,$AR$806:$AS$808,2,TRUE))</f>
        <v>#N/A</v>
      </c>
      <c r="G25" s="91" t="e">
        <f>IF(C241="","",VLOOKUP(C241,$AT$806:$AU$808,2,TRUE))</f>
        <v>#N/A</v>
      </c>
      <c r="H25" s="91" t="str">
        <f>IF(C242="","",VLOOKUP(C242,$AV$806:$AW$808,2,TRUE))</f>
        <v>бетін, қолдарын өз бетінше жууды бекіту</v>
      </c>
      <c r="I25" s="91" t="e">
        <f>IF(C358="","",VLOOKUP(C358,$AR$806:$AS$808,2,TRUE))</f>
        <v>#N/A</v>
      </c>
      <c r="J25" s="91" t="e">
        <f>IF(C359="","",VLOOKUP(C359,$AT$806:$AU$808,2,TRUE))</f>
        <v>#N/A</v>
      </c>
      <c r="K25" s="91" t="str">
        <f>IF(C360="","",VLOOKUP(C360,$AV$806:$AW$808,2,TRUE))</f>
        <v>бетін, қолдарын өз бетінше жууды бекіту</v>
      </c>
      <c r="L25" s="798"/>
    </row>
    <row r="26" spans="2:12" ht="60" customHeight="1" x14ac:dyDescent="0.25">
      <c r="B26" s="830"/>
      <c r="C26" s="815"/>
      <c r="D26" s="816"/>
      <c r="E26" s="817"/>
      <c r="F26" s="91" t="e">
        <f>IF(C243="","",VLOOKUP(C243,$AX$806:$AY$808,2,TRUE))</f>
        <v>#N/A</v>
      </c>
      <c r="G26" s="91" t="e">
        <f>IF(C244="","",VLOOKUP(C244,$AZ$806:$BA$808,2,TRUE))</f>
        <v>#N/A</v>
      </c>
      <c r="H26" s="91" t="str">
        <f>IF(C245="","",VLOOKUP(C245,$BB$806:$BC$807,2,TRUE))</f>
        <v>жеке заттарды қолдануды бекіту</v>
      </c>
      <c r="I26" s="91" t="e">
        <f>IF(C361="","",VLOOKUP(C361,$AX$806:$AY$808,2,TRUE))</f>
        <v>#N/A</v>
      </c>
      <c r="J26" s="91" t="e">
        <f>IF(C362="","",VLOOKUP(C362,$AZ$806:$BA$808,2,TRUE))</f>
        <v>#N/A</v>
      </c>
      <c r="K26" s="91" t="str">
        <f>IF(C363="","",VLOOKUP(C363,$BB$806:$BC$807,2,TRUE))</f>
        <v>жеке заттарды қолдануды бекіту</v>
      </c>
      <c r="L26" s="798"/>
    </row>
    <row r="27" spans="2:12" ht="60" customHeight="1" x14ac:dyDescent="0.25">
      <c r="B27" s="830"/>
      <c r="C27" s="815"/>
      <c r="D27" s="816"/>
      <c r="E27" s="817"/>
      <c r="F27" s="91" t="e">
        <f>IF(C246="","",VLOOKUP(C246,$BD$806:$BE$808,2,TRUE))</f>
        <v>#N/A</v>
      </c>
      <c r="G27" s="91" t="e">
        <f>IF(C247="","",VLOOKUP(C247,$BF$806:$BG$808,2,TRUE))</f>
        <v>#N/A</v>
      </c>
      <c r="H27" s="91" t="str">
        <f>IF(C248="","",VLOOKUP(C248,$BH$806:$BI$808,2,TRUE))</f>
        <v>белгілі бір ретпен киінуді және шешінуді бекіту</v>
      </c>
      <c r="I27" s="91" t="e">
        <f>IF(C364="","",VLOOKUP(C364,$BD$806:$BE$808,2,TRUE))</f>
        <v>#N/A</v>
      </c>
      <c r="J27" s="91" t="e">
        <f>IF(C365="","",VLOOKUP(C365,$BF$806:$BG$808,2,TRUE))</f>
        <v>#N/A</v>
      </c>
      <c r="K27" s="91" t="str">
        <f>IF(C366="","",VLOOKUP(C366,$BH$806:$BI$808,2,TRUE))</f>
        <v>белгілі бір ретпен киінуді және шешінуді бекіту</v>
      </c>
      <c r="L27" s="798"/>
    </row>
    <row r="28" spans="2:12" ht="60" customHeight="1" thickBot="1" x14ac:dyDescent="0.3">
      <c r="B28" s="831"/>
      <c r="C28" s="818"/>
      <c r="D28" s="819"/>
      <c r="E28" s="820"/>
      <c r="F28" s="283" t="e">
        <f>IF(C249="","",VLOOKUP(C249,$BJ$806:$BK$808,2,TRUE))</f>
        <v>#N/A</v>
      </c>
      <c r="G28" s="283" t="e">
        <f>IF(C250="","",VLOOKUP(C250,$BL$806:$BM$808,2,TRUE))</f>
        <v>#N/A</v>
      </c>
      <c r="H28" s="283" t="str">
        <f>IF(C251="","",VLOOKUP(C251,$BN$806:$BO$808,2,TRUE))</f>
        <v>үстел басындағы мәдениеттің қарапайым дағдыларын беіту</v>
      </c>
      <c r="I28" s="283" t="e">
        <f>IF(C367="","",VLOOKUP(C367,$BJ$806:$BK$808,2,TRUE))</f>
        <v>#N/A</v>
      </c>
      <c r="J28" s="283" t="e">
        <f>IF(C368="","",VLOOKUP(C368,$BL$806:$BM$808,2,TRUE))</f>
        <v>#N/A</v>
      </c>
      <c r="K28" s="283" t="str">
        <f>IF(C369="","",VLOOKUP(C369,$BN$806:$BO$808,2,TRUE))</f>
        <v>үстел басындағы мәдениеттің қарапайым дағдыларын беіту</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e">
        <f>IF(D196="","",VLOOKUP(D196,$AT$810:$AU$812,2,TRUE))</f>
        <v>#N/A</v>
      </c>
      <c r="H29" s="284" t="str">
        <f>IF(D197="","",VLOOKUP(D197,$AV$810:$AW$812,2,TRUE))</f>
        <v>ересектердің сөзін тыңдауды және түсінуді бекіту</v>
      </c>
      <c r="I29" s="284" t="e">
        <f>IF(D313="","",VLOOKUP(D313,$AR$810:$AS$812,2,TRUE))</f>
        <v>#N/A</v>
      </c>
      <c r="J29" s="284" t="e">
        <f>IF(D314="","",VLOOKUP(D314,$AT$810:$AU$812,2,TRUE))</f>
        <v>#N/A</v>
      </c>
      <c r="K29" s="284" t="str">
        <f>IF(D315="","",VLOOKUP(D315,$AV$810:$AW$812,2,TRUE))</f>
        <v>ересектердің сөзін тыңдауды және түсінуді бекіту</v>
      </c>
      <c r="L29" s="798"/>
    </row>
    <row r="30" spans="2:12" ht="60" customHeight="1" x14ac:dyDescent="0.25">
      <c r="B30" s="837"/>
      <c r="C30" s="281" t="e">
        <f>IF(D125="","",VLOOKUP(D125,$AE$810:$AF$812,2,TRUE))</f>
        <v>#N/A</v>
      </c>
      <c r="D30" s="281" t="e">
        <f>IF(D126="","",VLOOKUP(D126,$AG$810:$AH$812,2,TRUE))</f>
        <v>#N/A</v>
      </c>
      <c r="E30" s="281" t="str">
        <f>IF(D127="","",VLOOKUP(D127,$AI$810:$AJ$812,2,TRUE))</f>
        <v>ойыншық жануарлардың дене мүшелерін, тұрмыстық және ойын әрекеттерін, заттардың түстерін, өлшемдері мен пішіндерін көрсетуді және атуды бекіту</v>
      </c>
      <c r="F30" s="91" t="e">
        <f>IF(D198="","",VLOOKUP(D198,$AX$810:$AY$812,2,TRUE))</f>
        <v>#N/A</v>
      </c>
      <c r="G30" s="91" t="e">
        <f>IF(D199="","",VLOOKUP(D199,$AZ$810:$BA$812,2,TRUE))</f>
        <v>#N/A</v>
      </c>
      <c r="H30" s="91" t="str">
        <f>IF(D200="","",VLOOKUP(D200,$BB$810:$BC$812,2,TRUE))</f>
        <v>жеке дауысты және дауыссыз дыбыстарды, еліктеу сөздерін айта алуын бекіту</v>
      </c>
      <c r="I30" s="91" t="e">
        <f>IF(D316="","",VLOOKUP(D316,$AX$810:$AY$812,2,TRUE))</f>
        <v>#N/A</v>
      </c>
      <c r="J30" s="91" t="e">
        <f>IF(D317="","",VLOOKUP(D317,$AZ$810:$BA$812,2,TRUE))</f>
        <v>#N/A</v>
      </c>
      <c r="K30" s="91" t="str">
        <f>IF(D318="","",VLOOKUP(D318,$BB$810:$BC$812,2,TRUE))</f>
        <v>жеке дауысты және дауыссыз дыбыстарды, еліктеу сөздерін айта алуын бекіту</v>
      </c>
      <c r="L30" s="798"/>
    </row>
    <row r="31" spans="2:12" ht="60" customHeight="1" x14ac:dyDescent="0.25">
      <c r="B31" s="837"/>
      <c r="C31" s="281" t="e">
        <f>IF(D128="","",VLOOKUP(D128,$AK$810:$AL$812,2,TRUE))</f>
        <v>#N/A</v>
      </c>
      <c r="D31" s="281" t="e">
        <f>IF(D129="","",VLOOKUP(D129,$AM$810:$AN$812,2,TRUE))</f>
        <v>#N/A</v>
      </c>
      <c r="E31" s="281" t="e">
        <f>IF(D130="","",VLOOKUP(D130,$AO$810:$AP$812,2,TRUE))</f>
        <v>#REF!</v>
      </c>
      <c r="F31" s="91" t="e">
        <f>IF(D201="","",VLOOKUP(D201,$BD$810:$BE$812,2,TRUE))</f>
        <v>#N/A</v>
      </c>
      <c r="G31" s="91" t="e">
        <f>IF(D202="","",VLOOKUP(D202,$BF$810:$BG$812,2,TRUE))</f>
        <v>#N/A</v>
      </c>
      <c r="H31" s="91" t="str">
        <f>IF(D203="","",VLOOKUP(D203,$BH$810:$BI$812,2,TRUE))</f>
        <v>сөздерді және қарапайым сөз тіркестерін (2-4 сөз) қайталап айтуды бекіту;</v>
      </c>
      <c r="I31" s="91" t="e">
        <f>IF(D319="","",VLOOKUP(D319,$BD$810:$BE$812,2,TRUE))</f>
        <v>#N/A</v>
      </c>
      <c r="J31" s="91" t="e">
        <f>IF(D320="","",VLOOKUP(D320,$BF$810:$BG$812,2,TRUE))</f>
        <v>#N/A</v>
      </c>
      <c r="K31" s="91" t="str">
        <f>IF(D321="","",VLOOKUP(D321,$BH$810:$BI$812,2,TRUE))</f>
        <v>сөздерді және қарапайым сөз тіркестерін (2-4 сөз) қайталап айтуды бекіту;</v>
      </c>
      <c r="L31" s="798"/>
    </row>
    <row r="32" spans="2:12" ht="60" customHeight="1" x14ac:dyDescent="0.25">
      <c r="B32" s="837"/>
      <c r="C32" s="281" t="e">
        <f>IF(D131="","",VLOOKUP(D131,$Y$814:$Z$816,2,TRUE))</f>
        <v>#N/A</v>
      </c>
      <c r="D32" s="281" t="e">
        <f>IF(D132="","",VLOOKUP(D132,$AA$814:$AB$816,2,TRUE))</f>
        <v>#N/A</v>
      </c>
      <c r="E32" s="281" t="str">
        <f>IF(D133="","",VLOOKUP(D133,$AC$814:$AD$816,2,TRUE))</f>
        <v>өтініштерді орындайды</v>
      </c>
      <c r="F32" s="91" t="e">
        <f>IF(D204="","",VLOOKUP(D204,$AR$814:$AS$816,2,TRUE))</f>
        <v>#N/A</v>
      </c>
      <c r="G32" s="91" t="e">
        <f>IF(D205="","",VLOOKUP(D205,$AT$814:$AU$816,2,TRUE))</f>
        <v>#N/A</v>
      </c>
      <c r="H32" s="91" t="str">
        <f>IF(D206="","",VLOOKUP(D206,$AV$814:$AW$816,2,TRUE))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бекіту</v>
      </c>
      <c r="I32" s="91" t="e">
        <f>IF(D322="","",VLOOKUP(D322,$AR$814:$AS$816,2,TRUE))</f>
        <v>#N/A</v>
      </c>
      <c r="J32" s="91" t="e">
        <f>IF(D323="","",VLOOKUP(D323,$AT$814:$AU$816,2,TRUE))</f>
        <v>#N/A</v>
      </c>
      <c r="K32" s="91" t="str">
        <f>IF(D324="","",VLOOKUP(D324,$AV$814:$AW$816,2,TRUE))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бекіту</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e">
        <f>IF(D208="","",VLOOKUP(D208,$AZ$814:$BA$816,2,TRUE))</f>
        <v>#N/A</v>
      </c>
      <c r="H33" s="91" t="str">
        <f>IF(D209="","",VLOOKUP(D209,$BB$814:$BC$816,2,TRUE))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бекіту</v>
      </c>
      <c r="I33" s="91" t="e">
        <f>IF(D325="","",VLOOKUP(D325,$AX$814:$AY$816,2,TRUE))</f>
        <v>#N/A</v>
      </c>
      <c r="J33" s="91" t="e">
        <f>IF(D326="","",VLOOKUP(D326,$AZ$814:$BA$816,2,TRUE))</f>
        <v>#N/A</v>
      </c>
      <c r="K33" s="91" t="str">
        <f>IF(D327="","",VLOOKUP(D327,$BB$814:$BC$816,2,TRUE))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бекіту</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e">
        <f>IF(D211="","",VLOOKUP(D211,$BF$814:$BG$816,2,TRUE))</f>
        <v>#N/A</v>
      </c>
      <c r="H34" s="91" t="str">
        <f>IF(D212="","",VLOOKUP(D212,$BH$814:$BI$816,2,TRUE))</f>
        <v>сөйлегенде заттарды сипаттау үшін зат есімдер мен етістіктерді, сын есімдерді қолдануды бекіту;</v>
      </c>
      <c r="I34" s="91" t="e">
        <f>IF(D328="","",VLOOKUP(D328,$BD$814:$BE$816,2,TRUE))</f>
        <v>#N/A</v>
      </c>
      <c r="J34" s="91" t="e">
        <f>IF(D329="","",VLOOKUP(D329,$BF$814:$BG$816,2,TRUE))</f>
        <v>#N/A</v>
      </c>
      <c r="K34" s="91" t="str">
        <f>IF(D330="","",VLOOKUP(D330,$BH$814:$BI$816,2,TRUE))</f>
        <v>сөйлегенде заттарды сипаттау үшін зат есімдер мен етістіктерді, сын есімдерді қолдануды бекіту;</v>
      </c>
      <c r="L34" s="798"/>
    </row>
    <row r="35" spans="2:12" ht="60" customHeight="1" x14ac:dyDescent="0.25">
      <c r="B35" s="837"/>
      <c r="C35" s="281" t="e">
        <f>IF(D140="","",VLOOKUP(D140,$Y$818:$Z$820,2,TRUE))</f>
        <v>#N/A</v>
      </c>
      <c r="D35" s="281" t="e">
        <f>IF(D141="","",VLOOKUP(D141,$AA$818:$AB$820,2,TRUE))</f>
        <v>#N/A</v>
      </c>
      <c r="E35" s="281" t="str">
        <f>IF(D142="","",VLOOKUP(D142,$AC$818:$AD$820,2,TRUE))</f>
        <v>эмоционалды көңіл-күйді түсінеді және өзінің эмоциясын ым-ишарамен көрсетуді бекіту</v>
      </c>
      <c r="F35" s="91" t="e">
        <f>IF(D213="","",VLOOKUP(D213,$AR$818:$AS$820,2,TRUE))</f>
        <v>#N/A</v>
      </c>
      <c r="G35" s="91" t="e">
        <f>IF(D214="","",VLOOKUP(D214,$AT$818:$AU$818,2,TRUE))</f>
        <v>#N/A</v>
      </c>
      <c r="H35" s="91" t="str">
        <f>IF(D215="","",VLOOKUP(D215,$AV$818:$AW$820,2,TRUE))</f>
        <v>қазақ халқының құндылықтарына қызығушылық танытуды бекіту</v>
      </c>
      <c r="I35" s="91" t="e">
        <f>IF(D331="","",VLOOKUP(D331,$AR$818:$AS$820,2,TRUE))</f>
        <v>#N/A</v>
      </c>
      <c r="J35" s="91" t="e">
        <f>IF(D332="","",VLOOKUP(D332,$AT$818:$AU$818,2,TRUE))</f>
        <v>#N/A</v>
      </c>
      <c r="K35" s="91" t="str">
        <f>IF(D333="","",VLOOKUP(D333,$AV$818:$AW$820,2,TRUE))</f>
        <v>қазақ халқының құндылықтарына қызығушылық танытуды бекіту</v>
      </c>
      <c r="L35" s="798"/>
    </row>
    <row r="36" spans="2:12" ht="60" customHeight="1" x14ac:dyDescent="0.25">
      <c r="B36" s="837"/>
      <c r="C36" s="281" t="e">
        <f>IF(D143="","",VLOOKUP(D143,$AE$818:$AF$820,2,TRUE))</f>
        <v>#N/A</v>
      </c>
      <c r="D36" s="281" t="e">
        <f>IF(D144="","",VLOOKUP(D144,$AG$818:$AH$820,2,TRUE))</f>
        <v>#N/A</v>
      </c>
      <c r="E36" s="281" t="str">
        <f>IF(D145="","",VLOOKUP(D145,$AI$818:$AJ$820,2,TRUE))</f>
        <v>дыбыстық тіркестерді еліктеп, дұрыс қайталауды бекіту</v>
      </c>
      <c r="F36" s="91" t="e">
        <f>IF(D216="","",VLOOKUP(D216,$AX$818:$AY$820,2,TRUE))</f>
        <v>#N/A</v>
      </c>
      <c r="G36" s="91" t="e">
        <f>IF(D217="","",VLOOKUP(D217,$AZ$818:$BA$820,2,TRUE))</f>
        <v>#N/A</v>
      </c>
      <c r="H36" s="91" t="str">
        <f>IF(D218="","",VLOOKUP(D218,$BB$818:$BC$820,2,TRUE))</f>
        <v>меңгерілген сөздерді ауызша сөйлеуде өз бетінше қолдануды бекіту;</v>
      </c>
      <c r="I36" s="91" t="e">
        <f>IF(D334="","",VLOOKUP(D334,$AX$818:$AY$820,2,TRUE))</f>
        <v>#N/A</v>
      </c>
      <c r="J36" s="91" t="e">
        <f>IF(D335="","",VLOOKUP(D335,$AZ$818:$BA$820,2,TRUE))</f>
        <v>#N/A</v>
      </c>
      <c r="K36" s="91" t="str">
        <f>IF(D336="","",VLOOKUP(D336,$BB$818:$BC$820,2,TRUE))</f>
        <v>меңгерілген сөздерді ауызша сөйлеуде өз бетінше қолдануды бекіту;</v>
      </c>
      <c r="L36" s="798"/>
    </row>
    <row r="37" spans="2:12" ht="60" customHeight="1" x14ac:dyDescent="0.25">
      <c r="B37" s="837"/>
      <c r="C37" s="281" t="e">
        <f>IF(D146="","",VLOOKUP(D146,$AK$818:$AL$820,2,TRUE))</f>
        <v>#N/A</v>
      </c>
      <c r="D37" s="281" t="str">
        <f>IF(D147="","",VLOOKUP(D147,$AM$818:$AN$820,2,TRUE))</f>
        <v>ересектерді тыңдайды, түсінеді, тапсырманы орындауға қалыптастыру</v>
      </c>
      <c r="E37" s="281" t="e">
        <f>IF(D148="","",VLOOKUP(D148,$AO$818:$AP$820,2,TRUE))</f>
        <v>#N/A</v>
      </c>
      <c r="F37" s="91" t="e">
        <f>IF(D219="","",VLOOKUP(D219,$BD$818:$BE$820,2,TRUE))</f>
        <v>#N/A</v>
      </c>
      <c r="G37" s="91" t="e">
        <f>IF(D220="","",VLOOKUP(D220,$BF$818:$BG$820,2,TRUE))</f>
        <v>#N/A</v>
      </c>
      <c r="H37" s="91" t="str">
        <f>IF(D221="","",VLOOKUP(D221,$BH$818:$BI$820,2,TRUE))</f>
        <v>ересектердің сөзін түсінуді, өз ойын айтуды бекіту</v>
      </c>
      <c r="I37" s="91" t="e">
        <f>IF(D337="","",VLOOKUP(D337,$BD$818:$BE$820,2,TRUE))</f>
        <v>#N/A</v>
      </c>
      <c r="J37" s="91" t="e">
        <f>IF(D338="","",VLOOKUP(D338,$BF$818:$BG$820,2,TRUE))</f>
        <v>#N/A</v>
      </c>
      <c r="K37" s="91" t="str">
        <f>IF(D339="","",VLOOKUP(D339,$BH$818:$BI$820,2,TRUE))</f>
        <v>ересектердің сөзін түсінуді, өз ойын айтуды бекіту</v>
      </c>
      <c r="L37" s="798"/>
    </row>
    <row r="38" spans="2:12" ht="60" customHeight="1" x14ac:dyDescent="0.25">
      <c r="B38" s="837"/>
      <c r="C38" s="281" t="e">
        <f>IF(D149="","",VLOOKUP(D149,$Y$822:$Z$824,2,TRUE))</f>
        <v>#N/A</v>
      </c>
      <c r="D38" s="281" t="str">
        <f>IF(D150="","",VLOOKUP(D150,$AA$822:$AB$824,2,TRUE))</f>
        <v>заттардың атын, түсін, мөлшерін, көлемін, орнын біледі және атауды қалыптастыру</v>
      </c>
      <c r="E38" s="281" t="e">
        <f>IF(D151="","",VLOOKUP(D151,$AC$822:$AD$824,2,TRUE))</f>
        <v>#N/A</v>
      </c>
      <c r="F38" s="91" t="e">
        <f>IF(D222="","",VLOOKUP(D222,$AR$822:$AS$824,2,TRUE))</f>
        <v>#N/A</v>
      </c>
      <c r="G38" s="91" t="e">
        <f>IF(D223="","",VLOOKUP(D223,$AT$822:$AU$824,2,TRUE))</f>
        <v>#N/A</v>
      </c>
      <c r="H38" s="91" t="str">
        <f>IF(D224="","",VLOOKUP(D224,$AV$822:$AW$824,2,TRUE))</f>
        <v>шағын әңгімелерді көрнекі сүйемелдеусіз тыңдап, қарапайым сұрақтарға жауап беруді бекіту</v>
      </c>
      <c r="I38" s="91" t="e">
        <f>IF(D340="","",VLOOKUP(D340,$AR$822:$AS$824,2,TRUE))</f>
        <v>#N/A</v>
      </c>
      <c r="J38" s="91" t="e">
        <f>IF(D341="","",VLOOKUP(D341,$AT$822:$AU$824,2,TRUE))</f>
        <v>#N/A</v>
      </c>
      <c r="K38" s="91" t="str">
        <f>IF(D342="","",VLOOKUP(D342,$AV$822:$AW$824,2,TRUE))</f>
        <v>шағын әңгімелерді көрнекі сүйемелдеусіз тыңдап, қарапайым сұрақтарға жауап беруді бекіту</v>
      </c>
      <c r="L38" s="798"/>
    </row>
    <row r="39" spans="2:12" ht="60" customHeight="1" x14ac:dyDescent="0.25">
      <c r="B39" s="837"/>
      <c r="C39" s="281" t="e">
        <f>IF(D152="","",VLOOKUP(D152,$AE$822:$AF$824,2,TRUE))</f>
        <v>#N/A</v>
      </c>
      <c r="D39" s="281" t="e">
        <f>IF(D153="","",VLOOKUP(D153,$AG$822:$AH$824,2,TRUE))</f>
        <v>#N/A</v>
      </c>
      <c r="E39" s="281" t="str">
        <f>IF(D154="","",VLOOKUP(D154,$AI$822:$AJ$824,2,TRUE))</f>
        <v>сөзбен немесе қысқа сөз тіркестерімен өз өтінішін білдіруді бекіту</v>
      </c>
      <c r="F39" s="91" t="e">
        <f>IF(D225="","",VLOOKUP(D225,$AX$822:$AY$824,2,TRUE))</f>
        <v>#N/A</v>
      </c>
      <c r="G39" s="91" t="e">
        <f>IF(D226="","",VLOOKUP(D226,$AZ$822:$BA$824,2,TRUE))</f>
        <v>#N/A</v>
      </c>
      <c r="H39" s="91" t="str">
        <f>IF(D227="","",VLOOKUP(D227,$BB$822:$BC$824,2,TRUE))</f>
        <v>кітаптағы суреттерді қарауды, олардың мазмұны бойынша сұрақтарға жауап беруді бекіту</v>
      </c>
      <c r="I39" s="91" t="e">
        <f>IF(D343="","",VLOOKUP(D343,$AX$822:$AY$824,2,TRUE))</f>
        <v>#N/A</v>
      </c>
      <c r="J39" s="91" t="e">
        <f>IF(D344="","",VLOOKUP(D344,$AZ$822:$BA$824,2,TRUE))</f>
        <v>#N/A</v>
      </c>
      <c r="K39" s="91" t="str">
        <f>IF(D345="","",VLOOKUP(D345,$BB$822:$BC$824,2,TRUE))</f>
        <v>кітаптағы суреттерді қарауды, олардың мазмұны бойынша сұрақтарға жауап беруді бекіту</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e">
        <f>IF(D159="","",VLOOKUP(D159,$AA$826:$AB$828,2,TRUE))</f>
        <v>#N/A</v>
      </c>
      <c r="E41" s="281" t="str">
        <f>IF(D160="","",VLOOKUP(D160,$AC$826:$AD$828,2,TRUE))</f>
        <v>қарапайым сұрақтарға жауап беруді бекіту</v>
      </c>
      <c r="F41" s="91" t="e">
        <f>IF(D231="","",VLOOKUP(D231,$AR$826:$AS$828,2,TRUE))</f>
        <v>#N/A</v>
      </c>
      <c r="G41" s="91" t="e">
        <f>IF(D232="","",VLOOKUP(D232,$AT$826:$AU$828,2,TRUE))</f>
        <v>#N/A</v>
      </c>
      <c r="H41" s="91" t="str">
        <f>IF(D233="","",VLOOKUP(D233,$AV$826:$AW$828,2,TRUE))</f>
        <v>артикуляциялық жаттығуларды орындауды бекіту</v>
      </c>
      <c r="I41" s="91" t="e">
        <f>IF(D349="","",VLOOKUP(D349,$AR$826:$AS$828,2,TRUE))</f>
        <v>#N/A</v>
      </c>
      <c r="J41" s="91" t="e">
        <f>IF(D350="","",VLOOKUP(D350,$AT$826:$AU$828,2,TRUE))</f>
        <v>#N/A</v>
      </c>
      <c r="K41" s="91" t="str">
        <f>IF(D351="","",VLOOKUP(D351,$AV$826:$AW$828,2,TRUE))</f>
        <v>артикуляциялық жаттығуларды орындауды бекіту</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e">
        <f>IF(D235="","",VLOOKUP(D235,$AZ$826:$BA$828,2,TRUE))</f>
        <v>#N/A</v>
      </c>
      <c r="H42" s="91" t="str">
        <f>IF(D236="","",VLOOKUP(D236,$BB$826:$BC$828,2,TRUE))</f>
        <v>көркем шығармаларды эмоционалды қабылдауды бекіту</v>
      </c>
      <c r="I42" s="91" t="e">
        <f>IF(D352="","",VLOOKUP(D352,$AX$826:$AY$828,2,TRUE))</f>
        <v>#N/A</v>
      </c>
      <c r="J42" s="91" t="e">
        <f>IF(D353="","",VLOOKUP(D353,$AZ$826:$BA$828,2,TRUE))</f>
        <v>#N/A</v>
      </c>
      <c r="K42" s="91" t="str">
        <f>IF(D354="","",VLOOKUP(D354,$BB$826:$BC$828,2,TRUE))</f>
        <v>көркем шығармаларды эмоционалды қабылдауды бекіту</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e">
        <f>IF(D238="","",VLOOKUP(D238,$BF$826:$BG$828,2,TRUE))</f>
        <v>#N/A</v>
      </c>
      <c r="H43" s="91" t="str">
        <f>IF(D239="","",VLOOKUP(D239,$BH$826:$BI$828,2,TRUE))</f>
        <v>бесік жырларын, халық әндерін, ертегілерді, авторлық шығармаларды тыңдауды бекіту</v>
      </c>
      <c r="I43" s="91" t="e">
        <f>IF(D355="","",VLOOKUP(D355,$BD$826:$BE$828,2,TRUE))</f>
        <v>#N/A</v>
      </c>
      <c r="J43" s="91" t="e">
        <f>IF(D356="","",VLOOKUP(D356,$BF$826:$BG$828,2,TRUE))</f>
        <v>#N/A</v>
      </c>
      <c r="K43" s="91" t="str">
        <f>IF(D357="","",VLOOKUP(D357,$BH$826:$BI$828,2,TRUE))</f>
        <v>бесік жырларын, халық әндерін, ертегілерді, авторлық шығармаларды тыңдауды бекіту</v>
      </c>
      <c r="L43" s="798"/>
    </row>
    <row r="44" spans="2:12" ht="60" customHeight="1" x14ac:dyDescent="0.25">
      <c r="B44" s="837"/>
      <c r="C44" s="281" t="e">
        <f>IF(D167="","",VLOOKUP(D167,$Y$794:$Z$796,2,TRUE))</f>
        <v>#N/A</v>
      </c>
      <c r="D44" s="281" t="e">
        <f>IF(D168="","",VLOOKUP(D168,$AA$794:$AB$796,2,TRUE))</f>
        <v>#N/A</v>
      </c>
      <c r="E44" s="281" t="e">
        <f>IF(D169="","",VLOOKUP(D169,$AC$794:$AD$796,2,TRUE))</f>
        <v>#N/A</v>
      </c>
      <c r="F44" s="91" t="e">
        <f>IF(D240="","",VLOOKUP(D240,$AR$830:$AS$832,2,TRUE))</f>
        <v>#N/A</v>
      </c>
      <c r="G44" s="91" t="e">
        <f>IF(D241="","",VLOOKUP(D241,$AT$830:$AU$832,2,TRUE))</f>
        <v>#N/A</v>
      </c>
      <c r="H44" s="91" t="str">
        <f>IF(D242="","",VLOOKUP(D242,$AV$830:$AW$832,2,TRUE))</f>
        <v>оқылған шығармадағы жекелеген сөздерді қосылып қайталап айтуды бекіту</v>
      </c>
      <c r="I44" s="91" t="e">
        <f>IF(D358="","",VLOOKUP(D358,$AR$830:$AS$832,2,TRUE))</f>
        <v>#N/A</v>
      </c>
      <c r="J44" s="91" t="e">
        <f>IF(D359="","",VLOOKUP(D359,$AT$830:$AU$832,2,TRUE))</f>
        <v>#N/A</v>
      </c>
      <c r="K44" s="91" t="str">
        <f>IF(D360="","",VLOOKUP(D360,$AV$830:$AW$832,2,TRUE))</f>
        <v>оқылған шығармадағы жекелеген сөздерді қосылып қайталап айтуды бекіту</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e">
        <f>IF(D244="","",VLOOKUP(D244,$AZ$830:$BA$832,2,TRUE))</f>
        <v>#N/A</v>
      </c>
      <c r="H45" s="91" t="str">
        <f>IF(D245="","",VLOOKUP(D245,$BB$830:$BC$832,2,TRUE))</f>
        <v>таныс шығармаларды көрнекіліксіз тыңдауды бекіту</v>
      </c>
      <c r="I45" s="91" t="e">
        <f>IF(D361="","",VLOOKUP(D361,$AX$830:$AY$832,2,TRUE))</f>
        <v>#N/A</v>
      </c>
      <c r="J45" s="91" t="e">
        <f>IF(D362="","",VLOOKUP(D362,$AZ$830:$BA$832,2,TRUE))</f>
        <v>#N/A</v>
      </c>
      <c r="K45" s="91" t="str">
        <f>IF(D363="","",VLOOKUP(D363,$BB$830:$BC$832,2,TRUE))</f>
        <v>таныс шығармаларды көрнекіліксіз тыңдауды бекіту</v>
      </c>
      <c r="L45" s="798"/>
    </row>
    <row r="46" spans="2:12" ht="60" customHeight="1" x14ac:dyDescent="0.25">
      <c r="B46" s="837"/>
      <c r="C46" s="281" t="e">
        <f>IF(D173="","",VLOOKUP(D173,$AK$794:$AL$796,2,TRUE))</f>
        <v>#N/A</v>
      </c>
      <c r="D46" s="281" t="str">
        <f>IF(D174="","",VLOOKUP(D174,$AM$794:$AN$796,2,TRUE))</f>
        <v>тазалық пен ұқыптылыққа қанағаттанған сезімін қалыптастыру</v>
      </c>
      <c r="E46" s="281" t="e">
        <f>IF(D175="","",VLOOKUP(D175,$AO$794:$AP$796,2,TRUE))</f>
        <v>#N/A</v>
      </c>
      <c r="F46" s="91" t="e">
        <f>IF(D246="","",VLOOKUP(D246,$BD$830:$BE$832,2,TRUE))</f>
        <v>#N/A</v>
      </c>
      <c r="G46" s="91" t="e">
        <f>IF(D247="","",VLOOKUP(D247,$BF$830:$BG$832,2,TRUE))</f>
        <v>#N/A</v>
      </c>
      <c r="H46" s="91" t="str">
        <f>IF(D248="","",VLOOKUP(D248,$BH$830:$BI$832,2,TRUE))</f>
        <v>кітаптардағы иллюстрацияларды қарауды, суреттердің мазмұны бойынша қойылған сұрақтарға жауап беруді бекіту</v>
      </c>
      <c r="I46" s="91" t="str">
        <f>IF(D364="","",VLOOKUP(D364,$BD$830:$BE$832,2,TRUE))</f>
        <v>кітаптардағы иллюстрацияларды қарауды, суреттердің мазмұны бойынша қойылған сұрақтарға жауап беруді үйрету</v>
      </c>
      <c r="J46" s="91" t="e">
        <f>IF(D365="","",VLOOKUP(D365,$BF$830:$BG$832,2,TRUE))</f>
        <v>#N/A</v>
      </c>
      <c r="K46" s="91" t="str">
        <f>IF(D366="","",VLOOKUP(D366,$BH$830:$BI$832,2,TRUE))</f>
        <v>кітаптардағы иллюстрацияларды қарауды, суреттердің мазмұны бойынша қойылған сұрақтарға жауап беруді бекіту</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e">
        <f>IF(D250="","",VLOOKUP(D250,$AT$834:$AU$836,2,TRUE))</f>
        <v>#N/A</v>
      </c>
      <c r="H47" s="91" t="str">
        <f>IF(D251="","",VLOOKUP(D251,$AV$834:$AW$836,2,TRUE))</f>
        <v>ойындарда кейіпкерлердің бейнелерін қарапайым түрде бере алуды бекіту</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e">
        <f>IF(D253="","",VLOOKUP(D253,$AZ$834:$BA$836,2,TRUE))</f>
        <v>#N/A</v>
      </c>
      <c r="H48" s="91" t="str">
        <f>IF(D254="","",VLOOKUP(D254,$BB$834:$BC$836,2,TRUE))</f>
        <v>педагогтің көмегімен шағын тақпақтарды қайталап айтуды бекіту</v>
      </c>
      <c r="I48" s="91" t="e">
        <f>IF(D370="","",VLOOKUP(D370,$AX$834:$AY$836,2,TRUE))</f>
        <v>#N/A</v>
      </c>
      <c r="J48" s="91" t="e">
        <f>IF(D371="","",VLOOKUP(D371,$AZ$834:$BA$836,2,TRUE))</f>
        <v>#N/A</v>
      </c>
      <c r="K48" s="91" t="str">
        <f>IF(D372="","",VLOOKUP(D372,$BB$834:$BC$836,2,TRUE))</f>
        <v>педагогтің көмегімен шағын тақпақтарды қайталап айтуды бекіту</v>
      </c>
      <c r="L48" s="798"/>
    </row>
    <row r="49" spans="2:12" ht="60" customHeight="1" x14ac:dyDescent="0.25">
      <c r="B49" s="837"/>
      <c r="C49" s="281" t="e">
        <f>IF(D182="","",VLOOKUP(D182,$AK$794:$AL$796,2,TRUE))</f>
        <v>#N/A</v>
      </c>
      <c r="D49" s="281" t="e">
        <f>IF(D183="","",VLOOKUP(D183,$AM$794:$AN$796,2,TRUE))</f>
        <v>#N/A</v>
      </c>
      <c r="E49" s="281" t="str">
        <f>IF(D184="","",VLOOKUP(D184,$AO$794:$AP$796,2,TRUE))</f>
        <v>тазалық пен ұқыптылыққа қанағаттанған сезімін білдіруді бекіту</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e">
        <f>IF(E196="","",VLOOKUP(E196,$AT$842:$AU$844,2,TRUE))</f>
        <v>#N/A</v>
      </c>
      <c r="H51" s="282" t="str">
        <f>IF(E197="","",VLOOKUP(E197,$AV$842:$AW$844,2,TRUE))</f>
        <v>үлгі мен ауызша нұсқауға сүйеніп, тапсырмаларды орындауды бекіту</v>
      </c>
      <c r="I51" s="282" t="e">
        <f>IF(E313="","",VLOOKUP(E313,$AR$842:$AS$844,2,TRUE))</f>
        <v>#N/A</v>
      </c>
      <c r="J51" s="282" t="e">
        <f>IF(E314="","",VLOOKUP(E314,$AT$842:$AU$844,2,TRUE))</f>
        <v>#N/A</v>
      </c>
      <c r="K51" s="282" t="str">
        <f>IF(E315="","",VLOOKUP(E315,$AV$842:$AW$844,2,TRUE))</f>
        <v>үлгі мен ауызша нұсқауға сүйеніп, тапсырмаларды орындауды бекіту</v>
      </c>
      <c r="L51" s="798"/>
    </row>
    <row r="52" spans="2:12" ht="60" customHeight="1" x14ac:dyDescent="0.25">
      <c r="B52" s="837"/>
      <c r="C52" s="281" t="e">
        <f>IF(E125="","",VLOOKUP(E125,$AE$842:$AF$844,2,TRUE))</f>
        <v>#N/A</v>
      </c>
      <c r="D52" s="281" t="e">
        <f>IF(E126="","",VLOOKUP(E126,$AG$842:$AH$844,2,TRUE))</f>
        <v>#N/A</v>
      </c>
      <c r="E52" s="281" t="str">
        <f>IF(E127="","",VLOOKUP(E127,$AI$842:$AJ$844,2,TRUE))</f>
        <v>түсі, өлшемі бойынша заттарды ажыратуға үйретуді бекіту</v>
      </c>
      <c r="F52" s="91" t="e">
        <f>IF(E198="","",VLOOKUP(E198,$AX$842:$AY$844,2,TRUE))</f>
        <v>#N/A</v>
      </c>
      <c r="G52" s="91" t="e">
        <f>IF(E199="","",VLOOKUP(E199,$AZ$842:$BA$844,2,TRUE))</f>
        <v>#N/A</v>
      </c>
      <c r="H52" s="91" t="str">
        <f>IF(E200="","",VLOOKUP(E200,$BB$842:$BC$844,2,TRUE))</f>
        <v>қимылдарды, қолдың ұсақ моторикасын үйлестіру дағдыларын меңгергеруді бекіту</v>
      </c>
      <c r="I52" s="91" t="e">
        <f>IF(E316="","",VLOOKUP(E316,$AX$842:$AY$844,2,TRUE))</f>
        <v>#N/A</v>
      </c>
      <c r="J52" s="91" t="e">
        <f>IF(E317="","",VLOOKUP(E317,$AZ$842:$BA$844,2,TRUE))</f>
        <v>#N/A</v>
      </c>
      <c r="K52" s="91" t="str">
        <f>IF(E318="","",VLOOKUP(E318,$BB$842:$BC$844,2,TRUE))</f>
        <v>қимылдарды, қолдың ұсақ моторикасын үйлестіру дағдыларын меңгергеруді бекіту</v>
      </c>
      <c r="L52" s="798"/>
    </row>
    <row r="53" spans="2:12" ht="60" customHeight="1" x14ac:dyDescent="0.25">
      <c r="B53" s="837"/>
      <c r="C53" s="281" t="e">
        <f>IF(E128="","",VLOOKUP(E128,$AK$842:$AL$844,2,TRUE))</f>
        <v>#N/A</v>
      </c>
      <c r="D53" s="281" t="e">
        <f>IF(E129="","",VLOOKUP(E129,$AM$842:$AN$844,2,TRUE))</f>
        <v>#N/A</v>
      </c>
      <c r="E53" s="281" t="str">
        <f>IF(E130="","",VLOOKUP(E130,$AO$842:$AP$844,2,TRUE))</f>
        <v>заттарды өлшемі немесе пішініне қарай сәйкес ұяларға орналастыруды бекіту;</v>
      </c>
      <c r="F53" s="91" t="e">
        <f>IF(E201="","",VLOOKUP(E201,$BD$842:$BE$844,2,TRUE))</f>
        <v>#N/A</v>
      </c>
      <c r="G53" s="91" t="e">
        <f>IF(E202="","",VLOOKUP(E202,$BF$842:$BG$844,2,TRUE))</f>
        <v>#N/A</v>
      </c>
      <c r="H53" s="91" t="str">
        <f>IF(E203="","",VLOOKUP(E203,$BH$842:$BI$844,2,TRUE))</f>
        <v>ересектердің нұсқауымен түсі, өлшемі бойынша заттарды табуды бекіту</v>
      </c>
      <c r="I53" s="91" t="e">
        <f>IF(E319="","",VLOOKUP(E319,$BD$842:$BE$844,2,TRUE))</f>
        <v>#N/A</v>
      </c>
      <c r="J53" s="91" t="e">
        <f>IF(E320="","",VLOOKUP(E320,$BF$842:$BG$844,2,TRUE))</f>
        <v>#N/A</v>
      </c>
      <c r="K53" s="91" t="str">
        <f>IF(E321="","",VLOOKUP(E321,$BH$842:$BI$844,2,TRUE))</f>
        <v>ересектердің нұсқауымен түсі, өлшемі бойынша заттарды табуды бекіту</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e">
        <f>IF(E205="","",VLOOKUP(E205,$AT$846:$AU$848,2,TRUE))</f>
        <v>#N/A</v>
      </c>
      <c r="H54" s="91" t="str">
        <f>IF(E206="","",VLOOKUP(E206,$AV$846:$AW$848,2,TRUE))</f>
        <v>түрлі көлемдегі геометриялық фигураларды негізгі қасиеттері бойынша салыстыруды бекіту</v>
      </c>
      <c r="I54" s="91" t="e">
        <f>IF(E322="","",VLOOKUP(E322,$AR$846:$AS$848,2,TRUE))</f>
        <v>#N/A</v>
      </c>
      <c r="J54" s="91" t="e">
        <f>IF(E323="","",VLOOKUP(E323,$AT$846:$AU$848,2,TRUE))</f>
        <v>#N/A</v>
      </c>
      <c r="K54" s="91" t="str">
        <f>IF(E324="","",VLOOKUP(E324,$AV$846:$AW$848,2,TRUE))</f>
        <v>түрлі көлемдегі геометриялық фигураларды негізгі қасиеттері бойынша салыстыруды бекіту</v>
      </c>
      <c r="L54" s="798"/>
    </row>
    <row r="55" spans="2:12" ht="60" customHeight="1" x14ac:dyDescent="0.25">
      <c r="B55" s="837"/>
      <c r="C55" s="281" t="e">
        <f>IF(E134="","",VLOOKUP(E134,$AE$846:$AF$848,2,TRUE))</f>
        <v>#N/A</v>
      </c>
      <c r="D55" s="281" t="str">
        <f>IF(E135="","",VLOOKUP(E135,$AG$846:$AH$848,2,TRUE))</f>
        <v>біртекті заттарды ортақ белгісі (өлшемі, пішіні) бойынша топтастыра білуді қалыптастыру;</v>
      </c>
      <c r="E55" s="281" t="e">
        <f>IF(E136="","",VLOOKUP(E136,$AI$846:$AJ$848,2,TRUE))</f>
        <v>#N/A</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e">
        <f>IF(E326="","",VLOOKUP(E326,$AZ$846:$BA$848,2,TRUE))</f>
        <v>#N/A</v>
      </c>
      <c r="K55" s="91" t="str">
        <f>IF(E327="","",VLOOKUP(E327,$BB$846:$BC$848,2,TRUE))</f>
        <v>қарапайым көру-қимыл үйлесімділігін меңгеруді бекіту</v>
      </c>
      <c r="L55" s="798"/>
    </row>
    <row r="56" spans="2:12" ht="60" customHeight="1" x14ac:dyDescent="0.25">
      <c r="B56" s="837"/>
      <c r="C56" s="281" t="e">
        <f>IF(E137="","",VLOOKUP(E137,$AK$846:$AL$848,2,TRUE))</f>
        <v>#N/A</v>
      </c>
      <c r="D56" s="281" t="e">
        <f>IF(E138="","",VLOOKUP(E138,$AM$846:$AN$848,2,TRUE))</f>
        <v>#N/A</v>
      </c>
      <c r="E56" s="281" t="str">
        <f>IF(E139="","",VLOOKUP(E139,$AO$846:$AP$848,2,TRUE))</f>
        <v>ересектің көмегімен 4-5 сақинадан (үлкенінен кішіге қарай) тұратын пирамиданы жинауды бекіту</v>
      </c>
      <c r="F56" s="91" t="e">
        <f>IF(E210="","",VLOOKUP(E210,$BD$846:$BE$848,2,TRUE))</f>
        <v>#N/A</v>
      </c>
      <c r="G56" s="91" t="e">
        <f>IF(E211="","",VLOOKUP(E211,$BF$846:$BG$848,2,TRUE))</f>
        <v>#N/A</v>
      </c>
      <c r="H56" s="91" t="str">
        <f>IF(E212="","",VLOOKUP(E212,$BH$846:$BI$848,2,TRUE))</f>
        <v>көлемі, пішіні, түсі бойынша ұқсас біртекті заттарды топтастыруды бекіту</v>
      </c>
      <c r="I56" s="91" t="e">
        <f>IF(E328="","",VLOOKUP(E328,$BD$846:$BE$848,2,TRUE))</f>
        <v>#N/A</v>
      </c>
      <c r="J56" s="91" t="e">
        <f>IF(E329="","",VLOOKUP(E329,$BF$846:$BG$848,2,TRUE))</f>
        <v>#N/A</v>
      </c>
      <c r="K56" s="91" t="str">
        <f>IF(E330="","",VLOOKUP(E330,$BH$846:$BI$848,2,TRUE))</f>
        <v>көлемі, пішіні, түсі бойынша ұқсас біртекті заттарды топтастыруды бекіту</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e">
        <f>IF(E214="","",VLOOKUP(E214,$AT$850:$AU$852,2,TRUE))</f>
        <v>#N/A</v>
      </c>
      <c r="H57" s="91" t="str">
        <f>IF(E215="","",VLOOKUP(E215,$AV$850:$AW$852,2,TRUE))</f>
        <v>заттардың көлемін, түсін және пішінін білдіретін сөздерді түсінуді бекіту</v>
      </c>
      <c r="I57" s="91" t="e">
        <f>IF(E331="","",VLOOKUP(E331,$AR$850:$AS$852,2,TRUE))</f>
        <v>#N/A</v>
      </c>
      <c r="J57" s="91" t="e">
        <f>IF(E332="","",VLOOKUP(E332,$AT$850:$AU$852,2,TRUE))</f>
        <v>#N/A</v>
      </c>
      <c r="K57" s="91" t="str">
        <f>IF(E333="","",VLOOKUP(E333,$AV$850:$AW$852,2,TRUE))</f>
        <v>заттардың көлемін, түсін және пішінін білдіретін сөздерді түсінуді бекіту</v>
      </c>
      <c r="L57" s="798"/>
    </row>
    <row r="58" spans="2:12" ht="60" customHeight="1" x14ac:dyDescent="0.25">
      <c r="B58" s="837"/>
      <c r="C58" s="281" t="e">
        <f>IF(E143="","",VLOOKUP(E143,$AE$850:$AF$852,2,TRUE))</f>
        <v>#N/A</v>
      </c>
      <c r="D58" s="281" t="e">
        <f>IF(E144="","",VLOOKUP(E144,$AG$850:$AH$852,2,TRUE))</f>
        <v>#N/A</v>
      </c>
      <c r="E58" s="281" t="str">
        <f>IF(E145="","",VLOOKUP(E145,$AI$850:$AJ$852,2,TRUE))</f>
        <v>күрделі заттармен әрекеттерді орындауды бекіту</v>
      </c>
      <c r="F58" s="91" t="e">
        <f>IF(E216="","",VLOOKUP(E216,$AX$850:$AY$852,2,TRUE))</f>
        <v>#N/A</v>
      </c>
      <c r="G58" s="91" t="e">
        <f>IF(E217="","",VLOOKUP(E217,$AZ$850:$BA$852,2,TRUE))</f>
        <v>#N/A</v>
      </c>
      <c r="H58" s="91" t="str">
        <f>IF(E218="","",VLOOKUP(E218,$BB$850:$BC$852,2,TRUE))</f>
        <v>заттардың санын ажыратуды (біреу-көп) бекіту</v>
      </c>
      <c r="I58" s="91" t="e">
        <f>IF(E334="","",VLOOKUP(E334,$AX$850:$AY$852,2,TRUE))</f>
        <v>#N/A</v>
      </c>
      <c r="J58" s="91" t="e">
        <f>IF(E335="","",VLOOKUP(E335,$AZ$850:$BA$852,2,TRUE))</f>
        <v>#N/A</v>
      </c>
      <c r="K58" s="91" t="str">
        <f>IF(E336="","",VLOOKUP(E336,$BB$850:$BC$852,2,TRUE))</f>
        <v>заттардың санын ажыратуды (біреу-көп) бекіту</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e">
        <f>IF(E220="","",VLOOKUP(E220,$BF$850:$BG$852,2,TRUE))</f>
        <v>#N/A</v>
      </c>
      <c r="H59" s="91" t="str">
        <f>IF(E221="","",VLOOKUP(E221,$BH$850:$BI$852,2,TRUE))</f>
        <v>түсі, көлемі, пішіні бойынша заттарды өз бетінше зерттеуді және салыстыруды бекіту</v>
      </c>
      <c r="I59" s="91" t="e">
        <f>IF(E337="","",VLOOKUP(E337,$BD$850:$BE$852,2,TRUE))</f>
        <v>#N/A</v>
      </c>
      <c r="J59" s="91" t="e">
        <f>IF(E338="","",VLOOKUP(E338,$BF$850:$BG$852,2,TRUE))</f>
        <v>#N/A</v>
      </c>
      <c r="K59" s="91" t="str">
        <f>IF(E339="","",VLOOKUP(E339,$BH$850:$BI$852,2,TRUE))</f>
        <v>түсі, көлемі, пішіні бойынша заттарды өз бетінше зерттеуді және салыстыруды бекіту</v>
      </c>
      <c r="L59" s="798"/>
    </row>
    <row r="60" spans="2:12" ht="60" customHeight="1" thickBot="1" x14ac:dyDescent="0.3">
      <c r="B60" s="838"/>
      <c r="C60" s="291" t="e">
        <f>IF(E149="","",VLOOKUP(E149,$Y$854:$Z$856,2,TRUE))</f>
        <v>#N/A</v>
      </c>
      <c r="D60" s="291" t="e">
        <f>IF(E150="","",VLOOKUP(E150,$AA$810:$AB$812,2,TRUE))</f>
        <v>#N/A</v>
      </c>
      <c r="E60" s="291" t="str">
        <f>IF(E151="","",VLOOKUP(E151,$AC$810:$AD$812,2,TRUE))</f>
        <v>суреттерден айтылған сөзге сәйкес келетін ойыншықтарды, заттарды табады және көрсетуді бекіту</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e">
        <f>IF(F124="","",VLOOKUP(F124,$AC$858:$AD$860,2,TRUE))</f>
        <v>#N/A</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str">
        <f>IF(F315="","",VLOOKUP(F315,$AV$857:$AW$859,2,TRUE))</f>
        <v>қаламды дұрыс ұстауды, тік және тұйықталған дөңгелек сызықтарды қағаз бетінде жеңіл жүргізуді бекіту</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str">
        <f>IF(F318="","",VLOOKUP(F318,$BB$857:$BC$859,2,TRUE))</f>
        <v>түстерді ажыратуды және оларды дұрыс атауды бекіту</v>
      </c>
      <c r="L62" s="798"/>
    </row>
    <row r="63" spans="2:12" ht="60" customHeight="1" x14ac:dyDescent="0.25">
      <c r="B63" s="830"/>
      <c r="C63" s="281" t="e">
        <f>IF(F128="","",VLOOKUP(F128,$AK$858:$AL$860,2,TRUE))</f>
        <v>#N/A</v>
      </c>
      <c r="D63" s="281" t="str">
        <f>IF(F129="","",VLOOKUP(F129,$AM$858:$AN$860,2,TRUE))</f>
        <v>тәрбиешінің көрсетуі бойынша алынған пішіндерді құрастыра білуге қалыптастыру</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str">
        <f>IF(F321="","",VLOOKUP(F321,$BH$857:$BI$859,2,TRUE))</f>
        <v>өзінің салған суретіне қуануды, онда не бейнеленгенін айтуды бекіту</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str">
        <f>IF(F324="","",VLOOKUP(F324,$BN$857:$BO$859,2,TRUE))</f>
        <v>қағаз бетін бағдарлауды бекіту</v>
      </c>
      <c r="L64" s="798"/>
    </row>
    <row r="65" spans="2:12" ht="60" customHeight="1" x14ac:dyDescent="0.25">
      <c r="B65" s="830"/>
      <c r="C65" s="281" t="e">
        <f>IF(F134="","",VLOOKUP(F134,$AE$862:$AF$864,2,TRUE))</f>
        <v>#N/A</v>
      </c>
      <c r="D65" s="281" t="e">
        <f>IF(F135="","",VLOOKUP(F135,$AG$862:$AH$864,2,TRUE))</f>
        <v>#N/A</v>
      </c>
      <c r="E65" s="281" t="str">
        <f>IF(F136="","",VLOOKUP(F136,$AI$862:$AJ$864,2,TRUE))</f>
        <v>музыканы эмоционалды қабылдауды бекіту</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str">
        <f>IF(F327="","",VLOOKUP(F327,$BT$857:$BU$859,2,TRUE))</f>
        <v>қағаз бетіне бояулармен сызықтар, жақпалар салуды бекіту</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str">
        <f>IF(F330="","",VLOOKUP(F330,$BZ$857:$CA$859,2,TRUE))</f>
        <v>дөңгелек, ұзын пішіндерге ұқсас заттарды бейнелеуді бекіту</v>
      </c>
      <c r="L66" s="798"/>
    </row>
    <row r="67" spans="2:12" ht="60" customHeight="1" x14ac:dyDescent="0.25">
      <c r="B67" s="830"/>
      <c r="C67" s="281" t="e">
        <f>IF(F140="","",VLOOKUP(F140,$Y$866:$Z$868,2,TRUE))</f>
        <v>#N/A</v>
      </c>
      <c r="D67" s="281" t="str">
        <f>IF(F141="","",VLOOKUP(F141,$AA$866:$AB$868,2,TRUE))</f>
        <v>ересектердің орындаған әндерін тыңдауға қалыптастыру</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str">
        <f>IF(F333="","",VLOOKUP(F333,$CF$857:$CG$859,2,TRUE))</f>
        <v>қағаздың қасиеттерін бекіту</v>
      </c>
      <c r="L67" s="798"/>
    </row>
    <row r="68" spans="2:12" ht="60" customHeight="1" x14ac:dyDescent="0.25">
      <c r="B68" s="830"/>
      <c r="C68" s="281" t="e">
        <f>IF(F143="","",VLOOKUP(F143,$AE$866:$AF$868,2,TRUE))</f>
        <v>#N/A</v>
      </c>
      <c r="D68" s="281" t="str">
        <f>IF(F144="","",VLOOKUP(F144,$AG$866:$AH$868,2,TRUE))</f>
        <v>музыканың сүйемелдеуімен ойын әрекеттерін орындауын қалыптастыру</v>
      </c>
      <c r="E68" s="281" t="e">
        <f>IF(F145="","",VLOOKUP(F145,$AI$866:$AJ$868,2,TRUE))</f>
        <v>#N/A</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str">
        <f>IF(F336="","",VLOOKUP(F336,$CL$857:$CM$859,2,TRUE))</f>
        <v>қағазға және құмға сурет салудың бастапқы техникасын бекіту</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str">
        <f>IF(F339="","",VLOOKUP(F339,$AV$861:$AW$863,2,TRUE))</f>
        <v>сазбалшықтың, ермексаздың қасиеттерін білуді бекіту</v>
      </c>
      <c r="L69" s="798"/>
    </row>
    <row r="70" spans="2:12" ht="60" customHeight="1" x14ac:dyDescent="0.25">
      <c r="B70" s="830"/>
      <c r="C70" s="281" t="str">
        <f>IF(F149="","",VLOOKUP(F149,$Y$870:$Z$872,2,TRUE))</f>
        <v>ересекпен қосылып әннің кейбір сөздерін айтуды үйрету</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str">
        <f>IF(F342="","",VLOOKUP(F342,$BB$861:$BC$863,2,TRUE))</f>
        <v>сазбалшықпен, ермексазбен жұмыстың бастапқы дағдыларын бекіту</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e">
        <f>IF(F226="","",VLOOKUP(F226,$BF$861:$BG$863,2,TRUE))</f>
        <v>#N/A</v>
      </c>
      <c r="H71" s="91" t="str">
        <f>IF(F227="","",VLOOKUP(F227,$BH$861:$BI$863,2,TRUE))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бекіту</v>
      </c>
      <c r="I71" s="91" t="e">
        <f>IF(F343="","",VLOOKUP(F343,$BD$861:$BE$863,2,TRUE))</f>
        <v>#N/A</v>
      </c>
      <c r="J71" s="91" t="e">
        <f>IF(F344="","",VLOOKUP(F344,$BF$861:$BG$863,2,TRUE))</f>
        <v>#N/A</v>
      </c>
      <c r="K71" s="91" t="str">
        <f>IF(F345="","",VLOOKUP(F345,$BH$861:$BI$863,2,TRUE))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бекіту</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e">
        <f>IF(F229="","",VLOOKUP(F229,$BL$861:$BM$863,2,TRUE))</f>
        <v>#N/A</v>
      </c>
      <c r="H72" s="91" t="str">
        <f>IF(F230="","",VLOOKUP(F230,$BN$861:$BO$863,2,TRUE))</f>
        <v>мүсіндейтін заттарды зерттеуді бекіту</v>
      </c>
      <c r="I72" s="91" t="e">
        <f>IF(F346="","",VLOOKUP(F346,$BJ$861:$BK$863,2,TRUE))</f>
        <v>#N/A</v>
      </c>
      <c r="J72" s="91" t="e">
        <f>IF(F347="","",VLOOKUP(F347,$BL$861:$BM$863,2,TRUE))</f>
        <v>#N/A</v>
      </c>
      <c r="K72" s="91" t="str">
        <f>IF(F348="","",VLOOKUP(F348,$BN$861:$BO$863,2,TRUE))</f>
        <v>мүсіндейтін заттарды зерттеуді бекіту</v>
      </c>
      <c r="L72" s="798"/>
    </row>
    <row r="73" spans="2:12" ht="60" customHeight="1" x14ac:dyDescent="0.25">
      <c r="B73" s="830"/>
      <c r="C73" s="281" t="e">
        <f>IF(F158="","",VLOOKUP(F158,$Y$874:$Z$876,2,TRUE))</f>
        <v>#N/A</v>
      </c>
      <c r="D73" s="281" t="e">
        <f>IF(F159="","",VLOOKUP(F159,$AA$874:$AB$876,2,TRUE))</f>
        <v>#N/A</v>
      </c>
      <c r="E73" s="281" t="str">
        <f>IF(F160="","",VLOOKUP(F160,$AC$874:$AD$876,2,TRUE))</f>
        <v>ересектердің көрсетуі бойынша қарапайым би қимылдарын орындауын бекіту</v>
      </c>
      <c r="F73" s="91" t="e">
        <f>IF(F231="","",VLOOKUP(F231,$BP$861:$BQ$863,2,TRUE))</f>
        <v>#N/A</v>
      </c>
      <c r="G73" s="91" t="e">
        <f>IF(F232="","",VLOOKUP(F232,$BR$861:$BS$863,2,TRUE))</f>
        <v>#N/A</v>
      </c>
      <c r="H73" s="91" t="str">
        <f>IF(F233="","",VLOOKUP(F233,$BT$861:$BU$863,2,TRUE))</f>
        <v>кесе, тостаған, табақты мүсіндеуде пішіннің жоғары бөлігін саусақпен басып, тереңдетуді бекіту</v>
      </c>
      <c r="I73" s="91" t="e">
        <f>IF(F349="","",VLOOKUP(F349,$BP$861:$BQ$863,2,TRUE))</f>
        <v>#N/A</v>
      </c>
      <c r="J73" s="91" t="e">
        <f>IF(F350="","",VLOOKUP(F350,$BR$861:$BS$863,2,TRUE))</f>
        <v>#N/A</v>
      </c>
      <c r="K73" s="91" t="str">
        <f>IF(F351="","",VLOOKUP(F351,$BT$861:$BU$863,2,TRUE))</f>
        <v>кесе, тостаған, табақты мүсіндеуде пішіннің жоғары бөлігін саусақпен басып, тереңдетуді бекіту</v>
      </c>
      <c r="L73" s="798"/>
    </row>
    <row r="74" spans="2:12" ht="60" customHeight="1" x14ac:dyDescent="0.25">
      <c r="B74" s="830"/>
      <c r="C74" s="281" t="e">
        <f>IF(F161="","",VLOOKUP(F161,$AE$874:$AF$876,2,TRUE))</f>
        <v>#N/A</v>
      </c>
      <c r="D74" s="281" t="e">
        <f>IF(F162="","",VLOOKUP(F162,$AG$874:$AH$876,2,TRUE))</f>
        <v>#N/A</v>
      </c>
      <c r="E74" s="281" t="str">
        <f>IF(F163="","",VLOOKUP(F163,$AI$874:$AJ$876,2,TRUE))</f>
        <v>қимылдарды дыбыстармен және сөздермен сүйемелдеп, ойындар ойнайуы бекіту</v>
      </c>
      <c r="F74" s="91" t="e">
        <f>IF(F234="","",VLOOKUP(F234,$BV$861:$BW$863,2,TRUE))</f>
        <v>#N/A</v>
      </c>
      <c r="G74" s="91" t="e">
        <f>IF(F235="","",VLOOKUP(F235,$BX$861:$BY$863,2,TRUE))</f>
        <v>#N/A</v>
      </c>
      <c r="H74" s="91" t="str">
        <f>IF(F236="","",VLOOKUP(F236,$BZ$861:$CA$863,2,TRUE))</f>
        <v>дайын болған бұйымды тұғырға орналастыруды, жұмыстан кейін материалдарды жинастыруды бекіту</v>
      </c>
      <c r="I74" s="91" t="e">
        <f>IF(F352="","",VLOOKUP(F352,$BV$861:$BW$863,2,TRUE))</f>
        <v>#N/A</v>
      </c>
      <c r="J74" s="91" t="e">
        <f>IF(F353="","",VLOOKUP(F353,$BX$861:$BY$863,2,TRUE))</f>
        <v>#N/A</v>
      </c>
      <c r="K74" s="91" t="str">
        <f>IF(F354="","",VLOOKUP(F354,$BZ$861:$CA$863,2,TRUE))</f>
        <v>дайын болған бұйымды тұғырға орналастыруды, жұмыстан кейін материалдарды жинастыруды бекіту</v>
      </c>
      <c r="L74" s="798"/>
    </row>
    <row r="75" spans="2:12" ht="60" customHeight="1" x14ac:dyDescent="0.25">
      <c r="B75" s="830"/>
      <c r="C75" s="812"/>
      <c r="D75" s="813"/>
      <c r="E75" s="814"/>
      <c r="F75" s="91" t="e">
        <f>IF(F237="","",VLOOKUP(F237,$CB$861:$CC$863,2,TRUE))</f>
        <v>#N/A</v>
      </c>
      <c r="G75" s="91" t="e">
        <f>IF(F238="","",VLOOKUP(F238,$CD$861:$CE$863,2,TRUE))</f>
        <v>#N/A</v>
      </c>
      <c r="H75" s="91" t="str">
        <f>IF(F239="","",VLOOKUP(F239,$CF$861:$CG$863,2,TRUE))</f>
        <v>мүсінделген заттардың пішіндерін таныс заттармен салыстыруды бекіту</v>
      </c>
      <c r="I75" s="91" t="e">
        <f>IF(F355="","",VLOOKUP(F355,$CB$861:$CC$863,2,TRUE))</f>
        <v>#N/A</v>
      </c>
      <c r="J75" s="91" t="e">
        <f>IF(F356="","",VLOOKUP(F356,$CD$861:$CE$863,2,TRUE))</f>
        <v>#N/A</v>
      </c>
      <c r="K75" s="91" t="str">
        <f>IF(F357="","",VLOOKUP(F357,$CF$861:$CG$863,2,TRUE))</f>
        <v>мүсінделген заттардың пішіндерін таныс заттармен салыстыруды бекіту</v>
      </c>
      <c r="L75" s="798"/>
    </row>
    <row r="76" spans="2:12" ht="60" customHeight="1" x14ac:dyDescent="0.25">
      <c r="B76" s="830"/>
      <c r="C76" s="815"/>
      <c r="D76" s="816"/>
      <c r="E76" s="817"/>
      <c r="F76" s="91" t="e">
        <f>IF(F240="","",VLOOKUP(F240,$CH$861:$CI$863,2,TRUE))</f>
        <v>#N/A</v>
      </c>
      <c r="G76" s="91" t="e">
        <f>IF(F241="","",VLOOKUP(F241,$CJ$861:$CK$863,2,TRUE))</f>
        <v>#N/A</v>
      </c>
      <c r="H76" s="91" t="str">
        <f>IF(F242="","",VLOOKUP(F242,$CL$861:$CM$863,2,TRUE))</f>
        <v>қағазды қолданудың қарапайым әдістерін (ұсақтау, жырту, бүктеу) бекіту</v>
      </c>
      <c r="I76" s="91" t="e">
        <f>IF(F358="","",VLOOKUP(F358,$CH$861:$CI$863,2,TRUE))</f>
        <v>#N/A</v>
      </c>
      <c r="J76" s="91" t="e">
        <f>IF(F359="","",VLOOKUP(F359,$CJ$861:$CK$863,2,TRUE))</f>
        <v>#N/A</v>
      </c>
      <c r="K76" s="91" t="str">
        <f>IF(F360="","",VLOOKUP(F360,$CL$861:$CM$863,2,TRUE))</f>
        <v>қағазды қолданудың қарапайым әдістерін (ұсақтау, жырту, бүктеу) бекіту</v>
      </c>
      <c r="L76" s="798"/>
    </row>
    <row r="77" spans="2:12" ht="60" customHeight="1" x14ac:dyDescent="0.25">
      <c r="B77" s="830"/>
      <c r="C77" s="815"/>
      <c r="D77" s="816"/>
      <c r="E77" s="817"/>
      <c r="F77" s="91" t="e">
        <f>IF(F243="","",VLOOKUP(F243,$AR$865:$AS$867,2,TRUE))</f>
        <v>#N/A</v>
      </c>
      <c r="G77" s="91" t="e">
        <f>IF(F244="","",VLOOKUP(F244,$AT$865:$AU$867,2,TRUE))</f>
        <v>#N/A</v>
      </c>
      <c r="H77" s="91" t="str">
        <f>IF(F245="","",VLOOKUP(F245,$AV$865:$AW$867,2,TRUE))</f>
        <v>бейнелерді фланелеграфта (сызықтарда, шаршыда), қағаз бетіне қоюды және құрастыруды бекіту</v>
      </c>
      <c r="I77" s="91" t="e">
        <f>IF(F361="","",VLOOKUP(F361,$AR$865:$AS$867,2,TRUE))</f>
        <v>#N/A</v>
      </c>
      <c r="J77" s="91" t="e">
        <f>IF(F362="","",VLOOKUP(F362,$AT$865:$AU$867,2,TRUE))</f>
        <v>#N/A</v>
      </c>
      <c r="K77" s="91" t="str">
        <f>IF(F363="","",VLOOKUP(F363,$AV$865:$AW$867,2,TRUE))</f>
        <v>бейнелерді фланелеграфта (сызықтарда, шаршыда), қағаз бетіне қоюды және құрастыруды бекіту</v>
      </c>
      <c r="L77" s="798"/>
    </row>
    <row r="78" spans="2:12" ht="60" customHeight="1" x14ac:dyDescent="0.25">
      <c r="B78" s="830"/>
      <c r="C78" s="815"/>
      <c r="D78" s="816"/>
      <c r="E78" s="817"/>
      <c r="F78" s="91" t="e">
        <f>IF(F246="","",VLOOKUP(F246,$AX$865:$AY$867,2,TRUE))</f>
        <v>#N/A</v>
      </c>
      <c r="G78" s="91" t="e">
        <f>IF(F247="","",VLOOKUP(F247,$AZ$865:$BA$867,2,TRUE))</f>
        <v>#N/A</v>
      </c>
      <c r="H78" s="91" t="str">
        <f>IF(F248="","",VLOOKUP(F248,$BB$865:$BC$867,2,TRUE))</f>
        <v>фланелеграфта қарапайым композицияларды орналастыруды және құрастыруды бекіту</v>
      </c>
      <c r="I78" s="91" t="e">
        <f>IF(F364="","",VLOOKUP(F364,$AX$865:$AY$867,2,TRUE))</f>
        <v>#N/A</v>
      </c>
      <c r="J78" s="91" t="e">
        <f>IF(F365="","",VLOOKUP(F365,$AZ$865:$BA$867,2,TRUE))</f>
        <v>#N/A</v>
      </c>
      <c r="K78" s="91" t="str">
        <f>IF(F366="","",VLOOKUP(F366,$BB$865:$BC$867,2,TRUE))</f>
        <v>фланелеграфта қарапайым композицияларды орналастыруды және құрастыруды бекіту</v>
      </c>
      <c r="L78" s="798"/>
    </row>
    <row r="79" spans="2:12" ht="60" customHeight="1" x14ac:dyDescent="0.25">
      <c r="B79" s="830"/>
      <c r="C79" s="815"/>
      <c r="D79" s="816"/>
      <c r="E79" s="817"/>
      <c r="F79" s="91" t="e">
        <f>IF(F249="","",VLOOKUP(F249,$BD$865:$BE$867,2,TRUE))</f>
        <v>#N/A</v>
      </c>
      <c r="G79" s="91" t="e">
        <f>IF(F250="","",VLOOKUP(F250,$BF$865:$BG$867,2,TRUE))</f>
        <v>#N/A</v>
      </c>
      <c r="H79" s="91" t="str">
        <f>IF(F251="","",VLOOKUP(F251,$BH$865:$BI$867,2,TRUE))</f>
        <v>симметриялық пішіндерді, ою-өрнектерді орналастыруды бекіту</v>
      </c>
      <c r="I79" s="91" t="e">
        <f>IF(F367="","",VLOOKUP(F367,$BD$865:$BE$867,2,TRUE))</f>
        <v>#N/A</v>
      </c>
      <c r="J79" s="91" t="e">
        <f>IF(F368="","",VLOOKUP(F368,$BF$865:$BG$867,2,TRUE))</f>
        <v>#N/A</v>
      </c>
      <c r="K79" s="91" t="str">
        <f>IF(F369="","",VLOOKUP(F369,$BH$865:$BI$867,2,TRUE))</f>
        <v>симметриялық пішіндерді, ою-өрнектерді орналастыруды бекіту</v>
      </c>
      <c r="L79" s="798"/>
    </row>
    <row r="80" spans="2:12" ht="60" customHeight="1" x14ac:dyDescent="0.25">
      <c r="B80" s="830"/>
      <c r="C80" s="815"/>
      <c r="D80" s="816"/>
      <c r="E80" s="817"/>
      <c r="F80" s="91" t="e">
        <f>IF(F252="","",VLOOKUP(F252,$BJ$865:$BK$867,2,TRUE))</f>
        <v>#N/A</v>
      </c>
      <c r="G80" s="91" t="e">
        <f>IF(F253="","",VLOOKUP(F253,$BL$865:$BM$867,2,TRUE))</f>
        <v>#N/A</v>
      </c>
      <c r="H80" s="91" t="str">
        <f>IF(F254="","",VLOOKUP(F254,$BN$865:$BO$867,2,TRUE))</f>
        <v>құрылыс материалдарынан және конструкторлардың ірі бөлшектерінен құрастыра алуды бекіту</v>
      </c>
      <c r="I80" s="91" t="e">
        <f>IF(F370="","",VLOOKUP(F370,$BJ$865:$BK$867,2,TRUE))</f>
        <v>#N/A</v>
      </c>
      <c r="J80" s="91" t="e">
        <f>IF(F371="","",VLOOKUP(F371,$BL$865:$BM$867,2,TRUE))</f>
        <v>#N/A</v>
      </c>
      <c r="K80" s="91" t="str">
        <f>IF(F372="","",VLOOKUP(F372,$BN$865:$BO$867,2,TRUE))</f>
        <v>құрылыс материалдарынан және конструкторлардың ірі бөлшектерінен құрастыра алуды бекіту</v>
      </c>
      <c r="L80" s="798"/>
    </row>
    <row r="81" spans="2:12" ht="60" customHeight="1" x14ac:dyDescent="0.25">
      <c r="B81" s="830"/>
      <c r="C81" s="815"/>
      <c r="D81" s="816"/>
      <c r="E81" s="817"/>
      <c r="F81" s="91" t="e">
        <f>IF(F255="","",VLOOKUP(F255,$BP$865:$BQ$867,2,TRUE))</f>
        <v>#N/A</v>
      </c>
      <c r="G81" s="91" t="e">
        <f>IF(F256="","",VLOOKUP(F256,$BR$865:$BS$867,2,TRUE))</f>
        <v>#N/A</v>
      </c>
      <c r="H81" s="91" t="str">
        <f>IF(F257="","",VLOOKUP(F257,$BT$865:$BU$867,2,TRUE))</f>
        <v>қарапайым құрылысты үлгі бойынша құрастыруды бекіту</v>
      </c>
      <c r="I81" s="91" t="e">
        <f>IF(F373="","",VLOOKUP(F373,$BP$865:$BQ$867,2,TRUE))</f>
        <v>#N/A</v>
      </c>
      <c r="J81" s="91" t="e">
        <f>IF(F374="","",VLOOKUP(F374,$BR$865:$BS$867,2,TRUE))</f>
        <v>#N/A</v>
      </c>
      <c r="K81" s="91" t="str">
        <f>IF(F375="","",VLOOKUP(F375,$BT$865:$BU$867,2,TRUE))</f>
        <v>қарапайым құрылысты үлгі бойынша құрастыруды бекіту</v>
      </c>
      <c r="L81" s="798"/>
    </row>
    <row r="82" spans="2:12" ht="60" customHeight="1" x14ac:dyDescent="0.25">
      <c r="B82" s="830"/>
      <c r="C82" s="815"/>
      <c r="D82" s="816"/>
      <c r="E82" s="817"/>
      <c r="F82" s="91" t="e">
        <f>IF(F258="","",VLOOKUP(F258,$BV$865:$BW$867,2,TRUE))</f>
        <v>#N/A</v>
      </c>
      <c r="G82" s="91" t="e">
        <f>IF(F259="","",VLOOKUP(F259,$BX$865:$BY$867,2,TRUE))</f>
        <v>#N/A</v>
      </c>
      <c r="H82" s="91" t="str">
        <f>IF(F260="","",VLOOKUP(F260,$BZ$865:$CA$867,2,TRUE))</f>
        <v>құрылыс материалдарын (текшелер, кірпіштер) ажырата алуды бекіту</v>
      </c>
      <c r="I82" s="91" t="e">
        <f>IF(F376="","",VLOOKUP(F376,$BV$865:$BW$867,2,TRUE))</f>
        <v>#N/A</v>
      </c>
      <c r="J82" s="91" t="e">
        <f>IF(F377="","",VLOOKUP(F377,$BX$865:$BY$867,2,TRUE))</f>
        <v>#N/A</v>
      </c>
      <c r="K82" s="91" t="str">
        <f>IF(F378="","",VLOOKUP(F378,$BZ$865:$CA$867,2,TRUE))</f>
        <v>құрылыс материалдарын (текшелер, кірпіштер) ажырата алуды бекіту</v>
      </c>
      <c r="L82" s="798"/>
    </row>
    <row r="83" spans="2:12" ht="60" customHeight="1" x14ac:dyDescent="0.25">
      <c r="B83" s="830"/>
      <c r="C83" s="815"/>
      <c r="D83" s="816"/>
      <c r="E83" s="817"/>
      <c r="F83" s="91" t="e">
        <f>IF(F261="","",VLOOKUP(F261,$CB$865:$CC$867,2,TRUE))</f>
        <v>#N/A</v>
      </c>
      <c r="G83" s="91" t="e">
        <f>IF(F262="","",VLOOKUP(F262,$CD$865:$CE$867,2,TRUE))</f>
        <v>#N/A</v>
      </c>
      <c r="H83" s="91" t="str">
        <f>IF(F263="","",VLOOKUP(F263,$CF$865:$CG$867,2,TRUE))</f>
        <v>тұрғызылған қарапайым құрылыстарды атауды және ойыншықтарды қолдана отырып, олармен ойнауды бекіту</v>
      </c>
      <c r="I83" s="91" t="e">
        <f>IF(F379="","",VLOOKUP(F379,$CB$865:$CC$867,2,TRUE))</f>
        <v>#N/A</v>
      </c>
      <c r="J83" s="91" t="e">
        <f>IF(F380="","",VLOOKUP(F380,$CD$865:$CE$867,2,TRUE))</f>
        <v>#N/A</v>
      </c>
      <c r="K83" s="91" t="str">
        <f>IF(F381="","",VLOOKUP(F381,$CF$865:$CG$867,2,TRUE))</f>
        <v>тұрғызылған қарапайым құрылыстарды атауды және ойыншықтарды қолдана отырып, олармен ойнауды бекіту</v>
      </c>
      <c r="L83" s="798"/>
    </row>
    <row r="84" spans="2:12" ht="60" customHeight="1" x14ac:dyDescent="0.25">
      <c r="B84" s="830"/>
      <c r="C84" s="815"/>
      <c r="D84" s="816"/>
      <c r="E84" s="817"/>
      <c r="F84" s="91" t="e">
        <f>IF(F264="","",VLOOKUP(F264,$AR$869:$AS$871,2,TRUE))</f>
        <v>#N/A</v>
      </c>
      <c r="G84" s="91" t="e">
        <f>IF(F265="","",VLOOKUP(F265,$AT$869:$AU$871,2,TRUE))</f>
        <v>#N/A</v>
      </c>
      <c r="H84" s="91" t="str">
        <f>IF(F266="","",VLOOKUP(F266,$AV$869:$AW$871,2,TRUE))</f>
        <v>өз бетінше құрастыруға бекіту</v>
      </c>
      <c r="I84" s="91" t="e">
        <f>IF(F382="","",VLOOKUP(F382,$AR$869:$AS$871,2,TRUE))</f>
        <v>#N/A</v>
      </c>
      <c r="J84" s="91" t="e">
        <f>IF(F383="","",VLOOKUP(F383,$AT$869:$AU$871,2,TRUE))</f>
        <v>#N/A</v>
      </c>
      <c r="K84" s="91" t="str">
        <f>IF(F384="","",VLOOKUP(F384,$AV$869:$AW$871,2,TRUE))</f>
        <v>өз бетінше құрастыруға бекіту</v>
      </c>
      <c r="L84" s="798"/>
    </row>
    <row r="85" spans="2:12" ht="60" customHeight="1" x14ac:dyDescent="0.25">
      <c r="B85" s="830"/>
      <c r="C85" s="815"/>
      <c r="D85" s="816"/>
      <c r="E85" s="817"/>
      <c r="F85" s="91" t="e">
        <f>IF(F267="","",VLOOKUP(F267,$AX$869:$AY$871,2,TRUE))</f>
        <v>#N/A</v>
      </c>
      <c r="G85" s="91" t="e">
        <f>IF(F268="","",VLOOKUP(F268,$AZ$869:$BA$871,2,TRUE))</f>
        <v>#N/A</v>
      </c>
      <c r="H85" s="91" t="str">
        <f>IF(F269="","",VLOOKUP(F269,$BB$869:$BC$871,2,TRUE))</f>
        <v>қорапқа құрылыс бөлшектерін жинастыруды бекіту</v>
      </c>
      <c r="I85" s="91" t="e">
        <f>IF(F385="","",VLOOKUP(F385,$AX$869:$AY$871,2,TRUE))</f>
        <v>#N/A</v>
      </c>
      <c r="J85" s="91" t="e">
        <f>IF(F386="","",VLOOKUP(F386,$AZ$869:$BA$871,2,TRUE))</f>
        <v>#N/A</v>
      </c>
      <c r="K85" s="91" t="str">
        <f>IF(F387="","",VLOOKUP(F387,$BB$869:$BC$871,2,TRUE))</f>
        <v>қорапқа құрылыс бөлшектерін жинастыруды бекіту</v>
      </c>
      <c r="L85" s="798"/>
    </row>
    <row r="86" spans="2:12" ht="60" customHeight="1" x14ac:dyDescent="0.25">
      <c r="B86" s="830"/>
      <c r="C86" s="815"/>
      <c r="D86" s="816"/>
      <c r="E86" s="817"/>
      <c r="F86" s="91" t="e">
        <f>IF(F270="","",VLOOKUP(F270,$BD$869:$BE$871,2,TRUE))</f>
        <v>#N/A</v>
      </c>
      <c r="G86" s="91" t="e">
        <f>IF(F271="","",VLOOKUP(F271,$BF$869:$BG$871,2,TRUE))</f>
        <v>#N/A</v>
      </c>
      <c r="H86" s="91" t="str">
        <f>IF(F272="","",VLOOKUP(F272,$BH$869:$BI$871,2,TRUE))</f>
        <v>табиғи материалдармен (құм, су, тас) ойнауды бекіту</v>
      </c>
      <c r="I86" s="91" t="e">
        <f>IF(F388="","",VLOOKUP(F388,$BD$869:$BE$871,2,TRUE))</f>
        <v>#N/A</v>
      </c>
      <c r="J86" s="91" t="e">
        <f>IF(F389="","",VLOOKUP(F389,$BF$869:$BG$871,2,TRUE))</f>
        <v>#N/A</v>
      </c>
      <c r="K86" s="91" t="str">
        <f>IF(F390="","",VLOOKUP(F390,$BH$869:$BI$871,2,TRUE))</f>
        <v>табиғи материалдармен (құм, су, тас) ойнауды бекіту</v>
      </c>
      <c r="L86" s="798"/>
    </row>
    <row r="87" spans="2:12" ht="60" customHeight="1" x14ac:dyDescent="0.25">
      <c r="B87" s="830"/>
      <c r="C87" s="815"/>
      <c r="D87" s="816"/>
      <c r="E87" s="817"/>
      <c r="F87" s="91" t="e">
        <f>IF(F273="","",VLOOKUP(F273,$BJ$869:$BK$871,2,TRUE))</f>
        <v>#N/A</v>
      </c>
      <c r="G87" s="91" t="e">
        <f>IF(F274="","",VLOOKUP(F274,$BL$869:$BM$871,2,TRUE))</f>
        <v>#N/A</v>
      </c>
      <c r="H87" s="91" t="str">
        <f>IF(F275="","",VLOOKUP(F275,$BN$869:$BO$871,2,TRUE))</f>
        <v>тұрғызылған қарапайым құрылыстарды атауды бекіту</v>
      </c>
      <c r="I87" s="91" t="e">
        <f>IF(F391="","",VLOOKUP(F391,$BJ$869:$BK$871,2,TRUE))</f>
        <v>#N/A</v>
      </c>
      <c r="J87" s="91" t="e">
        <f>IF(F392="","",VLOOKUP(F392,$BL$869:$BM$871,2,TRUE))</f>
        <v>#N/A</v>
      </c>
      <c r="K87" s="91" t="str">
        <f>IF(F393="","",VLOOKUP(F393,$BN$869:$BO$871,2,TRUE))</f>
        <v>тұрғызылған қарапайым құрылыстарды атауды бекіту</v>
      </c>
      <c r="L87" s="798"/>
    </row>
    <row r="88" spans="2:12" ht="60" customHeight="1" x14ac:dyDescent="0.25">
      <c r="B88" s="830"/>
      <c r="C88" s="815"/>
      <c r="D88" s="816"/>
      <c r="E88" s="817"/>
      <c r="F88" s="91" t="e">
        <f>IF(F276="","",VLOOKUP(F276,$BP$869:$BQ$871,2,TRUE))</f>
        <v>#N/A</v>
      </c>
      <c r="G88" s="91" t="e">
        <f>IF(F277="","",VLOOKUP(F277,$BR$869:$BS$871,2,TRUE))</f>
        <v>#N/A</v>
      </c>
      <c r="H88" s="91" t="str">
        <f>IF(F278="","",VLOOKUP(F278,$BT$869:$BU$871,2,TRUE))</f>
        <v>музыканы эмоционалды көңіл-күймен қабылдауды бекіту</v>
      </c>
      <c r="I88" s="91" t="e">
        <f>IF(F394="","",VLOOKUP(F394,$BP$869:$BQ$871,2,TRUE))</f>
        <v>#N/A</v>
      </c>
      <c r="J88" s="91" t="e">
        <f>IF(F395="","",VLOOKUP(F395,$BR$869:$BS$871,2,TRUE))</f>
        <v>#N/A</v>
      </c>
      <c r="K88" s="91" t="str">
        <f>IF(F396="","",VLOOKUP(F396,$BT$869:$BU$871,2,TRUE))</f>
        <v>музыканы эмоционалды көңіл-күймен қабылдауды бекіту</v>
      </c>
      <c r="L88" s="798"/>
    </row>
    <row r="89" spans="2:12" ht="60" customHeight="1" x14ac:dyDescent="0.25">
      <c r="B89" s="830"/>
      <c r="C89" s="815"/>
      <c r="D89" s="816"/>
      <c r="E89" s="817"/>
      <c r="F89" s="91" t="e">
        <f>IF(F279="","",VLOOKUP(F279,$BV$869:$BW$871,2,TRUE))</f>
        <v>#N/A</v>
      </c>
      <c r="G89" s="91" t="e">
        <f>IF(F280="","",VLOOKUP(F280,$BX$869:$BY$871,2,TRUE))</f>
        <v>#N/A</v>
      </c>
      <c r="H89" s="91" t="str">
        <f>IF(F281="","",VLOOKUP(F281,$BZ$869:$CA$871,2,TRUE))</f>
        <v>музыкалық шығармалардың сипатын ажыратуды (баяу және көңілді әндер) бекіту</v>
      </c>
      <c r="I89" s="91" t="e">
        <f>IF(F397="","",VLOOKUP(F397,$BV$869:$BW$871,2,TRUE))</f>
        <v>#N/A</v>
      </c>
      <c r="J89" s="91" t="e">
        <f>IF(F398="","",VLOOKUP(F398,$BX$869:$BY$871,2,TRUE))</f>
        <v>#N/A</v>
      </c>
      <c r="K89" s="91" t="str">
        <f>IF(F399="","",VLOOKUP(F399,$BZ$869:$CA$871,2,TRUE))</f>
        <v>музыкалық шығармалардың сипатын ажыратуды (баяу және көңілді әндер) бекіту</v>
      </c>
      <c r="L89" s="798"/>
    </row>
    <row r="90" spans="2:12" ht="60" customHeight="1" x14ac:dyDescent="0.25">
      <c r="B90" s="830"/>
      <c r="C90" s="815"/>
      <c r="D90" s="816"/>
      <c r="E90" s="817"/>
      <c r="F90" s="91" t="e">
        <f>IF(F282="","",VLOOKUP(F282,$CB$869:$CC$871,2,TRUE))</f>
        <v>#N/A</v>
      </c>
      <c r="G90" s="91" t="e">
        <f>IF(F283="","",VLOOKUP(F283,$CD$869:$CE$871,2,TRUE))</f>
        <v>#N/A</v>
      </c>
      <c r="H90" s="91" t="str">
        <f>IF(F284="","",VLOOKUP(F284,$CF$869:$CG$871,2,TRUE))</f>
        <v>қоңыраулардың жоғары және төмен дыбысталуын, фортепианоның дыбысталуын ажыратуды бекіту</v>
      </c>
      <c r="I90" s="91" t="e">
        <f>IF(F400="","",VLOOKUP(F400,$CB$869:$CC$871,2,TRUE))</f>
        <v>#N/A</v>
      </c>
      <c r="J90" s="91" t="e">
        <f>IF(F401="","",VLOOKUP(F401,$CD$869:$CE$871,2,TRUE))</f>
        <v>#N/A</v>
      </c>
      <c r="K90" s="91" t="str">
        <f>IF(F402="","",VLOOKUP(F402,$CF$869:$CG$871,2,TRUE))</f>
        <v>қоңыраулардың жоғары және төмен дыбысталуын, фортепианоның дыбысталуын ажыратуды бекіту</v>
      </c>
      <c r="L90" s="798"/>
    </row>
    <row r="91" spans="2:12" ht="60" customHeight="1" x14ac:dyDescent="0.25">
      <c r="B91" s="830"/>
      <c r="C91" s="815"/>
      <c r="D91" s="816"/>
      <c r="E91" s="817"/>
      <c r="F91" s="91" t="e">
        <f>IF(F285="","",VLOOKUP(F285,$AR$873:$AS$875,2,TRUE))</f>
        <v>#N/A</v>
      </c>
      <c r="G91" s="91" t="e">
        <f>IF(F286="","",VLOOKUP(F286,$AT$873:$AU$875,2,TRUE))</f>
        <v>#N/A</v>
      </c>
      <c r="H91" s="91" t="str">
        <f>IF(F287="","",VLOOKUP(F287,$AV$873:$AW$875,2,TRUE))</f>
        <v>педагогтің дауыс ырғағына, сөздердің созылыңқы дыбысталуына еліктей отырып, жекелеген сөздер мен буындарды қосып айтуды бекіту</v>
      </c>
      <c r="I91" s="91" t="e">
        <f>IF(F403="","",VLOOKUP(F403,$AR$873:$AS$875,2,TRUE))</f>
        <v>#N/A</v>
      </c>
      <c r="J91" s="91" t="e">
        <f>IF(F404="","",VLOOKUP(F404,$AT$873:$AU$875,2,TRUE))</f>
        <v>#N/A</v>
      </c>
      <c r="K91" s="91" t="str">
        <f>IF(F405="","",VLOOKUP(F405,$AV$873:$AW$875,2,TRUE))</f>
        <v>педагогтің дауыс ырғағына, сөздердің созылыңқы дыбысталуына еліктей отырып, жекелеген сөздер мен буындарды қосып айтуды бекіту</v>
      </c>
      <c r="L91" s="798"/>
    </row>
    <row r="92" spans="2:12" ht="60" customHeight="1" x14ac:dyDescent="0.25">
      <c r="B92" s="830"/>
      <c r="C92" s="815"/>
      <c r="D92" s="816"/>
      <c r="E92" s="817"/>
      <c r="F92" s="91" t="e">
        <f>IF(F288="","",VLOOKUP(F288,$AX$873:$AY$875,2,TRUE))</f>
        <v>#N/A</v>
      </c>
      <c r="G92" s="91" t="e">
        <f>IF(F289="","",VLOOKUP(F289,$AZ$873:$BA$875,2,TRUE))</f>
        <v>#N/A</v>
      </c>
      <c r="H92" s="91" t="str">
        <f>IF(F290="","",VLOOKUP(F290,$BB$873:$BC$875,2,TRUE))</f>
        <v>әндегі сөз тіркестерін айтуды (ересектермен бірге) бекіту</v>
      </c>
      <c r="I92" s="91" t="e">
        <f>IF(F406="","",VLOOKUP(F406,$AX$873:$AY$875,2,TRUE))</f>
        <v>#N/A</v>
      </c>
      <c r="J92" s="91" t="e">
        <f>IF(F407="","",VLOOKUP(F407,$AZ$873:$BA$875,2,TRUE))</f>
        <v>#N/A</v>
      </c>
      <c r="K92" s="91" t="str">
        <f>IF(F408="","",VLOOKUP(F408,$BB$873:$BC$875,2,TRUE))</f>
        <v>әндегі сөз тіркестерін айтуды (ересектермен бірге) бекіту</v>
      </c>
      <c r="L92" s="798"/>
    </row>
    <row r="93" spans="2:12" ht="60" customHeight="1" x14ac:dyDescent="0.25">
      <c r="B93" s="830"/>
      <c r="C93" s="815"/>
      <c r="D93" s="816"/>
      <c r="E93" s="817"/>
      <c r="F93" s="91" t="e">
        <f>IF(F291="","",VLOOKUP(F291,$BD$873:$BE$875,2,TRUE))</f>
        <v>#N/A</v>
      </c>
      <c r="G93" s="91" t="e">
        <f>IF(F292="","",VLOOKUP(F292,$BF$873:$BG$875,2,TRUE))</f>
        <v>#N/A</v>
      </c>
      <c r="H93" s="91" t="str">
        <f>IF(F293="","",VLOOKUP(F293,$BH$873:$BI$875,2,TRUE))</f>
        <v>музыкалық аспаптарды ажыратуды (барабан, бубен, сылдырмақ, асатаяқ) бекіту</v>
      </c>
      <c r="I93" s="91" t="e">
        <f>IF(F409="","",VLOOKUP(F409,$BD$873:$BE$875,2,TRUE))</f>
        <v>#N/A</v>
      </c>
      <c r="J93" s="91" t="e">
        <f>IF(F410="","",VLOOKUP(F410,$BF$873:$BG$875,2,TRUE))</f>
        <v>#N/A</v>
      </c>
      <c r="K93" s="91" t="str">
        <f>IF(F411="","",VLOOKUP(F411,$BH$873:$BI$875,2,TRUE))</f>
        <v>музыкалық аспаптарды ажыратуды (барабан, бубен, сылдырмақ, асатаяқ) бекіту</v>
      </c>
      <c r="L93" s="798"/>
    </row>
    <row r="94" spans="2:12" ht="60" customHeight="1" x14ac:dyDescent="0.25">
      <c r="B94" s="830"/>
      <c r="C94" s="815"/>
      <c r="D94" s="816"/>
      <c r="E94" s="817"/>
      <c r="F94" s="91" t="e">
        <f>IF(F294="","",VLOOKUP(F294,$BJ$873:$BK$875,2,TRUE))</f>
        <v>#N/A</v>
      </c>
      <c r="G94" s="91" t="e">
        <f>IF(F295="","",VLOOKUP(F295,$BL$873:$BM$875,2,TRUE))</f>
        <v>#N/A</v>
      </c>
      <c r="H94" s="91" t="str">
        <f>IF(F296="","",VLOOKUP(F296,$BN$873:$BO$875,2,TRUE))</f>
        <v>бұрын естіген әндерді тануға үйретуді бақыту</v>
      </c>
      <c r="I94" s="91" t="e">
        <f>IF(F412="","",VLOOKUP(F412,$BJ$873:$BK$875,2,TRUE))</f>
        <v>#N/A</v>
      </c>
      <c r="J94" s="91" t="e">
        <f>IF(F413="","",VLOOKUP(F413,$BL$873:$BM$875,2,TRUE))</f>
        <v>#N/A</v>
      </c>
      <c r="K94" s="91" t="str">
        <f>IF(F414="","",VLOOKUP(F414,$BN$873:$BO$875,2,TRUE))</f>
        <v>бұрын естіген әндерді тануға үйретуді бақыту</v>
      </c>
      <c r="L94" s="798"/>
    </row>
    <row r="95" spans="2:12" ht="60" customHeight="1" x14ac:dyDescent="0.25">
      <c r="B95" s="830"/>
      <c r="C95" s="815"/>
      <c r="D95" s="816"/>
      <c r="E95" s="817"/>
      <c r="F95" s="91" t="e">
        <f>IF(F297="","",VLOOKUP(F297,$BP$873:$BQ$875,2,TRUE))</f>
        <v>#N/A</v>
      </c>
      <c r="G95" s="91" t="e">
        <f>IF(F298="","",VLOOKUP(F298,$BR$873:$BS$875,2,TRUE))</f>
        <v>#N/A</v>
      </c>
      <c r="H95" s="91" t="str">
        <f>IF(F299="","",VLOOKUP(F299,$BT$873:$BU$875,2,TRUE))</f>
        <v>ересектердің көрсеткен қимылдарын қайталауды (шапалақтауды, аяқтарын тарсылдатуды, қолдың білектерін айналдыруды) бекіту</v>
      </c>
      <c r="I95" s="91" t="e">
        <f>IF(F415="","",VLOOKUP(F415,$BP$873:$BQ$875,2,TRUE))</f>
        <v>#N/A</v>
      </c>
      <c r="J95" s="91" t="e">
        <f>IF(F416="","",VLOOKUP(F416,$BR$873:$BS$875,2,TRUE))</f>
        <v>#N/A</v>
      </c>
      <c r="K95" s="91" t="str">
        <f>IF(F417="","",VLOOKUP(F417,$BT$873:$BU$875,2,TRUE))</f>
        <v>ересектердің көрсеткен қимылдарын қайталауды (шапалақтауды, аяқтарын тарсылдатуды, қолдың білектерін айналдыруды) бекіту</v>
      </c>
      <c r="L95" s="798"/>
    </row>
    <row r="96" spans="2:12" ht="60" customHeight="1" x14ac:dyDescent="0.25">
      <c r="B96" s="830"/>
      <c r="C96" s="815"/>
      <c r="D96" s="816"/>
      <c r="E96" s="817"/>
      <c r="F96" s="91" t="e">
        <f>IF(F300="","",VLOOKUP(F300,$BV$873:$BW$875,2,TRUE))</f>
        <v>#N/A</v>
      </c>
      <c r="G96" s="91" t="e">
        <f>IF(F301="","",VLOOKUP(F301,$BX$873:$BY$875,2,TRUE))</f>
        <v>#N/A</v>
      </c>
      <c r="H96" s="91" t="str">
        <f>IF(F302="","",VLOOKUP(F302,$BZ$873:$CA$875,2,TRUE))</f>
        <v>әртүрлі кейіпкерлердің қимылдарын ойындарда көрсетуді (қоян секіреді, құс ұшады) бекіту</v>
      </c>
      <c r="I96" s="91" t="e">
        <f>IF(F418="","",VLOOKUP(F418,$BV$873:$BW$875,2,TRUE))</f>
        <v>#N/A</v>
      </c>
      <c r="J96" s="91" t="e">
        <f>IF(F419="","",VLOOKUP(F419,$BX$873:$BY$875,2,TRUE))</f>
        <v>#N/A</v>
      </c>
      <c r="K96" s="91" t="str">
        <f>IF(F420="","",VLOOKUP(F420,$BZ$873:$CA$875,2,TRUE))</f>
        <v>әртүрлі кейіпкерлердің қимылдарын ойындарда көрсетуді (қоян секіреді, құс ұшады) бекіту</v>
      </c>
      <c r="L96" s="798"/>
    </row>
    <row r="97" spans="2:12" ht="60" customHeight="1" thickBot="1" x14ac:dyDescent="0.3">
      <c r="B97" s="831"/>
      <c r="C97" s="818"/>
      <c r="D97" s="819"/>
      <c r="E97" s="820"/>
      <c r="F97" s="91" t="e">
        <f>IF(F306="","",VLOOKUP(F306,$CB$873:$CC$875,2,TRUE))</f>
        <v>#N/A</v>
      </c>
      <c r="G97" s="91" t="e">
        <f>IF(F307="","",VLOOKUP(F307,$CD$873:$CE$875,2,TRUE))</f>
        <v>#N/A</v>
      </c>
      <c r="H97" s="91" t="str">
        <f>IF(F308="","",VLOOKUP(F308,$CF$873:$CG$875,2,TRUE))</f>
        <v>музыкалық-ырғақтық қимылдарды: денені оңға, солға бұру, басты оңға, солға ию, қолдарды сермеуді орындауды бекіту</v>
      </c>
      <c r="I97" s="91" t="e">
        <f>IF(F424="","",VLOOKUP(F424,$CB$873:$CC$875,2,TRUE))</f>
        <v>#N/A</v>
      </c>
      <c r="J97" s="91" t="e">
        <f>IF(F425="","",VLOOKUP(F425,$CD$873:$CE$875,2,TRUE))</f>
        <v>#N/A</v>
      </c>
      <c r="K97" s="91" t="str">
        <f>IF(F426="","",VLOOKUP(F426,$CF$873:$CG$875,2,TRUE))</f>
        <v>музыкалық-ырғақтық қимылдарды: денені оңға, солға бұру, басты оңға, солға ию, қолдарды сермеуді орындауды бекіту</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e">
        <f>IF(G196="","",VLOOKUP(G196,$AT$877:$AU$879,2,TRUE))</f>
        <v>#N/A</v>
      </c>
      <c r="H98" s="282" t="str">
        <f>IF(G197="","",VLOOKUP(G197,$AV$877:$AW$879,2,TRUE))</f>
        <v>есімін атағанда жауап береді, өзін айнадан және фотосуреттерден тануды бекіту</v>
      </c>
      <c r="I98" s="282" t="e">
        <f>IF(G313="","",VLOOKUP(G313,$AR$877:$AS$879,2,TRUE))</f>
        <v>#N/A</v>
      </c>
      <c r="J98" s="282" t="e">
        <f>IF(G314="","",VLOOKUP(G314,$AT$877:$AU$879,2,TRUE))</f>
        <v>#N/A</v>
      </c>
      <c r="K98" s="285" t="str">
        <f>IF(G315="","",VLOOKUP(G315,$AV$877:$AW$879,2,TRUE))</f>
        <v>есімін атағанда жауап береді, өзін айнадан және фотосуреттерден тануды бекіту</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e">
        <f>IF(G199="","",VLOOKUP(G199,$AZ$877:$BA$879,2,TRUE))</f>
        <v>#N/A</v>
      </c>
      <c r="H99" s="91" t="str">
        <f>IF(G200="","",VLOOKUP(G200,$BB$877:$BC$879,2,TRUE))</f>
        <v>ата-анасын және өзіне қарап отырған басқа ересектерді тануды, олардың аттарын атауды бекіту</v>
      </c>
      <c r="I99" s="91" t="e">
        <f>IF(G316="","",VLOOKUP(G316,$AX$877:$AY$879,2,TRUE))</f>
        <v>#N/A</v>
      </c>
      <c r="J99" s="91" t="e">
        <f>IF(G317="","",VLOOKUP(G317,$AZ$877:$BA$879,2,TRUE))</f>
        <v>#N/A</v>
      </c>
      <c r="K99" s="286" t="str">
        <f>IF(G318="","",VLOOKUP(G318,$BB$877:$BC$879,2,TRUE))</f>
        <v>ата-анасын және өзіне қарап отырған басқа ересектерді тануды, олардың аттарын атауды бекіту</v>
      </c>
      <c r="L99" s="799"/>
    </row>
    <row r="100" spans="2:12" ht="60" customHeight="1" x14ac:dyDescent="0.25">
      <c r="B100" s="830"/>
      <c r="C100" s="281" t="e">
        <f>IF(F128="","",VLOOKUP(F128,$AK$878:$AL$880,2,TRUE))</f>
        <v>#N/A</v>
      </c>
      <c r="D100" s="281" t="str">
        <f>IF(F129="","",VLOOKUP(F129,$AM$878:$AN$880,2,TRUE))</f>
        <v>қоршаған ортаның заттары мен табиғат құбылыстарына қызығушылық танытуды қалыптастыру</v>
      </c>
      <c r="E100" s="281" t="e">
        <f>IF(F130="","",VLOOKUP(F130,$AO$878:$AP$880,2,TRUE))</f>
        <v>#N/A</v>
      </c>
      <c r="F100" s="91" t="e">
        <f>IF(G201="","",VLOOKUP(G201,$BD$877:$BE$879,2,TRUE))</f>
        <v>#N/A</v>
      </c>
      <c r="G100" s="91" t="e">
        <f>IF(G202="","",VLOOKUP(G202,$BF$877:$BG$879,2,TRUE))</f>
        <v>#N/A</v>
      </c>
      <c r="H100" s="91" t="str">
        <f>IF(G203="","",VLOOKUP(G203,$BH$877:$BI$879,2,TRUE))</f>
        <v>өздері тұратын үйін және пәтерін тануды бекіту</v>
      </c>
      <c r="I100" s="91" t="e">
        <f>IF(G319="","",VLOOKUP(G319,$BD$877:$BE$879,2,TRUE))</f>
        <v>#N/A</v>
      </c>
      <c r="J100" s="91" t="e">
        <f>IF(G320="","",VLOOKUP(G320,$BF$877:$BG$879,2,TRUE))</f>
        <v>#N/A</v>
      </c>
      <c r="K100" s="286" t="str">
        <f>IF(G321="","",VLOOKUP(G321,$BH$877:$BI$879,2,TRUE))</f>
        <v>өздері тұратын үйін және пәтерін тануды бекіту</v>
      </c>
      <c r="L100" s="799"/>
    </row>
    <row r="101" spans="2:12" ht="60" customHeight="1" x14ac:dyDescent="0.25">
      <c r="B101" s="830"/>
      <c r="C101" s="281" t="e">
        <f>IF(G131="","",VLOOKUP(G131,$Y$882:$Z$884,2,TRUE))</f>
        <v>#N/A</v>
      </c>
      <c r="D101" s="281" t="e">
        <f>IF(G132="","",VLOOKUP(G132,$AA$882:$AB$884,2,TRUE))</f>
        <v>#N/A</v>
      </c>
      <c r="E101" s="281" t="str">
        <f>IF(G133="","",VLOOKUP(G133,$AC$882:$AD$884,2,TRUE))</f>
        <v>сумен, құммен ойнауды бекіту</v>
      </c>
      <c r="F101" s="91" t="e">
        <f>IF(G204="","",VLOOKUP(G204,$BJ$877:$BK$879,2,TRUE))</f>
        <v>#N/A</v>
      </c>
      <c r="G101" s="91" t="e">
        <f>IF(G205="","",VLOOKUP(G205,$BL$877:$BM$879,2,TRUE))</f>
        <v>#N/A</v>
      </c>
      <c r="H101" s="91" t="str">
        <f>IF(G206="","",VLOOKUP(G206,$BN$877:$BO$879,2,TRUE))</f>
        <v>заттарды және олармен әрекет етуді, оларды суреттен тануды бекіту</v>
      </c>
      <c r="I101" s="91" t="e">
        <f>IF(G322="","",VLOOKUP(G322,$BJ$877:$BK$879,2,TRUE))</f>
        <v>#N/A</v>
      </c>
      <c r="J101" s="91" t="e">
        <f>IF(G323="","",VLOOKUP(G323,$BL$877:$BM$879,2,TRUE))</f>
        <v>#N/A</v>
      </c>
      <c r="K101" s="286" t="str">
        <f>IF(G324="","",VLOOKUP(G324,$BN$877:$BO$879,2,TRUE))</f>
        <v>заттарды және олармен әрекет етуді, оларды суреттен тануды бекіту</v>
      </c>
      <c r="L101" s="799"/>
    </row>
    <row r="102" spans="2:12" ht="60" customHeight="1" x14ac:dyDescent="0.25">
      <c r="B102" s="830"/>
      <c r="C102" s="281" t="e">
        <f>IF(F134="","",VLOOKUP(F134,$AE$882:$AF$884,2,TRUE))</f>
        <v>#N/A</v>
      </c>
      <c r="D102" s="281" t="e">
        <f>IF(F135="","",VLOOKUP(F135,$AG$882:$AH$884,2,TRUE))</f>
        <v>#N/A</v>
      </c>
      <c r="E102" s="281" t="str">
        <f>IF(F136="","",VLOOKUP(F136,$AI$882:$AJ$884,2,TRUE))</f>
        <v>гүлдеп тұрған өсімдікке қызығушылық танытуды бекіту</v>
      </c>
      <c r="F102" s="91" t="e">
        <f>IF(G207="","",VLOOKUP(G207,$AR$881:$AS$883,2,TRUE))</f>
        <v>#N/A</v>
      </c>
      <c r="G102" s="91" t="e">
        <f>IF(G208="","",VLOOKUP(G208,$AT$881:$AU$883,2,TRUE))</f>
        <v>#N/A</v>
      </c>
      <c r="H102" s="91" t="str">
        <f>IF(G209="","",VLOOKUP(G209,$AV$881:$AW$883,2,TRUE))</f>
        <v>құрдастарымен бірге ойнай алуды бекіту</v>
      </c>
      <c r="I102" s="91" t="e">
        <f>IF(G325="","",VLOOKUP(G325,$AR$881:$AS$883,2,TRUE))</f>
        <v>#N/A</v>
      </c>
      <c r="J102" s="91" t="e">
        <f>IF(G326="","",VLOOKUP(G326,$AT$881:$AU$883,2,TRUE))</f>
        <v>#N/A</v>
      </c>
      <c r="K102" s="286" t="str">
        <f>IF(G327="","",VLOOKUP(G327,$AV$881:$AW$883,2,TRUE))</f>
        <v>құрдастарымен бірге ойнай алуды бекіту</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e">
        <f>IF(G211="","",VLOOKUP(G211,$AZ$881:$BA$883,2,TRUE))</f>
        <v>#N/A</v>
      </c>
      <c r="H103" s="91" t="str">
        <f>IF(G212="","",VLOOKUP(G212,$BB$881:$BC$883,2,TRUE))</f>
        <v>ересектердің еңбек әрекеттерін бақылауды бекіту</v>
      </c>
      <c r="I103" s="91" t="e">
        <f>IF(G328="","",VLOOKUP(G328,$AX$881:$AY$883,2,TRUE))</f>
        <v>#N/A</v>
      </c>
      <c r="J103" s="91" t="e">
        <f>IF(G329="","",VLOOKUP(G329,$AZ$881:$BA$883,2,TRUE))</f>
        <v>#N/A</v>
      </c>
      <c r="K103" s="286" t="str">
        <f>IF(G330="","",VLOOKUP(G330,$BB$881:$BC$883,2,TRUE))</f>
        <v>ересектердің еңбек әрекеттерін бақылауды бекіту</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e">
        <f>IF(G214="","",VLOOKUP(G214,$BF$881:$BG$883,2,TRUE))</f>
        <v>#N/A</v>
      </c>
      <c r="H104" s="91" t="str">
        <f>IF(G215="","",VLOOKUP(G215,$BH$881:$BI$883,2,TRUE))</f>
        <v>ересектердің әрекеттеріне қызығушылық танытуды бекіту</v>
      </c>
      <c r="I104" s="91" t="e">
        <f>IF(G331="","",VLOOKUP(G331,$BD$881:$BE$883,2,TRUE))</f>
        <v>#N/A</v>
      </c>
      <c r="J104" s="91" t="e">
        <f>IF(G332="","",VLOOKUP(G332,$BF$881:$BG$883,2,TRUE))</f>
        <v>#N/A</v>
      </c>
      <c r="K104" s="286" t="str">
        <f>IF(G333="","",VLOOKUP(G333,$BH$881:$BI$883,2,TRUE))</f>
        <v>ересектердің әрекеттеріне қызығушылық танытуды бекіту</v>
      </c>
      <c r="L104" s="799"/>
    </row>
    <row r="105" spans="2:12" ht="60" customHeight="1" x14ac:dyDescent="0.25">
      <c r="B105" s="830"/>
      <c r="C105" s="281" t="e">
        <f>IF(F143="","",VLOOKUP(F143,$AE$886:$AF$888,2,TRUE))</f>
        <v>#N/A</v>
      </c>
      <c r="D105" s="281" t="str">
        <f>IF(F144="","",VLOOKUP(F144,$AG$886:$AH$888,2,TRUE))</f>
        <v>ересектердің дауысын тыңдауды, олардың қимылдарына еліктеуді, оған көмекке жүгінуді қалыптастыру</v>
      </c>
      <c r="E105" s="281" t="e">
        <f>IF(F145="","",VLOOKUP(F145,$AI$886:$AJ$888,2,TRUE))</f>
        <v>#N/A</v>
      </c>
      <c r="F105" s="91" t="e">
        <f>IF(G216="","",VLOOKUP(G216,$BJ$881:$BK$883,2,TRUE))</f>
        <v>#N/A</v>
      </c>
      <c r="G105" s="91" t="e">
        <f>IF(G217="","",VLOOKUP(G217,$BL$881:$BM$883,2,TRUE))</f>
        <v>#N/A</v>
      </c>
      <c r="H105" s="91" t="str">
        <f>IF(G218="","",VLOOKUP(G218,$BN$881:$BO$883,2,TRUE))</f>
        <v>тұрмыстық қарапайым әрекеттерді орындай отырып, ересектерге еліктеуді бекіту</v>
      </c>
      <c r="I105" s="91" t="e">
        <f>IF(G334="","",VLOOKUP(G334,$BJ$881:$BK$883,2,TRUE))</f>
        <v>#N/A</v>
      </c>
      <c r="J105" s="91" t="e">
        <f>IF(G335="","",VLOOKUP(G335,$BL$881:$BM$883,2,TRUE))</f>
        <v>#N/A</v>
      </c>
      <c r="K105" s="286" t="str">
        <f>IF(G336="","",VLOOKUP(G336,$BN$881:$BO$883,2,TRUE))</f>
        <v>тұрмыстық қарапайым әрекеттерді орындай отырып, ересектерге еліктеуді бекіту</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e">
        <f>IF(G220="","",VLOOKUP(G220,$AT$885:$AU$887,2,TRUE))</f>
        <v>#N/A</v>
      </c>
      <c r="H106" s="91" t="str">
        <f>IF(G221="","",VLOOKUP(G221,$AV$885:$AW$887,2,TRUE))</f>
        <v>жақындарына жанашырлық, қамқорлық танытуды бекіту</v>
      </c>
      <c r="I106" s="91" t="e">
        <f>IF(G337="","",VLOOKUP(G337,$AR$885:$AS$887,2,TRUE))</f>
        <v>#N/A</v>
      </c>
      <c r="J106" s="91" t="e">
        <f>IF(G338="","",VLOOKUP(G338,$AT$885:$AU$887,2,TRUE))</f>
        <v>#N/A</v>
      </c>
      <c r="K106" s="286" t="str">
        <f>IF(G339="","",VLOOKUP(G339,$AV$885:$AW$887,2,TRUE))</f>
        <v>жақындарына жанашырлық, қамқорлық танытуды бекіту</v>
      </c>
      <c r="L106" s="799"/>
    </row>
    <row r="107" spans="2:12" ht="60" customHeight="1" x14ac:dyDescent="0.25">
      <c r="B107" s="830"/>
      <c r="C107" s="281" t="e">
        <f>IF(G149="","",VLOOKUP(G149,$Y$890:$Z$892,2,TRUE))</f>
        <v>#N/A</v>
      </c>
      <c r="D107" s="281" t="e">
        <f>IF(G150="","",VLOOKUP(G150,$AA$890:$AB$892,2,TRUE))</f>
        <v>#N/A</v>
      </c>
      <c r="E107" s="281" t="str">
        <f>IF(G151="","",VLOOKUP(G151,$AC$890:$AD$892,2,TRUE))</f>
        <v>құрдастарына және ересектерге мейірімділік бекіту</v>
      </c>
      <c r="F107" s="91" t="e">
        <f>IF(G222="","",VLOOKUP(G222,$AX$885:$AY$887,2,TRUE))</f>
        <v>#N/A</v>
      </c>
      <c r="G107" s="91" t="e">
        <f>IF(G223="","",VLOOKUP(G223,$AZ$885:$BA$887,2,TRUE))</f>
        <v>#N/A</v>
      </c>
      <c r="H107" s="91" t="str">
        <f>IF(G224="","",VLOOKUP(G224,$BB$885:$BC$887,2,TRUE))</f>
        <v>дәмі, сыртқы белгілері бойынша көгөністер мен жемістерді ажыратуды және атауды бекіту</v>
      </c>
      <c r="I107" s="91" t="e">
        <f>IF(G340="","",VLOOKUP(G340,$AX$885:$AY$887,2,TRUE))</f>
        <v>#N/A</v>
      </c>
      <c r="J107" s="91" t="e">
        <f>IF(G341="","",VLOOKUP(G341,$AZ$885:$BA$887,2,TRUE))</f>
        <v>#N/A</v>
      </c>
      <c r="K107" s="286" t="str">
        <f>IF(G342="","",VLOOKUP(G342,$BB$885:$BC$887,2,TRUE))</f>
        <v>дәмі, сыртқы белгілері бойынша көгөністер мен жемістерді ажыратуды және атауды бекіту</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e">
        <f>IF(G226="","",VLOOKUP(G226,$BF$885:$BG$887,2,TRUE))</f>
        <v>#N/A</v>
      </c>
      <c r="H108" s="91" t="str">
        <f>IF(G227="","",VLOOKUP(G227,$BH$885:$BI$887,2,TRUE))</f>
        <v>жануарлардың дене бөліктерін ажыратуды және атауды, олардың мінез-құлқына, сыртқы түріне назар аударуды бекіту</v>
      </c>
      <c r="I108" s="91" t="e">
        <f>IF(G343="","",VLOOKUP(G343,$BD$885:$BE$887,2,TRUE))</f>
        <v>#N/A</v>
      </c>
      <c r="J108" s="91" t="e">
        <f>IF(G344="","",VLOOKUP(G344,$BF$885:$BG$887,2,TRUE))</f>
        <v>#N/A</v>
      </c>
      <c r="K108" s="286" t="str">
        <f>IF(G345="","",VLOOKUP(G345,$BH$885:$BI$887,2,TRUE))</f>
        <v>жануарлардың дене бөліктерін ажыратуды және атауды, олардың мінез-құлқына, сыртқы түріне назар аударуды бекіту</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e">
        <f>IF(G229="","",VLOOKUP(G229,$BL$885:$BM$887,2,TRUE))</f>
        <v>#N/A</v>
      </c>
      <c r="H109" s="91" t="str">
        <f>IF(G230="","",VLOOKUP(G230,$BN$885:$BO$887,2,TRUE))</f>
        <v>үй құстарын тануды және атауды бекіту</v>
      </c>
      <c r="I109" s="91" t="e">
        <f>IF(G346="","",VLOOKUP(G346,$BJ$885:$BK$887,2,TRUE))</f>
        <v>#N/A</v>
      </c>
      <c r="J109" s="91" t="e">
        <f>IF(G347="","",VLOOKUP(G347,$BL$885:$BM$887,2,TRUE))</f>
        <v>#N/A</v>
      </c>
      <c r="K109" s="286" t="str">
        <f>IF(G348="","",VLOOKUP(G348,$BN$885:$BO$887,2,TRUE))</f>
        <v>үй құстарын тануды және атауды бекіту</v>
      </c>
      <c r="L109" s="799"/>
    </row>
    <row r="110" spans="2:12" ht="60" customHeight="1" x14ac:dyDescent="0.25">
      <c r="B110" s="830"/>
      <c r="C110" s="281" t="e">
        <f>IF(G158="","",VLOOKUP(G158,$Y$894:$Z$896,2,TRUE))</f>
        <v>#N/A</v>
      </c>
      <c r="D110" s="281" t="e">
        <f>IF(G159="","",VLOOKUP(G159,$AA$894:$AB$896,2,TRUE))</f>
        <v>#N/A</v>
      </c>
      <c r="E110" s="281" t="str">
        <f>IF(G160="","",VLOOKUP(G160,$AC$894:$AD$896,2,TRUE))</f>
        <v>кейбір көгөністер мен жемістердің шынайы өзін, суретін тануды және атауды бекіту</v>
      </c>
      <c r="F110" s="91" t="e">
        <f>IF(G231="","",VLOOKUP(G231,$AR$889:$AS$891,2,TRUE))</f>
        <v>#N/A</v>
      </c>
      <c r="G110" s="91" t="e">
        <f>IF(G232="","",VLOOKUP(G232,$AT$889:$AU$891,2,TRUE))</f>
        <v>#N/A</v>
      </c>
      <c r="H110" s="91" t="str">
        <f>IF(G233="","",VLOOKUP(G233,$AV$889:$AW$891,2,TRUE))</f>
        <v>табиғаттың маусымдық өзгерістерін атауды бекіту</v>
      </c>
      <c r="I110" s="91" t="e">
        <f>IF(G349="","",VLOOKUP(G349,$AR$889:$AS$891,2,TRUE))</f>
        <v>#N/A</v>
      </c>
      <c r="J110" s="91" t="e">
        <f>IF(G350="","",VLOOKUP(G350,$AT$889:$AU$891,2,TRUE))</f>
        <v>#N/A</v>
      </c>
      <c r="K110" s="286" t="str">
        <f>IF(G351="","",VLOOKUP(G351,$AV$889:$AW$891,2,TRUE))</f>
        <v>табиғаттың маусымдық өзгерістерін атауды бекіту</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e">
        <f>IF(G235="","",VLOOKUP(G235,$AZ$889:$BA$891,2,TRUE))</f>
        <v>#N/A</v>
      </c>
      <c r="H111" s="91" t="str">
        <f>IF(G236="","",VLOOKUP(G236,$BB$889:$BC$891,2,TRUE))</f>
        <v>табиғи материалдардың қасиеттері туралы түсініктерін бекіту</v>
      </c>
      <c r="I111" s="91" t="e">
        <f>IF(G352="","",VLOOKUP(G352,$AX$889:$AY$891,2,TRUE))</f>
        <v>#N/A</v>
      </c>
      <c r="J111" s="91" t="e">
        <f>IF(G353="","",VLOOKUP(G353,$AZ$889:$BA$891,2,TRUE))</f>
        <v>#N/A</v>
      </c>
      <c r="K111" s="286" t="str">
        <f>IF(G354="","",VLOOKUP(G354,$BB$889:$BC$891,2,TRUE))</f>
        <v>табиғи материалдардың қасиеттері туралы түсініктерін бекіту</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e">
        <f>IF(G238="","",VLOOKUP(G238,$BF$889:$BG$891,2,TRUE))</f>
        <v>#N/A</v>
      </c>
      <c r="H112" s="91" t="str">
        <f>IF(G239="","",VLOOKUP(G239,$BH$889:$BI$891,2,TRUE))</f>
        <v>өсімдіктер мен жануарларға қамқорлық танытуды: оларды жақсы көруді,  сипауды бекіту</v>
      </c>
      <c r="I112" s="91" t="e">
        <f>IF(G355="","",VLOOKUP(G355,$BD$889:$BE$891,2,TRUE))</f>
        <v>#N/A</v>
      </c>
      <c r="J112" s="91" t="e">
        <f>IF(G356="","",VLOOKUP(G356,$BF$889:$BG$891,2,TRUE))</f>
        <v>#N/A</v>
      </c>
      <c r="K112" s="286" t="str">
        <f>IF(G357="","",VLOOKUP(G357,$BH$889:$BI$891,2,TRUE))</f>
        <v>өсімдіктер мен жануарларға қамқорлық танытуды: оларды жақсы көруді,  сипауды бекіту</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e">
        <f>IF(G241="","",VLOOKUP(G241,$BL$889:$BM$891,2,TRUE))</f>
        <v>#N/A</v>
      </c>
      <c r="H113" s="91" t="str">
        <f>IF(G242="","",VLOOKUP(G242,$BN$889:$BO$891,2,TRUE))</f>
        <v>басқа балалармен бірге, келісіп ойнауды, бір-біріне көмектесуді және жетістіктерге бірге қуануды  бекіту</v>
      </c>
      <c r="I113" s="91" t="e">
        <f>IF(G358="","",VLOOKUP(G358,$BJ$889:$BK$891,2,TRUE))</f>
        <v>#N/A</v>
      </c>
      <c r="J113" s="91" t="e">
        <f>IF(G359="","",VLOOKUP(G359,$BL$889:$BM$891,2,TRUE))</f>
        <v>#N/A</v>
      </c>
      <c r="K113" s="286" t="str">
        <f>IF(G360="","",VLOOKUP(G360,$BN$889:$BO$891,2,TRUE))</f>
        <v>басқа балалармен бірге, келісіп ойнауды, бір-біріне көмектесуді және жетістіктерге бірге қуануды  бекіту</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e">
        <f>IF(G244="","",VLOOKUP(G244,$AT$893:$AU$895,2,TRUE))</f>
        <v>#N/A</v>
      </c>
      <c r="H114" s="91" t="str">
        <f>IF(G245="","",VLOOKUP(G245,$AV$893:$AW$895,2,TRUE))</f>
        <v>ненің «дұрыс» немесе «дұрыс емес», «жақсы» немесе «жаман» екенін түсінуді бекіту</v>
      </c>
      <c r="I114" s="91" t="e">
        <f>IF(G361="","",VLOOKUP(G361,$AR$893:$AS$895,2,TRUE))</f>
        <v>#N/A</v>
      </c>
      <c r="J114" s="91" t="e">
        <f>IF(G362="","",VLOOKUP(G362,$AT$893:$AU$895,2,TRUE))</f>
        <v>#N/A</v>
      </c>
      <c r="K114" s="286" t="str">
        <f>IF(G363="","",VLOOKUP(G363,$AV$893:$AW$895,2,TRUE))</f>
        <v>ненің «дұрыс» немесе «дұрыс емес», «жақсы» немесе «жаман» екенін түсінуді бекіту</v>
      </c>
      <c r="L114" s="799"/>
    </row>
    <row r="115" spans="2:12" ht="60" customHeight="1" x14ac:dyDescent="0.25">
      <c r="B115" s="830"/>
      <c r="C115" s="801"/>
      <c r="D115" s="801"/>
      <c r="E115" s="801"/>
      <c r="F115" s="91" t="e">
        <f>IF(G246="","",VLOOKUP(G246,$AX$893:$AY$895,2,TRUE))</f>
        <v>#N/A</v>
      </c>
      <c r="G115" s="91" t="e">
        <f>IF(G247="","",VLOOKUP(G247,$AZ$893:$BA$895,2,TRUE))</f>
        <v>#N/A</v>
      </c>
      <c r="H115" s="91" t="str">
        <f>IF(G248="","",VLOOKUP(G248,$BB$893:$BC$895,2,TRUE))</f>
        <v>серуенде, сумен, құммен ойындарда қауіпсіздік ережелерін бекіту</v>
      </c>
      <c r="I115" s="91" t="e">
        <f>IF(G364="","",VLOOKUP(G364,$AX$893:$AY$895,2,TRUE))</f>
        <v>#N/A</v>
      </c>
      <c r="J115" s="91" t="e">
        <f>IF(G365="","",VLOOKUP(G365,$AZ$893:$BA$895,2,TRUE))</f>
        <v>#N/A</v>
      </c>
      <c r="K115" s="286" t="str">
        <f>IF(G366="","",VLOOKUP(G366,$BB$893:$BC$895,2,TRUE))</f>
        <v>серуенде, сумен, құммен ойындарда қауіпсіздік ережелерін бекіту</v>
      </c>
      <c r="L115" s="799"/>
    </row>
    <row r="116" spans="2:12" ht="60" customHeight="1" x14ac:dyDescent="0.25">
      <c r="B116" s="830"/>
      <c r="C116" s="801"/>
      <c r="D116" s="801"/>
      <c r="E116" s="801"/>
      <c r="F116" s="91" t="e">
        <f>IF(G249="","",VLOOKUP(G249,$BD$893:$BE$895,2,TRUE))</f>
        <v>#N/A</v>
      </c>
      <c r="G116" s="91" t="e">
        <f>IF(G250="","",VLOOKUP(G250,$BF$893:$BG$895,2,TRUE))</f>
        <v>#N/A</v>
      </c>
      <c r="H116" s="91" t="str">
        <f>IF(G251="","",VLOOKUP(G251,$BH$893:$BI$895,2,TRUE))</f>
        <v>көлік, көше, жол туралы бастапқы түсініктері бар, көлік құралдарының кейбір түрлерін бекіту</v>
      </c>
      <c r="I116" s="91" t="e">
        <f>IF(G367="","",VLOOKUP(G367,$BD$893:$BE$895,2,TRUE))</f>
        <v>#N/A</v>
      </c>
      <c r="J116" s="91" t="e">
        <f>IF(G368="","",VLOOKUP(G368,$BF$893:$BG$895,2,TRUE))</f>
        <v>#N/A</v>
      </c>
      <c r="K116" s="286" t="str">
        <f>IF(G369="","",VLOOKUP(G369,$BH$893:$BI$895,2,TRUE))</f>
        <v>көлік, көше, жол туралы бастапқы түсініктері бар, көлік құралдарының кейбір түрлерін бекіту</v>
      </c>
      <c r="L116" s="799"/>
    </row>
    <row r="117" spans="2:12" ht="60" customHeight="1" thickBot="1" x14ac:dyDescent="0.3">
      <c r="B117" s="831"/>
      <c r="C117" s="802"/>
      <c r="D117" s="802"/>
      <c r="E117" s="802"/>
      <c r="F117" s="283" t="e">
        <f>IF(G252="","",VLOOKUP(G252,$BJ$893:$BK$895,2,TRUE))</f>
        <v>#N/A</v>
      </c>
      <c r="G117" s="283" t="e">
        <f>IF(G253="","",VLOOKUP(G253,$BL$893:$BM$895,2,TRUE))</f>
        <v>#N/A</v>
      </c>
      <c r="H117" s="283" t="str">
        <f>IF(G254="","",VLOOKUP(G254,$BN$893:$BO$895,2,TRUE))</f>
        <v>жолдардағы қауіпсіздіктің қарапайым ережелерін бекіту</v>
      </c>
      <c r="I117" s="283" t="e">
        <f>IF(G370="","",VLOOKUP(G370,$BJ$893:$BK$895,2,TRUE))</f>
        <v>#N/A</v>
      </c>
      <c r="J117" s="283" t="e">
        <f>IF(G371="","",VLOOKUP(G371,$BL$893:$BM$895,2,TRUE))</f>
        <v>#N/A</v>
      </c>
      <c r="K117" s="287" t="str">
        <f>IF(G372="","",VLOOKUP(G372,$BN$893:$BO$895,2,TRUE))</f>
        <v>жолдардағы қауіпсіздіктің қарапайым ережелерін бекіту</v>
      </c>
      <c r="L117" s="800"/>
    </row>
    <row r="118" spans="2:12" ht="15.75" x14ac:dyDescent="0.25">
      <c r="B118" s="292"/>
      <c r="C118" s="289"/>
      <c r="D118" s="289"/>
      <c r="E118" s="289"/>
      <c r="F118" s="293"/>
      <c r="G118" s="293"/>
      <c r="H118" s="293"/>
      <c r="I118" s="293"/>
      <c r="J118" s="293"/>
      <c r="K118" s="293"/>
      <c r="L118" s="294"/>
    </row>
    <row r="120" spans="2:12" ht="15.75" x14ac:dyDescent="0.25">
      <c r="B120" s="822" t="s">
        <v>827</v>
      </c>
      <c r="C120" s="823"/>
      <c r="D120" s="823"/>
      <c r="E120" s="823"/>
      <c r="F120" s="823"/>
      <c r="G120" s="824"/>
    </row>
    <row r="121" spans="2:12" ht="66.75" customHeight="1" x14ac:dyDescent="0.25">
      <c r="B121" s="39"/>
      <c r="C121" s="7" t="s">
        <v>103</v>
      </c>
      <c r="D121" s="7" t="s">
        <v>113</v>
      </c>
      <c r="E121" s="7" t="s">
        <v>114</v>
      </c>
      <c r="F121" s="7" t="s">
        <v>115</v>
      </c>
      <c r="G121" s="53" t="s">
        <v>116</v>
      </c>
    </row>
    <row r="122" spans="2:12" x14ac:dyDescent="0.25">
      <c r="B122" s="707">
        <v>1</v>
      </c>
      <c r="C122" s="4">
        <f>'2 жастағы Ф'!F11</f>
        <v>0</v>
      </c>
      <c r="D122" s="4">
        <f>'2 жастағы К'!F11</f>
        <v>0</v>
      </c>
      <c r="E122" s="4">
        <f>'2 жастағы Т'!F11</f>
        <v>0</v>
      </c>
      <c r="F122" s="4">
        <f>'2 жастағы Ш'!F11</f>
        <v>0</v>
      </c>
      <c r="G122" s="4">
        <f>'2 жастағы Ә'!F11</f>
        <v>0</v>
      </c>
    </row>
    <row r="123" spans="2:12" x14ac:dyDescent="0.25">
      <c r="B123" s="708"/>
      <c r="C123" s="4">
        <f>'2 жастағы Ф'!E11</f>
        <v>0</v>
      </c>
      <c r="D123" s="4">
        <f>'2 жастағы К'!E11</f>
        <v>1</v>
      </c>
      <c r="E123" s="4">
        <f>'2 жастағы Т'!E11</f>
        <v>0</v>
      </c>
      <c r="F123" s="4">
        <f>'2 жастағы Ш'!E11</f>
        <v>0</v>
      </c>
      <c r="G123" s="4">
        <f>'2 жастағы Ә'!E11</f>
        <v>0</v>
      </c>
    </row>
    <row r="124" spans="2:12" x14ac:dyDescent="0.25">
      <c r="B124" s="712"/>
      <c r="C124" s="4">
        <f>'2 жастағы Ф'!D11</f>
        <v>1</v>
      </c>
      <c r="D124" s="4">
        <f>'2 жастағы К'!D11</f>
        <v>0</v>
      </c>
      <c r="E124" s="4">
        <f>'2 жастағы Т'!D11</f>
        <v>1</v>
      </c>
      <c r="F124" s="4">
        <f>'2 жастағы Ш'!D11</f>
        <v>0</v>
      </c>
      <c r="G124" s="4">
        <f>'2 жастағы Ә'!D11</f>
        <v>1</v>
      </c>
    </row>
    <row r="125" spans="2:12" x14ac:dyDescent="0.25">
      <c r="B125" s="707">
        <v>2</v>
      </c>
      <c r="C125" s="4">
        <f>'2 жастағы Ф'!I11</f>
        <v>0</v>
      </c>
      <c r="D125" s="4">
        <f>'2 жастағы К'!I11</f>
        <v>0</v>
      </c>
      <c r="E125" s="4">
        <f>'2 жастағы Т'!I11</f>
        <v>0</v>
      </c>
      <c r="F125" s="4">
        <f>'2 жастағы Ш'!I11</f>
        <v>0</v>
      </c>
      <c r="G125" s="4">
        <f>'2 жастағы Ә'!I11</f>
        <v>0</v>
      </c>
    </row>
    <row r="126" spans="2:12" x14ac:dyDescent="0.25">
      <c r="B126" s="708"/>
      <c r="C126" s="4">
        <f>'2 жастағы Ф'!H11</f>
        <v>0</v>
      </c>
      <c r="D126" s="4">
        <f>'2 жастағы К'!H11</f>
        <v>0</v>
      </c>
      <c r="E126" s="4">
        <f>'2 жастағы Т'!H11</f>
        <v>0</v>
      </c>
      <c r="F126" s="4">
        <f>'2 жастағы Ш'!H11</f>
        <v>1</v>
      </c>
      <c r="G126" s="4">
        <f>'2 жастағы Ә'!H11</f>
        <v>1</v>
      </c>
    </row>
    <row r="127" spans="2:12" x14ac:dyDescent="0.25">
      <c r="B127" s="712"/>
      <c r="C127" s="4">
        <f>'2 жастағы Ф'!G11</f>
        <v>1</v>
      </c>
      <c r="D127" s="4">
        <f>'2 жастағы К'!G11</f>
        <v>1</v>
      </c>
      <c r="E127" s="4">
        <f>'2 жастағы Т'!G11</f>
        <v>1</v>
      </c>
      <c r="F127" s="4">
        <f>'2 жастағы Ш'!G11</f>
        <v>0</v>
      </c>
      <c r="G127" s="4">
        <f>'2 жастағы Ә'!G11</f>
        <v>0</v>
      </c>
    </row>
    <row r="128" spans="2:12" x14ac:dyDescent="0.25">
      <c r="B128" s="707">
        <v>3</v>
      </c>
      <c r="C128" s="4">
        <f>'2 жастағы Ф'!L11</f>
        <v>0</v>
      </c>
      <c r="D128" s="4">
        <f>'2 жастағы К'!L11</f>
        <v>0</v>
      </c>
      <c r="E128" s="4">
        <f>'2 жастағы Т'!L11</f>
        <v>0</v>
      </c>
      <c r="F128" s="4">
        <f>'2 жастағы Ш'!L11</f>
        <v>0</v>
      </c>
      <c r="G128" s="4">
        <f>'2 жастағы Ә'!L11</f>
        <v>0</v>
      </c>
    </row>
    <row r="129" spans="2:7" x14ac:dyDescent="0.25">
      <c r="B129" s="708"/>
      <c r="C129" s="4">
        <f>'2 жастағы Ф'!K11</f>
        <v>0</v>
      </c>
      <c r="D129" s="4">
        <f>'2 жастағы К'!K11</f>
        <v>0</v>
      </c>
      <c r="E129" s="4">
        <f>'2 жастағы Т'!K11</f>
        <v>0</v>
      </c>
      <c r="F129" s="4">
        <f>'2 жастағы Ш'!K11</f>
        <v>1</v>
      </c>
      <c r="G129" s="4">
        <f>'2 жастағы Ә'!K11</f>
        <v>0</v>
      </c>
    </row>
    <row r="130" spans="2:7" x14ac:dyDescent="0.25">
      <c r="B130" s="712"/>
      <c r="C130" s="4">
        <f>'2 жастағы Ф'!J11</f>
        <v>1</v>
      </c>
      <c r="D130" s="4" t="e">
        <f>'2 жастағы К'!#REF!</f>
        <v>#REF!</v>
      </c>
      <c r="E130" s="4">
        <f>'2 жастағы Т'!J11</f>
        <v>1</v>
      </c>
      <c r="F130" s="4">
        <f>'2 жастағы Ш'!J11</f>
        <v>0</v>
      </c>
      <c r="G130" s="4">
        <f>'2 жастағы Ә'!J11</f>
        <v>1</v>
      </c>
    </row>
    <row r="131" spans="2:7" x14ac:dyDescent="0.25">
      <c r="B131" s="707">
        <v>4</v>
      </c>
      <c r="C131" s="4">
        <f>'2 жастағы Ф'!O11</f>
        <v>0</v>
      </c>
      <c r="D131" s="4">
        <f>'2 жастағы К'!O11</f>
        <v>0</v>
      </c>
      <c r="E131" s="4">
        <f>'2 жастағы Т'!O11</f>
        <v>0</v>
      </c>
      <c r="F131" s="4">
        <f>'2 жастағы Ш'!O11</f>
        <v>0</v>
      </c>
      <c r="G131" s="4">
        <f>'2 жастағы Ә'!O11</f>
        <v>0</v>
      </c>
    </row>
    <row r="132" spans="2:7" x14ac:dyDescent="0.25">
      <c r="B132" s="708"/>
      <c r="C132" s="4">
        <f>'2 жастағы Ф'!N11</f>
        <v>0</v>
      </c>
      <c r="D132" s="4">
        <f>'2 жастағы К'!N11</f>
        <v>0</v>
      </c>
      <c r="E132" s="4">
        <f>'2 жастағы Т'!N11</f>
        <v>1</v>
      </c>
      <c r="F132" s="4">
        <f>'2 жастағы Ш'!N11</f>
        <v>1</v>
      </c>
      <c r="G132" s="4">
        <f>'2 жастағы Ә'!N11</f>
        <v>0</v>
      </c>
    </row>
    <row r="133" spans="2:7" x14ac:dyDescent="0.25">
      <c r="B133" s="712"/>
      <c r="C133" s="4">
        <f>'2 жастағы Ф'!M11</f>
        <v>1</v>
      </c>
      <c r="D133" s="4">
        <f>'2 жастағы К'!M11</f>
        <v>1</v>
      </c>
      <c r="E133" s="4">
        <f>'2 жастағы Т'!M11</f>
        <v>0</v>
      </c>
      <c r="F133" s="4">
        <f>'2 жастағы Ш'!M11</f>
        <v>0</v>
      </c>
      <c r="G133" s="4">
        <f>'2 жастағы Ә'!M11</f>
        <v>1</v>
      </c>
    </row>
    <row r="134" spans="2:7" x14ac:dyDescent="0.25">
      <c r="B134" s="707">
        <v>5</v>
      </c>
      <c r="C134" s="4">
        <f>'2 жастағы Ф'!R11</f>
        <v>0</v>
      </c>
      <c r="D134" s="4">
        <f>'2 жастағы К'!R11</f>
        <v>0</v>
      </c>
      <c r="E134" s="4">
        <f>'2 жастағы Т'!R11</f>
        <v>0</v>
      </c>
      <c r="F134" s="4">
        <f>'2 жастағы Ш'!R11</f>
        <v>0</v>
      </c>
      <c r="G134" s="4">
        <f>'2 жастағы Ә'!R11</f>
        <v>0</v>
      </c>
    </row>
    <row r="135" spans="2:7" x14ac:dyDescent="0.25">
      <c r="B135" s="708"/>
      <c r="C135" s="4">
        <f>'2 жастағы Ф'!Q11</f>
        <v>1</v>
      </c>
      <c r="D135" s="4">
        <f>'2 жастағы К'!Q11</f>
        <v>0</v>
      </c>
      <c r="E135" s="4">
        <f>'2 жастағы Т'!Q11</f>
        <v>1</v>
      </c>
      <c r="F135" s="4">
        <f>'2 жастағы Ш'!Q11</f>
        <v>0</v>
      </c>
      <c r="G135" s="4">
        <f>'2 жастағы Ә'!Q11</f>
        <v>0</v>
      </c>
    </row>
    <row r="136" spans="2:7" x14ac:dyDescent="0.25">
      <c r="B136" s="712"/>
      <c r="C136" s="4">
        <f>'2 жастағы Ф'!P11</f>
        <v>0</v>
      </c>
      <c r="D136" s="4">
        <f>'2 жастағы К'!P11</f>
        <v>1</v>
      </c>
      <c r="E136" s="4">
        <f>'2 жастағы Т'!P11</f>
        <v>0</v>
      </c>
      <c r="F136" s="4">
        <f>'2 жастағы Ш'!P11</f>
        <v>1</v>
      </c>
      <c r="G136" s="4">
        <f>'2 жастағы Ә'!P11</f>
        <v>1</v>
      </c>
    </row>
    <row r="137" spans="2:7" x14ac:dyDescent="0.25">
      <c r="B137" s="707">
        <v>6</v>
      </c>
      <c r="C137" s="4">
        <f>'2 жастағы Ф'!U11</f>
        <v>0</v>
      </c>
      <c r="D137" s="4">
        <f>'2 жастағы К'!U11</f>
        <v>0</v>
      </c>
      <c r="E137" s="4">
        <f>'2 жастағы Т'!U11</f>
        <v>0</v>
      </c>
      <c r="F137" s="4">
        <f>'2 жастағы Ш'!U11</f>
        <v>0</v>
      </c>
      <c r="G137" s="4">
        <f>'2 жастағы Ә'!U11</f>
        <v>0</v>
      </c>
    </row>
    <row r="138" spans="2:7" x14ac:dyDescent="0.25">
      <c r="B138" s="708"/>
      <c r="C138" s="4">
        <f>'2 жастағы Ф'!T11</f>
        <v>0</v>
      </c>
      <c r="D138" s="4">
        <f>'2 жастағы К'!T11</f>
        <v>1</v>
      </c>
      <c r="E138" s="4">
        <f>'2 жастағы Т'!T11</f>
        <v>0</v>
      </c>
      <c r="F138" s="4">
        <f>'2 жастағы Ш'!T11</f>
        <v>0</v>
      </c>
      <c r="G138" s="4">
        <f>'2 жастағы Ә'!T11</f>
        <v>1</v>
      </c>
    </row>
    <row r="139" spans="2:7" x14ac:dyDescent="0.25">
      <c r="B139" s="712"/>
      <c r="C139" s="4">
        <f>'2 жастағы Ф'!S11</f>
        <v>1</v>
      </c>
      <c r="D139" s="4">
        <f>'2 жастағы К'!S11</f>
        <v>0</v>
      </c>
      <c r="E139" s="4">
        <f>'2 жастағы Т'!S11</f>
        <v>1</v>
      </c>
      <c r="F139" s="4">
        <f>'2 жастағы Ш'!S11</f>
        <v>1</v>
      </c>
      <c r="G139" s="4">
        <f>'2 жастағы Ә'!S11</f>
        <v>0</v>
      </c>
    </row>
    <row r="140" spans="2:7" x14ac:dyDescent="0.25">
      <c r="B140" s="707">
        <v>7</v>
      </c>
      <c r="C140" s="4">
        <f>'2 жастағы Ф'!X11</f>
        <v>0</v>
      </c>
      <c r="D140" s="4">
        <f>'2 жастағы К'!X11</f>
        <v>0</v>
      </c>
      <c r="E140" s="4">
        <f>'2 жастағы Т'!X11</f>
        <v>0</v>
      </c>
      <c r="F140" s="4">
        <f>'2 жастағы Ш'!X11</f>
        <v>0</v>
      </c>
      <c r="G140" s="4">
        <f>'2 жастағы Ә'!X11</f>
        <v>0</v>
      </c>
    </row>
    <row r="141" spans="2:7" x14ac:dyDescent="0.25">
      <c r="B141" s="708"/>
      <c r="C141" s="4">
        <f>'2 жастағы Ф'!W11</f>
        <v>0</v>
      </c>
      <c r="D141" s="4">
        <f>'2 жастағы К'!W11</f>
        <v>0</v>
      </c>
      <c r="E141" s="4">
        <f>'2 жастағы Т'!W11</f>
        <v>0</v>
      </c>
      <c r="F141" s="4">
        <f>'2 жастағы Ш'!W11</f>
        <v>1</v>
      </c>
      <c r="G141" s="4">
        <f>'2 жастағы Ә'!W11</f>
        <v>0</v>
      </c>
    </row>
    <row r="142" spans="2:7" x14ac:dyDescent="0.25">
      <c r="B142" s="712"/>
      <c r="C142" s="4">
        <f>'2 жастағы Ф'!V11</f>
        <v>1</v>
      </c>
      <c r="D142" s="4">
        <f>'2 жастағы К'!V11</f>
        <v>1</v>
      </c>
      <c r="E142" s="4">
        <f>'2 жастағы Т'!V11</f>
        <v>1</v>
      </c>
      <c r="F142" s="4">
        <f>'2 жастағы Ш'!V11</f>
        <v>0</v>
      </c>
      <c r="G142" s="4">
        <f>'2 жастағы Ә'!V11</f>
        <v>1</v>
      </c>
    </row>
    <row r="143" spans="2:7" x14ac:dyDescent="0.25">
      <c r="B143" s="707">
        <v>8</v>
      </c>
      <c r="C143" s="4">
        <f>'2 жастағы Ф'!AA11</f>
        <v>0</v>
      </c>
      <c r="D143" s="4">
        <f>'2 жастағы К'!AA11</f>
        <v>0</v>
      </c>
      <c r="E143" s="4">
        <f>'2 жастағы Т'!AA11</f>
        <v>0</v>
      </c>
      <c r="F143" s="4">
        <f>'2 жастағы Ш'!AA11</f>
        <v>0</v>
      </c>
      <c r="G143" s="4">
        <f>'2 жастағы Ә'!AA11</f>
        <v>0</v>
      </c>
    </row>
    <row r="144" spans="2:7" x14ac:dyDescent="0.25">
      <c r="B144" s="708"/>
      <c r="C144" s="4">
        <f>'2 жастағы Ф'!Z11</f>
        <v>1</v>
      </c>
      <c r="D144" s="4">
        <f>'2 жастағы К'!Z11</f>
        <v>0</v>
      </c>
      <c r="E144" s="4">
        <f>'2 жастағы Т'!Z11</f>
        <v>0</v>
      </c>
      <c r="F144" s="4">
        <f>'2 жастағы Ш'!Z11</f>
        <v>1</v>
      </c>
      <c r="G144" s="4">
        <f>'2 жастағы Ә'!Z11</f>
        <v>0</v>
      </c>
    </row>
    <row r="145" spans="2:7" x14ac:dyDescent="0.25">
      <c r="B145" s="712"/>
      <c r="C145" s="4">
        <f>'2 жастағы Ф'!Y11</f>
        <v>0</v>
      </c>
      <c r="D145" s="4">
        <f>'2 жастағы К'!Y11</f>
        <v>1</v>
      </c>
      <c r="E145" s="4">
        <f>'2 жастағы Т'!Y11</f>
        <v>1</v>
      </c>
      <c r="F145" s="4">
        <f>'2 жастағы Ш'!Y11</f>
        <v>0</v>
      </c>
      <c r="G145" s="4">
        <f>'2 жастағы Ә'!Y11</f>
        <v>1</v>
      </c>
    </row>
    <row r="146" spans="2:7" x14ac:dyDescent="0.25">
      <c r="B146" s="707">
        <v>9</v>
      </c>
      <c r="C146" s="4">
        <f>'2 жастағы Ф'!AD11</f>
        <v>0</v>
      </c>
      <c r="D146" s="4">
        <f>'2 жастағы К'!AD11</f>
        <v>0</v>
      </c>
      <c r="E146" s="4">
        <f>'2 жастағы Т'!AD11</f>
        <v>0</v>
      </c>
      <c r="F146" s="4">
        <f>'2 жастағы Ш'!AD11</f>
        <v>0</v>
      </c>
      <c r="G146" s="4">
        <f>'2 жастағы Ә'!AD11</f>
        <v>0</v>
      </c>
    </row>
    <row r="147" spans="2:7" x14ac:dyDescent="0.25">
      <c r="B147" s="708"/>
      <c r="C147" s="4">
        <f>'2 жастағы Ф'!AC11</f>
        <v>0</v>
      </c>
      <c r="D147" s="4">
        <f>'2 жастағы К'!AC11</f>
        <v>1</v>
      </c>
      <c r="E147" s="4">
        <f>'2 жастағы Т'!AC11</f>
        <v>0</v>
      </c>
      <c r="F147" s="4">
        <f>'2 жастағы Ш'!AC11</f>
        <v>0</v>
      </c>
      <c r="G147" s="4">
        <f>'2 жастағы Ә'!AC11</f>
        <v>1</v>
      </c>
    </row>
    <row r="148" spans="2:7" x14ac:dyDescent="0.25">
      <c r="B148" s="712"/>
      <c r="C148" s="4">
        <f>'2 жастағы Ф'!AB11</f>
        <v>1</v>
      </c>
      <c r="D148" s="4">
        <f>'2 жастағы К'!AB11</f>
        <v>0</v>
      </c>
      <c r="E148" s="4">
        <f>'2 жастағы Т'!AB11</f>
        <v>1</v>
      </c>
      <c r="F148" s="4">
        <f>'2 жастағы Ш'!AB11</f>
        <v>1</v>
      </c>
      <c r="G148" s="4">
        <f>'2 жастағы Ә'!AB11</f>
        <v>0</v>
      </c>
    </row>
    <row r="149" spans="2:7" x14ac:dyDescent="0.25">
      <c r="B149" s="707">
        <v>10</v>
      </c>
      <c r="C149" s="4">
        <f>'2 жастағы Ф'!AG11</f>
        <v>0</v>
      </c>
      <c r="D149" s="4">
        <f>'2 жастағы К'!AG11</f>
        <v>0</v>
      </c>
      <c r="E149" s="4">
        <f>'2 жастағы Т'!AG11</f>
        <v>0</v>
      </c>
      <c r="F149" s="4">
        <f>'2 жастағы Ш'!AG11</f>
        <v>1</v>
      </c>
      <c r="G149" s="4">
        <f>'2 жастағы Ә'!AG11</f>
        <v>0</v>
      </c>
    </row>
    <row r="150" spans="2:7" x14ac:dyDescent="0.25">
      <c r="B150" s="708"/>
      <c r="C150" s="4">
        <f>'2 жастағы Ф'!AF11</f>
        <v>1</v>
      </c>
      <c r="D150" s="4">
        <f>'2 жастағы К'!AF11</f>
        <v>1</v>
      </c>
      <c r="E150" s="4">
        <f>'2 жастағы Т'!AF11</f>
        <v>0</v>
      </c>
      <c r="F150" s="4">
        <f>'2 жастағы Ш'!AF11</f>
        <v>0</v>
      </c>
      <c r="G150" s="4">
        <f>'2 жастағы Ә'!AF11</f>
        <v>0</v>
      </c>
    </row>
    <row r="151" spans="2:7" x14ac:dyDescent="0.25">
      <c r="B151" s="712"/>
      <c r="C151" s="4">
        <f>'2 жастағы Ф'!AE11</f>
        <v>0</v>
      </c>
      <c r="D151" s="4">
        <f>'2 жастағы К'!AE11</f>
        <v>0</v>
      </c>
      <c r="E151" s="4">
        <f>'2 жастағы Т'!AE11</f>
        <v>1</v>
      </c>
      <c r="F151" s="4">
        <f>'2 жастағы Ш'!AE11</f>
        <v>0</v>
      </c>
      <c r="G151" s="4">
        <f>'2 жастағы Ә'!AE11</f>
        <v>1</v>
      </c>
    </row>
    <row r="152" spans="2:7" x14ac:dyDescent="0.25">
      <c r="B152" s="707">
        <v>11</v>
      </c>
      <c r="C152" s="4">
        <f>'2 жастағы Ф'!AJ11</f>
        <v>0</v>
      </c>
      <c r="D152" s="4">
        <f>'2 жастағы К'!AJ11</f>
        <v>0</v>
      </c>
      <c r="E152" s="827"/>
      <c r="F152" s="4">
        <f>'2 жастағы Ш'!AJ11</f>
        <v>1</v>
      </c>
      <c r="G152" s="4">
        <f>'2 жастағы Ә'!AJ11</f>
        <v>1</v>
      </c>
    </row>
    <row r="153" spans="2:7" x14ac:dyDescent="0.25">
      <c r="B153" s="708"/>
      <c r="C153" s="4">
        <f>'2 жастағы Ф'!AI11</f>
        <v>0</v>
      </c>
      <c r="D153" s="4">
        <f>'2 жастағы К'!AI11</f>
        <v>0</v>
      </c>
      <c r="E153" s="828"/>
      <c r="F153" s="4">
        <f>'2 жастағы Ш'!AI11</f>
        <v>0</v>
      </c>
      <c r="G153" s="4">
        <f>'2 жастағы Ә'!AI11</f>
        <v>0</v>
      </c>
    </row>
    <row r="154" spans="2:7" x14ac:dyDescent="0.25">
      <c r="B154" s="712"/>
      <c r="C154" s="4">
        <f>'2 жастағы Ф'!AH11</f>
        <v>1</v>
      </c>
      <c r="D154" s="4">
        <f>'2 жастағы К'!AH11</f>
        <v>1</v>
      </c>
      <c r="E154" s="828"/>
      <c r="F154" s="4">
        <f>'2 жастағы Ш'!AH11</f>
        <v>0</v>
      </c>
      <c r="G154" s="4">
        <f>'2 жастағы Ә'!AH11</f>
        <v>0</v>
      </c>
    </row>
    <row r="155" spans="2:7" x14ac:dyDescent="0.25">
      <c r="B155" s="707">
        <v>12</v>
      </c>
      <c r="C155" s="4">
        <f>'2 жастағы Ф'!AM11</f>
        <v>0</v>
      </c>
      <c r="D155" s="4">
        <f>'2 жастағы К'!AM11</f>
        <v>0</v>
      </c>
      <c r="E155" s="828"/>
      <c r="F155" s="4">
        <f>'2 жастағы Ш'!AM11</f>
        <v>0</v>
      </c>
      <c r="G155" s="4">
        <f>'2 жастағы Ә'!AM11</f>
        <v>0</v>
      </c>
    </row>
    <row r="156" spans="2:7" x14ac:dyDescent="0.25">
      <c r="B156" s="708"/>
      <c r="C156" s="12">
        <f>'2 жастағы Ф'!AL11</f>
        <v>0</v>
      </c>
      <c r="D156" s="12">
        <f>'2 жастағы К'!AL11</f>
        <v>0</v>
      </c>
      <c r="E156" s="828"/>
      <c r="F156" s="12">
        <f>'2 жастағы Ш'!AL11</f>
        <v>0</v>
      </c>
      <c r="G156" s="12">
        <f>'2 жастағы Ә'!AL11</f>
        <v>1</v>
      </c>
    </row>
    <row r="157" spans="2:7" x14ac:dyDescent="0.25">
      <c r="B157" s="712"/>
      <c r="C157" s="12">
        <f>'2 жастағы Ф'!AK11</f>
        <v>1</v>
      </c>
      <c r="D157" s="12">
        <f>'2 жастағы К'!AK11</f>
        <v>1</v>
      </c>
      <c r="E157" s="828"/>
      <c r="F157" s="12">
        <f>'2 жастағы Ш'!AK11</f>
        <v>1</v>
      </c>
      <c r="G157" s="12">
        <f>'2 жастағы Ә'!AK11</f>
        <v>0</v>
      </c>
    </row>
    <row r="158" spans="2:7" x14ac:dyDescent="0.25">
      <c r="B158" s="707">
        <v>13</v>
      </c>
      <c r="C158" s="825"/>
      <c r="D158" s="4">
        <f>'2 жастағы К'!AP11</f>
        <v>0</v>
      </c>
      <c r="E158" s="828"/>
      <c r="F158" s="4">
        <f>'2 жастағы Ш'!AP11</f>
        <v>0</v>
      </c>
      <c r="G158" s="4">
        <f>'2 жастағы Ә'!AP11</f>
        <v>0</v>
      </c>
    </row>
    <row r="159" spans="2:7" ht="15" customHeight="1" x14ac:dyDescent="0.25">
      <c r="B159" s="708"/>
      <c r="C159" s="826"/>
      <c r="D159" s="4">
        <f>'2 жастағы К'!AO11</f>
        <v>0</v>
      </c>
      <c r="E159" s="828"/>
      <c r="F159" s="4">
        <f>'2 жастағы Ш'!AO11</f>
        <v>0</v>
      </c>
      <c r="G159" s="4">
        <f>'2 жастағы Ә'!AO11</f>
        <v>0</v>
      </c>
    </row>
    <row r="160" spans="2:7" x14ac:dyDescent="0.25">
      <c r="B160" s="712"/>
      <c r="C160" s="826"/>
      <c r="D160" s="4">
        <f>'2 жастағы К'!AN11</f>
        <v>1</v>
      </c>
      <c r="E160" s="828"/>
      <c r="F160" s="4">
        <f>'2 жастағы Ш'!AN11</f>
        <v>1</v>
      </c>
      <c r="G160" s="4">
        <f>'2 жастағы Ә'!AN11</f>
        <v>1</v>
      </c>
    </row>
    <row r="161" spans="2:7" x14ac:dyDescent="0.25">
      <c r="B161" s="707">
        <v>14</v>
      </c>
      <c r="C161" s="826"/>
      <c r="D161" s="4">
        <f>'2 жастағы К'!AS11</f>
        <v>0</v>
      </c>
      <c r="E161" s="828"/>
      <c r="F161" s="4">
        <f>'2 жастағы Ш'!AS11</f>
        <v>0</v>
      </c>
      <c r="G161" s="4">
        <f>'2 жастағы Ә'!AS11</f>
        <v>0</v>
      </c>
    </row>
    <row r="162" spans="2:7" x14ac:dyDescent="0.25">
      <c r="B162" s="708"/>
      <c r="C162" s="826"/>
      <c r="D162" s="4">
        <f>'2 жастағы К'!AR11</f>
        <v>1</v>
      </c>
      <c r="E162" s="828"/>
      <c r="F162" s="4">
        <f>'2 жастағы Ш'!AR11</f>
        <v>0</v>
      </c>
      <c r="G162" s="4">
        <f>'2 жастағы Ә'!AR11</f>
        <v>1</v>
      </c>
    </row>
    <row r="163" spans="2:7" x14ac:dyDescent="0.25">
      <c r="B163" s="712"/>
      <c r="C163" s="826"/>
      <c r="D163" s="4">
        <f>'2 жастағы К'!AQ11</f>
        <v>0</v>
      </c>
      <c r="E163" s="828"/>
      <c r="F163" s="4">
        <f>'2 жастағы Ш'!AQ11</f>
        <v>1</v>
      </c>
      <c r="G163" s="4">
        <f>'2 жастағы Ә'!AQ11</f>
        <v>0</v>
      </c>
    </row>
    <row r="164" spans="2:7" x14ac:dyDescent="0.25">
      <c r="B164" s="707">
        <v>15</v>
      </c>
      <c r="C164" s="826"/>
      <c r="D164" s="4">
        <f>'2 жастағы К'!AV11</f>
        <v>0</v>
      </c>
      <c r="E164" s="828"/>
      <c r="F164" s="825"/>
      <c r="G164" s="4">
        <f>'2 жастағы Ә'!AV11</f>
        <v>0</v>
      </c>
    </row>
    <row r="165" spans="2:7" x14ac:dyDescent="0.25">
      <c r="B165" s="708"/>
      <c r="C165" s="826"/>
      <c r="D165" s="4">
        <f>'2 жастағы К'!AU11</f>
        <v>1</v>
      </c>
      <c r="E165" s="828"/>
      <c r="F165" s="826"/>
      <c r="G165" s="4">
        <f>'2 жастағы Ә'!AU11</f>
        <v>1</v>
      </c>
    </row>
    <row r="166" spans="2:7" x14ac:dyDescent="0.25">
      <c r="B166" s="712"/>
      <c r="C166" s="826"/>
      <c r="D166" s="4">
        <f>'2 жастағы К'!AT11</f>
        <v>0</v>
      </c>
      <c r="E166" s="828"/>
      <c r="F166" s="826"/>
      <c r="G166" s="4">
        <f>'2 жастағы Ә'!AT11</f>
        <v>0</v>
      </c>
    </row>
    <row r="167" spans="2:7" x14ac:dyDescent="0.25">
      <c r="B167" s="707">
        <v>16</v>
      </c>
      <c r="C167" s="826"/>
      <c r="D167" s="4">
        <f>'2 жастағы К'!AY11</f>
        <v>0</v>
      </c>
      <c r="E167" s="828"/>
      <c r="F167" s="826"/>
      <c r="G167" s="4">
        <f>'2 жастағы Ә'!AY11</f>
        <v>0</v>
      </c>
    </row>
    <row r="168" spans="2:7" x14ac:dyDescent="0.25">
      <c r="B168" s="708"/>
      <c r="C168" s="826"/>
      <c r="D168" s="4">
        <f>'2 жастағы К'!AX11</f>
        <v>0</v>
      </c>
      <c r="E168" s="828"/>
      <c r="F168" s="826"/>
      <c r="G168" s="4">
        <f>'2 жастағы Ә'!AX11</f>
        <v>1</v>
      </c>
    </row>
    <row r="169" spans="2:7" x14ac:dyDescent="0.25">
      <c r="B169" s="712"/>
      <c r="C169" s="826"/>
      <c r="D169" s="4">
        <f>'2 жастағы К'!AW11</f>
        <v>0</v>
      </c>
      <c r="E169" s="828"/>
      <c r="F169" s="826"/>
      <c r="G169" s="4">
        <f>'2 жастағы Ә'!AW11</f>
        <v>0</v>
      </c>
    </row>
    <row r="170" spans="2:7" x14ac:dyDescent="0.25">
      <c r="B170" s="707">
        <v>17</v>
      </c>
      <c r="C170" s="826"/>
      <c r="D170" s="4">
        <f>'2 жастағы К'!BB11</f>
        <v>1</v>
      </c>
      <c r="E170" s="828"/>
      <c r="F170" s="826"/>
      <c r="G170" s="4">
        <f>'2 жастағы Ә'!BB11</f>
        <v>0</v>
      </c>
    </row>
    <row r="171" spans="2:7" x14ac:dyDescent="0.25">
      <c r="B171" s="708"/>
      <c r="C171" s="826"/>
      <c r="D171" s="4">
        <f>'2 жастағы К'!BA11</f>
        <v>0</v>
      </c>
      <c r="E171" s="828"/>
      <c r="F171" s="826"/>
      <c r="G171" s="4">
        <f>'2 жастағы Ә'!BA11</f>
        <v>1</v>
      </c>
    </row>
    <row r="172" spans="2:7" x14ac:dyDescent="0.25">
      <c r="B172" s="712"/>
      <c r="C172" s="826"/>
      <c r="D172" s="4">
        <f>'2 жастағы К'!AZ11</f>
        <v>0</v>
      </c>
      <c r="E172" s="828"/>
      <c r="F172" s="826"/>
      <c r="G172" s="4">
        <f>'2 жастағы Ә'!AZ11</f>
        <v>0</v>
      </c>
    </row>
    <row r="173" spans="2:7" x14ac:dyDescent="0.25">
      <c r="B173" s="707">
        <v>18</v>
      </c>
      <c r="C173" s="826"/>
      <c r="D173" s="4">
        <f>'2 жастағы К'!BE11</f>
        <v>0</v>
      </c>
      <c r="E173" s="828"/>
      <c r="F173" s="826"/>
      <c r="G173" s="825"/>
    </row>
    <row r="174" spans="2:7" x14ac:dyDescent="0.25">
      <c r="B174" s="708"/>
      <c r="C174" s="826"/>
      <c r="D174" s="4">
        <f>'2 жастағы К'!BD11</f>
        <v>1</v>
      </c>
      <c r="E174" s="828"/>
      <c r="F174" s="826"/>
      <c r="G174" s="826"/>
    </row>
    <row r="175" spans="2:7" x14ac:dyDescent="0.25">
      <c r="B175" s="712"/>
      <c r="C175" s="826"/>
      <c r="D175" s="4">
        <f>'2 жастағы К'!BC11</f>
        <v>0</v>
      </c>
      <c r="E175" s="828"/>
      <c r="F175" s="826"/>
      <c r="G175" s="826"/>
    </row>
    <row r="176" spans="2:7" x14ac:dyDescent="0.25">
      <c r="B176" s="707">
        <v>19</v>
      </c>
      <c r="C176" s="826"/>
      <c r="D176" s="4">
        <f>'2 жастағы К'!BH11</f>
        <v>0</v>
      </c>
      <c r="E176" s="828"/>
      <c r="F176" s="826"/>
      <c r="G176" s="826"/>
    </row>
    <row r="177" spans="2:7" x14ac:dyDescent="0.25">
      <c r="B177" s="708"/>
      <c r="C177" s="826"/>
      <c r="D177" s="4">
        <f>'2 жастағы К'!BG11</f>
        <v>0</v>
      </c>
      <c r="E177" s="828"/>
      <c r="F177" s="826"/>
      <c r="G177" s="826"/>
    </row>
    <row r="178" spans="2:7" x14ac:dyDescent="0.25">
      <c r="B178" s="712"/>
      <c r="C178" s="826"/>
      <c r="D178" s="4">
        <f>'2 жастағы К'!BF11</f>
        <v>1</v>
      </c>
      <c r="E178" s="828"/>
      <c r="F178" s="826"/>
      <c r="G178" s="826"/>
    </row>
    <row r="179" spans="2:7" x14ac:dyDescent="0.25">
      <c r="B179" s="707">
        <v>20</v>
      </c>
      <c r="C179" s="826"/>
      <c r="D179" s="4">
        <f>'2 жастағы К'!BK11</f>
        <v>0</v>
      </c>
      <c r="E179" s="828"/>
      <c r="F179" s="826"/>
      <c r="G179" s="826"/>
    </row>
    <row r="180" spans="2:7" x14ac:dyDescent="0.25">
      <c r="B180" s="708"/>
      <c r="C180" s="826"/>
      <c r="D180" s="4">
        <f>'2 жастағы К'!BJ11</f>
        <v>1</v>
      </c>
      <c r="E180" s="828"/>
      <c r="F180" s="826"/>
      <c r="G180" s="826"/>
    </row>
    <row r="181" spans="2:7" x14ac:dyDescent="0.25">
      <c r="B181" s="712"/>
      <c r="C181" s="826"/>
      <c r="D181" s="4">
        <f>'2 жастағы К'!BI11</f>
        <v>0</v>
      </c>
      <c r="E181" s="828"/>
      <c r="F181" s="826"/>
      <c r="G181" s="826"/>
    </row>
    <row r="182" spans="2:7" x14ac:dyDescent="0.25">
      <c r="B182" s="707">
        <v>21</v>
      </c>
      <c r="C182" s="826"/>
      <c r="D182" s="4">
        <f>'2 жастағы К'!BN11</f>
        <v>0</v>
      </c>
      <c r="E182" s="828"/>
      <c r="F182" s="826"/>
      <c r="G182" s="826"/>
    </row>
    <row r="183" spans="2:7" x14ac:dyDescent="0.25">
      <c r="B183" s="708"/>
      <c r="C183" s="826"/>
      <c r="D183" s="4">
        <f>'2 жастағы К'!BM11</f>
        <v>0</v>
      </c>
      <c r="E183" s="828"/>
      <c r="F183" s="826"/>
      <c r="G183" s="826"/>
    </row>
    <row r="184" spans="2:7" ht="15" customHeight="1" x14ac:dyDescent="0.25">
      <c r="B184" s="712"/>
      <c r="C184" s="826"/>
      <c r="D184" s="4">
        <f>'2 жастағы К'!BL11</f>
        <v>1</v>
      </c>
      <c r="E184" s="828"/>
      <c r="F184" s="826"/>
      <c r="G184" s="826"/>
    </row>
    <row r="185" spans="2:7" ht="15" customHeight="1" x14ac:dyDescent="0.25">
      <c r="B185" s="707">
        <v>22</v>
      </c>
      <c r="C185" s="826"/>
      <c r="D185" s="4">
        <f>'2 жастағы К'!BQ11</f>
        <v>0</v>
      </c>
      <c r="E185" s="828"/>
      <c r="F185" s="826"/>
      <c r="G185" s="826"/>
    </row>
    <row r="186" spans="2:7" ht="15" customHeight="1" x14ac:dyDescent="0.25">
      <c r="B186" s="708"/>
      <c r="C186" s="826"/>
      <c r="D186" s="4">
        <f>'2 жастағы К'!BP11</f>
        <v>0</v>
      </c>
      <c r="E186" s="828"/>
      <c r="F186" s="826"/>
      <c r="G186" s="826"/>
    </row>
    <row r="187" spans="2:7" ht="15" customHeight="1" thickBot="1" x14ac:dyDescent="0.3">
      <c r="B187" s="708"/>
      <c r="C187" s="826"/>
      <c r="D187" s="65">
        <f>'2 жастағы К'!BO11</f>
        <v>1</v>
      </c>
      <c r="E187" s="828"/>
      <c r="F187" s="826"/>
      <c r="G187" s="826"/>
    </row>
    <row r="188" spans="2:7" ht="15" customHeight="1" x14ac:dyDescent="0.25">
      <c r="B188" s="840" t="s">
        <v>824</v>
      </c>
      <c r="C188" s="66">
        <f>'2 жастағы Ф'!AP11</f>
        <v>0</v>
      </c>
      <c r="D188" s="66">
        <f>'2 жастағы К'!BT11</f>
        <v>1</v>
      </c>
      <c r="E188" s="66">
        <f>'2 жастағы Т'!AJ11</f>
        <v>0</v>
      </c>
      <c r="F188" s="66">
        <f>'2 жастағы Ш'!AV11</f>
        <v>2</v>
      </c>
      <c r="G188" s="67">
        <f>'2 жастағы Ә'!BE11</f>
        <v>1</v>
      </c>
    </row>
    <row r="189" spans="2:7" ht="15" customHeight="1" x14ac:dyDescent="0.25">
      <c r="B189" s="821"/>
      <c r="C189" s="40">
        <f>'2 жастағы Ф'!AO11</f>
        <v>3</v>
      </c>
      <c r="D189" s="40">
        <f>'2 жастағы К'!BS11</f>
        <v>8</v>
      </c>
      <c r="E189" s="40">
        <f>'2 жастағы Т'!AI11</f>
        <v>2</v>
      </c>
      <c r="F189" s="40">
        <f>'2 жастағы Ш'!AU11</f>
        <v>5</v>
      </c>
      <c r="G189" s="68">
        <f>'2 жастағы Ә'!BD11</f>
        <v>8</v>
      </c>
    </row>
    <row r="190" spans="2:7" ht="15" customHeight="1" thickBot="1" x14ac:dyDescent="0.3">
      <c r="B190" s="841"/>
      <c r="C190" s="69">
        <f>'2 жастағы Ф'!AN11</f>
        <v>9</v>
      </c>
      <c r="D190" s="69">
        <f>'2 жастағы К'!BR11</f>
        <v>12</v>
      </c>
      <c r="E190" s="69">
        <f>'2 жастағы Т'!AH11</f>
        <v>8</v>
      </c>
      <c r="F190" s="69">
        <f>'2 жастағы Ш'!AT11</f>
        <v>6</v>
      </c>
      <c r="G190" s="70">
        <f>'2 жастағы Ә'!BC11</f>
        <v>8</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7"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Ф'!F62</f>
        <v>0</v>
      </c>
      <c r="D195" s="4">
        <f>'2 жастағы К'!F62</f>
        <v>0</v>
      </c>
      <c r="E195" s="4">
        <f>'2 жастағы Т'!F62</f>
        <v>0</v>
      </c>
      <c r="F195" s="4">
        <f>'2 жастағы Ш'!F62</f>
        <v>0</v>
      </c>
      <c r="G195" s="4">
        <f>'2 жастағы Ә'!F62</f>
        <v>0</v>
      </c>
      <c r="CO195" s="8"/>
      <c r="CQ195" s="8"/>
      <c r="CS195" s="8"/>
      <c r="CU195" s="8"/>
    </row>
    <row r="196" spans="2:99" ht="15" customHeight="1" x14ac:dyDescent="0.25">
      <c r="B196" s="708"/>
      <c r="C196" s="4">
        <f>'2 жастағы Ф'!E62</f>
        <v>0</v>
      </c>
      <c r="D196" s="4">
        <f>'2 жастағы К'!E62</f>
        <v>0</v>
      </c>
      <c r="E196" s="4">
        <f>'2 жастағы Т'!E62</f>
        <v>0</v>
      </c>
      <c r="F196" s="4">
        <f>'2 жастағы Ш'!E62</f>
        <v>0</v>
      </c>
      <c r="G196" s="4">
        <f>'2 жастағы Ә'!E62</f>
        <v>0</v>
      </c>
      <c r="CO196" s="8"/>
      <c r="CQ196" s="8"/>
      <c r="CS196" s="8"/>
      <c r="CU196" s="8"/>
    </row>
    <row r="197" spans="2:99" ht="15" customHeight="1" x14ac:dyDescent="0.25">
      <c r="B197" s="712"/>
      <c r="C197" s="4">
        <f>'2 жастағы Ф'!D62</f>
        <v>1</v>
      </c>
      <c r="D197" s="4">
        <f>'2 жастағы К'!D62</f>
        <v>1</v>
      </c>
      <c r="E197" s="4">
        <f>'2 жастағы Т'!D62</f>
        <v>1</v>
      </c>
      <c r="F197" s="4">
        <f>'2 жастағы Ш'!D62</f>
        <v>0</v>
      </c>
      <c r="G197" s="4">
        <f>'2 жастағы Ә'!D62</f>
        <v>1</v>
      </c>
    </row>
    <row r="198" spans="2:99" ht="15" customHeight="1" x14ac:dyDescent="0.25">
      <c r="B198" s="707">
        <v>2</v>
      </c>
      <c r="C198" s="4">
        <f>'2 жастағы Ф'!I62</f>
        <v>0</v>
      </c>
      <c r="D198" s="4">
        <f>'2 жастағы К'!I62</f>
        <v>0</v>
      </c>
      <c r="E198" s="4">
        <f>'2 жастағы Т'!I62</f>
        <v>0</v>
      </c>
      <c r="F198" s="4">
        <f>'2 жастағы Ш'!I62</f>
        <v>0</v>
      </c>
      <c r="G198" s="4">
        <f>'2 жастағы Ә'!I62</f>
        <v>0</v>
      </c>
    </row>
    <row r="199" spans="2:99" ht="15" customHeight="1" x14ac:dyDescent="0.25">
      <c r="B199" s="708"/>
      <c r="C199" s="4">
        <f>'2 жастағы Ф'!H62</f>
        <v>0</v>
      </c>
      <c r="D199" s="4">
        <f>'2 жастағы К'!H62</f>
        <v>0</v>
      </c>
      <c r="E199" s="4">
        <f>'2 жастағы Т'!H62</f>
        <v>0</v>
      </c>
      <c r="F199" s="4">
        <f>'2 жастағы Ш'!H62</f>
        <v>0</v>
      </c>
      <c r="G199" s="4">
        <f>'2 жастағы Ә'!H62</f>
        <v>0</v>
      </c>
    </row>
    <row r="200" spans="2:99" ht="15" customHeight="1" x14ac:dyDescent="0.25">
      <c r="B200" s="712"/>
      <c r="C200" s="4">
        <f>'2 жастағы Ф'!G62</f>
        <v>1</v>
      </c>
      <c r="D200" s="4">
        <f>'2 жастағы К'!G62</f>
        <v>1</v>
      </c>
      <c r="E200" s="4">
        <f>'2 жастағы Т'!G62</f>
        <v>1</v>
      </c>
      <c r="F200" s="4">
        <f>'2 жастағы Ш'!G62</f>
        <v>0</v>
      </c>
      <c r="G200" s="4">
        <f>'2 жастағы Ә'!G62</f>
        <v>1</v>
      </c>
    </row>
    <row r="201" spans="2:99" ht="15" customHeight="1" x14ac:dyDescent="0.25">
      <c r="B201" s="707">
        <v>3</v>
      </c>
      <c r="C201" s="4">
        <f>'2 жастағы Ф'!L62</f>
        <v>0</v>
      </c>
      <c r="D201" s="4">
        <f>'2 жастағы К'!L62</f>
        <v>0</v>
      </c>
      <c r="E201" s="4">
        <f>'2 жастағы Т'!L62</f>
        <v>0</v>
      </c>
      <c r="F201" s="4">
        <f>'2 жастағы Ш'!L62</f>
        <v>0</v>
      </c>
      <c r="G201" s="4">
        <f>'2 жастағы Ә'!L62</f>
        <v>0</v>
      </c>
    </row>
    <row r="202" spans="2:99" ht="15" customHeight="1" x14ac:dyDescent="0.25">
      <c r="B202" s="708"/>
      <c r="C202" s="4">
        <f>'2 жастағы Ф'!K62</f>
        <v>0</v>
      </c>
      <c r="D202" s="4">
        <f>'2 жастағы К'!K62</f>
        <v>0</v>
      </c>
      <c r="E202" s="4">
        <f>'2 жастағы Т'!K62</f>
        <v>0</v>
      </c>
      <c r="F202" s="4">
        <f>'2 жастағы Ш'!K62</f>
        <v>0</v>
      </c>
      <c r="G202" s="4">
        <f>'2 жастағы Ә'!K62</f>
        <v>0</v>
      </c>
    </row>
    <row r="203" spans="2:99" ht="15" customHeight="1" x14ac:dyDescent="0.25">
      <c r="B203" s="712"/>
      <c r="C203" s="4">
        <f>'2 жастағы Ф'!J62</f>
        <v>1</v>
      </c>
      <c r="D203" s="4">
        <f>'2 жастағы К'!J62</f>
        <v>1</v>
      </c>
      <c r="E203" s="4">
        <f>'2 жастағы Т'!J62</f>
        <v>1</v>
      </c>
      <c r="F203" s="4">
        <f>'2 жастағы Ш'!J62</f>
        <v>0</v>
      </c>
      <c r="G203" s="4">
        <f>'2 жастағы Ә'!J62</f>
        <v>1</v>
      </c>
    </row>
    <row r="204" spans="2:99" ht="15" customHeight="1" x14ac:dyDescent="0.25">
      <c r="B204" s="707">
        <v>4</v>
      </c>
      <c r="C204" s="4">
        <f>'2 жастағы Ф'!O62</f>
        <v>0</v>
      </c>
      <c r="D204" s="4">
        <f>'2 жастағы К'!O62</f>
        <v>0</v>
      </c>
      <c r="E204" s="4">
        <f>'2 жастағы Т'!O62</f>
        <v>0</v>
      </c>
      <c r="F204" s="4">
        <f>'2 жастағы Ш'!O62</f>
        <v>0</v>
      </c>
      <c r="G204" s="4">
        <f>'2 жастағы Ә'!O62</f>
        <v>0</v>
      </c>
    </row>
    <row r="205" spans="2:99" ht="15" customHeight="1" x14ac:dyDescent="0.25">
      <c r="B205" s="708"/>
      <c r="C205" s="4">
        <f>'2 жастағы Ф'!N62</f>
        <v>0</v>
      </c>
      <c r="D205" s="4">
        <f>'2 жастағы К'!N62</f>
        <v>0</v>
      </c>
      <c r="E205" s="4">
        <f>'2 жастағы Т'!N62</f>
        <v>0</v>
      </c>
      <c r="F205" s="4">
        <f>'2 жастағы Ш'!N62</f>
        <v>0</v>
      </c>
      <c r="G205" s="4">
        <f>'2 жастағы Ә'!N62</f>
        <v>0</v>
      </c>
    </row>
    <row r="206" spans="2:99" ht="15" customHeight="1" x14ac:dyDescent="0.25">
      <c r="B206" s="712"/>
      <c r="C206" s="4">
        <f>'2 жастағы Ф'!M62</f>
        <v>1</v>
      </c>
      <c r="D206" s="4">
        <f>'2 жастағы К'!M62</f>
        <v>1</v>
      </c>
      <c r="E206" s="4">
        <f>'2 жастағы Т'!M62</f>
        <v>1</v>
      </c>
      <c r="F206" s="4">
        <f>'2 жастағы Ш'!M62</f>
        <v>0</v>
      </c>
      <c r="G206" s="4">
        <f>'2 жастағы Ә'!M62</f>
        <v>1</v>
      </c>
    </row>
    <row r="207" spans="2:99" ht="15" customHeight="1" x14ac:dyDescent="0.25">
      <c r="B207" s="707">
        <v>5</v>
      </c>
      <c r="C207" s="4">
        <f>'2 жастағы Ф'!R62</f>
        <v>0</v>
      </c>
      <c r="D207" s="4">
        <f>'2 жастағы К'!R62</f>
        <v>0</v>
      </c>
      <c r="E207" s="4">
        <f>'2 жастағы Т'!R62</f>
        <v>0</v>
      </c>
      <c r="F207" s="4">
        <f>'2 жастағы Ш'!R62</f>
        <v>0</v>
      </c>
      <c r="G207" s="4">
        <f>'2 жастағы Ә'!R62</f>
        <v>0</v>
      </c>
    </row>
    <row r="208" spans="2:99" ht="15" customHeight="1" x14ac:dyDescent="0.25">
      <c r="B208" s="708"/>
      <c r="C208" s="4">
        <f>'2 жастағы Ф'!Q62</f>
        <v>0</v>
      </c>
      <c r="D208" s="4">
        <f>'2 жастағы К'!Q62</f>
        <v>0</v>
      </c>
      <c r="E208" s="4">
        <f>'2 жастағы Т'!Q62</f>
        <v>0</v>
      </c>
      <c r="F208" s="4">
        <f>'2 жастағы Ш'!Q62</f>
        <v>0</v>
      </c>
      <c r="G208" s="4">
        <f>'2 жастағы Ә'!Q62</f>
        <v>0</v>
      </c>
    </row>
    <row r="209" spans="2:7" ht="15" customHeight="1" x14ac:dyDescent="0.25">
      <c r="B209" s="712"/>
      <c r="C209" s="4">
        <f>'2 жастағы Ф'!P62</f>
        <v>1</v>
      </c>
      <c r="D209" s="4">
        <f>'2 жастағы К'!P62</f>
        <v>1</v>
      </c>
      <c r="E209" s="4">
        <f>'2 жастағы Т'!P62</f>
        <v>1</v>
      </c>
      <c r="F209" s="4">
        <f>'2 жастағы Ш'!P62</f>
        <v>0</v>
      </c>
      <c r="G209" s="4">
        <f>'2 жастағы Ә'!P62</f>
        <v>1</v>
      </c>
    </row>
    <row r="210" spans="2:7" ht="15" customHeight="1" x14ac:dyDescent="0.25">
      <c r="B210" s="707">
        <v>6</v>
      </c>
      <c r="C210" s="4">
        <f>'2 жастағы Ф'!U62</f>
        <v>0</v>
      </c>
      <c r="D210" s="4">
        <f>'2 жастағы К'!U62</f>
        <v>0</v>
      </c>
      <c r="E210" s="4">
        <f>'2 жастағы Т'!U62</f>
        <v>0</v>
      </c>
      <c r="F210" s="4">
        <f>'2 жастағы Ш'!U62</f>
        <v>0</v>
      </c>
      <c r="G210" s="4">
        <f>'2 жастағы Ә'!U62</f>
        <v>0</v>
      </c>
    </row>
    <row r="211" spans="2:7" ht="15" customHeight="1" x14ac:dyDescent="0.25">
      <c r="B211" s="708"/>
      <c r="C211" s="4">
        <f>'2 жастағы Ф'!T62</f>
        <v>0</v>
      </c>
      <c r="D211" s="4">
        <f>'2 жастағы К'!T62</f>
        <v>0</v>
      </c>
      <c r="E211" s="4">
        <f>'2 жастағы Т'!T62</f>
        <v>0</v>
      </c>
      <c r="F211" s="4">
        <f>'2 жастағы Ш'!T62</f>
        <v>0</v>
      </c>
      <c r="G211" s="4">
        <f>'2 жастағы Ә'!T62</f>
        <v>0</v>
      </c>
    </row>
    <row r="212" spans="2:7" ht="15" customHeight="1" x14ac:dyDescent="0.25">
      <c r="B212" s="712"/>
      <c r="C212" s="4">
        <f>'2 жастағы Ф'!S62</f>
        <v>1</v>
      </c>
      <c r="D212" s="4">
        <f>'2 жастағы К'!S62</f>
        <v>1</v>
      </c>
      <c r="E212" s="4">
        <f>'2 жастағы Т'!S62</f>
        <v>1</v>
      </c>
      <c r="F212" s="4">
        <f>'2 жастағы Ш'!S62</f>
        <v>0</v>
      </c>
      <c r="G212" s="4">
        <f>'2 жастағы Ә'!S62</f>
        <v>1</v>
      </c>
    </row>
    <row r="213" spans="2:7" ht="15" customHeight="1" x14ac:dyDescent="0.25">
      <c r="B213" s="707">
        <v>7</v>
      </c>
      <c r="C213" s="4">
        <f>'2 жастағы Ф'!X62</f>
        <v>0</v>
      </c>
      <c r="D213" s="4">
        <f>'2 жастағы К'!X62</f>
        <v>0</v>
      </c>
      <c r="E213" s="4">
        <f>'2 жастағы Т'!X62</f>
        <v>0</v>
      </c>
      <c r="F213" s="4">
        <f>'2 жастағы Ш'!X62</f>
        <v>0</v>
      </c>
      <c r="G213" s="4">
        <f>'2 жастағы Ә'!X62</f>
        <v>0</v>
      </c>
    </row>
    <row r="214" spans="2:7" ht="15" customHeight="1" x14ac:dyDescent="0.25">
      <c r="B214" s="708"/>
      <c r="C214" s="4">
        <f>'2 жастағы Ф'!W62</f>
        <v>0</v>
      </c>
      <c r="D214" s="4">
        <f>'2 жастағы К'!W62</f>
        <v>0</v>
      </c>
      <c r="E214" s="4">
        <f>'2 жастағы Т'!W62</f>
        <v>0</v>
      </c>
      <c r="F214" s="4">
        <f>'2 жастағы Ш'!W62</f>
        <v>0</v>
      </c>
      <c r="G214" s="4">
        <f>'2 жастағы Ә'!W62</f>
        <v>0</v>
      </c>
    </row>
    <row r="215" spans="2:7" ht="15" customHeight="1" x14ac:dyDescent="0.25">
      <c r="B215" s="712"/>
      <c r="C215" s="4">
        <f>'2 жастағы Ф'!V62</f>
        <v>1</v>
      </c>
      <c r="D215" s="4">
        <f>'2 жастағы К'!V62</f>
        <v>1</v>
      </c>
      <c r="E215" s="4">
        <f>'2 жастағы Т'!V62</f>
        <v>1</v>
      </c>
      <c r="F215" s="4">
        <f>'2 жастағы Ш'!V62</f>
        <v>0</v>
      </c>
      <c r="G215" s="4">
        <f>'2 жастағы Ә'!V62</f>
        <v>1</v>
      </c>
    </row>
    <row r="216" spans="2:7" ht="15" customHeight="1" x14ac:dyDescent="0.25">
      <c r="B216" s="707">
        <v>8</v>
      </c>
      <c r="C216" s="4">
        <f>'2 жастағы Ф'!AA62</f>
        <v>0</v>
      </c>
      <c r="D216" s="4">
        <f>'2 жастағы К'!AA62</f>
        <v>0</v>
      </c>
      <c r="E216" s="4">
        <f>'2 жастағы Т'!AA62</f>
        <v>0</v>
      </c>
      <c r="F216" s="4">
        <f>'2 жастағы Ш'!AA62</f>
        <v>0</v>
      </c>
      <c r="G216" s="4">
        <f>'2 жастағы Ә'!AA62</f>
        <v>0</v>
      </c>
    </row>
    <row r="217" spans="2:7" ht="15" customHeight="1" x14ac:dyDescent="0.25">
      <c r="B217" s="708"/>
      <c r="C217" s="4">
        <f>'2 жастағы Ф'!Z62</f>
        <v>0</v>
      </c>
      <c r="D217" s="4">
        <f>'2 жастағы К'!Z62</f>
        <v>0</v>
      </c>
      <c r="E217" s="4">
        <f>'2 жастағы Т'!Z62</f>
        <v>0</v>
      </c>
      <c r="F217" s="4">
        <f>'2 жастағы Ш'!Z62</f>
        <v>0</v>
      </c>
      <c r="G217" s="4">
        <f>'2 жастағы Ә'!Z62</f>
        <v>0</v>
      </c>
    </row>
    <row r="218" spans="2:7" ht="15" customHeight="1" x14ac:dyDescent="0.25">
      <c r="B218" s="712"/>
      <c r="C218" s="4">
        <f>'2 жастағы Ф'!Y62</f>
        <v>1</v>
      </c>
      <c r="D218" s="4">
        <f>'2 жастағы К'!Y62</f>
        <v>1</v>
      </c>
      <c r="E218" s="4">
        <f>'2 жастағы Т'!Y62</f>
        <v>1</v>
      </c>
      <c r="F218" s="4">
        <f>'2 жастағы Ш'!Y62</f>
        <v>0</v>
      </c>
      <c r="G218" s="4">
        <f>'2 жастағы Ә'!Y62</f>
        <v>1</v>
      </c>
    </row>
    <row r="219" spans="2:7" x14ac:dyDescent="0.25">
      <c r="B219" s="707">
        <v>9</v>
      </c>
      <c r="C219" s="4">
        <f>'2 жастағы Ф'!AD62</f>
        <v>0</v>
      </c>
      <c r="D219" s="4">
        <f>'2 жастағы К'!AD62</f>
        <v>0</v>
      </c>
      <c r="E219" s="4">
        <f>'2 жастағы Т'!AD62</f>
        <v>0</v>
      </c>
      <c r="F219" s="4">
        <f>'2 жастағы Ш'!AD62</f>
        <v>0</v>
      </c>
      <c r="G219" s="4">
        <f>'2 жастағы Ә'!AD62</f>
        <v>0</v>
      </c>
    </row>
    <row r="220" spans="2:7" x14ac:dyDescent="0.25">
      <c r="B220" s="708"/>
      <c r="C220" s="4">
        <f>'2 жастағы Ф'!AC62</f>
        <v>0</v>
      </c>
      <c r="D220" s="4">
        <f>'2 жастағы К'!AC62</f>
        <v>0</v>
      </c>
      <c r="E220" s="4">
        <f>'2 жастағы Т'!AC62</f>
        <v>0</v>
      </c>
      <c r="F220" s="4">
        <f>'2 жастағы Ш'!AC62</f>
        <v>0</v>
      </c>
      <c r="G220" s="4">
        <f>'2 жастағы Ә'!AC62</f>
        <v>0</v>
      </c>
    </row>
    <row r="221" spans="2:7" x14ac:dyDescent="0.25">
      <c r="B221" s="712"/>
      <c r="C221" s="4">
        <f>'2 жастағы Ф'!AB62</f>
        <v>1</v>
      </c>
      <c r="D221" s="4">
        <f>'2 жастағы К'!AB62</f>
        <v>1</v>
      </c>
      <c r="E221" s="4">
        <f>'2 жастағы Т'!AB62</f>
        <v>1</v>
      </c>
      <c r="F221" s="4">
        <f>'2 жастағы Ш'!AB62</f>
        <v>0</v>
      </c>
      <c r="G221" s="4">
        <f>'2 жастағы Ә'!AB62</f>
        <v>1</v>
      </c>
    </row>
    <row r="222" spans="2:7" x14ac:dyDescent="0.25">
      <c r="B222" s="707">
        <v>10</v>
      </c>
      <c r="C222" s="4">
        <f>'2 жастағы Ф'!AG62</f>
        <v>0</v>
      </c>
      <c r="D222" s="4">
        <f>'2 жастағы К'!AG62</f>
        <v>0</v>
      </c>
      <c r="E222" s="842"/>
      <c r="F222" s="4">
        <f>'2 жастағы Ш'!AG62</f>
        <v>0</v>
      </c>
      <c r="G222" s="4">
        <f>'2 жастағы Ә'!AG62</f>
        <v>0</v>
      </c>
    </row>
    <row r="223" spans="2:7" x14ac:dyDescent="0.25">
      <c r="B223" s="708"/>
      <c r="C223" s="4">
        <f>'2 жастағы Ф'!AF62</f>
        <v>0</v>
      </c>
      <c r="D223" s="4">
        <f>'2 жастағы К'!AF62</f>
        <v>0</v>
      </c>
      <c r="E223" s="843"/>
      <c r="F223" s="4">
        <f>'2 жастағы Ш'!AF62</f>
        <v>0</v>
      </c>
      <c r="G223" s="4">
        <f>'2 жастағы Ә'!AF62</f>
        <v>0</v>
      </c>
    </row>
    <row r="224" spans="2:7" x14ac:dyDescent="0.25">
      <c r="B224" s="712"/>
      <c r="C224" s="4">
        <f>'2 жастағы Ф'!AE62</f>
        <v>1</v>
      </c>
      <c r="D224" s="4">
        <f>'2 жастағы К'!AE62</f>
        <v>1</v>
      </c>
      <c r="E224" s="843"/>
      <c r="F224" s="4">
        <f>'2 жастағы Ш'!AE62</f>
        <v>0</v>
      </c>
      <c r="G224" s="4">
        <f>'2 жастағы Ә'!AE62</f>
        <v>1</v>
      </c>
    </row>
    <row r="225" spans="2:7" x14ac:dyDescent="0.25">
      <c r="B225" s="707">
        <v>11</v>
      </c>
      <c r="C225" s="4">
        <f>'2 жастағы Ф'!AJ62</f>
        <v>0</v>
      </c>
      <c r="D225" s="4">
        <f>'2 жастағы К'!AJ62</f>
        <v>0</v>
      </c>
      <c r="E225" s="843"/>
      <c r="F225" s="4">
        <f>'2 жастағы Ш'!AJ62</f>
        <v>0</v>
      </c>
      <c r="G225" s="4">
        <f>'2 жастағы Ә'!AJ62</f>
        <v>0</v>
      </c>
    </row>
    <row r="226" spans="2:7" x14ac:dyDescent="0.25">
      <c r="B226" s="708"/>
      <c r="C226" s="4">
        <f>'2 жастағы Ф'!AI62</f>
        <v>0</v>
      </c>
      <c r="D226" s="4">
        <f>'2 жастағы К'!AI62</f>
        <v>0</v>
      </c>
      <c r="E226" s="843"/>
      <c r="F226" s="4">
        <f>'2 жастағы Ш'!AI62</f>
        <v>0</v>
      </c>
      <c r="G226" s="4">
        <f>'2 жастағы Ә'!AI62</f>
        <v>0</v>
      </c>
    </row>
    <row r="227" spans="2:7" x14ac:dyDescent="0.25">
      <c r="B227" s="712"/>
      <c r="C227" s="4">
        <f>'2 жастағы Ф'!AH62</f>
        <v>1</v>
      </c>
      <c r="D227" s="4">
        <f>'2 жастағы К'!AH62</f>
        <v>1</v>
      </c>
      <c r="E227" s="843"/>
      <c r="F227" s="4">
        <f>'2 жастағы Ш'!AH62</f>
        <v>1</v>
      </c>
      <c r="G227" s="4">
        <f>'2 жастағы Ә'!AH62</f>
        <v>1</v>
      </c>
    </row>
    <row r="228" spans="2:7" x14ac:dyDescent="0.25">
      <c r="B228" s="707">
        <v>12</v>
      </c>
      <c r="C228" s="4">
        <f>'2 жастағы Ф'!AM62</f>
        <v>0</v>
      </c>
      <c r="D228" s="4">
        <f>'2 жастағы К'!AM62</f>
        <v>0</v>
      </c>
      <c r="E228" s="843"/>
      <c r="F228" s="4">
        <f>'2 жастағы Ш'!AM62</f>
        <v>0</v>
      </c>
      <c r="G228" s="4">
        <f>'2 жастағы Ә'!AM62</f>
        <v>0</v>
      </c>
    </row>
    <row r="229" spans="2:7" x14ac:dyDescent="0.25">
      <c r="B229" s="708"/>
      <c r="C229" s="4">
        <f>'2 жастағы Ф'!AL62</f>
        <v>0</v>
      </c>
      <c r="D229" s="4">
        <f>'2 жастағы К'!AL62</f>
        <v>0</v>
      </c>
      <c r="E229" s="843"/>
      <c r="F229" s="4">
        <f>'2 жастағы Ш'!AL62</f>
        <v>0</v>
      </c>
      <c r="G229" s="4">
        <f>'2 жастағы Ә'!AL62</f>
        <v>0</v>
      </c>
    </row>
    <row r="230" spans="2:7" x14ac:dyDescent="0.25">
      <c r="B230" s="712"/>
      <c r="C230" s="4">
        <f>'2 жастағы Ф'!AK62</f>
        <v>1</v>
      </c>
      <c r="D230" s="160">
        <f>'2 жастағы К'!AK61</f>
        <v>1</v>
      </c>
      <c r="E230" s="843"/>
      <c r="F230" s="4">
        <f>'2 жастағы Ш'!AK62</f>
        <v>1</v>
      </c>
      <c r="G230" s="4">
        <f>'2 жастағы Ә'!AK62</f>
        <v>1</v>
      </c>
    </row>
    <row r="231" spans="2:7" x14ac:dyDescent="0.25">
      <c r="B231" s="707">
        <v>13</v>
      </c>
      <c r="C231" s="4">
        <f>'2 жастағы Ф'!AP62</f>
        <v>0</v>
      </c>
      <c r="D231" s="4">
        <f>'2 жастағы К'!AP62</f>
        <v>0</v>
      </c>
      <c r="E231" s="843"/>
      <c r="F231" s="4">
        <f>'2 жастағы Ш'!AP62</f>
        <v>0</v>
      </c>
      <c r="G231" s="4">
        <f>'2 жастағы Ә'!AP62</f>
        <v>0</v>
      </c>
    </row>
    <row r="232" spans="2:7" x14ac:dyDescent="0.25">
      <c r="B232" s="708"/>
      <c r="C232" s="4">
        <f>'2 жастағы Ф'!AO62</f>
        <v>0</v>
      </c>
      <c r="D232" s="4">
        <f>'2 жастағы К'!AO62</f>
        <v>0</v>
      </c>
      <c r="E232" s="843"/>
      <c r="F232" s="4">
        <f>'2 жастағы Ш'!AO62</f>
        <v>0</v>
      </c>
      <c r="G232" s="4">
        <f>'2 жастағы Ә'!AO62</f>
        <v>0</v>
      </c>
    </row>
    <row r="233" spans="2:7" x14ac:dyDescent="0.25">
      <c r="B233" s="712"/>
      <c r="C233" s="4">
        <f>'2 жастағы Ф'!AN62</f>
        <v>1</v>
      </c>
      <c r="D233" s="4">
        <f>'2 жастағы К'!AN62</f>
        <v>1</v>
      </c>
      <c r="E233" s="843"/>
      <c r="F233" s="4">
        <f>'2 жастағы Ш'!AN62</f>
        <v>1</v>
      </c>
      <c r="G233" s="4">
        <f>'2 жастағы Ә'!AN62</f>
        <v>1</v>
      </c>
    </row>
    <row r="234" spans="2:7" x14ac:dyDescent="0.25">
      <c r="B234" s="707">
        <v>14</v>
      </c>
      <c r="C234" s="4">
        <f>'2 жастағы Ф'!AS62</f>
        <v>0</v>
      </c>
      <c r="D234" s="4">
        <f>'2 жастағы К'!AS62</f>
        <v>0</v>
      </c>
      <c r="E234" s="843"/>
      <c r="F234" s="4">
        <f>'2 жастағы Ш'!AS62</f>
        <v>0</v>
      </c>
      <c r="G234" s="4">
        <f>'2 жастағы Ә'!AS62</f>
        <v>0</v>
      </c>
    </row>
    <row r="235" spans="2:7" x14ac:dyDescent="0.25">
      <c r="B235" s="708"/>
      <c r="C235" s="4">
        <f>'2 жастағы Ф'!AR62</f>
        <v>0</v>
      </c>
      <c r="D235" s="4">
        <f>'2 жастағы К'!AR62</f>
        <v>0</v>
      </c>
      <c r="E235" s="843"/>
      <c r="F235" s="4">
        <f>'2 жастағы Ш'!AR62</f>
        <v>0</v>
      </c>
      <c r="G235" s="4">
        <f>'2 жастағы Ә'!AR62</f>
        <v>0</v>
      </c>
    </row>
    <row r="236" spans="2:7" x14ac:dyDescent="0.25">
      <c r="B236" s="712"/>
      <c r="C236" s="4">
        <f>'2 жастағы Ф'!AQ62</f>
        <v>1</v>
      </c>
      <c r="D236" s="4">
        <f>'2 жастағы К'!AQ62</f>
        <v>1</v>
      </c>
      <c r="E236" s="843"/>
      <c r="F236" s="4">
        <f>'2 жастағы Ш'!AQ62</f>
        <v>1</v>
      </c>
      <c r="G236" s="4">
        <f>'2 жастағы Ә'!AQ62</f>
        <v>1</v>
      </c>
    </row>
    <row r="237" spans="2:7" x14ac:dyDescent="0.25">
      <c r="B237" s="707">
        <v>15</v>
      </c>
      <c r="C237" s="4">
        <f>'2 жастағы Ф'!AV62</f>
        <v>0</v>
      </c>
      <c r="D237" s="4">
        <f>'2 жастағы К'!AV62</f>
        <v>0</v>
      </c>
      <c r="E237" s="843"/>
      <c r="F237" s="4">
        <f>'2 жастағы Ш'!AV62</f>
        <v>0</v>
      </c>
      <c r="G237" s="4">
        <f>'2 жастағы Ә'!AV62</f>
        <v>0</v>
      </c>
    </row>
    <row r="238" spans="2:7" x14ac:dyDescent="0.25">
      <c r="B238" s="708"/>
      <c r="C238" s="4">
        <f>'2 жастағы Ф'!AU62</f>
        <v>0</v>
      </c>
      <c r="D238" s="4">
        <f>'2 жастағы К'!AU62</f>
        <v>0</v>
      </c>
      <c r="E238" s="843"/>
      <c r="F238" s="4">
        <f>'2 жастағы Ш'!AU62</f>
        <v>0</v>
      </c>
      <c r="G238" s="4">
        <f>'2 жастағы Ә'!AU62</f>
        <v>0</v>
      </c>
    </row>
    <row r="239" spans="2:7" x14ac:dyDescent="0.25">
      <c r="B239" s="712"/>
      <c r="C239" s="4">
        <f>'2 жастағы Ф'!AT62</f>
        <v>1</v>
      </c>
      <c r="D239" s="4">
        <f>'2 жастағы К'!AT62</f>
        <v>1</v>
      </c>
      <c r="E239" s="843"/>
      <c r="F239" s="4">
        <f>'2 жастағы Ш'!AT62</f>
        <v>1</v>
      </c>
      <c r="G239" s="4">
        <f>'2 жастағы Ә'!AT62</f>
        <v>1</v>
      </c>
    </row>
    <row r="240" spans="2:7" x14ac:dyDescent="0.25">
      <c r="B240" s="707">
        <v>16</v>
      </c>
      <c r="C240" s="4">
        <f>'2 жастағы Ф'!AY62</f>
        <v>0</v>
      </c>
      <c r="D240" s="4">
        <f>'2 жастағы К'!AY62</f>
        <v>0</v>
      </c>
      <c r="E240" s="843"/>
      <c r="F240" s="4">
        <f>'2 жастағы Ш'!AY62</f>
        <v>0</v>
      </c>
      <c r="G240" s="4">
        <f>'2 жастағы Ә'!AY62</f>
        <v>0</v>
      </c>
    </row>
    <row r="241" spans="2:7" x14ac:dyDescent="0.25">
      <c r="B241" s="708"/>
      <c r="C241" s="4">
        <f>'2 жастағы Ф'!AX62</f>
        <v>0</v>
      </c>
      <c r="D241" s="4">
        <f>'2 жастағы К'!AX62</f>
        <v>0</v>
      </c>
      <c r="E241" s="843"/>
      <c r="F241" s="4">
        <f>'2 жастағы Ш'!AX62</f>
        <v>0</v>
      </c>
      <c r="G241" s="4">
        <f>'2 жастағы Ә'!AX62</f>
        <v>0</v>
      </c>
    </row>
    <row r="242" spans="2:7" x14ac:dyDescent="0.25">
      <c r="B242" s="712"/>
      <c r="C242" s="4">
        <f>'2 жастағы Ф'!AW62</f>
        <v>1</v>
      </c>
      <c r="D242" s="4">
        <f>'2 жастағы К'!AW62</f>
        <v>1</v>
      </c>
      <c r="E242" s="843"/>
      <c r="F242" s="4">
        <f>'2 жастағы Ш'!AW62</f>
        <v>1</v>
      </c>
      <c r="G242" s="4">
        <f>'2 жастағы Ә'!AW62</f>
        <v>1</v>
      </c>
    </row>
    <row r="243" spans="2:7" x14ac:dyDescent="0.25">
      <c r="B243" s="707">
        <v>17</v>
      </c>
      <c r="C243" s="4">
        <f>'2 жастағы Ф'!BB62</f>
        <v>0</v>
      </c>
      <c r="D243" s="4">
        <f>'2 жастағы К'!BB62</f>
        <v>0</v>
      </c>
      <c r="E243" s="843"/>
      <c r="F243" s="4">
        <f>'2 жастағы Ш'!BB62</f>
        <v>0</v>
      </c>
      <c r="G243" s="4">
        <f>'2 жастағы Ә'!BB62</f>
        <v>0</v>
      </c>
    </row>
    <row r="244" spans="2:7" x14ac:dyDescent="0.25">
      <c r="B244" s="708"/>
      <c r="C244" s="4">
        <f>'2 жастағы Ф'!BA62</f>
        <v>0</v>
      </c>
      <c r="D244" s="4">
        <f>'2 жастағы К'!BA62</f>
        <v>0</v>
      </c>
      <c r="E244" s="843"/>
      <c r="F244" s="4">
        <f>'2 жастағы Ш'!BA62</f>
        <v>0</v>
      </c>
      <c r="G244" s="4">
        <f>'2 жастағы Ә'!BA62</f>
        <v>0</v>
      </c>
    </row>
    <row r="245" spans="2:7" x14ac:dyDescent="0.25">
      <c r="B245" s="712"/>
      <c r="C245" s="4">
        <f>'2 жастағы Ф'!AZ62</f>
        <v>1</v>
      </c>
      <c r="D245" s="4">
        <f>'2 жастағы К'!AZ62</f>
        <v>1</v>
      </c>
      <c r="E245" s="843"/>
      <c r="F245" s="4">
        <f>'2 жастағы Ш'!AZ62</f>
        <v>1</v>
      </c>
      <c r="G245" s="4">
        <f>'2 жастағы Ә'!AZ62</f>
        <v>1</v>
      </c>
    </row>
    <row r="246" spans="2:7" x14ac:dyDescent="0.25">
      <c r="B246" s="707">
        <v>18</v>
      </c>
      <c r="C246" s="4">
        <f>'2 жастағы Ф'!BE62</f>
        <v>0</v>
      </c>
      <c r="D246" s="4">
        <f>'2 жастағы К'!BE62</f>
        <v>0</v>
      </c>
      <c r="E246" s="843"/>
      <c r="F246" s="4">
        <f>'2 жастағы Ш'!BE62</f>
        <v>0</v>
      </c>
      <c r="G246" s="4">
        <f>'2 жастағы Ә'!BE62</f>
        <v>0</v>
      </c>
    </row>
    <row r="247" spans="2:7" x14ac:dyDescent="0.25">
      <c r="B247" s="708"/>
      <c r="C247" s="4">
        <f>'2 жастағы Ф'!BD62</f>
        <v>0</v>
      </c>
      <c r="D247" s="4">
        <f>'2 жастағы К'!BD62</f>
        <v>0</v>
      </c>
      <c r="E247" s="843"/>
      <c r="F247" s="4">
        <f>'2 жастағы Ш'!BD62</f>
        <v>0</v>
      </c>
      <c r="G247" s="4">
        <f>'2 жастағы Ә'!BD62</f>
        <v>0</v>
      </c>
    </row>
    <row r="248" spans="2:7" x14ac:dyDescent="0.25">
      <c r="B248" s="712"/>
      <c r="C248" s="4">
        <f>'2 жастағы Ф'!BC62</f>
        <v>1</v>
      </c>
      <c r="D248" s="4">
        <f>'2 жастағы К'!BC62</f>
        <v>1</v>
      </c>
      <c r="E248" s="843"/>
      <c r="F248" s="4">
        <f>'2 жастағы Ш'!BC62</f>
        <v>1</v>
      </c>
      <c r="G248" s="4">
        <f>'2 жастағы Ә'!BC62</f>
        <v>1</v>
      </c>
    </row>
    <row r="249" spans="2:7" x14ac:dyDescent="0.25">
      <c r="B249" s="707">
        <v>19</v>
      </c>
      <c r="C249" s="4">
        <f>'2 жастағы Ф'!BH62</f>
        <v>0</v>
      </c>
      <c r="D249" s="4">
        <f>'2 жастағы К'!BH62</f>
        <v>0</v>
      </c>
      <c r="E249" s="843"/>
      <c r="F249" s="4">
        <f>'2 жастағы Ш'!BH62</f>
        <v>0</v>
      </c>
      <c r="G249" s="4">
        <f>'2 жастағы Ә'!BH62</f>
        <v>0</v>
      </c>
    </row>
    <row r="250" spans="2:7" x14ac:dyDescent="0.25">
      <c r="B250" s="708"/>
      <c r="C250" s="4">
        <f>'2 жастағы Ф'!BG62</f>
        <v>0</v>
      </c>
      <c r="D250" s="4">
        <f>'2 жастағы К'!BG62</f>
        <v>0</v>
      </c>
      <c r="E250" s="843"/>
      <c r="F250" s="4">
        <f>'2 жастағы Ш'!BG62</f>
        <v>0</v>
      </c>
      <c r="G250" s="4">
        <f>'2 жастағы Ә'!BG62</f>
        <v>0</v>
      </c>
    </row>
    <row r="251" spans="2:7" x14ac:dyDescent="0.25">
      <c r="B251" s="712"/>
      <c r="C251" s="4">
        <f>'2 жастағы Ф'!BF62</f>
        <v>1</v>
      </c>
      <c r="D251" s="4">
        <f>'2 жастағы К'!BF62</f>
        <v>1</v>
      </c>
      <c r="E251" s="843"/>
      <c r="F251" s="4">
        <f>'2 жастағы Ш'!BF62</f>
        <v>1</v>
      </c>
      <c r="G251" s="4">
        <f>'2 жастағы Ә'!BF62</f>
        <v>1</v>
      </c>
    </row>
    <row r="252" spans="2:7" x14ac:dyDescent="0.25">
      <c r="B252" s="707">
        <v>20</v>
      </c>
      <c r="C252" s="842"/>
      <c r="D252" s="4">
        <f>'2 жастағы К'!BK62</f>
        <v>0</v>
      </c>
      <c r="E252" s="843"/>
      <c r="F252" s="4">
        <f>'2 жастағы Ш'!BK62</f>
        <v>0</v>
      </c>
      <c r="G252" s="4">
        <f>'2 жастағы Ә'!BK62</f>
        <v>0</v>
      </c>
    </row>
    <row r="253" spans="2:7" x14ac:dyDescent="0.25">
      <c r="B253" s="708"/>
      <c r="C253" s="843"/>
      <c r="D253" s="4">
        <f>'2 жастағы К'!BJ62</f>
        <v>0</v>
      </c>
      <c r="E253" s="843"/>
      <c r="F253" s="4">
        <f>'2 жастағы Ш'!BJ62</f>
        <v>0</v>
      </c>
      <c r="G253" s="4">
        <f>'2 жастағы Ә'!BJ62</f>
        <v>0</v>
      </c>
    </row>
    <row r="254" spans="2:7" x14ac:dyDescent="0.25">
      <c r="B254" s="712"/>
      <c r="C254" s="843"/>
      <c r="D254" s="4">
        <f>'2 жастағы К'!BI62</f>
        <v>1</v>
      </c>
      <c r="E254" s="843"/>
      <c r="F254" s="4">
        <f>'2 жастағы Ш'!BI62</f>
        <v>1</v>
      </c>
      <c r="G254" s="4">
        <f>'2 жастағы Ә'!BI62</f>
        <v>1</v>
      </c>
    </row>
    <row r="255" spans="2:7" x14ac:dyDescent="0.25">
      <c r="B255" s="707">
        <v>21</v>
      </c>
      <c r="C255" s="843"/>
      <c r="D255" s="842"/>
      <c r="E255" s="843"/>
      <c r="F255" s="4">
        <f>'2 жастағы Ш'!BN62</f>
        <v>0</v>
      </c>
      <c r="G255" s="842"/>
    </row>
    <row r="256" spans="2:7" x14ac:dyDescent="0.25">
      <c r="B256" s="708"/>
      <c r="C256" s="843"/>
      <c r="D256" s="843"/>
      <c r="E256" s="843"/>
      <c r="F256" s="4">
        <f>'2 жастағы Ш'!BM62</f>
        <v>0</v>
      </c>
      <c r="G256" s="843"/>
    </row>
    <row r="257" spans="2:7" x14ac:dyDescent="0.25">
      <c r="B257" s="712"/>
      <c r="C257" s="843"/>
      <c r="D257" s="843"/>
      <c r="E257" s="843"/>
      <c r="F257" s="4">
        <f>'2 жастағы Ш'!BL62</f>
        <v>1</v>
      </c>
      <c r="G257" s="843"/>
    </row>
    <row r="258" spans="2:7" x14ac:dyDescent="0.25">
      <c r="B258" s="707">
        <v>22</v>
      </c>
      <c r="C258" s="843"/>
      <c r="D258" s="843"/>
      <c r="E258" s="843"/>
      <c r="F258" s="4">
        <f>'2 жастағы Ш'!BQ62</f>
        <v>0</v>
      </c>
      <c r="G258" s="843"/>
    </row>
    <row r="259" spans="2:7" x14ac:dyDescent="0.25">
      <c r="B259" s="708"/>
      <c r="C259" s="843"/>
      <c r="D259" s="843"/>
      <c r="E259" s="843"/>
      <c r="F259" s="4">
        <f>'2 жастағы Ш'!BP62</f>
        <v>0</v>
      </c>
      <c r="G259" s="843"/>
    </row>
    <row r="260" spans="2:7" x14ac:dyDescent="0.25">
      <c r="B260" s="712"/>
      <c r="C260" s="843"/>
      <c r="D260" s="843"/>
      <c r="E260" s="843"/>
      <c r="F260" s="4">
        <f>'2 жастағы Ш'!BO62</f>
        <v>1</v>
      </c>
      <c r="G260" s="843"/>
    </row>
    <row r="261" spans="2:7" x14ac:dyDescent="0.25">
      <c r="B261" s="707">
        <v>23</v>
      </c>
      <c r="C261" s="843"/>
      <c r="D261" s="843"/>
      <c r="E261" s="843"/>
      <c r="F261" s="4">
        <f>'2 жастағы Ш'!BT62</f>
        <v>0</v>
      </c>
      <c r="G261" s="843"/>
    </row>
    <row r="262" spans="2:7" x14ac:dyDescent="0.25">
      <c r="B262" s="708"/>
      <c r="C262" s="843"/>
      <c r="D262" s="843"/>
      <c r="E262" s="843"/>
      <c r="F262" s="4">
        <f>'2 жастағы Ш'!BS62</f>
        <v>0</v>
      </c>
      <c r="G262" s="843"/>
    </row>
    <row r="263" spans="2:7" x14ac:dyDescent="0.25">
      <c r="B263" s="712"/>
      <c r="C263" s="843"/>
      <c r="D263" s="843"/>
      <c r="E263" s="843"/>
      <c r="F263" s="4">
        <f>'2 жастағы Ш'!BR62</f>
        <v>1</v>
      </c>
      <c r="G263" s="843"/>
    </row>
    <row r="264" spans="2:7" x14ac:dyDescent="0.25">
      <c r="B264" s="707">
        <v>24</v>
      </c>
      <c r="C264" s="843"/>
      <c r="D264" s="843"/>
      <c r="E264" s="843"/>
      <c r="F264" s="4">
        <f>'2 жастағы Ш'!BW62</f>
        <v>0</v>
      </c>
      <c r="G264" s="843"/>
    </row>
    <row r="265" spans="2:7" x14ac:dyDescent="0.25">
      <c r="B265" s="708"/>
      <c r="C265" s="843"/>
      <c r="D265" s="843"/>
      <c r="E265" s="843"/>
      <c r="F265" s="12">
        <f>'2 жастағы Ш'!BV62</f>
        <v>0</v>
      </c>
      <c r="G265" s="843"/>
    </row>
    <row r="266" spans="2:7" x14ac:dyDescent="0.25">
      <c r="B266" s="712"/>
      <c r="C266" s="843"/>
      <c r="D266" s="843"/>
      <c r="E266" s="843"/>
      <c r="F266" s="12">
        <f>'2 жастағы Ш'!BU62</f>
        <v>1</v>
      </c>
      <c r="G266" s="843"/>
    </row>
    <row r="267" spans="2:7" x14ac:dyDescent="0.25">
      <c r="B267" s="707">
        <v>25</v>
      </c>
      <c r="C267" s="843"/>
      <c r="D267" s="843"/>
      <c r="E267" s="843"/>
      <c r="F267" s="4">
        <f>'2 жастағы Ш'!BZ62</f>
        <v>0</v>
      </c>
      <c r="G267" s="843"/>
    </row>
    <row r="268" spans="2:7" x14ac:dyDescent="0.25">
      <c r="B268" s="708"/>
      <c r="C268" s="843"/>
      <c r="D268" s="843"/>
      <c r="E268" s="843"/>
      <c r="F268" s="4">
        <f>'2 жастағы Ш'!BY62</f>
        <v>0</v>
      </c>
      <c r="G268" s="843"/>
    </row>
    <row r="269" spans="2:7" x14ac:dyDescent="0.25">
      <c r="B269" s="712"/>
      <c r="C269" s="843"/>
      <c r="D269" s="843"/>
      <c r="E269" s="843"/>
      <c r="F269" s="4">
        <f>'2 жастағы Ш'!BX62</f>
        <v>1</v>
      </c>
      <c r="G269" s="843"/>
    </row>
    <row r="270" spans="2:7" x14ac:dyDescent="0.25">
      <c r="B270" s="707">
        <v>26</v>
      </c>
      <c r="C270" s="843"/>
      <c r="D270" s="843"/>
      <c r="E270" s="843"/>
      <c r="F270" s="4">
        <f>'2 жастағы Ш'!CC62</f>
        <v>0</v>
      </c>
      <c r="G270" s="843"/>
    </row>
    <row r="271" spans="2:7" x14ac:dyDescent="0.25">
      <c r="B271" s="708"/>
      <c r="C271" s="843"/>
      <c r="D271" s="843"/>
      <c r="E271" s="843"/>
      <c r="F271" s="4">
        <f>'2 жастағы Ш'!CB62</f>
        <v>0</v>
      </c>
      <c r="G271" s="843"/>
    </row>
    <row r="272" spans="2:7" x14ac:dyDescent="0.25">
      <c r="B272" s="712"/>
      <c r="C272" s="843"/>
      <c r="D272" s="843"/>
      <c r="E272" s="843"/>
      <c r="F272" s="4">
        <f>'2 жастағы Ш'!CA62</f>
        <v>1</v>
      </c>
      <c r="G272" s="843"/>
    </row>
    <row r="273" spans="2:7" x14ac:dyDescent="0.25">
      <c r="B273" s="707">
        <v>27</v>
      </c>
      <c r="C273" s="843"/>
      <c r="D273" s="843"/>
      <c r="E273" s="843"/>
      <c r="F273" s="12">
        <f>'2 жастағы Ш'!CF62</f>
        <v>0</v>
      </c>
      <c r="G273" s="843"/>
    </row>
    <row r="274" spans="2:7" x14ac:dyDescent="0.25">
      <c r="B274" s="708"/>
      <c r="C274" s="843"/>
      <c r="D274" s="843"/>
      <c r="E274" s="843"/>
      <c r="F274" s="12">
        <f>'2 жастағы Ш'!CE62</f>
        <v>0</v>
      </c>
      <c r="G274" s="843"/>
    </row>
    <row r="275" spans="2:7" x14ac:dyDescent="0.25">
      <c r="B275" s="712"/>
      <c r="C275" s="843"/>
      <c r="D275" s="843"/>
      <c r="E275" s="843"/>
      <c r="F275" s="12">
        <f>'2 жастағы Ш'!CD62</f>
        <v>1</v>
      </c>
      <c r="G275" s="843"/>
    </row>
    <row r="276" spans="2:7" x14ac:dyDescent="0.25">
      <c r="B276" s="707">
        <v>28</v>
      </c>
      <c r="C276" s="843"/>
      <c r="D276" s="843"/>
      <c r="E276" s="843"/>
      <c r="F276" s="12">
        <f>'2 жастағы Ш'!CI62</f>
        <v>0</v>
      </c>
      <c r="G276" s="843"/>
    </row>
    <row r="277" spans="2:7" x14ac:dyDescent="0.25">
      <c r="B277" s="708"/>
      <c r="C277" s="843"/>
      <c r="D277" s="843"/>
      <c r="E277" s="843"/>
      <c r="F277" s="12">
        <f>'2 жастағы Ш'!CH62</f>
        <v>0</v>
      </c>
      <c r="G277" s="843"/>
    </row>
    <row r="278" spans="2:7" x14ac:dyDescent="0.25">
      <c r="B278" s="712"/>
      <c r="C278" s="843"/>
      <c r="D278" s="843"/>
      <c r="E278" s="843"/>
      <c r="F278" s="12">
        <f>'2 жастағы Ш'!CG62</f>
        <v>1</v>
      </c>
      <c r="G278" s="843"/>
    </row>
    <row r="279" spans="2:7" x14ac:dyDescent="0.25">
      <c r="B279" s="707">
        <v>29</v>
      </c>
      <c r="C279" s="843"/>
      <c r="D279" s="843"/>
      <c r="E279" s="843"/>
      <c r="F279" s="12">
        <f>'2 жастағы Ш'!CL62</f>
        <v>0</v>
      </c>
      <c r="G279" s="843"/>
    </row>
    <row r="280" spans="2:7" x14ac:dyDescent="0.25">
      <c r="B280" s="708"/>
      <c r="C280" s="843"/>
      <c r="D280" s="843"/>
      <c r="E280" s="843"/>
      <c r="F280" s="12">
        <f>'2 жастағы Ш'!CK62</f>
        <v>0</v>
      </c>
      <c r="G280" s="843"/>
    </row>
    <row r="281" spans="2:7" x14ac:dyDescent="0.25">
      <c r="B281" s="712"/>
      <c r="C281" s="843"/>
      <c r="D281" s="843"/>
      <c r="E281" s="843"/>
      <c r="F281" s="12">
        <f>'2 жастағы Ш'!CJ62</f>
        <v>1</v>
      </c>
      <c r="G281" s="843"/>
    </row>
    <row r="282" spans="2:7" x14ac:dyDescent="0.25">
      <c r="B282" s="707">
        <v>30</v>
      </c>
      <c r="C282" s="843"/>
      <c r="D282" s="843"/>
      <c r="E282" s="843"/>
      <c r="F282" s="12">
        <f>'2 жастағы Ш'!CO62</f>
        <v>0</v>
      </c>
      <c r="G282" s="843"/>
    </row>
    <row r="283" spans="2:7" x14ac:dyDescent="0.25">
      <c r="B283" s="708"/>
      <c r="C283" s="843"/>
      <c r="D283" s="843"/>
      <c r="E283" s="843"/>
      <c r="F283" s="12">
        <f>'2 жастағы Ш'!CN62</f>
        <v>0</v>
      </c>
      <c r="G283" s="843"/>
    </row>
    <row r="284" spans="2:7" x14ac:dyDescent="0.25">
      <c r="B284" s="712"/>
      <c r="C284" s="843"/>
      <c r="D284" s="843"/>
      <c r="E284" s="843"/>
      <c r="F284" s="12">
        <f>'2 жастағы Ш'!CM62</f>
        <v>1</v>
      </c>
      <c r="G284" s="843"/>
    </row>
    <row r="285" spans="2:7" x14ac:dyDescent="0.25">
      <c r="B285" s="707">
        <v>31</v>
      </c>
      <c r="C285" s="843"/>
      <c r="D285" s="843"/>
      <c r="E285" s="843"/>
      <c r="F285" s="12">
        <f>'2 жастағы Ш'!CR62</f>
        <v>0</v>
      </c>
      <c r="G285" s="843"/>
    </row>
    <row r="286" spans="2:7" x14ac:dyDescent="0.25">
      <c r="B286" s="708"/>
      <c r="C286" s="843"/>
      <c r="D286" s="843"/>
      <c r="E286" s="843"/>
      <c r="F286" s="12">
        <f>'2 жастағы Ш'!CQ62</f>
        <v>0</v>
      </c>
      <c r="G286" s="843"/>
    </row>
    <row r="287" spans="2:7" x14ac:dyDescent="0.25">
      <c r="B287" s="712"/>
      <c r="C287" s="843"/>
      <c r="D287" s="843"/>
      <c r="E287" s="843"/>
      <c r="F287" s="12">
        <f>'2 жастағы Ш'!CP62</f>
        <v>1</v>
      </c>
      <c r="G287" s="843"/>
    </row>
    <row r="288" spans="2:7" x14ac:dyDescent="0.25">
      <c r="B288" s="707">
        <v>32</v>
      </c>
      <c r="C288" s="843"/>
      <c r="D288" s="843"/>
      <c r="E288" s="843"/>
      <c r="F288" s="12">
        <f>'2 жастағы Ш'!CU62</f>
        <v>0</v>
      </c>
      <c r="G288" s="843"/>
    </row>
    <row r="289" spans="2:7" x14ac:dyDescent="0.25">
      <c r="B289" s="708"/>
      <c r="C289" s="843"/>
      <c r="D289" s="843"/>
      <c r="E289" s="843"/>
      <c r="F289" s="12">
        <f>'2 жастағы Ш'!CT62</f>
        <v>0</v>
      </c>
      <c r="G289" s="843"/>
    </row>
    <row r="290" spans="2:7" x14ac:dyDescent="0.25">
      <c r="B290" s="712"/>
      <c r="C290" s="843"/>
      <c r="D290" s="843"/>
      <c r="E290" s="843"/>
      <c r="F290" s="12">
        <f>'2 жастағы Ш'!CS62</f>
        <v>1</v>
      </c>
      <c r="G290" s="843"/>
    </row>
    <row r="291" spans="2:7" x14ac:dyDescent="0.25">
      <c r="B291" s="707">
        <v>33</v>
      </c>
      <c r="C291" s="843"/>
      <c r="D291" s="843"/>
      <c r="E291" s="843"/>
      <c r="F291" s="12">
        <f>'2 жастағы Ш'!CX62</f>
        <v>0</v>
      </c>
      <c r="G291" s="843"/>
    </row>
    <row r="292" spans="2:7" x14ac:dyDescent="0.25">
      <c r="B292" s="708"/>
      <c r="C292" s="843"/>
      <c r="D292" s="843"/>
      <c r="E292" s="843"/>
      <c r="F292" s="12">
        <f>'2 жастағы Ш'!CW62</f>
        <v>0</v>
      </c>
      <c r="G292" s="843"/>
    </row>
    <row r="293" spans="2:7" x14ac:dyDescent="0.25">
      <c r="B293" s="712"/>
      <c r="C293" s="843"/>
      <c r="D293" s="843"/>
      <c r="E293" s="843"/>
      <c r="F293" s="12">
        <f>'2 жастағы Ш'!CV62</f>
        <v>1</v>
      </c>
      <c r="G293" s="843"/>
    </row>
    <row r="294" spans="2:7" x14ac:dyDescent="0.25">
      <c r="B294" s="707">
        <v>34</v>
      </c>
      <c r="C294" s="843"/>
      <c r="D294" s="843"/>
      <c r="E294" s="843"/>
      <c r="F294" s="12">
        <f>'2 жастағы Ш'!DA62</f>
        <v>0</v>
      </c>
      <c r="G294" s="843"/>
    </row>
    <row r="295" spans="2:7" x14ac:dyDescent="0.25">
      <c r="B295" s="708"/>
      <c r="C295" s="843"/>
      <c r="D295" s="843"/>
      <c r="E295" s="843"/>
      <c r="F295" s="12">
        <f>'2 жастағы Ш'!CZ62</f>
        <v>0</v>
      </c>
      <c r="G295" s="843"/>
    </row>
    <row r="296" spans="2:7" x14ac:dyDescent="0.25">
      <c r="B296" s="712"/>
      <c r="C296" s="843"/>
      <c r="D296" s="843"/>
      <c r="E296" s="843"/>
      <c r="F296" s="12">
        <f>'2 жастағы Ш'!CY62</f>
        <v>1</v>
      </c>
      <c r="G296" s="843"/>
    </row>
    <row r="297" spans="2:7" x14ac:dyDescent="0.25">
      <c r="B297" s="707">
        <v>35</v>
      </c>
      <c r="C297" s="843"/>
      <c r="D297" s="843"/>
      <c r="E297" s="843"/>
      <c r="F297" s="12">
        <f>'2 жастағы Ш'!DD62</f>
        <v>0</v>
      </c>
      <c r="G297" s="843"/>
    </row>
    <row r="298" spans="2:7" x14ac:dyDescent="0.25">
      <c r="B298" s="708"/>
      <c r="C298" s="843"/>
      <c r="D298" s="843"/>
      <c r="E298" s="843"/>
      <c r="F298" s="12">
        <f>'2 жастағы Ш'!DC62</f>
        <v>0</v>
      </c>
      <c r="G298" s="843"/>
    </row>
    <row r="299" spans="2:7" x14ac:dyDescent="0.25">
      <c r="B299" s="712"/>
      <c r="C299" s="843"/>
      <c r="D299" s="843"/>
      <c r="E299" s="843"/>
      <c r="F299" s="12">
        <f>'2 жастағы Ш'!DB62</f>
        <v>1</v>
      </c>
      <c r="G299" s="843"/>
    </row>
    <row r="300" spans="2:7" x14ac:dyDescent="0.25">
      <c r="B300" s="707">
        <v>36</v>
      </c>
      <c r="C300" s="843"/>
      <c r="D300" s="843"/>
      <c r="E300" s="843"/>
      <c r="F300" s="12">
        <f>'2 жастағы Ш'!DG62</f>
        <v>0</v>
      </c>
      <c r="G300" s="843"/>
    </row>
    <row r="301" spans="2:7" x14ac:dyDescent="0.25">
      <c r="B301" s="708"/>
      <c r="C301" s="843"/>
      <c r="D301" s="843"/>
      <c r="E301" s="843"/>
      <c r="F301" s="12">
        <f>'2 жастағы Ш'!DF62</f>
        <v>0</v>
      </c>
      <c r="G301" s="843"/>
    </row>
    <row r="302" spans="2:7" x14ac:dyDescent="0.25">
      <c r="B302" s="708"/>
      <c r="C302" s="843"/>
      <c r="D302" s="843"/>
      <c r="E302" s="843"/>
      <c r="F302" s="334">
        <f>'2 жастағы Ш'!DE62</f>
        <v>1</v>
      </c>
      <c r="G302" s="843"/>
    </row>
    <row r="303" spans="2:7" x14ac:dyDescent="0.25">
      <c r="B303" s="748">
        <v>37</v>
      </c>
      <c r="C303" s="843"/>
      <c r="D303" s="843"/>
      <c r="E303" s="843"/>
      <c r="F303" s="12">
        <f>'2 жастағы Ш'!DJ62</f>
        <v>0</v>
      </c>
      <c r="G303" s="843"/>
    </row>
    <row r="304" spans="2:7" x14ac:dyDescent="0.25">
      <c r="B304" s="748"/>
      <c r="C304" s="843"/>
      <c r="D304" s="843"/>
      <c r="E304" s="843"/>
      <c r="F304" s="12">
        <f>'2 жастағы Ш'!DI62</f>
        <v>0</v>
      </c>
      <c r="G304" s="843"/>
    </row>
    <row r="305" spans="2:7" x14ac:dyDescent="0.25">
      <c r="B305" s="748"/>
      <c r="C305" s="844"/>
      <c r="D305" s="844"/>
      <c r="E305" s="844"/>
      <c r="F305" s="12">
        <f>'2 жастағы Ш'!DH62</f>
        <v>1</v>
      </c>
      <c r="G305" s="844"/>
    </row>
    <row r="306" spans="2:7" ht="18.75" x14ac:dyDescent="0.25">
      <c r="B306" s="848" t="s">
        <v>824</v>
      </c>
      <c r="C306" s="158">
        <f>'2 жастағы Ф'!BK62</f>
        <v>0</v>
      </c>
      <c r="D306" s="158">
        <f>'2 жастағы К'!BN62</f>
        <v>0</v>
      </c>
      <c r="E306" s="158">
        <f>'2 жастағы Т'!AG62</f>
        <v>0</v>
      </c>
      <c r="F306" s="158">
        <f>'2 жастағы Ш'!DM62</f>
        <v>0</v>
      </c>
      <c r="G306" s="159">
        <f>'2 жастағы Ә'!BN62</f>
        <v>0</v>
      </c>
    </row>
    <row r="307" spans="2:7" ht="18.75" x14ac:dyDescent="0.25">
      <c r="B307" s="847"/>
      <c r="C307" s="40">
        <f>'2 жастағы Ф'!BJ62</f>
        <v>0</v>
      </c>
      <c r="D307" s="40">
        <f>'2 жастағы К'!BM62</f>
        <v>0</v>
      </c>
      <c r="E307" s="40">
        <f>'2 жастағы Т'!AF62</f>
        <v>0</v>
      </c>
      <c r="F307" s="40">
        <f>'2 жастағы Ш'!DL62</f>
        <v>0</v>
      </c>
      <c r="G307" s="68">
        <f>'2 жастағы Ә'!BM62</f>
        <v>0</v>
      </c>
    </row>
    <row r="308" spans="2:7" ht="18.75" x14ac:dyDescent="0.25">
      <c r="B308" s="847"/>
      <c r="C308" s="95">
        <f>'2 жастағы Ф'!BI62</f>
        <v>19</v>
      </c>
      <c r="D308" s="95">
        <f>'2 жастағы К'!BL62</f>
        <v>20</v>
      </c>
      <c r="E308" s="95">
        <f>'2 жастағы Т'!AE62</f>
        <v>9</v>
      </c>
      <c r="F308" s="95">
        <f>'2 жастағы Ш'!DK62</f>
        <v>27</v>
      </c>
      <c r="G308" s="96">
        <f>'2 жастағы Ә'!BL62</f>
        <v>20</v>
      </c>
    </row>
    <row r="311" spans="2:7" ht="15.75" x14ac:dyDescent="0.25">
      <c r="B311" s="822" t="s">
        <v>825</v>
      </c>
      <c r="C311" s="823"/>
      <c r="D311" s="823"/>
      <c r="E311" s="823"/>
      <c r="F311" s="823"/>
      <c r="G311" s="824"/>
    </row>
    <row r="312" spans="2:7" ht="56.25" customHeight="1" x14ac:dyDescent="0.25">
      <c r="B312" s="39"/>
      <c r="C312" s="7" t="s">
        <v>103</v>
      </c>
      <c r="D312" s="7" t="s">
        <v>113</v>
      </c>
      <c r="E312" s="7" t="s">
        <v>114</v>
      </c>
      <c r="F312" s="7" t="s">
        <v>115</v>
      </c>
      <c r="G312" s="53" t="s">
        <v>116</v>
      </c>
    </row>
    <row r="313" spans="2:7" x14ac:dyDescent="0.25">
      <c r="B313" s="707">
        <v>1</v>
      </c>
      <c r="C313" s="4">
        <f>'2 жастағы Ф'!F116</f>
        <v>0</v>
      </c>
      <c r="D313" s="4">
        <f>'2 жастағы К'!F116</f>
        <v>0</v>
      </c>
      <c r="E313" s="4">
        <f>'2 жастағы Т'!F116</f>
        <v>0</v>
      </c>
      <c r="F313" s="4">
        <f>'2 жастағы Ш'!F116</f>
        <v>0</v>
      </c>
      <c r="G313" s="4">
        <f>'2 жастағы Ә'!F116</f>
        <v>0</v>
      </c>
    </row>
    <row r="314" spans="2:7" x14ac:dyDescent="0.25">
      <c r="B314" s="708"/>
      <c r="C314" s="4">
        <f>'2 жастағы Ф'!E116</f>
        <v>0</v>
      </c>
      <c r="D314" s="4">
        <f>'2 жастағы К'!E116</f>
        <v>0</v>
      </c>
      <c r="E314" s="4">
        <f>'2 жастағы Т'!E116</f>
        <v>0</v>
      </c>
      <c r="F314" s="4">
        <f>'2 жастағы Ш'!E116</f>
        <v>0</v>
      </c>
      <c r="G314" s="4">
        <f>'2 жастағы Ә'!E116</f>
        <v>0</v>
      </c>
    </row>
    <row r="315" spans="2:7" x14ac:dyDescent="0.25">
      <c r="B315" s="712"/>
      <c r="C315" s="4">
        <f>'2 жастағы Ф'!D116</f>
        <v>1</v>
      </c>
      <c r="D315" s="4">
        <f>'2 жастағы К'!D116</f>
        <v>1</v>
      </c>
      <c r="E315" s="4">
        <f>'2 жастағы Т'!D116</f>
        <v>1</v>
      </c>
      <c r="F315" s="4">
        <f>'2 жастағы Ш'!D116</f>
        <v>1</v>
      </c>
      <c r="G315" s="4">
        <f>'2 жастағы Ә'!D116</f>
        <v>1</v>
      </c>
    </row>
    <row r="316" spans="2:7" x14ac:dyDescent="0.25">
      <c r="B316" s="707">
        <v>2</v>
      </c>
      <c r="C316" s="4">
        <f>'2 жастағы Ф'!I116</f>
        <v>0</v>
      </c>
      <c r="D316" s="4">
        <f>'2 жастағы К'!I116</f>
        <v>0</v>
      </c>
      <c r="E316" s="4">
        <f>'2 жастағы Т'!I116</f>
        <v>0</v>
      </c>
      <c r="F316" s="4">
        <f>'2 жастағы Ш'!I116</f>
        <v>0</v>
      </c>
      <c r="G316" s="4">
        <f>'2 жастағы Ә'!I116</f>
        <v>0</v>
      </c>
    </row>
    <row r="317" spans="2:7" x14ac:dyDescent="0.25">
      <c r="B317" s="708"/>
      <c r="C317" s="4">
        <f>'2 жастағы Ф'!H116</f>
        <v>0</v>
      </c>
      <c r="D317" s="4">
        <f>'2 жастағы К'!H116</f>
        <v>0</v>
      </c>
      <c r="E317" s="4">
        <f>'2 жастағы Т'!H116</f>
        <v>0</v>
      </c>
      <c r="F317" s="4">
        <f>'2 жастағы Ш'!H116</f>
        <v>0</v>
      </c>
      <c r="G317" s="4">
        <f>'2 жастағы Ә'!H116</f>
        <v>0</v>
      </c>
    </row>
    <row r="318" spans="2:7" x14ac:dyDescent="0.25">
      <c r="B318" s="712"/>
      <c r="C318" s="4">
        <f>'2 жастағы Ф'!G116</f>
        <v>1</v>
      </c>
      <c r="D318" s="4">
        <f>'2 жастағы К'!G116</f>
        <v>1</v>
      </c>
      <c r="E318" s="4">
        <f>'2 жастағы Т'!G116</f>
        <v>1</v>
      </c>
      <c r="F318" s="4">
        <f>'2 жастағы Ш'!G116</f>
        <v>1</v>
      </c>
      <c r="G318" s="4">
        <f>'2 жастағы Ә'!G116</f>
        <v>1</v>
      </c>
    </row>
    <row r="319" spans="2:7" x14ac:dyDescent="0.25">
      <c r="B319" s="707">
        <v>3</v>
      </c>
      <c r="C319" s="4">
        <f>'2 жастағы Ф'!L116</f>
        <v>0</v>
      </c>
      <c r="D319" s="4">
        <f>'2 жастағы К'!L116</f>
        <v>0</v>
      </c>
      <c r="E319" s="4">
        <f>'2 жастағы Т'!L116</f>
        <v>0</v>
      </c>
      <c r="F319" s="4">
        <f>'2 жастағы Ш'!L116</f>
        <v>0</v>
      </c>
      <c r="G319" s="4">
        <f>'2 жастағы Ә'!L116</f>
        <v>0</v>
      </c>
    </row>
    <row r="320" spans="2:7" x14ac:dyDescent="0.25">
      <c r="B320" s="708"/>
      <c r="C320" s="4">
        <f>'2 жастағы Ф'!K116</f>
        <v>0</v>
      </c>
      <c r="D320" s="4">
        <f>'2 жастағы К'!K116</f>
        <v>0</v>
      </c>
      <c r="E320" s="4">
        <f>'2 жастағы Т'!K116</f>
        <v>0</v>
      </c>
      <c r="F320" s="4">
        <f>'2 жастағы Ш'!K116</f>
        <v>0</v>
      </c>
      <c r="G320" s="4">
        <f>'2 жастағы Ә'!K116</f>
        <v>0</v>
      </c>
    </row>
    <row r="321" spans="2:7" x14ac:dyDescent="0.25">
      <c r="B321" s="712"/>
      <c r="C321" s="4">
        <f>'2 жастағы Ф'!J116</f>
        <v>1</v>
      </c>
      <c r="D321" s="4">
        <f>'2 жастағы К'!J116</f>
        <v>1</v>
      </c>
      <c r="E321" s="4">
        <f>'2 жастағы Т'!J116</f>
        <v>1</v>
      </c>
      <c r="F321" s="4">
        <f>'2 жастағы Ш'!J116</f>
        <v>1</v>
      </c>
      <c r="G321" s="4">
        <f>'2 жастағы Ә'!J116</f>
        <v>1</v>
      </c>
    </row>
    <row r="322" spans="2:7" x14ac:dyDescent="0.25">
      <c r="B322" s="707">
        <v>4</v>
      </c>
      <c r="C322" s="4">
        <f>'2 жастағы Ф'!O116</f>
        <v>0</v>
      </c>
      <c r="D322" s="4">
        <f>'2 жастағы К'!O116</f>
        <v>0</v>
      </c>
      <c r="E322" s="4">
        <f>'2 жастағы Т'!O116</f>
        <v>0</v>
      </c>
      <c r="F322" s="4">
        <f>'2 жастағы Ш'!O116</f>
        <v>0</v>
      </c>
      <c r="G322" s="4">
        <f>'2 жастағы Ә'!O116</f>
        <v>0</v>
      </c>
    </row>
    <row r="323" spans="2:7" x14ac:dyDescent="0.25">
      <c r="B323" s="708"/>
      <c r="C323" s="4">
        <f>'2 жастағы Ф'!N116</f>
        <v>0</v>
      </c>
      <c r="D323" s="4">
        <f>'2 жастағы К'!N116</f>
        <v>0</v>
      </c>
      <c r="E323" s="4">
        <f>'2 жастағы Т'!N116</f>
        <v>0</v>
      </c>
      <c r="F323" s="4">
        <f>'2 жастағы Ш'!N116</f>
        <v>0</v>
      </c>
      <c r="G323" s="4">
        <f>'2 жастағы Ә'!N116</f>
        <v>0</v>
      </c>
    </row>
    <row r="324" spans="2:7" x14ac:dyDescent="0.25">
      <c r="B324" s="712"/>
      <c r="C324" s="4">
        <f>'2 жастағы Ф'!M116</f>
        <v>1</v>
      </c>
      <c r="D324" s="4">
        <f>'2 жастағы К'!M116</f>
        <v>1</v>
      </c>
      <c r="E324" s="4">
        <f>'2 жастағы Т'!M116</f>
        <v>1</v>
      </c>
      <c r="F324" s="4">
        <f>'2 жастағы Ш'!M116</f>
        <v>1</v>
      </c>
      <c r="G324" s="4">
        <f>'2 жастағы Ә'!M116</f>
        <v>1</v>
      </c>
    </row>
    <row r="325" spans="2:7" x14ac:dyDescent="0.25">
      <c r="B325" s="707">
        <v>5</v>
      </c>
      <c r="C325" s="4">
        <f>'2 жастағы Ф'!R116</f>
        <v>0</v>
      </c>
      <c r="D325" s="4">
        <f>'2 жастағы К'!R116</f>
        <v>0</v>
      </c>
      <c r="E325" s="4">
        <f>'2 жастағы Т'!R116</f>
        <v>0</v>
      </c>
      <c r="F325" s="4">
        <f>'2 жастағы Ш'!R116</f>
        <v>0</v>
      </c>
      <c r="G325" s="4">
        <f>'2 жастағы Ә'!R116</f>
        <v>0</v>
      </c>
    </row>
    <row r="326" spans="2:7" x14ac:dyDescent="0.25">
      <c r="B326" s="708"/>
      <c r="C326" s="4">
        <f>'2 жастағы Ф'!Q116</f>
        <v>0</v>
      </c>
      <c r="D326" s="4">
        <f>'2 жастағы К'!Q116</f>
        <v>0</v>
      </c>
      <c r="E326" s="4">
        <f>'2 жастағы Т'!Q116</f>
        <v>0</v>
      </c>
      <c r="F326" s="4">
        <f>'2 жастағы Ш'!Q116</f>
        <v>0</v>
      </c>
      <c r="G326" s="4">
        <f>'2 жастағы Ә'!Q116</f>
        <v>0</v>
      </c>
    </row>
    <row r="327" spans="2:7" x14ac:dyDescent="0.25">
      <c r="B327" s="712"/>
      <c r="C327" s="4">
        <f>'2 жастағы Ф'!P116</f>
        <v>1</v>
      </c>
      <c r="D327" s="4">
        <f>'2 жастағы К'!P116</f>
        <v>1</v>
      </c>
      <c r="E327" s="4">
        <f>'2 жастағы Т'!P116</f>
        <v>1</v>
      </c>
      <c r="F327" s="4">
        <f>'2 жастағы Ш'!P116</f>
        <v>1</v>
      </c>
      <c r="G327" s="4">
        <f>'2 жастағы Ә'!P116</f>
        <v>1</v>
      </c>
    </row>
    <row r="328" spans="2:7" x14ac:dyDescent="0.25">
      <c r="B328" s="707">
        <v>6</v>
      </c>
      <c r="C328" s="4">
        <f>'2 жастағы Ф'!U116</f>
        <v>0</v>
      </c>
      <c r="D328" s="4">
        <f>'2 жастағы К'!U116</f>
        <v>0</v>
      </c>
      <c r="E328" s="4">
        <f>'2 жастағы Т'!U116</f>
        <v>0</v>
      </c>
      <c r="F328" s="4">
        <f>'2 жастағы Ш'!U116</f>
        <v>0</v>
      </c>
      <c r="G328" s="4">
        <f>'2 жастағы Ә'!U116</f>
        <v>0</v>
      </c>
    </row>
    <row r="329" spans="2:7" x14ac:dyDescent="0.25">
      <c r="B329" s="708"/>
      <c r="C329" s="4">
        <f>'2 жастағы Ф'!T116</f>
        <v>0</v>
      </c>
      <c r="D329" s="4">
        <f>'2 жастағы К'!T116</f>
        <v>0</v>
      </c>
      <c r="E329" s="4">
        <f>'2 жастағы Т'!T116</f>
        <v>0</v>
      </c>
      <c r="F329" s="4">
        <f>'2 жастағы Ш'!T116</f>
        <v>0</v>
      </c>
      <c r="G329" s="4">
        <f>'2 жастағы Ә'!T116</f>
        <v>0</v>
      </c>
    </row>
    <row r="330" spans="2:7" x14ac:dyDescent="0.25">
      <c r="B330" s="712"/>
      <c r="C330" s="4">
        <f>'2 жастағы Ф'!S116</f>
        <v>1</v>
      </c>
      <c r="D330" s="4">
        <f>'2 жастағы К'!S116</f>
        <v>1</v>
      </c>
      <c r="E330" s="4">
        <f>'2 жастағы Т'!S116</f>
        <v>1</v>
      </c>
      <c r="F330" s="4">
        <f>'2 жастағы Ш'!S116</f>
        <v>1</v>
      </c>
      <c r="G330" s="4">
        <f>'2 жастағы Ә'!S116</f>
        <v>1</v>
      </c>
    </row>
    <row r="331" spans="2:7" x14ac:dyDescent="0.25">
      <c r="B331" s="707">
        <v>7</v>
      </c>
      <c r="C331" s="4">
        <f>'2 жастағы Ф'!X116</f>
        <v>0</v>
      </c>
      <c r="D331" s="4">
        <f>'2 жастағы К'!X116</f>
        <v>0</v>
      </c>
      <c r="E331" s="4">
        <f>'2 жастағы Т'!X116</f>
        <v>0</v>
      </c>
      <c r="F331" s="4">
        <f>'2 жастағы Ш'!X116</f>
        <v>0</v>
      </c>
      <c r="G331" s="4">
        <f>'2 жастағы Ә'!X116</f>
        <v>0</v>
      </c>
    </row>
    <row r="332" spans="2:7" x14ac:dyDescent="0.25">
      <c r="B332" s="708"/>
      <c r="C332" s="4">
        <f>'2 жастағы Ф'!W116</f>
        <v>0</v>
      </c>
      <c r="D332" s="4">
        <f>'2 жастағы К'!W116</f>
        <v>0</v>
      </c>
      <c r="E332" s="4">
        <f>'2 жастағы Т'!W116</f>
        <v>0</v>
      </c>
      <c r="F332" s="4">
        <f>'2 жастағы Ш'!W116</f>
        <v>0</v>
      </c>
      <c r="G332" s="4">
        <f>'2 жастағы Ә'!W116</f>
        <v>0</v>
      </c>
    </row>
    <row r="333" spans="2:7" x14ac:dyDescent="0.25">
      <c r="B333" s="712"/>
      <c r="C333" s="4">
        <f>'2 жастағы Ф'!V116</f>
        <v>1</v>
      </c>
      <c r="D333" s="4">
        <f>'2 жастағы К'!V116</f>
        <v>1</v>
      </c>
      <c r="E333" s="4">
        <f>'2 жастағы Т'!V116</f>
        <v>1</v>
      </c>
      <c r="F333" s="4">
        <f>'2 жастағы Ш'!V116</f>
        <v>1</v>
      </c>
      <c r="G333" s="4">
        <f>'2 жастағы Ә'!V116</f>
        <v>1</v>
      </c>
    </row>
    <row r="334" spans="2:7" x14ac:dyDescent="0.25">
      <c r="B334" s="707">
        <v>8</v>
      </c>
      <c r="C334" s="4">
        <f>'2 жастағы Ф'!AA116</f>
        <v>0</v>
      </c>
      <c r="D334" s="4">
        <f>'2 жастағы К'!AA116</f>
        <v>0</v>
      </c>
      <c r="E334" s="4">
        <f>'2 жастағы Т'!AA116</f>
        <v>0</v>
      </c>
      <c r="F334" s="4">
        <f>'2 жастағы Ш'!AA116</f>
        <v>0</v>
      </c>
      <c r="G334" s="4">
        <f>'2 жастағы Ә'!AA116</f>
        <v>0</v>
      </c>
    </row>
    <row r="335" spans="2:7" x14ac:dyDescent="0.25">
      <c r="B335" s="708"/>
      <c r="C335" s="4">
        <f>'2 жастағы Ф'!Z116</f>
        <v>0</v>
      </c>
      <c r="D335" s="4">
        <f>'2 жастағы К'!Z116</f>
        <v>0</v>
      </c>
      <c r="E335" s="4">
        <f>'2 жастағы Т'!Z116</f>
        <v>0</v>
      </c>
      <c r="F335" s="4">
        <f>'2 жастағы Ш'!Z116</f>
        <v>0</v>
      </c>
      <c r="G335" s="4">
        <f>'2 жастағы Ә'!Z116</f>
        <v>0</v>
      </c>
    </row>
    <row r="336" spans="2:7" x14ac:dyDescent="0.25">
      <c r="B336" s="712"/>
      <c r="C336" s="4">
        <f>'2 жастағы Ф'!Y116</f>
        <v>1</v>
      </c>
      <c r="D336" s="4">
        <f>'2 жастағы К'!Y116</f>
        <v>1</v>
      </c>
      <c r="E336" s="4">
        <f>'2 жастағы Т'!Y116</f>
        <v>1</v>
      </c>
      <c r="F336" s="4">
        <f>'2 жастағы Ш'!Y116</f>
        <v>1</v>
      </c>
      <c r="G336" s="4">
        <f>'2 жастағы Ә'!Y116</f>
        <v>1</v>
      </c>
    </row>
    <row r="337" spans="2:7" x14ac:dyDescent="0.25">
      <c r="B337" s="707">
        <v>9</v>
      </c>
      <c r="C337" s="4">
        <f>'2 жастағы Ф'!AD116</f>
        <v>0</v>
      </c>
      <c r="D337" s="4">
        <f>'2 жастағы К'!AD116</f>
        <v>0</v>
      </c>
      <c r="E337" s="4">
        <f>'2 жастағы Т'!AD116</f>
        <v>0</v>
      </c>
      <c r="F337" s="4">
        <f>'2 жастағы Ш'!AD116</f>
        <v>0</v>
      </c>
      <c r="G337" s="4">
        <f>'2 жастағы Ә'!AD116</f>
        <v>0</v>
      </c>
    </row>
    <row r="338" spans="2:7" x14ac:dyDescent="0.25">
      <c r="B338" s="708"/>
      <c r="C338" s="4">
        <f>'2 жастағы Ф'!AC116</f>
        <v>0</v>
      </c>
      <c r="D338" s="4">
        <f>'2 жастағы К'!AC116</f>
        <v>0</v>
      </c>
      <c r="E338" s="4">
        <f>'2 жастағы Т'!AC116</f>
        <v>0</v>
      </c>
      <c r="F338" s="4">
        <f>'2 жастағы Ш'!AC116</f>
        <v>0</v>
      </c>
      <c r="G338" s="4">
        <f>'2 жастағы Ә'!AC116</f>
        <v>0</v>
      </c>
    </row>
    <row r="339" spans="2:7" x14ac:dyDescent="0.25">
      <c r="B339" s="712"/>
      <c r="C339" s="4">
        <f>'2 жастағы Ф'!AB116</f>
        <v>1</v>
      </c>
      <c r="D339" s="4">
        <f>'2 жастағы К'!AB116</f>
        <v>1</v>
      </c>
      <c r="E339" s="4">
        <f>'2 жастағы Т'!AB116</f>
        <v>1</v>
      </c>
      <c r="F339" s="4">
        <f>'2 жастағы Ш'!AB116</f>
        <v>1</v>
      </c>
      <c r="G339" s="4">
        <f>'2 жастағы Ә'!AB116</f>
        <v>1</v>
      </c>
    </row>
    <row r="340" spans="2:7" x14ac:dyDescent="0.25">
      <c r="B340" s="707">
        <v>10</v>
      </c>
      <c r="C340" s="4">
        <f>'2 жастағы Ф'!AG116</f>
        <v>0</v>
      </c>
      <c r="D340" s="4">
        <f>'2 жастағы К'!AG116</f>
        <v>0</v>
      </c>
      <c r="E340" s="842"/>
      <c r="F340" s="4">
        <f>'2 жастағы Ш'!AG116</f>
        <v>0</v>
      </c>
      <c r="G340" s="4">
        <f>'2 жастағы Ә'!AG116</f>
        <v>0</v>
      </c>
    </row>
    <row r="341" spans="2:7" x14ac:dyDescent="0.25">
      <c r="B341" s="708"/>
      <c r="C341" s="4">
        <f>'2 жастағы Ф'!AF116</f>
        <v>0</v>
      </c>
      <c r="D341" s="4">
        <f>'2 жастағы К'!AF116</f>
        <v>0</v>
      </c>
      <c r="E341" s="843"/>
      <c r="F341" s="4">
        <f>'2 жастағы Ш'!AF116</f>
        <v>0</v>
      </c>
      <c r="G341" s="4">
        <f>'2 жастағы Ә'!AF116</f>
        <v>0</v>
      </c>
    </row>
    <row r="342" spans="2:7" x14ac:dyDescent="0.25">
      <c r="B342" s="712"/>
      <c r="C342" s="4">
        <f>'2 жастағы Ф'!AE116</f>
        <v>1</v>
      </c>
      <c r="D342" s="4">
        <f>'2 жастағы К'!AE116</f>
        <v>1</v>
      </c>
      <c r="E342" s="843"/>
      <c r="F342" s="4">
        <f>'2 жастағы Ш'!AE116</f>
        <v>1</v>
      </c>
      <c r="G342" s="4">
        <f>'2 жастағы Ә'!AE116</f>
        <v>1</v>
      </c>
    </row>
    <row r="343" spans="2:7" x14ac:dyDescent="0.25">
      <c r="B343" s="707">
        <v>11</v>
      </c>
      <c r="C343" s="4">
        <f>'2 жастағы Ф'!AJ116</f>
        <v>0</v>
      </c>
      <c r="D343" s="4">
        <f>'2 жастағы К'!AJ116</f>
        <v>0</v>
      </c>
      <c r="E343" s="843"/>
      <c r="F343" s="4">
        <f>'2 жастағы Ш'!AJ116</f>
        <v>0</v>
      </c>
      <c r="G343" s="4">
        <f>'2 жастағы Ә'!AJ116</f>
        <v>0</v>
      </c>
    </row>
    <row r="344" spans="2:7" x14ac:dyDescent="0.25">
      <c r="B344" s="708"/>
      <c r="C344" s="4">
        <f>'2 жастағы Ф'!AI116</f>
        <v>0</v>
      </c>
      <c r="D344" s="4">
        <f>'2 жастағы К'!AI116</f>
        <v>0</v>
      </c>
      <c r="E344" s="843"/>
      <c r="F344" s="4">
        <f>'2 жастағы Ш'!AI116</f>
        <v>0</v>
      </c>
      <c r="G344" s="4">
        <f>'2 жастағы Ә'!AI116</f>
        <v>0</v>
      </c>
    </row>
    <row r="345" spans="2:7" x14ac:dyDescent="0.25">
      <c r="B345" s="712"/>
      <c r="C345" s="4">
        <f>'2 жастағы Ф'!AH116</f>
        <v>1</v>
      </c>
      <c r="D345" s="4">
        <f>'2 жастағы К'!AH116</f>
        <v>1</v>
      </c>
      <c r="E345" s="843"/>
      <c r="F345" s="4">
        <f>'2 жастағы Ш'!AH116</f>
        <v>1</v>
      </c>
      <c r="G345" s="4">
        <f>'2 жастағы Ә'!AH116</f>
        <v>1</v>
      </c>
    </row>
    <row r="346" spans="2:7" x14ac:dyDescent="0.25">
      <c r="B346" s="707">
        <v>12</v>
      </c>
      <c r="C346" s="4">
        <f>'2 жастағы Ф'!AM116</f>
        <v>0</v>
      </c>
      <c r="D346" s="4">
        <f>'2 жастағы К'!AM116</f>
        <v>0</v>
      </c>
      <c r="E346" s="843"/>
      <c r="F346" s="4">
        <f>'2 жастағы Ш'!AM116</f>
        <v>0</v>
      </c>
      <c r="G346" s="4">
        <f>'2 жастағы Ә'!AM116</f>
        <v>0</v>
      </c>
    </row>
    <row r="347" spans="2:7" x14ac:dyDescent="0.25">
      <c r="B347" s="708"/>
      <c r="C347" s="4">
        <f>'2 жастағы Ф'!AL116</f>
        <v>0</v>
      </c>
      <c r="D347" s="4">
        <f>'2 жастағы К'!AL116</f>
        <v>0</v>
      </c>
      <c r="E347" s="843"/>
      <c r="F347" s="4">
        <f>'2 жастағы Ш'!AL116</f>
        <v>0</v>
      </c>
      <c r="G347" s="4">
        <f>'2 жастағы Ә'!AL116</f>
        <v>0</v>
      </c>
    </row>
    <row r="348" spans="2:7" x14ac:dyDescent="0.25">
      <c r="B348" s="712"/>
      <c r="C348" s="4">
        <f>'2 жастағы Ф'!AK116</f>
        <v>1</v>
      </c>
      <c r="D348" s="160">
        <f>'2 жастағы К'!AK176</f>
        <v>0</v>
      </c>
      <c r="E348" s="843"/>
      <c r="F348" s="4">
        <f>'2 жастағы Ш'!AK116</f>
        <v>1</v>
      </c>
      <c r="G348" s="4">
        <f>'2 жастағы Ә'!AK116</f>
        <v>1</v>
      </c>
    </row>
    <row r="349" spans="2:7" x14ac:dyDescent="0.25">
      <c r="B349" s="707">
        <v>13</v>
      </c>
      <c r="C349" s="4">
        <f>'2 жастағы Ф'!AP116</f>
        <v>0</v>
      </c>
      <c r="D349" s="4">
        <f>'2 жастағы К'!AP116</f>
        <v>0</v>
      </c>
      <c r="E349" s="843"/>
      <c r="F349" s="4">
        <f>'2 жастағы Ш'!AP116</f>
        <v>0</v>
      </c>
      <c r="G349" s="4">
        <f>'2 жастағы Ә'!AP116</f>
        <v>0</v>
      </c>
    </row>
    <row r="350" spans="2:7" x14ac:dyDescent="0.25">
      <c r="B350" s="708"/>
      <c r="C350" s="4">
        <f>'2 жастағы Ф'!AO116</f>
        <v>0</v>
      </c>
      <c r="D350" s="4">
        <f>'2 жастағы К'!AO116</f>
        <v>0</v>
      </c>
      <c r="E350" s="843"/>
      <c r="F350" s="4">
        <f>'2 жастағы Ш'!AO116</f>
        <v>0</v>
      </c>
      <c r="G350" s="4">
        <f>'2 жастағы Ә'!AO116</f>
        <v>0</v>
      </c>
    </row>
    <row r="351" spans="2:7" x14ac:dyDescent="0.25">
      <c r="B351" s="712"/>
      <c r="C351" s="4">
        <f>'2 жастағы Ф'!AN116</f>
        <v>1</v>
      </c>
      <c r="D351" s="4">
        <f>'2 жастағы К'!AN116</f>
        <v>1</v>
      </c>
      <c r="E351" s="843"/>
      <c r="F351" s="4">
        <f>'2 жастағы Ш'!AN116</f>
        <v>1</v>
      </c>
      <c r="G351" s="4">
        <f>'2 жастағы Ә'!AN116</f>
        <v>1</v>
      </c>
    </row>
    <row r="352" spans="2:7" x14ac:dyDescent="0.25">
      <c r="B352" s="707">
        <v>14</v>
      </c>
      <c r="C352" s="4">
        <f>'2 жастағы Ф'!AS116</f>
        <v>0</v>
      </c>
      <c r="D352" s="4">
        <f>'2 жастағы К'!AS116</f>
        <v>0</v>
      </c>
      <c r="E352" s="843"/>
      <c r="F352" s="4">
        <f>'2 жастағы Ш'!AS116</f>
        <v>0</v>
      </c>
      <c r="G352" s="4">
        <f>'2 жастағы Ә'!AS116</f>
        <v>0</v>
      </c>
    </row>
    <row r="353" spans="2:7" x14ac:dyDescent="0.25">
      <c r="B353" s="708"/>
      <c r="C353" s="4">
        <f>'2 жастағы Ф'!AR116</f>
        <v>0</v>
      </c>
      <c r="D353" s="4">
        <f>'2 жастағы К'!AR116</f>
        <v>0</v>
      </c>
      <c r="E353" s="843"/>
      <c r="F353" s="4">
        <f>'2 жастағы Ш'!AR116</f>
        <v>0</v>
      </c>
      <c r="G353" s="4">
        <f>'2 жастағы Ә'!AR116</f>
        <v>0</v>
      </c>
    </row>
    <row r="354" spans="2:7" x14ac:dyDescent="0.25">
      <c r="B354" s="712"/>
      <c r="C354" s="4">
        <f>'2 жастағы Ф'!AQ116</f>
        <v>1</v>
      </c>
      <c r="D354" s="4">
        <f>'2 жастағы К'!AQ116</f>
        <v>1</v>
      </c>
      <c r="E354" s="843"/>
      <c r="F354" s="4">
        <f>'2 жастағы Ш'!AQ116</f>
        <v>1</v>
      </c>
      <c r="G354" s="4">
        <f>'2 жастағы Ә'!AQ116</f>
        <v>1</v>
      </c>
    </row>
    <row r="355" spans="2:7" x14ac:dyDescent="0.25">
      <c r="B355" s="707">
        <v>15</v>
      </c>
      <c r="C355" s="4">
        <f>'2 жастағы Ф'!AV116</f>
        <v>0</v>
      </c>
      <c r="D355" s="4">
        <f>'2 жастағы К'!AV116</f>
        <v>0</v>
      </c>
      <c r="E355" s="843"/>
      <c r="F355" s="4">
        <f>'2 жастағы Ш'!AV116</f>
        <v>0</v>
      </c>
      <c r="G355" s="4">
        <f>'2 жастағы Ә'!AV116</f>
        <v>0</v>
      </c>
    </row>
    <row r="356" spans="2:7" x14ac:dyDescent="0.25">
      <c r="B356" s="708"/>
      <c r="C356" s="4">
        <f>'2 жастағы Ф'!AU116</f>
        <v>0</v>
      </c>
      <c r="D356" s="4">
        <f>'2 жастағы К'!AU116</f>
        <v>0</v>
      </c>
      <c r="E356" s="843"/>
      <c r="F356" s="4">
        <f>'2 жастағы Ш'!AU116</f>
        <v>0</v>
      </c>
      <c r="G356" s="4">
        <f>'2 жастағы Ә'!AU116</f>
        <v>0</v>
      </c>
    </row>
    <row r="357" spans="2:7" x14ac:dyDescent="0.25">
      <c r="B357" s="712"/>
      <c r="C357" s="4">
        <f>'2 жастағы Ф'!AT116</f>
        <v>1</v>
      </c>
      <c r="D357" s="4">
        <f>'2 жастағы К'!AT116</f>
        <v>1</v>
      </c>
      <c r="E357" s="843"/>
      <c r="F357" s="4">
        <f>'2 жастағы Ш'!AT116</f>
        <v>1</v>
      </c>
      <c r="G357" s="4">
        <f>'2 жастағы Ә'!AT116</f>
        <v>1</v>
      </c>
    </row>
    <row r="358" spans="2:7" x14ac:dyDescent="0.25">
      <c r="B358" s="707">
        <v>16</v>
      </c>
      <c r="C358" s="4">
        <f>'2 жастағы Ф'!AY116</f>
        <v>0</v>
      </c>
      <c r="D358" s="4">
        <f>'2 жастағы К'!AY116</f>
        <v>0</v>
      </c>
      <c r="E358" s="843"/>
      <c r="F358" s="4">
        <f>'2 жастағы Ш'!AY116</f>
        <v>0</v>
      </c>
      <c r="G358" s="4">
        <f>'2 жастағы Ә'!AY116</f>
        <v>0</v>
      </c>
    </row>
    <row r="359" spans="2:7" x14ac:dyDescent="0.25">
      <c r="B359" s="708"/>
      <c r="C359" s="4">
        <f>'2 жастағы Ф'!AX116</f>
        <v>0</v>
      </c>
      <c r="D359" s="4">
        <f>'2 жастағы К'!AX116</f>
        <v>0</v>
      </c>
      <c r="E359" s="843"/>
      <c r="F359" s="4">
        <f>'2 жастағы Ш'!AX116</f>
        <v>0</v>
      </c>
      <c r="G359" s="4">
        <f>'2 жастағы Ә'!AX116</f>
        <v>0</v>
      </c>
    </row>
    <row r="360" spans="2:7" x14ac:dyDescent="0.25">
      <c r="B360" s="712"/>
      <c r="C360" s="4">
        <f>'2 жастағы Ф'!AW116</f>
        <v>1</v>
      </c>
      <c r="D360" s="4">
        <f>'2 жастағы К'!AW116</f>
        <v>1</v>
      </c>
      <c r="E360" s="843"/>
      <c r="F360" s="4">
        <f>'2 жастағы Ш'!AW116</f>
        <v>1</v>
      </c>
      <c r="G360" s="4">
        <f>'2 жастағы Ә'!AW116</f>
        <v>1</v>
      </c>
    </row>
    <row r="361" spans="2:7" x14ac:dyDescent="0.25">
      <c r="B361" s="707">
        <v>17</v>
      </c>
      <c r="C361" s="4">
        <f>'2 жастағы Ф'!BB116</f>
        <v>0</v>
      </c>
      <c r="D361" s="4">
        <f>'2 жастағы К'!BB116</f>
        <v>0</v>
      </c>
      <c r="E361" s="843"/>
      <c r="F361" s="4">
        <f>'2 жастағы Ш'!BB116</f>
        <v>0</v>
      </c>
      <c r="G361" s="4">
        <f>'2 жастағы Ә'!BB116</f>
        <v>0</v>
      </c>
    </row>
    <row r="362" spans="2:7" x14ac:dyDescent="0.25">
      <c r="B362" s="708"/>
      <c r="C362" s="4">
        <f>'2 жастағы Ф'!BA116</f>
        <v>0</v>
      </c>
      <c r="D362" s="4">
        <f>'2 жастағы К'!BA116</f>
        <v>0</v>
      </c>
      <c r="E362" s="843"/>
      <c r="F362" s="4">
        <f>'2 жастағы Ш'!BA116</f>
        <v>0</v>
      </c>
      <c r="G362" s="4">
        <f>'2 жастағы Ә'!BA116</f>
        <v>0</v>
      </c>
    </row>
    <row r="363" spans="2:7" x14ac:dyDescent="0.25">
      <c r="B363" s="712"/>
      <c r="C363" s="4">
        <f>'2 жастағы Ф'!AZ116</f>
        <v>1</v>
      </c>
      <c r="D363" s="4">
        <f>'2 жастағы К'!AZ116</f>
        <v>1</v>
      </c>
      <c r="E363" s="843"/>
      <c r="F363" s="4">
        <f>'2 жастағы Ш'!AZ116</f>
        <v>1</v>
      </c>
      <c r="G363" s="4">
        <f>'2 жастағы Ә'!AZ116</f>
        <v>1</v>
      </c>
    </row>
    <row r="364" spans="2:7" x14ac:dyDescent="0.25">
      <c r="B364" s="707">
        <v>18</v>
      </c>
      <c r="C364" s="4">
        <f>'2 жастағы Ф'!BE116</f>
        <v>0</v>
      </c>
      <c r="D364" s="4">
        <f>'2 жастағы К'!BE116</f>
        <v>1</v>
      </c>
      <c r="E364" s="843"/>
      <c r="F364" s="4">
        <f>'2 жастағы Ш'!BE116</f>
        <v>0</v>
      </c>
      <c r="G364" s="4">
        <f>'2 жастағы Ә'!BE116</f>
        <v>0</v>
      </c>
    </row>
    <row r="365" spans="2:7" x14ac:dyDescent="0.25">
      <c r="B365" s="708"/>
      <c r="C365" s="4">
        <f>'2 жастағы Ф'!BD116</f>
        <v>0</v>
      </c>
      <c r="D365" s="4">
        <f>'2 жастағы К'!BD116</f>
        <v>0</v>
      </c>
      <c r="E365" s="843"/>
      <c r="F365" s="4">
        <f>'2 жастағы Ш'!BD116</f>
        <v>0</v>
      </c>
      <c r="G365" s="4">
        <f>'2 жастағы Ә'!BD116</f>
        <v>0</v>
      </c>
    </row>
    <row r="366" spans="2:7" x14ac:dyDescent="0.25">
      <c r="B366" s="712"/>
      <c r="C366" s="4">
        <f>'2 жастағы Ф'!BC116</f>
        <v>1</v>
      </c>
      <c r="D366" s="4">
        <f>'2 жастағы К'!BC116</f>
        <v>1</v>
      </c>
      <c r="E366" s="843"/>
      <c r="F366" s="4">
        <f>'2 жастағы Ш'!BC116</f>
        <v>1</v>
      </c>
      <c r="G366" s="4">
        <f>'2 жастағы Ә'!BC116</f>
        <v>1</v>
      </c>
    </row>
    <row r="367" spans="2:7" x14ac:dyDescent="0.25">
      <c r="B367" s="707">
        <v>19</v>
      </c>
      <c r="C367" s="4">
        <f>'2 жастағы Ф'!BH116</f>
        <v>0</v>
      </c>
      <c r="D367" s="4">
        <f>'2 жастағы К'!BH116</f>
        <v>0</v>
      </c>
      <c r="E367" s="843"/>
      <c r="F367" s="4">
        <f>'2 жастағы Ш'!BH116</f>
        <v>0</v>
      </c>
      <c r="G367" s="4">
        <f>'2 жастағы Ә'!BH116</f>
        <v>0</v>
      </c>
    </row>
    <row r="368" spans="2:7" x14ac:dyDescent="0.25">
      <c r="B368" s="708"/>
      <c r="C368" s="4">
        <f>'2 жастағы Ф'!BG116</f>
        <v>0</v>
      </c>
      <c r="D368" s="4">
        <f>'2 жастағы К'!BG116</f>
        <v>0</v>
      </c>
      <c r="E368" s="843"/>
      <c r="F368" s="4">
        <f>'2 жастағы Ш'!BG116</f>
        <v>0</v>
      </c>
      <c r="G368" s="4">
        <f>'2 жастағы Ә'!BG116</f>
        <v>0</v>
      </c>
    </row>
    <row r="369" spans="2:7" x14ac:dyDescent="0.25">
      <c r="B369" s="712"/>
      <c r="C369" s="4">
        <f>'2 жастағы Ф'!BF116</f>
        <v>1</v>
      </c>
      <c r="D369" s="4">
        <f>'2 жастағы К'!BF116</f>
        <v>0</v>
      </c>
      <c r="E369" s="843"/>
      <c r="F369" s="4">
        <f>'2 жастағы Ш'!BF116</f>
        <v>1</v>
      </c>
      <c r="G369" s="4">
        <f>'2 жастағы Ә'!BF116</f>
        <v>1</v>
      </c>
    </row>
    <row r="370" spans="2:7" x14ac:dyDescent="0.25">
      <c r="B370" s="707">
        <v>20</v>
      </c>
      <c r="C370" s="842"/>
      <c r="D370" s="4">
        <f>'2 жастағы К'!BK116</f>
        <v>0</v>
      </c>
      <c r="E370" s="843"/>
      <c r="F370" s="4">
        <f>'2 жастағы Ш'!BK116</f>
        <v>0</v>
      </c>
      <c r="G370" s="4">
        <f>'2 жастағы Ә'!BK116</f>
        <v>0</v>
      </c>
    </row>
    <row r="371" spans="2:7" x14ac:dyDescent="0.25">
      <c r="B371" s="708"/>
      <c r="C371" s="843"/>
      <c r="D371" s="4">
        <f>'2 жастағы К'!BJ116</f>
        <v>0</v>
      </c>
      <c r="E371" s="843"/>
      <c r="F371" s="4">
        <f>'2 жастағы Ш'!BJ116</f>
        <v>0</v>
      </c>
      <c r="G371" s="4">
        <f>'2 жастағы Ә'!BJ116</f>
        <v>0</v>
      </c>
    </row>
    <row r="372" spans="2:7" x14ac:dyDescent="0.25">
      <c r="B372" s="712"/>
      <c r="C372" s="843"/>
      <c r="D372" s="4">
        <f>'2 жастағы К'!BI116</f>
        <v>1</v>
      </c>
      <c r="E372" s="843"/>
      <c r="F372" s="4">
        <f>'2 жастағы Ш'!BI116</f>
        <v>1</v>
      </c>
      <c r="G372" s="4">
        <f>'2 жастағы Ә'!BI116</f>
        <v>1</v>
      </c>
    </row>
    <row r="373" spans="2:7" x14ac:dyDescent="0.25">
      <c r="B373" s="707">
        <v>21</v>
      </c>
      <c r="C373" s="843"/>
      <c r="D373" s="842"/>
      <c r="E373" s="843"/>
      <c r="F373" s="4">
        <f>'2 жастағы Ш'!BN116</f>
        <v>0</v>
      </c>
      <c r="G373" s="842"/>
    </row>
    <row r="374" spans="2:7" x14ac:dyDescent="0.25">
      <c r="B374" s="708"/>
      <c r="C374" s="843"/>
      <c r="D374" s="843"/>
      <c r="E374" s="843"/>
      <c r="F374" s="4">
        <f>'2 жастағы Ш'!BM116</f>
        <v>0</v>
      </c>
      <c r="G374" s="843"/>
    </row>
    <row r="375" spans="2:7" x14ac:dyDescent="0.25">
      <c r="B375" s="712"/>
      <c r="C375" s="843"/>
      <c r="D375" s="843"/>
      <c r="E375" s="843"/>
      <c r="F375" s="4">
        <f>'2 жастағы Ш'!BL116</f>
        <v>1</v>
      </c>
      <c r="G375" s="843"/>
    </row>
    <row r="376" spans="2:7" x14ac:dyDescent="0.25">
      <c r="B376" s="707">
        <v>22</v>
      </c>
      <c r="C376" s="843"/>
      <c r="D376" s="843"/>
      <c r="E376" s="843"/>
      <c r="F376" s="4">
        <f>'2 жастағы Ш'!BQ116</f>
        <v>0</v>
      </c>
      <c r="G376" s="843"/>
    </row>
    <row r="377" spans="2:7" x14ac:dyDescent="0.25">
      <c r="B377" s="708"/>
      <c r="C377" s="843"/>
      <c r="D377" s="843"/>
      <c r="E377" s="843"/>
      <c r="F377" s="4">
        <f>'2 жастағы Ш'!BP116</f>
        <v>0</v>
      </c>
      <c r="G377" s="843"/>
    </row>
    <row r="378" spans="2:7" x14ac:dyDescent="0.25">
      <c r="B378" s="712"/>
      <c r="C378" s="843"/>
      <c r="D378" s="843"/>
      <c r="E378" s="843"/>
      <c r="F378" s="4">
        <f>'2 жастағы Ш'!BO116</f>
        <v>1</v>
      </c>
      <c r="G378" s="843"/>
    </row>
    <row r="379" spans="2:7" x14ac:dyDescent="0.25">
      <c r="B379" s="707">
        <v>23</v>
      </c>
      <c r="C379" s="843"/>
      <c r="D379" s="843"/>
      <c r="E379" s="843"/>
      <c r="F379" s="4">
        <f>'2 жастағы Ш'!BT116</f>
        <v>0</v>
      </c>
      <c r="G379" s="843"/>
    </row>
    <row r="380" spans="2:7" x14ac:dyDescent="0.25">
      <c r="B380" s="708"/>
      <c r="C380" s="843"/>
      <c r="D380" s="843"/>
      <c r="E380" s="843"/>
      <c r="F380" s="4">
        <f>'2 жастағы Ш'!BS116</f>
        <v>0</v>
      </c>
      <c r="G380" s="843"/>
    </row>
    <row r="381" spans="2:7" x14ac:dyDescent="0.25">
      <c r="B381" s="712"/>
      <c r="C381" s="843"/>
      <c r="D381" s="843"/>
      <c r="E381" s="843"/>
      <c r="F381" s="4">
        <f>'2 жастағы Ш'!BR116</f>
        <v>1</v>
      </c>
      <c r="G381" s="843"/>
    </row>
    <row r="382" spans="2:7" x14ac:dyDescent="0.25">
      <c r="B382" s="707">
        <v>24</v>
      </c>
      <c r="C382" s="843"/>
      <c r="D382" s="843"/>
      <c r="E382" s="843"/>
      <c r="F382" s="4">
        <f>'2 жастағы Ш'!BW116</f>
        <v>0</v>
      </c>
      <c r="G382" s="843"/>
    </row>
    <row r="383" spans="2:7" x14ac:dyDescent="0.25">
      <c r="B383" s="708"/>
      <c r="C383" s="843"/>
      <c r="D383" s="843"/>
      <c r="E383" s="843"/>
      <c r="F383" s="12">
        <f>'2 жастағы Ш'!BV116</f>
        <v>0</v>
      </c>
      <c r="G383" s="843"/>
    </row>
    <row r="384" spans="2:7" x14ac:dyDescent="0.25">
      <c r="B384" s="712"/>
      <c r="C384" s="843"/>
      <c r="D384" s="843"/>
      <c r="E384" s="843"/>
      <c r="F384" s="12">
        <f>'2 жастағы Ш'!BU116</f>
        <v>1</v>
      </c>
      <c r="G384" s="843"/>
    </row>
    <row r="385" spans="2:7" x14ac:dyDescent="0.25">
      <c r="B385" s="707">
        <v>25</v>
      </c>
      <c r="C385" s="843"/>
      <c r="D385" s="843"/>
      <c r="E385" s="843"/>
      <c r="F385" s="4">
        <f>'2 жастағы Ш'!BZ116</f>
        <v>0</v>
      </c>
      <c r="G385" s="843"/>
    </row>
    <row r="386" spans="2:7" x14ac:dyDescent="0.25">
      <c r="B386" s="708"/>
      <c r="C386" s="843"/>
      <c r="D386" s="843"/>
      <c r="E386" s="843"/>
      <c r="F386" s="4">
        <f>'2 жастағы Ш'!BY116</f>
        <v>0</v>
      </c>
      <c r="G386" s="843"/>
    </row>
    <row r="387" spans="2:7" x14ac:dyDescent="0.25">
      <c r="B387" s="712"/>
      <c r="C387" s="843"/>
      <c r="D387" s="843"/>
      <c r="E387" s="843"/>
      <c r="F387" s="4">
        <f>'2 жастағы Ш'!BX116</f>
        <v>1</v>
      </c>
      <c r="G387" s="843"/>
    </row>
    <row r="388" spans="2:7" x14ac:dyDescent="0.25">
      <c r="B388" s="707">
        <v>26</v>
      </c>
      <c r="C388" s="843"/>
      <c r="D388" s="843"/>
      <c r="E388" s="843"/>
      <c r="F388" s="4">
        <f>'2 жастағы Ш'!CC116</f>
        <v>0</v>
      </c>
      <c r="G388" s="843"/>
    </row>
    <row r="389" spans="2:7" x14ac:dyDescent="0.25">
      <c r="B389" s="708"/>
      <c r="C389" s="843"/>
      <c r="D389" s="843"/>
      <c r="E389" s="843"/>
      <c r="F389" s="4">
        <f>'2 жастағы Ш'!CB116</f>
        <v>0</v>
      </c>
      <c r="G389" s="843"/>
    </row>
    <row r="390" spans="2:7" x14ac:dyDescent="0.25">
      <c r="B390" s="712"/>
      <c r="C390" s="843"/>
      <c r="D390" s="843"/>
      <c r="E390" s="843"/>
      <c r="F390" s="4">
        <f>'2 жастағы Ш'!CA116</f>
        <v>1</v>
      </c>
      <c r="G390" s="843"/>
    </row>
    <row r="391" spans="2:7" x14ac:dyDescent="0.25">
      <c r="B391" s="707">
        <v>27</v>
      </c>
      <c r="C391" s="843"/>
      <c r="D391" s="843"/>
      <c r="E391" s="843"/>
      <c r="F391" s="12">
        <f>'2 жастағы Ш'!CF116</f>
        <v>0</v>
      </c>
      <c r="G391" s="843"/>
    </row>
    <row r="392" spans="2:7" x14ac:dyDescent="0.25">
      <c r="B392" s="708"/>
      <c r="C392" s="843"/>
      <c r="D392" s="843"/>
      <c r="E392" s="843"/>
      <c r="F392" s="12">
        <f>'2 жастағы Ш'!CE116</f>
        <v>0</v>
      </c>
      <c r="G392" s="843"/>
    </row>
    <row r="393" spans="2:7" x14ac:dyDescent="0.25">
      <c r="B393" s="712"/>
      <c r="C393" s="843"/>
      <c r="D393" s="843"/>
      <c r="E393" s="843"/>
      <c r="F393" s="12">
        <f>'2 жастағы Ш'!CD116</f>
        <v>1</v>
      </c>
      <c r="G393" s="843"/>
    </row>
    <row r="394" spans="2:7" x14ac:dyDescent="0.25">
      <c r="B394" s="707">
        <v>28</v>
      </c>
      <c r="C394" s="843"/>
      <c r="D394" s="843"/>
      <c r="E394" s="843"/>
      <c r="F394" s="12">
        <f>'2 жастағы Ш'!CI116</f>
        <v>0</v>
      </c>
      <c r="G394" s="843"/>
    </row>
    <row r="395" spans="2:7" x14ac:dyDescent="0.25">
      <c r="B395" s="708"/>
      <c r="C395" s="843"/>
      <c r="D395" s="843"/>
      <c r="E395" s="843"/>
      <c r="F395" s="12">
        <f>'2 жастағы Ш'!CH116</f>
        <v>0</v>
      </c>
      <c r="G395" s="843"/>
    </row>
    <row r="396" spans="2:7" x14ac:dyDescent="0.25">
      <c r="B396" s="712"/>
      <c r="C396" s="843"/>
      <c r="D396" s="843"/>
      <c r="E396" s="843"/>
      <c r="F396" s="12">
        <f>'2 жастағы Ш'!CG116</f>
        <v>1</v>
      </c>
      <c r="G396" s="843"/>
    </row>
    <row r="397" spans="2:7" x14ac:dyDescent="0.25">
      <c r="B397" s="707">
        <v>29</v>
      </c>
      <c r="C397" s="843"/>
      <c r="D397" s="843"/>
      <c r="E397" s="843"/>
      <c r="F397" s="12">
        <f>'2 жастағы Ш'!CL116</f>
        <v>0</v>
      </c>
      <c r="G397" s="843"/>
    </row>
    <row r="398" spans="2:7" x14ac:dyDescent="0.25">
      <c r="B398" s="708"/>
      <c r="C398" s="843"/>
      <c r="D398" s="843"/>
      <c r="E398" s="843"/>
      <c r="F398" s="12">
        <f>'2 жастағы Ш'!CK116</f>
        <v>0</v>
      </c>
      <c r="G398" s="843"/>
    </row>
    <row r="399" spans="2:7" x14ac:dyDescent="0.25">
      <c r="B399" s="712"/>
      <c r="C399" s="843"/>
      <c r="D399" s="843"/>
      <c r="E399" s="843"/>
      <c r="F399" s="12">
        <f>'2 жастағы Ш'!CJ116</f>
        <v>1</v>
      </c>
      <c r="G399" s="843"/>
    </row>
    <row r="400" spans="2:7" x14ac:dyDescent="0.25">
      <c r="B400" s="707">
        <v>30</v>
      </c>
      <c r="C400" s="843"/>
      <c r="D400" s="843"/>
      <c r="E400" s="843"/>
      <c r="F400" s="12">
        <f>'2 жастағы Ш'!CO116</f>
        <v>0</v>
      </c>
      <c r="G400" s="843"/>
    </row>
    <row r="401" spans="2:7" x14ac:dyDescent="0.25">
      <c r="B401" s="708"/>
      <c r="C401" s="843"/>
      <c r="D401" s="843"/>
      <c r="E401" s="843"/>
      <c r="F401" s="12">
        <f>'2 жастағы Ш'!CN116</f>
        <v>0</v>
      </c>
      <c r="G401" s="843"/>
    </row>
    <row r="402" spans="2:7" x14ac:dyDescent="0.25">
      <c r="B402" s="712"/>
      <c r="C402" s="843"/>
      <c r="D402" s="843"/>
      <c r="E402" s="843"/>
      <c r="F402" s="12">
        <f>'2 жастағы Ш'!CM116</f>
        <v>1</v>
      </c>
      <c r="G402" s="843"/>
    </row>
    <row r="403" spans="2:7" x14ac:dyDescent="0.25">
      <c r="B403" s="707">
        <v>31</v>
      </c>
      <c r="C403" s="843"/>
      <c r="D403" s="843"/>
      <c r="E403" s="843"/>
      <c r="F403" s="12">
        <f>'2 жастағы Ш'!CR116</f>
        <v>0</v>
      </c>
      <c r="G403" s="843"/>
    </row>
    <row r="404" spans="2:7" x14ac:dyDescent="0.25">
      <c r="B404" s="708"/>
      <c r="C404" s="843"/>
      <c r="D404" s="843"/>
      <c r="E404" s="843"/>
      <c r="F404" s="12">
        <f>'2 жастағы Ш'!CQ116</f>
        <v>0</v>
      </c>
      <c r="G404" s="843"/>
    </row>
    <row r="405" spans="2:7" x14ac:dyDescent="0.25">
      <c r="B405" s="712"/>
      <c r="C405" s="843"/>
      <c r="D405" s="843"/>
      <c r="E405" s="843"/>
      <c r="F405" s="12">
        <f>'2 жастағы Ш'!CP116</f>
        <v>1</v>
      </c>
      <c r="G405" s="843"/>
    </row>
    <row r="406" spans="2:7" x14ac:dyDescent="0.25">
      <c r="B406" s="707">
        <v>32</v>
      </c>
      <c r="C406" s="843"/>
      <c r="D406" s="843"/>
      <c r="E406" s="843"/>
      <c r="F406" s="12">
        <f>'2 жастағы Ш'!CU116</f>
        <v>0</v>
      </c>
      <c r="G406" s="843"/>
    </row>
    <row r="407" spans="2:7" x14ac:dyDescent="0.25">
      <c r="B407" s="708"/>
      <c r="C407" s="843"/>
      <c r="D407" s="843"/>
      <c r="E407" s="843"/>
      <c r="F407" s="12">
        <f>'2 жастағы Ш'!CT116</f>
        <v>0</v>
      </c>
      <c r="G407" s="843"/>
    </row>
    <row r="408" spans="2:7" x14ac:dyDescent="0.25">
      <c r="B408" s="712"/>
      <c r="C408" s="843"/>
      <c r="D408" s="843"/>
      <c r="E408" s="843"/>
      <c r="F408" s="12">
        <f>'2 жастағы Ш'!CS116</f>
        <v>1</v>
      </c>
      <c r="G408" s="843"/>
    </row>
    <row r="409" spans="2:7" x14ac:dyDescent="0.25">
      <c r="B409" s="707">
        <v>33</v>
      </c>
      <c r="C409" s="843"/>
      <c r="D409" s="843"/>
      <c r="E409" s="843"/>
      <c r="F409" s="12">
        <f>'2 жастағы Ш'!CX116</f>
        <v>0</v>
      </c>
      <c r="G409" s="843"/>
    </row>
    <row r="410" spans="2:7" x14ac:dyDescent="0.25">
      <c r="B410" s="708"/>
      <c r="C410" s="843"/>
      <c r="D410" s="843"/>
      <c r="E410" s="843"/>
      <c r="F410" s="12">
        <f>'2 жастағы Ш'!CW116</f>
        <v>0</v>
      </c>
      <c r="G410" s="843"/>
    </row>
    <row r="411" spans="2:7" x14ac:dyDescent="0.25">
      <c r="B411" s="712"/>
      <c r="C411" s="843"/>
      <c r="D411" s="843"/>
      <c r="E411" s="843"/>
      <c r="F411" s="12">
        <f>'2 жастағы Ш'!CV116</f>
        <v>1</v>
      </c>
      <c r="G411" s="843"/>
    </row>
    <row r="412" spans="2:7" x14ac:dyDescent="0.25">
      <c r="B412" s="707">
        <v>34</v>
      </c>
      <c r="C412" s="843"/>
      <c r="D412" s="843"/>
      <c r="E412" s="843"/>
      <c r="F412" s="12">
        <f>'2 жастағы Ш'!DA116</f>
        <v>0</v>
      </c>
      <c r="G412" s="843"/>
    </row>
    <row r="413" spans="2:7" x14ac:dyDescent="0.25">
      <c r="B413" s="708"/>
      <c r="C413" s="843"/>
      <c r="D413" s="843"/>
      <c r="E413" s="843"/>
      <c r="F413" s="12">
        <f>'2 жастағы Ш'!CZ116</f>
        <v>0</v>
      </c>
      <c r="G413" s="843"/>
    </row>
    <row r="414" spans="2:7" x14ac:dyDescent="0.25">
      <c r="B414" s="712"/>
      <c r="C414" s="843"/>
      <c r="D414" s="843"/>
      <c r="E414" s="843"/>
      <c r="F414" s="12">
        <f>'2 жастағы Ш'!CY116</f>
        <v>1</v>
      </c>
      <c r="G414" s="843"/>
    </row>
    <row r="415" spans="2:7" x14ac:dyDescent="0.25">
      <c r="B415" s="707">
        <v>35</v>
      </c>
      <c r="C415" s="843"/>
      <c r="D415" s="843"/>
      <c r="E415" s="843"/>
      <c r="F415" s="12">
        <f>'2 жастағы Ш'!DD116</f>
        <v>0</v>
      </c>
      <c r="G415" s="843"/>
    </row>
    <row r="416" spans="2:7" x14ac:dyDescent="0.25">
      <c r="B416" s="708"/>
      <c r="C416" s="843"/>
      <c r="D416" s="843"/>
      <c r="E416" s="843"/>
      <c r="F416" s="12">
        <f>'2 жастағы Ш'!DC116</f>
        <v>0</v>
      </c>
      <c r="G416" s="843"/>
    </row>
    <row r="417" spans="2:7" x14ac:dyDescent="0.25">
      <c r="B417" s="712"/>
      <c r="C417" s="843"/>
      <c r="D417" s="843"/>
      <c r="E417" s="843"/>
      <c r="F417" s="12">
        <f>'2 жастағы Ш'!DB116</f>
        <v>1</v>
      </c>
      <c r="G417" s="843"/>
    </row>
    <row r="418" spans="2:7" x14ac:dyDescent="0.25">
      <c r="B418" s="707">
        <v>36</v>
      </c>
      <c r="C418" s="843"/>
      <c r="D418" s="843"/>
      <c r="E418" s="843"/>
      <c r="F418" s="12">
        <f>'2 жастағы Ш'!DG116</f>
        <v>0</v>
      </c>
      <c r="G418" s="843"/>
    </row>
    <row r="419" spans="2:7" x14ac:dyDescent="0.25">
      <c r="B419" s="708"/>
      <c r="C419" s="843"/>
      <c r="D419" s="843"/>
      <c r="E419" s="843"/>
      <c r="F419" s="12">
        <f>'2 жастағы Ш'!DF116</f>
        <v>0</v>
      </c>
      <c r="G419" s="843"/>
    </row>
    <row r="420" spans="2:7" x14ac:dyDescent="0.25">
      <c r="B420" s="708"/>
      <c r="C420" s="843"/>
      <c r="D420" s="843"/>
      <c r="E420" s="843"/>
      <c r="F420" s="334">
        <f>'2 жастағы Ш'!DE116</f>
        <v>1</v>
      </c>
      <c r="G420" s="843"/>
    </row>
    <row r="421" spans="2:7" x14ac:dyDescent="0.25">
      <c r="B421" s="748">
        <v>37</v>
      </c>
      <c r="C421" s="843"/>
      <c r="D421" s="843"/>
      <c r="E421" s="843"/>
      <c r="F421" s="12">
        <f>'2 жастағы Ш'!DJ116</f>
        <v>0</v>
      </c>
      <c r="G421" s="843"/>
    </row>
    <row r="422" spans="2:7" x14ac:dyDescent="0.25">
      <c r="B422" s="748"/>
      <c r="C422" s="843"/>
      <c r="D422" s="843"/>
      <c r="E422" s="843"/>
      <c r="F422" s="12">
        <f>'2 жастағы Ш'!DI116</f>
        <v>0</v>
      </c>
      <c r="G422" s="843"/>
    </row>
    <row r="423" spans="2:7" x14ac:dyDescent="0.25">
      <c r="B423" s="748"/>
      <c r="C423" s="844"/>
      <c r="D423" s="844"/>
      <c r="E423" s="844"/>
      <c r="F423" s="12">
        <f>'2 жастағы Ш'!DH116</f>
        <v>1</v>
      </c>
      <c r="G423" s="844"/>
    </row>
    <row r="424" spans="2:7" ht="18.75" x14ac:dyDescent="0.25">
      <c r="B424" s="821" t="s">
        <v>824</v>
      </c>
      <c r="C424" s="158">
        <f>'2 жастағы Ф'!BK116</f>
        <v>0</v>
      </c>
      <c r="D424" s="158">
        <f>'2 жастағы К'!BN116</f>
        <v>1</v>
      </c>
      <c r="E424" s="158">
        <f>'2 жастағы Т'!AG116</f>
        <v>0</v>
      </c>
      <c r="F424" s="158">
        <f>'2 жастағы Ш'!DM116</f>
        <v>0</v>
      </c>
      <c r="G424" s="159">
        <f>'2 жастағы Ә'!BN116</f>
        <v>0</v>
      </c>
    </row>
    <row r="425" spans="2:7" ht="18.75" x14ac:dyDescent="0.25">
      <c r="B425" s="821"/>
      <c r="C425" s="40">
        <f>'2 жастағы Ф'!BJ116</f>
        <v>0</v>
      </c>
      <c r="D425" s="40">
        <f>'2 жастағы К'!BM116</f>
        <v>0</v>
      </c>
      <c r="E425" s="40">
        <f>'2 жастағы Т'!AF116</f>
        <v>0</v>
      </c>
      <c r="F425" s="40">
        <f>'2 жастағы Ш'!DL116</f>
        <v>0</v>
      </c>
      <c r="G425" s="68">
        <f>'2 жастағы Ә'!BM116</f>
        <v>0</v>
      </c>
    </row>
    <row r="426" spans="2:7" ht="18.75" x14ac:dyDescent="0.25">
      <c r="B426" s="821"/>
      <c r="C426" s="95">
        <f>'2 жастағы Ф'!BI116</f>
        <v>19</v>
      </c>
      <c r="D426" s="95">
        <f>'2 жастағы К'!BL116</f>
        <v>19</v>
      </c>
      <c r="E426" s="95">
        <f>'2 жастағы Т'!AE116</f>
        <v>9</v>
      </c>
      <c r="F426" s="95">
        <f>'2 жастағы Ш'!DK116</f>
        <v>37</v>
      </c>
      <c r="G426" s="96">
        <f>'2 жастағы Ә'!BL116</f>
        <v>20</v>
      </c>
    </row>
    <row r="427" spans="2:7" x14ac:dyDescent="0.25">
      <c r="B427" s="157">
        <f>СВОД!V103</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conditionalFormatting sqref="BW184">
    <cfRule type="iconSet" priority="72">
      <iconSet iconSet="3Symbols2">
        <cfvo type="percent" val="0"/>
        <cfvo type="percent" val="33"/>
        <cfvo type="percent" val="67"/>
      </iconSet>
    </cfRule>
  </conditionalFormatting>
  <conditionalFormatting sqref="BW188">
    <cfRule type="iconSet" priority="71">
      <iconSet iconSet="3Symbols2">
        <cfvo type="percent" val="0"/>
        <cfvo type="percent" val="33"/>
        <cfvo type="percent" val="67"/>
      </iconSet>
    </cfRule>
  </conditionalFormatting>
  <conditionalFormatting sqref="BW192">
    <cfRule type="iconSet" priority="70">
      <iconSet iconSet="3Symbols2">
        <cfvo type="percent" val="0"/>
        <cfvo type="percent" val="33"/>
        <cfvo type="percent" val="67"/>
      </iconSet>
    </cfRule>
  </conditionalFormatting>
  <conditionalFormatting sqref="BW196">
    <cfRule type="iconSet" priority="69">
      <iconSet iconSet="3Symbols2">
        <cfvo type="percent" val="0"/>
        <cfvo type="percent" val="33"/>
        <cfvo type="percent" val="67"/>
      </iconSet>
    </cfRule>
  </conditionalFormatting>
  <conditionalFormatting sqref="BW200">
    <cfRule type="iconSet" priority="68">
      <iconSet iconSet="3Symbols2">
        <cfvo type="percent" val="0"/>
        <cfvo type="percent" val="33"/>
        <cfvo type="percent" val="67"/>
      </iconSet>
    </cfRule>
  </conditionalFormatting>
  <conditionalFormatting sqref="BW204">
    <cfRule type="iconSet" priority="67">
      <iconSet iconSet="3Symbols2">
        <cfvo type="percent" val="0"/>
        <cfvo type="percent" val="33"/>
        <cfvo type="percent" val="67"/>
      </iconSet>
    </cfRule>
  </conditionalFormatting>
  <conditionalFormatting sqref="BW208">
    <cfRule type="iconSet" priority="66">
      <iconSet iconSet="3Symbols2">
        <cfvo type="percent" val="0"/>
        <cfvo type="percent" val="33"/>
        <cfvo type="percent" val="67"/>
      </iconSet>
    </cfRule>
  </conditionalFormatting>
  <conditionalFormatting sqref="BW212">
    <cfRule type="iconSet" priority="65">
      <iconSet iconSet="3Symbols2">
        <cfvo type="percent" val="0"/>
        <cfvo type="percent" val="33"/>
        <cfvo type="percent" val="67"/>
      </iconSet>
    </cfRule>
  </conditionalFormatting>
  <conditionalFormatting sqref="BY184">
    <cfRule type="iconSet" priority="64">
      <iconSet iconSet="3Symbols2">
        <cfvo type="percent" val="0"/>
        <cfvo type="percent" val="33"/>
        <cfvo type="percent" val="67"/>
      </iconSet>
    </cfRule>
  </conditionalFormatting>
  <conditionalFormatting sqref="BY188">
    <cfRule type="iconSet" priority="63">
      <iconSet iconSet="3Symbols2">
        <cfvo type="percent" val="0"/>
        <cfvo type="percent" val="33"/>
        <cfvo type="percent" val="67"/>
      </iconSet>
    </cfRule>
  </conditionalFormatting>
  <conditionalFormatting sqref="BY192">
    <cfRule type="iconSet" priority="7">
      <iconSet iconSet="3Symbols2">
        <cfvo type="percent" val="0"/>
        <cfvo type="percent" val="33"/>
        <cfvo type="percent" val="67"/>
      </iconSet>
    </cfRule>
  </conditionalFormatting>
  <conditionalFormatting sqref="BY196">
    <cfRule type="iconSet" priority="62">
      <iconSet iconSet="3Symbols2">
        <cfvo type="percent" val="0"/>
        <cfvo type="percent" val="33"/>
        <cfvo type="percent" val="67"/>
      </iconSet>
    </cfRule>
  </conditionalFormatting>
  <conditionalFormatting sqref="BY200">
    <cfRule type="iconSet" priority="61">
      <iconSet iconSet="3Symbols2">
        <cfvo type="percent" val="0"/>
        <cfvo type="percent" val="33"/>
        <cfvo type="percent" val="67"/>
      </iconSet>
    </cfRule>
  </conditionalFormatting>
  <conditionalFormatting sqref="BY204">
    <cfRule type="iconSet" priority="60">
      <iconSet iconSet="3Symbols2">
        <cfvo type="percent" val="0"/>
        <cfvo type="percent" val="33"/>
        <cfvo type="percent" val="67"/>
      </iconSet>
    </cfRule>
  </conditionalFormatting>
  <conditionalFormatting sqref="BY208">
    <cfRule type="iconSet" priority="59">
      <iconSet iconSet="3Symbols2">
        <cfvo type="percent" val="0"/>
        <cfvo type="percent" val="33"/>
        <cfvo type="percent" val="67"/>
      </iconSet>
    </cfRule>
  </conditionalFormatting>
  <conditionalFormatting sqref="BY212">
    <cfRule type="iconSet" priority="58">
      <iconSet iconSet="3Symbols2">
        <cfvo type="percent" val="0"/>
        <cfvo type="percent" val="33"/>
        <cfvo type="percent" val="67"/>
      </iconSet>
    </cfRule>
  </conditionalFormatting>
  <conditionalFormatting sqref="CA184">
    <cfRule type="iconSet" priority="57">
      <iconSet iconSet="3Symbols2">
        <cfvo type="percent" val="0"/>
        <cfvo type="percent" val="33"/>
        <cfvo type="percent" val="67"/>
      </iconSet>
    </cfRule>
  </conditionalFormatting>
  <conditionalFormatting sqref="CA188">
    <cfRule type="iconSet" priority="56">
      <iconSet iconSet="3Symbols2">
        <cfvo type="percent" val="0"/>
        <cfvo type="percent" val="33"/>
        <cfvo type="percent" val="67"/>
      </iconSet>
    </cfRule>
  </conditionalFormatting>
  <conditionalFormatting sqref="CA192">
    <cfRule type="iconSet" priority="6">
      <iconSet iconSet="3Symbols2">
        <cfvo type="percent" val="0"/>
        <cfvo type="percent" val="33"/>
        <cfvo type="percent" val="67"/>
      </iconSet>
    </cfRule>
  </conditionalFormatting>
  <conditionalFormatting sqref="CA196">
    <cfRule type="iconSet" priority="55">
      <iconSet iconSet="3Symbols2">
        <cfvo type="percent" val="0"/>
        <cfvo type="percent" val="33"/>
        <cfvo type="percent" val="67"/>
      </iconSet>
    </cfRule>
  </conditionalFormatting>
  <conditionalFormatting sqref="CA200">
    <cfRule type="iconSet" priority="54">
      <iconSet iconSet="3Symbols2">
        <cfvo type="percent" val="0"/>
        <cfvo type="percent" val="33"/>
        <cfvo type="percent" val="67"/>
      </iconSet>
    </cfRule>
  </conditionalFormatting>
  <conditionalFormatting sqref="CA204">
    <cfRule type="iconSet" priority="53">
      <iconSet iconSet="3Symbols2">
        <cfvo type="percent" val="0"/>
        <cfvo type="percent" val="33"/>
        <cfvo type="percent" val="67"/>
      </iconSet>
    </cfRule>
  </conditionalFormatting>
  <conditionalFormatting sqref="CA208">
    <cfRule type="iconSet" priority="52">
      <iconSet iconSet="3Symbols2">
        <cfvo type="percent" val="0"/>
        <cfvo type="percent" val="33"/>
        <cfvo type="percent" val="67"/>
      </iconSet>
    </cfRule>
  </conditionalFormatting>
  <conditionalFormatting sqref="CA212">
    <cfRule type="iconSet" priority="51">
      <iconSet iconSet="3Symbols2">
        <cfvo type="percent" val="0"/>
        <cfvo type="percent" val="33"/>
        <cfvo type="percent" val="67"/>
      </iconSet>
    </cfRule>
  </conditionalFormatting>
  <conditionalFormatting sqref="CC184">
    <cfRule type="iconSet" priority="50">
      <iconSet iconSet="3Symbols2">
        <cfvo type="percent" val="0"/>
        <cfvo type="percent" val="33"/>
        <cfvo type="percent" val="67"/>
      </iconSet>
    </cfRule>
  </conditionalFormatting>
  <conditionalFormatting sqref="CC188">
    <cfRule type="iconSet" priority="49">
      <iconSet iconSet="3Symbols2">
        <cfvo type="percent" val="0"/>
        <cfvo type="percent" val="33"/>
        <cfvo type="percent" val="67"/>
      </iconSet>
    </cfRule>
  </conditionalFormatting>
  <conditionalFormatting sqref="CC192">
    <cfRule type="iconSet" priority="48">
      <iconSet iconSet="3Symbols2">
        <cfvo type="percent" val="0"/>
        <cfvo type="percent" val="33"/>
        <cfvo type="percent" val="67"/>
      </iconSet>
    </cfRule>
  </conditionalFormatting>
  <conditionalFormatting sqref="CC196">
    <cfRule type="iconSet" priority="47">
      <iconSet iconSet="3Symbols2">
        <cfvo type="percent" val="0"/>
        <cfvo type="percent" val="33"/>
        <cfvo type="percent" val="67"/>
      </iconSet>
    </cfRule>
  </conditionalFormatting>
  <conditionalFormatting sqref="CC200">
    <cfRule type="iconSet" priority="46">
      <iconSet iconSet="3Symbols2">
        <cfvo type="percent" val="0"/>
        <cfvo type="percent" val="33"/>
        <cfvo type="percent" val="67"/>
      </iconSet>
    </cfRule>
  </conditionalFormatting>
  <conditionalFormatting sqref="CC204">
    <cfRule type="iconSet" priority="45">
      <iconSet iconSet="3Symbols2">
        <cfvo type="percent" val="0"/>
        <cfvo type="percent" val="33"/>
        <cfvo type="percent" val="67"/>
      </iconSet>
    </cfRule>
  </conditionalFormatting>
  <conditionalFormatting sqref="CC208">
    <cfRule type="iconSet" priority="44">
      <iconSet iconSet="3Symbols2">
        <cfvo type="percent" val="0"/>
        <cfvo type="percent" val="33"/>
        <cfvo type="percent" val="67"/>
      </iconSet>
    </cfRule>
  </conditionalFormatting>
  <conditionalFormatting sqref="CC212">
    <cfRule type="iconSet" priority="43">
      <iconSet iconSet="3Symbols2">
        <cfvo type="percent" val="0"/>
        <cfvo type="percent" val="33"/>
        <cfvo type="percent" val="67"/>
      </iconSet>
    </cfRule>
  </conditionalFormatting>
  <conditionalFormatting sqref="CE184">
    <cfRule type="iconSet" priority="42">
      <iconSet iconSet="3Symbols2">
        <cfvo type="percent" val="0"/>
        <cfvo type="percent" val="33"/>
        <cfvo type="percent" val="67"/>
      </iconSet>
    </cfRule>
  </conditionalFormatting>
  <conditionalFormatting sqref="CE185">
    <cfRule type="iconSet" priority="11">
      <iconSet iconSet="3Symbols2">
        <cfvo type="percent" val="0"/>
        <cfvo type="percent" val="33"/>
        <cfvo type="percent" val="67"/>
      </iconSet>
    </cfRule>
  </conditionalFormatting>
  <conditionalFormatting sqref="CE186">
    <cfRule type="iconSet" priority="10">
      <iconSet iconSet="3Symbols2">
        <cfvo type="percent" val="0"/>
        <cfvo type="percent" val="33"/>
        <cfvo type="percent" val="67"/>
      </iconSet>
    </cfRule>
  </conditionalFormatting>
  <conditionalFormatting sqref="CE188">
    <cfRule type="iconSet" priority="41">
      <iconSet iconSet="3Symbols2">
        <cfvo type="percent" val="0"/>
        <cfvo type="percent" val="33"/>
        <cfvo type="percent" val="67"/>
      </iconSet>
    </cfRule>
  </conditionalFormatting>
  <conditionalFormatting sqref="CE192">
    <cfRule type="iconSet" priority="5">
      <iconSet iconSet="3Symbols2">
        <cfvo type="percent" val="0"/>
        <cfvo type="percent" val="33"/>
        <cfvo type="percent" val="67"/>
      </iconSet>
    </cfRule>
  </conditionalFormatting>
  <conditionalFormatting sqref="CE196">
    <cfRule type="iconSet" priority="40">
      <iconSet iconSet="3Symbols2">
        <cfvo type="percent" val="0"/>
        <cfvo type="percent" val="33"/>
        <cfvo type="percent" val="67"/>
      </iconSet>
    </cfRule>
  </conditionalFormatting>
  <conditionalFormatting sqref="CE200">
    <cfRule type="iconSet" priority="39">
      <iconSet iconSet="3Symbols2">
        <cfvo type="percent" val="0"/>
        <cfvo type="percent" val="33"/>
        <cfvo type="percent" val="67"/>
      </iconSet>
    </cfRule>
  </conditionalFormatting>
  <conditionalFormatting sqref="CE204">
    <cfRule type="iconSet" priority="38">
      <iconSet iconSet="3Symbols2">
        <cfvo type="percent" val="0"/>
        <cfvo type="percent" val="33"/>
        <cfvo type="percent" val="67"/>
      </iconSet>
    </cfRule>
  </conditionalFormatting>
  <conditionalFormatting sqref="CE208">
    <cfRule type="iconSet" priority="37">
      <iconSet iconSet="3Symbols2">
        <cfvo type="percent" val="0"/>
        <cfvo type="percent" val="33"/>
        <cfvo type="percent" val="67"/>
      </iconSet>
    </cfRule>
  </conditionalFormatting>
  <conditionalFormatting sqref="CE212">
    <cfRule type="iconSet" priority="36">
      <iconSet iconSet="3Symbols2">
        <cfvo type="percent" val="0"/>
        <cfvo type="percent" val="33"/>
        <cfvo type="percent" val="67"/>
      </iconSet>
    </cfRule>
  </conditionalFormatting>
  <conditionalFormatting sqref="CG184">
    <cfRule type="iconSet" priority="35">
      <iconSet iconSet="3Symbols2">
        <cfvo type="percent" val="0"/>
        <cfvo type="percent" val="33"/>
        <cfvo type="percent" val="67"/>
      </iconSet>
    </cfRule>
  </conditionalFormatting>
  <conditionalFormatting sqref="CG185">
    <cfRule type="iconSet" priority="9">
      <iconSet iconSet="3Symbols2">
        <cfvo type="percent" val="0"/>
        <cfvo type="percent" val="33"/>
        <cfvo type="percent" val="67"/>
      </iconSet>
    </cfRule>
  </conditionalFormatting>
  <conditionalFormatting sqref="CG186">
    <cfRule type="iconSet" priority="8">
      <iconSet iconSet="3Symbols2">
        <cfvo type="percent" val="0"/>
        <cfvo type="percent" val="33"/>
        <cfvo type="percent" val="67"/>
      </iconSet>
    </cfRule>
  </conditionalFormatting>
  <conditionalFormatting sqref="CG188">
    <cfRule type="iconSet" priority="34">
      <iconSet iconSet="3Symbols2">
        <cfvo type="percent" val="0"/>
        <cfvo type="percent" val="33"/>
        <cfvo type="percent" val="67"/>
      </iconSet>
    </cfRule>
  </conditionalFormatting>
  <conditionalFormatting sqref="CG196">
    <cfRule type="iconSet" priority="33">
      <iconSet iconSet="3Symbols2">
        <cfvo type="percent" val="0"/>
        <cfvo type="percent" val="33"/>
        <cfvo type="percent" val="67"/>
      </iconSet>
    </cfRule>
  </conditionalFormatting>
  <conditionalFormatting sqref="CG200">
    <cfRule type="iconSet" priority="32">
      <iconSet iconSet="3Symbols2">
        <cfvo type="percent" val="0"/>
        <cfvo type="percent" val="33"/>
        <cfvo type="percent" val="67"/>
      </iconSet>
    </cfRule>
  </conditionalFormatting>
  <conditionalFormatting sqref="CG204">
    <cfRule type="iconSet" priority="31">
      <iconSet iconSet="3Symbols2">
        <cfvo type="percent" val="0"/>
        <cfvo type="percent" val="33"/>
        <cfvo type="percent" val="67"/>
      </iconSet>
    </cfRule>
  </conditionalFormatting>
  <conditionalFormatting sqref="CG208">
    <cfRule type="iconSet" priority="30">
      <iconSet iconSet="3Symbols2">
        <cfvo type="percent" val="0"/>
        <cfvo type="percent" val="33"/>
        <cfvo type="percent" val="67"/>
      </iconSet>
    </cfRule>
  </conditionalFormatting>
  <conditionalFormatting sqref="CG212">
    <cfRule type="iconSet" priority="29">
      <iconSet iconSet="3Symbols2">
        <cfvo type="percent" val="0"/>
        <cfvo type="percent" val="33"/>
        <cfvo type="percent" val="67"/>
      </iconSet>
    </cfRule>
  </conditionalFormatting>
  <conditionalFormatting sqref="CI184">
    <cfRule type="iconSet" priority="28">
      <iconSet iconSet="3Symbols2">
        <cfvo type="percent" val="0"/>
        <cfvo type="percent" val="33"/>
        <cfvo type="percent" val="67"/>
      </iconSet>
    </cfRule>
  </conditionalFormatting>
  <conditionalFormatting sqref="CI188">
    <cfRule type="iconSet" priority="27">
      <iconSet iconSet="3Symbols2">
        <cfvo type="percent" val="0"/>
        <cfvo type="percent" val="33"/>
        <cfvo type="percent" val="67"/>
      </iconSet>
    </cfRule>
  </conditionalFormatting>
  <conditionalFormatting sqref="CI196">
    <cfRule type="iconSet" priority="23">
      <iconSet iconSet="3Symbols2">
        <cfvo type="percent" val="0"/>
        <cfvo type="percent" val="33"/>
        <cfvo type="percent" val="67"/>
      </iconSet>
    </cfRule>
  </conditionalFormatting>
  <conditionalFormatting sqref="CI200">
    <cfRule type="iconSet" priority="21">
      <iconSet iconSet="3Symbols2">
        <cfvo type="percent" val="0"/>
        <cfvo type="percent" val="33"/>
        <cfvo type="percent" val="67"/>
      </iconSet>
    </cfRule>
  </conditionalFormatting>
  <conditionalFormatting sqref="CI204">
    <cfRule type="iconSet" priority="18">
      <iconSet iconSet="3Symbols2">
        <cfvo type="percent" val="0"/>
        <cfvo type="percent" val="33"/>
        <cfvo type="percent" val="67"/>
      </iconSet>
    </cfRule>
  </conditionalFormatting>
  <conditionalFormatting sqref="CI208">
    <cfRule type="iconSet" priority="15">
      <iconSet iconSet="3Symbols2">
        <cfvo type="percent" val="0"/>
        <cfvo type="percent" val="33"/>
        <cfvo type="percent" val="67"/>
      </iconSet>
    </cfRule>
  </conditionalFormatting>
  <conditionalFormatting sqref="CI212">
    <cfRule type="iconSet" priority="12">
      <iconSet iconSet="3Symbols2">
        <cfvo type="percent" val="0"/>
        <cfvo type="percent" val="33"/>
        <cfvo type="percent" val="67"/>
      </iconSet>
    </cfRule>
  </conditionalFormatting>
  <conditionalFormatting sqref="CK184">
    <cfRule type="iconSet" priority="26">
      <iconSet iconSet="3Symbols2">
        <cfvo type="percent" val="0"/>
        <cfvo type="percent" val="33"/>
        <cfvo type="percent" val="67"/>
      </iconSet>
    </cfRule>
  </conditionalFormatting>
  <conditionalFormatting sqref="CK188">
    <cfRule type="iconSet" priority="25">
      <iconSet iconSet="3Symbols2">
        <cfvo type="percent" val="0"/>
        <cfvo type="percent" val="33"/>
        <cfvo type="percent" val="67"/>
      </iconSet>
    </cfRule>
  </conditionalFormatting>
  <conditionalFormatting sqref="CK196">
    <cfRule type="iconSet" priority="22">
      <iconSet iconSet="3Symbols2">
        <cfvo type="percent" val="0"/>
        <cfvo type="percent" val="33"/>
        <cfvo type="percent" val="67"/>
      </iconSet>
    </cfRule>
  </conditionalFormatting>
  <conditionalFormatting sqref="CK200">
    <cfRule type="iconSet" priority="20">
      <iconSet iconSet="3Symbols2">
        <cfvo type="percent" val="0"/>
        <cfvo type="percent" val="33"/>
        <cfvo type="percent" val="67"/>
      </iconSet>
    </cfRule>
  </conditionalFormatting>
  <conditionalFormatting sqref="CK204">
    <cfRule type="iconSet" priority="17">
      <iconSet iconSet="3Symbols2">
        <cfvo type="percent" val="0"/>
        <cfvo type="percent" val="33"/>
        <cfvo type="percent" val="67"/>
      </iconSet>
    </cfRule>
  </conditionalFormatting>
  <conditionalFormatting sqref="CK208">
    <cfRule type="iconSet" priority="14">
      <iconSet iconSet="3Symbols2">
        <cfvo type="percent" val="0"/>
        <cfvo type="percent" val="33"/>
        <cfvo type="percent" val="67"/>
      </iconSet>
    </cfRule>
  </conditionalFormatting>
  <conditionalFormatting sqref="CM184">
    <cfRule type="iconSet" priority="24">
      <iconSet iconSet="3Symbols2">
        <cfvo type="percent" val="0"/>
        <cfvo type="percent" val="33"/>
        <cfvo type="percent" val="67"/>
      </iconSet>
    </cfRule>
  </conditionalFormatting>
  <conditionalFormatting sqref="CM200">
    <cfRule type="iconSet" priority="19">
      <iconSet iconSet="3Symbols2">
        <cfvo type="percent" val="0"/>
        <cfvo type="percent" val="33"/>
        <cfvo type="percent" val="67"/>
      </iconSet>
    </cfRule>
  </conditionalFormatting>
  <conditionalFormatting sqref="CM204">
    <cfRule type="iconSet" priority="16">
      <iconSet iconSet="3Symbols2">
        <cfvo type="percent" val="0"/>
        <cfvo type="percent" val="33"/>
        <cfvo type="percent" val="67"/>
      </iconSet>
    </cfRule>
  </conditionalFormatting>
  <conditionalFormatting sqref="CM208">
    <cfRule type="iconSet" priority="13">
      <iconSet iconSet="3Symbols2">
        <cfvo type="percent" val="0"/>
        <cfvo type="percent" val="33"/>
        <cfvo type="percent" val="67"/>
      </iconSet>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U906"/>
  <sheetViews>
    <sheetView topLeftCell="A7" zoomScale="50" zoomScaleNormal="50" workbookViewId="0">
      <selection activeCell="Y794" sqref="Y794:CS906"/>
    </sheetView>
  </sheetViews>
  <sheetFormatPr defaultRowHeight="15" x14ac:dyDescent="0.25"/>
  <cols>
    <col min="2" max="2" width="22.7109375" customWidth="1"/>
    <col min="3" max="11" width="35.7109375" customWidth="1"/>
    <col min="12" max="12" width="50.7109375" customWidth="1"/>
  </cols>
  <sheetData>
    <row r="2" spans="2:12" ht="18.75" x14ac:dyDescent="0.3">
      <c r="B2" s="23"/>
      <c r="C2" s="24"/>
      <c r="D2" s="24" t="str">
        <f>'1'!D2</f>
        <v>2022- 2023 оқу жылында бала дамуының жеке картасы</v>
      </c>
      <c r="E2" s="24"/>
      <c r="F2" s="24"/>
      <c r="G2" s="23"/>
      <c r="H2" s="23"/>
    </row>
    <row r="3" spans="2:12" ht="18.75" x14ac:dyDescent="0.3">
      <c r="B3" s="23"/>
      <c r="C3" s="23"/>
      <c r="D3" s="23"/>
      <c r="E3" s="23"/>
      <c r="F3" s="23"/>
      <c r="G3" s="23"/>
      <c r="H3" s="23"/>
    </row>
    <row r="4" spans="2:12" ht="23.25" customHeight="1" x14ac:dyDescent="0.3">
      <c r="B4" s="832" t="s">
        <v>129</v>
      </c>
      <c r="C4" s="832"/>
      <c r="D4" s="25" t="str">
        <f>'2 жастағы Ф'!C12</f>
        <v>Самархан Жасмин</v>
      </c>
      <c r="E4" s="27"/>
      <c r="F4" s="27"/>
      <c r="G4" s="23"/>
      <c r="H4" s="23"/>
    </row>
    <row r="5" spans="2:12" ht="18.75" x14ac:dyDescent="0.3">
      <c r="B5" s="833" t="s">
        <v>105</v>
      </c>
      <c r="C5" s="833"/>
      <c r="D5" s="26">
        <f>'2 жастағы Ф'!A12</f>
        <v>44169</v>
      </c>
      <c r="E5" s="26"/>
      <c r="F5" s="26"/>
      <c r="G5" s="23"/>
      <c r="H5" s="23"/>
    </row>
    <row r="6" spans="2:12" ht="85.5" customHeight="1" x14ac:dyDescent="0.35">
      <c r="B6" s="834" t="s">
        <v>130</v>
      </c>
      <c r="C6" s="833"/>
      <c r="D6" s="25" t="str">
        <f>'1'!D6</f>
        <v>Топар жалпы білім беретін мектебі жанындағы шағын орталық</v>
      </c>
      <c r="E6" s="23"/>
      <c r="F6" s="335" t="str">
        <f>'1'!F6</f>
        <v>Абай ауданы</v>
      </c>
      <c r="G6" s="23"/>
      <c r="H6" s="25"/>
    </row>
    <row r="7" spans="2:12" ht="18.75" x14ac:dyDescent="0.3">
      <c r="B7" s="833" t="s">
        <v>131</v>
      </c>
      <c r="C7" s="833"/>
      <c r="D7" s="25" t="s">
        <v>823</v>
      </c>
      <c r="E7" s="23"/>
      <c r="F7" s="23"/>
      <c r="G7" s="23"/>
      <c r="H7" s="23"/>
    </row>
    <row r="8" spans="2:12" ht="15.75" thickBot="1" x14ac:dyDescent="0.3"/>
    <row r="9" spans="2:12" ht="63.75" customHeight="1" thickBot="1" x14ac:dyDescent="0.3">
      <c r="B9" s="338" t="s">
        <v>132</v>
      </c>
      <c r="C9" s="835" t="s">
        <v>133</v>
      </c>
      <c r="D9" s="835"/>
      <c r="E9" s="835"/>
      <c r="F9" s="835" t="s">
        <v>134</v>
      </c>
      <c r="G9" s="835"/>
      <c r="H9" s="835"/>
      <c r="I9" s="835" t="s">
        <v>135</v>
      </c>
      <c r="J9" s="835"/>
      <c r="K9" s="835"/>
      <c r="L9" s="339" t="s">
        <v>136</v>
      </c>
    </row>
    <row r="10" spans="2:12" ht="60" customHeight="1" x14ac:dyDescent="0.25">
      <c r="B10" s="829" t="s">
        <v>103</v>
      </c>
      <c r="C10" s="288" t="e">
        <f>IF(C122="","",VLOOKUP(C122,$Y$794:$Z$796,2,TRUE))</f>
        <v>#N/A</v>
      </c>
      <c r="D10" s="288" t="e">
        <f>IF(C123="","",VLOOKUP(C123,$AA$794:$AB$796,2,TRUE))</f>
        <v>#N/A</v>
      </c>
      <c r="E10" s="288" t="str">
        <f>IF(C124="","",VLOOKUP(C124,$AC$794:$AD$796,2,TRUE))</f>
        <v>негізгі қимыл түрлерінің бастапқы дағдыларын, өзіне-өзі қызмет көрсету дағдыларын бекіту</v>
      </c>
      <c r="F10" s="282" t="e">
        <f>IF(C195="","",VLOOKUP(C195,$AR$794:$AS$796,2,TRUE))</f>
        <v>#N/A</v>
      </c>
      <c r="G10" s="282" t="e">
        <f>IF(C196="","",VLOOKUP(C196,$AT$794:$AU$796,2,TRUE))</f>
        <v>#N/A</v>
      </c>
      <c r="H10" s="282" t="str">
        <f>IF(C197="","",VLOOKUP(C197,$AV$794:$AW$796,2,TRUE))</f>
        <v>әртүрлі бағытта және берілген бағытта шеңбер бойымен қолдарын әртүрлі қалыпта ұстап жүруді бекіту</v>
      </c>
      <c r="I10" s="282" t="e">
        <f>IF(C313="","",VLOOKUP(C313,$AR$794:$AS$796,2,TRUE))</f>
        <v>#N/A</v>
      </c>
      <c r="J10" s="282" t="e">
        <f>IF(C314="","",VLOOKUP(C314,$AT$794:$AU$796,2,TRUE))</f>
        <v>#N/A</v>
      </c>
      <c r="K10" s="282" t="str">
        <f>IF(C315="","",VLOOKUP(C315,$AV$794:$AW$796,2,TRUE))</f>
        <v>әртүрлі бағытта және берілген бағытта шеңбер бойымен қолдарын әртүрлі қалыпта ұстап жүруді бекіту</v>
      </c>
      <c r="L10" s="797" t="e">
        <f>IF(B427="","",VLOOKUP(B427,$AR$902:$AS$904,2,TRUE))</f>
        <v>#N/A</v>
      </c>
    </row>
    <row r="11" spans="2:12" ht="60" customHeight="1" x14ac:dyDescent="0.25">
      <c r="B11" s="830"/>
      <c r="C11" s="281" t="e">
        <f>IF(C125="","",VLOOKUP(C125,$AE$794:$AF$796,2,TRUE))</f>
        <v>#N/A</v>
      </c>
      <c r="D11" s="281" t="str">
        <f>IF(C126="","",VLOOKUP(C126,$AG$794:$AH$796,2,TRUE))</f>
        <v>дене жаттығуларын орындауға ықылас танытуды, ересектердің көмегімен өзін ретке келтіруді қалыптастыру</v>
      </c>
      <c r="E11" s="281" t="e">
        <f>IF(C127="","",VLOOKUP(C127,$AI$794:$AJ$796,2,TRUE))</f>
        <v>#N/A</v>
      </c>
      <c r="F11" s="91" t="e">
        <f>IF(C198="","",VLOOKUP(C198,$AX$794:$AY$796,2,TRUE))</f>
        <v>#N/A</v>
      </c>
      <c r="G11" s="91" t="e">
        <f>IF(C199="","",VLOOKUP(C199,$AZ$794:$BA$796,2,TRUE))</f>
        <v>#N/A</v>
      </c>
      <c r="H11" s="91" t="str">
        <f>IF(C200="","",VLOOKUP(C200,$BB$794:$BC$796,2,TRUE))</f>
        <v>шағын топпен және бүкіл топпен қарқынды өзгертіп жүруді бекіту</v>
      </c>
      <c r="I11" s="91" t="e">
        <f>IF(C316="","",VLOOKUP(C316,$AX$794:$AY$796,2,TRUE))</f>
        <v>#N/A</v>
      </c>
      <c r="J11" s="91" t="e">
        <f>IF(C317="","",VLOOKUP(C317,$AZ$794:$BA$796,2,TRUE))</f>
        <v>#N/A</v>
      </c>
      <c r="K11" s="91" t="str">
        <f>IF(C318="","",VLOOKUP(C318,$BB$794:$BC$796,2,TRUE))</f>
        <v>шағын топпен және бүкіл топпен қарқынды өзгертіп жүруді бекіту</v>
      </c>
      <c r="L11" s="798"/>
    </row>
    <row r="12" spans="2:12" ht="60" customHeight="1" x14ac:dyDescent="0.25">
      <c r="B12" s="830"/>
      <c r="C12" s="281" t="e">
        <f>IF(C128="","",VLOOKUP(C128,$AK$794:$AL$796,2,TRUE))</f>
        <v>#N/A</v>
      </c>
      <c r="D12" s="281" t="e">
        <f>IF(C129="","",VLOOKUP(C129,$AM$794:$AN$796,2,TRUE))</f>
        <v>#N/A</v>
      </c>
      <c r="E12" s="281" t="str">
        <f>IF(C130="","",VLOOKUP(C130,$AO$794:$AP$796,2,TRUE))</f>
        <v>тазалық пен ұқыптылыққа қанағаттанған сезімін білдіруді бекіту</v>
      </c>
      <c r="F12" s="91" t="e">
        <f>IF(C201="","",VLOOKUP(C201,$BD$794:$BE$796,2,TRUE))</f>
        <v>#N/A</v>
      </c>
      <c r="G12" s="91" t="e">
        <f>IF(C202="","",VLOOKUP(C202,$BF$794:$BG$796,2,TRUE))</f>
        <v>#N/A</v>
      </c>
      <c r="H12" s="91" t="str">
        <f>IF(C203="","",VLOOKUP(C203,$BH$794:$BI$796,2,TRUE))</f>
        <v>белгі бойынша тоқтап жүруді бекіту</v>
      </c>
      <c r="I12" s="91" t="e">
        <f>IF(C319="","",VLOOKUP(C319,$BD$794:$BE$796,2,TRUE))</f>
        <v>#N/A</v>
      </c>
      <c r="J12" s="91" t="e">
        <f>IF(C320="","",VLOOKUP(C320,$BF$794:$BG$796,2,TRUE))</f>
        <v>#N/A</v>
      </c>
      <c r="K12" s="91" t="str">
        <f>IF(C321="","",VLOOKUP(C321,$BH$794:$BI$796,2,TRUE))</f>
        <v>белгі бойынша тоқтап жүруді бекіту</v>
      </c>
      <c r="L12" s="798"/>
    </row>
    <row r="13" spans="2:12" ht="60" customHeight="1" x14ac:dyDescent="0.25">
      <c r="B13" s="830"/>
      <c r="C13" s="281" t="e">
        <f>IF(C131="","",VLOOKUP(C131,$Y$798:$Z$800,2,TRUE))</f>
        <v>#N/A</v>
      </c>
      <c r="D13" s="281" t="e">
        <f>IF(C132="","",VLOOKUP(C132,$AA$798:$AB$800,2,TRUE))</f>
        <v>#N/A</v>
      </c>
      <c r="E13" s="281" t="str">
        <f>IF(C133="","",VLOOKUP(C133,$AC$798:$AD$800,2,TRUE))</f>
        <v>тура жолдың бойымен жүруді бекіту</v>
      </c>
      <c r="F13" s="91" t="e">
        <f>IF(C204="","",VLOOKUP(C204,$BJ$794:$BK$796,2,TRUE))</f>
        <v>#N/A</v>
      </c>
      <c r="G13" s="91" t="e">
        <f>IF(C205="","",VLOOKUP(C205,$BL$794:$BM$796,2,TRUE))</f>
        <v>#N/A</v>
      </c>
      <c r="H13" s="91" t="str">
        <f>IF(C206="","",VLOOKUP(C206,$BN$794:$BO$796,2,TRUE))</f>
        <v>жүруде тепе-теңдікті сақтауды бекіту</v>
      </c>
      <c r="I13" s="91" t="e">
        <f>IF(C322="","",VLOOKUP(C322,$BJ$794:$BK$796,2,TRUE))</f>
        <v>#N/A</v>
      </c>
      <c r="J13" s="91" t="e">
        <f>IF(C323="","",VLOOKUP(C323,$BL$794:$BM$796,2,TRUE))</f>
        <v>#N/A</v>
      </c>
      <c r="K13" s="91" t="str">
        <f>IF(C324="","",VLOOKUP(C324,$BN$794:$BO$796,2,TRUE))</f>
        <v>жүруде тепе-теңдікті сақтауды бекіту</v>
      </c>
      <c r="L13" s="798"/>
    </row>
    <row r="14" spans="2:12" ht="60" customHeight="1" x14ac:dyDescent="0.25">
      <c r="B14" s="830"/>
      <c r="C14" s="281" t="e">
        <f>IF(C134="","",VLOOKUP(C134,$AE$798:$AF$800,2,TRUE))</f>
        <v>#N/A</v>
      </c>
      <c r="D14" s="281" t="str">
        <f>IF(C135="","",VLOOKUP(C135,$AG$798:$AH$800,2,TRUE))</f>
        <v>ересектің көмегімен гимнастикалық тақтай бойымен жүруді қалыптастыру</v>
      </c>
      <c r="E14" s="281" t="e">
        <f>IF(C136="","",VLOOKUP(C136,$AI$798:$AJ$800,2,TRUE))</f>
        <v>#N/A</v>
      </c>
      <c r="F14" s="91" t="e">
        <f>IF(C207="","",VLOOKUP(C207,$BP$794:$BQ$796,2,TRUE))</f>
        <v>#N/A</v>
      </c>
      <c r="G14" s="91" t="e">
        <f>IF(C208="","",VLOOKUP(C208,$BR$794:$BS$796,2,TRUE))</f>
        <v>#N/A</v>
      </c>
      <c r="H14" s="91" t="str">
        <f>IF(C209="","",VLOOKUP(C209,$BT$794:$BU$796,2,TRUE))</f>
        <v>заттардың бойымен, астымен еңбектеуді бекіту</v>
      </c>
      <c r="I14" s="91" t="e">
        <f>IF(C325="","",VLOOKUP(C325,$BP$794:$BQ$796,2,TRUE))</f>
        <v>#N/A</v>
      </c>
      <c r="J14" s="91" t="e">
        <f>IF(C326="","",VLOOKUP(C326,$BR$794:$BS$796,2,TRUE))</f>
        <v>#N/A</v>
      </c>
      <c r="K14" s="91" t="str">
        <f>IF(C327="","",VLOOKUP(C327,$BT$794:$BU$796,2,TRUE))</f>
        <v>заттардың бойымен, астымен еңбектеуді бекіту</v>
      </c>
      <c r="L14" s="798"/>
    </row>
    <row r="15" spans="2:12" ht="60" customHeight="1" x14ac:dyDescent="0.25">
      <c r="B15" s="830"/>
      <c r="C15" s="281" t="e">
        <f>IF(C137="","",VLOOKUP(C137,$AK$798:$AL$800,2,TRUE))</f>
        <v>#N/A</v>
      </c>
      <c r="D15" s="281" t="e">
        <f>IF(C138="","",VLOOKUP(C138,$AM$798:$AN$800,2,TRUE))</f>
        <v>#N/A</v>
      </c>
      <c r="E15" s="281" t="str">
        <f>IF(C139="","",VLOOKUP(C139,$AO$798:$AP$800,2,TRUE))</f>
        <v>негізгі қимыл түрлерін жетілдіруге арналған қимылды ойындарға қызығушылық танытуды бекіту</v>
      </c>
      <c r="F15" s="91" t="e">
        <f>IF(C210="","",VLOOKUP(C210,$AR$798:$AS$800,2,TRUE))</f>
        <v>#N/A</v>
      </c>
      <c r="G15" s="91" t="e">
        <f>IF(C211="","",VLOOKUP(C211,$AT$798:$AU$800,2,TRUE))</f>
        <v>#N/A</v>
      </c>
      <c r="H15" s="91" t="str">
        <f>IF(C212="","",VLOOKUP(C212,$AV$798:$AW$800,2,TRUE))</f>
        <v>ересектермен бірге дене жаттығуларын орындауды бекіту</v>
      </c>
      <c r="I15" s="91" t="e">
        <f>IF(C328="","",VLOOKUP(C328,$AR$798:$AS$800,2,TRUE))</f>
        <v>#N/A</v>
      </c>
      <c r="J15" s="91" t="e">
        <f>IF(C329="","",VLOOKUP(C329,$AT$798:$AU$800,2,TRUE))</f>
        <v>#N/A</v>
      </c>
      <c r="K15" s="91" t="str">
        <f>IF(C330="","",VLOOKUP(C330,$AV$798:$AW$800,2,TRUE))</f>
        <v>ересектермен бірге дене жаттығуларын орындауды бекіту</v>
      </c>
      <c r="L15" s="798"/>
    </row>
    <row r="16" spans="2:12" ht="60" customHeight="1" x14ac:dyDescent="0.25">
      <c r="B16" s="830"/>
      <c r="C16" s="281" t="e">
        <f>IF(C140="","",VLOOKUP(C140,$Y$802:$Z$804,2,TRUE))</f>
        <v>#N/A</v>
      </c>
      <c r="D16" s="281" t="e">
        <f>IF(C141="","",VLOOKUP(C141,$AA$802:$AB$804,2,TRUE))</f>
        <v>#N/A</v>
      </c>
      <c r="E16" s="281" t="str">
        <f>IF(C142="","",VLOOKUP(C142,$AC$802:$AD$804,2,TRUE))</f>
        <v>заттардың арасымен жүруді бекіту</v>
      </c>
      <c r="F16" s="91" t="e">
        <f>IF(C213="","",VLOOKUP(C213,$AX$798:$AY$800,2,TRUE))</f>
        <v>#N/A</v>
      </c>
      <c r="G16" s="91" t="e">
        <f>IF(C214="","",VLOOKUP(C214,$AZ$798:$BA$800,2,TRUE))</f>
        <v>#N/A</v>
      </c>
      <c r="H16" s="91" t="str">
        <f>IF(C215="","",VLOOKUP(C215,$BB$798:$BC$800,2,TRUE))</f>
        <v>спорттық жаттығуларды орындау техникасын білуді бекіту</v>
      </c>
      <c r="I16" s="91" t="e">
        <f>IF(C331="","",VLOOKUP(C331,$AX$798:$AY$800,2,TRUE))</f>
        <v>#N/A</v>
      </c>
      <c r="J16" s="91" t="e">
        <f>IF(C332="","",VLOOKUP(C332,$AZ$798:$BA$800,2,TRUE))</f>
        <v>#N/A</v>
      </c>
      <c r="K16" s="91" t="str">
        <f>IF(C333="","",VLOOKUP(C333,$BB$798:$BC$800,2,TRUE))</f>
        <v>спорттық жаттығуларды орындау техникасын білуді бекіту</v>
      </c>
      <c r="L16" s="798"/>
    </row>
    <row r="17" spans="2:12" ht="60" customHeight="1" x14ac:dyDescent="0.25">
      <c r="B17" s="830"/>
      <c r="C17" s="281" t="e">
        <f>IF(C143="","",VLOOKUP(C143,$AE$802:$AF$804,2,TRUE))</f>
        <v>#N/A</v>
      </c>
      <c r="D17" s="281" t="str">
        <f>IF(C144="","",VLOOKUP(C144,$AG$802:$AH$804,2,TRUE))</f>
        <v>жұмсақ модульге немесе гимнастикалық скамейкаға көтеріледі және одан түсуді қалыптастыру</v>
      </c>
      <c r="E17" s="281" t="e">
        <f>IF(C145="","",VLOOKUP(C145,$AI$802:$AJ$804,2,TRUE))</f>
        <v>#N/A</v>
      </c>
      <c r="F17" s="91" t="e">
        <f>IF(C216="","",VLOOKUP(C216,$BD$798:$BE$800,2,TRUE))</f>
        <v>#N/A</v>
      </c>
      <c r="G17" s="91" t="e">
        <f>IF(C217="","",VLOOKUP(C217,$BF$798:$BG$800,2,TRUE))</f>
        <v>#N/A</v>
      </c>
      <c r="H17" s="91" t="str">
        <f>IF(C218="","",VLOOKUP(C218,$BH$798:$BI$800,2,TRUE))</f>
        <v>шананы жібінен сүйретуді, ойыншықтарды шанамен сырғанатуды бекіту</v>
      </c>
      <c r="I17" s="91" t="e">
        <f>IF(C334="","",VLOOKUP(C334,$BD$798:$BE$800,2,TRUE))</f>
        <v>#N/A</v>
      </c>
      <c r="J17" s="91" t="e">
        <f>IF(C335="","",VLOOKUP(C335,$BF$798:$BG$800,2,TRUE))</f>
        <v>#N/A</v>
      </c>
      <c r="K17" s="91" t="str">
        <f>IF(C336="","",VLOOKUP(C336,$BH$798:$BI$800,2,TRUE))</f>
        <v>шананы жібінен сүйретуді, ойыншықтарды шанамен сырғанатуды бекіту</v>
      </c>
      <c r="L17" s="798"/>
    </row>
    <row r="18" spans="2:12" ht="60" customHeight="1" x14ac:dyDescent="0.25">
      <c r="B18" s="830"/>
      <c r="C18" s="281" t="e">
        <f>IF(C146="","",VLOOKUP(C146,$AK$802:$AL$804,2,TRUE))</f>
        <v>#N/A</v>
      </c>
      <c r="D18" s="281" t="e">
        <f>IF(C147="","",VLOOKUP(C147,$AM$802:$AN$804,2,TRUE))</f>
        <v>#N/A</v>
      </c>
      <c r="E18" s="281" t="str">
        <f>IF(C148="","",VLOOKUP(C148,$AO$802:$AP$804,2,TRUE))</f>
        <v>допты шағын төбешіктен домалатуды бекіту</v>
      </c>
      <c r="F18" s="91" t="e">
        <f>IF(C219="","",VLOOKUP(C219,$BJ$798:$BK$800,2,TRUE))</f>
        <v>#N/A</v>
      </c>
      <c r="G18" s="91" t="e">
        <f>IF(C220="","",VLOOKUP(C220,$BL$798:$BM$800,2,TRUE))</f>
        <v>#N/A</v>
      </c>
      <c r="H18" s="91" t="str">
        <f>IF(C221="","",VLOOKUP(C221,$BN$798:$BO$800,2,TRUE))</f>
        <v>допты нысанаға лақтыруды бекіту</v>
      </c>
      <c r="I18" s="91" t="e">
        <f>IF(C337="","",VLOOKUP(C337,$BJ$798:$BK$800,2,TRUE))</f>
        <v>#N/A</v>
      </c>
      <c r="J18" s="91" t="e">
        <f>IF(C338="","",VLOOKUP(C338,$BL$798:$BM$800,2,TRUE))</f>
        <v>#N/A</v>
      </c>
      <c r="K18" s="91" t="str">
        <f>IF(C339="","",VLOOKUP(C339,$BN$798:$BO$800,2,TRUE))</f>
        <v>допты нысанаға лақтыруды бекіту</v>
      </c>
      <c r="L18" s="798"/>
    </row>
    <row r="19" spans="2:12" ht="60" customHeight="1" x14ac:dyDescent="0.25">
      <c r="B19" s="830"/>
      <c r="C19" s="281" t="e">
        <f>IF(C149="","",VLOOKUP(C149,$Y$806:$Z$808,2,TRUE))</f>
        <v>#N/A</v>
      </c>
      <c r="D19" s="281" t="str">
        <f>IF(C150="","",VLOOKUP(C150,$AA$806:$AB$808,2,TRUE))</f>
        <v>қимылды үйлестірудің бастапқы дағдыларын қалыптастыру</v>
      </c>
      <c r="E19" s="281" t="e">
        <f>IF(C151="","",VLOOKUP(C151,$AC$806:$AD$808,2,TRUE))</f>
        <v>#N/A</v>
      </c>
      <c r="F19" s="91" t="e">
        <f>IF(C222="","",VLOOKUP(C222,$BP$798:$BQ$800,2,TRUE))</f>
        <v>#N/A</v>
      </c>
      <c r="G19" s="91" t="e">
        <f>IF(C223="","",VLOOKUP(C223,$BR$798:$BS$800,2,TRUE))</f>
        <v>#N/A</v>
      </c>
      <c r="H19" s="91" t="str">
        <f>IF(C224="","",VLOOKUP(C224,$BT$798:$BU$800,2,TRUE))</f>
        <v xml:space="preserve">доптарды заттардың арасымен, бір-біріне домалатуды бекіту </v>
      </c>
      <c r="I19" s="91" t="e">
        <f>IF(C340="","",VLOOKUP(C340,$BP$798:$BQ$800,2,TRUE))</f>
        <v>#N/A</v>
      </c>
      <c r="J19" s="91" t="e">
        <f>IF(C341="","",VLOOKUP(C341,$BR$798:$BS$800,2,TRUE))</f>
        <v>#N/A</v>
      </c>
      <c r="K19" s="91" t="str">
        <f>IF(C342="","",VLOOKUP(C342,$BT$798:$BU$800,2,TRUE))</f>
        <v xml:space="preserve">доптарды заттардың арасымен, бір-біріне домалатуды бекіту </v>
      </c>
      <c r="L19" s="798"/>
    </row>
    <row r="20" spans="2:12" ht="60" customHeight="1" x14ac:dyDescent="0.25">
      <c r="B20" s="830"/>
      <c r="C20" s="281" t="e">
        <f>IF(C152="","",VLOOKUP(C152,$AE$806:$AF$808,2,TRUE))</f>
        <v>#N/A</v>
      </c>
      <c r="D20" s="281" t="e">
        <f>IF(C153="","",VLOOKUP(C153,$AG$806:$AH$808,2,TRUE))</f>
        <v>#N/A</v>
      </c>
      <c r="E20" s="281" t="str">
        <f>IF(C154="","",VLOOKUP(C154,$AI$806:$AJ$808,2,TRUE))</f>
        <v>ересектердің көрсетуімен жалпы дамытушы жаттығуларды орындауды бекіту</v>
      </c>
      <c r="F20" s="91" t="e">
        <f>IF(C225="","",VLOOKUP(C225,$AR$802:$AS$804,2,TRUE))</f>
        <v>#N/A</v>
      </c>
      <c r="G20" s="91" t="e">
        <f>IF(C226="","",VLOOKUP(C226,$AT$802:$AU$804,2,TRUE))</f>
        <v>#N/A</v>
      </c>
      <c r="H20" s="91" t="str">
        <f>IF(C227="","",VLOOKUP(C227,$AV$802:$AW$804,2,TRUE))</f>
        <v>жеке гигиенаның бастапқы дағдыларын меңгергуді бекіту</v>
      </c>
      <c r="I20" s="91" t="e">
        <f>IF(C343="","",VLOOKUP(C343,$AR$802:$AS$804,2,TRUE))</f>
        <v>#N/A</v>
      </c>
      <c r="J20" s="91" t="e">
        <f>IF(C344="","",VLOOKUP(C344,$AT$802:$AU$804,2,TRUE))</f>
        <v>#N/A</v>
      </c>
      <c r="K20" s="91" t="str">
        <f>IF(C345="","",VLOOKUP(C345,$AV$802:$AW$804,2,TRUE))</f>
        <v>жеке гигиенаның бастапқы дағдыларын меңгергуді бекіту</v>
      </c>
      <c r="L20" s="798"/>
    </row>
    <row r="21" spans="2:12" ht="60" customHeight="1" x14ac:dyDescent="0.25">
      <c r="B21" s="830"/>
      <c r="C21" s="281" t="e">
        <f>IF(C155="","",VLOOKUP(C155,$AK$806:$AL$808,2,TRUE))</f>
        <v>#N/A</v>
      </c>
      <c r="D21" s="281" t="e">
        <f>IF(C156="","",VLOOKUP(C156,$AM$806:$AN$808,2,TRUE))</f>
        <v>#N/A</v>
      </c>
      <c r="E21" s="281" t="str">
        <f>IF(C157="","",VLOOKUP(C157,$AO$806:$AP$808,2,TRUE))</f>
        <v>ересектердің көмегімен өзіне-өзі қызмет көрсетудің қарапайым дағдыларын сақтауды бекіту</v>
      </c>
      <c r="F21" s="91" t="e">
        <f>IF(C228="","",VLOOKUP(C228,$AX$802:$AY$804,2,TRUE))</f>
        <v>#N/A</v>
      </c>
      <c r="G21" s="91" t="e">
        <f>IF(C229="","",VLOOKUP(C229,$AZ$802:$BA$804,2,TRUE))</f>
        <v>#N/A</v>
      </c>
      <c r="H21" s="91" t="str">
        <f>IF(C230="","",VLOOKUP(C230,$BB$802:$BC$804,2,TRUE))</f>
        <v>шынықтыру шараларын өткізу кезінде жағымды көңіл-күй танытуды бекіту</v>
      </c>
      <c r="I21" s="91" t="e">
        <f>IF(C346="","",VLOOKUP(C346,$AX$802:$AY$804,2,TRUE))</f>
        <v>#N/A</v>
      </c>
      <c r="J21" s="91" t="e">
        <f>IF(C347="","",VLOOKUP(C347,$AZ$802:$BA$804,2,TRUE))</f>
        <v>#N/A</v>
      </c>
      <c r="K21" s="91" t="str">
        <f>IF(C348="","",VLOOKUP(C348,$BB$802:$BC$804,2,TRUE))</f>
        <v>шынықтыру шараларын өткізу кезінде жағымды көңіл-күй танытуды бекіту</v>
      </c>
      <c r="L21" s="798"/>
    </row>
    <row r="22" spans="2:12" ht="60" customHeight="1" x14ac:dyDescent="0.25">
      <c r="B22" s="830"/>
      <c r="C22" s="812"/>
      <c r="D22" s="813"/>
      <c r="E22" s="814"/>
      <c r="F22" s="91" t="e">
        <f>IF(C231="","",VLOOKUP(C231,$BD$802:$BE$804,2,TRUE))</f>
        <v>#N/A</v>
      </c>
      <c r="G22" s="91" t="e">
        <f>IF(C232="","",VLOOKUP(C232,$BF$802:$BG$804,2,TRUE))</f>
        <v>#N/A</v>
      </c>
      <c r="H22" s="91" t="str">
        <f>IF(C233="","",VLOOKUP(C233,$BH$802:$BI$804,2,TRUE))</f>
        <v>қимылды ойындарды қуана ойнауды бекіту</v>
      </c>
      <c r="I22" s="91" t="e">
        <f>IF(C349="","",VLOOKUP(C349,$BD$802:$BE$804,2,TRUE))</f>
        <v>#N/A</v>
      </c>
      <c r="J22" s="91" t="e">
        <f>IF(C350="","",VLOOKUP(C350,$BF$802:$BG$804,2,TRUE))</f>
        <v>#N/A</v>
      </c>
      <c r="K22" s="91" t="str">
        <f>IF(C351="","",VLOOKUP(C351,$BH$802:$BI$804,2,TRUE))</f>
        <v>қимылды ойындарды қуана ойнауды бекіту</v>
      </c>
      <c r="L22" s="798"/>
    </row>
    <row r="23" spans="2:12" ht="60" customHeight="1" x14ac:dyDescent="0.25">
      <c r="B23" s="830"/>
      <c r="C23" s="815"/>
      <c r="D23" s="816"/>
      <c r="E23" s="817"/>
      <c r="F23" s="91" t="e">
        <f>IF(C234="","",VLOOKUP(C234,$BJ$802:$BK$804,2,TRUE))</f>
        <v>#N/A</v>
      </c>
      <c r="G23" s="91" t="e">
        <f>IF(C235="","",VLOOKUP(C235,$BL$802:$BM$804,2,TRUE))</f>
        <v>#N/A</v>
      </c>
      <c r="H23" s="91" t="str">
        <f>IF(C236="","",VLOOKUP(C236,$BN$802:$BO$804,2,TRUE))</f>
        <v>қимыл белсенділігіне жағымды эмоция білдіруді бекіту</v>
      </c>
      <c r="I23" s="91" t="e">
        <f>IF(C352="","",VLOOKUP(C352,$BJ$802:$BK$804,2,TRUE))</f>
        <v>#N/A</v>
      </c>
      <c r="J23" s="91" t="e">
        <f>IF(C353="","",VLOOKUP(C353,$BL$802:$BM$804,2,TRUE))</f>
        <v>#N/A</v>
      </c>
      <c r="K23" s="91" t="str">
        <f>IF(C354="","",VLOOKUP(C354,$BN$802:$BO$804,2,TRUE))</f>
        <v>қимыл белсенділігіне жағымды эмоция білдіруді бекіту</v>
      </c>
      <c r="L23" s="798"/>
    </row>
    <row r="24" spans="2:12" ht="60" customHeight="1" x14ac:dyDescent="0.25">
      <c r="B24" s="830"/>
      <c r="C24" s="815"/>
      <c r="D24" s="816"/>
      <c r="E24" s="817"/>
      <c r="F24" s="91" t="e">
        <f>IF(C237="","",VLOOKUP(C237,$BP$802:$BQ$804,2,TRUE))</f>
        <v>#N/A</v>
      </c>
      <c r="G24" s="91" t="e">
        <f>IF(C238="","",VLOOKUP(C238,$BR$802:$BS$804,2,TRUE))</f>
        <v>#N/A</v>
      </c>
      <c r="H24" s="91" t="str">
        <f>IF(C239="","",VLOOKUP(C239,$BT$802:$BU$804,2,TRUE))</f>
        <v>бұрын меңгерген қимылдарды өз бетінше орындауды бекіту</v>
      </c>
      <c r="I24" s="91" t="e">
        <f>IF(C355="","",VLOOKUP(C355,$BP$802:$BQ$804,2,TRUE))</f>
        <v>#N/A</v>
      </c>
      <c r="J24" s="91" t="e">
        <f>IF(C356="","",VLOOKUP(C356,$BR$802:$BS$804,2,TRUE))</f>
        <v>#N/A</v>
      </c>
      <c r="K24" s="91" t="str">
        <f>IF(C357="","",VLOOKUP(C357,$BT$802:$BU$804,2,TRUE))</f>
        <v>бұрын меңгерген қимылдарды өз бетінше орындауды бекіту</v>
      </c>
      <c r="L24" s="798"/>
    </row>
    <row r="25" spans="2:12" ht="60" customHeight="1" x14ac:dyDescent="0.25">
      <c r="B25" s="830"/>
      <c r="C25" s="815"/>
      <c r="D25" s="816"/>
      <c r="E25" s="817"/>
      <c r="F25" s="91" t="e">
        <f>IF(C240="","",VLOOKUP(C240,$AR$806:$AS$808,2,TRUE))</f>
        <v>#N/A</v>
      </c>
      <c r="G25" s="91" t="e">
        <f>IF(C241="","",VLOOKUP(C241,$AT$806:$AU$808,2,TRUE))</f>
        <v>#N/A</v>
      </c>
      <c r="H25" s="91" t="str">
        <f>IF(C242="","",VLOOKUP(C242,$AV$806:$AW$808,2,TRUE))</f>
        <v>бетін, қолдарын өз бетінше жууды бекіту</v>
      </c>
      <c r="I25" s="91" t="e">
        <f>IF(C358="","",VLOOKUP(C358,$AR$806:$AS$808,2,TRUE))</f>
        <v>#N/A</v>
      </c>
      <c r="J25" s="91" t="e">
        <f>IF(C359="","",VLOOKUP(C359,$AT$806:$AU$808,2,TRUE))</f>
        <v>#N/A</v>
      </c>
      <c r="K25" s="91" t="str">
        <f>IF(C360="","",VLOOKUP(C360,$AV$806:$AW$808,2,TRUE))</f>
        <v>бетін, қолдарын өз бетінше жууды бекіту</v>
      </c>
      <c r="L25" s="798"/>
    </row>
    <row r="26" spans="2:12" ht="60" customHeight="1" x14ac:dyDescent="0.25">
      <c r="B26" s="830"/>
      <c r="C26" s="815"/>
      <c r="D26" s="816"/>
      <c r="E26" s="817"/>
      <c r="F26" s="91" t="e">
        <f>IF(C243="","",VLOOKUP(C243,$AX$806:$AY$808,2,TRUE))</f>
        <v>#N/A</v>
      </c>
      <c r="G26" s="91" t="e">
        <f>IF(C244="","",VLOOKUP(C244,$AZ$806:$BA$808,2,TRUE))</f>
        <v>#N/A</v>
      </c>
      <c r="H26" s="91" t="str">
        <f>IF(C245="","",VLOOKUP(C245,$BB$806:$BC$807,2,TRUE))</f>
        <v>жеке заттарды қолдануды бекіту</v>
      </c>
      <c r="I26" s="91" t="e">
        <f>IF(C361="","",VLOOKUP(C361,$AX$806:$AY$808,2,TRUE))</f>
        <v>#N/A</v>
      </c>
      <c r="J26" s="91" t="e">
        <f>IF(C362="","",VLOOKUP(C362,$AZ$806:$BA$808,2,TRUE))</f>
        <v>#N/A</v>
      </c>
      <c r="K26" s="91" t="str">
        <f>IF(C363="","",VLOOKUP(C363,$BB$806:$BC$807,2,TRUE))</f>
        <v>жеке заттарды қолдануды бекіту</v>
      </c>
      <c r="L26" s="798"/>
    </row>
    <row r="27" spans="2:12" ht="60" customHeight="1" x14ac:dyDescent="0.25">
      <c r="B27" s="830"/>
      <c r="C27" s="815"/>
      <c r="D27" s="816"/>
      <c r="E27" s="817"/>
      <c r="F27" s="91" t="e">
        <f>IF(C246="","",VLOOKUP(C246,$BD$806:$BE$808,2,TRUE))</f>
        <v>#N/A</v>
      </c>
      <c r="G27" s="91" t="e">
        <f>IF(C247="","",VLOOKUP(C247,$BF$806:$BG$808,2,TRUE))</f>
        <v>#N/A</v>
      </c>
      <c r="H27" s="91" t="str">
        <f>IF(C248="","",VLOOKUP(C248,$BH$806:$BI$808,2,TRUE))</f>
        <v>белгілі бір ретпен киінуді және шешінуді бекіту</v>
      </c>
      <c r="I27" s="91" t="e">
        <f>IF(C364="","",VLOOKUP(C364,$BD$806:$BE$808,2,TRUE))</f>
        <v>#N/A</v>
      </c>
      <c r="J27" s="91" t="e">
        <f>IF(C365="","",VLOOKUP(C365,$BF$806:$BG$808,2,TRUE))</f>
        <v>#N/A</v>
      </c>
      <c r="K27" s="91" t="str">
        <f>IF(C366="","",VLOOKUP(C366,$BH$806:$BI$808,2,TRUE))</f>
        <v>белгілі бір ретпен киінуді және шешінуді бекіту</v>
      </c>
      <c r="L27" s="798"/>
    </row>
    <row r="28" spans="2:12" ht="60" customHeight="1" thickBot="1" x14ac:dyDescent="0.3">
      <c r="B28" s="831"/>
      <c r="C28" s="818"/>
      <c r="D28" s="819"/>
      <c r="E28" s="820"/>
      <c r="F28" s="283" t="e">
        <f>IF(C249="","",VLOOKUP(C249,$BJ$806:$BK$808,2,TRUE))</f>
        <v>#N/A</v>
      </c>
      <c r="G28" s="283" t="e">
        <f>IF(C250="","",VLOOKUP(C250,$BL$806:$BM$808,2,TRUE))</f>
        <v>#N/A</v>
      </c>
      <c r="H28" s="283" t="str">
        <f>IF(C251="","",VLOOKUP(C251,$BN$806:$BO$808,2,TRUE))</f>
        <v>үстел басындағы мәдениеттің қарапайым дағдыларын беіту</v>
      </c>
      <c r="I28" s="283" t="e">
        <f>IF(C367="","",VLOOKUP(C367,$BJ$806:$BK$808,2,TRUE))</f>
        <v>#N/A</v>
      </c>
      <c r="J28" s="283" t="e">
        <f>IF(C368="","",VLOOKUP(C368,$BL$806:$BM$808,2,TRUE))</f>
        <v>#N/A</v>
      </c>
      <c r="K28" s="283" t="str">
        <f>IF(C369="","",VLOOKUP(C369,$BN$806:$BO$808,2,TRUE))</f>
        <v>үстел басындағы мәдениеттің қарапайым дағдыларын беіту</v>
      </c>
      <c r="L28" s="798"/>
    </row>
    <row r="29" spans="2:12" ht="60" customHeight="1" x14ac:dyDescent="0.25">
      <c r="B29" s="836" t="s">
        <v>113</v>
      </c>
      <c r="C29" s="290" t="e">
        <f>IF(D122="","",VLOOKUP(D122,$Y$810:$Z$812,2,TRUE))</f>
        <v>#N/A</v>
      </c>
      <c r="D29" s="290" t="str">
        <f>IF(D123="","",VLOOKUP(D123,$AA$810:$AB$812,2,TRUE))</f>
        <v>суреттерден айтылған сөзге сәйкес келетін ойыншықтарды, заттарды табады және көрсетуді қалыптастыру</v>
      </c>
      <c r="E29" s="290" t="e">
        <f>IF(D124="","",VLOOKUP(D124,$AC$810:$AD$812,2,TRUE))</f>
        <v>#N/A</v>
      </c>
      <c r="F29" s="284" t="e">
        <f>IF(D195="","",VLOOKUP(D195,$AR$810:$AS$812,2,TRUE))</f>
        <v>#N/A</v>
      </c>
      <c r="G29" s="284" t="e">
        <f>IF(D196="","",VLOOKUP(D196,$AT$810:$AU$812,2,TRUE))</f>
        <v>#N/A</v>
      </c>
      <c r="H29" s="284" t="str">
        <f>IF(D197="","",VLOOKUP(D197,$AV$810:$AW$812,2,TRUE))</f>
        <v>ересектердің сөзін тыңдауды және түсінуді бекіту</v>
      </c>
      <c r="I29" s="284" t="e">
        <f>IF(D313="","",VLOOKUP(D313,$AR$810:$AS$812,2,TRUE))</f>
        <v>#N/A</v>
      </c>
      <c r="J29" s="284" t="e">
        <f>IF(D314="","",VLOOKUP(D314,$AT$810:$AU$812,2,TRUE))</f>
        <v>#N/A</v>
      </c>
      <c r="K29" s="284" t="str">
        <f>IF(D315="","",VLOOKUP(D315,$AV$810:$AW$812,2,TRUE))</f>
        <v>ересектердің сөзін тыңдауды және түсінуді бекіту</v>
      </c>
      <c r="L29" s="798"/>
    </row>
    <row r="30" spans="2:12" ht="60" customHeight="1" x14ac:dyDescent="0.25">
      <c r="B30" s="837"/>
      <c r="C30" s="281" t="e">
        <f>IF(D125="","",VLOOKUP(D125,$AE$810:$AF$812,2,TRUE))</f>
        <v>#N/A</v>
      </c>
      <c r="D30" s="281" t="str">
        <f>IF(D126="","",VLOOKUP(D126,$AG$810:$AH$812,2,TRUE))</f>
        <v>ойыншық жануарлардың дене мүшелерін, тұрмыстық және ойын әрекеттерін, заттардың түстерін, өлшемдері мен пішіндерін көрсетуді және атуды қалыптастыру</v>
      </c>
      <c r="E30" s="281" t="e">
        <f>IF(D127="","",VLOOKUP(D127,$AI$810:$AJ$812,2,TRUE))</f>
        <v>#N/A</v>
      </c>
      <c r="F30" s="91" t="e">
        <f>IF(D198="","",VLOOKUP(D198,$AX$810:$AY$812,2,TRUE))</f>
        <v>#N/A</v>
      </c>
      <c r="G30" s="91" t="e">
        <f>IF(D199="","",VLOOKUP(D199,$AZ$810:$BA$812,2,TRUE))</f>
        <v>#N/A</v>
      </c>
      <c r="H30" s="91" t="str">
        <f>IF(D200="","",VLOOKUP(D200,$BB$810:$BC$812,2,TRUE))</f>
        <v>жеке дауысты және дауыссыз дыбыстарды, еліктеу сөздерін айта алуын бекіту</v>
      </c>
      <c r="I30" s="91" t="e">
        <f>IF(D316="","",VLOOKUP(D316,$AX$810:$AY$812,2,TRUE))</f>
        <v>#N/A</v>
      </c>
      <c r="J30" s="91" t="e">
        <f>IF(D317="","",VLOOKUP(D317,$AZ$810:$BA$812,2,TRUE))</f>
        <v>#N/A</v>
      </c>
      <c r="K30" s="91" t="str">
        <f>IF(D318="","",VLOOKUP(D318,$BB$810:$BC$812,2,TRUE))</f>
        <v>жеке дауысты және дауыссыз дыбыстарды, еліктеу сөздерін айта алуын бекіту</v>
      </c>
      <c r="L30" s="798"/>
    </row>
    <row r="31" spans="2:12" ht="60" customHeight="1" x14ac:dyDescent="0.25">
      <c r="B31" s="837"/>
      <c r="C31" s="281" t="e">
        <f>IF(D128="","",VLOOKUP(D128,$AK$810:$AL$812,2,TRUE))</f>
        <v>#N/A</v>
      </c>
      <c r="D31" s="281" t="str">
        <f>IF(D129="","",VLOOKUP(D129,$AM$810:$AN$812,2,TRUE))</f>
        <v>қарапайым сөз тіркестерін түсінеді, екі сөзден тұратын сөйлемді айтуды қалыптастыру</v>
      </c>
      <c r="E31" s="281" t="str">
        <f>IF(D130="","",VLOOKUP(D130,$AO$810:$AP$812,2,TRUE))</f>
        <v>қарапайым сөз тіркестерін түсінеді, екі сөзден тұратын сөйлемді айтуды бекіту</v>
      </c>
      <c r="F31" s="91" t="e">
        <f>IF(D201="","",VLOOKUP(D201,$BD$810:$BE$812,2,TRUE))</f>
        <v>#N/A</v>
      </c>
      <c r="G31" s="91" t="e">
        <f>IF(D202="","",VLOOKUP(D202,$BF$810:$BG$812,2,TRUE))</f>
        <v>#N/A</v>
      </c>
      <c r="H31" s="91" t="str">
        <f>IF(D203="","",VLOOKUP(D203,$BH$810:$BI$812,2,TRUE))</f>
        <v>сөздерді және қарапайым сөз тіркестерін (2-4 сөз) қайталап айтуды бекіту;</v>
      </c>
      <c r="I31" s="91" t="e">
        <f>IF(D319="","",VLOOKUP(D319,$BD$810:$BE$812,2,TRUE))</f>
        <v>#N/A</v>
      </c>
      <c r="J31" s="91" t="e">
        <f>IF(D320="","",VLOOKUP(D320,$BF$810:$BG$812,2,TRUE))</f>
        <v>#N/A</v>
      </c>
      <c r="K31" s="91" t="str">
        <f>IF(D321="","",VLOOKUP(D321,$BH$810:$BI$812,2,TRUE))</f>
        <v>сөздерді және қарапайым сөз тіркестерін (2-4 сөз) қайталап айтуды бекіту;</v>
      </c>
      <c r="L31" s="798"/>
    </row>
    <row r="32" spans="2:12" ht="60" customHeight="1" x14ac:dyDescent="0.25">
      <c r="B32" s="837"/>
      <c r="C32" s="281" t="e">
        <f>IF(D131="","",VLOOKUP(D131,$Y$814:$Z$816,2,TRUE))</f>
        <v>#N/A</v>
      </c>
      <c r="D32" s="281" t="e">
        <f>IF(D132="","",VLOOKUP(D132,$AA$814:$AB$816,2,TRUE))</f>
        <v>#N/A</v>
      </c>
      <c r="E32" s="281" t="str">
        <f>IF(D133="","",VLOOKUP(D133,$AC$814:$AD$816,2,TRUE))</f>
        <v>өтініштерді орындайды</v>
      </c>
      <c r="F32" s="91" t="e">
        <f>IF(D204="","",VLOOKUP(D204,$AR$814:$AS$816,2,TRUE))</f>
        <v>#N/A</v>
      </c>
      <c r="G32" s="91" t="e">
        <f>IF(D205="","",VLOOKUP(D205,$AT$814:$AU$816,2,TRUE))</f>
        <v>#N/A</v>
      </c>
      <c r="H32" s="91" t="str">
        <f>IF(D206="","",VLOOKUP(D206,$AV$814:$AW$816,2,TRUE))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бекіту</v>
      </c>
      <c r="I32" s="91" t="e">
        <f>IF(D322="","",VLOOKUP(D322,$AR$814:$AS$816,2,TRUE))</f>
        <v>#N/A</v>
      </c>
      <c r="J32" s="91" t="e">
        <f>IF(D323="","",VLOOKUP(D323,$AT$814:$AU$816,2,TRUE))</f>
        <v>#N/A</v>
      </c>
      <c r="K32" s="91" t="str">
        <f>IF(D324="","",VLOOKUP(D324,$AV$814:$AW$816,2,TRUE))</f>
        <v>ойыншық, киім, аяқкиім, ыдыс, жиһаз, көгөніс пен жеміс, үй жануарлары мен олардың төлдерінің атауларын, көлік құралдарын және жеке бас гигиенасы заттарын білдіретін сөздерді атуды бекіту</v>
      </c>
      <c r="L32" s="798"/>
    </row>
    <row r="33" spans="2:12" ht="60" customHeight="1" x14ac:dyDescent="0.25">
      <c r="B33" s="837"/>
      <c r="C33" s="281" t="e">
        <f>IF(D134="","",VLOOKUP(D134,$AE$814:$AF$816,2,TRUE))</f>
        <v>#N/A</v>
      </c>
      <c r="D33" s="281" t="e">
        <f>IF(D135="","",VLOOKUP(D135,$AG$814:$AH$816,2,TRUE))</f>
        <v>#N/A</v>
      </c>
      <c r="E33" s="281" t="str">
        <f>IF(D136="","",VLOOKUP(D136,$AI$814:$AJ$816,2,TRUE))</f>
        <v>ойыншықтармен күрделі емес бейнелі ойындарды ойнауды бекіту</v>
      </c>
      <c r="F33" s="91" t="e">
        <f>IF(D207="","",VLOOKUP(D207,$AX$814:$AY$816,2,TRUE))</f>
        <v>#N/A</v>
      </c>
      <c r="G33" s="91" t="e">
        <f>IF(D208="","",VLOOKUP(D208,$AZ$814:$BA$816,2,TRUE))</f>
        <v>#N/A</v>
      </c>
      <c r="H33" s="91" t="str">
        <f>IF(D209="","",VLOOKUP(D209,$BB$814:$BC$816,2,TRUE))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бекіту</v>
      </c>
      <c r="I33" s="91" t="e">
        <f>IF(D325="","",VLOOKUP(D325,$AX$814:$AY$816,2,TRUE))</f>
        <v>#N/A</v>
      </c>
      <c r="J33" s="91" t="e">
        <f>IF(D326="","",VLOOKUP(D326,$AZ$814:$BA$816,2,TRUE))</f>
        <v>#N/A</v>
      </c>
      <c r="K33" s="91" t="str">
        <f>IF(D327="","",VLOOKUP(D327,$BB$814:$BC$816,2,TRUE))</f>
        <v>еңбек әрекетін (жуу, суару, құю), қарама-қарсы мәндес әрекеттерді (ашу-жабу, кию-шешу, алу-салу), адамдардың қарым-қатынасын (құшақтау, көмектесу), көңіл-күйін (қуану, күлу, ренжу) білдіретін сөздерді бекіту</v>
      </c>
      <c r="L33" s="798"/>
    </row>
    <row r="34" spans="2:12" ht="60" customHeight="1" x14ac:dyDescent="0.25">
      <c r="B34" s="837"/>
      <c r="C34" s="281" t="e">
        <f>IF(D137="","",VLOOKUP(D137,$AK$814:$AL$816,2,TRUE))</f>
        <v>#N/A</v>
      </c>
      <c r="D34" s="281" t="str">
        <f>IF(D138="","",VLOOKUP(D138,$AM$814:$AN$816,2,TRUE))</f>
        <v>өзінің, жақын адамдарының есімдерін, атауларын (ана, әке, ата, әже) күнделікті жиі қолданатын таныс заттар мен ойыншықтардың атауларын, тағамдардың атауларын, белгілі қимылдарды біледі және оларды айтуға үйретуді жалғастыру</v>
      </c>
      <c r="E34" s="281" t="e">
        <f>IF(D139="","",VLOOKUP(D139,$AO$814:$AP$816,2,TRUE))</f>
        <v>#N/A</v>
      </c>
      <c r="F34" s="91" t="e">
        <f>IF(D210="","",VLOOKUP(D210,$BD$814:$BE$816,2,TRUE))</f>
        <v>#N/A</v>
      </c>
      <c r="G34" s="91" t="e">
        <f>IF(D211="","",VLOOKUP(D211,$BF$814:$BG$816,2,TRUE))</f>
        <v>#N/A</v>
      </c>
      <c r="H34" s="91" t="str">
        <f>IF(D212="","",VLOOKUP(D212,$BH$814:$BI$816,2,TRUE))</f>
        <v>сөйлегенде заттарды сипаттау үшін зат есімдер мен етістіктерді, сын есімдерді қолдануды бекіту;</v>
      </c>
      <c r="I34" s="91" t="e">
        <f>IF(D328="","",VLOOKUP(D328,$BD$814:$BE$816,2,TRUE))</f>
        <v>#N/A</v>
      </c>
      <c r="J34" s="91" t="e">
        <f>IF(D329="","",VLOOKUP(D329,$BF$814:$BG$816,2,TRUE))</f>
        <v>#N/A</v>
      </c>
      <c r="K34" s="91" t="str">
        <f>IF(D330="","",VLOOKUP(D330,$BH$814:$BI$816,2,TRUE))</f>
        <v>сөйлегенде заттарды сипаттау үшін зат есімдер мен етістіктерді, сын есімдерді қолдануды бекіту;</v>
      </c>
      <c r="L34" s="798"/>
    </row>
    <row r="35" spans="2:12" ht="60" customHeight="1" x14ac:dyDescent="0.25">
      <c r="B35" s="837"/>
      <c r="C35" s="281" t="e">
        <f>IF(D140="","",VLOOKUP(D140,$Y$818:$Z$820,2,TRUE))</f>
        <v>#N/A</v>
      </c>
      <c r="D35" s="281" t="str">
        <f>IF(D141="","",VLOOKUP(D141,$AA$818:$AB$820,2,TRUE))</f>
        <v>эмоционалды көңіл-күйді түсінеді және өзінің эмоциясын ым-ишарамен көрсетуді қалыптастыру</v>
      </c>
      <c r="E35" s="281" t="e">
        <f>IF(D142="","",VLOOKUP(D142,$AC$818:$AD$820,2,TRUE))</f>
        <v>#N/A</v>
      </c>
      <c r="F35" s="91" t="e">
        <f>IF(D213="","",VLOOKUP(D213,$AR$818:$AS$820,2,TRUE))</f>
        <v>#N/A</v>
      </c>
      <c r="G35" s="91" t="e">
        <f>IF(D214="","",VLOOKUP(D214,$AT$818:$AU$818,2,TRUE))</f>
        <v>#N/A</v>
      </c>
      <c r="H35" s="91" t="str">
        <f>IF(D215="","",VLOOKUP(D215,$AV$818:$AW$820,2,TRUE))</f>
        <v>қазақ халқының құндылықтарына қызығушылық танытуды бекіту</v>
      </c>
      <c r="I35" s="91" t="e">
        <f>IF(D331="","",VLOOKUP(D331,$AR$818:$AS$820,2,TRUE))</f>
        <v>#N/A</v>
      </c>
      <c r="J35" s="91" t="e">
        <f>IF(D332="","",VLOOKUP(D332,$AT$818:$AU$818,2,TRUE))</f>
        <v>#N/A</v>
      </c>
      <c r="K35" s="91" t="str">
        <f>IF(D333="","",VLOOKUP(D333,$AV$818:$AW$820,2,TRUE))</f>
        <v>қазақ халқының құндылықтарына қызығушылық танытуды бекіту</v>
      </c>
      <c r="L35" s="798"/>
    </row>
    <row r="36" spans="2:12" ht="60" customHeight="1" x14ac:dyDescent="0.25">
      <c r="B36" s="837"/>
      <c r="C36" s="281" t="e">
        <f>IF(D143="","",VLOOKUP(D143,$AE$818:$AF$820,2,TRUE))</f>
        <v>#N/A</v>
      </c>
      <c r="D36" s="281" t="e">
        <f>IF(D144="","",VLOOKUP(D144,$AG$818:$AH$820,2,TRUE))</f>
        <v>#N/A</v>
      </c>
      <c r="E36" s="281" t="str">
        <f>IF(D145="","",VLOOKUP(D145,$AI$818:$AJ$820,2,TRUE))</f>
        <v>дыбыстық тіркестерді еліктеп, дұрыс қайталауды бекіту</v>
      </c>
      <c r="F36" s="91" t="e">
        <f>IF(D216="","",VLOOKUP(D216,$AX$818:$AY$820,2,TRUE))</f>
        <v>#N/A</v>
      </c>
      <c r="G36" s="91" t="e">
        <f>IF(D217="","",VLOOKUP(D217,$AZ$818:$BA$820,2,TRUE))</f>
        <v>#N/A</v>
      </c>
      <c r="H36" s="91" t="str">
        <f>IF(D218="","",VLOOKUP(D218,$BB$818:$BC$820,2,TRUE))</f>
        <v>меңгерілген сөздерді ауызша сөйлеуде өз бетінше қолдануды бекіту;</v>
      </c>
      <c r="I36" s="91" t="e">
        <f>IF(D334="","",VLOOKUP(D334,$AX$818:$AY$820,2,TRUE))</f>
        <v>#N/A</v>
      </c>
      <c r="J36" s="91" t="e">
        <f>IF(D335="","",VLOOKUP(D335,$AZ$818:$BA$820,2,TRUE))</f>
        <v>#N/A</v>
      </c>
      <c r="K36" s="91" t="str">
        <f>IF(D336="","",VLOOKUP(D336,$BB$818:$BC$820,2,TRUE))</f>
        <v>меңгерілген сөздерді ауызша сөйлеуде өз бетінше қолдануды бекіту;</v>
      </c>
      <c r="L36" s="798"/>
    </row>
    <row r="37" spans="2:12" ht="60" customHeight="1" x14ac:dyDescent="0.25">
      <c r="B37" s="837"/>
      <c r="C37" s="281" t="e">
        <f>IF(D146="","",VLOOKUP(D146,$AK$818:$AL$820,2,TRUE))</f>
        <v>#N/A</v>
      </c>
      <c r="D37" s="281" t="e">
        <f>IF(D147="","",VLOOKUP(D147,$AM$818:$AN$820,2,TRUE))</f>
        <v>#N/A</v>
      </c>
      <c r="E37" s="281" t="str">
        <f>IF(D148="","",VLOOKUP(D148,$AO$818:$AP$820,2,TRUE))</f>
        <v>ересектерді тыңдайды, түсінеді, тапсырманы орындауын бекіту</v>
      </c>
      <c r="F37" s="91" t="e">
        <f>IF(D219="","",VLOOKUP(D219,$BD$818:$BE$820,2,TRUE))</f>
        <v>#N/A</v>
      </c>
      <c r="G37" s="91" t="e">
        <f>IF(D220="","",VLOOKUP(D220,$BF$818:$BG$820,2,TRUE))</f>
        <v>#N/A</v>
      </c>
      <c r="H37" s="91" t="str">
        <f>IF(D221="","",VLOOKUP(D221,$BH$818:$BI$820,2,TRUE))</f>
        <v>ересектердің сөзін түсінуді, өз ойын айтуды бекіту</v>
      </c>
      <c r="I37" s="91" t="e">
        <f>IF(D337="","",VLOOKUP(D337,$BD$818:$BE$820,2,TRUE))</f>
        <v>#N/A</v>
      </c>
      <c r="J37" s="91" t="e">
        <f>IF(D338="","",VLOOKUP(D338,$BF$818:$BG$820,2,TRUE))</f>
        <v>#N/A</v>
      </c>
      <c r="K37" s="91" t="str">
        <f>IF(D339="","",VLOOKUP(D339,$BH$818:$BI$820,2,TRUE))</f>
        <v>ересектердің сөзін түсінуді, өз ойын айтуды бекіту</v>
      </c>
      <c r="L37" s="798"/>
    </row>
    <row r="38" spans="2:12" ht="60" customHeight="1" x14ac:dyDescent="0.25">
      <c r="B38" s="837"/>
      <c r="C38" s="281" t="e">
        <f>IF(D149="","",VLOOKUP(D149,$Y$822:$Z$824,2,TRUE))</f>
        <v>#N/A</v>
      </c>
      <c r="D38" s="281" t="str">
        <f>IF(D150="","",VLOOKUP(D150,$AA$822:$AB$824,2,TRUE))</f>
        <v>заттардың атын, түсін, мөлшерін, көлемін, орнын біледі және атауды қалыптастыру</v>
      </c>
      <c r="E38" s="281" t="e">
        <f>IF(D151="","",VLOOKUP(D151,$AC$822:$AD$824,2,TRUE))</f>
        <v>#N/A</v>
      </c>
      <c r="F38" s="91" t="e">
        <f>IF(D222="","",VLOOKUP(D222,$AR$822:$AS$824,2,TRUE))</f>
        <v>#N/A</v>
      </c>
      <c r="G38" s="91" t="e">
        <f>IF(D223="","",VLOOKUP(D223,$AT$822:$AU$824,2,TRUE))</f>
        <v>#N/A</v>
      </c>
      <c r="H38" s="91" t="str">
        <f>IF(D224="","",VLOOKUP(D224,$AV$822:$AW$824,2,TRUE))</f>
        <v>шағын әңгімелерді көрнекі сүйемелдеусіз тыңдап, қарапайым сұрақтарға жауап беруді бекіту</v>
      </c>
      <c r="I38" s="91" t="e">
        <f>IF(D340="","",VLOOKUP(D340,$AR$822:$AS$824,2,TRUE))</f>
        <v>#N/A</v>
      </c>
      <c r="J38" s="91" t="e">
        <f>IF(D341="","",VLOOKUP(D341,$AT$822:$AU$824,2,TRUE))</f>
        <v>#N/A</v>
      </c>
      <c r="K38" s="91" t="str">
        <f>IF(D342="","",VLOOKUP(D342,$AV$822:$AW$824,2,TRUE))</f>
        <v>шағын әңгімелерді көрнекі сүйемелдеусіз тыңдап, қарапайым сұрақтарға жауап беруді бекіту</v>
      </c>
      <c r="L38" s="798"/>
    </row>
    <row r="39" spans="2:12" ht="60" customHeight="1" x14ac:dyDescent="0.25">
      <c r="B39" s="837"/>
      <c r="C39" s="281" t="e">
        <f>IF(D152="","",VLOOKUP(D152,$AE$822:$AF$824,2,TRUE))</f>
        <v>#N/A</v>
      </c>
      <c r="D39" s="281" t="e">
        <f>IF(D153="","",VLOOKUP(D153,$AG$822:$AH$824,2,TRUE))</f>
        <v>#N/A</v>
      </c>
      <c r="E39" s="281" t="str">
        <f>IF(D154="","",VLOOKUP(D154,$AI$822:$AJ$824,2,TRUE))</f>
        <v>сөзбен немесе қысқа сөз тіркестерімен өз өтінішін білдіруді бекіту</v>
      </c>
      <c r="F39" s="91" t="e">
        <f>IF(D225="","",VLOOKUP(D225,$AX$822:$AY$824,2,TRUE))</f>
        <v>#N/A</v>
      </c>
      <c r="G39" s="91" t="e">
        <f>IF(D226="","",VLOOKUP(D226,$AZ$822:$BA$824,2,TRUE))</f>
        <v>#N/A</v>
      </c>
      <c r="H39" s="91" t="str">
        <f>IF(D227="","",VLOOKUP(D227,$BB$822:$BC$824,2,TRUE))</f>
        <v>кітаптағы суреттерді қарауды, олардың мазмұны бойынша сұрақтарға жауап беруді бекіту</v>
      </c>
      <c r="I39" s="91" t="e">
        <f>IF(D343="","",VLOOKUP(D343,$AX$822:$AY$824,2,TRUE))</f>
        <v>#N/A</v>
      </c>
      <c r="J39" s="91" t="e">
        <f>IF(D344="","",VLOOKUP(D344,$AZ$822:$BA$824,2,TRUE))</f>
        <v>#N/A</v>
      </c>
      <c r="K39" s="91" t="str">
        <f>IF(D345="","",VLOOKUP(D345,$BB$822:$BC$824,2,TRUE))</f>
        <v>кітаптағы суреттерді қарауды, олардың мазмұны бойынша сұрақтарға жауап беруді бекіту</v>
      </c>
      <c r="L39" s="798"/>
    </row>
    <row r="40" spans="2:12" ht="60" customHeight="1" x14ac:dyDescent="0.25">
      <c r="B40" s="837"/>
      <c r="C40" s="281" t="e">
        <f>IF(D155="","",VLOOKUP(D155,$AK$822:$AL$824,2,TRUE))</f>
        <v>#N/A</v>
      </c>
      <c r="D40" s="281" t="e">
        <f>IF(D156="","",VLOOKUP(D156,$AM$822:$AN$824,2,TRUE))</f>
        <v>#N/A</v>
      </c>
      <c r="E40" s="281" t="str">
        <f>IF(D157="","",VLOOKUP(D157,$AO$822:$AP$824,2,TRUE))</f>
        <v>дұрыс сөйлеуді бекіту</v>
      </c>
      <c r="F40" s="91" t="e">
        <f>IF(D228="","",VLOOKUP(D228,$BD$822:$BE$824,2,TRUE))</f>
        <v>#N/A</v>
      </c>
      <c r="G40" s="91" t="e">
        <f>IF(D229="","",VLOOKUP(D229,$BF$822:$BG$824,2,TRUE))</f>
        <v>#N/A</v>
      </c>
      <c r="H40" s="91" t="str">
        <f>IF(D230="","",VLOOKUP(D230,$BH$822:$BI$824,2,TRUE))</f>
        <v>кейіпкерлердің әрекеттерін (қимылдарын) қайталап ойнауды бекіту</v>
      </c>
      <c r="I40" s="91" t="e">
        <f>IF(D346="","",VLOOKUP(D346,$BD$822:$BE$824,2,TRUE))</f>
        <v>#N/A</v>
      </c>
      <c r="J40" s="91" t="e">
        <f>IF(D347="","",VLOOKUP(D347,$BF$822:$BG$824,2,TRUE))</f>
        <v>#N/A</v>
      </c>
      <c r="K40" s="91" t="e">
        <f>IF(D348="","",VLOOKUP(D348,$BH$822:$BI$824,2,TRUE))</f>
        <v>#N/A</v>
      </c>
      <c r="L40" s="798"/>
    </row>
    <row r="41" spans="2:12" ht="60" customHeight="1" x14ac:dyDescent="0.25">
      <c r="B41" s="837"/>
      <c r="C41" s="281" t="e">
        <f>IF(D158="","",VLOOKUP(D158,$Y$826:$Z$828,2,TRUE))</f>
        <v>#N/A</v>
      </c>
      <c r="D41" s="281" t="str">
        <f>IF(D159="","",VLOOKUP(D159,$AA$826:$AB$828,2,TRUE))</f>
        <v>қарапайым сұрақтарға жауап беруді қалыптастыру</v>
      </c>
      <c r="E41" s="281" t="e">
        <f>IF(D160="","",VLOOKUP(D160,$AC$826:$AD$828,2,TRUE))</f>
        <v>#N/A</v>
      </c>
      <c r="F41" s="91" t="e">
        <f>IF(D231="","",VLOOKUP(D231,$AR$826:$AS$828,2,TRUE))</f>
        <v>#N/A</v>
      </c>
      <c r="G41" s="91" t="e">
        <f>IF(D232="","",VLOOKUP(D232,$AT$826:$AU$828,2,TRUE))</f>
        <v>#N/A</v>
      </c>
      <c r="H41" s="91" t="str">
        <f>IF(D233="","",VLOOKUP(D233,$AV$826:$AW$828,2,TRUE))</f>
        <v>артикуляциялық жаттығуларды орындауды бекіту</v>
      </c>
      <c r="I41" s="91" t="e">
        <f>IF(D349="","",VLOOKUP(D349,$AR$826:$AS$828,2,TRUE))</f>
        <v>#N/A</v>
      </c>
      <c r="J41" s="91" t="e">
        <f>IF(D350="","",VLOOKUP(D350,$AT$826:$AU$828,2,TRUE))</f>
        <v>#N/A</v>
      </c>
      <c r="K41" s="91" t="str">
        <f>IF(D351="","",VLOOKUP(D351,$AV$826:$AW$828,2,TRUE))</f>
        <v>артикуляциялық жаттығуларды орындауды бекіту</v>
      </c>
      <c r="L41" s="798"/>
    </row>
    <row r="42" spans="2:12" ht="60" customHeight="1" x14ac:dyDescent="0.25">
      <c r="B42" s="837"/>
      <c r="C42" s="281" t="e">
        <f>IF(D161="","",VLOOKUP(D161,$AE$826:$AF$828,2,TRUE))</f>
        <v>#N/A</v>
      </c>
      <c r="D42" s="281" t="str">
        <f>IF(D162="","",VLOOKUP(D162,$AG$826:$AH$828,2,TRUE))</f>
        <v>екі-үш сөзден тұратын сөйлемдерді айта алуды қалыптастыру</v>
      </c>
      <c r="E42" s="281" t="e">
        <f>IF(D163="","",VLOOKUP(D163,$AI$826:$AJ$828,2,TRUE))</f>
        <v>#N/A</v>
      </c>
      <c r="F42" s="91" t="e">
        <f>IF(D234="","",VLOOKUP(D234,$AX$826:$AY$828,2,TRUE))</f>
        <v>#N/A</v>
      </c>
      <c r="G42" s="91" t="e">
        <f>IF(D235="","",VLOOKUP(D235,$AZ$826:$BA$828,2,TRUE))</f>
        <v>#N/A</v>
      </c>
      <c r="H42" s="91" t="str">
        <f>IF(D236="","",VLOOKUP(D236,$BB$826:$BC$828,2,TRUE))</f>
        <v>көркем шығармаларды эмоционалды қабылдауды бекіту</v>
      </c>
      <c r="I42" s="91" t="e">
        <f>IF(D352="","",VLOOKUP(D352,$AX$826:$AY$828,2,TRUE))</f>
        <v>#N/A</v>
      </c>
      <c r="J42" s="91" t="e">
        <f>IF(D353="","",VLOOKUP(D353,$AZ$826:$BA$828,2,TRUE))</f>
        <v>#N/A</v>
      </c>
      <c r="K42" s="91" t="str">
        <f>IF(D354="","",VLOOKUP(D354,$BB$826:$BC$828,2,TRUE))</f>
        <v>көркем шығармаларды эмоционалды қабылдауды бекіту</v>
      </c>
      <c r="L42" s="798"/>
    </row>
    <row r="43" spans="2:12" ht="60" customHeight="1" x14ac:dyDescent="0.25">
      <c r="B43" s="837"/>
      <c r="C43" s="281" t="e">
        <f>IF(D164="","",VLOOKUP(D164,$AK$826:$AL$828,2,TRUE))</f>
        <v>#N/A</v>
      </c>
      <c r="D43" s="281" t="str">
        <f>IF(D165="","",VLOOKUP(D165,$AM$826:$AN$828,2,TRUE))</f>
        <v>шағын, мазмұны түсінікті әңгімелерді, тақпақтар мен өлеңдерді қызығушылықпен тыңдауды және түсінуді қалыптастыру</v>
      </c>
      <c r="E43" s="281" t="e">
        <f>IF(D166="","",VLOOKUP(D166,$AO$826:$AP$828,2,TRUE))</f>
        <v>#N/A</v>
      </c>
      <c r="F43" s="91" t="e">
        <f>IF(D237="","",VLOOKUP(D237,$BD$826:$BE$828,2,TRUE))</f>
        <v>#N/A</v>
      </c>
      <c r="G43" s="91" t="e">
        <f>IF(D238="","",VLOOKUP(D238,$BF$826:$BG$828,2,TRUE))</f>
        <v>#N/A</v>
      </c>
      <c r="H43" s="91" t="str">
        <f>IF(D239="","",VLOOKUP(D239,$BH$826:$BI$828,2,TRUE))</f>
        <v>бесік жырларын, халық әндерін, ертегілерді, авторлық шығармаларды тыңдауды бекіту</v>
      </c>
      <c r="I43" s="91" t="e">
        <f>IF(D355="","",VLOOKUP(D355,$BD$826:$BE$828,2,TRUE))</f>
        <v>#N/A</v>
      </c>
      <c r="J43" s="91" t="e">
        <f>IF(D356="","",VLOOKUP(D356,$BF$826:$BG$828,2,TRUE))</f>
        <v>#N/A</v>
      </c>
      <c r="K43" s="91" t="str">
        <f>IF(D357="","",VLOOKUP(D357,$BH$826:$BI$828,2,TRUE))</f>
        <v>бесік жырларын, халық әндерін, ертегілерді, авторлық шығармаларды тыңдауды бекіту</v>
      </c>
      <c r="L43" s="798"/>
    </row>
    <row r="44" spans="2:12" ht="60" customHeight="1" x14ac:dyDescent="0.25">
      <c r="B44" s="837"/>
      <c r="C44" s="281" t="str">
        <f>IF(D167="","",VLOOKUP(D167,$Y$794:$Z$796,2,TRUE))</f>
        <v xml:space="preserve">негізгі қимыл түрлерінің бастапқы дағдыларын, өзіне-өзі қызмет көрсету дағдыларын меңгергеруді үйрету </v>
      </c>
      <c r="D44" s="281" t="e">
        <f>IF(D168="","",VLOOKUP(D168,$AA$794:$AB$796,2,TRUE))</f>
        <v>#N/A</v>
      </c>
      <c r="E44" s="281" t="e">
        <f>IF(D169="","",VLOOKUP(D169,$AC$794:$AD$796,2,TRUE))</f>
        <v>#N/A</v>
      </c>
      <c r="F44" s="91" t="e">
        <f>IF(D240="","",VLOOKUP(D240,$AR$830:$AS$832,2,TRUE))</f>
        <v>#N/A</v>
      </c>
      <c r="G44" s="91" t="e">
        <f>IF(D241="","",VLOOKUP(D241,$AT$830:$AU$832,2,TRUE))</f>
        <v>#N/A</v>
      </c>
      <c r="H44" s="91" t="str">
        <f>IF(D242="","",VLOOKUP(D242,$AV$830:$AW$832,2,TRUE))</f>
        <v>оқылған шығармадағы жекелеген сөздерді қосылып қайталап айтуды бекіту</v>
      </c>
      <c r="I44" s="91" t="e">
        <f>IF(D358="","",VLOOKUP(D358,$AR$830:$AS$832,2,TRUE))</f>
        <v>#N/A</v>
      </c>
      <c r="J44" s="91" t="e">
        <f>IF(D359="","",VLOOKUP(D359,$AT$830:$AU$832,2,TRUE))</f>
        <v>#N/A</v>
      </c>
      <c r="K44" s="91" t="str">
        <f>IF(D360="","",VLOOKUP(D360,$AV$830:$AW$832,2,TRUE))</f>
        <v>оқылған шығармадағы жекелеген сөздерді қосылып қайталап айтуды бекіту</v>
      </c>
      <c r="L44" s="798"/>
    </row>
    <row r="45" spans="2:12" ht="60" customHeight="1" x14ac:dyDescent="0.25">
      <c r="B45" s="837"/>
      <c r="C45" s="281" t="str">
        <f>IF(D170="","",VLOOKUP(D170,$AE$794:$AF$796,2,TRUE))</f>
        <v>дене жаттығуларын орындауға ықылас танытуды, ересектердің көмегімен өзін ретке келтіруді үйрету</v>
      </c>
      <c r="D45" s="281" t="e">
        <f>IF(D171="","",VLOOKUP(D171,$AG$794:$AH$796,2,TRUE))</f>
        <v>#N/A</v>
      </c>
      <c r="E45" s="281" t="e">
        <f>IF(D172="","",VLOOKUP(D172,$AI$794:$AJ$796,2,TRUE))</f>
        <v>#N/A</v>
      </c>
      <c r="F45" s="91" t="e">
        <f>IF(D243="","",VLOOKUP(D243,$AX$830:$AY$832,2,TRUE))</f>
        <v>#N/A</v>
      </c>
      <c r="G45" s="91" t="e">
        <f>IF(D244="","",VLOOKUP(D244,$AZ$830:$BA$832,2,TRUE))</f>
        <v>#N/A</v>
      </c>
      <c r="H45" s="91" t="str">
        <f>IF(D245="","",VLOOKUP(D245,$BB$830:$BC$832,2,TRUE))</f>
        <v>таныс шығармаларды көрнекіліксіз тыңдауды бекіту</v>
      </c>
      <c r="I45" s="91" t="e">
        <f>IF(D361="","",VLOOKUP(D361,$AX$830:$AY$832,2,TRUE))</f>
        <v>#N/A</v>
      </c>
      <c r="J45" s="91" t="e">
        <f>IF(D362="","",VLOOKUP(D362,$AZ$830:$BA$832,2,TRUE))</f>
        <v>#N/A</v>
      </c>
      <c r="K45" s="91" t="str">
        <f>IF(D363="","",VLOOKUP(D363,$BB$830:$BC$832,2,TRUE))</f>
        <v>таныс шығармаларды көрнекіліксіз тыңдауды бекіту</v>
      </c>
      <c r="L45" s="798"/>
    </row>
    <row r="46" spans="2:12" ht="60" customHeight="1" x14ac:dyDescent="0.25">
      <c r="B46" s="837"/>
      <c r="C46" s="281" t="e">
        <f>IF(D173="","",VLOOKUP(D173,$AK$794:$AL$796,2,TRUE))</f>
        <v>#N/A</v>
      </c>
      <c r="D46" s="281" t="str">
        <f>IF(D174="","",VLOOKUP(D174,$AM$794:$AN$796,2,TRUE))</f>
        <v>тазалық пен ұқыптылыққа қанағаттанған сезімін қалыптастыру</v>
      </c>
      <c r="E46" s="281" t="e">
        <f>IF(D175="","",VLOOKUP(D175,$AO$794:$AP$796,2,TRUE))</f>
        <v>#N/A</v>
      </c>
      <c r="F46" s="91" t="e">
        <f>IF(D246="","",VLOOKUP(D246,$BD$830:$BE$832,2,TRUE))</f>
        <v>#N/A</v>
      </c>
      <c r="G46" s="91" t="e">
        <f>IF(D247="","",VLOOKUP(D247,$BF$830:$BG$832,2,TRUE))</f>
        <v>#N/A</v>
      </c>
      <c r="H46" s="91" t="str">
        <f>IF(D248="","",VLOOKUP(D248,$BH$830:$BI$832,2,TRUE))</f>
        <v>кітаптардағы иллюстрацияларды қарауды, суреттердің мазмұны бойынша қойылған сұрақтарға жауап беруді бекіту</v>
      </c>
      <c r="I46" s="91" t="str">
        <f>IF(D364="","",VLOOKUP(D364,$BD$830:$BE$832,2,TRUE))</f>
        <v>кітаптардағы иллюстрацияларды қарауды, суреттердің мазмұны бойынша қойылған сұрақтарға жауап беруді үйрету</v>
      </c>
      <c r="J46" s="91" t="e">
        <f>IF(D365="","",VLOOKUP(D365,$BF$830:$BG$832,2,TRUE))</f>
        <v>#N/A</v>
      </c>
      <c r="K46" s="91" t="str">
        <f>IF(D366="","",VLOOKUP(D366,$BH$830:$BI$832,2,TRUE))</f>
        <v>кітаптардағы иллюстрацияларды қарауды, суреттердің мазмұны бойынша қойылған сұрақтарға жауап беруді бекіту</v>
      </c>
      <c r="L46" s="798"/>
    </row>
    <row r="47" spans="2:12" ht="60" customHeight="1" x14ac:dyDescent="0.25">
      <c r="B47" s="837"/>
      <c r="C47" s="281" t="e">
        <f>IF(D176="","",VLOOKUP(D176,$Y$794:$Z$796,2,TRUE))</f>
        <v>#N/A</v>
      </c>
      <c r="D47" s="281" t="e">
        <f>IF(D177="","",VLOOKUP(D177,$AA$794:$AB$796,2,TRUE))</f>
        <v>#N/A</v>
      </c>
      <c r="E47" s="281" t="str">
        <f>IF(D178="","",VLOOKUP(D178,$AC$794:$AD$796,2,TRUE))</f>
        <v>негізгі қимыл түрлерінің бастапқы дағдыларын, өзіне-өзі қызмет көрсету дағдыларын бекіту</v>
      </c>
      <c r="F47" s="91" t="e">
        <f>IF(D249="","",VLOOKUP(D249,$AR$834:$AS$836,2,TRUE))</f>
        <v>#N/A</v>
      </c>
      <c r="G47" s="91" t="e">
        <f>IF(D250="","",VLOOKUP(D250,$AT$834:$AU$836,2,TRUE))</f>
        <v>#N/A</v>
      </c>
      <c r="H47" s="91" t="str">
        <f>IF(D251="","",VLOOKUP(D251,$AV$834:$AW$836,2,TRUE))</f>
        <v>ойындарда кейіпкерлердің бейнелерін қарапайым түрде бере алуды бекіту</v>
      </c>
      <c r="I47" s="91" t="e">
        <f>IF(D367="","",VLOOKUP(D367,$AR$834:$AS$836,2,TRUE))</f>
        <v>#N/A</v>
      </c>
      <c r="J47" s="91" t="e">
        <f>IF(D368="","",VLOOKUP(D368,$AT$834:$AU$836,2,TRUE))</f>
        <v>#N/A</v>
      </c>
      <c r="K47" s="91" t="e">
        <f>IF(D369="","",VLOOKUP(D369,$AV$834:$AW$836,2,TRUE))</f>
        <v>#N/A</v>
      </c>
      <c r="L47" s="798"/>
    </row>
    <row r="48" spans="2:12" ht="60" customHeight="1" x14ac:dyDescent="0.25">
      <c r="B48" s="837"/>
      <c r="C48" s="281" t="e">
        <f>IF(D179="","",VLOOKUP(D179,$AE$794:$AF$796,2,TRUE))</f>
        <v>#N/A</v>
      </c>
      <c r="D48" s="281" t="str">
        <f>IF(D180="","",VLOOKUP(D180,$AG$794:$AH$796,2,TRUE))</f>
        <v>дене жаттығуларын орындауға ықылас танытуды, ересектердің көмегімен өзін ретке келтіруді қалыптастыру</v>
      </c>
      <c r="E48" s="281" t="e">
        <f>IF(D181="","",VLOOKUP(D181,$AI$794:$AJ$796,2,TRUE))</f>
        <v>#N/A</v>
      </c>
      <c r="F48" s="91" t="e">
        <f>IF(D252="","",VLOOKUP(D252,$AX$834:$AY$836,2,TRUE))</f>
        <v>#N/A</v>
      </c>
      <c r="G48" s="91" t="e">
        <f>IF(D253="","",VLOOKUP(D253,$AZ$834:$BA$836,2,TRUE))</f>
        <v>#N/A</v>
      </c>
      <c r="H48" s="91" t="str">
        <f>IF(D254="","",VLOOKUP(D254,$BB$834:$BC$836,2,TRUE))</f>
        <v>педагогтің көмегімен шағын тақпақтарды қайталап айтуды бекіту</v>
      </c>
      <c r="I48" s="91" t="e">
        <f>IF(D370="","",VLOOKUP(D370,$AX$834:$AY$836,2,TRUE))</f>
        <v>#N/A</v>
      </c>
      <c r="J48" s="91" t="e">
        <f>IF(D371="","",VLOOKUP(D371,$AZ$834:$BA$836,2,TRUE))</f>
        <v>#N/A</v>
      </c>
      <c r="K48" s="91" t="str">
        <f>IF(D372="","",VLOOKUP(D372,$BB$834:$BC$836,2,TRUE))</f>
        <v>педагогтің көмегімен шағын тақпақтарды қайталап айтуды бекіту</v>
      </c>
      <c r="L48" s="798"/>
    </row>
    <row r="49" spans="2:12" ht="60" customHeight="1" x14ac:dyDescent="0.25">
      <c r="B49" s="837"/>
      <c r="C49" s="281" t="e">
        <f>IF(D182="","",VLOOKUP(D182,$AK$794:$AL$796,2,TRUE))</f>
        <v>#N/A</v>
      </c>
      <c r="D49" s="281" t="e">
        <f>IF(D183="","",VLOOKUP(D183,$AM$794:$AN$796,2,TRUE))</f>
        <v>#N/A</v>
      </c>
      <c r="E49" s="281" t="str">
        <f>IF(D184="","",VLOOKUP(D184,$AO$794:$AP$796,2,TRUE))</f>
        <v>тазалық пен ұқыптылыққа қанағаттанған сезімін білдіруді бекіту</v>
      </c>
      <c r="F49" s="803"/>
      <c r="G49" s="804"/>
      <c r="H49" s="805"/>
      <c r="I49" s="803"/>
      <c r="J49" s="804"/>
      <c r="K49" s="805"/>
      <c r="L49" s="798"/>
    </row>
    <row r="50" spans="2:12" ht="60" customHeight="1" thickBot="1" x14ac:dyDescent="0.3">
      <c r="B50" s="838"/>
      <c r="C50" s="291" t="e">
        <f>IF(D185="","",VLOOKUP(D185,$Y$794:$Z$796,2,TRUE))</f>
        <v>#N/A</v>
      </c>
      <c r="D50" s="291" t="e">
        <f>IF(D186="","",VLOOKUP(D186,$AA$794:$AB$796,2,TRUE))</f>
        <v>#N/A</v>
      </c>
      <c r="E50" s="291" t="str">
        <f>IF(D187="","",VLOOKUP(D187,$AC$794:$AD$796,2,TRUE))</f>
        <v>негізгі қимыл түрлерінің бастапқы дағдыларын, өзіне-өзі қызмет көрсету дағдыларын бекіту</v>
      </c>
      <c r="F50" s="806"/>
      <c r="G50" s="807"/>
      <c r="H50" s="808"/>
      <c r="I50" s="806"/>
      <c r="J50" s="807"/>
      <c r="K50" s="808"/>
      <c r="L50" s="798"/>
    </row>
    <row r="51" spans="2:12" ht="60" customHeight="1" x14ac:dyDescent="0.25">
      <c r="B51" s="839" t="s">
        <v>114</v>
      </c>
      <c r="C51" s="288" t="e">
        <f>IF(E122="","",VLOOKUP(E122,$Y$842:$Z$844,2,TRUE))</f>
        <v>#N/A</v>
      </c>
      <c r="D51" s="288" t="e">
        <f>IF(E123="","",VLOOKUP(E123,$AA$842:$AB$844,2,TRUE))</f>
        <v>#N/A</v>
      </c>
      <c r="E51" s="288" t="str">
        <f>IF(E124="","",VLOOKUP(E124,$AC$842:$AD$844,2,TRUE))</f>
        <v>заттармен әртүрлі әрекеттер орындауды бекіту</v>
      </c>
      <c r="F51" s="282" t="e">
        <f>IF(E195="","",VLOOKUP(E195,$AR$842:$AS$844,2,TRUE))</f>
        <v>#N/A</v>
      </c>
      <c r="G51" s="282" t="e">
        <f>IF(E196="","",VLOOKUP(E196,$AT$842:$AU$844,2,TRUE))</f>
        <v>#N/A</v>
      </c>
      <c r="H51" s="282" t="str">
        <f>IF(E197="","",VLOOKUP(E197,$AV$842:$AW$844,2,TRUE))</f>
        <v>үлгі мен ауызша нұсқауға сүйеніп, тапсырмаларды орындауды бекіту</v>
      </c>
      <c r="I51" s="282" t="e">
        <f>IF(E313="","",VLOOKUP(E313,$AR$842:$AS$844,2,TRUE))</f>
        <v>#N/A</v>
      </c>
      <c r="J51" s="282" t="e">
        <f>IF(E314="","",VLOOKUP(E314,$AT$842:$AU$844,2,TRUE))</f>
        <v>#N/A</v>
      </c>
      <c r="K51" s="282" t="str">
        <f>IF(E315="","",VLOOKUP(E315,$AV$842:$AW$844,2,TRUE))</f>
        <v>үлгі мен ауызша нұсқауға сүйеніп, тапсырмаларды орындауды бекіту</v>
      </c>
      <c r="L51" s="798"/>
    </row>
    <row r="52" spans="2:12" ht="60" customHeight="1" x14ac:dyDescent="0.25">
      <c r="B52" s="837"/>
      <c r="C52" s="281" t="e">
        <f>IF(E125="","",VLOOKUP(E125,$AE$842:$AF$844,2,TRUE))</f>
        <v>#N/A</v>
      </c>
      <c r="D52" s="281" t="e">
        <f>IF(E126="","",VLOOKUP(E126,$AG$842:$AH$844,2,TRUE))</f>
        <v>#N/A</v>
      </c>
      <c r="E52" s="281" t="str">
        <f>IF(E127="","",VLOOKUP(E127,$AI$842:$AJ$844,2,TRUE))</f>
        <v>түсі, өлшемі бойынша заттарды ажыратуға үйретуді бекіту</v>
      </c>
      <c r="F52" s="91" t="e">
        <f>IF(E198="","",VLOOKUP(E198,$AX$842:$AY$844,2,TRUE))</f>
        <v>#N/A</v>
      </c>
      <c r="G52" s="91" t="e">
        <f>IF(E199="","",VLOOKUP(E199,$AZ$842:$BA$844,2,TRUE))</f>
        <v>#N/A</v>
      </c>
      <c r="H52" s="91" t="str">
        <f>IF(E200="","",VLOOKUP(E200,$BB$842:$BC$844,2,TRUE))</f>
        <v>қимылдарды, қолдың ұсақ моторикасын үйлестіру дағдыларын меңгергеруді бекіту</v>
      </c>
      <c r="I52" s="91" t="e">
        <f>IF(E316="","",VLOOKUP(E316,$AX$842:$AY$844,2,TRUE))</f>
        <v>#N/A</v>
      </c>
      <c r="J52" s="91" t="e">
        <f>IF(E317="","",VLOOKUP(E317,$AZ$842:$BA$844,2,TRUE))</f>
        <v>#N/A</v>
      </c>
      <c r="K52" s="91" t="str">
        <f>IF(E318="","",VLOOKUP(E318,$BB$842:$BC$844,2,TRUE))</f>
        <v>қимылдарды, қолдың ұсақ моторикасын үйлестіру дағдыларын меңгергеруді бекіту</v>
      </c>
      <c r="L52" s="798"/>
    </row>
    <row r="53" spans="2:12" ht="60" customHeight="1" x14ac:dyDescent="0.25">
      <c r="B53" s="837"/>
      <c r="C53" s="281" t="e">
        <f>IF(E128="","",VLOOKUP(E128,$AK$842:$AL$844,2,TRUE))</f>
        <v>#N/A</v>
      </c>
      <c r="D53" s="281" t="e">
        <f>IF(E129="","",VLOOKUP(E129,$AM$842:$AN$844,2,TRUE))</f>
        <v>#N/A</v>
      </c>
      <c r="E53" s="281" t="str">
        <f>IF(E130="","",VLOOKUP(E130,$AO$842:$AP$844,2,TRUE))</f>
        <v>заттарды өлшемі немесе пішініне қарай сәйкес ұяларға орналастыруды бекіту;</v>
      </c>
      <c r="F53" s="91" t="e">
        <f>IF(E201="","",VLOOKUP(E201,$BD$842:$BE$844,2,TRUE))</f>
        <v>#N/A</v>
      </c>
      <c r="G53" s="91" t="e">
        <f>IF(E202="","",VLOOKUP(E202,$BF$842:$BG$844,2,TRUE))</f>
        <v>#N/A</v>
      </c>
      <c r="H53" s="91" t="str">
        <f>IF(E203="","",VLOOKUP(E203,$BH$842:$BI$844,2,TRUE))</f>
        <v>ересектердің нұсқауымен түсі, өлшемі бойынша заттарды табуды бекіту</v>
      </c>
      <c r="I53" s="91" t="e">
        <f>IF(E319="","",VLOOKUP(E319,$BD$842:$BE$844,2,TRUE))</f>
        <v>#N/A</v>
      </c>
      <c r="J53" s="91" t="e">
        <f>IF(E320="","",VLOOKUP(E320,$BF$842:$BG$844,2,TRUE))</f>
        <v>#N/A</v>
      </c>
      <c r="K53" s="91" t="str">
        <f>IF(E321="","",VLOOKUP(E321,$BH$842:$BI$844,2,TRUE))</f>
        <v>ересектердің нұсқауымен түсі, өлшемі бойынша заттарды табуды бекіту</v>
      </c>
      <c r="L53" s="798"/>
    </row>
    <row r="54" spans="2:12" ht="60" customHeight="1" x14ac:dyDescent="0.25">
      <c r="B54" s="837"/>
      <c r="C54" s="281" t="e">
        <f>IF(E131="","",VLOOKUP(E131,$Y$846:$Z$848,2,TRUE))</f>
        <v>#N/A</v>
      </c>
      <c r="D54" s="281" t="str">
        <f>IF(E132="","",VLOOKUP(E132,$AA$846:$AB$848,2,TRUE))</f>
        <v>заттық әрекеттерді орындауға болатын қарапайым заттар мен құралдарды қолдануды қалыптастыру</v>
      </c>
      <c r="E54" s="281" t="e">
        <f>IF(E133="","",VLOOKUP(E133,$AC$846:$AD$848,2,TRUE))</f>
        <v>#N/A</v>
      </c>
      <c r="F54" s="91" t="e">
        <f>IF(E204="","",VLOOKUP(E204,$AR$846:$AS$848,2,TRUE))</f>
        <v>#N/A</v>
      </c>
      <c r="G54" s="91" t="e">
        <f>IF(E205="","",VLOOKUP(E205,$AT$846:$AU$848,2,TRUE))</f>
        <v>#N/A</v>
      </c>
      <c r="H54" s="91" t="str">
        <f>IF(E206="","",VLOOKUP(E206,$AV$846:$AW$848,2,TRUE))</f>
        <v>түрлі көлемдегі геометриялық фигураларды негізгі қасиеттері бойынша салыстыруды бекіту</v>
      </c>
      <c r="I54" s="91" t="e">
        <f>IF(E322="","",VLOOKUP(E322,$AR$846:$AS$848,2,TRUE))</f>
        <v>#N/A</v>
      </c>
      <c r="J54" s="91" t="e">
        <f>IF(E323="","",VLOOKUP(E323,$AT$846:$AU$848,2,TRUE))</f>
        <v>#N/A</v>
      </c>
      <c r="K54" s="91" t="str">
        <f>IF(E324="","",VLOOKUP(E324,$AV$846:$AW$848,2,TRUE))</f>
        <v>түрлі көлемдегі геометриялық фигураларды негізгі қасиеттері бойынша салыстыруды бекіту</v>
      </c>
      <c r="L54" s="798"/>
    </row>
    <row r="55" spans="2:12" ht="60" customHeight="1" x14ac:dyDescent="0.25">
      <c r="B55" s="837"/>
      <c r="C55" s="281" t="e">
        <f>IF(E134="","",VLOOKUP(E134,$AE$846:$AF$848,2,TRUE))</f>
        <v>#N/A</v>
      </c>
      <c r="D55" s="281" t="e">
        <f>IF(E135="","",VLOOKUP(E135,$AG$846:$AH$848,2,TRUE))</f>
        <v>#N/A</v>
      </c>
      <c r="E55" s="281" t="str">
        <f>IF(E136="","",VLOOKUP(E136,$AI$846:$AJ$848,2,TRUE))</f>
        <v>біртекті заттарды ортақ белгісі (өлшемі, пішіні) бойынша топтастыра білуді бекіту;</v>
      </c>
      <c r="F55" s="91" t="e">
        <f>IF(E207="","",VLOOKUP(E207,$AX$846:$AY$848,2,TRUE))</f>
        <v>#N/A</v>
      </c>
      <c r="G55" s="91" t="e">
        <f>IF(E208="","",VLOOKUP(E208,$AZ$846:$BA$848,2,TRUE))</f>
        <v>#N/A</v>
      </c>
      <c r="H55" s="91" t="str">
        <f>IF(E209="","",VLOOKUP(E209,$BB$846:$BC$848,2,TRUE))</f>
        <v>қарапайым көру-қимыл үйлесімділігін меңгеруді бекіту</v>
      </c>
      <c r="I55" s="91" t="e">
        <f>IF(E325="","",VLOOKUP(E325,$AX$846:$AY$848,2,TRUE))</f>
        <v>#N/A</v>
      </c>
      <c r="J55" s="91" t="e">
        <f>IF(E326="","",VLOOKUP(E326,$AZ$846:$BA$848,2,TRUE))</f>
        <v>#N/A</v>
      </c>
      <c r="K55" s="91" t="str">
        <f>IF(E327="","",VLOOKUP(E327,$BB$846:$BC$848,2,TRUE))</f>
        <v>қарапайым көру-қимыл үйлесімділігін меңгеруді бекіту</v>
      </c>
      <c r="L55" s="798"/>
    </row>
    <row r="56" spans="2:12" ht="60" customHeight="1" x14ac:dyDescent="0.25">
      <c r="B56" s="837"/>
      <c r="C56" s="281" t="e">
        <f>IF(E137="","",VLOOKUP(E137,$AK$846:$AL$848,2,TRUE))</f>
        <v>#N/A</v>
      </c>
      <c r="D56" s="281" t="e">
        <f>IF(E138="","",VLOOKUP(E138,$AM$846:$AN$848,2,TRUE))</f>
        <v>#N/A</v>
      </c>
      <c r="E56" s="281" t="str">
        <f>IF(E139="","",VLOOKUP(E139,$AO$846:$AP$848,2,TRUE))</f>
        <v>ересектің көмегімен 4-5 сақинадан (үлкенінен кішіге қарай) тұратын пирамиданы жинауды бекіту</v>
      </c>
      <c r="F56" s="91" t="e">
        <f>IF(E210="","",VLOOKUP(E210,$BD$846:$BE$848,2,TRUE))</f>
        <v>#N/A</v>
      </c>
      <c r="G56" s="91" t="e">
        <f>IF(E211="","",VLOOKUP(E211,$BF$846:$BG$848,2,TRUE))</f>
        <v>#N/A</v>
      </c>
      <c r="H56" s="91" t="str">
        <f>IF(E212="","",VLOOKUP(E212,$BH$846:$BI$848,2,TRUE))</f>
        <v>көлемі, пішіні, түсі бойынша ұқсас біртекті заттарды топтастыруды бекіту</v>
      </c>
      <c r="I56" s="91" t="e">
        <f>IF(E328="","",VLOOKUP(E328,$BD$846:$BE$848,2,TRUE))</f>
        <v>#N/A</v>
      </c>
      <c r="J56" s="91" t="e">
        <f>IF(E329="","",VLOOKUP(E329,$BF$846:$BG$848,2,TRUE))</f>
        <v>#N/A</v>
      </c>
      <c r="K56" s="91" t="str">
        <f>IF(E330="","",VLOOKUP(E330,$BH$846:$BI$848,2,TRUE))</f>
        <v>көлемі, пішіні, түсі бойынша ұқсас біртекті заттарды топтастыруды бекіту</v>
      </c>
      <c r="L56" s="798"/>
    </row>
    <row r="57" spans="2:12" ht="60" customHeight="1" x14ac:dyDescent="0.25">
      <c r="B57" s="837"/>
      <c r="C57" s="281" t="e">
        <f>IF(E140="","",VLOOKUP(E140,$Y$850:$Z$852,2,TRUE))</f>
        <v>#N/A</v>
      </c>
      <c r="D57" s="281" t="e">
        <f>IF(E141="","",VLOOKUP(E141,$AA$850:$AB$852,2,TRUE))</f>
        <v>#N/A</v>
      </c>
      <c r="E57" s="281" t="str">
        <f>IF(E142="","",VLOOKUP(E142,$AC$850:$AD$852,2,TRUE))</f>
        <v>тиісті пішіндегі (дөңгелек, шаршы) қораптар мен қобдишаларға қақпақтарды таңдауды бекіту</v>
      </c>
      <c r="F57" s="91" t="e">
        <f>IF(E213="","",VLOOKUP(E213,$AR$850:$AS$852,2,TRUE))</f>
        <v>#N/A</v>
      </c>
      <c r="G57" s="91" t="e">
        <f>IF(E214="","",VLOOKUP(E214,$AT$850:$AU$852,2,TRUE))</f>
        <v>#N/A</v>
      </c>
      <c r="H57" s="91" t="str">
        <f>IF(E215="","",VLOOKUP(E215,$AV$850:$AW$852,2,TRUE))</f>
        <v>заттардың көлемін, түсін және пішінін білдіретін сөздерді түсінуді бекіту</v>
      </c>
      <c r="I57" s="91" t="e">
        <f>IF(E331="","",VLOOKUP(E331,$AR$850:$AS$852,2,TRUE))</f>
        <v>#N/A</v>
      </c>
      <c r="J57" s="91" t="e">
        <f>IF(E332="","",VLOOKUP(E332,$AT$850:$AU$852,2,TRUE))</f>
        <v>#N/A</v>
      </c>
      <c r="K57" s="91" t="str">
        <f>IF(E333="","",VLOOKUP(E333,$AV$850:$AW$852,2,TRUE))</f>
        <v>заттардың көлемін, түсін және пішінін білдіретін сөздерді түсінуді бекіту</v>
      </c>
      <c r="L57" s="798"/>
    </row>
    <row r="58" spans="2:12" ht="60" customHeight="1" x14ac:dyDescent="0.25">
      <c r="B58" s="837"/>
      <c r="C58" s="281" t="e">
        <f>IF(E143="","",VLOOKUP(E143,$AE$850:$AF$852,2,TRUE))</f>
        <v>#N/A</v>
      </c>
      <c r="D58" s="281" t="e">
        <f>IF(E144="","",VLOOKUP(E144,$AG$850:$AH$852,2,TRUE))</f>
        <v>#N/A</v>
      </c>
      <c r="E58" s="281" t="str">
        <f>IF(E145="","",VLOOKUP(E145,$AI$850:$AJ$852,2,TRUE))</f>
        <v>күрделі заттармен әрекеттерді орындауды бекіту</v>
      </c>
      <c r="F58" s="91" t="e">
        <f>IF(E216="","",VLOOKUP(E216,$AX$850:$AY$852,2,TRUE))</f>
        <v>#N/A</v>
      </c>
      <c r="G58" s="91" t="e">
        <f>IF(E217="","",VLOOKUP(E217,$AZ$850:$BA$852,2,TRUE))</f>
        <v>#N/A</v>
      </c>
      <c r="H58" s="91" t="str">
        <f>IF(E218="","",VLOOKUP(E218,$BB$850:$BC$852,2,TRUE))</f>
        <v>заттардың санын ажыратуды (біреу-көп) бекіту</v>
      </c>
      <c r="I58" s="91" t="e">
        <f>IF(E334="","",VLOOKUP(E334,$AX$850:$AY$852,2,TRUE))</f>
        <v>#N/A</v>
      </c>
      <c r="J58" s="91" t="e">
        <f>IF(E335="","",VLOOKUP(E335,$AZ$850:$BA$852,2,TRUE))</f>
        <v>#N/A</v>
      </c>
      <c r="K58" s="91" t="str">
        <f>IF(E336="","",VLOOKUP(E336,$BB$850:$BC$852,2,TRUE))</f>
        <v>заттардың санын ажыратуды (біреу-көп) бекіту</v>
      </c>
      <c r="L58" s="798"/>
    </row>
    <row r="59" spans="2:12" ht="60" customHeight="1" x14ac:dyDescent="0.25">
      <c r="B59" s="837"/>
      <c r="C59" s="281" t="e">
        <f>IF(E146="","",VLOOKUP(E146,$AK$850:$AL$852,2,TRUE))</f>
        <v>#N/A</v>
      </c>
      <c r="D59" s="281" t="e">
        <f>IF(E147="","",VLOOKUP(E147,$AM$850:$AN$852,2,TRUE))</f>
        <v>#N/A</v>
      </c>
      <c r="E59" s="281" t="str">
        <f>IF(E148="","",VLOOKUP(E148,$AO$850:$AP$852,2,TRUE))</f>
        <v>негізгі төрт түсті (қызыл, көк, сары, жасыл) ажыратуды бекіту</v>
      </c>
      <c r="F59" s="91" t="e">
        <f>IF(E219="","",VLOOKUP(E219,$BD$850:$BE$852,2,TRUE))</f>
        <v>#N/A</v>
      </c>
      <c r="G59" s="91" t="e">
        <f>IF(E220="","",VLOOKUP(E220,$BF$850:$BG$852,2,TRUE))</f>
        <v>#N/A</v>
      </c>
      <c r="H59" s="91" t="str">
        <f>IF(E221="","",VLOOKUP(E221,$BH$850:$BI$852,2,TRUE))</f>
        <v>түсі, көлемі, пішіні бойынша заттарды өз бетінше зерттеуді және салыстыруды бекіту</v>
      </c>
      <c r="I59" s="91" t="e">
        <f>IF(E337="","",VLOOKUP(E337,$BD$850:$BE$852,2,TRUE))</f>
        <v>#N/A</v>
      </c>
      <c r="J59" s="91" t="e">
        <f>IF(E338="","",VLOOKUP(E338,$BF$850:$BG$852,2,TRUE))</f>
        <v>#N/A</v>
      </c>
      <c r="K59" s="91" t="str">
        <f>IF(E339="","",VLOOKUP(E339,$BH$850:$BI$852,2,TRUE))</f>
        <v>түсі, көлемі, пішіні бойынша заттарды өз бетінше зерттеуді және салыстыруды бекіту</v>
      </c>
      <c r="L59" s="798"/>
    </row>
    <row r="60" spans="2:12" ht="60" customHeight="1" thickBot="1" x14ac:dyDescent="0.3">
      <c r="B60" s="838"/>
      <c r="C60" s="291" t="e">
        <f>IF(E149="","",VLOOKUP(E149,$Y$854:$Z$856,2,TRUE))</f>
        <v>#N/A</v>
      </c>
      <c r="D60" s="291" t="e">
        <f>IF(E150="","",VLOOKUP(E150,$AA$810:$AB$812,2,TRUE))</f>
        <v>#N/A</v>
      </c>
      <c r="E60" s="291" t="str">
        <f>IF(E151="","",VLOOKUP(E151,$AC$810:$AD$812,2,TRUE))</f>
        <v>суреттерден айтылған сөзге сәйкес келетін ойыншықтарды, заттарды табады және көрсетуді бекіту</v>
      </c>
      <c r="F60" s="809"/>
      <c r="G60" s="810"/>
      <c r="H60" s="811"/>
      <c r="I60" s="809"/>
      <c r="J60" s="810"/>
      <c r="K60" s="811"/>
      <c r="L60" s="798"/>
    </row>
    <row r="61" spans="2:12" ht="60" customHeight="1" x14ac:dyDescent="0.25">
      <c r="B61" s="829" t="s">
        <v>115</v>
      </c>
      <c r="C61" s="288" t="e">
        <f>IF(F122="","",VLOOKUP(F122,$Y$858:$Z$860,2,TRUE))</f>
        <v>#N/A</v>
      </c>
      <c r="D61" s="288" t="e">
        <f>IF(F123="","",VLOOKUP(F123,$AA$858:$AB$860,2,TRUE))</f>
        <v>#N/A</v>
      </c>
      <c r="E61" s="288" t="str">
        <f>IF(F124="","",VLOOKUP(F124,$AC$858:$AD$860,2,TRUE))</f>
        <v>ермексазды, сазбалшықты алақан арасында домалата алуды бекіту</v>
      </c>
      <c r="F61" s="282" t="e">
        <f>IF(F195="","",VLOOKUP(F195,$AR$857:$AS$859,2,TRUE))</f>
        <v>#N/A</v>
      </c>
      <c r="G61" s="282" t="e">
        <f>IF(F196="","",VLOOKUP(F196,$AT$857:$AU$859,2,TRUE))</f>
        <v>#N/A</v>
      </c>
      <c r="H61" s="282" t="e">
        <f>IF(F197="","",VLOOKUP(F197,$AV$857:$AW$859,2,TRUE))</f>
        <v>#N/A</v>
      </c>
      <c r="I61" s="282" t="e">
        <f>IF(F313="","",VLOOKUP(F313,$AR$857:$AS$859,2,TRUE))</f>
        <v>#N/A</v>
      </c>
      <c r="J61" s="282" t="e">
        <f>IF(F314="","",VLOOKUP(F314,$AT$857:$AU$859,2,TRUE))</f>
        <v>#N/A</v>
      </c>
      <c r="K61" s="282" t="str">
        <f>IF(F315="","",VLOOKUP(F315,$AV$857:$AW$859,2,TRUE))</f>
        <v>қаламды дұрыс ұстауды, тік және тұйықталған дөңгелек сызықтарды қағаз бетінде жеңіл жүргізуді бекіту</v>
      </c>
      <c r="L61" s="798"/>
    </row>
    <row r="62" spans="2:12" ht="60" customHeight="1" x14ac:dyDescent="0.25">
      <c r="B62" s="830"/>
      <c r="C62" s="281" t="e">
        <f>IF(F125="","",VLOOKUP(F125,$AE$858:$AF$860,2,TRUE))</f>
        <v>#N/A</v>
      </c>
      <c r="D62" s="281" t="str">
        <f>IF(F126="","",VLOOKUP(F126,$AG$858:$AH$860,2,TRUE))</f>
        <v>жалпақ,  дөңгелек пішіндерді мүсіндуге қалыптастыру</v>
      </c>
      <c r="E62" s="281" t="e">
        <f>IF(F127="","",VLOOKUP(F127,$AI$858:$AJ$860,2,TRUE))</f>
        <v>#N/A</v>
      </c>
      <c r="F62" s="91" t="e">
        <f>IF(F198="","",VLOOKUP(F198,$AX$857:$AY$859,2,TRUE))</f>
        <v>#N/A</v>
      </c>
      <c r="G62" s="91" t="e">
        <f>IF(F199="","",VLOOKUP(F199,$AZ$857:$BA$859,2,TRUE))</f>
        <v>#N/A</v>
      </c>
      <c r="H62" s="91" t="e">
        <f>IF(F200="","",VLOOKUP(F200,$BB$857:$BC$859,2,TRUE))</f>
        <v>#N/A</v>
      </c>
      <c r="I62" s="91" t="e">
        <f>IF(F316="","",VLOOKUP(F316,$AX$857:$AY$859,2,TRUE))</f>
        <v>#N/A</v>
      </c>
      <c r="J62" s="91" t="e">
        <f>IF(F317="","",VLOOKUP(F317,$AZ$857:$BA$859,2,TRUE))</f>
        <v>#N/A</v>
      </c>
      <c r="K62" s="91" t="str">
        <f>IF(F318="","",VLOOKUP(F318,$BB$857:$BC$859,2,TRUE))</f>
        <v>түстерді ажыратуды және оларды дұрыс атауды бекіту</v>
      </c>
      <c r="L62" s="798"/>
    </row>
    <row r="63" spans="2:12" ht="60" customHeight="1" x14ac:dyDescent="0.25">
      <c r="B63" s="830"/>
      <c r="C63" s="281" t="e">
        <f>IF(F128="","",VLOOKUP(F128,$AK$858:$AL$860,2,TRUE))</f>
        <v>#N/A</v>
      </c>
      <c r="D63" s="281" t="str">
        <f>IF(F129="","",VLOOKUP(F129,$AM$858:$AN$860,2,TRUE))</f>
        <v>тәрбиешінің көрсетуі бойынша алынған пішіндерді құрастыра білуге қалыптастыру</v>
      </c>
      <c r="E63" s="281" t="e">
        <f>IF(F130="","",VLOOKUP(F130,$AO$858:$AP$860,2,TRUE))</f>
        <v>#N/A</v>
      </c>
      <c r="F63" s="91" t="e">
        <f>IF(F201="","",VLOOKUP(F201,$BD$857:$BE$859,2,TRUE))</f>
        <v>#N/A</v>
      </c>
      <c r="G63" s="91" t="e">
        <f>IF(F202="","",VLOOKUP(F202,$BF$857:$BG$859,2,TRUE))</f>
        <v>#N/A</v>
      </c>
      <c r="H63" s="91" t="e">
        <f>IF(F203="","",VLOOKUP(F203,$BH$857:$BI$859,2,TRUE))</f>
        <v>#N/A</v>
      </c>
      <c r="I63" s="91" t="e">
        <f>IF(F319="","",VLOOKUP(F319,$BD$857:$BE$859,2,TRUE))</f>
        <v>#N/A</v>
      </c>
      <c r="J63" s="91" t="e">
        <f>IF(F320="","",VLOOKUP(F320,$BF$857:$BG$859,2,TRUE))</f>
        <v>#N/A</v>
      </c>
      <c r="K63" s="91" t="str">
        <f>IF(F321="","",VLOOKUP(F321,$BH$857:$BI$859,2,TRUE))</f>
        <v>өзінің салған суретіне қуануды, онда не бейнеленгенін айтуды бекіту</v>
      </c>
      <c r="L63" s="798"/>
    </row>
    <row r="64" spans="2:12" ht="60" customHeight="1" x14ac:dyDescent="0.25">
      <c r="B64" s="830"/>
      <c r="C64" s="281" t="e">
        <f>IF(F131="","",VLOOKUP(F131,$Y$862:$Z$864,2,TRUE))</f>
        <v>#N/A</v>
      </c>
      <c r="D64" s="281" t="str">
        <f>IF(F132="","",VLOOKUP(F132,$AA$862:$AB$864,2,TRUE))</f>
        <v>музыкаға, ән салуға, музыкалық-ырғақтық қимылдарға қызығушылық танытуды қалыптастыру</v>
      </c>
      <c r="E64" s="281" t="e">
        <f>IF(F133="","",VLOOKUP(F133,$AC$862:$AD$864,2,TRUE))</f>
        <v>#N/A</v>
      </c>
      <c r="F64" s="91" t="e">
        <f>IF(F204="","",VLOOKUP(F204,$BJ$857:$BK$859,2,TRUE))</f>
        <v>#N/A</v>
      </c>
      <c r="G64" s="91" t="e">
        <f>IF(F205="","",VLOOKUP(F205,$BL$857:$BM$859,2,TRUE))</f>
        <v>#N/A</v>
      </c>
      <c r="H64" s="91" t="e">
        <f>IF(F206="","",VLOOKUP(F206,$BN$857:$BO$859,2,TRUE))</f>
        <v>#N/A</v>
      </c>
      <c r="I64" s="91" t="e">
        <f>IF(F322="","",VLOOKUP(F322,$BJ$857:$BK$859,2,TRUE))</f>
        <v>#N/A</v>
      </c>
      <c r="J64" s="91" t="e">
        <f>IF(F323="","",VLOOKUP(F323,$BL$857:$BM$859,2,TRUE))</f>
        <v>#N/A</v>
      </c>
      <c r="K64" s="91" t="str">
        <f>IF(F324="","",VLOOKUP(F324,$BN$857:$BO$859,2,TRUE))</f>
        <v>қағаз бетін бағдарлауды бекіту</v>
      </c>
      <c r="L64" s="798"/>
    </row>
    <row r="65" spans="2:12" ht="60" customHeight="1" x14ac:dyDescent="0.25">
      <c r="B65" s="830"/>
      <c r="C65" s="281" t="e">
        <f>IF(F134="","",VLOOKUP(F134,$AE$862:$AF$864,2,TRUE))</f>
        <v>#N/A</v>
      </c>
      <c r="D65" s="281" t="e">
        <f>IF(F135="","",VLOOKUP(F135,$AG$862:$AH$864,2,TRUE))</f>
        <v>#N/A</v>
      </c>
      <c r="E65" s="281" t="str">
        <f>IF(F136="","",VLOOKUP(F136,$AI$862:$AJ$864,2,TRUE))</f>
        <v>музыканы эмоционалды қабылдауды бекіту</v>
      </c>
      <c r="F65" s="91" t="e">
        <f>IF(F207="","",VLOOKUP(F207,$BP$857:$BQ$859,2,TRUE))</f>
        <v>#N/A</v>
      </c>
      <c r="G65" s="91" t="e">
        <f>IF(F208="","",VLOOKUP(F208,$BR$857:$BS$859,2,TRUE))</f>
        <v>#N/A</v>
      </c>
      <c r="H65" s="91" t="e">
        <f>IF(F209="","",VLOOKUP(F209,$BT$857:$BU$859,2,TRUE))</f>
        <v>#N/A</v>
      </c>
      <c r="I65" s="91" t="e">
        <f>IF(F325="","",VLOOKUP(F325,$BP$857:$BQ$859,2,TRUE))</f>
        <v>#N/A</v>
      </c>
      <c r="J65" s="91" t="e">
        <f>IF(F326="","",VLOOKUP(F326,$BR$857:$BS$859,2,TRUE))</f>
        <v>#N/A</v>
      </c>
      <c r="K65" s="91" t="str">
        <f>IF(F327="","",VLOOKUP(F327,$BT$857:$BU$859,2,TRUE))</f>
        <v>қағаз бетіне бояулармен сызықтар, жақпалар салуды бекіту</v>
      </c>
      <c r="L65" s="798"/>
    </row>
    <row r="66" spans="2:12" ht="60" customHeight="1" x14ac:dyDescent="0.25">
      <c r="B66" s="830"/>
      <c r="C66" s="281" t="e">
        <f>IF(F137="","",VLOOKUP(F137,$AK$862:$AL$864,2,TRUE))</f>
        <v>#N/A</v>
      </c>
      <c r="D66" s="281" t="e">
        <f>IF(F138="","",VLOOKUP(F138,$AM$862:$AN$864,2,TRUE))</f>
        <v>#N/A</v>
      </c>
      <c r="E66" s="281" t="str">
        <f>IF(F139="","",VLOOKUP(F139,$AO$862:$AP$864,2,TRUE))</f>
        <v>музыкамен жүре алуды бекіту;</v>
      </c>
      <c r="F66" s="91" t="e">
        <f>IF(F210="","",VLOOKUP(F210,$BV$857:$BW$859,2,TRUE))</f>
        <v>#N/A</v>
      </c>
      <c r="G66" s="91" t="e">
        <f>IF(F211="","",VLOOKUP(F211,$BX$857:$BY$859,2,TRUE))</f>
        <v>#N/A</v>
      </c>
      <c r="H66" s="91" t="e">
        <f>IF(F212="","",VLOOKUP(F212,$BZ$857:$CA$859,2,TRUE))</f>
        <v>#N/A</v>
      </c>
      <c r="I66" s="91" t="e">
        <f>IF(F328="","",VLOOKUP(F328,$BV$857:$BW$859,2,TRUE))</f>
        <v>#N/A</v>
      </c>
      <c r="J66" s="91" t="e">
        <f>IF(F329="","",VLOOKUP(F329,$BX$857:$BY$859,2,TRUE))</f>
        <v>#N/A</v>
      </c>
      <c r="K66" s="91" t="str">
        <f>IF(F330="","",VLOOKUP(F330,$BZ$857:$CA$859,2,TRUE))</f>
        <v>дөңгелек, ұзын пішіндерге ұқсас заттарды бейнелеуді бекіту</v>
      </c>
      <c r="L66" s="798"/>
    </row>
    <row r="67" spans="2:12" ht="60" customHeight="1" x14ac:dyDescent="0.25">
      <c r="B67" s="830"/>
      <c r="C67" s="281" t="e">
        <f>IF(F140="","",VLOOKUP(F140,$Y$866:$Z$868,2,TRUE))</f>
        <v>#N/A</v>
      </c>
      <c r="D67" s="281" t="str">
        <f>IF(F141="","",VLOOKUP(F141,$AA$866:$AB$868,2,TRUE))</f>
        <v>ересектердің орындаған әндерін тыңдауға қалыптастыру</v>
      </c>
      <c r="E67" s="281" t="e">
        <f>IF(F142="","",VLOOKUP(F142,$AC$866:$AD$868,2,TRUE))</f>
        <v>#N/A</v>
      </c>
      <c r="F67" s="91" t="e">
        <f>IF(F213="","",VLOOKUP(F213,$CB$857:$CC$859,2,TRUE))</f>
        <v>#N/A</v>
      </c>
      <c r="G67" s="91" t="e">
        <f>IF(F214="","",VLOOKUP(F214,$CD$857:$CE$859,2,TRUE))</f>
        <v>#N/A</v>
      </c>
      <c r="H67" s="91" t="e">
        <f>IF(F215="","",VLOOKUP(F215,$CF$857:$CG$859,2,TRUE))</f>
        <v>#N/A</v>
      </c>
      <c r="I67" s="91" t="e">
        <f>IF(F331="","",VLOOKUP(F331,$CB$857:$CC$859,2,TRUE))</f>
        <v>#N/A</v>
      </c>
      <c r="J67" s="91" t="e">
        <f>IF(F332="","",VLOOKUP(F332,$CD$857:$CE$859,2,TRUE))</f>
        <v>#N/A</v>
      </c>
      <c r="K67" s="91" t="str">
        <f>IF(F333="","",VLOOKUP(F333,$CF$857:$CG$859,2,TRUE))</f>
        <v>қағаздың қасиеттерін бекіту</v>
      </c>
      <c r="L67" s="798"/>
    </row>
    <row r="68" spans="2:12" ht="60" customHeight="1" x14ac:dyDescent="0.25">
      <c r="B68" s="830"/>
      <c r="C68" s="281" t="e">
        <f>IF(F143="","",VLOOKUP(F143,$AE$866:$AF$868,2,TRUE))</f>
        <v>#N/A</v>
      </c>
      <c r="D68" s="281" t="e">
        <f>IF(F144="","",VLOOKUP(F144,$AG$866:$AH$868,2,TRUE))</f>
        <v>#N/A</v>
      </c>
      <c r="E68" s="281" t="str">
        <f>IF(F145="","",VLOOKUP(F145,$AI$866:$AJ$868,2,TRUE))</f>
        <v>музыканың сүйемелдеуімен ойын әрекеттерін орындауын бекіту</v>
      </c>
      <c r="F68" s="91" t="e">
        <f>IF(F216="","",VLOOKUP(F216,$CH$857:$CI$859,2,TRUE))</f>
        <v>#N/A</v>
      </c>
      <c r="G68" s="91" t="e">
        <f>IF(F217="","",VLOOKUP(F217,$CJ$857:$CK$859,2,TRUE))</f>
        <v>#N/A</v>
      </c>
      <c r="H68" s="91" t="e">
        <f>IF(F218="","",VLOOKUP(F218,$CL$857:$CM$859,2,TRUE))</f>
        <v>#N/A</v>
      </c>
      <c r="I68" s="91" t="e">
        <f>IF(F334="","",VLOOKUP(F334,$CH$857:$CI$859,2,TRUE))</f>
        <v>#N/A</v>
      </c>
      <c r="J68" s="91" t="e">
        <f>IF(F335="","",VLOOKUP(F335,$CJ$857:$CK$859,2,TRUE))</f>
        <v>#N/A</v>
      </c>
      <c r="K68" s="91" t="str">
        <f>IF(F336="","",VLOOKUP(F336,$CL$857:$CM$859,2,TRUE))</f>
        <v>қағазға және құмға сурет салудың бастапқы техникасын бекіту</v>
      </c>
      <c r="L68" s="798"/>
    </row>
    <row r="69" spans="2:12" ht="60" customHeight="1" x14ac:dyDescent="0.25">
      <c r="B69" s="830"/>
      <c r="C69" s="281" t="e">
        <f>IF(F146="","",VLOOKUP(F146,$AK$866:$AL$868,2,TRUE))</f>
        <v>#N/A</v>
      </c>
      <c r="D69" s="281" t="e">
        <f>IF(F147="","",VLOOKUP(F147,$AM$866:$AN$868,2,TRUE))</f>
        <v>#N/A</v>
      </c>
      <c r="E69" s="281" t="str">
        <f>IF(F148="","",VLOOKUP(F148,$AO$866:$AP$868,2,TRUE))</f>
        <v>таныс музыкалық шығарманы көтеріңкі көңіл-күймен қабылдауды, оны соңына дейін тыңдауды бекіту</v>
      </c>
      <c r="F69" s="91" t="e">
        <f>IF(F219="","",VLOOKUP(F219,$AR$861:$AS$863,2,TRUE))</f>
        <v>#N/A</v>
      </c>
      <c r="G69" s="91" t="e">
        <f>IF(F220="","",VLOOKUP(F220,$AT$861:$AU$863,2,TRUE))</f>
        <v>#N/A</v>
      </c>
      <c r="H69" s="91" t="e">
        <f>IF(F221="","",VLOOKUP(F221,$AV$861:$AW$863,2,TRUE))</f>
        <v>#N/A</v>
      </c>
      <c r="I69" s="91" t="e">
        <f>IF(F337="","",VLOOKUP(F337,$AR$861:$AS$863,2,TRUE))</f>
        <v>#N/A</v>
      </c>
      <c r="J69" s="91" t="e">
        <f>IF(F338="","",VLOOKUP(F338,$AT$861:$AU$863,2,TRUE))</f>
        <v>#N/A</v>
      </c>
      <c r="K69" s="91" t="str">
        <f>IF(F339="","",VLOOKUP(F339,$AV$861:$AW$863,2,TRUE))</f>
        <v>сазбалшықтың, ермексаздың қасиеттерін білуді бекіту</v>
      </c>
      <c r="L69" s="798"/>
    </row>
    <row r="70" spans="2:12" ht="60" customHeight="1" x14ac:dyDescent="0.25">
      <c r="B70" s="830"/>
      <c r="C70" s="281" t="str">
        <f>IF(F149="","",VLOOKUP(F149,$Y$870:$Z$872,2,TRUE))</f>
        <v>ересекпен қосылып әннің кейбір сөздерін айтуды үйрету</v>
      </c>
      <c r="D70" s="281" t="e">
        <f>IF(F150="","",VLOOKUP(F150,$AA$870:$AB$872,2,TRUE))</f>
        <v>#N/A</v>
      </c>
      <c r="E70" s="281" t="e">
        <f>IF(F151="","",VLOOKUP(F151,$AC$870:$AD$872,2,TRUE))</f>
        <v>#N/A</v>
      </c>
      <c r="F70" s="91" t="e">
        <f>IF(F222="","",VLOOKUP(F222,$AX$861:$AY$863,2,TRUE))</f>
        <v>#N/A</v>
      </c>
      <c r="G70" s="91" t="e">
        <f>IF(F223="","",VLOOKUP(F223,$AZ$861:$BA$863,2,TRUE))</f>
        <v>#N/A</v>
      </c>
      <c r="H70" s="91" t="e">
        <f>IF(F224="","",VLOOKUP(F224,$BB$861:$BC$863,2,TRUE))</f>
        <v>#N/A</v>
      </c>
      <c r="I70" s="91" t="e">
        <f>IF(F340="","",VLOOKUP(F340,$AX$861:$AY$863,2,TRUE))</f>
        <v>#N/A</v>
      </c>
      <c r="J70" s="91" t="e">
        <f>IF(F341="","",VLOOKUP(F341,$AZ$861:$BA$863,2,TRUE))</f>
        <v>#N/A</v>
      </c>
      <c r="K70" s="91" t="str">
        <f>IF(F342="","",VLOOKUP(F342,$BB$861:$BC$863,2,TRUE))</f>
        <v>сазбалшықпен, ермексазбен жұмыстың бастапқы дағдыларын бекіту</v>
      </c>
      <c r="L70" s="798"/>
    </row>
    <row r="71" spans="2:12" ht="60" customHeight="1" x14ac:dyDescent="0.25">
      <c r="B71" s="830"/>
      <c r="C71" s="281" t="str">
        <f>IF(F152="","",VLOOKUP(F152,$AE$870:$AF$872,2,TRUE))</f>
        <v>балалардың музыкалық аспаптарымен ойнауын үйрету</v>
      </c>
      <c r="D71" s="281" t="e">
        <f>IF(F153="","",VLOOKUP(F153,$AG$870:$AH$872,2,TRUE))</f>
        <v>#N/A</v>
      </c>
      <c r="E71" s="281" t="e">
        <f>IF(F154="","",VLOOKUP(F154,$AI$870:$AJ$872,2,TRUE))</f>
        <v>#N/A</v>
      </c>
      <c r="F71" s="91" t="e">
        <f>IF(F225="","",VLOOKUP(F225,$BD$861:$BE$863,2,TRUE))</f>
        <v>#N/A</v>
      </c>
      <c r="G71" s="91" t="e">
        <f>IF(F226="","",VLOOKUP(F226,$BF$861:$BG$863,2,TRUE))</f>
        <v>#N/A</v>
      </c>
      <c r="H71" s="91" t="str">
        <f>IF(F227="","",VLOOKUP(F227,$BH$861:$BI$863,2,TRUE))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бекіту</v>
      </c>
      <c r="I71" s="91" t="e">
        <f>IF(F343="","",VLOOKUP(F343,$BD$861:$BE$863,2,TRUE))</f>
        <v>#N/A</v>
      </c>
      <c r="J71" s="91" t="e">
        <f>IF(F344="","",VLOOKUP(F344,$BF$861:$BG$863,2,TRUE))</f>
        <v>#N/A</v>
      </c>
      <c r="K71" s="91" t="str">
        <f>IF(F345="","",VLOOKUP(F345,$BH$861:$BI$863,2,TRUE))</f>
        <v>мүсіндеудің қарапайым тәсілдерін үйрету (кесектерді үлкен бөліктерден бөліп алуды, оларды біртұтас етіп біріктіруді, сазбалшықты өздігінен илей алуды) бекіту</v>
      </c>
      <c r="L71" s="798"/>
    </row>
    <row r="72" spans="2:12" ht="60" customHeight="1" x14ac:dyDescent="0.25">
      <c r="B72" s="830"/>
      <c r="C72" s="281" t="e">
        <f>IF(F155="","",VLOOKUP(F155,$AK$870:$AL$872,2,TRUE))</f>
        <v>#N/A</v>
      </c>
      <c r="D72" s="281" t="e">
        <f>IF(F156="","",VLOOKUP(F156,$AM$870:$AN$872,2,TRUE))</f>
        <v>#N/A</v>
      </c>
      <c r="E72" s="281" t="str">
        <f>IF(F157="","",VLOOKUP(F157,$AO$870:$AP$872,2,TRUE))</f>
        <v>жалаушаны желбіретуді, сылдырмақты сылдырлатуды бекіту</v>
      </c>
      <c r="F72" s="91" t="e">
        <f>IF(F228="","",VLOOKUP(F228,$BJ$861:$BK$863,2,TRUE))</f>
        <v>#N/A</v>
      </c>
      <c r="G72" s="91" t="e">
        <f>IF(F229="","",VLOOKUP(F229,$BL$861:$BM$863,2,TRUE))</f>
        <v>#N/A</v>
      </c>
      <c r="H72" s="91" t="str">
        <f>IF(F230="","",VLOOKUP(F230,$BN$861:$BO$863,2,TRUE))</f>
        <v>мүсіндейтін заттарды зерттеуді бекіту</v>
      </c>
      <c r="I72" s="91" t="e">
        <f>IF(F346="","",VLOOKUP(F346,$BJ$861:$BK$863,2,TRUE))</f>
        <v>#N/A</v>
      </c>
      <c r="J72" s="91" t="e">
        <f>IF(F347="","",VLOOKUP(F347,$BL$861:$BM$863,2,TRUE))</f>
        <v>#N/A</v>
      </c>
      <c r="K72" s="91" t="str">
        <f>IF(F348="","",VLOOKUP(F348,$BN$861:$BO$863,2,TRUE))</f>
        <v>мүсіндейтін заттарды зерттеуді бекіту</v>
      </c>
      <c r="L72" s="798"/>
    </row>
    <row r="73" spans="2:12" ht="60" customHeight="1" x14ac:dyDescent="0.25">
      <c r="B73" s="830"/>
      <c r="C73" s="281" t="e">
        <f>IF(F158="","",VLOOKUP(F158,$Y$874:$Z$876,2,TRUE))</f>
        <v>#N/A</v>
      </c>
      <c r="D73" s="281" t="str">
        <f>IF(F159="","",VLOOKUP(F159,$AA$874:$AB$876,2,TRUE))</f>
        <v>ересектердің көрсетуі бойынша қарапайым би қимылдарын орындауын қалыптастыру</v>
      </c>
      <c r="E73" s="281" t="e">
        <f>IF(F160="","",VLOOKUP(F160,$AC$874:$AD$876,2,TRUE))</f>
        <v>#N/A</v>
      </c>
      <c r="F73" s="91" t="e">
        <f>IF(F231="","",VLOOKUP(F231,$BP$861:$BQ$863,2,TRUE))</f>
        <v>#N/A</v>
      </c>
      <c r="G73" s="91" t="e">
        <f>IF(F232="","",VLOOKUP(F232,$BR$861:$BS$863,2,TRUE))</f>
        <v>#N/A</v>
      </c>
      <c r="H73" s="91" t="str">
        <f>IF(F233="","",VLOOKUP(F233,$BT$861:$BU$863,2,TRUE))</f>
        <v>кесе, тостаған, табақты мүсіндеуде пішіннің жоғары бөлігін саусақпен басып, тереңдетуді бекіту</v>
      </c>
      <c r="I73" s="91" t="e">
        <f>IF(F349="","",VLOOKUP(F349,$BP$861:$BQ$863,2,TRUE))</f>
        <v>#N/A</v>
      </c>
      <c r="J73" s="91" t="e">
        <f>IF(F350="","",VLOOKUP(F350,$BR$861:$BS$863,2,TRUE))</f>
        <v>#N/A</v>
      </c>
      <c r="K73" s="91" t="str">
        <f>IF(F351="","",VLOOKUP(F351,$BT$861:$BU$863,2,TRUE))</f>
        <v>кесе, тостаған, табақты мүсіндеуде пішіннің жоғары бөлігін саусақпен басып, тереңдетуді бекіту</v>
      </c>
      <c r="L73" s="798"/>
    </row>
    <row r="74" spans="2:12" ht="60" customHeight="1" x14ac:dyDescent="0.25">
      <c r="B74" s="830"/>
      <c r="C74" s="281" t="e">
        <f>IF(F161="","",VLOOKUP(F161,$AE$874:$AF$876,2,TRUE))</f>
        <v>#N/A</v>
      </c>
      <c r="D74" s="281" t="e">
        <f>IF(F162="","",VLOOKUP(F162,$AG$874:$AH$876,2,TRUE))</f>
        <v>#N/A</v>
      </c>
      <c r="E74" s="281" t="str">
        <f>IF(F163="","",VLOOKUP(F163,$AI$874:$AJ$876,2,TRUE))</f>
        <v>қимылдарды дыбыстармен және сөздермен сүйемелдеп, ойындар ойнайуы бекіту</v>
      </c>
      <c r="F74" s="91" t="e">
        <f>IF(F234="","",VLOOKUP(F234,$BV$861:$BW$863,2,TRUE))</f>
        <v>#N/A</v>
      </c>
      <c r="G74" s="91" t="e">
        <f>IF(F235="","",VLOOKUP(F235,$BX$861:$BY$863,2,TRUE))</f>
        <v>#N/A</v>
      </c>
      <c r="H74" s="91" t="str">
        <f>IF(F236="","",VLOOKUP(F236,$BZ$861:$CA$863,2,TRUE))</f>
        <v>дайын болған бұйымды тұғырға орналастыруды, жұмыстан кейін материалдарды жинастыруды бекіту</v>
      </c>
      <c r="I74" s="91" t="e">
        <f>IF(F352="","",VLOOKUP(F352,$BV$861:$BW$863,2,TRUE))</f>
        <v>#N/A</v>
      </c>
      <c r="J74" s="91" t="e">
        <f>IF(F353="","",VLOOKUP(F353,$BX$861:$BY$863,2,TRUE))</f>
        <v>#N/A</v>
      </c>
      <c r="K74" s="91" t="str">
        <f>IF(F354="","",VLOOKUP(F354,$BZ$861:$CA$863,2,TRUE))</f>
        <v>дайын болған бұйымды тұғырға орналастыруды, жұмыстан кейін материалдарды жинастыруды бекіту</v>
      </c>
      <c r="L74" s="798"/>
    </row>
    <row r="75" spans="2:12" ht="60" customHeight="1" x14ac:dyDescent="0.25">
      <c r="B75" s="830"/>
      <c r="C75" s="812"/>
      <c r="D75" s="813"/>
      <c r="E75" s="814"/>
      <c r="F75" s="91" t="e">
        <f>IF(F237="","",VLOOKUP(F237,$CB$861:$CC$863,2,TRUE))</f>
        <v>#N/A</v>
      </c>
      <c r="G75" s="91" t="e">
        <f>IF(F238="","",VLOOKUP(F238,$CD$861:$CE$863,2,TRUE))</f>
        <v>#N/A</v>
      </c>
      <c r="H75" s="91" t="str">
        <f>IF(F239="","",VLOOKUP(F239,$CF$861:$CG$863,2,TRUE))</f>
        <v>мүсінделген заттардың пішіндерін таныс заттармен салыстыруды бекіту</v>
      </c>
      <c r="I75" s="91" t="e">
        <f>IF(F355="","",VLOOKUP(F355,$CB$861:$CC$863,2,TRUE))</f>
        <v>#N/A</v>
      </c>
      <c r="J75" s="91" t="e">
        <f>IF(F356="","",VLOOKUP(F356,$CD$861:$CE$863,2,TRUE))</f>
        <v>#N/A</v>
      </c>
      <c r="K75" s="91" t="str">
        <f>IF(F357="","",VLOOKUP(F357,$CF$861:$CG$863,2,TRUE))</f>
        <v>мүсінделген заттардың пішіндерін таныс заттармен салыстыруды бекіту</v>
      </c>
      <c r="L75" s="798"/>
    </row>
    <row r="76" spans="2:12" ht="60" customHeight="1" x14ac:dyDescent="0.25">
      <c r="B76" s="830"/>
      <c r="C76" s="815"/>
      <c r="D76" s="816"/>
      <c r="E76" s="817"/>
      <c r="F76" s="91" t="e">
        <f>IF(F240="","",VLOOKUP(F240,$CH$861:$CI$863,2,TRUE))</f>
        <v>#N/A</v>
      </c>
      <c r="G76" s="91" t="e">
        <f>IF(F241="","",VLOOKUP(F241,$CJ$861:$CK$863,2,TRUE))</f>
        <v>#N/A</v>
      </c>
      <c r="H76" s="91" t="str">
        <f>IF(F242="","",VLOOKUP(F242,$CL$861:$CM$863,2,TRUE))</f>
        <v>қағазды қолданудың қарапайым әдістерін (ұсақтау, жырту, бүктеу) бекіту</v>
      </c>
      <c r="I76" s="91" t="e">
        <f>IF(F358="","",VLOOKUP(F358,$CH$861:$CI$863,2,TRUE))</f>
        <v>#N/A</v>
      </c>
      <c r="J76" s="91" t="e">
        <f>IF(F359="","",VLOOKUP(F359,$CJ$861:$CK$863,2,TRUE))</f>
        <v>#N/A</v>
      </c>
      <c r="K76" s="91" t="str">
        <f>IF(F360="","",VLOOKUP(F360,$CL$861:$CM$863,2,TRUE))</f>
        <v>қағазды қолданудың қарапайым әдістерін (ұсақтау, жырту, бүктеу) бекіту</v>
      </c>
      <c r="L76" s="798"/>
    </row>
    <row r="77" spans="2:12" ht="60" customHeight="1" x14ac:dyDescent="0.25">
      <c r="B77" s="830"/>
      <c r="C77" s="815"/>
      <c r="D77" s="816"/>
      <c r="E77" s="817"/>
      <c r="F77" s="91" t="e">
        <f>IF(F243="","",VLOOKUP(F243,$AR$865:$AS$867,2,TRUE))</f>
        <v>#N/A</v>
      </c>
      <c r="G77" s="91" t="e">
        <f>IF(F244="","",VLOOKUP(F244,$AT$865:$AU$867,2,TRUE))</f>
        <v>#N/A</v>
      </c>
      <c r="H77" s="91" t="str">
        <f>IF(F245="","",VLOOKUP(F245,$AV$865:$AW$867,2,TRUE))</f>
        <v>бейнелерді фланелеграфта (сызықтарда, шаршыда), қағаз бетіне қоюды және құрастыруды бекіту</v>
      </c>
      <c r="I77" s="91" t="e">
        <f>IF(F361="","",VLOOKUP(F361,$AR$865:$AS$867,2,TRUE))</f>
        <v>#N/A</v>
      </c>
      <c r="J77" s="91" t="e">
        <f>IF(F362="","",VLOOKUP(F362,$AT$865:$AU$867,2,TRUE))</f>
        <v>#N/A</v>
      </c>
      <c r="K77" s="91" t="str">
        <f>IF(F363="","",VLOOKUP(F363,$AV$865:$AW$867,2,TRUE))</f>
        <v>бейнелерді фланелеграфта (сызықтарда, шаршыда), қағаз бетіне қоюды және құрастыруды бекіту</v>
      </c>
      <c r="L77" s="798"/>
    </row>
    <row r="78" spans="2:12" ht="60" customHeight="1" x14ac:dyDescent="0.25">
      <c r="B78" s="830"/>
      <c r="C78" s="815"/>
      <c r="D78" s="816"/>
      <c r="E78" s="817"/>
      <c r="F78" s="91" t="e">
        <f>IF(F246="","",VLOOKUP(F246,$AX$865:$AY$867,2,TRUE))</f>
        <v>#N/A</v>
      </c>
      <c r="G78" s="91" t="e">
        <f>IF(F247="","",VLOOKUP(F247,$AZ$865:$BA$867,2,TRUE))</f>
        <v>#N/A</v>
      </c>
      <c r="H78" s="91" t="str">
        <f>IF(F248="","",VLOOKUP(F248,$BB$865:$BC$867,2,TRUE))</f>
        <v>фланелеграфта қарапайым композицияларды орналастыруды және құрастыруды бекіту</v>
      </c>
      <c r="I78" s="91" t="e">
        <f>IF(F364="","",VLOOKUP(F364,$AX$865:$AY$867,2,TRUE))</f>
        <v>#N/A</v>
      </c>
      <c r="J78" s="91" t="e">
        <f>IF(F365="","",VLOOKUP(F365,$AZ$865:$BA$867,2,TRUE))</f>
        <v>#N/A</v>
      </c>
      <c r="K78" s="91" t="str">
        <f>IF(F366="","",VLOOKUP(F366,$BB$865:$BC$867,2,TRUE))</f>
        <v>фланелеграфта қарапайым композицияларды орналастыруды және құрастыруды бекіту</v>
      </c>
      <c r="L78" s="798"/>
    </row>
    <row r="79" spans="2:12" ht="60" customHeight="1" x14ac:dyDescent="0.25">
      <c r="B79" s="830"/>
      <c r="C79" s="815"/>
      <c r="D79" s="816"/>
      <c r="E79" s="817"/>
      <c r="F79" s="91" t="e">
        <f>IF(F249="","",VLOOKUP(F249,$BD$865:$BE$867,2,TRUE))</f>
        <v>#N/A</v>
      </c>
      <c r="G79" s="91" t="e">
        <f>IF(F250="","",VLOOKUP(F250,$BF$865:$BG$867,2,TRUE))</f>
        <v>#N/A</v>
      </c>
      <c r="H79" s="91" t="str">
        <f>IF(F251="","",VLOOKUP(F251,$BH$865:$BI$867,2,TRUE))</f>
        <v>симметриялық пішіндерді, ою-өрнектерді орналастыруды бекіту</v>
      </c>
      <c r="I79" s="91" t="e">
        <f>IF(F367="","",VLOOKUP(F367,$BD$865:$BE$867,2,TRUE))</f>
        <v>#N/A</v>
      </c>
      <c r="J79" s="91" t="e">
        <f>IF(F368="","",VLOOKUP(F368,$BF$865:$BG$867,2,TRUE))</f>
        <v>#N/A</v>
      </c>
      <c r="K79" s="91" t="str">
        <f>IF(F369="","",VLOOKUP(F369,$BH$865:$BI$867,2,TRUE))</f>
        <v>симметриялық пішіндерді, ою-өрнектерді орналастыруды бекіту</v>
      </c>
      <c r="L79" s="798"/>
    </row>
    <row r="80" spans="2:12" ht="60" customHeight="1" x14ac:dyDescent="0.25">
      <c r="B80" s="830"/>
      <c r="C80" s="815"/>
      <c r="D80" s="816"/>
      <c r="E80" s="817"/>
      <c r="F80" s="91" t="e">
        <f>IF(F252="","",VLOOKUP(F252,$BJ$865:$BK$867,2,TRUE))</f>
        <v>#N/A</v>
      </c>
      <c r="G80" s="91" t="e">
        <f>IF(F253="","",VLOOKUP(F253,$BL$865:$BM$867,2,TRUE))</f>
        <v>#N/A</v>
      </c>
      <c r="H80" s="91" t="str">
        <f>IF(F254="","",VLOOKUP(F254,$BN$865:$BO$867,2,TRUE))</f>
        <v>құрылыс материалдарынан және конструкторлардың ірі бөлшектерінен құрастыра алуды бекіту</v>
      </c>
      <c r="I80" s="91" t="e">
        <f>IF(F370="","",VLOOKUP(F370,$BJ$865:$BK$867,2,TRUE))</f>
        <v>#N/A</v>
      </c>
      <c r="J80" s="91" t="e">
        <f>IF(F371="","",VLOOKUP(F371,$BL$865:$BM$867,2,TRUE))</f>
        <v>#N/A</v>
      </c>
      <c r="K80" s="91" t="str">
        <f>IF(F372="","",VLOOKUP(F372,$BN$865:$BO$867,2,TRUE))</f>
        <v>құрылыс материалдарынан және конструкторлардың ірі бөлшектерінен құрастыра алуды бекіту</v>
      </c>
      <c r="L80" s="798"/>
    </row>
    <row r="81" spans="2:12" ht="60" customHeight="1" x14ac:dyDescent="0.25">
      <c r="B81" s="830"/>
      <c r="C81" s="815"/>
      <c r="D81" s="816"/>
      <c r="E81" s="817"/>
      <c r="F81" s="91" t="e">
        <f>IF(F255="","",VLOOKUP(F255,$BP$865:$BQ$867,2,TRUE))</f>
        <v>#N/A</v>
      </c>
      <c r="G81" s="91" t="e">
        <f>IF(F256="","",VLOOKUP(F256,$BR$865:$BS$867,2,TRUE))</f>
        <v>#N/A</v>
      </c>
      <c r="H81" s="91" t="str">
        <f>IF(F257="","",VLOOKUP(F257,$BT$865:$BU$867,2,TRUE))</f>
        <v>қарапайым құрылысты үлгі бойынша құрастыруды бекіту</v>
      </c>
      <c r="I81" s="91" t="e">
        <f>IF(F373="","",VLOOKUP(F373,$BP$865:$BQ$867,2,TRUE))</f>
        <v>#N/A</v>
      </c>
      <c r="J81" s="91" t="e">
        <f>IF(F374="","",VLOOKUP(F374,$BR$865:$BS$867,2,TRUE))</f>
        <v>#N/A</v>
      </c>
      <c r="K81" s="91" t="str">
        <f>IF(F375="","",VLOOKUP(F375,$BT$865:$BU$867,2,TRUE))</f>
        <v>қарапайым құрылысты үлгі бойынша құрастыруды бекіту</v>
      </c>
      <c r="L81" s="798"/>
    </row>
    <row r="82" spans="2:12" ht="60" customHeight="1" x14ac:dyDescent="0.25">
      <c r="B82" s="830"/>
      <c r="C82" s="815"/>
      <c r="D82" s="816"/>
      <c r="E82" s="817"/>
      <c r="F82" s="91" t="e">
        <f>IF(F258="","",VLOOKUP(F258,$BV$865:$BW$867,2,TRUE))</f>
        <v>#N/A</v>
      </c>
      <c r="G82" s="91" t="e">
        <f>IF(F259="","",VLOOKUP(F259,$BX$865:$BY$867,2,TRUE))</f>
        <v>#N/A</v>
      </c>
      <c r="H82" s="91" t="str">
        <f>IF(F260="","",VLOOKUP(F260,$BZ$865:$CA$867,2,TRUE))</f>
        <v>құрылыс материалдарын (текшелер, кірпіштер) ажырата алуды бекіту</v>
      </c>
      <c r="I82" s="91" t="e">
        <f>IF(F376="","",VLOOKUP(F376,$BV$865:$BW$867,2,TRUE))</f>
        <v>#N/A</v>
      </c>
      <c r="J82" s="91" t="e">
        <f>IF(F377="","",VLOOKUP(F377,$BX$865:$BY$867,2,TRUE))</f>
        <v>#N/A</v>
      </c>
      <c r="K82" s="91" t="str">
        <f>IF(F378="","",VLOOKUP(F378,$BZ$865:$CA$867,2,TRUE))</f>
        <v>құрылыс материалдарын (текшелер, кірпіштер) ажырата алуды бекіту</v>
      </c>
      <c r="L82" s="798"/>
    </row>
    <row r="83" spans="2:12" ht="60" customHeight="1" x14ac:dyDescent="0.25">
      <c r="B83" s="830"/>
      <c r="C83" s="815"/>
      <c r="D83" s="816"/>
      <c r="E83" s="817"/>
      <c r="F83" s="91" t="e">
        <f>IF(F261="","",VLOOKUP(F261,$CB$865:$CC$867,2,TRUE))</f>
        <v>#N/A</v>
      </c>
      <c r="G83" s="91" t="e">
        <f>IF(F262="","",VLOOKUP(F262,$CD$865:$CE$867,2,TRUE))</f>
        <v>#N/A</v>
      </c>
      <c r="H83" s="91" t="str">
        <f>IF(F263="","",VLOOKUP(F263,$CF$865:$CG$867,2,TRUE))</f>
        <v>тұрғызылған қарапайым құрылыстарды атауды және ойыншықтарды қолдана отырып, олармен ойнауды бекіту</v>
      </c>
      <c r="I83" s="91" t="e">
        <f>IF(F379="","",VLOOKUP(F379,$CB$865:$CC$867,2,TRUE))</f>
        <v>#N/A</v>
      </c>
      <c r="J83" s="91" t="e">
        <f>IF(F380="","",VLOOKUP(F380,$CD$865:$CE$867,2,TRUE))</f>
        <v>#N/A</v>
      </c>
      <c r="K83" s="91" t="str">
        <f>IF(F381="","",VLOOKUP(F381,$CF$865:$CG$867,2,TRUE))</f>
        <v>тұрғызылған қарапайым құрылыстарды атауды және ойыншықтарды қолдана отырып, олармен ойнауды бекіту</v>
      </c>
      <c r="L83" s="798"/>
    </row>
    <row r="84" spans="2:12" ht="60" customHeight="1" x14ac:dyDescent="0.25">
      <c r="B84" s="830"/>
      <c r="C84" s="815"/>
      <c r="D84" s="816"/>
      <c r="E84" s="817"/>
      <c r="F84" s="91" t="e">
        <f>IF(F264="","",VLOOKUP(F264,$AR$869:$AS$871,2,TRUE))</f>
        <v>#N/A</v>
      </c>
      <c r="G84" s="91" t="e">
        <f>IF(F265="","",VLOOKUP(F265,$AT$869:$AU$871,2,TRUE))</f>
        <v>#N/A</v>
      </c>
      <c r="H84" s="91" t="str">
        <f>IF(F266="","",VLOOKUP(F266,$AV$869:$AW$871,2,TRUE))</f>
        <v>өз бетінше құрастыруға бекіту</v>
      </c>
      <c r="I84" s="91" t="e">
        <f>IF(F382="","",VLOOKUP(F382,$AR$869:$AS$871,2,TRUE))</f>
        <v>#N/A</v>
      </c>
      <c r="J84" s="91" t="e">
        <f>IF(F383="","",VLOOKUP(F383,$AT$869:$AU$871,2,TRUE))</f>
        <v>#N/A</v>
      </c>
      <c r="K84" s="91" t="str">
        <f>IF(F384="","",VLOOKUP(F384,$AV$869:$AW$871,2,TRUE))</f>
        <v>өз бетінше құрастыруға бекіту</v>
      </c>
      <c r="L84" s="798"/>
    </row>
    <row r="85" spans="2:12" ht="60" customHeight="1" x14ac:dyDescent="0.25">
      <c r="B85" s="830"/>
      <c r="C85" s="815"/>
      <c r="D85" s="816"/>
      <c r="E85" s="817"/>
      <c r="F85" s="91" t="e">
        <f>IF(F267="","",VLOOKUP(F267,$AX$869:$AY$871,2,TRUE))</f>
        <v>#N/A</v>
      </c>
      <c r="G85" s="91" t="e">
        <f>IF(F268="","",VLOOKUP(F268,$AZ$869:$BA$871,2,TRUE))</f>
        <v>#N/A</v>
      </c>
      <c r="H85" s="91" t="str">
        <f>IF(F269="","",VLOOKUP(F269,$BB$869:$BC$871,2,TRUE))</f>
        <v>қорапқа құрылыс бөлшектерін жинастыруды бекіту</v>
      </c>
      <c r="I85" s="91" t="e">
        <f>IF(F385="","",VLOOKUP(F385,$AX$869:$AY$871,2,TRUE))</f>
        <v>#N/A</v>
      </c>
      <c r="J85" s="91" t="e">
        <f>IF(F386="","",VLOOKUP(F386,$AZ$869:$BA$871,2,TRUE))</f>
        <v>#N/A</v>
      </c>
      <c r="K85" s="91" t="str">
        <f>IF(F387="","",VLOOKUP(F387,$BB$869:$BC$871,2,TRUE))</f>
        <v>қорапқа құрылыс бөлшектерін жинастыруды бекіту</v>
      </c>
      <c r="L85" s="798"/>
    </row>
    <row r="86" spans="2:12" ht="60" customHeight="1" x14ac:dyDescent="0.25">
      <c r="B86" s="830"/>
      <c r="C86" s="815"/>
      <c r="D86" s="816"/>
      <c r="E86" s="817"/>
      <c r="F86" s="91" t="e">
        <f>IF(F270="","",VLOOKUP(F270,$BD$869:$BE$871,2,TRUE))</f>
        <v>#N/A</v>
      </c>
      <c r="G86" s="91" t="e">
        <f>IF(F271="","",VLOOKUP(F271,$BF$869:$BG$871,2,TRUE))</f>
        <v>#N/A</v>
      </c>
      <c r="H86" s="91" t="str">
        <f>IF(F272="","",VLOOKUP(F272,$BH$869:$BI$871,2,TRUE))</f>
        <v>табиғи материалдармен (құм, су, тас) ойнауды бекіту</v>
      </c>
      <c r="I86" s="91" t="e">
        <f>IF(F388="","",VLOOKUP(F388,$BD$869:$BE$871,2,TRUE))</f>
        <v>#N/A</v>
      </c>
      <c r="J86" s="91" t="e">
        <f>IF(F389="","",VLOOKUP(F389,$BF$869:$BG$871,2,TRUE))</f>
        <v>#N/A</v>
      </c>
      <c r="K86" s="91" t="str">
        <f>IF(F390="","",VLOOKUP(F390,$BH$869:$BI$871,2,TRUE))</f>
        <v>табиғи материалдармен (құм, су, тас) ойнауды бекіту</v>
      </c>
      <c r="L86" s="798"/>
    </row>
    <row r="87" spans="2:12" ht="60" customHeight="1" x14ac:dyDescent="0.25">
      <c r="B87" s="830"/>
      <c r="C87" s="815"/>
      <c r="D87" s="816"/>
      <c r="E87" s="817"/>
      <c r="F87" s="91" t="e">
        <f>IF(F273="","",VLOOKUP(F273,$BJ$869:$BK$871,2,TRUE))</f>
        <v>#N/A</v>
      </c>
      <c r="G87" s="91" t="e">
        <f>IF(F274="","",VLOOKUP(F274,$BL$869:$BM$871,2,TRUE))</f>
        <v>#N/A</v>
      </c>
      <c r="H87" s="91" t="str">
        <f>IF(F275="","",VLOOKUP(F275,$BN$869:$BO$871,2,TRUE))</f>
        <v>тұрғызылған қарапайым құрылыстарды атауды бекіту</v>
      </c>
      <c r="I87" s="91" t="e">
        <f>IF(F391="","",VLOOKUP(F391,$BJ$869:$BK$871,2,TRUE))</f>
        <v>#N/A</v>
      </c>
      <c r="J87" s="91" t="e">
        <f>IF(F392="","",VLOOKUP(F392,$BL$869:$BM$871,2,TRUE))</f>
        <v>#N/A</v>
      </c>
      <c r="K87" s="91" t="str">
        <f>IF(F393="","",VLOOKUP(F393,$BN$869:$BO$871,2,TRUE))</f>
        <v>тұрғызылған қарапайым құрылыстарды атауды бекіту</v>
      </c>
      <c r="L87" s="798"/>
    </row>
    <row r="88" spans="2:12" ht="60" customHeight="1" x14ac:dyDescent="0.25">
      <c r="B88" s="830"/>
      <c r="C88" s="815"/>
      <c r="D88" s="816"/>
      <c r="E88" s="817"/>
      <c r="F88" s="91" t="e">
        <f>IF(F276="","",VLOOKUP(F276,$BP$869:$BQ$871,2,TRUE))</f>
        <v>#N/A</v>
      </c>
      <c r="G88" s="91" t="e">
        <f>IF(F277="","",VLOOKUP(F277,$BR$869:$BS$871,2,TRUE))</f>
        <v>#N/A</v>
      </c>
      <c r="H88" s="91" t="str">
        <f>IF(F278="","",VLOOKUP(F278,$BT$869:$BU$871,2,TRUE))</f>
        <v>музыканы эмоционалды көңіл-күймен қабылдауды бекіту</v>
      </c>
      <c r="I88" s="91" t="e">
        <f>IF(F394="","",VLOOKUP(F394,$BP$869:$BQ$871,2,TRUE))</f>
        <v>#N/A</v>
      </c>
      <c r="J88" s="91" t="e">
        <f>IF(F395="","",VLOOKUP(F395,$BR$869:$BS$871,2,TRUE))</f>
        <v>#N/A</v>
      </c>
      <c r="K88" s="91" t="str">
        <f>IF(F396="","",VLOOKUP(F396,$BT$869:$BU$871,2,TRUE))</f>
        <v>музыканы эмоционалды көңіл-күймен қабылдауды бекіту</v>
      </c>
      <c r="L88" s="798"/>
    </row>
    <row r="89" spans="2:12" ht="60" customHeight="1" x14ac:dyDescent="0.25">
      <c r="B89" s="830"/>
      <c r="C89" s="815"/>
      <c r="D89" s="816"/>
      <c r="E89" s="817"/>
      <c r="F89" s="91" t="e">
        <f>IF(F279="","",VLOOKUP(F279,$BV$869:$BW$871,2,TRUE))</f>
        <v>#N/A</v>
      </c>
      <c r="G89" s="91" t="e">
        <f>IF(F280="","",VLOOKUP(F280,$BX$869:$BY$871,2,TRUE))</f>
        <v>#N/A</v>
      </c>
      <c r="H89" s="91" t="str">
        <f>IF(F281="","",VLOOKUP(F281,$BZ$869:$CA$871,2,TRUE))</f>
        <v>музыкалық шығармалардың сипатын ажыратуды (баяу және көңілді әндер) бекіту</v>
      </c>
      <c r="I89" s="91" t="e">
        <f>IF(F397="","",VLOOKUP(F397,$BV$869:$BW$871,2,TRUE))</f>
        <v>#N/A</v>
      </c>
      <c r="J89" s="91" t="e">
        <f>IF(F398="","",VLOOKUP(F398,$BX$869:$BY$871,2,TRUE))</f>
        <v>#N/A</v>
      </c>
      <c r="K89" s="91" t="str">
        <f>IF(F399="","",VLOOKUP(F399,$BZ$869:$CA$871,2,TRUE))</f>
        <v>музыкалық шығармалардың сипатын ажыратуды (баяу және көңілді әндер) бекіту</v>
      </c>
      <c r="L89" s="798"/>
    </row>
    <row r="90" spans="2:12" ht="60" customHeight="1" x14ac:dyDescent="0.25">
      <c r="B90" s="830"/>
      <c r="C90" s="815"/>
      <c r="D90" s="816"/>
      <c r="E90" s="817"/>
      <c r="F90" s="91" t="e">
        <f>IF(F282="","",VLOOKUP(F282,$CB$869:$CC$871,2,TRUE))</f>
        <v>#N/A</v>
      </c>
      <c r="G90" s="91" t="e">
        <f>IF(F283="","",VLOOKUP(F283,$CD$869:$CE$871,2,TRUE))</f>
        <v>#N/A</v>
      </c>
      <c r="H90" s="91" t="str">
        <f>IF(F284="","",VLOOKUP(F284,$CF$869:$CG$871,2,TRUE))</f>
        <v>қоңыраулардың жоғары және төмен дыбысталуын, фортепианоның дыбысталуын ажыратуды бекіту</v>
      </c>
      <c r="I90" s="91" t="e">
        <f>IF(F400="","",VLOOKUP(F400,$CB$869:$CC$871,2,TRUE))</f>
        <v>#N/A</v>
      </c>
      <c r="J90" s="91" t="e">
        <f>IF(F401="","",VLOOKUP(F401,$CD$869:$CE$871,2,TRUE))</f>
        <v>#N/A</v>
      </c>
      <c r="K90" s="91" t="str">
        <f>IF(F402="","",VLOOKUP(F402,$CF$869:$CG$871,2,TRUE))</f>
        <v>қоңыраулардың жоғары және төмен дыбысталуын, фортепианоның дыбысталуын ажыратуды бекіту</v>
      </c>
      <c r="L90" s="798"/>
    </row>
    <row r="91" spans="2:12" ht="60" customHeight="1" x14ac:dyDescent="0.25">
      <c r="B91" s="830"/>
      <c r="C91" s="815"/>
      <c r="D91" s="816"/>
      <c r="E91" s="817"/>
      <c r="F91" s="91" t="e">
        <f>IF(F285="","",VLOOKUP(F285,$AR$873:$AS$875,2,TRUE))</f>
        <v>#N/A</v>
      </c>
      <c r="G91" s="91" t="e">
        <f>IF(F286="","",VLOOKUP(F286,$AT$873:$AU$875,2,TRUE))</f>
        <v>#N/A</v>
      </c>
      <c r="H91" s="91" t="str">
        <f>IF(F287="","",VLOOKUP(F287,$AV$873:$AW$875,2,TRUE))</f>
        <v>педагогтің дауыс ырғағына, сөздердің созылыңқы дыбысталуына еліктей отырып, жекелеген сөздер мен буындарды қосып айтуды бекіту</v>
      </c>
      <c r="I91" s="91" t="e">
        <f>IF(F403="","",VLOOKUP(F403,$AR$873:$AS$875,2,TRUE))</f>
        <v>#N/A</v>
      </c>
      <c r="J91" s="91" t="e">
        <f>IF(F404="","",VLOOKUP(F404,$AT$873:$AU$875,2,TRUE))</f>
        <v>#N/A</v>
      </c>
      <c r="K91" s="91" t="str">
        <f>IF(F405="","",VLOOKUP(F405,$AV$873:$AW$875,2,TRUE))</f>
        <v>педагогтің дауыс ырғағына, сөздердің созылыңқы дыбысталуына еліктей отырып, жекелеген сөздер мен буындарды қосып айтуды бекіту</v>
      </c>
      <c r="L91" s="798"/>
    </row>
    <row r="92" spans="2:12" ht="60" customHeight="1" x14ac:dyDescent="0.25">
      <c r="B92" s="830"/>
      <c r="C92" s="815"/>
      <c r="D92" s="816"/>
      <c r="E92" s="817"/>
      <c r="F92" s="91" t="e">
        <f>IF(F288="","",VLOOKUP(F288,$AX$873:$AY$875,2,TRUE))</f>
        <v>#N/A</v>
      </c>
      <c r="G92" s="91" t="e">
        <f>IF(F289="","",VLOOKUP(F289,$AZ$873:$BA$875,2,TRUE))</f>
        <v>#N/A</v>
      </c>
      <c r="H92" s="91" t="str">
        <f>IF(F290="","",VLOOKUP(F290,$BB$873:$BC$875,2,TRUE))</f>
        <v>әндегі сөз тіркестерін айтуды (ересектермен бірге) бекіту</v>
      </c>
      <c r="I92" s="91" t="e">
        <f>IF(F406="","",VLOOKUP(F406,$AX$873:$AY$875,2,TRUE))</f>
        <v>#N/A</v>
      </c>
      <c r="J92" s="91" t="e">
        <f>IF(F407="","",VLOOKUP(F407,$AZ$873:$BA$875,2,TRUE))</f>
        <v>#N/A</v>
      </c>
      <c r="K92" s="91" t="str">
        <f>IF(F408="","",VLOOKUP(F408,$BB$873:$BC$875,2,TRUE))</f>
        <v>әндегі сөз тіркестерін айтуды (ересектермен бірге) бекіту</v>
      </c>
      <c r="L92" s="798"/>
    </row>
    <row r="93" spans="2:12" ht="60" customHeight="1" x14ac:dyDescent="0.25">
      <c r="B93" s="830"/>
      <c r="C93" s="815"/>
      <c r="D93" s="816"/>
      <c r="E93" s="817"/>
      <c r="F93" s="91" t="e">
        <f>IF(F291="","",VLOOKUP(F291,$BD$873:$BE$875,2,TRUE))</f>
        <v>#N/A</v>
      </c>
      <c r="G93" s="91" t="e">
        <f>IF(F292="","",VLOOKUP(F292,$BF$873:$BG$875,2,TRUE))</f>
        <v>#N/A</v>
      </c>
      <c r="H93" s="91" t="str">
        <f>IF(F293="","",VLOOKUP(F293,$BH$873:$BI$875,2,TRUE))</f>
        <v>музыкалық аспаптарды ажыратуды (барабан, бубен, сылдырмақ, асатаяқ) бекіту</v>
      </c>
      <c r="I93" s="91" t="e">
        <f>IF(F409="","",VLOOKUP(F409,$BD$873:$BE$875,2,TRUE))</f>
        <v>#N/A</v>
      </c>
      <c r="J93" s="91" t="e">
        <f>IF(F410="","",VLOOKUP(F410,$BF$873:$BG$875,2,TRUE))</f>
        <v>#N/A</v>
      </c>
      <c r="K93" s="91" t="str">
        <f>IF(F411="","",VLOOKUP(F411,$BH$873:$BI$875,2,TRUE))</f>
        <v>музыкалық аспаптарды ажыратуды (барабан, бубен, сылдырмақ, асатаяқ) бекіту</v>
      </c>
      <c r="L93" s="798"/>
    </row>
    <row r="94" spans="2:12" ht="60" customHeight="1" x14ac:dyDescent="0.25">
      <c r="B94" s="830"/>
      <c r="C94" s="815"/>
      <c r="D94" s="816"/>
      <c r="E94" s="817"/>
      <c r="F94" s="91" t="e">
        <f>IF(F294="","",VLOOKUP(F294,$BJ$873:$BK$875,2,TRUE))</f>
        <v>#N/A</v>
      </c>
      <c r="G94" s="91" t="e">
        <f>IF(F295="","",VLOOKUP(F295,$BL$873:$BM$875,2,TRUE))</f>
        <v>#N/A</v>
      </c>
      <c r="H94" s="91" t="str">
        <f>IF(F296="","",VLOOKUP(F296,$BN$873:$BO$875,2,TRUE))</f>
        <v>бұрын естіген әндерді тануға үйретуді бақыту</v>
      </c>
      <c r="I94" s="91" t="e">
        <f>IF(F412="","",VLOOKUP(F412,$BJ$873:$BK$875,2,TRUE))</f>
        <v>#N/A</v>
      </c>
      <c r="J94" s="91" t="e">
        <f>IF(F413="","",VLOOKUP(F413,$BL$873:$BM$875,2,TRUE))</f>
        <v>#N/A</v>
      </c>
      <c r="K94" s="91" t="str">
        <f>IF(F414="","",VLOOKUP(F414,$BN$873:$BO$875,2,TRUE))</f>
        <v>бұрын естіген әндерді тануға үйретуді бақыту</v>
      </c>
      <c r="L94" s="798"/>
    </row>
    <row r="95" spans="2:12" ht="60" customHeight="1" x14ac:dyDescent="0.25">
      <c r="B95" s="830"/>
      <c r="C95" s="815"/>
      <c r="D95" s="816"/>
      <c r="E95" s="817"/>
      <c r="F95" s="91" t="e">
        <f>IF(F297="","",VLOOKUP(F297,$BP$873:$BQ$875,2,TRUE))</f>
        <v>#N/A</v>
      </c>
      <c r="G95" s="91" t="e">
        <f>IF(F298="","",VLOOKUP(F298,$BR$873:$BS$875,2,TRUE))</f>
        <v>#N/A</v>
      </c>
      <c r="H95" s="91" t="str">
        <f>IF(F299="","",VLOOKUP(F299,$BT$873:$BU$875,2,TRUE))</f>
        <v>ересектердің көрсеткен қимылдарын қайталауды (шапалақтауды, аяқтарын тарсылдатуды, қолдың білектерін айналдыруды) бекіту</v>
      </c>
      <c r="I95" s="91" t="e">
        <f>IF(F415="","",VLOOKUP(F415,$BP$873:$BQ$875,2,TRUE))</f>
        <v>#N/A</v>
      </c>
      <c r="J95" s="91" t="e">
        <f>IF(F416="","",VLOOKUP(F416,$BR$873:$BS$875,2,TRUE))</f>
        <v>#N/A</v>
      </c>
      <c r="K95" s="91" t="str">
        <f>IF(F417="","",VLOOKUP(F417,$BT$873:$BU$875,2,TRUE))</f>
        <v>ересектердің көрсеткен қимылдарын қайталауды (шапалақтауды, аяқтарын тарсылдатуды, қолдың білектерін айналдыруды) бекіту</v>
      </c>
      <c r="L95" s="798"/>
    </row>
    <row r="96" spans="2:12" ht="60" customHeight="1" x14ac:dyDescent="0.25">
      <c r="B96" s="830"/>
      <c r="C96" s="815"/>
      <c r="D96" s="816"/>
      <c r="E96" s="817"/>
      <c r="F96" s="91" t="e">
        <f>IF(F300="","",VLOOKUP(F300,$BV$873:$BW$875,2,TRUE))</f>
        <v>#N/A</v>
      </c>
      <c r="G96" s="91" t="e">
        <f>IF(F301="","",VLOOKUP(F301,$BX$873:$BY$875,2,TRUE))</f>
        <v>#N/A</v>
      </c>
      <c r="H96" s="91" t="str">
        <f>IF(F302="","",VLOOKUP(F302,$BZ$873:$CA$875,2,TRUE))</f>
        <v>әртүрлі кейіпкерлердің қимылдарын ойындарда көрсетуді (қоян секіреді, құс ұшады) бекіту</v>
      </c>
      <c r="I96" s="91" t="e">
        <f>IF(F418="","",VLOOKUP(F418,$BV$873:$BW$875,2,TRUE))</f>
        <v>#N/A</v>
      </c>
      <c r="J96" s="91" t="e">
        <f>IF(F419="","",VLOOKUP(F419,$BX$873:$BY$875,2,TRUE))</f>
        <v>#N/A</v>
      </c>
      <c r="K96" s="91" t="str">
        <f>IF(F420="","",VLOOKUP(F420,$BZ$873:$CA$875,2,TRUE))</f>
        <v>әртүрлі кейіпкерлердің қимылдарын ойындарда көрсетуді (қоян секіреді, құс ұшады) бекіту</v>
      </c>
      <c r="L96" s="798"/>
    </row>
    <row r="97" spans="2:12" ht="60" customHeight="1" thickBot="1" x14ac:dyDescent="0.3">
      <c r="B97" s="831"/>
      <c r="C97" s="818"/>
      <c r="D97" s="819"/>
      <c r="E97" s="820"/>
      <c r="F97" s="91" t="e">
        <f>IF(F306="","",VLOOKUP(F306,$CB$873:$CC$875,2,TRUE))</f>
        <v>#N/A</v>
      </c>
      <c r="G97" s="91" t="e">
        <f>IF(F307="","",VLOOKUP(F307,$CD$873:$CE$875,2,TRUE))</f>
        <v>#N/A</v>
      </c>
      <c r="H97" s="91" t="str">
        <f>IF(F308="","",VLOOKUP(F308,$CF$873:$CG$875,2,TRUE))</f>
        <v>музыкалық-ырғақтық қимылдарды: денені оңға, солға бұру, басты оңға, солға ию, қолдарды сермеуді орындауды бекіту</v>
      </c>
      <c r="I97" s="91" t="e">
        <f>IF(F424="","",VLOOKUP(F424,$CB$873:$CC$875,2,TRUE))</f>
        <v>#N/A</v>
      </c>
      <c r="J97" s="91" t="e">
        <f>IF(F425="","",VLOOKUP(F425,$CD$873:$CE$875,2,TRUE))</f>
        <v>#N/A</v>
      </c>
      <c r="K97" s="91" t="str">
        <f>IF(F426="","",VLOOKUP(F426,$CF$873:$CG$875,2,TRUE))</f>
        <v>музыкалық-ырғақтық қимылдарды: денені оңға, солға бұру, басты оңға, солға ию, қолдарды сермеуді орындауды бекіту</v>
      </c>
      <c r="L97" s="798"/>
    </row>
    <row r="98" spans="2:12" ht="60" customHeight="1" x14ac:dyDescent="0.25">
      <c r="B98" s="829" t="s">
        <v>116</v>
      </c>
      <c r="C98" s="288" t="e">
        <f>IF(G122="","",VLOOKUP(G122,$Y$878:$Z$880,2,TRUE))</f>
        <v>#N/A</v>
      </c>
      <c r="D98" s="288" t="e">
        <f>IF(G123="","",VLOOKUP(G123,$AA$878:$AB$880,2,TRUE))</f>
        <v>#N/A</v>
      </c>
      <c r="E98" s="288" t="str">
        <f>IF(G124="","",VLOOKUP(G124,$AC$878:$AD$880,2,TRUE))</f>
        <v>фотосуреттерден өзін тануды бекіту</v>
      </c>
      <c r="F98" s="282" t="e">
        <f>IF(G195="","",VLOOKUP(G195,$AR$877:$AS$879,2,TRUE))</f>
        <v>#N/A</v>
      </c>
      <c r="G98" s="282" t="e">
        <f>IF(G196="","",VLOOKUP(G196,$AT$877:$AU$879,2,TRUE))</f>
        <v>#N/A</v>
      </c>
      <c r="H98" s="282" t="str">
        <f>IF(G197="","",VLOOKUP(G197,$AV$877:$AW$879,2,TRUE))</f>
        <v>есімін атағанда жауап береді, өзін айнадан және фотосуреттерден тануды бекіту</v>
      </c>
      <c r="I98" s="282" t="e">
        <f>IF(G313="","",VLOOKUP(G313,$AR$877:$AS$879,2,TRUE))</f>
        <v>#N/A</v>
      </c>
      <c r="J98" s="282" t="e">
        <f>IF(G314="","",VLOOKUP(G314,$AT$877:$AU$879,2,TRUE))</f>
        <v>#N/A</v>
      </c>
      <c r="K98" s="285" t="str">
        <f>IF(G315="","",VLOOKUP(G315,$AV$877:$AW$879,2,TRUE))</f>
        <v>есімін атағанда жауап береді, өзін айнадан және фотосуреттерден тануды бекіту</v>
      </c>
      <c r="L98" s="799"/>
    </row>
    <row r="99" spans="2:12" ht="60" customHeight="1" x14ac:dyDescent="0.25">
      <c r="B99" s="830"/>
      <c r="C99" s="281" t="e">
        <f>IF(F125="","",VLOOKUP(F125,$AE$878:$AF$880,2,TRUE))</f>
        <v>#N/A</v>
      </c>
      <c r="D99" s="281" t="str">
        <f>IF(F126="","",VLOOKUP(F126,$AG$878:$AH$880,2,TRUE))</f>
        <v>өзіне жақын адамдарға күлімсіреуді, басын изеуді, қолын бұлғауды қалыптастыру</v>
      </c>
      <c r="E99" s="281" t="e">
        <f>IF(F127="","",VLOOKUP(F127,$AI$878:$AJ$880,2,TRUE))</f>
        <v>#N/A</v>
      </c>
      <c r="F99" s="91" t="e">
        <f>IF(G198="","",VLOOKUP(G198,$AX$877:$AY$879,2,TRUE))</f>
        <v>#N/A</v>
      </c>
      <c r="G99" s="91" t="e">
        <f>IF(G199="","",VLOOKUP(G199,$AZ$877:$BA$879,2,TRUE))</f>
        <v>#N/A</v>
      </c>
      <c r="H99" s="91" t="str">
        <f>IF(G200="","",VLOOKUP(G200,$BB$877:$BC$879,2,TRUE))</f>
        <v>ата-анасын және өзіне қарап отырған басқа ересектерді тануды, олардың аттарын атауды бекіту</v>
      </c>
      <c r="I99" s="91" t="e">
        <f>IF(G316="","",VLOOKUP(G316,$AX$877:$AY$879,2,TRUE))</f>
        <v>#N/A</v>
      </c>
      <c r="J99" s="91" t="e">
        <f>IF(G317="","",VLOOKUP(G317,$AZ$877:$BA$879,2,TRUE))</f>
        <v>#N/A</v>
      </c>
      <c r="K99" s="286" t="str">
        <f>IF(G318="","",VLOOKUP(G318,$BB$877:$BC$879,2,TRUE))</f>
        <v>ата-анасын және өзіне қарап отырған басқа ересектерді тануды, олардың аттарын атауды бекіту</v>
      </c>
      <c r="L99" s="799"/>
    </row>
    <row r="100" spans="2:12" ht="60" customHeight="1" x14ac:dyDescent="0.25">
      <c r="B100" s="830"/>
      <c r="C100" s="281" t="e">
        <f>IF(F128="","",VLOOKUP(F128,$AK$878:$AL$880,2,TRUE))</f>
        <v>#N/A</v>
      </c>
      <c r="D100" s="281" t="str">
        <f>IF(F129="","",VLOOKUP(F129,$AM$878:$AN$880,2,TRUE))</f>
        <v>қоршаған ортаның заттары мен табиғат құбылыстарына қызығушылық танытуды қалыптастыру</v>
      </c>
      <c r="E100" s="281" t="e">
        <f>IF(F130="","",VLOOKUP(F130,$AO$878:$AP$880,2,TRUE))</f>
        <v>#N/A</v>
      </c>
      <c r="F100" s="91" t="e">
        <f>IF(G201="","",VLOOKUP(G201,$BD$877:$BE$879,2,TRUE))</f>
        <v>#N/A</v>
      </c>
      <c r="G100" s="91" t="e">
        <f>IF(G202="","",VLOOKUP(G202,$BF$877:$BG$879,2,TRUE))</f>
        <v>#N/A</v>
      </c>
      <c r="H100" s="91" t="str">
        <f>IF(G203="","",VLOOKUP(G203,$BH$877:$BI$879,2,TRUE))</f>
        <v>өздері тұратын үйін және пәтерін тануды бекіту</v>
      </c>
      <c r="I100" s="91" t="e">
        <f>IF(G319="","",VLOOKUP(G319,$BD$877:$BE$879,2,TRUE))</f>
        <v>#N/A</v>
      </c>
      <c r="J100" s="91" t="e">
        <f>IF(G320="","",VLOOKUP(G320,$BF$877:$BG$879,2,TRUE))</f>
        <v>#N/A</v>
      </c>
      <c r="K100" s="286" t="str">
        <f>IF(G321="","",VLOOKUP(G321,$BH$877:$BI$879,2,TRUE))</f>
        <v>өздері тұратын үйін және пәтерін тануды бекіту</v>
      </c>
      <c r="L100" s="799"/>
    </row>
    <row r="101" spans="2:12" ht="60" customHeight="1" x14ac:dyDescent="0.25">
      <c r="B101" s="830"/>
      <c r="C101" s="281" t="e">
        <f>IF(G131="","",VLOOKUP(G131,$Y$882:$Z$884,2,TRUE))</f>
        <v>#N/A</v>
      </c>
      <c r="D101" s="281" t="e">
        <f>IF(G132="","",VLOOKUP(G132,$AA$882:$AB$884,2,TRUE))</f>
        <v>#N/A</v>
      </c>
      <c r="E101" s="281" t="str">
        <f>IF(G133="","",VLOOKUP(G133,$AC$882:$AD$884,2,TRUE))</f>
        <v>сумен, құммен ойнауды бекіту</v>
      </c>
      <c r="F101" s="91" t="e">
        <f>IF(G204="","",VLOOKUP(G204,$BJ$877:$BK$879,2,TRUE))</f>
        <v>#N/A</v>
      </c>
      <c r="G101" s="91" t="e">
        <f>IF(G205="","",VLOOKUP(G205,$BL$877:$BM$879,2,TRUE))</f>
        <v>#N/A</v>
      </c>
      <c r="H101" s="91" t="str">
        <f>IF(G206="","",VLOOKUP(G206,$BN$877:$BO$879,2,TRUE))</f>
        <v>заттарды және олармен әрекет етуді, оларды суреттен тануды бекіту</v>
      </c>
      <c r="I101" s="91" t="e">
        <f>IF(G322="","",VLOOKUP(G322,$BJ$877:$BK$879,2,TRUE))</f>
        <v>#N/A</v>
      </c>
      <c r="J101" s="91" t="e">
        <f>IF(G323="","",VLOOKUP(G323,$BL$877:$BM$879,2,TRUE))</f>
        <v>#N/A</v>
      </c>
      <c r="K101" s="286" t="str">
        <f>IF(G324="","",VLOOKUP(G324,$BN$877:$BO$879,2,TRUE))</f>
        <v>заттарды және олармен әрекет етуді, оларды суреттен тануды бекіту</v>
      </c>
      <c r="L101" s="799"/>
    </row>
    <row r="102" spans="2:12" ht="60" customHeight="1" x14ac:dyDescent="0.25">
      <c r="B102" s="830"/>
      <c r="C102" s="281" t="e">
        <f>IF(F134="","",VLOOKUP(F134,$AE$882:$AF$884,2,TRUE))</f>
        <v>#N/A</v>
      </c>
      <c r="D102" s="281" t="e">
        <f>IF(F135="","",VLOOKUP(F135,$AG$882:$AH$884,2,TRUE))</f>
        <v>#N/A</v>
      </c>
      <c r="E102" s="281" t="str">
        <f>IF(F136="","",VLOOKUP(F136,$AI$882:$AJ$884,2,TRUE))</f>
        <v>гүлдеп тұрған өсімдікке қызығушылық танытуды бекіту</v>
      </c>
      <c r="F102" s="91" t="e">
        <f>IF(G207="","",VLOOKUP(G207,$AR$881:$AS$883,2,TRUE))</f>
        <v>#N/A</v>
      </c>
      <c r="G102" s="91" t="e">
        <f>IF(G208="","",VLOOKUP(G208,$AT$881:$AU$883,2,TRUE))</f>
        <v>#N/A</v>
      </c>
      <c r="H102" s="91" t="str">
        <f>IF(G209="","",VLOOKUP(G209,$AV$881:$AW$883,2,TRUE))</f>
        <v>құрдастарымен бірге ойнай алуды бекіту</v>
      </c>
      <c r="I102" s="91" t="e">
        <f>IF(G325="","",VLOOKUP(G325,$AR$881:$AS$883,2,TRUE))</f>
        <v>#N/A</v>
      </c>
      <c r="J102" s="91" t="e">
        <f>IF(G326="","",VLOOKUP(G326,$AT$881:$AU$883,2,TRUE))</f>
        <v>#N/A</v>
      </c>
      <c r="K102" s="286" t="str">
        <f>IF(G327="","",VLOOKUP(G327,$AV$881:$AW$883,2,TRUE))</f>
        <v>құрдастарымен бірге ойнай алуды бекіту</v>
      </c>
      <c r="L102" s="799"/>
    </row>
    <row r="103" spans="2:12" ht="60" customHeight="1" x14ac:dyDescent="0.25">
      <c r="B103" s="830"/>
      <c r="C103" s="281" t="e">
        <f>IF(F137="","",VLOOKUP(F137,$AK$882:$AL$884,2,TRUE))</f>
        <v>#N/A</v>
      </c>
      <c r="D103" s="281" t="e">
        <f>IF(F138="","",VLOOKUP(F138,$AM$882:$AN$884,2,TRUE))</f>
        <v>#N/A</v>
      </c>
      <c r="E103" s="281" t="str">
        <f>IF(F139="","",VLOOKUP(F139,$AO$882:$AP$884,2,TRUE))</f>
        <v>жануарларға қызығуды, олардың дауыстарын салуды бекіту</v>
      </c>
      <c r="F103" s="91" t="e">
        <f>IF(G210="","",VLOOKUP(G210,$AX$881:$AY$883,2,TRUE))</f>
        <v>#N/A</v>
      </c>
      <c r="G103" s="91" t="e">
        <f>IF(G211="","",VLOOKUP(G211,$AZ$881:$BA$883,2,TRUE))</f>
        <v>#N/A</v>
      </c>
      <c r="H103" s="91" t="str">
        <f>IF(G212="","",VLOOKUP(G212,$BB$881:$BC$883,2,TRUE))</f>
        <v>ересектердің еңбек әрекеттерін бақылауды бекіту</v>
      </c>
      <c r="I103" s="91" t="e">
        <f>IF(G328="","",VLOOKUP(G328,$AX$881:$AY$883,2,TRUE))</f>
        <v>#N/A</v>
      </c>
      <c r="J103" s="91" t="e">
        <f>IF(G329="","",VLOOKUP(G329,$AZ$881:$BA$883,2,TRUE))</f>
        <v>#N/A</v>
      </c>
      <c r="K103" s="286" t="str">
        <f>IF(G330="","",VLOOKUP(G330,$BB$881:$BC$883,2,TRUE))</f>
        <v>ересектердің еңбек әрекеттерін бақылауды бекіту</v>
      </c>
      <c r="L103" s="799"/>
    </row>
    <row r="104" spans="2:12" ht="60" customHeight="1" x14ac:dyDescent="0.25">
      <c r="B104" s="830"/>
      <c r="C104" s="281" t="e">
        <f>IF(G140="","",VLOOKUP(G140,$Y$886:$Z$888,2,TRUE))</f>
        <v>#N/A</v>
      </c>
      <c r="D104" s="281" t="e">
        <f>IF(G141="","",VLOOKUP(G141,$AA$886:$AB$888,2,TRUE))</f>
        <v>#N/A</v>
      </c>
      <c r="E104" s="281" t="str">
        <f>IF(G142="","",VLOOKUP(G142,$AC$886:$AD$888,2,TRUE))</f>
        <v>өзіне жақын отбасы мүшелерін тануды бекіту</v>
      </c>
      <c r="F104" s="91" t="e">
        <f>IF(G213="","",VLOOKUP(G213,$BD$881:$BE$883,2,TRUE))</f>
        <v>#N/A</v>
      </c>
      <c r="G104" s="91" t="e">
        <f>IF(G214="","",VLOOKUP(G214,$BF$881:$BG$883,2,TRUE))</f>
        <v>#N/A</v>
      </c>
      <c r="H104" s="91" t="str">
        <f>IF(G215="","",VLOOKUP(G215,$BH$881:$BI$883,2,TRUE))</f>
        <v>ересектердің әрекеттеріне қызығушылық танытуды бекіту</v>
      </c>
      <c r="I104" s="91" t="e">
        <f>IF(G331="","",VLOOKUP(G331,$BD$881:$BE$883,2,TRUE))</f>
        <v>#N/A</v>
      </c>
      <c r="J104" s="91" t="e">
        <f>IF(G332="","",VLOOKUP(G332,$BF$881:$BG$883,2,TRUE))</f>
        <v>#N/A</v>
      </c>
      <c r="K104" s="286" t="str">
        <f>IF(G333="","",VLOOKUP(G333,$BH$881:$BI$883,2,TRUE))</f>
        <v>ересектердің әрекеттеріне қызығушылық танытуды бекіту</v>
      </c>
      <c r="L104" s="799"/>
    </row>
    <row r="105" spans="2:12" ht="60" customHeight="1" x14ac:dyDescent="0.25">
      <c r="B105" s="830"/>
      <c r="C105" s="281" t="e">
        <f>IF(F143="","",VLOOKUP(F143,$AE$886:$AF$888,2,TRUE))</f>
        <v>#N/A</v>
      </c>
      <c r="D105" s="281" t="e">
        <f>IF(F144="","",VLOOKUP(F144,$AG$886:$AH$888,2,TRUE))</f>
        <v>#N/A</v>
      </c>
      <c r="E105" s="281" t="str">
        <f>IF(F145="","",VLOOKUP(F145,$AI$886:$AJ$888,2,TRUE))</f>
        <v>ересектердің дауысын тыңдауды, олардың қимылдарына еліктеуді, оған көмекке жүгінуді бекіту</v>
      </c>
      <c r="F105" s="91" t="e">
        <f>IF(G216="","",VLOOKUP(G216,$BJ$881:$BK$883,2,TRUE))</f>
        <v>#N/A</v>
      </c>
      <c r="G105" s="91" t="e">
        <f>IF(G217="","",VLOOKUP(G217,$BL$881:$BM$883,2,TRUE))</f>
        <v>#N/A</v>
      </c>
      <c r="H105" s="91" t="str">
        <f>IF(G218="","",VLOOKUP(G218,$BN$881:$BO$883,2,TRUE))</f>
        <v>тұрмыстық қарапайым әрекеттерді орындай отырып, ересектерге еліктеуді бекіту</v>
      </c>
      <c r="I105" s="91" t="e">
        <f>IF(G334="","",VLOOKUP(G334,$BJ$881:$BK$883,2,TRUE))</f>
        <v>#N/A</v>
      </c>
      <c r="J105" s="91" t="e">
        <f>IF(G335="","",VLOOKUP(G335,$BL$881:$BM$883,2,TRUE))</f>
        <v>#N/A</v>
      </c>
      <c r="K105" s="286" t="str">
        <f>IF(G336="","",VLOOKUP(G336,$BN$881:$BO$883,2,TRUE))</f>
        <v>тұрмыстық қарапайым әрекеттерді орындай отырып, ересектерге еліктеуді бекіту</v>
      </c>
      <c r="L105" s="799"/>
    </row>
    <row r="106" spans="2:12" ht="60" customHeight="1" x14ac:dyDescent="0.25">
      <c r="B106" s="830"/>
      <c r="C106" s="281" t="e">
        <f>IF(F146="","",VLOOKUP(F146,$AK$886:$AL$888,2,TRUE))</f>
        <v>#N/A</v>
      </c>
      <c r="D106" s="281" t="e">
        <f>IF(F147="","",VLOOKUP(F147,$AM$886:$AN$888,2,TRUE))</f>
        <v>#N/A</v>
      </c>
      <c r="E106" s="281" t="str">
        <f>IF(F148="","",VLOOKUP(F148,$AO$886:$AP$888,2,TRUE))</f>
        <v>мінез-құлық мәдениетінің дағдыларын меңгеруді: амандасуды, қоштасуды, алғыс айтуды бекіту</v>
      </c>
      <c r="F106" s="91" t="e">
        <f>IF(G219="","",VLOOKUP(G219,$AR$885:$AS$887,2,TRUE))</f>
        <v>#N/A</v>
      </c>
      <c r="G106" s="91" t="e">
        <f>IF(G220="","",VLOOKUP(G220,$AT$885:$AU$887,2,TRUE))</f>
        <v>#N/A</v>
      </c>
      <c r="H106" s="91" t="str">
        <f>IF(G221="","",VLOOKUP(G221,$AV$885:$AW$887,2,TRUE))</f>
        <v>жақындарына жанашырлық, қамқорлық танытуды бекіту</v>
      </c>
      <c r="I106" s="91" t="e">
        <f>IF(G337="","",VLOOKUP(G337,$AR$885:$AS$887,2,TRUE))</f>
        <v>#N/A</v>
      </c>
      <c r="J106" s="91" t="e">
        <f>IF(G338="","",VLOOKUP(G338,$AT$885:$AU$887,2,TRUE))</f>
        <v>#N/A</v>
      </c>
      <c r="K106" s="286" t="str">
        <f>IF(G339="","",VLOOKUP(G339,$AV$885:$AW$887,2,TRUE))</f>
        <v>жақындарына жанашырлық, қамқорлық танытуды бекіту</v>
      </c>
      <c r="L106" s="799"/>
    </row>
    <row r="107" spans="2:12" ht="60" customHeight="1" x14ac:dyDescent="0.25">
      <c r="B107" s="830"/>
      <c r="C107" s="281" t="e">
        <f>IF(G149="","",VLOOKUP(G149,$Y$890:$Z$892,2,TRUE))</f>
        <v>#N/A</v>
      </c>
      <c r="D107" s="281" t="e">
        <f>IF(G150="","",VLOOKUP(G150,$AA$890:$AB$892,2,TRUE))</f>
        <v>#N/A</v>
      </c>
      <c r="E107" s="281" t="str">
        <f>IF(G151="","",VLOOKUP(G151,$AC$890:$AD$892,2,TRUE))</f>
        <v>құрдастарына және ересектерге мейірімділік бекіту</v>
      </c>
      <c r="F107" s="91" t="e">
        <f>IF(G222="","",VLOOKUP(G222,$AX$885:$AY$887,2,TRUE))</f>
        <v>#N/A</v>
      </c>
      <c r="G107" s="91" t="e">
        <f>IF(G223="","",VLOOKUP(G223,$AZ$885:$BA$887,2,TRUE))</f>
        <v>#N/A</v>
      </c>
      <c r="H107" s="91" t="str">
        <f>IF(G224="","",VLOOKUP(G224,$BB$885:$BC$887,2,TRUE))</f>
        <v>дәмі, сыртқы белгілері бойынша көгөністер мен жемістерді ажыратуды және атауды бекіту</v>
      </c>
      <c r="I107" s="91" t="e">
        <f>IF(G340="","",VLOOKUP(G340,$AX$885:$AY$887,2,TRUE))</f>
        <v>#N/A</v>
      </c>
      <c r="J107" s="91" t="e">
        <f>IF(G341="","",VLOOKUP(G341,$AZ$885:$BA$887,2,TRUE))</f>
        <v>#N/A</v>
      </c>
      <c r="K107" s="286" t="str">
        <f>IF(G342="","",VLOOKUP(G342,$BB$885:$BC$887,2,TRUE))</f>
        <v>дәмі, сыртқы белгілері бойынша көгөністер мен жемістерді ажыратуды және атауды бекіту</v>
      </c>
      <c r="L107" s="799"/>
    </row>
    <row r="108" spans="2:12" ht="60" customHeight="1" x14ac:dyDescent="0.25">
      <c r="B108" s="830"/>
      <c r="C108" s="281" t="str">
        <f>IF(F152="","",VLOOKUP(F152,$AE$890:$AF$892,2,TRUE))</f>
        <v>өлі табиғат заттарын (су, құм, тас) үйрету</v>
      </c>
      <c r="D108" s="281" t="e">
        <f>IF(F153="","",VLOOKUP(F153,$AG$890:$AH$892,2,TRUE))</f>
        <v>#N/A</v>
      </c>
      <c r="E108" s="281" t="e">
        <f>IF(F154="","",VLOOKUP(F154,$AI$890:$AJ$892,2,TRUE))</f>
        <v>#N/A</v>
      </c>
      <c r="F108" s="91" t="e">
        <f>IF(G225="","",VLOOKUP(G225,$BD$885:$BE$887,2,TRUE))</f>
        <v>#N/A</v>
      </c>
      <c r="G108" s="91" t="e">
        <f>IF(G226="","",VLOOKUP(G226,$BF$885:$BG$887,2,TRUE))</f>
        <v>#N/A</v>
      </c>
      <c r="H108" s="91" t="str">
        <f>IF(G227="","",VLOOKUP(G227,$BH$885:$BI$887,2,TRUE))</f>
        <v>жануарлардың дене бөліктерін ажыратуды және атауды, олардың мінез-құлқына, сыртқы түріне назар аударуды бекіту</v>
      </c>
      <c r="I108" s="91" t="e">
        <f>IF(G343="","",VLOOKUP(G343,$BD$885:$BE$887,2,TRUE))</f>
        <v>#N/A</v>
      </c>
      <c r="J108" s="91" t="e">
        <f>IF(G344="","",VLOOKUP(G344,$BF$885:$BG$887,2,TRUE))</f>
        <v>#N/A</v>
      </c>
      <c r="K108" s="286" t="str">
        <f>IF(G345="","",VLOOKUP(G345,$BH$885:$BI$887,2,TRUE))</f>
        <v>жануарлардың дене бөліктерін ажыратуды және атауды, олардың мінез-құлқына, сыртқы түріне назар аударуды бекіту</v>
      </c>
      <c r="L108" s="799"/>
    </row>
    <row r="109" spans="2:12" ht="60" customHeight="1" x14ac:dyDescent="0.25">
      <c r="B109" s="830"/>
      <c r="C109" s="281" t="e">
        <f>IF(F155="","",VLOOKUP(F155,$AK$890:$AL$892,2,TRUE))</f>
        <v>#N/A</v>
      </c>
      <c r="D109" s="281" t="e">
        <f>IF(F156="","",VLOOKUP(F156,$AM$890:$AN$892,2,TRUE))</f>
        <v>#N/A</v>
      </c>
      <c r="E109" s="281" t="str">
        <f>IF(F157="","",VLOOKUP(F157,$AO$890:$AP$892,2,TRUE))</f>
        <v>гүлдеп тұрған өсімдікті бақылауды және оның бөліктерін көрсетуді бекіту</v>
      </c>
      <c r="F109" s="91" t="e">
        <f>IF(G228="","",VLOOKUP(G228,$BJ$885:$BK$887,2,TRUE))</f>
        <v>#N/A</v>
      </c>
      <c r="G109" s="91" t="e">
        <f>IF(G229="","",VLOOKUP(G229,$BL$885:$BM$887,2,TRUE))</f>
        <v>#N/A</v>
      </c>
      <c r="H109" s="91" t="str">
        <f>IF(G230="","",VLOOKUP(G230,$BN$885:$BO$887,2,TRUE))</f>
        <v>үй құстарын тануды және атауды бекіту</v>
      </c>
      <c r="I109" s="91" t="e">
        <f>IF(G346="","",VLOOKUP(G346,$BJ$885:$BK$887,2,TRUE))</f>
        <v>#N/A</v>
      </c>
      <c r="J109" s="91" t="e">
        <f>IF(G347="","",VLOOKUP(G347,$BL$885:$BM$887,2,TRUE))</f>
        <v>#N/A</v>
      </c>
      <c r="K109" s="286" t="str">
        <f>IF(G348="","",VLOOKUP(G348,$BN$885:$BO$887,2,TRUE))</f>
        <v>үй құстарын тануды және атауды бекіту</v>
      </c>
      <c r="L109" s="799"/>
    </row>
    <row r="110" spans="2:12" ht="60" customHeight="1" x14ac:dyDescent="0.25">
      <c r="B110" s="830"/>
      <c r="C110" s="281" t="e">
        <f>IF(G158="","",VLOOKUP(G158,$Y$894:$Z$896,2,TRUE))</f>
        <v>#N/A</v>
      </c>
      <c r="D110" s="281" t="e">
        <f>IF(G159="","",VLOOKUP(G159,$AA$894:$AB$896,2,TRUE))</f>
        <v>#N/A</v>
      </c>
      <c r="E110" s="281" t="str">
        <f>IF(G160="","",VLOOKUP(G160,$AC$894:$AD$896,2,TRUE))</f>
        <v>кейбір көгөністер мен жемістердің шынайы өзін, суретін тануды және атауды бекіту</v>
      </c>
      <c r="F110" s="91" t="e">
        <f>IF(G231="","",VLOOKUP(G231,$AR$889:$AS$891,2,TRUE))</f>
        <v>#N/A</v>
      </c>
      <c r="G110" s="91" t="e">
        <f>IF(G232="","",VLOOKUP(G232,$AT$889:$AU$891,2,TRUE))</f>
        <v>#N/A</v>
      </c>
      <c r="H110" s="91" t="str">
        <f>IF(G233="","",VLOOKUP(G233,$AV$889:$AW$891,2,TRUE))</f>
        <v>табиғаттың маусымдық өзгерістерін атауды бекіту</v>
      </c>
      <c r="I110" s="91" t="e">
        <f>IF(G349="","",VLOOKUP(G349,$AR$889:$AS$891,2,TRUE))</f>
        <v>#N/A</v>
      </c>
      <c r="J110" s="91" t="e">
        <f>IF(G350="","",VLOOKUP(G350,$AT$889:$AU$891,2,TRUE))</f>
        <v>#N/A</v>
      </c>
      <c r="K110" s="286" t="str">
        <f>IF(G351="","",VLOOKUP(G351,$AV$889:$AW$891,2,TRUE))</f>
        <v>табиғаттың маусымдық өзгерістерін атауды бекіту</v>
      </c>
      <c r="L110" s="799"/>
    </row>
    <row r="111" spans="2:12" ht="60" customHeight="1" x14ac:dyDescent="0.25">
      <c r="B111" s="830"/>
      <c r="C111" s="281" t="e">
        <f>IF(G161="","",VLOOKUP(G161,$AE$894:$AF$896,2,TRUE))</f>
        <v>#N/A</v>
      </c>
      <c r="D111" s="281" t="str">
        <f>IF(G162="","",VLOOKUP(G162,$AG$894:$AH$896,2,TRUE))</f>
        <v>қоршаған ортадағы жануарларға, құстарға қызығуды, олардың дене бөліктерін көрсетуді, дауыстарын салуды, қимылдарын ойындарда қайталауды қалыптастыру</v>
      </c>
      <c r="E111" s="281" t="e">
        <f>IF(G163="","",VLOOKUP(G163,$AI$894:$AJ$896,2,TRUE))</f>
        <v>#N/A</v>
      </c>
      <c r="F111" s="91" t="e">
        <f>IF(G234="","",VLOOKUP(G234,$AX$889:$AY$891,2,TRUE))</f>
        <v>#N/A</v>
      </c>
      <c r="G111" s="91" t="e">
        <f>IF(G235="","",VLOOKUP(G235,$AZ$889:$BA$891,2,TRUE))</f>
        <v>#N/A</v>
      </c>
      <c r="H111" s="91" t="str">
        <f>IF(G236="","",VLOOKUP(G236,$BB$889:$BC$891,2,TRUE))</f>
        <v>табиғи материалдардың қасиеттері туралы түсініктерін бекіту</v>
      </c>
      <c r="I111" s="91" t="e">
        <f>IF(G352="","",VLOOKUP(G352,$AX$889:$AY$891,2,TRUE))</f>
        <v>#N/A</v>
      </c>
      <c r="J111" s="91" t="e">
        <f>IF(G353="","",VLOOKUP(G353,$AZ$889:$BA$891,2,TRUE))</f>
        <v>#N/A</v>
      </c>
      <c r="K111" s="286" t="str">
        <f>IF(G354="","",VLOOKUP(G354,$BB$889:$BC$891,2,TRUE))</f>
        <v>табиғи материалдардың қасиеттері туралы түсініктерін бекіту</v>
      </c>
      <c r="L111" s="799"/>
    </row>
    <row r="112" spans="2:12" ht="60" customHeight="1" x14ac:dyDescent="0.25">
      <c r="B112" s="830"/>
      <c r="C112" s="281" t="e">
        <f>IF(G164="","",VLOOKUP(G164,$AK$894:$AL$896,2,TRUE))</f>
        <v>#N/A</v>
      </c>
      <c r="D112" s="281" t="str">
        <f>IF(G165="","",VLOOKUP(G165,$AM$894:$AN$896,2,TRUE))</f>
        <v>өсімдіктер мен жануарларға қызығушылық танытуды, оларға қамқор болуға тырысуды қалыптастыру</v>
      </c>
      <c r="E112" s="281" t="e">
        <f>IF(G166="","",VLOOKUP(G166,$AO$894:$AP$896,2,TRUE))</f>
        <v>#N/A</v>
      </c>
      <c r="F112" s="91" t="e">
        <f>IF(G237="","",VLOOKUP(G237,$BD$889:$BE$891,2,TRUE))</f>
        <v>#N/A</v>
      </c>
      <c r="G112" s="91" t="e">
        <f>IF(G238="","",VLOOKUP(G238,$BF$889:$BG$891,2,TRUE))</f>
        <v>#N/A</v>
      </c>
      <c r="H112" s="91" t="str">
        <f>IF(G239="","",VLOOKUP(G239,$BH$889:$BI$891,2,TRUE))</f>
        <v>өсімдіктер мен жануарларға қамқорлық танытуды: оларды жақсы көруді,  сипауды бекіту</v>
      </c>
      <c r="I112" s="91" t="e">
        <f>IF(G355="","",VLOOKUP(G355,$BD$889:$BE$891,2,TRUE))</f>
        <v>#N/A</v>
      </c>
      <c r="J112" s="91" t="e">
        <f>IF(G356="","",VLOOKUP(G356,$BF$889:$BG$891,2,TRUE))</f>
        <v>#N/A</v>
      </c>
      <c r="K112" s="286" t="str">
        <f>IF(G357="","",VLOOKUP(G357,$BH$889:$BI$891,2,TRUE))</f>
        <v>өсімдіктер мен жануарларға қамқорлық танытуды: оларды жақсы көруді,  сипауды бекіту</v>
      </c>
      <c r="L112" s="799"/>
    </row>
    <row r="113" spans="2:12" ht="60" customHeight="1" x14ac:dyDescent="0.25">
      <c r="B113" s="830"/>
      <c r="C113" s="281" t="e">
        <f>IF(G167="","",VLOOKUP(G167,$Y$898:$Z$900,2,TRUE))</f>
        <v>#N/A</v>
      </c>
      <c r="D113" s="281" t="str">
        <f>IF(G168="","",VLOOKUP(G168,$AA$898:$AB$900,2,TRUE))</f>
        <v>«болады», «болмайды», «қауіпті» сөздерінің мағынасын түсінуді қалыптастыру</v>
      </c>
      <c r="E113" s="281" t="e">
        <f>IF(G169="","",VLOOKUP(G169,$AC$898:$AD$900,2,TRUE))</f>
        <v>#N/A</v>
      </c>
      <c r="F113" s="91" t="e">
        <f>IF(G240="","",VLOOKUP(G240,$BJ$889:$BK$891,2,TRUE))</f>
        <v>#N/A</v>
      </c>
      <c r="G113" s="91" t="e">
        <f>IF(G241="","",VLOOKUP(G241,$BL$889:$BM$891,2,TRUE))</f>
        <v>#N/A</v>
      </c>
      <c r="H113" s="91" t="str">
        <f>IF(G242="","",VLOOKUP(G242,$BN$889:$BO$891,2,TRUE))</f>
        <v>басқа балалармен бірге, келісіп ойнауды, бір-біріне көмектесуді және жетістіктерге бірге қуануды  бекіту</v>
      </c>
      <c r="I113" s="91" t="e">
        <f>IF(G358="","",VLOOKUP(G358,$BJ$889:$BK$891,2,TRUE))</f>
        <v>#N/A</v>
      </c>
      <c r="J113" s="91" t="e">
        <f>IF(G359="","",VLOOKUP(G359,$BL$889:$BM$891,2,TRUE))</f>
        <v>#N/A</v>
      </c>
      <c r="K113" s="286" t="str">
        <f>IF(G360="","",VLOOKUP(G360,$BN$889:$BO$891,2,TRUE))</f>
        <v>басқа балалармен бірге, келісіп ойнауды, бір-біріне көмектесуді және жетістіктерге бірге қуануды  бекіту</v>
      </c>
      <c r="L113" s="799"/>
    </row>
    <row r="114" spans="2:12" ht="60" customHeight="1" x14ac:dyDescent="0.25">
      <c r="B114" s="830"/>
      <c r="C114" s="281" t="e">
        <f>IF(G170="","",VLOOKUP(G170,$AE$898:$AF$900,2,TRUE))</f>
        <v>#N/A</v>
      </c>
      <c r="D114" s="281" t="str">
        <f>IF(G171="","",VLOOKUP(G171,$AG$898:$AH$900,2,TRUE))</f>
        <v>серуенде қауіпсіз мінез-құлықтың қарапайым ережелерін сақтауды қалыптастыру</v>
      </c>
      <c r="E114" s="281" t="e">
        <f>IF(G172="","",VLOOKUP(G172,$AI$898:$AJ$900,2,TRUE))</f>
        <v>#N/A</v>
      </c>
      <c r="F114" s="91" t="e">
        <f>IF(G243="","",VLOOKUP(G243,$AR$893:$AS$895,2,TRUE))</f>
        <v>#N/A</v>
      </c>
      <c r="G114" s="91" t="e">
        <f>IF(G244="","",VLOOKUP(G244,$AT$893:$AU$895,2,TRUE))</f>
        <v>#N/A</v>
      </c>
      <c r="H114" s="91" t="str">
        <f>IF(G245="","",VLOOKUP(G245,$AV$893:$AW$895,2,TRUE))</f>
        <v>ненің «дұрыс» немесе «дұрыс емес», «жақсы» немесе «жаман» екенін түсінуді бекіту</v>
      </c>
      <c r="I114" s="91" t="e">
        <f>IF(G361="","",VLOOKUP(G361,$AR$893:$AS$895,2,TRUE))</f>
        <v>#N/A</v>
      </c>
      <c r="J114" s="91" t="e">
        <f>IF(G362="","",VLOOKUP(G362,$AT$893:$AU$895,2,TRUE))</f>
        <v>#N/A</v>
      </c>
      <c r="K114" s="286" t="str">
        <f>IF(G363="","",VLOOKUP(G363,$AV$893:$AW$895,2,TRUE))</f>
        <v>ненің «дұрыс» немесе «дұрыс емес», «жақсы» немесе «жаман» екенін түсінуді бекіту</v>
      </c>
      <c r="L114" s="799"/>
    </row>
    <row r="115" spans="2:12" ht="60" customHeight="1" x14ac:dyDescent="0.25">
      <c r="B115" s="830"/>
      <c r="C115" s="801"/>
      <c r="D115" s="801"/>
      <c r="E115" s="801"/>
      <c r="F115" s="91" t="e">
        <f>IF(G246="","",VLOOKUP(G246,$AX$893:$AY$895,2,TRUE))</f>
        <v>#N/A</v>
      </c>
      <c r="G115" s="91" t="e">
        <f>IF(G247="","",VLOOKUP(G247,$AZ$893:$BA$895,2,TRUE))</f>
        <v>#N/A</v>
      </c>
      <c r="H115" s="91" t="str">
        <f>IF(G248="","",VLOOKUP(G248,$BB$893:$BC$895,2,TRUE))</f>
        <v>серуенде, сумен, құммен ойындарда қауіпсіздік ережелерін бекіту</v>
      </c>
      <c r="I115" s="91" t="e">
        <f>IF(G364="","",VLOOKUP(G364,$AX$893:$AY$895,2,TRUE))</f>
        <v>#N/A</v>
      </c>
      <c r="J115" s="91" t="e">
        <f>IF(G365="","",VLOOKUP(G365,$AZ$893:$BA$895,2,TRUE))</f>
        <v>#N/A</v>
      </c>
      <c r="K115" s="286" t="str">
        <f>IF(G366="","",VLOOKUP(G366,$BB$893:$BC$895,2,TRUE))</f>
        <v>серуенде, сумен, құммен ойындарда қауіпсіздік ережелерін бекіту</v>
      </c>
      <c r="L115" s="799"/>
    </row>
    <row r="116" spans="2:12" ht="60" customHeight="1" x14ac:dyDescent="0.25">
      <c r="B116" s="830"/>
      <c r="C116" s="801"/>
      <c r="D116" s="801"/>
      <c r="E116" s="801"/>
      <c r="F116" s="91" t="e">
        <f>IF(G249="","",VLOOKUP(G249,$BD$893:$BE$895,2,TRUE))</f>
        <v>#N/A</v>
      </c>
      <c r="G116" s="91" t="e">
        <f>IF(G250="","",VLOOKUP(G250,$BF$893:$BG$895,2,TRUE))</f>
        <v>#N/A</v>
      </c>
      <c r="H116" s="91" t="str">
        <f>IF(G251="","",VLOOKUP(G251,$BH$893:$BI$895,2,TRUE))</f>
        <v>көлік, көше, жол туралы бастапқы түсініктері бар, көлік құралдарының кейбір түрлерін бекіту</v>
      </c>
      <c r="I116" s="91" t="e">
        <f>IF(G367="","",VLOOKUP(G367,$BD$893:$BE$895,2,TRUE))</f>
        <v>#N/A</v>
      </c>
      <c r="J116" s="91" t="e">
        <f>IF(G368="","",VLOOKUP(G368,$BF$893:$BG$895,2,TRUE))</f>
        <v>#N/A</v>
      </c>
      <c r="K116" s="286" t="str">
        <f>IF(G369="","",VLOOKUP(G369,$BH$893:$BI$895,2,TRUE))</f>
        <v>көлік, көше, жол туралы бастапқы түсініктері бар, көлік құралдарының кейбір түрлерін бекіту</v>
      </c>
      <c r="L116" s="799"/>
    </row>
    <row r="117" spans="2:12" ht="60" customHeight="1" thickBot="1" x14ac:dyDescent="0.3">
      <c r="B117" s="831"/>
      <c r="C117" s="802"/>
      <c r="D117" s="802"/>
      <c r="E117" s="802"/>
      <c r="F117" s="283" t="e">
        <f>IF(G252="","",VLOOKUP(G252,$BJ$893:$BK$895,2,TRUE))</f>
        <v>#N/A</v>
      </c>
      <c r="G117" s="283" t="e">
        <f>IF(G253="","",VLOOKUP(G253,$BL$893:$BM$895,2,TRUE))</f>
        <v>#N/A</v>
      </c>
      <c r="H117" s="283" t="str">
        <f>IF(G254="","",VLOOKUP(G254,$BN$893:$BO$895,2,TRUE))</f>
        <v>жолдардағы қауіпсіздіктің қарапайым ережелерін бекіту</v>
      </c>
      <c r="I117" s="283" t="e">
        <f>IF(G370="","",VLOOKUP(G370,$BJ$893:$BK$895,2,TRUE))</f>
        <v>#N/A</v>
      </c>
      <c r="J117" s="283" t="e">
        <f>IF(G371="","",VLOOKUP(G371,$BL$893:$BM$895,2,TRUE))</f>
        <v>#N/A</v>
      </c>
      <c r="K117" s="287" t="str">
        <f>IF(G372="","",VLOOKUP(G372,$BN$893:$BO$895,2,TRUE))</f>
        <v>жолдардағы қауіпсіздіктің қарапайым ережелерін бекіту</v>
      </c>
      <c r="L117" s="800"/>
    </row>
    <row r="120" spans="2:12" ht="15.75" x14ac:dyDescent="0.25">
      <c r="B120" s="822" t="s">
        <v>827</v>
      </c>
      <c r="C120" s="823"/>
      <c r="D120" s="823"/>
      <c r="E120" s="823"/>
      <c r="F120" s="823"/>
      <c r="G120" s="824"/>
    </row>
    <row r="121" spans="2:12" ht="42.75" x14ac:dyDescent="0.25">
      <c r="B121" s="39"/>
      <c r="C121" s="7" t="s">
        <v>103</v>
      </c>
      <c r="D121" s="7" t="s">
        <v>113</v>
      </c>
      <c r="E121" s="7" t="s">
        <v>114</v>
      </c>
      <c r="F121" s="7" t="s">
        <v>115</v>
      </c>
      <c r="G121" s="53" t="s">
        <v>116</v>
      </c>
    </row>
    <row r="122" spans="2:12" x14ac:dyDescent="0.25">
      <c r="B122" s="707">
        <v>1</v>
      </c>
      <c r="C122" s="4">
        <f>'2 жастағы Ф'!F12</f>
        <v>0</v>
      </c>
      <c r="D122" s="4">
        <f>'2 жастағы К'!F12</f>
        <v>0</v>
      </c>
      <c r="E122" s="4">
        <f>'2 жастағы Т'!F12</f>
        <v>0</v>
      </c>
      <c r="F122" s="4">
        <f>'2 жастағы Ш'!F12</f>
        <v>0</v>
      </c>
      <c r="G122" s="4">
        <f>'2 жастағы Ә'!F12</f>
        <v>0</v>
      </c>
    </row>
    <row r="123" spans="2:12" x14ac:dyDescent="0.25">
      <c r="B123" s="708"/>
      <c r="C123" s="4">
        <f>'2 жастағы Ф'!E12</f>
        <v>0</v>
      </c>
      <c r="D123" s="4">
        <f>'2 жастағы К'!E12</f>
        <v>1</v>
      </c>
      <c r="E123" s="4">
        <f>'2 жастағы Т'!E12</f>
        <v>0</v>
      </c>
      <c r="F123" s="4">
        <f>'2 жастағы Ш'!E12</f>
        <v>0</v>
      </c>
      <c r="G123" s="4">
        <f>'2 жастағы Ә'!E12</f>
        <v>0</v>
      </c>
    </row>
    <row r="124" spans="2:12" x14ac:dyDescent="0.25">
      <c r="B124" s="712"/>
      <c r="C124" s="4">
        <f>'2 жастағы Ф'!D12</f>
        <v>1</v>
      </c>
      <c r="D124" s="4">
        <f>'2 жастағы К'!D12</f>
        <v>0</v>
      </c>
      <c r="E124" s="4">
        <f>'2 жастағы Т'!D12</f>
        <v>1</v>
      </c>
      <c r="F124" s="4">
        <f>'2 жастағы Ш'!D12</f>
        <v>1</v>
      </c>
      <c r="G124" s="4">
        <f>'2 жастағы Ә'!D12</f>
        <v>1</v>
      </c>
    </row>
    <row r="125" spans="2:12" x14ac:dyDescent="0.25">
      <c r="B125" s="707">
        <v>2</v>
      </c>
      <c r="C125" s="4">
        <f>'2 жастағы Ф'!I12</f>
        <v>0</v>
      </c>
      <c r="D125" s="4">
        <f>'2 жастағы К'!I12</f>
        <v>0</v>
      </c>
      <c r="E125" s="4">
        <f>'2 жастағы Т'!I12</f>
        <v>0</v>
      </c>
      <c r="F125" s="4">
        <f>'2 жастағы Ш'!I12</f>
        <v>0</v>
      </c>
      <c r="G125" s="4">
        <f>'2 жастағы Ә'!I12</f>
        <v>0</v>
      </c>
    </row>
    <row r="126" spans="2:12" x14ac:dyDescent="0.25">
      <c r="B126" s="708"/>
      <c r="C126" s="4">
        <f>'2 жастағы Ф'!H12</f>
        <v>1</v>
      </c>
      <c r="D126" s="4">
        <f>'2 жастағы К'!H12</f>
        <v>1</v>
      </c>
      <c r="E126" s="4">
        <f>'2 жастағы Т'!H12</f>
        <v>0</v>
      </c>
      <c r="F126" s="4">
        <f>'2 жастағы Ш'!H12</f>
        <v>1</v>
      </c>
      <c r="G126" s="4">
        <f>'2 жастағы Ә'!H12</f>
        <v>1</v>
      </c>
    </row>
    <row r="127" spans="2:12" x14ac:dyDescent="0.25">
      <c r="B127" s="712"/>
      <c r="C127" s="4">
        <f>'2 жастағы Ф'!G12</f>
        <v>0</v>
      </c>
      <c r="D127" s="4">
        <f>'2 жастағы К'!G12</f>
        <v>0</v>
      </c>
      <c r="E127" s="4">
        <f>'2 жастағы Т'!G12</f>
        <v>1</v>
      </c>
      <c r="F127" s="4">
        <f>'2 жастағы Ш'!G12</f>
        <v>0</v>
      </c>
      <c r="G127" s="4">
        <f>'2 жастағы Ә'!G12</f>
        <v>0</v>
      </c>
    </row>
    <row r="128" spans="2:12" x14ac:dyDescent="0.25">
      <c r="B128" s="707">
        <v>3</v>
      </c>
      <c r="C128" s="4">
        <f>'2 жастағы Ф'!L12</f>
        <v>0</v>
      </c>
      <c r="D128" s="4">
        <f>'2 жастағы К'!L12</f>
        <v>0</v>
      </c>
      <c r="E128" s="4">
        <f>'2 жастағы Т'!L12</f>
        <v>0</v>
      </c>
      <c r="F128" s="4">
        <f>'2 жастағы Ш'!L12</f>
        <v>0</v>
      </c>
      <c r="G128" s="4">
        <f>'2 жастағы Ә'!L12</f>
        <v>0</v>
      </c>
    </row>
    <row r="129" spans="2:7" x14ac:dyDescent="0.25">
      <c r="B129" s="708"/>
      <c r="C129" s="4">
        <f>'2 жастағы Ф'!K12</f>
        <v>0</v>
      </c>
      <c r="D129" s="4">
        <f>'2 жастағы К'!K12</f>
        <v>1</v>
      </c>
      <c r="E129" s="4">
        <f>'2 жастағы Т'!K12</f>
        <v>0</v>
      </c>
      <c r="F129" s="4">
        <f>'2 жастағы Ш'!K12</f>
        <v>1</v>
      </c>
      <c r="G129" s="4">
        <f>'2 жастағы Ә'!K12</f>
        <v>0</v>
      </c>
    </row>
    <row r="130" spans="2:7" x14ac:dyDescent="0.25">
      <c r="B130" s="712"/>
      <c r="C130" s="4">
        <f>'2 жастағы Ф'!J12</f>
        <v>1</v>
      </c>
      <c r="D130" s="4">
        <f>'2 жастағы К'!J11</f>
        <v>1</v>
      </c>
      <c r="E130" s="4">
        <f>'2 жастағы Т'!J12</f>
        <v>1</v>
      </c>
      <c r="F130" s="4">
        <f>'2 жастағы Ш'!J12</f>
        <v>0</v>
      </c>
      <c r="G130" s="4">
        <f>'2 жастағы Ә'!J12</f>
        <v>1</v>
      </c>
    </row>
    <row r="131" spans="2:7" x14ac:dyDescent="0.25">
      <c r="B131" s="707">
        <v>4</v>
      </c>
      <c r="C131" s="4">
        <f>'2 жастағы Ф'!O12</f>
        <v>0</v>
      </c>
      <c r="D131" s="4">
        <f>'2 жастағы К'!O12</f>
        <v>0</v>
      </c>
      <c r="E131" s="4">
        <f>'2 жастағы Т'!O12</f>
        <v>0</v>
      </c>
      <c r="F131" s="4">
        <f>'2 жастағы Ш'!O12</f>
        <v>0</v>
      </c>
      <c r="G131" s="4">
        <f>'2 жастағы Ә'!O12</f>
        <v>0</v>
      </c>
    </row>
    <row r="132" spans="2:7" x14ac:dyDescent="0.25">
      <c r="B132" s="708"/>
      <c r="C132" s="4">
        <f>'2 жастағы Ф'!N12</f>
        <v>0</v>
      </c>
      <c r="D132" s="4">
        <f>'2 жастағы К'!N12</f>
        <v>0</v>
      </c>
      <c r="E132" s="4">
        <f>'2 жастағы Т'!N12</f>
        <v>1</v>
      </c>
      <c r="F132" s="4">
        <f>'2 жастағы Ш'!N12</f>
        <v>1</v>
      </c>
      <c r="G132" s="4">
        <f>'2 жастағы Ә'!N12</f>
        <v>0</v>
      </c>
    </row>
    <row r="133" spans="2:7" x14ac:dyDescent="0.25">
      <c r="B133" s="712"/>
      <c r="C133" s="4">
        <f>'2 жастағы Ф'!M12</f>
        <v>1</v>
      </c>
      <c r="D133" s="4">
        <f>'2 жастағы К'!M12</f>
        <v>1</v>
      </c>
      <c r="E133" s="4">
        <f>'2 жастағы Т'!M12</f>
        <v>0</v>
      </c>
      <c r="F133" s="4">
        <f>'2 жастағы Ш'!M12</f>
        <v>0</v>
      </c>
      <c r="G133" s="4">
        <f>'2 жастағы Ә'!M12</f>
        <v>1</v>
      </c>
    </row>
    <row r="134" spans="2:7" x14ac:dyDescent="0.25">
      <c r="B134" s="707">
        <v>5</v>
      </c>
      <c r="C134" s="4">
        <f>'2 жастағы Ф'!R12</f>
        <v>0</v>
      </c>
      <c r="D134" s="4">
        <f>'2 жастағы К'!R12</f>
        <v>0</v>
      </c>
      <c r="E134" s="4">
        <f>'2 жастағы Т'!R12</f>
        <v>0</v>
      </c>
      <c r="F134" s="4">
        <f>'2 жастағы Ш'!R12</f>
        <v>0</v>
      </c>
      <c r="G134" s="4">
        <f>'2 жастағы Ә'!R12</f>
        <v>0</v>
      </c>
    </row>
    <row r="135" spans="2:7" x14ac:dyDescent="0.25">
      <c r="B135" s="708"/>
      <c r="C135" s="4">
        <f>'2 жастағы Ф'!Q12</f>
        <v>1</v>
      </c>
      <c r="D135" s="4">
        <f>'2 жастағы К'!Q12</f>
        <v>0</v>
      </c>
      <c r="E135" s="4">
        <f>'2 жастағы Т'!Q12</f>
        <v>0</v>
      </c>
      <c r="F135" s="4">
        <f>'2 жастағы Ш'!Q12</f>
        <v>0</v>
      </c>
      <c r="G135" s="4">
        <f>'2 жастағы Ә'!Q12</f>
        <v>0</v>
      </c>
    </row>
    <row r="136" spans="2:7" x14ac:dyDescent="0.25">
      <c r="B136" s="712"/>
      <c r="C136" s="4">
        <f>'2 жастағы Ф'!P12</f>
        <v>0</v>
      </c>
      <c r="D136" s="4">
        <f>'2 жастағы К'!P12</f>
        <v>1</v>
      </c>
      <c r="E136" s="4">
        <f>'2 жастағы Т'!P12</f>
        <v>1</v>
      </c>
      <c r="F136" s="4">
        <f>'2 жастағы Ш'!P12</f>
        <v>1</v>
      </c>
      <c r="G136" s="4">
        <f>'2 жастағы Ә'!P12</f>
        <v>1</v>
      </c>
    </row>
    <row r="137" spans="2:7" x14ac:dyDescent="0.25">
      <c r="B137" s="707">
        <v>6</v>
      </c>
      <c r="C137" s="4">
        <f>'2 жастағы Ф'!U12</f>
        <v>0</v>
      </c>
      <c r="D137" s="4">
        <f>'2 жастағы К'!U12</f>
        <v>0</v>
      </c>
      <c r="E137" s="4">
        <f>'2 жастағы Т'!U12</f>
        <v>0</v>
      </c>
      <c r="F137" s="4">
        <f>'2 жастағы Ш'!U12</f>
        <v>0</v>
      </c>
      <c r="G137" s="4">
        <f>'2 жастағы Ә'!U12</f>
        <v>0</v>
      </c>
    </row>
    <row r="138" spans="2:7" x14ac:dyDescent="0.25">
      <c r="B138" s="708"/>
      <c r="C138" s="4">
        <f>'2 жастағы Ф'!T12</f>
        <v>0</v>
      </c>
      <c r="D138" s="4">
        <f>'2 жастағы К'!T12</f>
        <v>1</v>
      </c>
      <c r="E138" s="4">
        <f>'2 жастағы Т'!T12</f>
        <v>0</v>
      </c>
      <c r="F138" s="4">
        <f>'2 жастағы Ш'!T12</f>
        <v>0</v>
      </c>
      <c r="G138" s="4">
        <f>'2 жастағы Ә'!T12</f>
        <v>1</v>
      </c>
    </row>
    <row r="139" spans="2:7" x14ac:dyDescent="0.25">
      <c r="B139" s="712"/>
      <c r="C139" s="4">
        <f>'2 жастағы Ф'!S12</f>
        <v>1</v>
      </c>
      <c r="D139" s="4">
        <f>'2 жастағы К'!S12</f>
        <v>0</v>
      </c>
      <c r="E139" s="4">
        <f>'2 жастағы Т'!S12</f>
        <v>1</v>
      </c>
      <c r="F139" s="4">
        <f>'2 жастағы Ш'!S12</f>
        <v>1</v>
      </c>
      <c r="G139" s="4">
        <f>'2 жастағы Ә'!S12</f>
        <v>0</v>
      </c>
    </row>
    <row r="140" spans="2:7" x14ac:dyDescent="0.25">
      <c r="B140" s="707">
        <v>7</v>
      </c>
      <c r="C140" s="4">
        <f>'2 жастағы Ф'!X12</f>
        <v>0</v>
      </c>
      <c r="D140" s="4">
        <f>'2 жастағы К'!X12</f>
        <v>0</v>
      </c>
      <c r="E140" s="4">
        <f>'2 жастағы Т'!X12</f>
        <v>0</v>
      </c>
      <c r="F140" s="4">
        <f>'2 жастағы Ш'!X12</f>
        <v>0</v>
      </c>
      <c r="G140" s="4">
        <f>'2 жастағы Ә'!X12</f>
        <v>0</v>
      </c>
    </row>
    <row r="141" spans="2:7" x14ac:dyDescent="0.25">
      <c r="B141" s="708"/>
      <c r="C141" s="4">
        <f>'2 жастағы Ф'!W12</f>
        <v>0</v>
      </c>
      <c r="D141" s="4">
        <f>'2 жастағы К'!W12</f>
        <v>1</v>
      </c>
      <c r="E141" s="4">
        <f>'2 жастағы Т'!W12</f>
        <v>0</v>
      </c>
      <c r="F141" s="4">
        <f>'2 жастағы Ш'!W12</f>
        <v>1</v>
      </c>
      <c r="G141" s="4">
        <f>'2 жастағы Ә'!W12</f>
        <v>0</v>
      </c>
    </row>
    <row r="142" spans="2:7" x14ac:dyDescent="0.25">
      <c r="B142" s="712"/>
      <c r="C142" s="4">
        <f>'2 жастағы Ф'!V12</f>
        <v>1</v>
      </c>
      <c r="D142" s="4">
        <f>'2 жастағы К'!V12</f>
        <v>0</v>
      </c>
      <c r="E142" s="4">
        <f>'2 жастағы Т'!V12</f>
        <v>1</v>
      </c>
      <c r="F142" s="4">
        <f>'2 жастағы Ш'!V12</f>
        <v>0</v>
      </c>
      <c r="G142" s="4">
        <f>'2 жастағы Ә'!V12</f>
        <v>1</v>
      </c>
    </row>
    <row r="143" spans="2:7" x14ac:dyDescent="0.25">
      <c r="B143" s="707">
        <v>8</v>
      </c>
      <c r="C143" s="4">
        <f>'2 жастағы Ф'!AA12</f>
        <v>0</v>
      </c>
      <c r="D143" s="4">
        <f>'2 жастағы К'!AA12</f>
        <v>0</v>
      </c>
      <c r="E143" s="4">
        <f>'2 жастағы Т'!AA12</f>
        <v>0</v>
      </c>
      <c r="F143" s="4">
        <f>'2 жастағы Ш'!AA12</f>
        <v>0</v>
      </c>
      <c r="G143" s="4">
        <f>'2 жастағы Ә'!AA12</f>
        <v>0</v>
      </c>
    </row>
    <row r="144" spans="2:7" x14ac:dyDescent="0.25">
      <c r="B144" s="708"/>
      <c r="C144" s="4">
        <f>'2 жастағы Ф'!Z12</f>
        <v>1</v>
      </c>
      <c r="D144" s="4">
        <f>'2 жастағы К'!Z12</f>
        <v>0</v>
      </c>
      <c r="E144" s="4">
        <f>'2 жастағы Т'!Z12</f>
        <v>0</v>
      </c>
      <c r="F144" s="4">
        <f>'2 жастағы Ш'!Z12</f>
        <v>0</v>
      </c>
      <c r="G144" s="4">
        <f>'2 жастағы Ә'!Z12</f>
        <v>0</v>
      </c>
    </row>
    <row r="145" spans="2:7" x14ac:dyDescent="0.25">
      <c r="B145" s="712"/>
      <c r="C145" s="4">
        <f>'2 жастағы Ф'!Y12</f>
        <v>0</v>
      </c>
      <c r="D145" s="4">
        <f>'2 жастағы К'!Y12</f>
        <v>1</v>
      </c>
      <c r="E145" s="4">
        <f>'2 жастағы Т'!Y12</f>
        <v>1</v>
      </c>
      <c r="F145" s="4">
        <f>'2 жастағы Ш'!Y12</f>
        <v>1</v>
      </c>
      <c r="G145" s="4">
        <f>'2 жастағы Ә'!Y12</f>
        <v>1</v>
      </c>
    </row>
    <row r="146" spans="2:7" x14ac:dyDescent="0.25">
      <c r="B146" s="707">
        <v>9</v>
      </c>
      <c r="C146" s="4">
        <f>'2 жастағы Ф'!AD12</f>
        <v>0</v>
      </c>
      <c r="D146" s="4">
        <f>'2 жастағы К'!AD12</f>
        <v>0</v>
      </c>
      <c r="E146" s="4">
        <f>'2 жастағы Т'!AD12</f>
        <v>0</v>
      </c>
      <c r="F146" s="4">
        <f>'2 жастағы Ш'!AD12</f>
        <v>0</v>
      </c>
      <c r="G146" s="4">
        <f>'2 жастағы Ә'!AD12</f>
        <v>0</v>
      </c>
    </row>
    <row r="147" spans="2:7" x14ac:dyDescent="0.25">
      <c r="B147" s="708"/>
      <c r="C147" s="4">
        <f>'2 жастағы Ф'!AC12</f>
        <v>0</v>
      </c>
      <c r="D147" s="4">
        <f>'2 жастағы К'!AC12</f>
        <v>0</v>
      </c>
      <c r="E147" s="4">
        <f>'2 жастағы Т'!AC12</f>
        <v>0</v>
      </c>
      <c r="F147" s="4">
        <f>'2 жастағы Ш'!AC12</f>
        <v>0</v>
      </c>
      <c r="G147" s="4">
        <f>'2 жастағы Ә'!AC12</f>
        <v>1</v>
      </c>
    </row>
    <row r="148" spans="2:7" x14ac:dyDescent="0.25">
      <c r="B148" s="712"/>
      <c r="C148" s="4">
        <f>'2 жастағы Ф'!AB12</f>
        <v>1</v>
      </c>
      <c r="D148" s="4">
        <f>'2 жастағы К'!AB12</f>
        <v>1</v>
      </c>
      <c r="E148" s="4">
        <f>'2 жастағы Т'!AB12</f>
        <v>1</v>
      </c>
      <c r="F148" s="4">
        <f>'2 жастағы Ш'!AB12</f>
        <v>1</v>
      </c>
      <c r="G148" s="4">
        <f>'2 жастағы Ә'!AB12</f>
        <v>0</v>
      </c>
    </row>
    <row r="149" spans="2:7" x14ac:dyDescent="0.25">
      <c r="B149" s="707">
        <v>10</v>
      </c>
      <c r="C149" s="4">
        <f>'2 жастағы Ф'!AG12</f>
        <v>0</v>
      </c>
      <c r="D149" s="4">
        <f>'2 жастағы К'!AG12</f>
        <v>0</v>
      </c>
      <c r="E149" s="4">
        <f>'2 жастағы Т'!AG12</f>
        <v>0</v>
      </c>
      <c r="F149" s="4">
        <f>'2 жастағы Ш'!AG12</f>
        <v>1</v>
      </c>
      <c r="G149" s="4">
        <f>'2 жастағы Ә'!AG12</f>
        <v>0</v>
      </c>
    </row>
    <row r="150" spans="2:7" x14ac:dyDescent="0.25">
      <c r="B150" s="708"/>
      <c r="C150" s="4">
        <f>'2 жастағы Ф'!AF12</f>
        <v>1</v>
      </c>
      <c r="D150" s="4">
        <f>'2 жастағы К'!AF12</f>
        <v>1</v>
      </c>
      <c r="E150" s="4">
        <f>'2 жастағы Т'!AF12</f>
        <v>0</v>
      </c>
      <c r="F150" s="4">
        <f>'2 жастағы Ш'!AF12</f>
        <v>0</v>
      </c>
      <c r="G150" s="4">
        <f>'2 жастағы Ә'!AF12</f>
        <v>0</v>
      </c>
    </row>
    <row r="151" spans="2:7" x14ac:dyDescent="0.25">
      <c r="B151" s="712"/>
      <c r="C151" s="4">
        <f>'2 жастағы Ф'!AE12</f>
        <v>0</v>
      </c>
      <c r="D151" s="4">
        <f>'2 жастағы К'!AE12</f>
        <v>0</v>
      </c>
      <c r="E151" s="4">
        <f>'2 жастағы Т'!AE12</f>
        <v>1</v>
      </c>
      <c r="F151" s="4">
        <f>'2 жастағы Ш'!AE12</f>
        <v>0</v>
      </c>
      <c r="G151" s="4">
        <f>'2 жастағы Ә'!AE12</f>
        <v>1</v>
      </c>
    </row>
    <row r="152" spans="2:7" x14ac:dyDescent="0.25">
      <c r="B152" s="707">
        <v>11</v>
      </c>
      <c r="C152" s="4">
        <f>'2 жастағы Ф'!AJ12</f>
        <v>0</v>
      </c>
      <c r="D152" s="4">
        <f>'2 жастағы К'!AJ12</f>
        <v>0</v>
      </c>
      <c r="E152" s="827"/>
      <c r="F152" s="4">
        <f>'2 жастағы Ш'!AJ12</f>
        <v>1</v>
      </c>
      <c r="G152" s="4">
        <f>'2 жастағы Ә'!AJ12</f>
        <v>1</v>
      </c>
    </row>
    <row r="153" spans="2:7" x14ac:dyDescent="0.25">
      <c r="B153" s="708"/>
      <c r="C153" s="4">
        <f>'2 жастағы Ф'!AI12</f>
        <v>0</v>
      </c>
      <c r="D153" s="4">
        <f>'2 жастағы К'!AI12</f>
        <v>0</v>
      </c>
      <c r="E153" s="828"/>
      <c r="F153" s="4">
        <f>'2 жастағы Ш'!AI12</f>
        <v>0</v>
      </c>
      <c r="G153" s="4">
        <f>'2 жастағы Ә'!AI12</f>
        <v>0</v>
      </c>
    </row>
    <row r="154" spans="2:7" x14ac:dyDescent="0.25">
      <c r="B154" s="712"/>
      <c r="C154" s="4">
        <f>'2 жастағы Ф'!AH12</f>
        <v>1</v>
      </c>
      <c r="D154" s="4">
        <f>'2 жастағы К'!AH12</f>
        <v>1</v>
      </c>
      <c r="E154" s="828"/>
      <c r="F154" s="4">
        <f>'2 жастағы Ш'!AH12</f>
        <v>0</v>
      </c>
      <c r="G154" s="4">
        <f>'2 жастағы Ә'!AH12</f>
        <v>0</v>
      </c>
    </row>
    <row r="155" spans="2:7" x14ac:dyDescent="0.25">
      <c r="B155" s="707">
        <v>12</v>
      </c>
      <c r="C155" s="4">
        <f>'2 жастағы Ф'!AM12</f>
        <v>0</v>
      </c>
      <c r="D155" s="4">
        <f>'2 жастағы К'!AM12</f>
        <v>0</v>
      </c>
      <c r="E155" s="828"/>
      <c r="F155" s="4">
        <f>'2 жастағы Ш'!AM12</f>
        <v>0</v>
      </c>
      <c r="G155" s="4">
        <f>'2 жастағы Ә'!AM12</f>
        <v>0</v>
      </c>
    </row>
    <row r="156" spans="2:7" x14ac:dyDescent="0.25">
      <c r="B156" s="708"/>
      <c r="C156" s="12">
        <f>'2 жастағы Ф'!AL12</f>
        <v>0</v>
      </c>
      <c r="D156" s="12">
        <f>'2 жастағы К'!AL12</f>
        <v>0</v>
      </c>
      <c r="E156" s="828"/>
      <c r="F156" s="12">
        <f>'2 жастағы Ш'!AL12</f>
        <v>0</v>
      </c>
      <c r="G156" s="12">
        <f>'2 жастағы Ә'!AL12</f>
        <v>1</v>
      </c>
    </row>
    <row r="157" spans="2:7" x14ac:dyDescent="0.25">
      <c r="B157" s="712"/>
      <c r="C157" s="12">
        <f>'2 жастағы Ф'!AK12</f>
        <v>1</v>
      </c>
      <c r="D157" s="12">
        <f>'2 жастағы К'!AK12</f>
        <v>1</v>
      </c>
      <c r="E157" s="828"/>
      <c r="F157" s="12">
        <f>'2 жастағы Ш'!AK12</f>
        <v>1</v>
      </c>
      <c r="G157" s="12">
        <f>'2 жастағы Ә'!AK12</f>
        <v>0</v>
      </c>
    </row>
    <row r="158" spans="2:7" x14ac:dyDescent="0.25">
      <c r="B158" s="707">
        <v>13</v>
      </c>
      <c r="C158" s="825"/>
      <c r="D158" s="4">
        <f>'2 жастағы К'!AP12</f>
        <v>0</v>
      </c>
      <c r="E158" s="828"/>
      <c r="F158" s="4">
        <f>'2 жастағы Ш'!AP12</f>
        <v>0</v>
      </c>
      <c r="G158" s="4">
        <f>'2 жастағы Ә'!AP12</f>
        <v>0</v>
      </c>
    </row>
    <row r="159" spans="2:7" ht="15" customHeight="1" x14ac:dyDescent="0.25">
      <c r="B159" s="708"/>
      <c r="C159" s="826"/>
      <c r="D159" s="4">
        <f>'2 жастағы К'!AO12</f>
        <v>1</v>
      </c>
      <c r="E159" s="828"/>
      <c r="F159" s="4">
        <f>'2 жастағы Ш'!AO12</f>
        <v>1</v>
      </c>
      <c r="G159" s="4">
        <f>'2 жастағы Ә'!AO12</f>
        <v>0</v>
      </c>
    </row>
    <row r="160" spans="2:7" x14ac:dyDescent="0.25">
      <c r="B160" s="712"/>
      <c r="C160" s="826"/>
      <c r="D160" s="4">
        <f>'2 жастағы К'!AN12</f>
        <v>0</v>
      </c>
      <c r="E160" s="828"/>
      <c r="F160" s="4">
        <f>'2 жастағы Ш'!AN12</f>
        <v>0</v>
      </c>
      <c r="G160" s="4">
        <f>'2 жастағы Ә'!AN12</f>
        <v>1</v>
      </c>
    </row>
    <row r="161" spans="2:7" x14ac:dyDescent="0.25">
      <c r="B161" s="707">
        <v>14</v>
      </c>
      <c r="C161" s="826"/>
      <c r="D161" s="4">
        <f>'2 жастағы К'!AS12</f>
        <v>0</v>
      </c>
      <c r="E161" s="828"/>
      <c r="F161" s="4">
        <f>'2 жастағы Ш'!AS12</f>
        <v>0</v>
      </c>
      <c r="G161" s="4">
        <f>'2 жастағы Ә'!AS12</f>
        <v>0</v>
      </c>
    </row>
    <row r="162" spans="2:7" x14ac:dyDescent="0.25">
      <c r="B162" s="708"/>
      <c r="C162" s="826"/>
      <c r="D162" s="4">
        <f>'2 жастағы К'!AR12</f>
        <v>1</v>
      </c>
      <c r="E162" s="828"/>
      <c r="F162" s="4">
        <f>'2 жастағы Ш'!AR12</f>
        <v>0</v>
      </c>
      <c r="G162" s="4">
        <f>'2 жастағы Ә'!AR12</f>
        <v>1</v>
      </c>
    </row>
    <row r="163" spans="2:7" x14ac:dyDescent="0.25">
      <c r="B163" s="712"/>
      <c r="C163" s="826"/>
      <c r="D163" s="4">
        <f>'2 жастағы К'!AQ12</f>
        <v>0</v>
      </c>
      <c r="E163" s="828"/>
      <c r="F163" s="4">
        <f>'2 жастағы Ш'!AQ12</f>
        <v>1</v>
      </c>
      <c r="G163" s="4">
        <f>'2 жастағы Ә'!AQ12</f>
        <v>0</v>
      </c>
    </row>
    <row r="164" spans="2:7" x14ac:dyDescent="0.25">
      <c r="B164" s="707">
        <v>15</v>
      </c>
      <c r="C164" s="826"/>
      <c r="D164" s="4">
        <f>'2 жастағы К'!AV12</f>
        <v>0</v>
      </c>
      <c r="E164" s="828"/>
      <c r="F164" s="825"/>
      <c r="G164" s="4">
        <f>'2 жастағы Ә'!AV12</f>
        <v>0</v>
      </c>
    </row>
    <row r="165" spans="2:7" x14ac:dyDescent="0.25">
      <c r="B165" s="708"/>
      <c r="C165" s="826"/>
      <c r="D165" s="4">
        <f>'2 жастағы К'!AU12</f>
        <v>1</v>
      </c>
      <c r="E165" s="828"/>
      <c r="F165" s="826"/>
      <c r="G165" s="4">
        <f>'2 жастағы Ә'!AU12</f>
        <v>1</v>
      </c>
    </row>
    <row r="166" spans="2:7" x14ac:dyDescent="0.25">
      <c r="B166" s="712"/>
      <c r="C166" s="826"/>
      <c r="D166" s="4">
        <f>'2 жастағы К'!AT12</f>
        <v>0</v>
      </c>
      <c r="E166" s="828"/>
      <c r="F166" s="826"/>
      <c r="G166" s="4">
        <f>'2 жастағы Ә'!AT12</f>
        <v>0</v>
      </c>
    </row>
    <row r="167" spans="2:7" x14ac:dyDescent="0.25">
      <c r="B167" s="707">
        <v>16</v>
      </c>
      <c r="C167" s="826"/>
      <c r="D167" s="4">
        <f>'2 жастағы К'!AY12</f>
        <v>1</v>
      </c>
      <c r="E167" s="828"/>
      <c r="F167" s="826"/>
      <c r="G167" s="4">
        <f>'2 жастағы Ә'!AY12</f>
        <v>0</v>
      </c>
    </row>
    <row r="168" spans="2:7" x14ac:dyDescent="0.25">
      <c r="B168" s="708"/>
      <c r="C168" s="826"/>
      <c r="D168" s="4">
        <f>'2 жастағы К'!AX12</f>
        <v>0</v>
      </c>
      <c r="E168" s="828"/>
      <c r="F168" s="826"/>
      <c r="G168" s="4">
        <f>'2 жастағы Ә'!AX12</f>
        <v>1</v>
      </c>
    </row>
    <row r="169" spans="2:7" x14ac:dyDescent="0.25">
      <c r="B169" s="712"/>
      <c r="C169" s="826"/>
      <c r="D169" s="4">
        <f>'2 жастағы К'!AW12</f>
        <v>0</v>
      </c>
      <c r="E169" s="828"/>
      <c r="F169" s="826"/>
      <c r="G169" s="4">
        <f>'2 жастағы Ә'!AW12</f>
        <v>0</v>
      </c>
    </row>
    <row r="170" spans="2:7" x14ac:dyDescent="0.25">
      <c r="B170" s="707">
        <v>17</v>
      </c>
      <c r="C170" s="826"/>
      <c r="D170" s="4">
        <f>'2 жастағы К'!BB12</f>
        <v>1</v>
      </c>
      <c r="E170" s="828"/>
      <c r="F170" s="826"/>
      <c r="G170" s="4">
        <f>'2 жастағы Ә'!BB12</f>
        <v>0</v>
      </c>
    </row>
    <row r="171" spans="2:7" x14ac:dyDescent="0.25">
      <c r="B171" s="708"/>
      <c r="C171" s="826"/>
      <c r="D171" s="4">
        <f>'2 жастағы К'!BA12</f>
        <v>0</v>
      </c>
      <c r="E171" s="828"/>
      <c r="F171" s="826"/>
      <c r="G171" s="4">
        <f>'2 жастағы Ә'!BA12</f>
        <v>1</v>
      </c>
    </row>
    <row r="172" spans="2:7" x14ac:dyDescent="0.25">
      <c r="B172" s="712"/>
      <c r="C172" s="826"/>
      <c r="D172" s="4">
        <f>'2 жастағы К'!AZ12</f>
        <v>0</v>
      </c>
      <c r="E172" s="828"/>
      <c r="F172" s="826"/>
      <c r="G172" s="4">
        <f>'2 жастағы Ә'!AZ12</f>
        <v>0</v>
      </c>
    </row>
    <row r="173" spans="2:7" x14ac:dyDescent="0.25">
      <c r="B173" s="707">
        <v>18</v>
      </c>
      <c r="C173" s="826"/>
      <c r="D173" s="4">
        <f>'2 жастағы К'!BE12</f>
        <v>0</v>
      </c>
      <c r="E173" s="828"/>
      <c r="F173" s="826"/>
      <c r="G173" s="825"/>
    </row>
    <row r="174" spans="2:7" x14ac:dyDescent="0.25">
      <c r="B174" s="708"/>
      <c r="C174" s="826"/>
      <c r="D174" s="4">
        <f>'2 жастағы К'!BD12</f>
        <v>1</v>
      </c>
      <c r="E174" s="828"/>
      <c r="F174" s="826"/>
      <c r="G174" s="826"/>
    </row>
    <row r="175" spans="2:7" x14ac:dyDescent="0.25">
      <c r="B175" s="712"/>
      <c r="C175" s="826"/>
      <c r="D175" s="4">
        <f>'2 жастағы К'!BC12</f>
        <v>0</v>
      </c>
      <c r="E175" s="828"/>
      <c r="F175" s="826"/>
      <c r="G175" s="826"/>
    </row>
    <row r="176" spans="2:7" x14ac:dyDescent="0.25">
      <c r="B176" s="707">
        <v>19</v>
      </c>
      <c r="C176" s="826"/>
      <c r="D176" s="4">
        <f>'2 жастағы К'!BH12</f>
        <v>0</v>
      </c>
      <c r="E176" s="828"/>
      <c r="F176" s="826"/>
      <c r="G176" s="826"/>
    </row>
    <row r="177" spans="2:7" x14ac:dyDescent="0.25">
      <c r="B177" s="708"/>
      <c r="C177" s="826"/>
      <c r="D177" s="4">
        <f>'2 жастағы К'!BG12</f>
        <v>0</v>
      </c>
      <c r="E177" s="828"/>
      <c r="F177" s="826"/>
      <c r="G177" s="826"/>
    </row>
    <row r="178" spans="2:7" x14ac:dyDescent="0.25">
      <c r="B178" s="712"/>
      <c r="C178" s="826"/>
      <c r="D178" s="4">
        <f>'2 жастағы К'!BF12</f>
        <v>1</v>
      </c>
      <c r="E178" s="828"/>
      <c r="F178" s="826"/>
      <c r="G178" s="826"/>
    </row>
    <row r="179" spans="2:7" x14ac:dyDescent="0.25">
      <c r="B179" s="707">
        <v>20</v>
      </c>
      <c r="C179" s="826"/>
      <c r="D179" s="4">
        <f>'2 жастағы К'!BK12</f>
        <v>0</v>
      </c>
      <c r="E179" s="828"/>
      <c r="F179" s="826"/>
      <c r="G179" s="826"/>
    </row>
    <row r="180" spans="2:7" x14ac:dyDescent="0.25">
      <c r="B180" s="708"/>
      <c r="C180" s="826"/>
      <c r="D180" s="4">
        <f>'2 жастағы К'!BJ12</f>
        <v>1</v>
      </c>
      <c r="E180" s="828"/>
      <c r="F180" s="826"/>
      <c r="G180" s="826"/>
    </row>
    <row r="181" spans="2:7" x14ac:dyDescent="0.25">
      <c r="B181" s="712"/>
      <c r="C181" s="826"/>
      <c r="D181" s="4">
        <f>'2 жастағы К'!BI12</f>
        <v>0</v>
      </c>
      <c r="E181" s="828"/>
      <c r="F181" s="826"/>
      <c r="G181" s="826"/>
    </row>
    <row r="182" spans="2:7" x14ac:dyDescent="0.25">
      <c r="B182" s="707">
        <v>21</v>
      </c>
      <c r="C182" s="826"/>
      <c r="D182" s="4">
        <f>'2 жастағы К'!BN12</f>
        <v>0</v>
      </c>
      <c r="E182" s="828"/>
      <c r="F182" s="826"/>
      <c r="G182" s="826"/>
    </row>
    <row r="183" spans="2:7" x14ac:dyDescent="0.25">
      <c r="B183" s="708"/>
      <c r="C183" s="826"/>
      <c r="D183" s="4">
        <f>'2 жастағы К'!BM12</f>
        <v>0</v>
      </c>
      <c r="E183" s="828"/>
      <c r="F183" s="826"/>
      <c r="G183" s="826"/>
    </row>
    <row r="184" spans="2:7" ht="15" customHeight="1" x14ac:dyDescent="0.25">
      <c r="B184" s="712"/>
      <c r="C184" s="826"/>
      <c r="D184" s="4">
        <f>'2 жастағы К'!BL12</f>
        <v>1</v>
      </c>
      <c r="E184" s="828"/>
      <c r="F184" s="826"/>
      <c r="G184" s="826"/>
    </row>
    <row r="185" spans="2:7" ht="15" customHeight="1" x14ac:dyDescent="0.25">
      <c r="B185" s="707">
        <v>22</v>
      </c>
      <c r="C185" s="826"/>
      <c r="D185" s="4">
        <f>'2 жастағы К'!BQ12</f>
        <v>0</v>
      </c>
      <c r="E185" s="828"/>
      <c r="F185" s="826"/>
      <c r="G185" s="826"/>
    </row>
    <row r="186" spans="2:7" ht="15" customHeight="1" x14ac:dyDescent="0.25">
      <c r="B186" s="708"/>
      <c r="C186" s="826"/>
      <c r="D186" s="4">
        <f>'2 жастағы К'!BP12</f>
        <v>0</v>
      </c>
      <c r="E186" s="828"/>
      <c r="F186" s="826"/>
      <c r="G186" s="826"/>
    </row>
    <row r="187" spans="2:7" ht="15" customHeight="1" thickBot="1" x14ac:dyDescent="0.3">
      <c r="B187" s="708"/>
      <c r="C187" s="826"/>
      <c r="D187" s="65">
        <f>'2 жастағы К'!BO12</f>
        <v>1</v>
      </c>
      <c r="E187" s="828"/>
      <c r="F187" s="826"/>
      <c r="G187" s="826"/>
    </row>
    <row r="188" spans="2:7" ht="15" customHeight="1" x14ac:dyDescent="0.25">
      <c r="B188" s="840" t="s">
        <v>824</v>
      </c>
      <c r="C188" s="66">
        <f>'2 жастағы Ф'!AP12</f>
        <v>0</v>
      </c>
      <c r="D188" s="66">
        <f>'2 жастағы К'!BT12</f>
        <v>2</v>
      </c>
      <c r="E188" s="66">
        <f>'2 жастағы Т'!AJ12</f>
        <v>0</v>
      </c>
      <c r="F188" s="66">
        <f>'2 жастағы Ш'!AV12</f>
        <v>2</v>
      </c>
      <c r="G188" s="67">
        <f>'2 жастағы Ә'!BE12</f>
        <v>1</v>
      </c>
    </row>
    <row r="189" spans="2:7" ht="15" customHeight="1" x14ac:dyDescent="0.25">
      <c r="B189" s="821"/>
      <c r="C189" s="40">
        <f>'2 жастағы Ф'!AO12</f>
        <v>4</v>
      </c>
      <c r="D189" s="40">
        <f>'2 жастағы К'!BS12</f>
        <v>11</v>
      </c>
      <c r="E189" s="40">
        <f>'2 жастағы Т'!AI12</f>
        <v>1</v>
      </c>
      <c r="F189" s="40">
        <f>'2 жастағы Ш'!AU12</f>
        <v>5</v>
      </c>
      <c r="G189" s="68">
        <f>'2 жастағы Ә'!BD12</f>
        <v>8</v>
      </c>
    </row>
    <row r="190" spans="2:7" ht="15" customHeight="1" thickBot="1" x14ac:dyDescent="0.3">
      <c r="B190" s="841"/>
      <c r="C190" s="69">
        <f>'2 жастағы Ф'!AN12</f>
        <v>8</v>
      </c>
      <c r="D190" s="69">
        <f>'2 жастағы К'!BR12</f>
        <v>10</v>
      </c>
      <c r="E190" s="69">
        <f>'2 жастағы Т'!AH12</f>
        <v>9</v>
      </c>
      <c r="F190" s="69">
        <f>'2 жастағы Ш'!AT12</f>
        <v>7</v>
      </c>
      <c r="G190" s="70">
        <f>'2 жастағы Ә'!BC12</f>
        <v>8</v>
      </c>
    </row>
    <row r="191" spans="2:7" ht="15" customHeight="1" x14ac:dyDescent="0.25">
      <c r="B191" s="63"/>
      <c r="C191" s="64"/>
      <c r="D191" s="64"/>
      <c r="E191" s="64"/>
      <c r="F191" s="64"/>
      <c r="G191" s="64"/>
    </row>
    <row r="192" spans="2:7" ht="15" customHeight="1" x14ac:dyDescent="0.25"/>
    <row r="193" spans="2:99" ht="15" customHeight="1" x14ac:dyDescent="0.25">
      <c r="B193" s="822" t="s">
        <v>826</v>
      </c>
      <c r="C193" s="823"/>
      <c r="D193" s="823"/>
      <c r="E193" s="823"/>
      <c r="F193" s="823"/>
      <c r="G193" s="824"/>
    </row>
    <row r="194" spans="2:99" ht="55.5" customHeight="1" x14ac:dyDescent="0.25">
      <c r="B194" s="39"/>
      <c r="C194" s="7" t="s">
        <v>103</v>
      </c>
      <c r="D194" s="7" t="s">
        <v>113</v>
      </c>
      <c r="E194" s="7" t="s">
        <v>114</v>
      </c>
      <c r="F194" s="7" t="s">
        <v>115</v>
      </c>
      <c r="G194" s="53" t="s">
        <v>116</v>
      </c>
      <c r="CO194" s="15"/>
      <c r="CQ194" s="15"/>
      <c r="CS194" s="15"/>
      <c r="CU194" s="15"/>
    </row>
    <row r="195" spans="2:99" ht="15" customHeight="1" x14ac:dyDescent="0.25">
      <c r="B195" s="707">
        <v>1</v>
      </c>
      <c r="C195" s="4">
        <f>'2 жастағы Ф'!F63</f>
        <v>0</v>
      </c>
      <c r="D195" s="4">
        <f>'2 жастағы К'!F63</f>
        <v>0</v>
      </c>
      <c r="E195" s="4">
        <f>'2 жастағы Т'!F63</f>
        <v>0</v>
      </c>
      <c r="F195" s="4">
        <f>'2 жастағы Ш'!F63</f>
        <v>0</v>
      </c>
      <c r="G195" s="4">
        <f>'2 жастағы Ә'!F63</f>
        <v>0</v>
      </c>
      <c r="CO195" s="8"/>
      <c r="CQ195" s="8"/>
      <c r="CS195" s="8"/>
      <c r="CU195" s="8"/>
    </row>
    <row r="196" spans="2:99" ht="15" customHeight="1" x14ac:dyDescent="0.25">
      <c r="B196" s="708"/>
      <c r="C196" s="4">
        <f>'2 жастағы Ф'!E63</f>
        <v>0</v>
      </c>
      <c r="D196" s="4">
        <f>'2 жастағы К'!E63</f>
        <v>0</v>
      </c>
      <c r="E196" s="4">
        <f>'2 жастағы Т'!E63</f>
        <v>0</v>
      </c>
      <c r="F196" s="4">
        <f>'2 жастағы Ш'!E63</f>
        <v>0</v>
      </c>
      <c r="G196" s="4">
        <f>'2 жастағы Ә'!E63</f>
        <v>0</v>
      </c>
      <c r="CO196" s="8"/>
      <c r="CQ196" s="8"/>
      <c r="CS196" s="8"/>
      <c r="CU196" s="8"/>
    </row>
    <row r="197" spans="2:99" ht="15" customHeight="1" x14ac:dyDescent="0.25">
      <c r="B197" s="712"/>
      <c r="C197" s="4">
        <f>'2 жастағы Ф'!D63</f>
        <v>1</v>
      </c>
      <c r="D197" s="4">
        <f>'2 жастағы К'!D63</f>
        <v>1</v>
      </c>
      <c r="E197" s="4">
        <f>'2 жастағы Т'!D63</f>
        <v>1</v>
      </c>
      <c r="F197" s="4">
        <f>'2 жастағы Ш'!D63</f>
        <v>0</v>
      </c>
      <c r="G197" s="4">
        <f>'2 жастағы Ә'!D63</f>
        <v>1</v>
      </c>
    </row>
    <row r="198" spans="2:99" ht="15" customHeight="1" x14ac:dyDescent="0.25">
      <c r="B198" s="707">
        <v>2</v>
      </c>
      <c r="C198" s="4">
        <f>'2 жастағы Ф'!I63</f>
        <v>0</v>
      </c>
      <c r="D198" s="4">
        <f>'2 жастағы К'!I63</f>
        <v>0</v>
      </c>
      <c r="E198" s="4">
        <f>'2 жастағы Т'!I63</f>
        <v>0</v>
      </c>
      <c r="F198" s="4">
        <f>'2 жастағы Ш'!I63</f>
        <v>0</v>
      </c>
      <c r="G198" s="4">
        <f>'2 жастағы Ә'!I63</f>
        <v>0</v>
      </c>
    </row>
    <row r="199" spans="2:99" ht="15" customHeight="1" x14ac:dyDescent="0.25">
      <c r="B199" s="708"/>
      <c r="C199" s="4">
        <f>'2 жастағы Ф'!H63</f>
        <v>0</v>
      </c>
      <c r="D199" s="4">
        <f>'2 жастағы К'!H63</f>
        <v>0</v>
      </c>
      <c r="E199" s="4">
        <f>'2 жастағы Т'!H63</f>
        <v>0</v>
      </c>
      <c r="F199" s="4">
        <f>'2 жастағы Ш'!H63</f>
        <v>0</v>
      </c>
      <c r="G199" s="4">
        <f>'2 жастағы Ә'!H63</f>
        <v>0</v>
      </c>
    </row>
    <row r="200" spans="2:99" ht="15" customHeight="1" x14ac:dyDescent="0.25">
      <c r="B200" s="712"/>
      <c r="C200" s="4">
        <f>'2 жастағы Ф'!G63</f>
        <v>1</v>
      </c>
      <c r="D200" s="4">
        <f>'2 жастағы К'!G63</f>
        <v>1</v>
      </c>
      <c r="E200" s="4">
        <f>'2 жастағы Т'!G63</f>
        <v>1</v>
      </c>
      <c r="F200" s="4">
        <f>'2 жастағы Ш'!G63</f>
        <v>0</v>
      </c>
      <c r="G200" s="4">
        <f>'2 жастағы Ә'!G63</f>
        <v>1</v>
      </c>
    </row>
    <row r="201" spans="2:99" ht="15" customHeight="1" x14ac:dyDescent="0.25">
      <c r="B201" s="707">
        <v>3</v>
      </c>
      <c r="C201" s="4">
        <f>'2 жастағы Ф'!L63</f>
        <v>0</v>
      </c>
      <c r="D201" s="4">
        <f>'2 жастағы К'!L63</f>
        <v>0</v>
      </c>
      <c r="E201" s="4">
        <f>'2 жастағы Т'!L63</f>
        <v>0</v>
      </c>
      <c r="F201" s="4">
        <f>'2 жастағы Ш'!L63</f>
        <v>0</v>
      </c>
      <c r="G201" s="4">
        <f>'2 жастағы Ә'!L63</f>
        <v>0</v>
      </c>
    </row>
    <row r="202" spans="2:99" ht="15" customHeight="1" x14ac:dyDescent="0.25">
      <c r="B202" s="708"/>
      <c r="C202" s="4">
        <f>'2 жастағы Ф'!K63</f>
        <v>0</v>
      </c>
      <c r="D202" s="4">
        <f>'2 жастағы К'!K63</f>
        <v>0</v>
      </c>
      <c r="E202" s="4">
        <f>'2 жастағы Т'!K63</f>
        <v>0</v>
      </c>
      <c r="F202" s="4">
        <f>'2 жастағы Ш'!K63</f>
        <v>0</v>
      </c>
      <c r="G202" s="4">
        <f>'2 жастағы Ә'!K63</f>
        <v>0</v>
      </c>
    </row>
    <row r="203" spans="2:99" ht="15" customHeight="1" x14ac:dyDescent="0.25">
      <c r="B203" s="712"/>
      <c r="C203" s="4">
        <f>'2 жастағы Ф'!J63</f>
        <v>1</v>
      </c>
      <c r="D203" s="4">
        <f>'2 жастағы К'!J63</f>
        <v>1</v>
      </c>
      <c r="E203" s="4">
        <f>'2 жастағы Т'!J63</f>
        <v>1</v>
      </c>
      <c r="F203" s="4">
        <f>'2 жастағы Ш'!J63</f>
        <v>0</v>
      </c>
      <c r="G203" s="4">
        <f>'2 жастағы Ә'!J63</f>
        <v>1</v>
      </c>
    </row>
    <row r="204" spans="2:99" ht="15" customHeight="1" x14ac:dyDescent="0.25">
      <c r="B204" s="707">
        <v>4</v>
      </c>
      <c r="C204" s="4">
        <f>'2 жастағы Ф'!O63</f>
        <v>0</v>
      </c>
      <c r="D204" s="4">
        <f>'2 жастағы К'!O63</f>
        <v>0</v>
      </c>
      <c r="E204" s="4">
        <f>'2 жастағы Т'!O63</f>
        <v>0</v>
      </c>
      <c r="F204" s="4">
        <f>'2 жастағы Ш'!O63</f>
        <v>0</v>
      </c>
      <c r="G204" s="4">
        <f>'2 жастағы Ә'!O63</f>
        <v>0</v>
      </c>
    </row>
    <row r="205" spans="2:99" ht="15" customHeight="1" x14ac:dyDescent="0.25">
      <c r="B205" s="708"/>
      <c r="C205" s="4">
        <f>'2 жастағы Ф'!N63</f>
        <v>0</v>
      </c>
      <c r="D205" s="4">
        <f>'2 жастағы К'!N63</f>
        <v>0</v>
      </c>
      <c r="E205" s="4">
        <f>'2 жастағы Т'!N63</f>
        <v>0</v>
      </c>
      <c r="F205" s="4">
        <f>'2 жастағы Ш'!N63</f>
        <v>0</v>
      </c>
      <c r="G205" s="4">
        <f>'2 жастағы Ә'!N63</f>
        <v>0</v>
      </c>
    </row>
    <row r="206" spans="2:99" ht="15" customHeight="1" x14ac:dyDescent="0.25">
      <c r="B206" s="712"/>
      <c r="C206" s="4">
        <f>'2 жастағы Ф'!M63</f>
        <v>1</v>
      </c>
      <c r="D206" s="4">
        <f>'2 жастағы К'!M63</f>
        <v>1</v>
      </c>
      <c r="E206" s="4">
        <f>'2 жастағы Т'!M63</f>
        <v>1</v>
      </c>
      <c r="F206" s="4">
        <f>'2 жастағы Ш'!M63</f>
        <v>0</v>
      </c>
      <c r="G206" s="4">
        <f>'2 жастағы Ә'!M63</f>
        <v>1</v>
      </c>
    </row>
    <row r="207" spans="2:99" ht="15" customHeight="1" x14ac:dyDescent="0.25">
      <c r="B207" s="707">
        <v>5</v>
      </c>
      <c r="C207" s="4">
        <f>'2 жастағы Ф'!R63</f>
        <v>0</v>
      </c>
      <c r="D207" s="4">
        <f>'2 жастағы К'!R63</f>
        <v>0</v>
      </c>
      <c r="E207" s="4">
        <f>'2 жастағы Т'!R63</f>
        <v>0</v>
      </c>
      <c r="F207" s="4">
        <f>'2 жастағы Ш'!R63</f>
        <v>0</v>
      </c>
      <c r="G207" s="4">
        <f>'2 жастағы Ә'!R63</f>
        <v>0</v>
      </c>
    </row>
    <row r="208" spans="2:99" ht="15" customHeight="1" x14ac:dyDescent="0.25">
      <c r="B208" s="708"/>
      <c r="C208" s="4">
        <f>'2 жастағы Ф'!Q63</f>
        <v>0</v>
      </c>
      <c r="D208" s="4">
        <f>'2 жастағы К'!Q63</f>
        <v>0</v>
      </c>
      <c r="E208" s="4">
        <f>'2 жастағы Т'!Q63</f>
        <v>0</v>
      </c>
      <c r="F208" s="4">
        <f>'2 жастағы Ш'!Q63</f>
        <v>0</v>
      </c>
      <c r="G208" s="4">
        <f>'2 жастағы Ә'!Q63</f>
        <v>0</v>
      </c>
    </row>
    <row r="209" spans="2:7" ht="15" customHeight="1" x14ac:dyDescent="0.25">
      <c r="B209" s="712"/>
      <c r="C209" s="4">
        <f>'2 жастағы Ф'!P63</f>
        <v>1</v>
      </c>
      <c r="D209" s="4">
        <f>'2 жастағы К'!P63</f>
        <v>1</v>
      </c>
      <c r="E209" s="4">
        <f>'2 жастағы Т'!P63</f>
        <v>1</v>
      </c>
      <c r="F209" s="4">
        <f>'2 жастағы Ш'!P63</f>
        <v>0</v>
      </c>
      <c r="G209" s="4">
        <f>'2 жастағы Ә'!P63</f>
        <v>1</v>
      </c>
    </row>
    <row r="210" spans="2:7" ht="15" customHeight="1" x14ac:dyDescent="0.25">
      <c r="B210" s="707">
        <v>6</v>
      </c>
      <c r="C210" s="4">
        <f>'2 жастағы Ф'!U63</f>
        <v>0</v>
      </c>
      <c r="D210" s="4">
        <f>'2 жастағы К'!U63</f>
        <v>0</v>
      </c>
      <c r="E210" s="4">
        <f>'2 жастағы Т'!U63</f>
        <v>0</v>
      </c>
      <c r="F210" s="4">
        <f>'2 жастағы Ш'!U63</f>
        <v>0</v>
      </c>
      <c r="G210" s="4">
        <f>'2 жастағы Ә'!U63</f>
        <v>0</v>
      </c>
    </row>
    <row r="211" spans="2:7" ht="15" customHeight="1" x14ac:dyDescent="0.25">
      <c r="B211" s="708"/>
      <c r="C211" s="4">
        <f>'2 жастағы Ф'!T63</f>
        <v>0</v>
      </c>
      <c r="D211" s="4">
        <f>'2 жастағы К'!T63</f>
        <v>0</v>
      </c>
      <c r="E211" s="4">
        <f>'2 жастағы Т'!T63</f>
        <v>0</v>
      </c>
      <c r="F211" s="4">
        <f>'2 жастағы Ш'!T63</f>
        <v>0</v>
      </c>
      <c r="G211" s="4">
        <f>'2 жастағы Ә'!T63</f>
        <v>0</v>
      </c>
    </row>
    <row r="212" spans="2:7" ht="15" customHeight="1" x14ac:dyDescent="0.25">
      <c r="B212" s="712"/>
      <c r="C212" s="4">
        <f>'2 жастағы Ф'!S63</f>
        <v>1</v>
      </c>
      <c r="D212" s="4">
        <f>'2 жастағы К'!S63</f>
        <v>1</v>
      </c>
      <c r="E212" s="4">
        <f>'2 жастағы Т'!S63</f>
        <v>1</v>
      </c>
      <c r="F212" s="4">
        <f>'2 жастағы Ш'!S63</f>
        <v>0</v>
      </c>
      <c r="G212" s="4">
        <f>'2 жастағы Ә'!S63</f>
        <v>1</v>
      </c>
    </row>
    <row r="213" spans="2:7" ht="15" customHeight="1" x14ac:dyDescent="0.25">
      <c r="B213" s="707">
        <v>7</v>
      </c>
      <c r="C213" s="4">
        <f>'2 жастағы Ф'!X63</f>
        <v>0</v>
      </c>
      <c r="D213" s="4">
        <f>'2 жастағы К'!X63</f>
        <v>0</v>
      </c>
      <c r="E213" s="4">
        <f>'2 жастағы Т'!X63</f>
        <v>0</v>
      </c>
      <c r="F213" s="4">
        <f>'2 жастағы Ш'!X63</f>
        <v>0</v>
      </c>
      <c r="G213" s="4">
        <f>'2 жастағы Ә'!X63</f>
        <v>0</v>
      </c>
    </row>
    <row r="214" spans="2:7" ht="15" customHeight="1" x14ac:dyDescent="0.25">
      <c r="B214" s="708"/>
      <c r="C214" s="4">
        <f>'2 жастағы Ф'!W63</f>
        <v>0</v>
      </c>
      <c r="D214" s="4">
        <f>'2 жастағы К'!W63</f>
        <v>0</v>
      </c>
      <c r="E214" s="4">
        <f>'2 жастағы Т'!W63</f>
        <v>0</v>
      </c>
      <c r="F214" s="4">
        <f>'2 жастағы Ш'!W63</f>
        <v>0</v>
      </c>
      <c r="G214" s="4">
        <f>'2 жастағы Ә'!W63</f>
        <v>0</v>
      </c>
    </row>
    <row r="215" spans="2:7" ht="15" customHeight="1" x14ac:dyDescent="0.25">
      <c r="B215" s="712"/>
      <c r="C215" s="4">
        <f>'2 жастағы Ф'!V63</f>
        <v>1</v>
      </c>
      <c r="D215" s="4">
        <f>'2 жастағы К'!V63</f>
        <v>1</v>
      </c>
      <c r="E215" s="4">
        <f>'2 жастағы Т'!V63</f>
        <v>1</v>
      </c>
      <c r="F215" s="4">
        <f>'2 жастағы Ш'!V63</f>
        <v>0</v>
      </c>
      <c r="G215" s="4">
        <f>'2 жастағы Ә'!V63</f>
        <v>1</v>
      </c>
    </row>
    <row r="216" spans="2:7" ht="15" customHeight="1" x14ac:dyDescent="0.25">
      <c r="B216" s="707">
        <v>8</v>
      </c>
      <c r="C216" s="4">
        <f>'2 жастағы Ф'!AA63</f>
        <v>0</v>
      </c>
      <c r="D216" s="4">
        <f>'2 жастағы К'!AA63</f>
        <v>0</v>
      </c>
      <c r="E216" s="4">
        <f>'2 жастағы Т'!AA63</f>
        <v>0</v>
      </c>
      <c r="F216" s="4">
        <f>'2 жастағы Ш'!AA63</f>
        <v>0</v>
      </c>
      <c r="G216" s="4">
        <f>'2 жастағы Ә'!AA63</f>
        <v>0</v>
      </c>
    </row>
    <row r="217" spans="2:7" ht="15" customHeight="1" x14ac:dyDescent="0.25">
      <c r="B217" s="708"/>
      <c r="C217" s="4">
        <f>'2 жастағы Ф'!Z63</f>
        <v>0</v>
      </c>
      <c r="D217" s="4">
        <f>'2 жастағы К'!Z63</f>
        <v>0</v>
      </c>
      <c r="E217" s="4">
        <f>'2 жастағы Т'!Z63</f>
        <v>0</v>
      </c>
      <c r="F217" s="4">
        <f>'2 жастағы Ш'!Z63</f>
        <v>0</v>
      </c>
      <c r="G217" s="4">
        <f>'2 жастағы Ә'!Z63</f>
        <v>0</v>
      </c>
    </row>
    <row r="218" spans="2:7" ht="15" customHeight="1" x14ac:dyDescent="0.25">
      <c r="B218" s="712"/>
      <c r="C218" s="4">
        <f>'2 жастағы Ф'!Y63</f>
        <v>1</v>
      </c>
      <c r="D218" s="4">
        <f>'2 жастағы К'!Y63</f>
        <v>1</v>
      </c>
      <c r="E218" s="4">
        <f>'2 жастағы Т'!Y63</f>
        <v>1</v>
      </c>
      <c r="F218" s="4">
        <f>'2 жастағы Ш'!Y63</f>
        <v>0</v>
      </c>
      <c r="G218" s="4">
        <f>'2 жастағы Ә'!Y63</f>
        <v>1</v>
      </c>
    </row>
    <row r="219" spans="2:7" x14ac:dyDescent="0.25">
      <c r="B219" s="707">
        <v>9</v>
      </c>
      <c r="C219" s="4">
        <f>'2 жастағы Ф'!AD63</f>
        <v>0</v>
      </c>
      <c r="D219" s="4">
        <f>'2 жастағы К'!AD63</f>
        <v>0</v>
      </c>
      <c r="E219" s="4">
        <f>'2 жастағы Т'!AD63</f>
        <v>0</v>
      </c>
      <c r="F219" s="4">
        <f>'2 жастағы Ш'!AD63</f>
        <v>0</v>
      </c>
      <c r="G219" s="4">
        <f>'2 жастағы Ә'!AD63</f>
        <v>0</v>
      </c>
    </row>
    <row r="220" spans="2:7" x14ac:dyDescent="0.25">
      <c r="B220" s="708"/>
      <c r="C220" s="4">
        <f>'2 жастағы Ф'!AC63</f>
        <v>0</v>
      </c>
      <c r="D220" s="4">
        <f>'2 жастағы К'!AC63</f>
        <v>0</v>
      </c>
      <c r="E220" s="4">
        <f>'2 жастағы Т'!AC63</f>
        <v>0</v>
      </c>
      <c r="F220" s="4">
        <f>'2 жастағы Ш'!AC63</f>
        <v>0</v>
      </c>
      <c r="G220" s="4">
        <f>'2 жастағы Ә'!AC63</f>
        <v>0</v>
      </c>
    </row>
    <row r="221" spans="2:7" x14ac:dyDescent="0.25">
      <c r="B221" s="712"/>
      <c r="C221" s="4">
        <f>'2 жастағы Ф'!AB63</f>
        <v>1</v>
      </c>
      <c r="D221" s="4">
        <f>'2 жастағы К'!AB63</f>
        <v>1</v>
      </c>
      <c r="E221" s="4">
        <f>'2 жастағы Т'!AB63</f>
        <v>1</v>
      </c>
      <c r="F221" s="4">
        <f>'2 жастағы Ш'!AB63</f>
        <v>0</v>
      </c>
      <c r="G221" s="4">
        <f>'2 жастағы Ә'!AB63</f>
        <v>1</v>
      </c>
    </row>
    <row r="222" spans="2:7" x14ac:dyDescent="0.25">
      <c r="B222" s="707">
        <v>10</v>
      </c>
      <c r="C222" s="4">
        <f>'2 жастағы Ф'!AG63</f>
        <v>0</v>
      </c>
      <c r="D222" s="4">
        <f>'2 жастағы К'!AG63</f>
        <v>0</v>
      </c>
      <c r="E222" s="842"/>
      <c r="F222" s="4">
        <f>'2 жастағы Ш'!AG63</f>
        <v>0</v>
      </c>
      <c r="G222" s="4">
        <f>'2 жастағы Ә'!AG63</f>
        <v>0</v>
      </c>
    </row>
    <row r="223" spans="2:7" x14ac:dyDescent="0.25">
      <c r="B223" s="708"/>
      <c r="C223" s="4">
        <f>'2 жастағы Ф'!AF63</f>
        <v>0</v>
      </c>
      <c r="D223" s="4">
        <f>'2 жастағы К'!AF63</f>
        <v>0</v>
      </c>
      <c r="E223" s="843"/>
      <c r="F223" s="4">
        <f>'2 жастағы Ш'!AF63</f>
        <v>0</v>
      </c>
      <c r="G223" s="4">
        <f>'2 жастағы Ә'!AF63</f>
        <v>0</v>
      </c>
    </row>
    <row r="224" spans="2:7" x14ac:dyDescent="0.25">
      <c r="B224" s="712"/>
      <c r="C224" s="4">
        <f>'2 жастағы Ф'!AE63</f>
        <v>1</v>
      </c>
      <c r="D224" s="4">
        <f>'2 жастағы К'!AE63</f>
        <v>1</v>
      </c>
      <c r="E224" s="843"/>
      <c r="F224" s="4">
        <f>'2 жастағы Ш'!AE63</f>
        <v>0</v>
      </c>
      <c r="G224" s="4">
        <f>'2 жастағы Ә'!AE63</f>
        <v>1</v>
      </c>
    </row>
    <row r="225" spans="2:7" x14ac:dyDescent="0.25">
      <c r="B225" s="707">
        <v>11</v>
      </c>
      <c r="C225" s="4">
        <f>'2 жастағы Ф'!AJ63</f>
        <v>0</v>
      </c>
      <c r="D225" s="4">
        <f>'2 жастағы К'!AJ63</f>
        <v>0</v>
      </c>
      <c r="E225" s="843"/>
      <c r="F225" s="4">
        <f>'2 жастағы Ш'!AJ63</f>
        <v>0</v>
      </c>
      <c r="G225" s="4">
        <f>'2 жастағы Ә'!AJ63</f>
        <v>0</v>
      </c>
    </row>
    <row r="226" spans="2:7" x14ac:dyDescent="0.25">
      <c r="B226" s="708"/>
      <c r="C226" s="4">
        <f>'2 жастағы Ф'!AI63</f>
        <v>0</v>
      </c>
      <c r="D226" s="4">
        <f>'2 жастағы К'!AI63</f>
        <v>0</v>
      </c>
      <c r="E226" s="843"/>
      <c r="F226" s="4">
        <f>'2 жастағы Ш'!AI63</f>
        <v>0</v>
      </c>
      <c r="G226" s="4">
        <f>'2 жастағы Ә'!AI63</f>
        <v>0</v>
      </c>
    </row>
    <row r="227" spans="2:7" x14ac:dyDescent="0.25">
      <c r="B227" s="712"/>
      <c r="C227" s="4">
        <f>'2 жастағы Ф'!AH63</f>
        <v>1</v>
      </c>
      <c r="D227" s="4">
        <f>'2 жастағы К'!AH63</f>
        <v>1</v>
      </c>
      <c r="E227" s="843"/>
      <c r="F227" s="4">
        <f>'2 жастағы Ш'!AH63</f>
        <v>1</v>
      </c>
      <c r="G227" s="4">
        <f>'2 жастағы Ә'!AH63</f>
        <v>1</v>
      </c>
    </row>
    <row r="228" spans="2:7" x14ac:dyDescent="0.25">
      <c r="B228" s="707">
        <v>12</v>
      </c>
      <c r="C228" s="4">
        <f>'2 жастағы Ф'!AM63</f>
        <v>0</v>
      </c>
      <c r="D228" s="4">
        <f>'2 жастағы К'!AM63</f>
        <v>0</v>
      </c>
      <c r="E228" s="843"/>
      <c r="F228" s="4">
        <f>'2 жастағы Ш'!AM63</f>
        <v>0</v>
      </c>
      <c r="G228" s="4">
        <f>'2 жастағы Ә'!AM63</f>
        <v>0</v>
      </c>
    </row>
    <row r="229" spans="2:7" x14ac:dyDescent="0.25">
      <c r="B229" s="708"/>
      <c r="C229" s="4">
        <f>'2 жастағы Ф'!AL63</f>
        <v>0</v>
      </c>
      <c r="D229" s="4">
        <f>'2 жастағы К'!AL63</f>
        <v>0</v>
      </c>
      <c r="E229" s="843"/>
      <c r="F229" s="4">
        <f>'2 жастағы Ш'!AL63</f>
        <v>0</v>
      </c>
      <c r="G229" s="4">
        <f>'2 жастағы Ә'!AL63</f>
        <v>0</v>
      </c>
    </row>
    <row r="230" spans="2:7" x14ac:dyDescent="0.25">
      <c r="B230" s="712"/>
      <c r="C230" s="4">
        <f>'2 жастағы Ф'!AK63</f>
        <v>1</v>
      </c>
      <c r="D230" s="160">
        <f>'2 жастағы К'!AK61</f>
        <v>1</v>
      </c>
      <c r="E230" s="843"/>
      <c r="F230" s="4">
        <f>'2 жастағы Ш'!AK63</f>
        <v>1</v>
      </c>
      <c r="G230" s="4">
        <f>'2 жастағы Ә'!AK63</f>
        <v>1</v>
      </c>
    </row>
    <row r="231" spans="2:7" x14ac:dyDescent="0.25">
      <c r="B231" s="707">
        <v>13</v>
      </c>
      <c r="C231" s="4">
        <f>'2 жастағы Ф'!AP63</f>
        <v>0</v>
      </c>
      <c r="D231" s="4">
        <f>'2 жастағы К'!AP63</f>
        <v>0</v>
      </c>
      <c r="E231" s="843"/>
      <c r="F231" s="4">
        <f>'2 жастағы Ш'!AP63</f>
        <v>0</v>
      </c>
      <c r="G231" s="4">
        <f>'2 жастағы Ә'!AP63</f>
        <v>0</v>
      </c>
    </row>
    <row r="232" spans="2:7" x14ac:dyDescent="0.25">
      <c r="B232" s="708"/>
      <c r="C232" s="4">
        <f>'2 жастағы Ф'!AO63</f>
        <v>0</v>
      </c>
      <c r="D232" s="4">
        <f>'2 жастағы К'!AO63</f>
        <v>0</v>
      </c>
      <c r="E232" s="843"/>
      <c r="F232" s="4">
        <f>'2 жастағы Ш'!AO63</f>
        <v>0</v>
      </c>
      <c r="G232" s="4">
        <f>'2 жастағы Ә'!AO63</f>
        <v>0</v>
      </c>
    </row>
    <row r="233" spans="2:7" x14ac:dyDescent="0.25">
      <c r="B233" s="712"/>
      <c r="C233" s="4">
        <f>'2 жастағы Ф'!AN63</f>
        <v>1</v>
      </c>
      <c r="D233" s="4">
        <f>'2 жастағы К'!AN63</f>
        <v>1</v>
      </c>
      <c r="E233" s="843"/>
      <c r="F233" s="4">
        <f>'2 жастағы Ш'!AN63</f>
        <v>1</v>
      </c>
      <c r="G233" s="4">
        <f>'2 жастағы Ә'!AN63</f>
        <v>1</v>
      </c>
    </row>
    <row r="234" spans="2:7" x14ac:dyDescent="0.25">
      <c r="B234" s="707">
        <v>14</v>
      </c>
      <c r="C234" s="4">
        <f>'2 жастағы Ф'!AS63</f>
        <v>0</v>
      </c>
      <c r="D234" s="4">
        <f>'2 жастағы К'!AS63</f>
        <v>0</v>
      </c>
      <c r="E234" s="843"/>
      <c r="F234" s="4">
        <f>'2 жастағы Ш'!AS63</f>
        <v>0</v>
      </c>
      <c r="G234" s="4">
        <f>'2 жастағы Ә'!AS63</f>
        <v>0</v>
      </c>
    </row>
    <row r="235" spans="2:7" x14ac:dyDescent="0.25">
      <c r="B235" s="708"/>
      <c r="C235" s="4">
        <f>'2 жастағы Ф'!AR63</f>
        <v>0</v>
      </c>
      <c r="D235" s="4">
        <f>'2 жастағы К'!AR63</f>
        <v>0</v>
      </c>
      <c r="E235" s="843"/>
      <c r="F235" s="4">
        <f>'2 жастағы Ш'!AR63</f>
        <v>0</v>
      </c>
      <c r="G235" s="4">
        <f>'2 жастағы Ә'!AR63</f>
        <v>0</v>
      </c>
    </row>
    <row r="236" spans="2:7" x14ac:dyDescent="0.25">
      <c r="B236" s="712"/>
      <c r="C236" s="4">
        <f>'2 жастағы Ф'!AQ63</f>
        <v>1</v>
      </c>
      <c r="D236" s="4">
        <f>'2 жастағы К'!AQ63</f>
        <v>1</v>
      </c>
      <c r="E236" s="843"/>
      <c r="F236" s="4">
        <f>'2 жастағы Ш'!AQ63</f>
        <v>1</v>
      </c>
      <c r="G236" s="4">
        <f>'2 жастағы Ә'!AQ63</f>
        <v>1</v>
      </c>
    </row>
    <row r="237" spans="2:7" x14ac:dyDescent="0.25">
      <c r="B237" s="707">
        <v>15</v>
      </c>
      <c r="C237" s="4">
        <f>'2 жастағы Ф'!AV63</f>
        <v>0</v>
      </c>
      <c r="D237" s="4">
        <f>'2 жастағы К'!AV63</f>
        <v>0</v>
      </c>
      <c r="E237" s="843"/>
      <c r="F237" s="4">
        <f>'2 жастағы Ш'!AV63</f>
        <v>0</v>
      </c>
      <c r="G237" s="4">
        <f>'2 жастағы Ә'!AV63</f>
        <v>0</v>
      </c>
    </row>
    <row r="238" spans="2:7" x14ac:dyDescent="0.25">
      <c r="B238" s="708"/>
      <c r="C238" s="4">
        <f>'2 жастағы Ф'!AU63</f>
        <v>0</v>
      </c>
      <c r="D238" s="4">
        <f>'2 жастағы К'!AU63</f>
        <v>0</v>
      </c>
      <c r="E238" s="843"/>
      <c r="F238" s="4">
        <f>'2 жастағы Ш'!AU63</f>
        <v>0</v>
      </c>
      <c r="G238" s="4">
        <f>'2 жастағы Ә'!AU63</f>
        <v>0</v>
      </c>
    </row>
    <row r="239" spans="2:7" x14ac:dyDescent="0.25">
      <c r="B239" s="712"/>
      <c r="C239" s="4">
        <f>'2 жастағы Ф'!AT63</f>
        <v>1</v>
      </c>
      <c r="D239" s="4">
        <f>'2 жастағы К'!AT63</f>
        <v>1</v>
      </c>
      <c r="E239" s="843"/>
      <c r="F239" s="4">
        <f>'2 жастағы Ш'!AT63</f>
        <v>1</v>
      </c>
      <c r="G239" s="4">
        <f>'2 жастағы Ә'!AT63</f>
        <v>1</v>
      </c>
    </row>
    <row r="240" spans="2:7" x14ac:dyDescent="0.25">
      <c r="B240" s="707">
        <v>16</v>
      </c>
      <c r="C240" s="4">
        <f>'2 жастағы Ф'!AY63</f>
        <v>0</v>
      </c>
      <c r="D240" s="4">
        <f>'2 жастағы К'!AY63</f>
        <v>0</v>
      </c>
      <c r="E240" s="843"/>
      <c r="F240" s="4">
        <f>'2 жастағы Ш'!AY63</f>
        <v>0</v>
      </c>
      <c r="G240" s="4">
        <f>'2 жастағы Ә'!AY63</f>
        <v>0</v>
      </c>
    </row>
    <row r="241" spans="2:7" x14ac:dyDescent="0.25">
      <c r="B241" s="708"/>
      <c r="C241" s="4">
        <f>'2 жастағы Ф'!AX63</f>
        <v>0</v>
      </c>
      <c r="D241" s="4">
        <f>'2 жастағы К'!AX63</f>
        <v>0</v>
      </c>
      <c r="E241" s="843"/>
      <c r="F241" s="4">
        <f>'2 жастағы Ш'!AX63</f>
        <v>0</v>
      </c>
      <c r="G241" s="4">
        <f>'2 жастағы Ә'!AX63</f>
        <v>0</v>
      </c>
    </row>
    <row r="242" spans="2:7" x14ac:dyDescent="0.25">
      <c r="B242" s="712"/>
      <c r="C242" s="4">
        <f>'2 жастағы Ф'!AW63</f>
        <v>1</v>
      </c>
      <c r="D242" s="4">
        <f>'2 жастағы К'!AW63</f>
        <v>1</v>
      </c>
      <c r="E242" s="843"/>
      <c r="F242" s="4">
        <f>'2 жастағы Ш'!AW63</f>
        <v>1</v>
      </c>
      <c r="G242" s="4">
        <f>'2 жастағы Ә'!AW63</f>
        <v>1</v>
      </c>
    </row>
    <row r="243" spans="2:7" x14ac:dyDescent="0.25">
      <c r="B243" s="707">
        <v>17</v>
      </c>
      <c r="C243" s="4">
        <f>'2 жастағы Ф'!BB63</f>
        <v>0</v>
      </c>
      <c r="D243" s="4">
        <f>'2 жастағы К'!BB63</f>
        <v>0</v>
      </c>
      <c r="E243" s="843"/>
      <c r="F243" s="4">
        <f>'2 жастағы Ш'!BB63</f>
        <v>0</v>
      </c>
      <c r="G243" s="4">
        <f>'2 жастағы Ә'!BB63</f>
        <v>0</v>
      </c>
    </row>
    <row r="244" spans="2:7" x14ac:dyDescent="0.25">
      <c r="B244" s="708"/>
      <c r="C244" s="4">
        <f>'2 жастағы Ф'!BA63</f>
        <v>0</v>
      </c>
      <c r="D244" s="4">
        <f>'2 жастағы К'!BA63</f>
        <v>0</v>
      </c>
      <c r="E244" s="843"/>
      <c r="F244" s="4">
        <f>'2 жастағы Ш'!BA63</f>
        <v>0</v>
      </c>
      <c r="G244" s="4">
        <f>'2 жастағы Ә'!BA63</f>
        <v>0</v>
      </c>
    </row>
    <row r="245" spans="2:7" x14ac:dyDescent="0.25">
      <c r="B245" s="712"/>
      <c r="C245" s="4">
        <f>'2 жастағы Ф'!AZ63</f>
        <v>1</v>
      </c>
      <c r="D245" s="4">
        <f>'2 жастағы К'!AZ63</f>
        <v>1</v>
      </c>
      <c r="E245" s="843"/>
      <c r="F245" s="4">
        <f>'2 жастағы Ш'!AZ63</f>
        <v>1</v>
      </c>
      <c r="G245" s="4">
        <f>'2 жастағы Ә'!AZ63</f>
        <v>1</v>
      </c>
    </row>
    <row r="246" spans="2:7" x14ac:dyDescent="0.25">
      <c r="B246" s="707">
        <v>18</v>
      </c>
      <c r="C246" s="4">
        <f>'2 жастағы Ф'!BE63</f>
        <v>0</v>
      </c>
      <c r="D246" s="4">
        <f>'2 жастағы К'!BE63</f>
        <v>0</v>
      </c>
      <c r="E246" s="843"/>
      <c r="F246" s="4">
        <f>'2 жастағы Ш'!BE63</f>
        <v>0</v>
      </c>
      <c r="G246" s="4">
        <f>'2 жастағы Ә'!BE63</f>
        <v>0</v>
      </c>
    </row>
    <row r="247" spans="2:7" x14ac:dyDescent="0.25">
      <c r="B247" s="708"/>
      <c r="C247" s="4">
        <f>'2 жастағы Ф'!BD63</f>
        <v>0</v>
      </c>
      <c r="D247" s="4">
        <f>'2 жастағы К'!BD63</f>
        <v>0</v>
      </c>
      <c r="E247" s="843"/>
      <c r="F247" s="4">
        <f>'2 жастағы Ш'!BD63</f>
        <v>0</v>
      </c>
      <c r="G247" s="4">
        <f>'2 жастағы Ә'!BD63</f>
        <v>0</v>
      </c>
    </row>
    <row r="248" spans="2:7" x14ac:dyDescent="0.25">
      <c r="B248" s="712"/>
      <c r="C248" s="4">
        <f>'2 жастағы Ф'!BC63</f>
        <v>1</v>
      </c>
      <c r="D248" s="4">
        <f>'2 жастағы К'!BC63</f>
        <v>1</v>
      </c>
      <c r="E248" s="843"/>
      <c r="F248" s="4">
        <f>'2 жастағы Ш'!BC63</f>
        <v>1</v>
      </c>
      <c r="G248" s="4">
        <f>'2 жастағы Ә'!BC63</f>
        <v>1</v>
      </c>
    </row>
    <row r="249" spans="2:7" x14ac:dyDescent="0.25">
      <c r="B249" s="707">
        <v>19</v>
      </c>
      <c r="C249" s="4">
        <f>'2 жастағы Ф'!BH63</f>
        <v>0</v>
      </c>
      <c r="D249" s="4">
        <f>'2 жастағы К'!BH63</f>
        <v>0</v>
      </c>
      <c r="E249" s="843"/>
      <c r="F249" s="4">
        <f>'2 жастағы Ш'!BH63</f>
        <v>0</v>
      </c>
      <c r="G249" s="4">
        <f>'2 жастағы Ә'!BH63</f>
        <v>0</v>
      </c>
    </row>
    <row r="250" spans="2:7" x14ac:dyDescent="0.25">
      <c r="B250" s="708"/>
      <c r="C250" s="4">
        <f>'2 жастағы Ф'!BG63</f>
        <v>0</v>
      </c>
      <c r="D250" s="4">
        <f>'2 жастағы К'!BG63</f>
        <v>0</v>
      </c>
      <c r="E250" s="843"/>
      <c r="F250" s="4">
        <f>'2 жастағы Ш'!BG63</f>
        <v>0</v>
      </c>
      <c r="G250" s="4">
        <f>'2 жастағы Ә'!BG63</f>
        <v>0</v>
      </c>
    </row>
    <row r="251" spans="2:7" x14ac:dyDescent="0.25">
      <c r="B251" s="712"/>
      <c r="C251" s="4">
        <f>'2 жастағы Ф'!BF63</f>
        <v>1</v>
      </c>
      <c r="D251" s="4">
        <f>'2 жастағы К'!BF63</f>
        <v>1</v>
      </c>
      <c r="E251" s="843"/>
      <c r="F251" s="4">
        <f>'2 жастағы Ш'!BF63</f>
        <v>1</v>
      </c>
      <c r="G251" s="4">
        <f>'2 жастағы Ә'!BF63</f>
        <v>1</v>
      </c>
    </row>
    <row r="252" spans="2:7" x14ac:dyDescent="0.25">
      <c r="B252" s="707">
        <v>20</v>
      </c>
      <c r="C252" s="842"/>
      <c r="D252" s="4">
        <f>'2 жастағы К'!BK63</f>
        <v>0</v>
      </c>
      <c r="E252" s="843"/>
      <c r="F252" s="4">
        <f>'2 жастағы Ш'!BK63</f>
        <v>0</v>
      </c>
      <c r="G252" s="4">
        <f>'2 жастағы Ә'!BK63</f>
        <v>0</v>
      </c>
    </row>
    <row r="253" spans="2:7" x14ac:dyDescent="0.25">
      <c r="B253" s="708"/>
      <c r="C253" s="843"/>
      <c r="D253" s="4">
        <f>'2 жастағы К'!BJ63</f>
        <v>0</v>
      </c>
      <c r="E253" s="843"/>
      <c r="F253" s="4">
        <f>'2 жастағы Ш'!BJ63</f>
        <v>0</v>
      </c>
      <c r="G253" s="4">
        <f>'2 жастағы Ә'!BJ63</f>
        <v>0</v>
      </c>
    </row>
    <row r="254" spans="2:7" x14ac:dyDescent="0.25">
      <c r="B254" s="712"/>
      <c r="C254" s="843"/>
      <c r="D254" s="4">
        <f>'2 жастағы К'!BI63</f>
        <v>1</v>
      </c>
      <c r="E254" s="843"/>
      <c r="F254" s="4">
        <f>'2 жастағы Ш'!BI63</f>
        <v>1</v>
      </c>
      <c r="G254" s="4">
        <f>'2 жастағы Ә'!BI63</f>
        <v>1</v>
      </c>
    </row>
    <row r="255" spans="2:7" x14ac:dyDescent="0.25">
      <c r="B255" s="707">
        <v>21</v>
      </c>
      <c r="C255" s="843"/>
      <c r="D255" s="842"/>
      <c r="E255" s="843"/>
      <c r="F255" s="4">
        <f>'2 жастағы Ш'!BN63</f>
        <v>0</v>
      </c>
      <c r="G255" s="842"/>
    </row>
    <row r="256" spans="2:7" x14ac:dyDescent="0.25">
      <c r="B256" s="708"/>
      <c r="C256" s="843"/>
      <c r="D256" s="843"/>
      <c r="E256" s="843"/>
      <c r="F256" s="4">
        <f>'2 жастағы Ш'!BM63</f>
        <v>0</v>
      </c>
      <c r="G256" s="843"/>
    </row>
    <row r="257" spans="2:7" x14ac:dyDescent="0.25">
      <c r="B257" s="712"/>
      <c r="C257" s="843"/>
      <c r="D257" s="843"/>
      <c r="E257" s="843"/>
      <c r="F257" s="4">
        <f>'2 жастағы Ш'!BL63</f>
        <v>1</v>
      </c>
      <c r="G257" s="843"/>
    </row>
    <row r="258" spans="2:7" x14ac:dyDescent="0.25">
      <c r="B258" s="707">
        <v>22</v>
      </c>
      <c r="C258" s="843"/>
      <c r="D258" s="843"/>
      <c r="E258" s="843"/>
      <c r="F258" s="4">
        <f>'2 жастағы Ш'!BQ63</f>
        <v>0</v>
      </c>
      <c r="G258" s="843"/>
    </row>
    <row r="259" spans="2:7" x14ac:dyDescent="0.25">
      <c r="B259" s="708"/>
      <c r="C259" s="843"/>
      <c r="D259" s="843"/>
      <c r="E259" s="843"/>
      <c r="F259" s="4">
        <f>'2 жастағы Ш'!BP63</f>
        <v>0</v>
      </c>
      <c r="G259" s="843"/>
    </row>
    <row r="260" spans="2:7" x14ac:dyDescent="0.25">
      <c r="B260" s="712"/>
      <c r="C260" s="843"/>
      <c r="D260" s="843"/>
      <c r="E260" s="843"/>
      <c r="F260" s="4">
        <f>'2 жастағы Ш'!BO63</f>
        <v>1</v>
      </c>
      <c r="G260" s="843"/>
    </row>
    <row r="261" spans="2:7" x14ac:dyDescent="0.25">
      <c r="B261" s="707">
        <v>23</v>
      </c>
      <c r="C261" s="843"/>
      <c r="D261" s="843"/>
      <c r="E261" s="843"/>
      <c r="F261" s="4">
        <f>'2 жастағы Ш'!BT63</f>
        <v>0</v>
      </c>
      <c r="G261" s="843"/>
    </row>
    <row r="262" spans="2:7" x14ac:dyDescent="0.25">
      <c r="B262" s="708"/>
      <c r="C262" s="843"/>
      <c r="D262" s="843"/>
      <c r="E262" s="843"/>
      <c r="F262" s="4">
        <f>'2 жастағы Ш'!BS63</f>
        <v>0</v>
      </c>
      <c r="G262" s="843"/>
    </row>
    <row r="263" spans="2:7" x14ac:dyDescent="0.25">
      <c r="B263" s="712"/>
      <c r="C263" s="843"/>
      <c r="D263" s="843"/>
      <c r="E263" s="843"/>
      <c r="F263" s="4">
        <f>'2 жастағы Ш'!BR63</f>
        <v>1</v>
      </c>
      <c r="G263" s="843"/>
    </row>
    <row r="264" spans="2:7" x14ac:dyDescent="0.25">
      <c r="B264" s="707">
        <v>24</v>
      </c>
      <c r="C264" s="843"/>
      <c r="D264" s="843"/>
      <c r="E264" s="843"/>
      <c r="F264" s="4">
        <f>'2 жастағы Ш'!BW63</f>
        <v>0</v>
      </c>
      <c r="G264" s="843"/>
    </row>
    <row r="265" spans="2:7" x14ac:dyDescent="0.25">
      <c r="B265" s="708"/>
      <c r="C265" s="843"/>
      <c r="D265" s="843"/>
      <c r="E265" s="843"/>
      <c r="F265" s="12">
        <f>'2 жастағы Ш'!BV63</f>
        <v>0</v>
      </c>
      <c r="G265" s="843"/>
    </row>
    <row r="266" spans="2:7" x14ac:dyDescent="0.25">
      <c r="B266" s="712"/>
      <c r="C266" s="843"/>
      <c r="D266" s="843"/>
      <c r="E266" s="843"/>
      <c r="F266" s="12">
        <f>'2 жастағы Ш'!BU63</f>
        <v>1</v>
      </c>
      <c r="G266" s="843"/>
    </row>
    <row r="267" spans="2:7" x14ac:dyDescent="0.25">
      <c r="B267" s="707">
        <v>25</v>
      </c>
      <c r="C267" s="843"/>
      <c r="D267" s="843"/>
      <c r="E267" s="843"/>
      <c r="F267" s="4">
        <f>'2 жастағы Ш'!BZ63</f>
        <v>0</v>
      </c>
      <c r="G267" s="843"/>
    </row>
    <row r="268" spans="2:7" x14ac:dyDescent="0.25">
      <c r="B268" s="708"/>
      <c r="C268" s="843"/>
      <c r="D268" s="843"/>
      <c r="E268" s="843"/>
      <c r="F268" s="4">
        <f>'2 жастағы Ш'!BY63</f>
        <v>0</v>
      </c>
      <c r="G268" s="843"/>
    </row>
    <row r="269" spans="2:7" x14ac:dyDescent="0.25">
      <c r="B269" s="712"/>
      <c r="C269" s="843"/>
      <c r="D269" s="843"/>
      <c r="E269" s="843"/>
      <c r="F269" s="4">
        <f>'2 жастағы Ш'!BX63</f>
        <v>1</v>
      </c>
      <c r="G269" s="843"/>
    </row>
    <row r="270" spans="2:7" x14ac:dyDescent="0.25">
      <c r="B270" s="707">
        <v>26</v>
      </c>
      <c r="C270" s="843"/>
      <c r="D270" s="843"/>
      <c r="E270" s="843"/>
      <c r="F270" s="4">
        <f>'2 жастағы Ш'!CC63</f>
        <v>0</v>
      </c>
      <c r="G270" s="843"/>
    </row>
    <row r="271" spans="2:7" x14ac:dyDescent="0.25">
      <c r="B271" s="708"/>
      <c r="C271" s="843"/>
      <c r="D271" s="843"/>
      <c r="E271" s="843"/>
      <c r="F271" s="4">
        <f>'2 жастағы Ш'!CB63</f>
        <v>0</v>
      </c>
      <c r="G271" s="843"/>
    </row>
    <row r="272" spans="2:7" x14ac:dyDescent="0.25">
      <c r="B272" s="712"/>
      <c r="C272" s="843"/>
      <c r="D272" s="843"/>
      <c r="E272" s="843"/>
      <c r="F272" s="4">
        <f>'2 жастағы Ш'!CA63</f>
        <v>1</v>
      </c>
      <c r="G272" s="843"/>
    </row>
    <row r="273" spans="2:7" x14ac:dyDescent="0.25">
      <c r="B273" s="707">
        <v>27</v>
      </c>
      <c r="C273" s="843"/>
      <c r="D273" s="843"/>
      <c r="E273" s="843"/>
      <c r="F273" s="12">
        <f>'2 жастағы Ш'!CF63</f>
        <v>0</v>
      </c>
      <c r="G273" s="843"/>
    </row>
    <row r="274" spans="2:7" x14ac:dyDescent="0.25">
      <c r="B274" s="708"/>
      <c r="C274" s="843"/>
      <c r="D274" s="843"/>
      <c r="E274" s="843"/>
      <c r="F274" s="12">
        <f>'2 жастағы Ш'!CE63</f>
        <v>0</v>
      </c>
      <c r="G274" s="843"/>
    </row>
    <row r="275" spans="2:7" x14ac:dyDescent="0.25">
      <c r="B275" s="712"/>
      <c r="C275" s="843"/>
      <c r="D275" s="843"/>
      <c r="E275" s="843"/>
      <c r="F275" s="12">
        <f>'2 жастағы Ш'!CD63</f>
        <v>1</v>
      </c>
      <c r="G275" s="843"/>
    </row>
    <row r="276" spans="2:7" x14ac:dyDescent="0.25">
      <c r="B276" s="707">
        <v>28</v>
      </c>
      <c r="C276" s="843"/>
      <c r="D276" s="843"/>
      <c r="E276" s="843"/>
      <c r="F276" s="12">
        <f>'2 жастағы Ш'!CI63</f>
        <v>0</v>
      </c>
      <c r="G276" s="843"/>
    </row>
    <row r="277" spans="2:7" x14ac:dyDescent="0.25">
      <c r="B277" s="708"/>
      <c r="C277" s="843"/>
      <c r="D277" s="843"/>
      <c r="E277" s="843"/>
      <c r="F277" s="12">
        <f>'2 жастағы Ш'!CH63</f>
        <v>0</v>
      </c>
      <c r="G277" s="843"/>
    </row>
    <row r="278" spans="2:7" x14ac:dyDescent="0.25">
      <c r="B278" s="712"/>
      <c r="C278" s="843"/>
      <c r="D278" s="843"/>
      <c r="E278" s="843"/>
      <c r="F278" s="12">
        <f>'2 жастағы Ш'!CG63</f>
        <v>1</v>
      </c>
      <c r="G278" s="843"/>
    </row>
    <row r="279" spans="2:7" x14ac:dyDescent="0.25">
      <c r="B279" s="707">
        <v>29</v>
      </c>
      <c r="C279" s="843"/>
      <c r="D279" s="843"/>
      <c r="E279" s="843"/>
      <c r="F279" s="12">
        <f>'2 жастағы Ш'!CL63</f>
        <v>0</v>
      </c>
      <c r="G279" s="843"/>
    </row>
    <row r="280" spans="2:7" x14ac:dyDescent="0.25">
      <c r="B280" s="708"/>
      <c r="C280" s="843"/>
      <c r="D280" s="843"/>
      <c r="E280" s="843"/>
      <c r="F280" s="12">
        <f>'2 жастағы Ш'!CK63</f>
        <v>0</v>
      </c>
      <c r="G280" s="843"/>
    </row>
    <row r="281" spans="2:7" x14ac:dyDescent="0.25">
      <c r="B281" s="712"/>
      <c r="C281" s="843"/>
      <c r="D281" s="843"/>
      <c r="E281" s="843"/>
      <c r="F281" s="12">
        <f>'2 жастағы Ш'!CJ63</f>
        <v>1</v>
      </c>
      <c r="G281" s="843"/>
    </row>
    <row r="282" spans="2:7" x14ac:dyDescent="0.25">
      <c r="B282" s="707">
        <v>30</v>
      </c>
      <c r="C282" s="843"/>
      <c r="D282" s="843"/>
      <c r="E282" s="843"/>
      <c r="F282" s="12">
        <f>'2 жастағы Ш'!CO63</f>
        <v>0</v>
      </c>
      <c r="G282" s="843"/>
    </row>
    <row r="283" spans="2:7" x14ac:dyDescent="0.25">
      <c r="B283" s="708"/>
      <c r="C283" s="843"/>
      <c r="D283" s="843"/>
      <c r="E283" s="843"/>
      <c r="F283" s="12">
        <f>'2 жастағы Ш'!CN63</f>
        <v>0</v>
      </c>
      <c r="G283" s="843"/>
    </row>
    <row r="284" spans="2:7" x14ac:dyDescent="0.25">
      <c r="B284" s="712"/>
      <c r="C284" s="843"/>
      <c r="D284" s="843"/>
      <c r="E284" s="843"/>
      <c r="F284" s="12">
        <f>'2 жастағы Ш'!CM63</f>
        <v>1</v>
      </c>
      <c r="G284" s="843"/>
    </row>
    <row r="285" spans="2:7" x14ac:dyDescent="0.25">
      <c r="B285" s="707">
        <v>31</v>
      </c>
      <c r="C285" s="843"/>
      <c r="D285" s="843"/>
      <c r="E285" s="843"/>
      <c r="F285" s="12">
        <f>'2 жастағы Ш'!CR63</f>
        <v>0</v>
      </c>
      <c r="G285" s="843"/>
    </row>
    <row r="286" spans="2:7" x14ac:dyDescent="0.25">
      <c r="B286" s="708"/>
      <c r="C286" s="843"/>
      <c r="D286" s="843"/>
      <c r="E286" s="843"/>
      <c r="F286" s="12">
        <f>'2 жастағы Ш'!CQ63</f>
        <v>0</v>
      </c>
      <c r="G286" s="843"/>
    </row>
    <row r="287" spans="2:7" x14ac:dyDescent="0.25">
      <c r="B287" s="712"/>
      <c r="C287" s="843"/>
      <c r="D287" s="843"/>
      <c r="E287" s="843"/>
      <c r="F287" s="12">
        <f>'2 жастағы Ш'!CP63</f>
        <v>1</v>
      </c>
      <c r="G287" s="843"/>
    </row>
    <row r="288" spans="2:7" x14ac:dyDescent="0.25">
      <c r="B288" s="707">
        <v>32</v>
      </c>
      <c r="C288" s="843"/>
      <c r="D288" s="843"/>
      <c r="E288" s="843"/>
      <c r="F288" s="12">
        <f>'2 жастағы Ш'!CU63</f>
        <v>0</v>
      </c>
      <c r="G288" s="843"/>
    </row>
    <row r="289" spans="2:7" x14ac:dyDescent="0.25">
      <c r="B289" s="708"/>
      <c r="C289" s="843"/>
      <c r="D289" s="843"/>
      <c r="E289" s="843"/>
      <c r="F289" s="12">
        <f>'2 жастағы Ш'!CT63</f>
        <v>0</v>
      </c>
      <c r="G289" s="843"/>
    </row>
    <row r="290" spans="2:7" x14ac:dyDescent="0.25">
      <c r="B290" s="712"/>
      <c r="C290" s="843"/>
      <c r="D290" s="843"/>
      <c r="E290" s="843"/>
      <c r="F290" s="12">
        <f>'2 жастағы Ш'!CS63</f>
        <v>1</v>
      </c>
      <c r="G290" s="843"/>
    </row>
    <row r="291" spans="2:7" x14ac:dyDescent="0.25">
      <c r="B291" s="707">
        <v>33</v>
      </c>
      <c r="C291" s="843"/>
      <c r="D291" s="843"/>
      <c r="E291" s="843"/>
      <c r="F291" s="12">
        <f>'2 жастағы Ш'!CX63</f>
        <v>0</v>
      </c>
      <c r="G291" s="843"/>
    </row>
    <row r="292" spans="2:7" x14ac:dyDescent="0.25">
      <c r="B292" s="708"/>
      <c r="C292" s="843"/>
      <c r="D292" s="843"/>
      <c r="E292" s="843"/>
      <c r="F292" s="12">
        <f>'2 жастағы Ш'!CW63</f>
        <v>0</v>
      </c>
      <c r="G292" s="843"/>
    </row>
    <row r="293" spans="2:7" x14ac:dyDescent="0.25">
      <c r="B293" s="712"/>
      <c r="C293" s="843"/>
      <c r="D293" s="843"/>
      <c r="E293" s="843"/>
      <c r="F293" s="12">
        <f>'2 жастағы Ш'!CV63</f>
        <v>1</v>
      </c>
      <c r="G293" s="843"/>
    </row>
    <row r="294" spans="2:7" x14ac:dyDescent="0.25">
      <c r="B294" s="707">
        <v>34</v>
      </c>
      <c r="C294" s="843"/>
      <c r="D294" s="843"/>
      <c r="E294" s="843"/>
      <c r="F294" s="12">
        <f>'2 жастағы Ш'!DA63</f>
        <v>0</v>
      </c>
      <c r="G294" s="843"/>
    </row>
    <row r="295" spans="2:7" x14ac:dyDescent="0.25">
      <c r="B295" s="708"/>
      <c r="C295" s="843"/>
      <c r="D295" s="843"/>
      <c r="E295" s="843"/>
      <c r="F295" s="12">
        <f>'2 жастағы Ш'!CZ63</f>
        <v>0</v>
      </c>
      <c r="G295" s="843"/>
    </row>
    <row r="296" spans="2:7" x14ac:dyDescent="0.25">
      <c r="B296" s="712"/>
      <c r="C296" s="843"/>
      <c r="D296" s="843"/>
      <c r="E296" s="843"/>
      <c r="F296" s="12">
        <f>'2 жастағы Ш'!CY63</f>
        <v>1</v>
      </c>
      <c r="G296" s="843"/>
    </row>
    <row r="297" spans="2:7" x14ac:dyDescent="0.25">
      <c r="B297" s="707">
        <v>35</v>
      </c>
      <c r="C297" s="843"/>
      <c r="D297" s="843"/>
      <c r="E297" s="843"/>
      <c r="F297" s="12">
        <f>'2 жастағы Ш'!DD63</f>
        <v>0</v>
      </c>
      <c r="G297" s="843"/>
    </row>
    <row r="298" spans="2:7" x14ac:dyDescent="0.25">
      <c r="B298" s="708"/>
      <c r="C298" s="843"/>
      <c r="D298" s="843"/>
      <c r="E298" s="843"/>
      <c r="F298" s="12">
        <f>'2 жастағы Ш'!DC63</f>
        <v>0</v>
      </c>
      <c r="G298" s="843"/>
    </row>
    <row r="299" spans="2:7" x14ac:dyDescent="0.25">
      <c r="B299" s="712"/>
      <c r="C299" s="843"/>
      <c r="D299" s="843"/>
      <c r="E299" s="843"/>
      <c r="F299" s="12">
        <f>'2 жастағы Ш'!DB63</f>
        <v>1</v>
      </c>
      <c r="G299" s="843"/>
    </row>
    <row r="300" spans="2:7" x14ac:dyDescent="0.25">
      <c r="B300" s="707">
        <v>36</v>
      </c>
      <c r="C300" s="843"/>
      <c r="D300" s="843"/>
      <c r="E300" s="843"/>
      <c r="F300" s="12">
        <f>'2 жастағы Ш'!DG63</f>
        <v>0</v>
      </c>
      <c r="G300" s="843"/>
    </row>
    <row r="301" spans="2:7" x14ac:dyDescent="0.25">
      <c r="B301" s="708"/>
      <c r="C301" s="843"/>
      <c r="D301" s="843"/>
      <c r="E301" s="843"/>
      <c r="F301" s="12">
        <f>'2 жастағы Ш'!DF63</f>
        <v>0</v>
      </c>
      <c r="G301" s="843"/>
    </row>
    <row r="302" spans="2:7" x14ac:dyDescent="0.25">
      <c r="B302" s="708"/>
      <c r="C302" s="843"/>
      <c r="D302" s="843"/>
      <c r="E302" s="843"/>
      <c r="F302" s="334">
        <f>'2 жастағы Ш'!DE63</f>
        <v>1</v>
      </c>
      <c r="G302" s="843"/>
    </row>
    <row r="303" spans="2:7" x14ac:dyDescent="0.25">
      <c r="B303" s="748">
        <v>37</v>
      </c>
      <c r="C303" s="843"/>
      <c r="D303" s="843"/>
      <c r="E303" s="843"/>
      <c r="F303" s="12">
        <f>'2 жастағы Ш'!DJ63</f>
        <v>0</v>
      </c>
      <c r="G303" s="843"/>
    </row>
    <row r="304" spans="2:7" x14ac:dyDescent="0.25">
      <c r="B304" s="748"/>
      <c r="C304" s="843"/>
      <c r="D304" s="843"/>
      <c r="E304" s="843"/>
      <c r="F304" s="12">
        <f>'2 жастағы Ш'!DI63</f>
        <v>0</v>
      </c>
      <c r="G304" s="843"/>
    </row>
    <row r="305" spans="2:7" x14ac:dyDescent="0.25">
      <c r="B305" s="748"/>
      <c r="C305" s="844"/>
      <c r="D305" s="844"/>
      <c r="E305" s="844"/>
      <c r="F305" s="12">
        <f>'2 жастағы Ш'!DH63</f>
        <v>1</v>
      </c>
      <c r="G305" s="844"/>
    </row>
    <row r="306" spans="2:7" ht="18.75" x14ac:dyDescent="0.25">
      <c r="B306" s="848" t="s">
        <v>824</v>
      </c>
      <c r="C306" s="158">
        <f>'2 жастағы Ф'!BK63</f>
        <v>0</v>
      </c>
      <c r="D306" s="158">
        <f>'2 жастағы К'!BN63</f>
        <v>0</v>
      </c>
      <c r="E306" s="158">
        <f>'2 жастағы Т'!AG63</f>
        <v>0</v>
      </c>
      <c r="F306" s="158">
        <f>'2 жастағы Ш'!DM63</f>
        <v>0</v>
      </c>
      <c r="G306" s="159">
        <f>'2 жастағы Ә'!BN63</f>
        <v>0</v>
      </c>
    </row>
    <row r="307" spans="2:7" ht="18.75" x14ac:dyDescent="0.25">
      <c r="B307" s="847"/>
      <c r="C307" s="40">
        <f>'2 жастағы Ф'!BJ63</f>
        <v>0</v>
      </c>
      <c r="D307" s="40">
        <f>'2 жастағы К'!BM63</f>
        <v>0</v>
      </c>
      <c r="E307" s="40">
        <f>'2 жастағы Т'!AF63</f>
        <v>0</v>
      </c>
      <c r="F307" s="40">
        <f>'2 жастағы Ш'!DL63</f>
        <v>0</v>
      </c>
      <c r="G307" s="68">
        <f>'2 жастағы Ә'!BM63</f>
        <v>0</v>
      </c>
    </row>
    <row r="308" spans="2:7" ht="18.75" x14ac:dyDescent="0.25">
      <c r="B308" s="847"/>
      <c r="C308" s="95">
        <f>'2 жастағы Ф'!BI63</f>
        <v>19</v>
      </c>
      <c r="D308" s="95">
        <f>'2 жастағы К'!BL63</f>
        <v>20</v>
      </c>
      <c r="E308" s="95">
        <f>'2 жастағы Т'!AE63</f>
        <v>9</v>
      </c>
      <c r="F308" s="95">
        <f>'2 жастағы Ш'!DK63</f>
        <v>27</v>
      </c>
      <c r="G308" s="96">
        <f>'2 жастағы Ә'!BL63</f>
        <v>20</v>
      </c>
    </row>
    <row r="311" spans="2:7" ht="15.75" x14ac:dyDescent="0.25">
      <c r="B311" s="822" t="s">
        <v>825</v>
      </c>
      <c r="C311" s="823"/>
      <c r="D311" s="823"/>
      <c r="E311" s="823"/>
      <c r="F311" s="823"/>
      <c r="G311" s="824"/>
    </row>
    <row r="312" spans="2:7" ht="42.75" x14ac:dyDescent="0.25">
      <c r="B312" s="39"/>
      <c r="C312" s="7" t="s">
        <v>103</v>
      </c>
      <c r="D312" s="7" t="s">
        <v>113</v>
      </c>
      <c r="E312" s="7" t="s">
        <v>114</v>
      </c>
      <c r="F312" s="7" t="s">
        <v>115</v>
      </c>
      <c r="G312" s="53" t="s">
        <v>116</v>
      </c>
    </row>
    <row r="313" spans="2:7" x14ac:dyDescent="0.25">
      <c r="B313" s="707">
        <v>1</v>
      </c>
      <c r="C313" s="4">
        <f>'2 жастағы Ф'!F117</f>
        <v>0</v>
      </c>
      <c r="D313" s="4">
        <f>'2 жастағы К'!F117</f>
        <v>0</v>
      </c>
      <c r="E313" s="4">
        <f>'2 жастағы Т'!F117</f>
        <v>0</v>
      </c>
      <c r="F313" s="4">
        <f>'2 жастағы Ш'!F117</f>
        <v>0</v>
      </c>
      <c r="G313" s="4">
        <f>'2 жастағы Ә'!F117</f>
        <v>0</v>
      </c>
    </row>
    <row r="314" spans="2:7" x14ac:dyDescent="0.25">
      <c r="B314" s="708"/>
      <c r="C314" s="4">
        <f>'2 жастағы Ф'!E117</f>
        <v>0</v>
      </c>
      <c r="D314" s="4">
        <f>'2 жастағы К'!E117</f>
        <v>0</v>
      </c>
      <c r="E314" s="4">
        <f>'2 жастағы Т'!E117</f>
        <v>0</v>
      </c>
      <c r="F314" s="4">
        <f>'2 жастағы Ш'!E117</f>
        <v>0</v>
      </c>
      <c r="G314" s="4">
        <f>'2 жастағы Ә'!E117</f>
        <v>0</v>
      </c>
    </row>
    <row r="315" spans="2:7" x14ac:dyDescent="0.25">
      <c r="B315" s="712"/>
      <c r="C315" s="4">
        <f>'2 жастағы Ф'!D117</f>
        <v>1</v>
      </c>
      <c r="D315" s="4">
        <f>'2 жастағы К'!D117</f>
        <v>1</v>
      </c>
      <c r="E315" s="4">
        <f>'2 жастағы Т'!D117</f>
        <v>1</v>
      </c>
      <c r="F315" s="4">
        <f>'2 жастағы Ш'!D117</f>
        <v>1</v>
      </c>
      <c r="G315" s="4">
        <f>'2 жастағы Ә'!D117</f>
        <v>1</v>
      </c>
    </row>
    <row r="316" spans="2:7" x14ac:dyDescent="0.25">
      <c r="B316" s="707">
        <v>2</v>
      </c>
      <c r="C316" s="4">
        <f>'2 жастағы Ф'!I117</f>
        <v>0</v>
      </c>
      <c r="D316" s="4">
        <f>'2 жастағы К'!I117</f>
        <v>0</v>
      </c>
      <c r="E316" s="4">
        <f>'2 жастағы Т'!I117</f>
        <v>0</v>
      </c>
      <c r="F316" s="4">
        <f>'2 жастағы Ш'!I117</f>
        <v>0</v>
      </c>
      <c r="G316" s="4">
        <f>'2 жастағы Ә'!I117</f>
        <v>0</v>
      </c>
    </row>
    <row r="317" spans="2:7" x14ac:dyDescent="0.25">
      <c r="B317" s="708"/>
      <c r="C317" s="4">
        <f>'2 жастағы Ф'!H117</f>
        <v>0</v>
      </c>
      <c r="D317" s="4">
        <f>'2 жастағы К'!H117</f>
        <v>0</v>
      </c>
      <c r="E317" s="4">
        <f>'2 жастағы Т'!H117</f>
        <v>0</v>
      </c>
      <c r="F317" s="4">
        <f>'2 жастағы Ш'!H117</f>
        <v>0</v>
      </c>
      <c r="G317" s="4">
        <f>'2 жастағы Ә'!H117</f>
        <v>0</v>
      </c>
    </row>
    <row r="318" spans="2:7" x14ac:dyDescent="0.25">
      <c r="B318" s="712"/>
      <c r="C318" s="4">
        <f>'2 жастағы Ф'!G117</f>
        <v>1</v>
      </c>
      <c r="D318" s="4">
        <f>'2 жастағы К'!G117</f>
        <v>1</v>
      </c>
      <c r="E318" s="4">
        <f>'2 жастағы Т'!G117</f>
        <v>1</v>
      </c>
      <c r="F318" s="4">
        <f>'2 жастағы Ш'!G117</f>
        <v>1</v>
      </c>
      <c r="G318" s="4">
        <f>'2 жастағы Ә'!G117</f>
        <v>1</v>
      </c>
    </row>
    <row r="319" spans="2:7" x14ac:dyDescent="0.25">
      <c r="B319" s="707">
        <v>3</v>
      </c>
      <c r="C319" s="4">
        <f>'2 жастағы Ф'!L117</f>
        <v>0</v>
      </c>
      <c r="D319" s="4">
        <f>'2 жастағы К'!L117</f>
        <v>0</v>
      </c>
      <c r="E319" s="4">
        <f>'2 жастағы Т'!L117</f>
        <v>0</v>
      </c>
      <c r="F319" s="4">
        <f>'2 жастағы Ш'!L117</f>
        <v>0</v>
      </c>
      <c r="G319" s="4">
        <f>'2 жастағы Ә'!L117</f>
        <v>0</v>
      </c>
    </row>
    <row r="320" spans="2:7" x14ac:dyDescent="0.25">
      <c r="B320" s="708"/>
      <c r="C320" s="4">
        <f>'2 жастағы Ф'!K117</f>
        <v>0</v>
      </c>
      <c r="D320" s="4">
        <f>'2 жастағы К'!K117</f>
        <v>0</v>
      </c>
      <c r="E320" s="4">
        <f>'2 жастағы Т'!K117</f>
        <v>0</v>
      </c>
      <c r="F320" s="4">
        <f>'2 жастағы Ш'!K117</f>
        <v>0</v>
      </c>
      <c r="G320" s="4">
        <f>'2 жастағы Ә'!K117</f>
        <v>0</v>
      </c>
    </row>
    <row r="321" spans="2:7" x14ac:dyDescent="0.25">
      <c r="B321" s="712"/>
      <c r="C321" s="4">
        <f>'2 жастағы Ф'!J117</f>
        <v>1</v>
      </c>
      <c r="D321" s="4">
        <f>'2 жастағы К'!J117</f>
        <v>1</v>
      </c>
      <c r="E321" s="4">
        <f>'2 жастағы Т'!J117</f>
        <v>1</v>
      </c>
      <c r="F321" s="4">
        <f>'2 жастағы Ш'!J117</f>
        <v>1</v>
      </c>
      <c r="G321" s="4">
        <f>'2 жастағы Ә'!J117</f>
        <v>1</v>
      </c>
    </row>
    <row r="322" spans="2:7" x14ac:dyDescent="0.25">
      <c r="B322" s="707">
        <v>4</v>
      </c>
      <c r="C322" s="4">
        <f>'2 жастағы Ф'!O117</f>
        <v>0</v>
      </c>
      <c r="D322" s="4">
        <f>'2 жастағы К'!O117</f>
        <v>0</v>
      </c>
      <c r="E322" s="4">
        <f>'2 жастағы Т'!O117</f>
        <v>0</v>
      </c>
      <c r="F322" s="4">
        <f>'2 жастағы Ш'!O117</f>
        <v>0</v>
      </c>
      <c r="G322" s="4">
        <f>'2 жастағы Ә'!O117</f>
        <v>0</v>
      </c>
    </row>
    <row r="323" spans="2:7" x14ac:dyDescent="0.25">
      <c r="B323" s="708"/>
      <c r="C323" s="4">
        <f>'2 жастағы Ф'!N117</f>
        <v>0</v>
      </c>
      <c r="D323" s="4">
        <f>'2 жастағы К'!N117</f>
        <v>0</v>
      </c>
      <c r="E323" s="4">
        <f>'2 жастағы Т'!N117</f>
        <v>0</v>
      </c>
      <c r="F323" s="4">
        <f>'2 жастағы Ш'!N117</f>
        <v>0</v>
      </c>
      <c r="G323" s="4">
        <f>'2 жастағы Ә'!N117</f>
        <v>0</v>
      </c>
    </row>
    <row r="324" spans="2:7" x14ac:dyDescent="0.25">
      <c r="B324" s="712"/>
      <c r="C324" s="4">
        <f>'2 жастағы Ф'!M117</f>
        <v>1</v>
      </c>
      <c r="D324" s="4">
        <f>'2 жастағы К'!M117</f>
        <v>1</v>
      </c>
      <c r="E324" s="4">
        <f>'2 жастағы Т'!M117</f>
        <v>1</v>
      </c>
      <c r="F324" s="4">
        <f>'2 жастағы Ш'!M117</f>
        <v>1</v>
      </c>
      <c r="G324" s="4">
        <f>'2 жастағы Ә'!M117</f>
        <v>1</v>
      </c>
    </row>
    <row r="325" spans="2:7" x14ac:dyDescent="0.25">
      <c r="B325" s="707">
        <v>5</v>
      </c>
      <c r="C325" s="4">
        <f>'2 жастағы Ф'!R117</f>
        <v>0</v>
      </c>
      <c r="D325" s="4">
        <f>'2 жастағы К'!R117</f>
        <v>0</v>
      </c>
      <c r="E325" s="4">
        <f>'2 жастағы Т'!R117</f>
        <v>0</v>
      </c>
      <c r="F325" s="4">
        <f>'2 жастағы Ш'!R117</f>
        <v>0</v>
      </c>
      <c r="G325" s="4">
        <f>'2 жастағы Ә'!R117</f>
        <v>0</v>
      </c>
    </row>
    <row r="326" spans="2:7" x14ac:dyDescent="0.25">
      <c r="B326" s="708"/>
      <c r="C326" s="4">
        <f>'2 жастағы Ф'!Q117</f>
        <v>0</v>
      </c>
      <c r="D326" s="4">
        <f>'2 жастағы К'!Q117</f>
        <v>0</v>
      </c>
      <c r="E326" s="4">
        <f>'2 жастағы Т'!Q117</f>
        <v>0</v>
      </c>
      <c r="F326" s="4">
        <f>'2 жастағы Ш'!Q117</f>
        <v>0</v>
      </c>
      <c r="G326" s="4">
        <f>'2 жастағы Ә'!Q117</f>
        <v>0</v>
      </c>
    </row>
    <row r="327" spans="2:7" x14ac:dyDescent="0.25">
      <c r="B327" s="712"/>
      <c r="C327" s="4">
        <f>'2 жастағы Ф'!P117</f>
        <v>1</v>
      </c>
      <c r="D327" s="4">
        <f>'2 жастағы К'!P117</f>
        <v>1</v>
      </c>
      <c r="E327" s="4">
        <f>'2 жастағы Т'!P117</f>
        <v>1</v>
      </c>
      <c r="F327" s="4">
        <f>'2 жастағы Ш'!P117</f>
        <v>1</v>
      </c>
      <c r="G327" s="4">
        <f>'2 жастағы Ә'!P117</f>
        <v>1</v>
      </c>
    </row>
    <row r="328" spans="2:7" x14ac:dyDescent="0.25">
      <c r="B328" s="707">
        <v>6</v>
      </c>
      <c r="C328" s="4">
        <f>'2 жастағы Ф'!U117</f>
        <v>0</v>
      </c>
      <c r="D328" s="4">
        <f>'2 жастағы К'!U117</f>
        <v>0</v>
      </c>
      <c r="E328" s="4">
        <f>'2 жастағы Т'!U117</f>
        <v>0</v>
      </c>
      <c r="F328" s="4">
        <f>'2 жастағы Ш'!U117</f>
        <v>0</v>
      </c>
      <c r="G328" s="4">
        <f>'2 жастағы Ә'!U117</f>
        <v>0</v>
      </c>
    </row>
    <row r="329" spans="2:7" x14ac:dyDescent="0.25">
      <c r="B329" s="708"/>
      <c r="C329" s="4">
        <f>'2 жастағы Ф'!T117</f>
        <v>0</v>
      </c>
      <c r="D329" s="4">
        <f>'2 жастағы К'!T117</f>
        <v>0</v>
      </c>
      <c r="E329" s="4">
        <f>'2 жастағы Т'!T117</f>
        <v>0</v>
      </c>
      <c r="F329" s="4">
        <f>'2 жастағы Ш'!T117</f>
        <v>0</v>
      </c>
      <c r="G329" s="4">
        <f>'2 жастағы Ә'!T117</f>
        <v>0</v>
      </c>
    </row>
    <row r="330" spans="2:7" x14ac:dyDescent="0.25">
      <c r="B330" s="712"/>
      <c r="C330" s="4">
        <f>'2 жастағы Ф'!S117</f>
        <v>1</v>
      </c>
      <c r="D330" s="4">
        <f>'2 жастағы К'!S117</f>
        <v>1</v>
      </c>
      <c r="E330" s="4">
        <f>'2 жастағы Т'!S117</f>
        <v>1</v>
      </c>
      <c r="F330" s="4">
        <f>'2 жастағы Ш'!S117</f>
        <v>1</v>
      </c>
      <c r="G330" s="4">
        <f>'2 жастағы Ә'!S117</f>
        <v>1</v>
      </c>
    </row>
    <row r="331" spans="2:7" x14ac:dyDescent="0.25">
      <c r="B331" s="707">
        <v>7</v>
      </c>
      <c r="C331" s="4">
        <f>'2 жастағы Ф'!X117</f>
        <v>0</v>
      </c>
      <c r="D331" s="4">
        <f>'2 жастағы К'!X117</f>
        <v>0</v>
      </c>
      <c r="E331" s="4">
        <f>'2 жастағы Т'!X117</f>
        <v>0</v>
      </c>
      <c r="F331" s="4">
        <f>'2 жастағы Ш'!X117</f>
        <v>0</v>
      </c>
      <c r="G331" s="4">
        <f>'2 жастағы Ә'!X117</f>
        <v>0</v>
      </c>
    </row>
    <row r="332" spans="2:7" x14ac:dyDescent="0.25">
      <c r="B332" s="708"/>
      <c r="C332" s="4">
        <f>'2 жастағы Ф'!W117</f>
        <v>0</v>
      </c>
      <c r="D332" s="4">
        <f>'2 жастағы К'!W117</f>
        <v>0</v>
      </c>
      <c r="E332" s="4">
        <f>'2 жастағы Т'!W117</f>
        <v>0</v>
      </c>
      <c r="F332" s="4">
        <f>'2 жастағы Ш'!W117</f>
        <v>0</v>
      </c>
      <c r="G332" s="4">
        <f>'2 жастағы Ә'!W117</f>
        <v>0</v>
      </c>
    </row>
    <row r="333" spans="2:7" x14ac:dyDescent="0.25">
      <c r="B333" s="712"/>
      <c r="C333" s="4">
        <f>'2 жастағы Ф'!V117</f>
        <v>1</v>
      </c>
      <c r="D333" s="4">
        <f>'2 жастағы К'!V117</f>
        <v>1</v>
      </c>
      <c r="E333" s="4">
        <f>'2 жастағы Т'!V117</f>
        <v>1</v>
      </c>
      <c r="F333" s="4">
        <f>'2 жастағы Ш'!V117</f>
        <v>1</v>
      </c>
      <c r="G333" s="4">
        <f>'2 жастағы Ә'!V117</f>
        <v>1</v>
      </c>
    </row>
    <row r="334" spans="2:7" x14ac:dyDescent="0.25">
      <c r="B334" s="707">
        <v>8</v>
      </c>
      <c r="C334" s="4">
        <f>'2 жастағы Ф'!AA117</f>
        <v>0</v>
      </c>
      <c r="D334" s="4">
        <f>'2 жастағы К'!AA117</f>
        <v>0</v>
      </c>
      <c r="E334" s="4">
        <f>'2 жастағы Т'!AA117</f>
        <v>0</v>
      </c>
      <c r="F334" s="4">
        <f>'2 жастағы Ш'!AA117</f>
        <v>0</v>
      </c>
      <c r="G334" s="4">
        <f>'2 жастағы Ә'!AA117</f>
        <v>0</v>
      </c>
    </row>
    <row r="335" spans="2:7" x14ac:dyDescent="0.25">
      <c r="B335" s="708"/>
      <c r="C335" s="4">
        <f>'2 жастағы Ф'!Z117</f>
        <v>0</v>
      </c>
      <c r="D335" s="4">
        <f>'2 жастағы К'!Z117</f>
        <v>0</v>
      </c>
      <c r="E335" s="4">
        <f>'2 жастағы Т'!Z117</f>
        <v>0</v>
      </c>
      <c r="F335" s="4">
        <f>'2 жастағы Ш'!Z117</f>
        <v>0</v>
      </c>
      <c r="G335" s="4">
        <f>'2 жастағы Ә'!Z117</f>
        <v>0</v>
      </c>
    </row>
    <row r="336" spans="2:7" x14ac:dyDescent="0.25">
      <c r="B336" s="712"/>
      <c r="C336" s="4">
        <f>'2 жастағы Ф'!Y117</f>
        <v>1</v>
      </c>
      <c r="D336" s="4">
        <f>'2 жастағы К'!Y117</f>
        <v>1</v>
      </c>
      <c r="E336" s="4">
        <f>'2 жастағы Т'!Y117</f>
        <v>1</v>
      </c>
      <c r="F336" s="4">
        <f>'2 жастағы Ш'!Y117</f>
        <v>1</v>
      </c>
      <c r="G336" s="4">
        <f>'2 жастағы Ә'!Y117</f>
        <v>1</v>
      </c>
    </row>
    <row r="337" spans="2:7" x14ac:dyDescent="0.25">
      <c r="B337" s="707">
        <v>9</v>
      </c>
      <c r="C337" s="4">
        <f>'2 жастағы Ф'!AD117</f>
        <v>0</v>
      </c>
      <c r="D337" s="4">
        <f>'2 жастағы К'!AD117</f>
        <v>0</v>
      </c>
      <c r="E337" s="4">
        <f>'2 жастағы Т'!AD117</f>
        <v>0</v>
      </c>
      <c r="F337" s="4">
        <f>'2 жастағы Ш'!AD117</f>
        <v>0</v>
      </c>
      <c r="G337" s="4">
        <f>'2 жастағы Ә'!AD117</f>
        <v>0</v>
      </c>
    </row>
    <row r="338" spans="2:7" x14ac:dyDescent="0.25">
      <c r="B338" s="708"/>
      <c r="C338" s="4">
        <f>'2 жастағы Ф'!AC117</f>
        <v>0</v>
      </c>
      <c r="D338" s="4">
        <f>'2 жастағы К'!AC117</f>
        <v>0</v>
      </c>
      <c r="E338" s="4">
        <f>'2 жастағы Т'!AC117</f>
        <v>0</v>
      </c>
      <c r="F338" s="4">
        <f>'2 жастағы Ш'!AC117</f>
        <v>0</v>
      </c>
      <c r="G338" s="4">
        <f>'2 жастағы Ә'!AC117</f>
        <v>0</v>
      </c>
    </row>
    <row r="339" spans="2:7" x14ac:dyDescent="0.25">
      <c r="B339" s="712"/>
      <c r="C339" s="4">
        <f>'2 жастағы Ф'!AB117</f>
        <v>1</v>
      </c>
      <c r="D339" s="4">
        <f>'2 жастағы К'!AB117</f>
        <v>1</v>
      </c>
      <c r="E339" s="4">
        <f>'2 жастағы Т'!AB117</f>
        <v>1</v>
      </c>
      <c r="F339" s="4">
        <f>'2 жастағы Ш'!AB117</f>
        <v>1</v>
      </c>
      <c r="G339" s="4">
        <f>'2 жастағы Ә'!AB117</f>
        <v>1</v>
      </c>
    </row>
    <row r="340" spans="2:7" x14ac:dyDescent="0.25">
      <c r="B340" s="707">
        <v>10</v>
      </c>
      <c r="C340" s="4">
        <f>'2 жастағы Ф'!AG117</f>
        <v>0</v>
      </c>
      <c r="D340" s="4">
        <f>'2 жастағы К'!AG117</f>
        <v>0</v>
      </c>
      <c r="E340" s="842"/>
      <c r="F340" s="4">
        <f>'2 жастағы Ш'!AG117</f>
        <v>0</v>
      </c>
      <c r="G340" s="4">
        <f>'2 жастағы Ә'!AG117</f>
        <v>0</v>
      </c>
    </row>
    <row r="341" spans="2:7" x14ac:dyDescent="0.25">
      <c r="B341" s="708"/>
      <c r="C341" s="4">
        <f>'2 жастағы Ф'!AF117</f>
        <v>0</v>
      </c>
      <c r="D341" s="4">
        <f>'2 жастағы К'!AF117</f>
        <v>0</v>
      </c>
      <c r="E341" s="843"/>
      <c r="F341" s="4">
        <f>'2 жастағы Ш'!AF117</f>
        <v>0</v>
      </c>
      <c r="G341" s="4">
        <f>'2 жастағы Ә'!AF117</f>
        <v>0</v>
      </c>
    </row>
    <row r="342" spans="2:7" x14ac:dyDescent="0.25">
      <c r="B342" s="712"/>
      <c r="C342" s="4">
        <f>'2 жастағы Ф'!AE117</f>
        <v>1</v>
      </c>
      <c r="D342" s="4">
        <f>'2 жастағы К'!AE117</f>
        <v>1</v>
      </c>
      <c r="E342" s="843"/>
      <c r="F342" s="4">
        <f>'2 жастағы Ш'!AE117</f>
        <v>1</v>
      </c>
      <c r="G342" s="4">
        <f>'2 жастағы Ә'!AE117</f>
        <v>1</v>
      </c>
    </row>
    <row r="343" spans="2:7" x14ac:dyDescent="0.25">
      <c r="B343" s="707">
        <v>11</v>
      </c>
      <c r="C343" s="4">
        <f>'2 жастағы Ф'!AJ117</f>
        <v>0</v>
      </c>
      <c r="D343" s="4">
        <f>'2 жастағы К'!AJ117</f>
        <v>0</v>
      </c>
      <c r="E343" s="843"/>
      <c r="F343" s="4">
        <f>'2 жастағы Ш'!AJ117</f>
        <v>0</v>
      </c>
      <c r="G343" s="4">
        <f>'2 жастағы Ә'!AJ117</f>
        <v>0</v>
      </c>
    </row>
    <row r="344" spans="2:7" x14ac:dyDescent="0.25">
      <c r="B344" s="708"/>
      <c r="C344" s="4">
        <f>'2 жастағы Ф'!AI117</f>
        <v>0</v>
      </c>
      <c r="D344" s="4">
        <f>'2 жастағы К'!AI117</f>
        <v>0</v>
      </c>
      <c r="E344" s="843"/>
      <c r="F344" s="4">
        <f>'2 жастағы Ш'!AI117</f>
        <v>0</v>
      </c>
      <c r="G344" s="4">
        <f>'2 жастағы Ә'!AI117</f>
        <v>0</v>
      </c>
    </row>
    <row r="345" spans="2:7" x14ac:dyDescent="0.25">
      <c r="B345" s="712"/>
      <c r="C345" s="4">
        <f>'2 жастағы Ф'!AH117</f>
        <v>1</v>
      </c>
      <c r="D345" s="4">
        <f>'2 жастағы К'!AH117</f>
        <v>1</v>
      </c>
      <c r="E345" s="843"/>
      <c r="F345" s="4">
        <f>'2 жастағы Ш'!AH117</f>
        <v>1</v>
      </c>
      <c r="G345" s="4">
        <f>'2 жастағы Ә'!AH117</f>
        <v>1</v>
      </c>
    </row>
    <row r="346" spans="2:7" x14ac:dyDescent="0.25">
      <c r="B346" s="707">
        <v>12</v>
      </c>
      <c r="C346" s="4">
        <f>'2 жастағы Ф'!AM117</f>
        <v>0</v>
      </c>
      <c r="D346" s="4">
        <f>'2 жастағы К'!AM117</f>
        <v>0</v>
      </c>
      <c r="E346" s="843"/>
      <c r="F346" s="4">
        <f>'2 жастағы Ш'!AM117</f>
        <v>0</v>
      </c>
      <c r="G346" s="4">
        <f>'2 жастағы Ә'!AM117</f>
        <v>0</v>
      </c>
    </row>
    <row r="347" spans="2:7" x14ac:dyDescent="0.25">
      <c r="B347" s="708"/>
      <c r="C347" s="4">
        <f>'2 жастағы Ф'!AL117</f>
        <v>0</v>
      </c>
      <c r="D347" s="4">
        <f>'2 жастағы К'!AL117</f>
        <v>0</v>
      </c>
      <c r="E347" s="843"/>
      <c r="F347" s="4">
        <f>'2 жастағы Ш'!AL117</f>
        <v>0</v>
      </c>
      <c r="G347" s="4">
        <f>'2 жастағы Ә'!AL117</f>
        <v>0</v>
      </c>
    </row>
    <row r="348" spans="2:7" x14ac:dyDescent="0.25">
      <c r="B348" s="712"/>
      <c r="C348" s="4">
        <f>'2 жастағы Ф'!AK117</f>
        <v>1</v>
      </c>
      <c r="D348" s="160">
        <f>'2 жастағы К'!AK176</f>
        <v>0</v>
      </c>
      <c r="E348" s="843"/>
      <c r="F348" s="4">
        <f>'2 жастағы Ш'!AK117</f>
        <v>1</v>
      </c>
      <c r="G348" s="4">
        <f>'2 жастағы Ә'!AK117</f>
        <v>1</v>
      </c>
    </row>
    <row r="349" spans="2:7" x14ac:dyDescent="0.25">
      <c r="B349" s="707">
        <v>13</v>
      </c>
      <c r="C349" s="4">
        <f>'2 жастағы Ф'!AP117</f>
        <v>0</v>
      </c>
      <c r="D349" s="4">
        <f>'2 жастағы К'!AP117</f>
        <v>0</v>
      </c>
      <c r="E349" s="843"/>
      <c r="F349" s="4">
        <f>'2 жастағы Ш'!AP117</f>
        <v>0</v>
      </c>
      <c r="G349" s="4">
        <f>'2 жастағы Ә'!AP117</f>
        <v>0</v>
      </c>
    </row>
    <row r="350" spans="2:7" x14ac:dyDescent="0.25">
      <c r="B350" s="708"/>
      <c r="C350" s="4">
        <f>'2 жастағы Ф'!AO117</f>
        <v>0</v>
      </c>
      <c r="D350" s="4">
        <f>'2 жастағы К'!AO117</f>
        <v>0</v>
      </c>
      <c r="E350" s="843"/>
      <c r="F350" s="4">
        <f>'2 жастағы Ш'!AO117</f>
        <v>0</v>
      </c>
      <c r="G350" s="4">
        <f>'2 жастағы Ә'!AO117</f>
        <v>0</v>
      </c>
    </row>
    <row r="351" spans="2:7" x14ac:dyDescent="0.25">
      <c r="B351" s="712"/>
      <c r="C351" s="4">
        <f>'2 жастағы Ф'!AN117</f>
        <v>1</v>
      </c>
      <c r="D351" s="4">
        <f>'2 жастағы К'!AN117</f>
        <v>1</v>
      </c>
      <c r="E351" s="843"/>
      <c r="F351" s="4">
        <f>'2 жастағы Ш'!AN117</f>
        <v>1</v>
      </c>
      <c r="G351" s="4">
        <f>'2 жастағы Ә'!AN117</f>
        <v>1</v>
      </c>
    </row>
    <row r="352" spans="2:7" x14ac:dyDescent="0.25">
      <c r="B352" s="707">
        <v>14</v>
      </c>
      <c r="C352" s="4">
        <f>'2 жастағы Ф'!AS117</f>
        <v>0</v>
      </c>
      <c r="D352" s="4">
        <f>'2 жастағы К'!AS117</f>
        <v>0</v>
      </c>
      <c r="E352" s="843"/>
      <c r="F352" s="4">
        <f>'2 жастағы Ш'!AS117</f>
        <v>0</v>
      </c>
      <c r="G352" s="4">
        <f>'2 жастағы Ә'!AS117</f>
        <v>0</v>
      </c>
    </row>
    <row r="353" spans="2:7" x14ac:dyDescent="0.25">
      <c r="B353" s="708"/>
      <c r="C353" s="4">
        <f>'2 жастағы Ф'!AR117</f>
        <v>0</v>
      </c>
      <c r="D353" s="4">
        <f>'2 жастағы К'!AR117</f>
        <v>0</v>
      </c>
      <c r="E353" s="843"/>
      <c r="F353" s="4">
        <f>'2 жастағы Ш'!AR117</f>
        <v>0</v>
      </c>
      <c r="G353" s="4">
        <f>'2 жастағы Ә'!AR117</f>
        <v>0</v>
      </c>
    </row>
    <row r="354" spans="2:7" x14ac:dyDescent="0.25">
      <c r="B354" s="712"/>
      <c r="C354" s="4">
        <f>'2 жастағы Ф'!AQ117</f>
        <v>1</v>
      </c>
      <c r="D354" s="4">
        <f>'2 жастағы К'!AQ117</f>
        <v>1</v>
      </c>
      <c r="E354" s="843"/>
      <c r="F354" s="4">
        <f>'2 жастағы Ш'!AQ117</f>
        <v>1</v>
      </c>
      <c r="G354" s="4">
        <f>'2 жастағы Ә'!AQ117</f>
        <v>1</v>
      </c>
    </row>
    <row r="355" spans="2:7" x14ac:dyDescent="0.25">
      <c r="B355" s="707">
        <v>15</v>
      </c>
      <c r="C355" s="4">
        <f>'2 жастағы Ф'!AV117</f>
        <v>0</v>
      </c>
      <c r="D355" s="4">
        <f>'2 жастағы К'!AV117</f>
        <v>0</v>
      </c>
      <c r="E355" s="843"/>
      <c r="F355" s="4">
        <f>'2 жастағы Ш'!AV117</f>
        <v>0</v>
      </c>
      <c r="G355" s="4">
        <f>'2 жастағы Ә'!AV117</f>
        <v>0</v>
      </c>
    </row>
    <row r="356" spans="2:7" x14ac:dyDescent="0.25">
      <c r="B356" s="708"/>
      <c r="C356" s="4">
        <f>'2 жастағы Ф'!AU117</f>
        <v>0</v>
      </c>
      <c r="D356" s="4">
        <f>'2 жастағы К'!AU117</f>
        <v>0</v>
      </c>
      <c r="E356" s="843"/>
      <c r="F356" s="4">
        <f>'2 жастағы Ш'!AU117</f>
        <v>0</v>
      </c>
      <c r="G356" s="4">
        <f>'2 жастағы Ә'!AU117</f>
        <v>0</v>
      </c>
    </row>
    <row r="357" spans="2:7" x14ac:dyDescent="0.25">
      <c r="B357" s="712"/>
      <c r="C357" s="4">
        <f>'2 жастағы Ф'!AT117</f>
        <v>1</v>
      </c>
      <c r="D357" s="4">
        <f>'2 жастағы К'!AT117</f>
        <v>1</v>
      </c>
      <c r="E357" s="843"/>
      <c r="F357" s="4">
        <f>'2 жастағы Ш'!AT117</f>
        <v>1</v>
      </c>
      <c r="G357" s="4">
        <f>'2 жастағы Ә'!AT117</f>
        <v>1</v>
      </c>
    </row>
    <row r="358" spans="2:7" x14ac:dyDescent="0.25">
      <c r="B358" s="707">
        <v>16</v>
      </c>
      <c r="C358" s="4">
        <f>'2 жастағы Ф'!AY117</f>
        <v>0</v>
      </c>
      <c r="D358" s="4">
        <f>'2 жастағы К'!AY117</f>
        <v>0</v>
      </c>
      <c r="E358" s="843"/>
      <c r="F358" s="4">
        <f>'2 жастағы Ш'!AY117</f>
        <v>0</v>
      </c>
      <c r="G358" s="4">
        <f>'2 жастағы Ә'!AY117</f>
        <v>0</v>
      </c>
    </row>
    <row r="359" spans="2:7" x14ac:dyDescent="0.25">
      <c r="B359" s="708"/>
      <c r="C359" s="4">
        <f>'2 жастағы Ф'!AX117</f>
        <v>0</v>
      </c>
      <c r="D359" s="4">
        <f>'2 жастағы К'!AX117</f>
        <v>0</v>
      </c>
      <c r="E359" s="843"/>
      <c r="F359" s="4">
        <f>'2 жастағы Ш'!AX117</f>
        <v>0</v>
      </c>
      <c r="G359" s="4">
        <f>'2 жастағы Ә'!AX117</f>
        <v>0</v>
      </c>
    </row>
    <row r="360" spans="2:7" x14ac:dyDescent="0.25">
      <c r="B360" s="712"/>
      <c r="C360" s="4">
        <f>'2 жастағы Ф'!AW117</f>
        <v>1</v>
      </c>
      <c r="D360" s="4">
        <f>'2 жастағы К'!AW117</f>
        <v>1</v>
      </c>
      <c r="E360" s="843"/>
      <c r="F360" s="4">
        <f>'2 жастағы Ш'!AW117</f>
        <v>1</v>
      </c>
      <c r="G360" s="4">
        <f>'2 жастағы Ә'!AW117</f>
        <v>1</v>
      </c>
    </row>
    <row r="361" spans="2:7" x14ac:dyDescent="0.25">
      <c r="B361" s="707">
        <v>17</v>
      </c>
      <c r="C361" s="4">
        <f>'2 жастағы Ф'!BB117</f>
        <v>0</v>
      </c>
      <c r="D361" s="4">
        <f>'2 жастағы К'!BB117</f>
        <v>0</v>
      </c>
      <c r="E361" s="843"/>
      <c r="F361" s="4">
        <f>'2 жастағы Ш'!BB117</f>
        <v>0</v>
      </c>
      <c r="G361" s="4">
        <f>'2 жастағы Ә'!BB117</f>
        <v>0</v>
      </c>
    </row>
    <row r="362" spans="2:7" x14ac:dyDescent="0.25">
      <c r="B362" s="708"/>
      <c r="C362" s="4">
        <f>'2 жастағы Ф'!BA117</f>
        <v>0</v>
      </c>
      <c r="D362" s="4">
        <f>'2 жастағы К'!BA117</f>
        <v>0</v>
      </c>
      <c r="E362" s="843"/>
      <c r="F362" s="4">
        <f>'2 жастағы Ш'!BA117</f>
        <v>0</v>
      </c>
      <c r="G362" s="4">
        <f>'2 жастағы Ә'!BA117</f>
        <v>0</v>
      </c>
    </row>
    <row r="363" spans="2:7" x14ac:dyDescent="0.25">
      <c r="B363" s="712"/>
      <c r="C363" s="4">
        <f>'2 жастағы Ф'!AZ117</f>
        <v>1</v>
      </c>
      <c r="D363" s="4">
        <f>'2 жастағы К'!AZ117</f>
        <v>1</v>
      </c>
      <c r="E363" s="843"/>
      <c r="F363" s="4">
        <f>'2 жастағы Ш'!AZ117</f>
        <v>1</v>
      </c>
      <c r="G363" s="4">
        <f>'2 жастағы Ә'!AZ117</f>
        <v>1</v>
      </c>
    </row>
    <row r="364" spans="2:7" x14ac:dyDescent="0.25">
      <c r="B364" s="707">
        <v>18</v>
      </c>
      <c r="C364" s="4">
        <f>'2 жастағы Ф'!BE117</f>
        <v>0</v>
      </c>
      <c r="D364" s="4">
        <f>'2 жастағы К'!BE117</f>
        <v>1</v>
      </c>
      <c r="E364" s="843"/>
      <c r="F364" s="4">
        <f>'2 жастағы Ш'!BE117</f>
        <v>0</v>
      </c>
      <c r="G364" s="4">
        <f>'2 жастағы Ә'!BE117</f>
        <v>0</v>
      </c>
    </row>
    <row r="365" spans="2:7" x14ac:dyDescent="0.25">
      <c r="B365" s="708"/>
      <c r="C365" s="4">
        <f>'2 жастағы Ф'!BD117</f>
        <v>0</v>
      </c>
      <c r="D365" s="4">
        <f>'2 жастағы К'!BD117</f>
        <v>0</v>
      </c>
      <c r="E365" s="843"/>
      <c r="F365" s="4">
        <f>'2 жастағы Ш'!BD117</f>
        <v>0</v>
      </c>
      <c r="G365" s="4">
        <f>'2 жастағы Ә'!BD117</f>
        <v>0</v>
      </c>
    </row>
    <row r="366" spans="2:7" x14ac:dyDescent="0.25">
      <c r="B366" s="712"/>
      <c r="C366" s="4">
        <f>'2 жастағы Ф'!BC117</f>
        <v>1</v>
      </c>
      <c r="D366" s="4">
        <f>'2 жастағы К'!BC117</f>
        <v>1</v>
      </c>
      <c r="E366" s="843"/>
      <c r="F366" s="4">
        <f>'2 жастағы Ш'!BC117</f>
        <v>1</v>
      </c>
      <c r="G366" s="4">
        <f>'2 жастағы Ә'!BC117</f>
        <v>1</v>
      </c>
    </row>
    <row r="367" spans="2:7" x14ac:dyDescent="0.25">
      <c r="B367" s="707">
        <v>19</v>
      </c>
      <c r="C367" s="4">
        <f>'2 жастағы Ф'!BH117</f>
        <v>0</v>
      </c>
      <c r="D367" s="4">
        <f>'2 жастағы К'!BH117</f>
        <v>0</v>
      </c>
      <c r="E367" s="843"/>
      <c r="F367" s="4">
        <f>'2 жастағы Ш'!BH117</f>
        <v>0</v>
      </c>
      <c r="G367" s="4">
        <f>'2 жастағы Ә'!BH117</f>
        <v>0</v>
      </c>
    </row>
    <row r="368" spans="2:7" x14ac:dyDescent="0.25">
      <c r="B368" s="708"/>
      <c r="C368" s="4">
        <f>'2 жастағы Ф'!BG117</f>
        <v>0</v>
      </c>
      <c r="D368" s="4">
        <f>'2 жастағы К'!BG117</f>
        <v>0</v>
      </c>
      <c r="E368" s="843"/>
      <c r="F368" s="4">
        <f>'2 жастағы Ш'!BG117</f>
        <v>0</v>
      </c>
      <c r="G368" s="4">
        <f>'2 жастағы Ә'!BG117</f>
        <v>0</v>
      </c>
    </row>
    <row r="369" spans="2:7" x14ac:dyDescent="0.25">
      <c r="B369" s="712"/>
      <c r="C369" s="4">
        <f>'2 жастағы Ф'!BF117</f>
        <v>1</v>
      </c>
      <c r="D369" s="4">
        <f>'2 жастағы К'!BF117</f>
        <v>0</v>
      </c>
      <c r="E369" s="843"/>
      <c r="F369" s="4">
        <f>'2 жастағы Ш'!BF117</f>
        <v>1</v>
      </c>
      <c r="G369" s="4">
        <f>'2 жастағы Ә'!BF117</f>
        <v>1</v>
      </c>
    </row>
    <row r="370" spans="2:7" x14ac:dyDescent="0.25">
      <c r="B370" s="707">
        <v>20</v>
      </c>
      <c r="C370" s="842"/>
      <c r="D370" s="4">
        <f>'2 жастағы К'!BK117</f>
        <v>0</v>
      </c>
      <c r="E370" s="843"/>
      <c r="F370" s="4">
        <f>'2 жастағы Ш'!BK117</f>
        <v>0</v>
      </c>
      <c r="G370" s="4">
        <f>'2 жастағы Ә'!BK117</f>
        <v>0</v>
      </c>
    </row>
    <row r="371" spans="2:7" x14ac:dyDescent="0.25">
      <c r="B371" s="708"/>
      <c r="C371" s="843"/>
      <c r="D371" s="4">
        <f>'2 жастағы К'!BJ117</f>
        <v>0</v>
      </c>
      <c r="E371" s="843"/>
      <c r="F371" s="4">
        <f>'2 жастағы Ш'!BJ117</f>
        <v>0</v>
      </c>
      <c r="G371" s="4">
        <f>'2 жастағы Ә'!BJ117</f>
        <v>0</v>
      </c>
    </row>
    <row r="372" spans="2:7" x14ac:dyDescent="0.25">
      <c r="B372" s="712"/>
      <c r="C372" s="843"/>
      <c r="D372" s="4">
        <f>'2 жастағы К'!BI117</f>
        <v>1</v>
      </c>
      <c r="E372" s="843"/>
      <c r="F372" s="4">
        <f>'2 жастағы Ш'!BI117</f>
        <v>1</v>
      </c>
      <c r="G372" s="4">
        <f>'2 жастағы Ә'!BI117</f>
        <v>1</v>
      </c>
    </row>
    <row r="373" spans="2:7" x14ac:dyDescent="0.25">
      <c r="B373" s="707">
        <v>21</v>
      </c>
      <c r="C373" s="843"/>
      <c r="D373" s="842"/>
      <c r="E373" s="843"/>
      <c r="F373" s="4">
        <f>'2 жастағы Ш'!BN117</f>
        <v>0</v>
      </c>
      <c r="G373" s="842"/>
    </row>
    <row r="374" spans="2:7" x14ac:dyDescent="0.25">
      <c r="B374" s="708"/>
      <c r="C374" s="843"/>
      <c r="D374" s="843"/>
      <c r="E374" s="843"/>
      <c r="F374" s="4">
        <f>'2 жастағы Ш'!BM117</f>
        <v>0</v>
      </c>
      <c r="G374" s="843"/>
    </row>
    <row r="375" spans="2:7" x14ac:dyDescent="0.25">
      <c r="B375" s="712"/>
      <c r="C375" s="843"/>
      <c r="D375" s="843"/>
      <c r="E375" s="843"/>
      <c r="F375" s="4">
        <f>'2 жастағы Ш'!BL117</f>
        <v>1</v>
      </c>
      <c r="G375" s="843"/>
    </row>
    <row r="376" spans="2:7" x14ac:dyDescent="0.25">
      <c r="B376" s="707">
        <v>22</v>
      </c>
      <c r="C376" s="843"/>
      <c r="D376" s="843"/>
      <c r="E376" s="843"/>
      <c r="F376" s="4">
        <f>'2 жастағы Ш'!BQ117</f>
        <v>0</v>
      </c>
      <c r="G376" s="843"/>
    </row>
    <row r="377" spans="2:7" x14ac:dyDescent="0.25">
      <c r="B377" s="708"/>
      <c r="C377" s="843"/>
      <c r="D377" s="843"/>
      <c r="E377" s="843"/>
      <c r="F377" s="4">
        <f>'2 жастағы Ш'!BP117</f>
        <v>0</v>
      </c>
      <c r="G377" s="843"/>
    </row>
    <row r="378" spans="2:7" x14ac:dyDescent="0.25">
      <c r="B378" s="712"/>
      <c r="C378" s="843"/>
      <c r="D378" s="843"/>
      <c r="E378" s="843"/>
      <c r="F378" s="4">
        <f>'2 жастағы Ш'!BO117</f>
        <v>1</v>
      </c>
      <c r="G378" s="843"/>
    </row>
    <row r="379" spans="2:7" x14ac:dyDescent="0.25">
      <c r="B379" s="707">
        <v>23</v>
      </c>
      <c r="C379" s="843"/>
      <c r="D379" s="843"/>
      <c r="E379" s="843"/>
      <c r="F379" s="4">
        <f>'2 жастағы Ш'!BT117</f>
        <v>0</v>
      </c>
      <c r="G379" s="843"/>
    </row>
    <row r="380" spans="2:7" x14ac:dyDescent="0.25">
      <c r="B380" s="708"/>
      <c r="C380" s="843"/>
      <c r="D380" s="843"/>
      <c r="E380" s="843"/>
      <c r="F380" s="4">
        <f>'2 жастағы Ш'!BS117</f>
        <v>0</v>
      </c>
      <c r="G380" s="843"/>
    </row>
    <row r="381" spans="2:7" x14ac:dyDescent="0.25">
      <c r="B381" s="712"/>
      <c r="C381" s="843"/>
      <c r="D381" s="843"/>
      <c r="E381" s="843"/>
      <c r="F381" s="4">
        <f>'2 жастағы Ш'!BR117</f>
        <v>1</v>
      </c>
      <c r="G381" s="843"/>
    </row>
    <row r="382" spans="2:7" x14ac:dyDescent="0.25">
      <c r="B382" s="707">
        <v>24</v>
      </c>
      <c r="C382" s="843"/>
      <c r="D382" s="843"/>
      <c r="E382" s="843"/>
      <c r="F382" s="4">
        <f>'2 жастағы Ш'!BW117</f>
        <v>0</v>
      </c>
      <c r="G382" s="843"/>
    </row>
    <row r="383" spans="2:7" x14ac:dyDescent="0.25">
      <c r="B383" s="708"/>
      <c r="C383" s="843"/>
      <c r="D383" s="843"/>
      <c r="E383" s="843"/>
      <c r="F383" s="12">
        <f>'2 жастағы Ш'!BV117</f>
        <v>0</v>
      </c>
      <c r="G383" s="843"/>
    </row>
    <row r="384" spans="2:7" x14ac:dyDescent="0.25">
      <c r="B384" s="712"/>
      <c r="C384" s="843"/>
      <c r="D384" s="843"/>
      <c r="E384" s="843"/>
      <c r="F384" s="12">
        <f>'2 жастағы Ш'!BU117</f>
        <v>1</v>
      </c>
      <c r="G384" s="843"/>
    </row>
    <row r="385" spans="2:7" x14ac:dyDescent="0.25">
      <c r="B385" s="707">
        <v>25</v>
      </c>
      <c r="C385" s="843"/>
      <c r="D385" s="843"/>
      <c r="E385" s="843"/>
      <c r="F385" s="4">
        <f>'2 жастағы Ш'!BZ117</f>
        <v>0</v>
      </c>
      <c r="G385" s="843"/>
    </row>
    <row r="386" spans="2:7" x14ac:dyDescent="0.25">
      <c r="B386" s="708"/>
      <c r="C386" s="843"/>
      <c r="D386" s="843"/>
      <c r="E386" s="843"/>
      <c r="F386" s="4">
        <f>'2 жастағы Ш'!BY117</f>
        <v>0</v>
      </c>
      <c r="G386" s="843"/>
    </row>
    <row r="387" spans="2:7" x14ac:dyDescent="0.25">
      <c r="B387" s="712"/>
      <c r="C387" s="843"/>
      <c r="D387" s="843"/>
      <c r="E387" s="843"/>
      <c r="F387" s="4">
        <f>'2 жастағы Ш'!BX117</f>
        <v>1</v>
      </c>
      <c r="G387" s="843"/>
    </row>
    <row r="388" spans="2:7" x14ac:dyDescent="0.25">
      <c r="B388" s="707">
        <v>26</v>
      </c>
      <c r="C388" s="843"/>
      <c r="D388" s="843"/>
      <c r="E388" s="843"/>
      <c r="F388" s="4">
        <f>'2 жастағы Ш'!CC117</f>
        <v>0</v>
      </c>
      <c r="G388" s="843"/>
    </row>
    <row r="389" spans="2:7" x14ac:dyDescent="0.25">
      <c r="B389" s="708"/>
      <c r="C389" s="843"/>
      <c r="D389" s="843"/>
      <c r="E389" s="843"/>
      <c r="F389" s="4">
        <f>'2 жастағы Ш'!CB117</f>
        <v>0</v>
      </c>
      <c r="G389" s="843"/>
    </row>
    <row r="390" spans="2:7" x14ac:dyDescent="0.25">
      <c r="B390" s="712"/>
      <c r="C390" s="843"/>
      <c r="D390" s="843"/>
      <c r="E390" s="843"/>
      <c r="F390" s="4">
        <f>'2 жастағы Ш'!CA117</f>
        <v>1</v>
      </c>
      <c r="G390" s="843"/>
    </row>
    <row r="391" spans="2:7" x14ac:dyDescent="0.25">
      <c r="B391" s="707">
        <v>27</v>
      </c>
      <c r="C391" s="843"/>
      <c r="D391" s="843"/>
      <c r="E391" s="843"/>
      <c r="F391" s="12">
        <f>'2 жастағы Ш'!CF117</f>
        <v>0</v>
      </c>
      <c r="G391" s="843"/>
    </row>
    <row r="392" spans="2:7" x14ac:dyDescent="0.25">
      <c r="B392" s="708"/>
      <c r="C392" s="843"/>
      <c r="D392" s="843"/>
      <c r="E392" s="843"/>
      <c r="F392" s="12">
        <f>'2 жастағы Ш'!CE117</f>
        <v>0</v>
      </c>
      <c r="G392" s="843"/>
    </row>
    <row r="393" spans="2:7" x14ac:dyDescent="0.25">
      <c r="B393" s="712"/>
      <c r="C393" s="843"/>
      <c r="D393" s="843"/>
      <c r="E393" s="843"/>
      <c r="F393" s="12">
        <f>'2 жастағы Ш'!CD117</f>
        <v>1</v>
      </c>
      <c r="G393" s="843"/>
    </row>
    <row r="394" spans="2:7" x14ac:dyDescent="0.25">
      <c r="B394" s="707">
        <v>28</v>
      </c>
      <c r="C394" s="843"/>
      <c r="D394" s="843"/>
      <c r="E394" s="843"/>
      <c r="F394" s="12">
        <f>'2 жастағы Ш'!CI117</f>
        <v>0</v>
      </c>
      <c r="G394" s="843"/>
    </row>
    <row r="395" spans="2:7" x14ac:dyDescent="0.25">
      <c r="B395" s="708"/>
      <c r="C395" s="843"/>
      <c r="D395" s="843"/>
      <c r="E395" s="843"/>
      <c r="F395" s="12">
        <f>'2 жастағы Ш'!CH117</f>
        <v>0</v>
      </c>
      <c r="G395" s="843"/>
    </row>
    <row r="396" spans="2:7" x14ac:dyDescent="0.25">
      <c r="B396" s="712"/>
      <c r="C396" s="843"/>
      <c r="D396" s="843"/>
      <c r="E396" s="843"/>
      <c r="F396" s="12">
        <f>'2 жастағы Ш'!CG117</f>
        <v>1</v>
      </c>
      <c r="G396" s="843"/>
    </row>
    <row r="397" spans="2:7" x14ac:dyDescent="0.25">
      <c r="B397" s="707">
        <v>29</v>
      </c>
      <c r="C397" s="843"/>
      <c r="D397" s="843"/>
      <c r="E397" s="843"/>
      <c r="F397" s="12">
        <f>'2 жастағы Ш'!CL117</f>
        <v>0</v>
      </c>
      <c r="G397" s="843"/>
    </row>
    <row r="398" spans="2:7" x14ac:dyDescent="0.25">
      <c r="B398" s="708"/>
      <c r="C398" s="843"/>
      <c r="D398" s="843"/>
      <c r="E398" s="843"/>
      <c r="F398" s="12">
        <f>'2 жастағы Ш'!CK117</f>
        <v>0</v>
      </c>
      <c r="G398" s="843"/>
    </row>
    <row r="399" spans="2:7" x14ac:dyDescent="0.25">
      <c r="B399" s="712"/>
      <c r="C399" s="843"/>
      <c r="D399" s="843"/>
      <c r="E399" s="843"/>
      <c r="F399" s="12">
        <f>'2 жастағы Ш'!CJ117</f>
        <v>1</v>
      </c>
      <c r="G399" s="843"/>
    </row>
    <row r="400" spans="2:7" x14ac:dyDescent="0.25">
      <c r="B400" s="707">
        <v>30</v>
      </c>
      <c r="C400" s="843"/>
      <c r="D400" s="843"/>
      <c r="E400" s="843"/>
      <c r="F400" s="12">
        <f>'2 жастағы Ш'!CO117</f>
        <v>0</v>
      </c>
      <c r="G400" s="843"/>
    </row>
    <row r="401" spans="2:7" x14ac:dyDescent="0.25">
      <c r="B401" s="708"/>
      <c r="C401" s="843"/>
      <c r="D401" s="843"/>
      <c r="E401" s="843"/>
      <c r="F401" s="12">
        <f>'2 жастағы Ш'!CN117</f>
        <v>0</v>
      </c>
      <c r="G401" s="843"/>
    </row>
    <row r="402" spans="2:7" x14ac:dyDescent="0.25">
      <c r="B402" s="712"/>
      <c r="C402" s="843"/>
      <c r="D402" s="843"/>
      <c r="E402" s="843"/>
      <c r="F402" s="12">
        <f>'2 жастағы Ш'!CM117</f>
        <v>1</v>
      </c>
      <c r="G402" s="843"/>
    </row>
    <row r="403" spans="2:7" x14ac:dyDescent="0.25">
      <c r="B403" s="707">
        <v>31</v>
      </c>
      <c r="C403" s="843"/>
      <c r="D403" s="843"/>
      <c r="E403" s="843"/>
      <c r="F403" s="12">
        <f>'2 жастағы Ш'!CR117</f>
        <v>0</v>
      </c>
      <c r="G403" s="843"/>
    </row>
    <row r="404" spans="2:7" x14ac:dyDescent="0.25">
      <c r="B404" s="708"/>
      <c r="C404" s="843"/>
      <c r="D404" s="843"/>
      <c r="E404" s="843"/>
      <c r="F404" s="12">
        <f>'2 жастағы Ш'!CQ117</f>
        <v>0</v>
      </c>
      <c r="G404" s="843"/>
    </row>
    <row r="405" spans="2:7" x14ac:dyDescent="0.25">
      <c r="B405" s="712"/>
      <c r="C405" s="843"/>
      <c r="D405" s="843"/>
      <c r="E405" s="843"/>
      <c r="F405" s="12">
        <f>'2 жастағы Ш'!CP117</f>
        <v>1</v>
      </c>
      <c r="G405" s="843"/>
    </row>
    <row r="406" spans="2:7" x14ac:dyDescent="0.25">
      <c r="B406" s="707">
        <v>32</v>
      </c>
      <c r="C406" s="843"/>
      <c r="D406" s="843"/>
      <c r="E406" s="843"/>
      <c r="F406" s="12">
        <f>'2 жастағы Ш'!CU117</f>
        <v>0</v>
      </c>
      <c r="G406" s="843"/>
    </row>
    <row r="407" spans="2:7" x14ac:dyDescent="0.25">
      <c r="B407" s="708"/>
      <c r="C407" s="843"/>
      <c r="D407" s="843"/>
      <c r="E407" s="843"/>
      <c r="F407" s="12">
        <f>'2 жастағы Ш'!CT117</f>
        <v>0</v>
      </c>
      <c r="G407" s="843"/>
    </row>
    <row r="408" spans="2:7" x14ac:dyDescent="0.25">
      <c r="B408" s="712"/>
      <c r="C408" s="843"/>
      <c r="D408" s="843"/>
      <c r="E408" s="843"/>
      <c r="F408" s="12">
        <f>'2 жастағы Ш'!CS117</f>
        <v>1</v>
      </c>
      <c r="G408" s="843"/>
    </row>
    <row r="409" spans="2:7" x14ac:dyDescent="0.25">
      <c r="B409" s="707">
        <v>33</v>
      </c>
      <c r="C409" s="843"/>
      <c r="D409" s="843"/>
      <c r="E409" s="843"/>
      <c r="F409" s="12">
        <f>'2 жастағы Ш'!CX117</f>
        <v>0</v>
      </c>
      <c r="G409" s="843"/>
    </row>
    <row r="410" spans="2:7" x14ac:dyDescent="0.25">
      <c r="B410" s="708"/>
      <c r="C410" s="843"/>
      <c r="D410" s="843"/>
      <c r="E410" s="843"/>
      <c r="F410" s="12">
        <f>'2 жастағы Ш'!CW117</f>
        <v>0</v>
      </c>
      <c r="G410" s="843"/>
    </row>
    <row r="411" spans="2:7" x14ac:dyDescent="0.25">
      <c r="B411" s="712"/>
      <c r="C411" s="843"/>
      <c r="D411" s="843"/>
      <c r="E411" s="843"/>
      <c r="F411" s="12">
        <f>'2 жастағы Ш'!CV117</f>
        <v>1</v>
      </c>
      <c r="G411" s="843"/>
    </row>
    <row r="412" spans="2:7" x14ac:dyDescent="0.25">
      <c r="B412" s="707">
        <v>34</v>
      </c>
      <c r="C412" s="843"/>
      <c r="D412" s="843"/>
      <c r="E412" s="843"/>
      <c r="F412" s="12">
        <f>'2 жастағы Ш'!DA117</f>
        <v>0</v>
      </c>
      <c r="G412" s="843"/>
    </row>
    <row r="413" spans="2:7" x14ac:dyDescent="0.25">
      <c r="B413" s="708"/>
      <c r="C413" s="843"/>
      <c r="D413" s="843"/>
      <c r="E413" s="843"/>
      <c r="F413" s="12">
        <f>'2 жастағы Ш'!CZ117</f>
        <v>0</v>
      </c>
      <c r="G413" s="843"/>
    </row>
    <row r="414" spans="2:7" x14ac:dyDescent="0.25">
      <c r="B414" s="712"/>
      <c r="C414" s="843"/>
      <c r="D414" s="843"/>
      <c r="E414" s="843"/>
      <c r="F414" s="12">
        <f>'2 жастағы Ш'!CY117</f>
        <v>1</v>
      </c>
      <c r="G414" s="843"/>
    </row>
    <row r="415" spans="2:7" x14ac:dyDescent="0.25">
      <c r="B415" s="707">
        <v>35</v>
      </c>
      <c r="C415" s="843"/>
      <c r="D415" s="843"/>
      <c r="E415" s="843"/>
      <c r="F415" s="12">
        <f>'2 жастағы Ш'!DD117</f>
        <v>0</v>
      </c>
      <c r="G415" s="843"/>
    </row>
    <row r="416" spans="2:7" x14ac:dyDescent="0.25">
      <c r="B416" s="708"/>
      <c r="C416" s="843"/>
      <c r="D416" s="843"/>
      <c r="E416" s="843"/>
      <c r="F416" s="12">
        <f>'2 жастағы Ш'!DC117</f>
        <v>0</v>
      </c>
      <c r="G416" s="843"/>
    </row>
    <row r="417" spans="2:7" x14ac:dyDescent="0.25">
      <c r="B417" s="712"/>
      <c r="C417" s="843"/>
      <c r="D417" s="843"/>
      <c r="E417" s="843"/>
      <c r="F417" s="12">
        <f>'2 жастағы Ш'!DB117</f>
        <v>1</v>
      </c>
      <c r="G417" s="843"/>
    </row>
    <row r="418" spans="2:7" x14ac:dyDescent="0.25">
      <c r="B418" s="707">
        <v>36</v>
      </c>
      <c r="C418" s="843"/>
      <c r="D418" s="843"/>
      <c r="E418" s="843"/>
      <c r="F418" s="12">
        <f>'2 жастағы Ш'!DG117</f>
        <v>0</v>
      </c>
      <c r="G418" s="843"/>
    </row>
    <row r="419" spans="2:7" x14ac:dyDescent="0.25">
      <c r="B419" s="708"/>
      <c r="C419" s="843"/>
      <c r="D419" s="843"/>
      <c r="E419" s="843"/>
      <c r="F419" s="12">
        <f>'2 жастағы Ш'!DF117</f>
        <v>0</v>
      </c>
      <c r="G419" s="843"/>
    </row>
    <row r="420" spans="2:7" x14ac:dyDescent="0.25">
      <c r="B420" s="708"/>
      <c r="C420" s="843"/>
      <c r="D420" s="843"/>
      <c r="E420" s="843"/>
      <c r="F420" s="334">
        <f>'2 жастағы Ш'!DE117</f>
        <v>1</v>
      </c>
      <c r="G420" s="843"/>
    </row>
    <row r="421" spans="2:7" x14ac:dyDescent="0.25">
      <c r="B421" s="748">
        <v>37</v>
      </c>
      <c r="C421" s="843"/>
      <c r="D421" s="843"/>
      <c r="E421" s="843"/>
      <c r="F421" s="12">
        <f>'2 жастағы Ш'!DJ117</f>
        <v>0</v>
      </c>
      <c r="G421" s="843"/>
    </row>
    <row r="422" spans="2:7" x14ac:dyDescent="0.25">
      <c r="B422" s="748"/>
      <c r="C422" s="843"/>
      <c r="D422" s="843"/>
      <c r="E422" s="843"/>
      <c r="F422" s="12">
        <f>'2 жастағы Ш'!DI117</f>
        <v>0</v>
      </c>
      <c r="G422" s="843"/>
    </row>
    <row r="423" spans="2:7" x14ac:dyDescent="0.25">
      <c r="B423" s="748"/>
      <c r="C423" s="844"/>
      <c r="D423" s="844"/>
      <c r="E423" s="844"/>
      <c r="F423" s="12">
        <f>'2 жастағы Ш'!DH117</f>
        <v>1</v>
      </c>
      <c r="G423" s="844"/>
    </row>
    <row r="424" spans="2:7" ht="18.75" x14ac:dyDescent="0.25">
      <c r="B424" s="821" t="s">
        <v>824</v>
      </c>
      <c r="C424" s="158">
        <f>'2 жастағы Ф'!BK117</f>
        <v>0</v>
      </c>
      <c r="D424" s="158">
        <f>'2 жастағы К'!BN117</f>
        <v>1</v>
      </c>
      <c r="E424" s="158">
        <f>'2 жастағы Т'!AG117</f>
        <v>0</v>
      </c>
      <c r="F424" s="158">
        <f>'2 жастағы Ш'!DM117</f>
        <v>0</v>
      </c>
      <c r="G424" s="159">
        <f>'2 жастағы Ә'!BN117</f>
        <v>0</v>
      </c>
    </row>
    <row r="425" spans="2:7" ht="18.75" x14ac:dyDescent="0.25">
      <c r="B425" s="821"/>
      <c r="C425" s="40">
        <f>'2 жастағы Ф'!BJ117</f>
        <v>0</v>
      </c>
      <c r="D425" s="40">
        <f>'2 жастағы К'!BM117</f>
        <v>0</v>
      </c>
      <c r="E425" s="40">
        <f>'2 жастағы Т'!AF117</f>
        <v>0</v>
      </c>
      <c r="F425" s="40">
        <f>'2 жастағы Ш'!DL117</f>
        <v>0</v>
      </c>
      <c r="G425" s="68">
        <f>'2 жастағы Ә'!BM117</f>
        <v>0</v>
      </c>
    </row>
    <row r="426" spans="2:7" ht="18.75" x14ac:dyDescent="0.25">
      <c r="B426" s="821"/>
      <c r="C426" s="95">
        <f>'2 жастағы Ф'!BI117</f>
        <v>19</v>
      </c>
      <c r="D426" s="95">
        <f>'2 жастағы К'!BL117</f>
        <v>19</v>
      </c>
      <c r="E426" s="95">
        <f>'2 жастағы Т'!AE117</f>
        <v>9</v>
      </c>
      <c r="F426" s="95">
        <f>'2 жастағы Ш'!DK117</f>
        <v>37</v>
      </c>
      <c r="G426" s="96">
        <f>'2 жастағы Ә'!BL117</f>
        <v>20</v>
      </c>
    </row>
    <row r="427" spans="2:7" x14ac:dyDescent="0.25">
      <c r="B427" s="157">
        <f>СВОД!V104</f>
        <v>0</v>
      </c>
    </row>
    <row r="732" ht="267.75" customHeight="1" x14ac:dyDescent="0.25"/>
    <row r="748" ht="220.5" customHeight="1" x14ac:dyDescent="0.25"/>
    <row r="776" ht="330.75" customHeight="1" x14ac:dyDescent="0.25"/>
    <row r="784" ht="330.75" customHeight="1" x14ac:dyDescent="0.25"/>
    <row r="793" spans="25:97" ht="15.75" thickBot="1" x14ac:dyDescent="0.3"/>
    <row r="794" spans="25:97" ht="15" customHeight="1" x14ac:dyDescent="0.25">
      <c r="Y794" s="352">
        <v>1</v>
      </c>
      <c r="Z794" s="353" t="s">
        <v>828</v>
      </c>
      <c r="AA794">
        <v>1</v>
      </c>
      <c r="AB794" s="354" t="s">
        <v>829</v>
      </c>
      <c r="AC794">
        <v>1</v>
      </c>
      <c r="AD794" s="354" t="s">
        <v>830</v>
      </c>
      <c r="AE794" s="352">
        <v>1</v>
      </c>
      <c r="AF794" s="353" t="s">
        <v>831</v>
      </c>
      <c r="AG794">
        <v>1</v>
      </c>
      <c r="AH794" s="354" t="s">
        <v>832</v>
      </c>
      <c r="AI794">
        <v>1</v>
      </c>
      <c r="AJ794" s="353" t="s">
        <v>833</v>
      </c>
      <c r="AK794" s="352">
        <v>1</v>
      </c>
      <c r="AL794" s="353" t="s">
        <v>834</v>
      </c>
      <c r="AM794">
        <v>1</v>
      </c>
      <c r="AN794" s="354" t="s">
        <v>835</v>
      </c>
      <c r="AO794">
        <v>1</v>
      </c>
      <c r="AP794" s="353" t="s">
        <v>836</v>
      </c>
      <c r="AR794" s="197">
        <v>1</v>
      </c>
      <c r="AS794" s="465" t="s">
        <v>1050</v>
      </c>
      <c r="AT794">
        <v>1</v>
      </c>
      <c r="AU794" s="466" t="s">
        <v>1051</v>
      </c>
      <c r="AV794">
        <v>1</v>
      </c>
      <c r="AW794" s="465" t="s">
        <v>1052</v>
      </c>
      <c r="AX794" s="467">
        <v>1</v>
      </c>
      <c r="AY794" s="465" t="s">
        <v>1053</v>
      </c>
      <c r="AZ794">
        <v>1</v>
      </c>
      <c r="BA794" s="466" t="s">
        <v>1054</v>
      </c>
      <c r="BB794">
        <v>1</v>
      </c>
      <c r="BC794" s="465" t="s">
        <v>1055</v>
      </c>
      <c r="BD794" s="468">
        <v>1</v>
      </c>
      <c r="BE794" s="465" t="s">
        <v>1056</v>
      </c>
      <c r="BF794">
        <v>1</v>
      </c>
      <c r="BG794" s="469" t="s">
        <v>1057</v>
      </c>
      <c r="BH794">
        <v>1</v>
      </c>
      <c r="BI794" s="465" t="s">
        <v>1058</v>
      </c>
      <c r="BJ794" s="468">
        <v>1</v>
      </c>
      <c r="BK794" s="465" t="s">
        <v>1059</v>
      </c>
      <c r="BL794">
        <v>1</v>
      </c>
      <c r="BM794" s="469" t="s">
        <v>1060</v>
      </c>
      <c r="BN794">
        <v>1</v>
      </c>
      <c r="BO794" s="465" t="s">
        <v>1061</v>
      </c>
      <c r="BP794" s="468">
        <v>1</v>
      </c>
      <c r="BQ794" s="465" t="s">
        <v>1062</v>
      </c>
      <c r="BR794">
        <v>1</v>
      </c>
      <c r="BS794" s="469" t="s">
        <v>1063</v>
      </c>
      <c r="BT794">
        <v>1</v>
      </c>
      <c r="BU794" s="465" t="s">
        <v>1064</v>
      </c>
      <c r="BV794" s="197"/>
      <c r="BW794" s="470"/>
      <c r="BX794" s="199"/>
      <c r="BY794" s="198"/>
      <c r="BZ794" s="199"/>
      <c r="CA794" s="200"/>
      <c r="CB794" s="197"/>
      <c r="CC794" s="470"/>
      <c r="CD794" s="199"/>
      <c r="CE794" s="198"/>
      <c r="CF794" s="199"/>
      <c r="CG794" s="200"/>
      <c r="CH794" s="197"/>
      <c r="CI794" s="198"/>
      <c r="CJ794" s="199"/>
      <c r="CK794" s="198"/>
      <c r="CL794" s="199"/>
      <c r="CM794" s="200"/>
      <c r="CN794" s="197"/>
      <c r="CO794" s="198"/>
      <c r="CP794" s="199"/>
      <c r="CQ794" s="198"/>
      <c r="CR794" s="199"/>
      <c r="CS794" s="200"/>
    </row>
    <row r="795" spans="25:97" ht="15" customHeight="1" x14ac:dyDescent="0.25">
      <c r="Y795" s="355"/>
      <c r="Z795" s="356"/>
      <c r="AA795" s="357"/>
      <c r="AB795" s="356"/>
      <c r="AC795" s="357"/>
      <c r="AD795" s="358"/>
      <c r="AE795" s="355"/>
      <c r="AF795" s="356"/>
      <c r="AG795" s="357"/>
      <c r="AH795" s="356"/>
      <c r="AI795" s="357"/>
      <c r="AJ795" s="358"/>
      <c r="AK795" s="355"/>
      <c r="AL795" s="356"/>
      <c r="AM795" s="357"/>
      <c r="AN795" s="356"/>
      <c r="AO795" s="357"/>
      <c r="AP795" s="358"/>
      <c r="AR795" s="201"/>
      <c r="AS795" s="471"/>
      <c r="AT795" s="472"/>
      <c r="AU795" s="205"/>
      <c r="AV795" s="472"/>
      <c r="AW795" s="206"/>
      <c r="AX795" s="473"/>
      <c r="AY795" s="471"/>
      <c r="AZ795" s="472"/>
      <c r="BA795" s="205"/>
      <c r="BB795" s="472"/>
      <c r="BC795" s="206"/>
      <c r="BD795" s="474"/>
      <c r="BE795" s="475"/>
      <c r="BF795" s="476"/>
      <c r="BG795" s="475"/>
      <c r="BH795" s="476"/>
      <c r="BI795" s="477"/>
      <c r="BJ795" s="474"/>
      <c r="BK795" s="475"/>
      <c r="BL795" s="476"/>
      <c r="BM795" s="475"/>
      <c r="BN795" s="476"/>
      <c r="BO795" s="477"/>
      <c r="BP795" s="474"/>
      <c r="BQ795" s="475"/>
      <c r="BR795" s="476"/>
      <c r="BS795" s="475"/>
      <c r="BT795" s="476"/>
      <c r="BU795" s="206"/>
      <c r="BV795" s="201"/>
      <c r="BW795" s="478"/>
      <c r="BX795" s="203"/>
      <c r="BY795" s="202"/>
      <c r="BZ795" s="203"/>
      <c r="CA795" s="204"/>
      <c r="CB795" s="201"/>
      <c r="CC795" s="478"/>
      <c r="CD795" s="203"/>
      <c r="CE795" s="202"/>
      <c r="CF795" s="203"/>
      <c r="CG795" s="204"/>
      <c r="CH795" s="201"/>
      <c r="CI795" s="202"/>
      <c r="CJ795" s="203"/>
      <c r="CK795" s="205"/>
      <c r="CL795" s="203"/>
      <c r="CM795" s="206"/>
      <c r="CN795" s="201"/>
      <c r="CO795" s="202"/>
      <c r="CP795" s="203"/>
      <c r="CQ795" s="202"/>
      <c r="CR795" s="203"/>
      <c r="CS795" s="204"/>
    </row>
    <row r="796" spans="25:97" ht="15" customHeight="1" x14ac:dyDescent="0.25">
      <c r="Y796" s="355"/>
      <c r="Z796" s="356"/>
      <c r="AA796" s="357"/>
      <c r="AB796" s="356"/>
      <c r="AC796" s="357"/>
      <c r="AD796" s="358"/>
      <c r="AE796" s="355"/>
      <c r="AF796" s="356"/>
      <c r="AG796" s="357"/>
      <c r="AH796" s="356"/>
      <c r="AI796" s="357"/>
      <c r="AJ796" s="358"/>
      <c r="AK796" s="355"/>
      <c r="AL796" s="356"/>
      <c r="AM796" s="357"/>
      <c r="AN796" s="356"/>
      <c r="AO796" s="357"/>
      <c r="AP796" s="358"/>
      <c r="AR796" s="201"/>
      <c r="AS796" s="471"/>
      <c r="AT796" s="472"/>
      <c r="AU796" s="205"/>
      <c r="AV796" s="472"/>
      <c r="AW796" s="206"/>
      <c r="AX796" s="473"/>
      <c r="AY796" s="471"/>
      <c r="AZ796" s="472"/>
      <c r="BA796" s="205"/>
      <c r="BB796" s="472"/>
      <c r="BC796" s="206"/>
      <c r="BD796" s="474"/>
      <c r="BE796" s="475"/>
      <c r="BF796" s="476"/>
      <c r="BG796" s="475"/>
      <c r="BH796" s="476"/>
      <c r="BI796" s="477"/>
      <c r="BJ796" s="474"/>
      <c r="BK796" s="475"/>
      <c r="BL796" s="476"/>
      <c r="BM796" s="475"/>
      <c r="BN796" s="476"/>
      <c r="BO796" s="477"/>
      <c r="BP796" s="474"/>
      <c r="BQ796" s="475"/>
      <c r="BR796" s="476"/>
      <c r="BS796" s="475"/>
      <c r="BT796" s="476"/>
      <c r="BU796" s="206"/>
      <c r="BV796" s="201"/>
      <c r="BW796" s="478"/>
      <c r="BX796" s="203"/>
      <c r="BY796" s="202"/>
      <c r="BZ796" s="203"/>
      <c r="CA796" s="204"/>
      <c r="CB796" s="201"/>
      <c r="CC796" s="478"/>
      <c r="CD796" s="203"/>
      <c r="CE796" s="202"/>
      <c r="CF796" s="203"/>
      <c r="CG796" s="204"/>
      <c r="CH796" s="201"/>
      <c r="CI796" s="202"/>
      <c r="CJ796" s="203"/>
      <c r="CK796" s="205"/>
      <c r="CL796" s="203"/>
      <c r="CM796" s="206"/>
      <c r="CN796" s="201"/>
      <c r="CO796" s="202"/>
      <c r="CP796" s="203"/>
      <c r="CQ796" s="202"/>
      <c r="CR796" s="203"/>
      <c r="CS796" s="204"/>
    </row>
    <row r="797" spans="25:97" ht="15" customHeight="1" x14ac:dyDescent="0.25">
      <c r="Y797" s="359"/>
      <c r="Z797" s="360"/>
      <c r="AA797" s="361"/>
      <c r="AB797" s="360"/>
      <c r="AC797" s="361"/>
      <c r="AD797" s="362"/>
      <c r="AE797" s="359"/>
      <c r="AF797" s="360"/>
      <c r="AG797" s="361"/>
      <c r="AH797" s="360"/>
      <c r="AI797" s="361"/>
      <c r="AJ797" s="362"/>
      <c r="AK797" s="359"/>
      <c r="AL797" s="360"/>
      <c r="AM797" s="361"/>
      <c r="AN797" s="360"/>
      <c r="AO797" s="361"/>
      <c r="AP797" s="362"/>
      <c r="AR797" s="207"/>
      <c r="AS797" s="479"/>
      <c r="AT797" s="480"/>
      <c r="AU797" s="481"/>
      <c r="AV797" s="480"/>
      <c r="AW797" s="482"/>
      <c r="AX797" s="483"/>
      <c r="AY797" s="479"/>
      <c r="AZ797" s="480"/>
      <c r="BA797" s="481"/>
      <c r="BB797" s="480"/>
      <c r="BC797" s="482"/>
      <c r="BD797" s="484"/>
      <c r="BE797" s="485"/>
      <c r="BF797" s="486"/>
      <c r="BG797" s="485"/>
      <c r="BH797" s="486"/>
      <c r="BI797" s="487"/>
      <c r="BJ797" s="484"/>
      <c r="BK797" s="485"/>
      <c r="BL797" s="486"/>
      <c r="BM797" s="485"/>
      <c r="BN797" s="486"/>
      <c r="BO797" s="487"/>
      <c r="BP797" s="484"/>
      <c r="BQ797" s="485"/>
      <c r="BR797" s="486"/>
      <c r="BS797" s="485"/>
      <c r="BT797" s="486"/>
      <c r="BU797" s="210"/>
      <c r="BV797" s="207"/>
      <c r="BW797" s="488"/>
      <c r="BX797" s="209"/>
      <c r="BY797" s="208"/>
      <c r="BZ797" s="209"/>
      <c r="CA797" s="210"/>
      <c r="CB797" s="207"/>
      <c r="CC797" s="488"/>
      <c r="CD797" s="209"/>
      <c r="CE797" s="208"/>
      <c r="CF797" s="209"/>
      <c r="CG797" s="210"/>
      <c r="CH797" s="207"/>
      <c r="CI797" s="208"/>
      <c r="CJ797" s="209"/>
      <c r="CK797" s="208"/>
      <c r="CL797" s="209"/>
      <c r="CM797" s="210"/>
      <c r="CN797" s="207"/>
      <c r="CO797" s="208"/>
      <c r="CP797" s="209"/>
      <c r="CQ797" s="208"/>
      <c r="CR797" s="209"/>
      <c r="CS797" s="210"/>
    </row>
    <row r="798" spans="25:97" ht="15" customHeight="1" x14ac:dyDescent="0.25">
      <c r="Y798" s="355">
        <v>1</v>
      </c>
      <c r="Z798" s="363" t="s">
        <v>837</v>
      </c>
      <c r="AA798">
        <v>1</v>
      </c>
      <c r="AB798" s="356" t="s">
        <v>838</v>
      </c>
      <c r="AC798">
        <v>1</v>
      </c>
      <c r="AD798" s="363" t="s">
        <v>839</v>
      </c>
      <c r="AE798" s="355">
        <v>1</v>
      </c>
      <c r="AF798" s="363" t="s">
        <v>840</v>
      </c>
      <c r="AG798">
        <v>1</v>
      </c>
      <c r="AH798" s="356" t="s">
        <v>841</v>
      </c>
      <c r="AI798">
        <v>1</v>
      </c>
      <c r="AJ798" s="363" t="s">
        <v>842</v>
      </c>
      <c r="AK798" s="355">
        <v>1</v>
      </c>
      <c r="AL798" s="363" t="s">
        <v>843</v>
      </c>
      <c r="AM798">
        <v>1</v>
      </c>
      <c r="AN798" s="356" t="s">
        <v>844</v>
      </c>
      <c r="AO798">
        <v>1</v>
      </c>
      <c r="AP798" s="363" t="s">
        <v>845</v>
      </c>
      <c r="AR798" s="201">
        <v>1</v>
      </c>
      <c r="AS798" s="489" t="s">
        <v>1065</v>
      </c>
      <c r="AT798">
        <v>1</v>
      </c>
      <c r="AU798" s="490" t="s">
        <v>1066</v>
      </c>
      <c r="AV798">
        <v>1</v>
      </c>
      <c r="AW798" s="489" t="s">
        <v>1067</v>
      </c>
      <c r="AX798" s="473">
        <v>1</v>
      </c>
      <c r="AY798" s="489" t="s">
        <v>1068</v>
      </c>
      <c r="AZ798">
        <v>1</v>
      </c>
      <c r="BA798" s="490" t="s">
        <v>1069</v>
      </c>
      <c r="BB798">
        <v>1</v>
      </c>
      <c r="BC798" s="489" t="s">
        <v>1070</v>
      </c>
      <c r="BD798" s="474">
        <v>1</v>
      </c>
      <c r="BE798" s="489" t="s">
        <v>1071</v>
      </c>
      <c r="BF798">
        <v>1</v>
      </c>
      <c r="BG798" s="475" t="s">
        <v>1072</v>
      </c>
      <c r="BH798">
        <v>1</v>
      </c>
      <c r="BI798" s="489" t="s">
        <v>1073</v>
      </c>
      <c r="BJ798" s="474">
        <v>1</v>
      </c>
      <c r="BK798" s="489" t="s">
        <v>1074</v>
      </c>
      <c r="BL798">
        <v>1</v>
      </c>
      <c r="BM798" s="475" t="s">
        <v>1075</v>
      </c>
      <c r="BN798">
        <v>1</v>
      </c>
      <c r="BO798" s="489" t="s">
        <v>1076</v>
      </c>
      <c r="BP798" s="474">
        <v>1</v>
      </c>
      <c r="BQ798" s="489" t="s">
        <v>1077</v>
      </c>
      <c r="BR798">
        <v>1</v>
      </c>
      <c r="BS798" s="475" t="s">
        <v>1078</v>
      </c>
      <c r="BT798">
        <v>1</v>
      </c>
      <c r="BU798" s="489" t="s">
        <v>1079</v>
      </c>
      <c r="BV798" s="201"/>
      <c r="BW798" s="471"/>
      <c r="BX798" s="203"/>
      <c r="BY798" s="205"/>
      <c r="BZ798" s="203"/>
      <c r="CA798" s="206"/>
      <c r="CB798" s="201"/>
      <c r="CC798" s="471"/>
      <c r="CD798" s="203"/>
      <c r="CE798" s="205"/>
      <c r="CF798" s="203"/>
      <c r="CG798" s="206"/>
      <c r="CH798" s="201"/>
      <c r="CI798" s="205"/>
      <c r="CJ798" s="203"/>
      <c r="CK798" s="205"/>
      <c r="CL798" s="203"/>
      <c r="CM798" s="206"/>
      <c r="CN798" s="201"/>
      <c r="CO798" s="205"/>
      <c r="CP798" s="203"/>
      <c r="CQ798" s="205"/>
      <c r="CR798" s="203"/>
      <c r="CS798" s="206"/>
    </row>
    <row r="799" spans="25:97" ht="15" customHeight="1" x14ac:dyDescent="0.25">
      <c r="Y799" s="355"/>
      <c r="Z799" s="356"/>
      <c r="AA799" s="357"/>
      <c r="AB799" s="356"/>
      <c r="AC799" s="357"/>
      <c r="AD799" s="358"/>
      <c r="AE799" s="355"/>
      <c r="AF799" s="356"/>
      <c r="AG799" s="357"/>
      <c r="AH799" s="356"/>
      <c r="AI799" s="357"/>
      <c r="AJ799" s="358"/>
      <c r="AK799" s="355"/>
      <c r="AL799" s="356"/>
      <c r="AM799" s="357"/>
      <c r="AN799" s="356"/>
      <c r="AO799" s="357"/>
      <c r="AP799" s="358"/>
      <c r="AR799" s="201"/>
      <c r="AS799" s="471"/>
      <c r="AT799" s="472"/>
      <c r="AU799" s="205"/>
      <c r="AV799" s="472"/>
      <c r="AW799" s="206"/>
      <c r="AX799" s="473"/>
      <c r="AY799" s="471"/>
      <c r="AZ799" s="472"/>
      <c r="BA799" s="205"/>
      <c r="BB799" s="472"/>
      <c r="BC799" s="206"/>
      <c r="BD799" s="474"/>
      <c r="BE799" s="475"/>
      <c r="BF799" s="476"/>
      <c r="BG799" s="475"/>
      <c r="BH799" s="476"/>
      <c r="BI799" s="477"/>
      <c r="BJ799" s="474"/>
      <c r="BK799" s="475"/>
      <c r="BL799" s="476"/>
      <c r="BM799" s="475"/>
      <c r="BN799" s="476"/>
      <c r="BO799" s="477"/>
      <c r="BP799" s="474"/>
      <c r="BQ799" s="475"/>
      <c r="BR799" s="476"/>
      <c r="BS799" s="475"/>
      <c r="BT799" s="476"/>
      <c r="BU799" s="204"/>
      <c r="BV799" s="201"/>
      <c r="BW799" s="478"/>
      <c r="BX799" s="203"/>
      <c r="BY799" s="202"/>
      <c r="BZ799" s="203"/>
      <c r="CA799" s="204"/>
      <c r="CB799" s="201"/>
      <c r="CC799" s="478"/>
      <c r="CD799" s="203"/>
      <c r="CE799" s="202"/>
      <c r="CF799" s="203"/>
      <c r="CG799" s="204"/>
      <c r="CH799" s="201"/>
      <c r="CI799" s="202"/>
      <c r="CJ799" s="203"/>
      <c r="CK799" s="202"/>
      <c r="CL799" s="203"/>
      <c r="CM799" s="204"/>
      <c r="CN799" s="201"/>
      <c r="CO799" s="202"/>
      <c r="CP799" s="203"/>
      <c r="CQ799" s="202"/>
      <c r="CR799" s="203"/>
      <c r="CS799" s="204"/>
    </row>
    <row r="800" spans="25:97" ht="15" customHeight="1" x14ac:dyDescent="0.25">
      <c r="Y800" s="355"/>
      <c r="Z800" s="356"/>
      <c r="AA800" s="357"/>
      <c r="AB800" s="356"/>
      <c r="AC800" s="357"/>
      <c r="AD800" s="358"/>
      <c r="AE800" s="355"/>
      <c r="AF800" s="356"/>
      <c r="AG800" s="357"/>
      <c r="AH800" s="356"/>
      <c r="AI800" s="357"/>
      <c r="AJ800" s="358"/>
      <c r="AK800" s="355"/>
      <c r="AL800" s="356"/>
      <c r="AM800" s="357"/>
      <c r="AN800" s="356"/>
      <c r="AO800" s="357"/>
      <c r="AP800" s="358"/>
      <c r="AR800" s="201"/>
      <c r="AS800" s="471"/>
      <c r="AT800" s="472"/>
      <c r="AU800" s="205"/>
      <c r="AV800" s="472"/>
      <c r="AW800" s="206"/>
      <c r="AX800" s="473"/>
      <c r="AY800" s="471"/>
      <c r="AZ800" s="472"/>
      <c r="BA800" s="205"/>
      <c r="BB800" s="472"/>
      <c r="BC800" s="206"/>
      <c r="BD800" s="474"/>
      <c r="BE800" s="475"/>
      <c r="BF800" s="476"/>
      <c r="BG800" s="475"/>
      <c r="BH800" s="476"/>
      <c r="BI800" s="477"/>
      <c r="BJ800" s="474"/>
      <c r="BK800" s="475"/>
      <c r="BL800" s="476"/>
      <c r="BM800" s="475"/>
      <c r="BN800" s="476"/>
      <c r="BO800" s="477"/>
      <c r="BP800" s="474"/>
      <c r="BQ800" s="475"/>
      <c r="BR800" s="476"/>
      <c r="BS800" s="475"/>
      <c r="BT800" s="476"/>
      <c r="BU800" s="204"/>
      <c r="BV800" s="201"/>
      <c r="BW800" s="478"/>
      <c r="BX800" s="203"/>
      <c r="BY800" s="202"/>
      <c r="BZ800" s="203"/>
      <c r="CA800" s="204"/>
      <c r="CB800" s="201"/>
      <c r="CC800" s="478"/>
      <c r="CD800" s="203"/>
      <c r="CE800" s="202"/>
      <c r="CF800" s="203"/>
      <c r="CG800" s="204"/>
      <c r="CH800" s="201"/>
      <c r="CI800" s="202"/>
      <c r="CJ800" s="203"/>
      <c r="CK800" s="202"/>
      <c r="CL800" s="203"/>
      <c r="CM800" s="204"/>
      <c r="CN800" s="201"/>
      <c r="CO800" s="202"/>
      <c r="CP800" s="203"/>
      <c r="CQ800" s="202"/>
      <c r="CR800" s="203"/>
      <c r="CS800" s="204"/>
    </row>
    <row r="801" spans="25:97" ht="15" customHeight="1" x14ac:dyDescent="0.25">
      <c r="Y801" s="359"/>
      <c r="Z801" s="360"/>
      <c r="AA801" s="361"/>
      <c r="AB801" s="360"/>
      <c r="AC801" s="361"/>
      <c r="AD801" s="362"/>
      <c r="AE801" s="359"/>
      <c r="AF801" s="360"/>
      <c r="AG801" s="361"/>
      <c r="AH801" s="360"/>
      <c r="AI801" s="361"/>
      <c r="AJ801" s="362"/>
      <c r="AK801" s="359"/>
      <c r="AL801" s="360"/>
      <c r="AM801" s="361"/>
      <c r="AN801" s="360"/>
      <c r="AO801" s="361"/>
      <c r="AP801" s="362"/>
      <c r="AR801" s="207"/>
      <c r="AS801" s="479"/>
      <c r="AT801" s="480"/>
      <c r="AU801" s="481"/>
      <c r="AV801" s="480"/>
      <c r="AW801" s="482"/>
      <c r="AX801" s="483"/>
      <c r="AY801" s="479"/>
      <c r="AZ801" s="480"/>
      <c r="BA801" s="481"/>
      <c r="BB801" s="480"/>
      <c r="BC801" s="482"/>
      <c r="BD801" s="484"/>
      <c r="BE801" s="485"/>
      <c r="BF801" s="486"/>
      <c r="BG801" s="485"/>
      <c r="BH801" s="486"/>
      <c r="BI801" s="487"/>
      <c r="BJ801" s="484"/>
      <c r="BK801" s="485"/>
      <c r="BL801" s="486"/>
      <c r="BM801" s="485"/>
      <c r="BN801" s="486"/>
      <c r="BO801" s="487"/>
      <c r="BP801" s="484"/>
      <c r="BQ801" s="485"/>
      <c r="BR801" s="486"/>
      <c r="BS801" s="485"/>
      <c r="BT801" s="486"/>
      <c r="BU801" s="210"/>
      <c r="BV801" s="207"/>
      <c r="BW801" s="488"/>
      <c r="BX801" s="209"/>
      <c r="BY801" s="208"/>
      <c r="BZ801" s="209"/>
      <c r="CA801" s="210"/>
      <c r="CB801" s="207"/>
      <c r="CC801" s="488"/>
      <c r="CD801" s="209"/>
      <c r="CE801" s="208"/>
      <c r="CF801" s="209"/>
      <c r="CG801" s="210"/>
      <c r="CH801" s="207"/>
      <c r="CI801" s="208"/>
      <c r="CJ801" s="209"/>
      <c r="CK801" s="208"/>
      <c r="CL801" s="209"/>
      <c r="CM801" s="210"/>
      <c r="CN801" s="207"/>
      <c r="CO801" s="208"/>
      <c r="CP801" s="209"/>
      <c r="CQ801" s="208"/>
      <c r="CR801" s="209"/>
      <c r="CS801" s="210"/>
    </row>
    <row r="802" spans="25:97" ht="15" customHeight="1" x14ac:dyDescent="0.25">
      <c r="Y802" s="355">
        <v>1</v>
      </c>
      <c r="Z802" s="363" t="s">
        <v>846</v>
      </c>
      <c r="AA802">
        <v>1</v>
      </c>
      <c r="AB802" s="356" t="s">
        <v>847</v>
      </c>
      <c r="AC802">
        <v>1</v>
      </c>
      <c r="AD802" s="363" t="s">
        <v>848</v>
      </c>
      <c r="AE802" s="355">
        <v>1</v>
      </c>
      <c r="AF802" s="363" t="s">
        <v>849</v>
      </c>
      <c r="AG802">
        <v>1</v>
      </c>
      <c r="AH802" s="356" t="s">
        <v>850</v>
      </c>
      <c r="AI802">
        <v>1</v>
      </c>
      <c r="AJ802" s="363" t="s">
        <v>851</v>
      </c>
      <c r="AK802" s="355">
        <v>1</v>
      </c>
      <c r="AL802" s="363" t="s">
        <v>852</v>
      </c>
      <c r="AM802">
        <v>1</v>
      </c>
      <c r="AN802" s="356" t="s">
        <v>853</v>
      </c>
      <c r="AO802">
        <v>1</v>
      </c>
      <c r="AP802" s="363" t="s">
        <v>854</v>
      </c>
      <c r="AR802" s="201">
        <v>1</v>
      </c>
      <c r="AS802" s="489" t="s">
        <v>1080</v>
      </c>
      <c r="AT802">
        <v>1</v>
      </c>
      <c r="AU802" s="490" t="s">
        <v>1081</v>
      </c>
      <c r="AV802">
        <v>1</v>
      </c>
      <c r="AW802" s="489" t="s">
        <v>1082</v>
      </c>
      <c r="AX802" s="473">
        <v>1</v>
      </c>
      <c r="AY802" s="489" t="s">
        <v>1083</v>
      </c>
      <c r="AZ802">
        <v>1</v>
      </c>
      <c r="BA802" s="490" t="s">
        <v>1083</v>
      </c>
      <c r="BB802">
        <v>1</v>
      </c>
      <c r="BC802" s="489" t="s">
        <v>1084</v>
      </c>
      <c r="BD802" s="474">
        <v>1</v>
      </c>
      <c r="BE802" s="489" t="s">
        <v>1085</v>
      </c>
      <c r="BF802">
        <v>1</v>
      </c>
      <c r="BG802" s="475" t="s">
        <v>1086</v>
      </c>
      <c r="BH802">
        <v>1</v>
      </c>
      <c r="BI802" s="489" t="s">
        <v>1087</v>
      </c>
      <c r="BJ802" s="474">
        <v>1</v>
      </c>
      <c r="BK802" s="489" t="s">
        <v>1088</v>
      </c>
      <c r="BL802">
        <v>1</v>
      </c>
      <c r="BM802" s="475" t="s">
        <v>1089</v>
      </c>
      <c r="BN802">
        <v>1</v>
      </c>
      <c r="BO802" s="489" t="s">
        <v>1090</v>
      </c>
      <c r="BP802" s="474">
        <v>1</v>
      </c>
      <c r="BQ802" s="489" t="s">
        <v>1091</v>
      </c>
      <c r="BR802">
        <v>1</v>
      </c>
      <c r="BS802" s="475" t="s">
        <v>1092</v>
      </c>
      <c r="BT802">
        <v>1</v>
      </c>
      <c r="BU802" s="489" t="s">
        <v>1093</v>
      </c>
      <c r="BV802" s="201"/>
      <c r="BW802" s="471"/>
      <c r="BX802" s="203"/>
      <c r="BY802" s="205"/>
      <c r="BZ802" s="203"/>
      <c r="CA802" s="206"/>
      <c r="CB802" s="201"/>
      <c r="CC802" s="471"/>
      <c r="CD802" s="203"/>
      <c r="CE802" s="205"/>
      <c r="CF802" s="203"/>
      <c r="CG802" s="206"/>
      <c r="CH802" s="201"/>
      <c r="CI802" s="205"/>
      <c r="CJ802" s="203"/>
      <c r="CK802" s="205"/>
      <c r="CL802" s="203"/>
      <c r="CM802" s="206"/>
      <c r="CN802" s="201"/>
      <c r="CO802" s="205"/>
      <c r="CP802" s="203"/>
      <c r="CQ802" s="205"/>
      <c r="CR802" s="203"/>
      <c r="CS802" s="206"/>
    </row>
    <row r="803" spans="25:97" ht="15" customHeight="1" x14ac:dyDescent="0.25">
      <c r="Y803" s="355"/>
      <c r="Z803" s="356"/>
      <c r="AA803" s="357"/>
      <c r="AB803" s="356"/>
      <c r="AC803" s="357"/>
      <c r="AD803" s="358"/>
      <c r="AE803" s="355"/>
      <c r="AF803" s="356"/>
      <c r="AG803" s="357"/>
      <c r="AH803" s="356"/>
      <c r="AI803" s="357"/>
      <c r="AJ803" s="358"/>
      <c r="AK803" s="355"/>
      <c r="AL803" s="356"/>
      <c r="AM803" s="357"/>
      <c r="AN803" s="356"/>
      <c r="AO803" s="357"/>
      <c r="AP803" s="358"/>
      <c r="AR803" s="201"/>
      <c r="AS803" s="471"/>
      <c r="AT803" s="472"/>
      <c r="AU803" s="205"/>
      <c r="AV803" s="472"/>
      <c r="AW803" s="206"/>
      <c r="AX803" s="473"/>
      <c r="AY803" s="471"/>
      <c r="AZ803" s="472"/>
      <c r="BA803" s="205"/>
      <c r="BB803" s="472"/>
      <c r="BC803" s="206"/>
      <c r="BD803" s="474"/>
      <c r="BE803" s="475"/>
      <c r="BF803" s="476"/>
      <c r="BG803" s="475"/>
      <c r="BH803" s="476"/>
      <c r="BI803" s="477"/>
      <c r="BJ803" s="474"/>
      <c r="BK803" s="475"/>
      <c r="BL803" s="476"/>
      <c r="BM803" s="475"/>
      <c r="BN803" s="476"/>
      <c r="BO803" s="477"/>
      <c r="BP803" s="474"/>
      <c r="BQ803" s="475"/>
      <c r="BR803" s="476"/>
      <c r="BS803" s="475"/>
      <c r="BT803" s="476"/>
      <c r="BU803" s="204"/>
      <c r="BV803" s="201"/>
      <c r="BW803" s="478"/>
      <c r="BX803" s="203"/>
      <c r="BY803" s="202"/>
      <c r="BZ803" s="203"/>
      <c r="CA803" s="204"/>
      <c r="CB803" s="201"/>
      <c r="CC803" s="478"/>
      <c r="CD803" s="203"/>
      <c r="CE803" s="202"/>
      <c r="CF803" s="203"/>
      <c r="CG803" s="204"/>
      <c r="CH803" s="201"/>
      <c r="CI803" s="202"/>
      <c r="CJ803" s="203"/>
      <c r="CK803" s="202"/>
      <c r="CL803" s="203"/>
      <c r="CM803" s="204"/>
      <c r="CN803" s="201"/>
      <c r="CO803" s="202"/>
      <c r="CP803" s="203"/>
      <c r="CQ803" s="202"/>
      <c r="CR803" s="203"/>
      <c r="CS803" s="204"/>
    </row>
    <row r="804" spans="25:97" ht="15" customHeight="1" x14ac:dyDescent="0.25">
      <c r="Y804" s="355"/>
      <c r="Z804" s="356"/>
      <c r="AA804" s="357"/>
      <c r="AB804" s="356"/>
      <c r="AC804" s="357"/>
      <c r="AD804" s="358"/>
      <c r="AE804" s="355"/>
      <c r="AF804" s="356"/>
      <c r="AG804" s="357"/>
      <c r="AH804" s="356"/>
      <c r="AI804" s="357"/>
      <c r="AJ804" s="358"/>
      <c r="AK804" s="355"/>
      <c r="AL804" s="356"/>
      <c r="AM804" s="357"/>
      <c r="AN804" s="356"/>
      <c r="AO804" s="357"/>
      <c r="AP804" s="358"/>
      <c r="AR804" s="201"/>
      <c r="AS804" s="471"/>
      <c r="AT804" s="472"/>
      <c r="AU804" s="205"/>
      <c r="AV804" s="472"/>
      <c r="AW804" s="206"/>
      <c r="AX804" s="473"/>
      <c r="AY804" s="471"/>
      <c r="AZ804" s="472"/>
      <c r="BA804" s="205"/>
      <c r="BB804" s="472"/>
      <c r="BC804" s="206"/>
      <c r="BD804" s="474"/>
      <c r="BE804" s="475"/>
      <c r="BF804" s="476"/>
      <c r="BG804" s="475"/>
      <c r="BH804" s="476"/>
      <c r="BI804" s="477"/>
      <c r="BJ804" s="474"/>
      <c r="BK804" s="475"/>
      <c r="BL804" s="476"/>
      <c r="BM804" s="475"/>
      <c r="BN804" s="476"/>
      <c r="BO804" s="477"/>
      <c r="BP804" s="474"/>
      <c r="BQ804" s="475"/>
      <c r="BR804" s="476"/>
      <c r="BS804" s="475"/>
      <c r="BT804" s="476"/>
      <c r="BU804" s="204"/>
      <c r="BV804" s="201"/>
      <c r="BW804" s="478"/>
      <c r="BX804" s="203"/>
      <c r="BY804" s="202"/>
      <c r="BZ804" s="203"/>
      <c r="CA804" s="204"/>
      <c r="CB804" s="201"/>
      <c r="CC804" s="478"/>
      <c r="CD804" s="203"/>
      <c r="CE804" s="202"/>
      <c r="CF804" s="203"/>
      <c r="CG804" s="204"/>
      <c r="CH804" s="201"/>
      <c r="CI804" s="202"/>
      <c r="CJ804" s="203"/>
      <c r="CK804" s="202"/>
      <c r="CL804" s="203"/>
      <c r="CM804" s="204"/>
      <c r="CN804" s="201"/>
      <c r="CO804" s="202"/>
      <c r="CP804" s="203"/>
      <c r="CQ804" s="202"/>
      <c r="CR804" s="203"/>
      <c r="CS804" s="204"/>
    </row>
    <row r="805" spans="25:97" ht="15" customHeight="1" x14ac:dyDescent="0.25">
      <c r="Y805" s="359"/>
      <c r="Z805" s="360"/>
      <c r="AA805" s="361"/>
      <c r="AB805" s="360"/>
      <c r="AC805" s="361"/>
      <c r="AD805" s="362"/>
      <c r="AE805" s="359"/>
      <c r="AF805" s="360"/>
      <c r="AG805" s="361"/>
      <c r="AH805" s="360"/>
      <c r="AI805" s="361"/>
      <c r="AJ805" s="362"/>
      <c r="AK805" s="359"/>
      <c r="AL805" s="360"/>
      <c r="AM805" s="361"/>
      <c r="AN805" s="360"/>
      <c r="AO805" s="361"/>
      <c r="AP805" s="362"/>
      <c r="AR805" s="207"/>
      <c r="AS805" s="479"/>
      <c r="AT805" s="480"/>
      <c r="AU805" s="481"/>
      <c r="AV805" s="480"/>
      <c r="AW805" s="482"/>
      <c r="AX805" s="483"/>
      <c r="AY805" s="479"/>
      <c r="AZ805" s="480"/>
      <c r="BA805" s="481"/>
      <c r="BB805" s="480"/>
      <c r="BC805" s="482"/>
      <c r="BD805" s="484"/>
      <c r="BE805" s="485"/>
      <c r="BF805" s="486"/>
      <c r="BG805" s="485"/>
      <c r="BH805" s="486"/>
      <c r="BI805" s="487"/>
      <c r="BJ805" s="484"/>
      <c r="BK805" s="485"/>
      <c r="BL805" s="486"/>
      <c r="BM805" s="485"/>
      <c r="BN805" s="486"/>
      <c r="BO805" s="487"/>
      <c r="BP805" s="484"/>
      <c r="BQ805" s="485"/>
      <c r="BR805" s="486"/>
      <c r="BS805" s="485"/>
      <c r="BT805" s="486"/>
      <c r="BU805" s="210"/>
      <c r="BV805" s="207"/>
      <c r="BW805" s="488"/>
      <c r="BX805" s="209"/>
      <c r="BY805" s="208"/>
      <c r="BZ805" s="209"/>
      <c r="CA805" s="210"/>
      <c r="CB805" s="207"/>
      <c r="CC805" s="488"/>
      <c r="CD805" s="209"/>
      <c r="CE805" s="208"/>
      <c r="CF805" s="209"/>
      <c r="CG805" s="210"/>
      <c r="CH805" s="207"/>
      <c r="CI805" s="208"/>
      <c r="CJ805" s="209"/>
      <c r="CK805" s="208"/>
      <c r="CL805" s="209"/>
      <c r="CM805" s="210"/>
      <c r="CN805" s="207"/>
      <c r="CO805" s="208"/>
      <c r="CP805" s="209"/>
      <c r="CQ805" s="208"/>
      <c r="CR805" s="209"/>
      <c r="CS805" s="210"/>
    </row>
    <row r="806" spans="25:97" ht="15" customHeight="1" x14ac:dyDescent="0.25">
      <c r="Y806" s="355">
        <v>1</v>
      </c>
      <c r="Z806" s="363" t="s">
        <v>855</v>
      </c>
      <c r="AA806">
        <v>1</v>
      </c>
      <c r="AB806" s="356" t="s">
        <v>856</v>
      </c>
      <c r="AC806">
        <v>1</v>
      </c>
      <c r="AD806" s="363" t="s">
        <v>857</v>
      </c>
      <c r="AE806" s="355">
        <v>1</v>
      </c>
      <c r="AF806" s="363" t="s">
        <v>858</v>
      </c>
      <c r="AG806">
        <v>1</v>
      </c>
      <c r="AH806" s="356" t="s">
        <v>859</v>
      </c>
      <c r="AI806">
        <v>1</v>
      </c>
      <c r="AJ806" s="363" t="s">
        <v>860</v>
      </c>
      <c r="AK806" s="355">
        <v>1</v>
      </c>
      <c r="AL806" s="363" t="s">
        <v>861</v>
      </c>
      <c r="AM806">
        <v>1</v>
      </c>
      <c r="AN806" s="356" t="s">
        <v>862</v>
      </c>
      <c r="AO806">
        <v>1</v>
      </c>
      <c r="AP806" s="363" t="s">
        <v>863</v>
      </c>
      <c r="AR806" s="201">
        <v>1</v>
      </c>
      <c r="AS806" s="489" t="s">
        <v>1094</v>
      </c>
      <c r="AT806">
        <v>1</v>
      </c>
      <c r="AU806" s="490" t="s">
        <v>1095</v>
      </c>
      <c r="AV806">
        <v>1</v>
      </c>
      <c r="AW806" s="489" t="s">
        <v>1096</v>
      </c>
      <c r="AX806" s="473">
        <v>1</v>
      </c>
      <c r="AY806" s="489" t="s">
        <v>1097</v>
      </c>
      <c r="AZ806">
        <v>1</v>
      </c>
      <c r="BA806" s="490" t="s">
        <v>1098</v>
      </c>
      <c r="BB806">
        <v>1</v>
      </c>
      <c r="BC806" s="489" t="s">
        <v>1099</v>
      </c>
      <c r="BD806" s="474">
        <v>1</v>
      </c>
      <c r="BE806" s="489" t="s">
        <v>1100</v>
      </c>
      <c r="BF806">
        <v>1</v>
      </c>
      <c r="BG806" s="475" t="s">
        <v>1101</v>
      </c>
      <c r="BH806">
        <v>1</v>
      </c>
      <c r="BI806" s="489" t="s">
        <v>1102</v>
      </c>
      <c r="BJ806" s="474">
        <v>1</v>
      </c>
      <c r="BK806" s="489" t="s">
        <v>1103</v>
      </c>
      <c r="BL806">
        <v>1</v>
      </c>
      <c r="BM806" s="475" t="s">
        <v>1104</v>
      </c>
      <c r="BN806">
        <v>1</v>
      </c>
      <c r="BO806" s="489" t="s">
        <v>1105</v>
      </c>
      <c r="BP806" s="474"/>
      <c r="BQ806" s="475"/>
      <c r="BR806" s="476"/>
      <c r="BS806" s="475"/>
      <c r="BT806" s="476"/>
      <c r="BU806" s="206"/>
      <c r="BV806" s="201"/>
      <c r="BW806" s="471"/>
      <c r="BX806" s="203"/>
      <c r="BY806" s="205"/>
      <c r="BZ806" s="203"/>
      <c r="CA806" s="204"/>
      <c r="CB806" s="201"/>
      <c r="CC806" s="471"/>
      <c r="CD806" s="203"/>
      <c r="CE806" s="205"/>
      <c r="CF806" s="203"/>
      <c r="CG806" s="206"/>
      <c r="CH806" s="201"/>
      <c r="CI806" s="205"/>
      <c r="CJ806" s="203"/>
      <c r="CK806" s="205"/>
      <c r="CL806" s="203"/>
      <c r="CM806" s="206"/>
      <c r="CN806" s="201"/>
      <c r="CO806" s="205"/>
      <c r="CP806" s="203"/>
      <c r="CQ806" s="205"/>
      <c r="CR806" s="203"/>
      <c r="CS806" s="204"/>
    </row>
    <row r="807" spans="25:97" ht="15" customHeight="1" x14ac:dyDescent="0.25">
      <c r="Y807" s="355"/>
      <c r="Z807" s="356"/>
      <c r="AA807" s="357"/>
      <c r="AB807" s="356"/>
      <c r="AC807" s="357"/>
      <c r="AD807" s="358"/>
      <c r="AE807" s="355"/>
      <c r="AF807" s="356"/>
      <c r="AG807" s="357"/>
      <c r="AH807" s="356"/>
      <c r="AI807" s="357"/>
      <c r="AJ807" s="358"/>
      <c r="AK807" s="355"/>
      <c r="AL807" s="356"/>
      <c r="AM807" s="357"/>
      <c r="AN807" s="356"/>
      <c r="AO807" s="357"/>
      <c r="AP807" s="358"/>
      <c r="AR807" s="201"/>
      <c r="AS807" s="471"/>
      <c r="AT807" s="203"/>
      <c r="AU807" s="202"/>
      <c r="AV807" s="203"/>
      <c r="AW807" s="204"/>
      <c r="AX807" s="201"/>
      <c r="AY807" s="478"/>
      <c r="AZ807" s="203"/>
      <c r="BA807" s="202"/>
      <c r="BB807" s="203"/>
      <c r="BC807" s="204"/>
      <c r="BD807" s="474"/>
      <c r="BE807" s="475"/>
      <c r="BF807" s="476"/>
      <c r="BG807" s="475"/>
      <c r="BH807" s="476"/>
      <c r="BI807" s="477"/>
      <c r="BJ807" s="474"/>
      <c r="BK807" s="475"/>
      <c r="BL807" s="476"/>
      <c r="BM807" s="475"/>
      <c r="BN807" s="476"/>
      <c r="BO807" s="477"/>
      <c r="BP807" s="474"/>
      <c r="BQ807" s="475"/>
      <c r="BR807" s="476"/>
      <c r="BS807" s="475"/>
      <c r="BT807" s="476"/>
      <c r="BU807" s="204"/>
      <c r="BV807" s="201"/>
      <c r="BW807" s="478"/>
      <c r="BX807" s="203"/>
      <c r="BY807" s="202"/>
      <c r="BZ807" s="203"/>
      <c r="CA807" s="204"/>
      <c r="CB807" s="201"/>
      <c r="CC807" s="478"/>
      <c r="CD807" s="203"/>
      <c r="CE807" s="202"/>
      <c r="CF807" s="203"/>
      <c r="CG807" s="204"/>
      <c r="CH807" s="201"/>
      <c r="CI807" s="202"/>
      <c r="CJ807" s="203"/>
      <c r="CK807" s="202"/>
      <c r="CL807" s="203"/>
      <c r="CM807" s="204"/>
      <c r="CN807" s="201"/>
      <c r="CO807" s="202"/>
      <c r="CP807" s="203"/>
      <c r="CQ807" s="202"/>
      <c r="CR807" s="203"/>
      <c r="CS807" s="204"/>
    </row>
    <row r="808" spans="25:97" ht="15" customHeight="1" x14ac:dyDescent="0.25">
      <c r="Y808" s="364"/>
      <c r="Z808" s="365"/>
      <c r="AA808" s="366"/>
      <c r="AB808" s="365"/>
      <c r="AC808" s="366"/>
      <c r="AD808" s="367"/>
      <c r="AE808" s="364"/>
      <c r="AF808" s="365"/>
      <c r="AG808" s="366"/>
      <c r="AH808" s="365"/>
      <c r="AI808" s="366"/>
      <c r="AJ808" s="367"/>
      <c r="AK808" s="364"/>
      <c r="AL808" s="365"/>
      <c r="AM808" s="366"/>
      <c r="AN808" s="365"/>
      <c r="AO808" s="366"/>
      <c r="AP808" s="367"/>
      <c r="AR808" s="211"/>
      <c r="AS808" s="491"/>
      <c r="AT808" s="213"/>
      <c r="AU808" s="212"/>
      <c r="AV808" s="213"/>
      <c r="AW808" s="214"/>
      <c r="AX808" s="211"/>
      <c r="AY808" s="492"/>
      <c r="AZ808" s="213"/>
      <c r="BA808" s="212"/>
      <c r="BB808" s="213"/>
      <c r="BC808" s="214"/>
      <c r="BD808" s="493"/>
      <c r="BE808" s="494"/>
      <c r="BF808" s="495"/>
      <c r="BG808" s="494"/>
      <c r="BH808" s="495"/>
      <c r="BI808" s="496"/>
      <c r="BJ808" s="493"/>
      <c r="BK808" s="494"/>
      <c r="BL808" s="495"/>
      <c r="BM808" s="494"/>
      <c r="BN808" s="495"/>
      <c r="BO808" s="496"/>
      <c r="BP808" s="493"/>
      <c r="BQ808" s="494"/>
      <c r="BR808" s="495"/>
      <c r="BS808" s="494"/>
      <c r="BT808" s="495"/>
      <c r="BU808" s="214"/>
      <c r="BV808" s="211"/>
      <c r="BW808" s="492"/>
      <c r="BX808" s="213"/>
      <c r="BY808" s="212"/>
      <c r="BZ808" s="213"/>
      <c r="CA808" s="214"/>
      <c r="CB808" s="211"/>
      <c r="CC808" s="492"/>
      <c r="CD808" s="213"/>
      <c r="CE808" s="212"/>
      <c r="CF808" s="213"/>
      <c r="CG808" s="214"/>
      <c r="CH808" s="211"/>
      <c r="CI808" s="212"/>
      <c r="CJ808" s="213"/>
      <c r="CK808" s="212"/>
      <c r="CL808" s="213"/>
      <c r="CM808" s="214"/>
      <c r="CN808" s="211"/>
      <c r="CO808" s="212"/>
      <c r="CP808" s="213"/>
      <c r="CQ808" s="212"/>
      <c r="CR808" s="213"/>
      <c r="CS808" s="214"/>
    </row>
    <row r="809" spans="25:97" ht="15" customHeight="1" x14ac:dyDescent="0.25">
      <c r="Y809" s="368"/>
      <c r="Z809" s="369"/>
      <c r="AA809" s="370"/>
      <c r="AB809" s="369"/>
      <c r="AC809" s="370"/>
      <c r="AD809" s="371"/>
      <c r="AE809" s="368"/>
      <c r="AF809" s="369"/>
      <c r="AG809" s="370"/>
      <c r="AH809" s="369"/>
      <c r="AI809" s="370"/>
      <c r="AJ809" s="371"/>
      <c r="AK809" s="368"/>
      <c r="AL809" s="369"/>
      <c r="AM809" s="370"/>
      <c r="AN809" s="369"/>
      <c r="AO809" s="370"/>
      <c r="AP809" s="371"/>
      <c r="AR809" s="169"/>
      <c r="AS809" s="497"/>
      <c r="AT809" s="171"/>
      <c r="AU809" s="170"/>
      <c r="AV809" s="171"/>
      <c r="AW809" s="172"/>
      <c r="AX809" s="169"/>
      <c r="AY809" s="498"/>
      <c r="AZ809" s="171"/>
      <c r="BA809" s="170"/>
      <c r="BB809" s="171"/>
      <c r="BC809" s="172"/>
      <c r="BD809" s="499"/>
      <c r="BE809" s="500"/>
      <c r="BF809" s="501"/>
      <c r="BG809" s="500"/>
      <c r="BH809" s="501"/>
      <c r="BI809" s="502"/>
      <c r="BJ809" s="499"/>
      <c r="BK809" s="500"/>
      <c r="BL809" s="501"/>
      <c r="BM809" s="500"/>
      <c r="BN809" s="501"/>
      <c r="BO809" s="502"/>
      <c r="BP809" s="499"/>
      <c r="BQ809" s="500"/>
      <c r="BR809" s="501"/>
      <c r="BS809" s="500"/>
      <c r="BT809" s="501"/>
      <c r="BU809" s="172"/>
      <c r="BV809" s="169"/>
      <c r="BW809" s="498"/>
      <c r="BX809" s="171"/>
      <c r="BY809" s="170"/>
      <c r="BZ809" s="171"/>
      <c r="CA809" s="172"/>
      <c r="CB809" s="169"/>
      <c r="CC809" s="498"/>
      <c r="CD809" s="171"/>
      <c r="CE809" s="170"/>
      <c r="CF809" s="171"/>
      <c r="CG809" s="172"/>
      <c r="CH809" s="169"/>
      <c r="CI809" s="170"/>
      <c r="CJ809" s="171"/>
      <c r="CK809" s="170"/>
      <c r="CL809" s="171"/>
      <c r="CM809" s="172"/>
      <c r="CN809" s="169"/>
      <c r="CO809" s="170"/>
      <c r="CP809" s="171"/>
      <c r="CQ809" s="170"/>
      <c r="CR809" s="171"/>
      <c r="CS809" s="172"/>
    </row>
    <row r="810" spans="25:97" ht="15" customHeight="1" x14ac:dyDescent="0.25">
      <c r="Y810" s="372">
        <v>1</v>
      </c>
      <c r="Z810" s="373" t="s">
        <v>864</v>
      </c>
      <c r="AA810">
        <v>1</v>
      </c>
      <c r="AB810" s="374" t="s">
        <v>865</v>
      </c>
      <c r="AC810">
        <v>1</v>
      </c>
      <c r="AD810" s="373" t="s">
        <v>866</v>
      </c>
      <c r="AE810" s="372">
        <v>1</v>
      </c>
      <c r="AF810" s="373" t="s">
        <v>867</v>
      </c>
      <c r="AG810">
        <v>1</v>
      </c>
      <c r="AH810" s="374" t="s">
        <v>868</v>
      </c>
      <c r="AI810">
        <v>1</v>
      </c>
      <c r="AJ810" s="373" t="s">
        <v>869</v>
      </c>
      <c r="AK810" s="372">
        <v>1</v>
      </c>
      <c r="AL810" s="373" t="s">
        <v>870</v>
      </c>
      <c r="AM810">
        <v>1</v>
      </c>
      <c r="AN810" s="374" t="s">
        <v>871</v>
      </c>
      <c r="AO810">
        <v>1</v>
      </c>
      <c r="AP810" s="373" t="s">
        <v>872</v>
      </c>
      <c r="AR810" s="215">
        <v>1</v>
      </c>
      <c r="AS810" s="503" t="s">
        <v>1106</v>
      </c>
      <c r="AT810">
        <v>1</v>
      </c>
      <c r="AU810" s="504" t="s">
        <v>1107</v>
      </c>
      <c r="AV810">
        <v>1</v>
      </c>
      <c r="AW810" s="503" t="s">
        <v>1108</v>
      </c>
      <c r="AX810" s="505">
        <v>1</v>
      </c>
      <c r="AY810" s="503" t="s">
        <v>1109</v>
      </c>
      <c r="AZ810">
        <v>1</v>
      </c>
      <c r="BA810" s="504" t="s">
        <v>1110</v>
      </c>
      <c r="BB810">
        <v>1</v>
      </c>
      <c r="BC810" s="503" t="s">
        <v>1111</v>
      </c>
      <c r="BD810" s="506">
        <v>1</v>
      </c>
      <c r="BE810" s="503" t="s">
        <v>1112</v>
      </c>
      <c r="BF810">
        <v>1</v>
      </c>
      <c r="BG810" s="507" t="s">
        <v>1113</v>
      </c>
      <c r="BH810">
        <v>1</v>
      </c>
      <c r="BI810" s="503" t="s">
        <v>1114</v>
      </c>
      <c r="BJ810" s="506"/>
      <c r="BK810" s="507"/>
      <c r="BL810" s="508"/>
      <c r="BM810" s="507"/>
      <c r="BN810" s="508"/>
      <c r="BO810" s="509"/>
      <c r="BP810" s="506"/>
      <c r="BQ810" s="507"/>
      <c r="BR810" s="508"/>
      <c r="BS810" s="507"/>
      <c r="BT810" s="508"/>
      <c r="BU810" s="218"/>
      <c r="BV810" s="215"/>
      <c r="BW810" s="510"/>
      <c r="BX810" s="217"/>
      <c r="BY810" s="216"/>
      <c r="BZ810" s="217"/>
      <c r="CA810" s="218"/>
      <c r="CB810" s="215"/>
      <c r="CC810" s="510"/>
      <c r="CD810" s="217"/>
      <c r="CE810" s="216"/>
      <c r="CF810" s="217"/>
      <c r="CG810" s="218"/>
      <c r="CH810" s="215"/>
      <c r="CI810" s="216"/>
      <c r="CJ810" s="217"/>
      <c r="CK810" s="216"/>
      <c r="CL810" s="217"/>
      <c r="CM810" s="218"/>
      <c r="CN810" s="215"/>
      <c r="CO810" s="216"/>
      <c r="CP810" s="217"/>
      <c r="CQ810" s="216"/>
      <c r="CR810" s="217"/>
      <c r="CS810" s="218"/>
    </row>
    <row r="811" spans="25:97" ht="15" customHeight="1" x14ac:dyDescent="0.25">
      <c r="Y811" s="372"/>
      <c r="Z811" s="374"/>
      <c r="AA811" s="375"/>
      <c r="AB811" s="374"/>
      <c r="AC811" s="375"/>
      <c r="AD811" s="376"/>
      <c r="AE811" s="372"/>
      <c r="AF811" s="374"/>
      <c r="AG811" s="375"/>
      <c r="AH811" s="374"/>
      <c r="AI811" s="375"/>
      <c r="AJ811" s="376"/>
      <c r="AK811" s="372"/>
      <c r="AL811" s="374"/>
      <c r="AM811" s="375"/>
      <c r="AN811" s="374"/>
      <c r="AO811" s="375"/>
      <c r="AP811" s="376"/>
      <c r="AR811" s="215"/>
      <c r="AS811" s="510"/>
      <c r="AT811" s="511"/>
      <c r="AU811" s="216"/>
      <c r="AV811" s="511"/>
      <c r="AW811" s="218"/>
      <c r="AX811" s="505"/>
      <c r="AY811" s="510"/>
      <c r="AZ811" s="511"/>
      <c r="BA811" s="216"/>
      <c r="BB811" s="511"/>
      <c r="BC811" s="220"/>
      <c r="BD811" s="506"/>
      <c r="BE811" s="507"/>
      <c r="BF811" s="508"/>
      <c r="BG811" s="507"/>
      <c r="BH811" s="508"/>
      <c r="BI811" s="509"/>
      <c r="BJ811" s="506"/>
      <c r="BK811" s="507"/>
      <c r="BL811" s="508"/>
      <c r="BM811" s="507"/>
      <c r="BN811" s="508"/>
      <c r="BO811" s="509"/>
      <c r="BP811" s="506"/>
      <c r="BQ811" s="507"/>
      <c r="BR811" s="508"/>
      <c r="BS811" s="507"/>
      <c r="BT811" s="508"/>
      <c r="BU811" s="220"/>
      <c r="BV811" s="215"/>
      <c r="BW811" s="226"/>
      <c r="BX811" s="217"/>
      <c r="BY811" s="219"/>
      <c r="BZ811" s="217"/>
      <c r="CA811" s="220"/>
      <c r="CB811" s="215"/>
      <c r="CC811" s="226"/>
      <c r="CD811" s="217"/>
      <c r="CE811" s="219"/>
      <c r="CF811" s="217"/>
      <c r="CG811" s="220"/>
      <c r="CH811" s="215"/>
      <c r="CI811" s="219"/>
      <c r="CJ811" s="217"/>
      <c r="CK811" s="219"/>
      <c r="CL811" s="217"/>
      <c r="CM811" s="220"/>
      <c r="CN811" s="215"/>
      <c r="CO811" s="219"/>
      <c r="CP811" s="217"/>
      <c r="CQ811" s="219"/>
      <c r="CR811" s="217"/>
      <c r="CS811" s="220"/>
    </row>
    <row r="812" spans="25:97" ht="15" customHeight="1" x14ac:dyDescent="0.25">
      <c r="Y812" s="372"/>
      <c r="Z812" s="374"/>
      <c r="AA812" s="375"/>
      <c r="AB812" s="374"/>
      <c r="AC812" s="375"/>
      <c r="AD812" s="376"/>
      <c r="AE812" s="372"/>
      <c r="AF812" s="374"/>
      <c r="AG812" s="375"/>
      <c r="AH812" s="374"/>
      <c r="AI812" s="375"/>
      <c r="AJ812" s="376"/>
      <c r="AK812" s="372"/>
      <c r="AL812" s="374"/>
      <c r="AM812" s="375"/>
      <c r="AN812" s="374"/>
      <c r="AO812" s="375"/>
      <c r="AP812" s="376"/>
      <c r="AR812" s="215"/>
      <c r="AS812" s="510"/>
      <c r="AT812" s="511"/>
      <c r="AU812" s="216"/>
      <c r="AV812" s="511"/>
      <c r="AW812" s="218"/>
      <c r="AX812" s="505"/>
      <c r="AY812" s="510"/>
      <c r="AZ812" s="511"/>
      <c r="BA812" s="216"/>
      <c r="BB812" s="511"/>
      <c r="BC812" s="220"/>
      <c r="BD812" s="506"/>
      <c r="BE812" s="507"/>
      <c r="BF812" s="508"/>
      <c r="BG812" s="507"/>
      <c r="BH812" s="508"/>
      <c r="BI812" s="509"/>
      <c r="BJ812" s="506"/>
      <c r="BK812" s="507"/>
      <c r="BL812" s="508"/>
      <c r="BM812" s="507"/>
      <c r="BN812" s="508"/>
      <c r="BO812" s="509"/>
      <c r="BP812" s="506"/>
      <c r="BQ812" s="507"/>
      <c r="BR812" s="508"/>
      <c r="BS812" s="507"/>
      <c r="BT812" s="508"/>
      <c r="BU812" s="220"/>
      <c r="BV812" s="215"/>
      <c r="BW812" s="226"/>
      <c r="BX812" s="217"/>
      <c r="BY812" s="219"/>
      <c r="BZ812" s="217"/>
      <c r="CA812" s="220"/>
      <c r="CB812" s="215"/>
      <c r="CC812" s="226"/>
      <c r="CD812" s="217"/>
      <c r="CE812" s="219"/>
      <c r="CF812" s="217"/>
      <c r="CG812" s="220"/>
      <c r="CH812" s="215"/>
      <c r="CI812" s="219"/>
      <c r="CJ812" s="217"/>
      <c r="CK812" s="219"/>
      <c r="CL812" s="217"/>
      <c r="CM812" s="220"/>
      <c r="CN812" s="215"/>
      <c r="CO812" s="219"/>
      <c r="CP812" s="217"/>
      <c r="CQ812" s="219"/>
      <c r="CR812" s="217"/>
      <c r="CS812" s="220"/>
    </row>
    <row r="813" spans="25:97" ht="15" customHeight="1" x14ac:dyDescent="0.25">
      <c r="Y813" s="377"/>
      <c r="Z813" s="378"/>
      <c r="AA813" s="379"/>
      <c r="AB813" s="378"/>
      <c r="AC813" s="379"/>
      <c r="AD813" s="380"/>
      <c r="AE813" s="377"/>
      <c r="AF813" s="378"/>
      <c r="AG813" s="379"/>
      <c r="AH813" s="378"/>
      <c r="AI813" s="379"/>
      <c r="AJ813" s="380"/>
      <c r="AK813" s="377"/>
      <c r="AL813" s="378"/>
      <c r="AM813" s="379"/>
      <c r="AN813" s="378"/>
      <c r="AO813" s="379"/>
      <c r="AP813" s="380"/>
      <c r="AR813" s="221"/>
      <c r="AS813" s="512"/>
      <c r="AT813" s="513"/>
      <c r="AU813" s="514"/>
      <c r="AV813" s="513"/>
      <c r="AW813" s="515"/>
      <c r="AX813" s="516"/>
      <c r="AY813" s="512"/>
      <c r="AZ813" s="513"/>
      <c r="BA813" s="514"/>
      <c r="BB813" s="513"/>
      <c r="BC813" s="224"/>
      <c r="BD813" s="517"/>
      <c r="BE813" s="518"/>
      <c r="BF813" s="519"/>
      <c r="BG813" s="518"/>
      <c r="BH813" s="519"/>
      <c r="BI813" s="520"/>
      <c r="BJ813" s="517"/>
      <c r="BK813" s="518"/>
      <c r="BL813" s="519"/>
      <c r="BM813" s="518"/>
      <c r="BN813" s="519"/>
      <c r="BO813" s="520"/>
      <c r="BP813" s="517"/>
      <c r="BQ813" s="518"/>
      <c r="BR813" s="519"/>
      <c r="BS813" s="518"/>
      <c r="BT813" s="519"/>
      <c r="BU813" s="224"/>
      <c r="BV813" s="221"/>
      <c r="BW813" s="521"/>
      <c r="BX813" s="223"/>
      <c r="BY813" s="222"/>
      <c r="BZ813" s="223"/>
      <c r="CA813" s="224"/>
      <c r="CB813" s="221"/>
      <c r="CC813" s="521"/>
      <c r="CD813" s="223"/>
      <c r="CE813" s="222"/>
      <c r="CF813" s="223"/>
      <c r="CG813" s="224"/>
      <c r="CH813" s="221"/>
      <c r="CI813" s="222"/>
      <c r="CJ813" s="223"/>
      <c r="CK813" s="222"/>
      <c r="CL813" s="223"/>
      <c r="CM813" s="224"/>
      <c r="CN813" s="221"/>
      <c r="CO813" s="222"/>
      <c r="CP813" s="223"/>
      <c r="CQ813" s="222"/>
      <c r="CR813" s="223"/>
      <c r="CS813" s="224"/>
    </row>
    <row r="814" spans="25:97" ht="15" customHeight="1" x14ac:dyDescent="0.25">
      <c r="Y814" s="372">
        <v>1</v>
      </c>
      <c r="Z814" s="373" t="s">
        <v>873</v>
      </c>
      <c r="AA814">
        <v>1</v>
      </c>
      <c r="AB814" s="374" t="s">
        <v>874</v>
      </c>
      <c r="AC814">
        <v>1</v>
      </c>
      <c r="AD814" s="373" t="s">
        <v>187</v>
      </c>
      <c r="AE814" s="372">
        <v>1</v>
      </c>
      <c r="AF814" s="373" t="s">
        <v>875</v>
      </c>
      <c r="AG814">
        <v>1</v>
      </c>
      <c r="AH814" s="374" t="s">
        <v>876</v>
      </c>
      <c r="AI814">
        <v>1</v>
      </c>
      <c r="AJ814" s="373" t="s">
        <v>877</v>
      </c>
      <c r="AK814" s="372">
        <v>1</v>
      </c>
      <c r="AL814" s="373" t="s">
        <v>878</v>
      </c>
      <c r="AM814">
        <v>1</v>
      </c>
      <c r="AN814" s="374" t="s">
        <v>879</v>
      </c>
      <c r="AO814">
        <v>1</v>
      </c>
      <c r="AP814" s="373" t="s">
        <v>880</v>
      </c>
      <c r="AR814" s="215">
        <v>1</v>
      </c>
      <c r="AS814" s="503" t="s">
        <v>1115</v>
      </c>
      <c r="AT814">
        <v>1</v>
      </c>
      <c r="AU814" s="504" t="s">
        <v>1116</v>
      </c>
      <c r="AV814">
        <v>1</v>
      </c>
      <c r="AW814" s="503" t="s">
        <v>1117</v>
      </c>
      <c r="AX814" s="505">
        <v>1</v>
      </c>
      <c r="AY814" s="503" t="s">
        <v>1118</v>
      </c>
      <c r="AZ814">
        <v>1</v>
      </c>
      <c r="BA814" s="504" t="s">
        <v>1119</v>
      </c>
      <c r="BB814">
        <v>1</v>
      </c>
      <c r="BC814" s="503" t="s">
        <v>1120</v>
      </c>
      <c r="BD814" s="506">
        <v>1</v>
      </c>
      <c r="BE814" s="503" t="s">
        <v>1121</v>
      </c>
      <c r="BF814">
        <v>1</v>
      </c>
      <c r="BG814" s="507" t="s">
        <v>1122</v>
      </c>
      <c r="BH814">
        <v>1</v>
      </c>
      <c r="BI814" s="503" t="s">
        <v>1123</v>
      </c>
      <c r="BJ814" s="506"/>
      <c r="BK814" s="507"/>
      <c r="BL814" s="508"/>
      <c r="BM814" s="507"/>
      <c r="BN814" s="508"/>
      <c r="BO814" s="509"/>
      <c r="BP814" s="506"/>
      <c r="BQ814" s="507"/>
      <c r="BR814" s="508"/>
      <c r="BS814" s="507"/>
      <c r="BT814" s="508"/>
      <c r="BU814" s="218"/>
      <c r="BV814" s="215"/>
      <c r="BW814" s="510"/>
      <c r="BX814" s="217"/>
      <c r="BY814" s="216"/>
      <c r="BZ814" s="217"/>
      <c r="CA814" s="218"/>
      <c r="CB814" s="215"/>
      <c r="CC814" s="510"/>
      <c r="CD814" s="217"/>
      <c r="CE814" s="216"/>
      <c r="CF814" s="217"/>
      <c r="CG814" s="218"/>
      <c r="CH814" s="215"/>
      <c r="CI814" s="216"/>
      <c r="CJ814" s="217"/>
      <c r="CK814" s="216"/>
      <c r="CL814" s="217"/>
      <c r="CM814" s="218"/>
      <c r="CN814" s="215"/>
      <c r="CO814" s="216"/>
      <c r="CP814" s="217"/>
      <c r="CQ814" s="216"/>
      <c r="CR814" s="217"/>
      <c r="CS814" s="218"/>
    </row>
    <row r="815" spans="25:97" ht="15" customHeight="1" x14ac:dyDescent="0.25">
      <c r="Y815" s="372"/>
      <c r="Z815" s="374"/>
      <c r="AA815" s="375"/>
      <c r="AB815" s="374"/>
      <c r="AC815" s="375"/>
      <c r="AD815" s="376"/>
      <c r="AE815" s="372"/>
      <c r="AF815" s="374"/>
      <c r="AG815" s="375"/>
      <c r="AH815" s="374"/>
      <c r="AI815" s="375"/>
      <c r="AJ815" s="376"/>
      <c r="AK815" s="372"/>
      <c r="AL815" s="374"/>
      <c r="AM815" s="375"/>
      <c r="AN815" s="374"/>
      <c r="AO815" s="375"/>
      <c r="AP815" s="376"/>
      <c r="AR815" s="215"/>
      <c r="AS815" s="510"/>
      <c r="AT815" s="511"/>
      <c r="AU815" s="216"/>
      <c r="AV815" s="511"/>
      <c r="AW815" s="218"/>
      <c r="AX815" s="505"/>
      <c r="AY815" s="510"/>
      <c r="AZ815" s="511"/>
      <c r="BA815" s="216"/>
      <c r="BB815" s="511"/>
      <c r="BC815" s="218"/>
      <c r="BD815" s="506"/>
      <c r="BE815" s="507"/>
      <c r="BF815" s="508"/>
      <c r="BG815" s="507"/>
      <c r="BH815" s="508"/>
      <c r="BI815" s="509"/>
      <c r="BJ815" s="506"/>
      <c r="BK815" s="507"/>
      <c r="BL815" s="508"/>
      <c r="BM815" s="507"/>
      <c r="BN815" s="508"/>
      <c r="BO815" s="509"/>
      <c r="BP815" s="506"/>
      <c r="BQ815" s="507"/>
      <c r="BR815" s="508"/>
      <c r="BS815" s="507"/>
      <c r="BT815" s="508"/>
      <c r="BU815" s="220"/>
      <c r="BV815" s="215"/>
      <c r="BW815" s="226"/>
      <c r="BX815" s="217"/>
      <c r="BY815" s="219"/>
      <c r="BZ815" s="217"/>
      <c r="CA815" s="220"/>
      <c r="CB815" s="215"/>
      <c r="CC815" s="226"/>
      <c r="CD815" s="217"/>
      <c r="CE815" s="219"/>
      <c r="CF815" s="217"/>
      <c r="CG815" s="220"/>
      <c r="CH815" s="215"/>
      <c r="CI815" s="219"/>
      <c r="CJ815" s="217"/>
      <c r="CK815" s="219"/>
      <c r="CL815" s="217"/>
      <c r="CM815" s="220"/>
      <c r="CN815" s="215"/>
      <c r="CO815" s="219"/>
      <c r="CP815" s="217"/>
      <c r="CQ815" s="219"/>
      <c r="CR815" s="217"/>
      <c r="CS815" s="220"/>
    </row>
    <row r="816" spans="25:97" ht="15" customHeight="1" x14ac:dyDescent="0.25">
      <c r="Y816" s="372"/>
      <c r="Z816" s="374"/>
      <c r="AA816" s="375"/>
      <c r="AB816" s="374"/>
      <c r="AC816" s="375"/>
      <c r="AD816" s="376"/>
      <c r="AE816" s="372"/>
      <c r="AF816" s="374"/>
      <c r="AG816" s="375"/>
      <c r="AH816" s="374"/>
      <c r="AI816" s="375"/>
      <c r="AJ816" s="376"/>
      <c r="AK816" s="372"/>
      <c r="AL816" s="374"/>
      <c r="AM816" s="375"/>
      <c r="AN816" s="374"/>
      <c r="AO816" s="375"/>
      <c r="AP816" s="376"/>
      <c r="AR816" s="215"/>
      <c r="AS816" s="510"/>
      <c r="AT816" s="511"/>
      <c r="AU816" s="216"/>
      <c r="AV816" s="511"/>
      <c r="AW816" s="218"/>
      <c r="AX816" s="505"/>
      <c r="AY816" s="510"/>
      <c r="AZ816" s="511"/>
      <c r="BA816" s="216"/>
      <c r="BB816" s="511"/>
      <c r="BC816" s="218"/>
      <c r="BD816" s="506"/>
      <c r="BE816" s="507"/>
      <c r="BF816" s="508"/>
      <c r="BG816" s="507"/>
      <c r="BH816" s="508"/>
      <c r="BI816" s="509"/>
      <c r="BJ816" s="506"/>
      <c r="BK816" s="507"/>
      <c r="BL816" s="508"/>
      <c r="BM816" s="507"/>
      <c r="BN816" s="508"/>
      <c r="BO816" s="509"/>
      <c r="BP816" s="506"/>
      <c r="BQ816" s="507"/>
      <c r="BR816" s="508"/>
      <c r="BS816" s="507"/>
      <c r="BT816" s="508"/>
      <c r="BU816" s="220"/>
      <c r="BV816" s="215"/>
      <c r="BW816" s="226"/>
      <c r="BX816" s="217"/>
      <c r="BY816" s="219"/>
      <c r="BZ816" s="217"/>
      <c r="CA816" s="220"/>
      <c r="CB816" s="215"/>
      <c r="CC816" s="226"/>
      <c r="CD816" s="217"/>
      <c r="CE816" s="219"/>
      <c r="CF816" s="217"/>
      <c r="CG816" s="220"/>
      <c r="CH816" s="215"/>
      <c r="CI816" s="219"/>
      <c r="CJ816" s="217"/>
      <c r="CK816" s="219"/>
      <c r="CL816" s="217"/>
      <c r="CM816" s="220"/>
      <c r="CN816" s="215"/>
      <c r="CO816" s="219"/>
      <c r="CP816" s="217"/>
      <c r="CQ816" s="219"/>
      <c r="CR816" s="217"/>
      <c r="CS816" s="220"/>
    </row>
    <row r="817" spans="25:97" ht="15" customHeight="1" x14ac:dyDescent="0.25">
      <c r="Y817" s="377"/>
      <c r="Z817" s="378"/>
      <c r="AA817" s="379"/>
      <c r="AB817" s="378"/>
      <c r="AC817" s="379"/>
      <c r="AD817" s="380"/>
      <c r="AE817" s="377"/>
      <c r="AF817" s="378"/>
      <c r="AG817" s="379"/>
      <c r="AH817" s="378"/>
      <c r="AI817" s="379"/>
      <c r="AJ817" s="380"/>
      <c r="AK817" s="377"/>
      <c r="AL817" s="378"/>
      <c r="AM817" s="379"/>
      <c r="AN817" s="378"/>
      <c r="AO817" s="379"/>
      <c r="AP817" s="380"/>
      <c r="AR817" s="221"/>
      <c r="AS817" s="512"/>
      <c r="AT817" s="513"/>
      <c r="AU817" s="514"/>
      <c r="AV817" s="513"/>
      <c r="AW817" s="515"/>
      <c r="AX817" s="516"/>
      <c r="AY817" s="512"/>
      <c r="AZ817" s="513"/>
      <c r="BA817" s="514"/>
      <c r="BB817" s="513"/>
      <c r="BC817" s="515"/>
      <c r="BD817" s="517"/>
      <c r="BE817" s="518"/>
      <c r="BF817" s="519"/>
      <c r="BG817" s="518"/>
      <c r="BH817" s="519"/>
      <c r="BI817" s="520"/>
      <c r="BJ817" s="517"/>
      <c r="BK817" s="518"/>
      <c r="BL817" s="519"/>
      <c r="BM817" s="518"/>
      <c r="BN817" s="519"/>
      <c r="BO817" s="520"/>
      <c r="BP817" s="517"/>
      <c r="BQ817" s="518"/>
      <c r="BR817" s="519"/>
      <c r="BS817" s="518"/>
      <c r="BT817" s="519"/>
      <c r="BU817" s="224"/>
      <c r="BV817" s="221"/>
      <c r="BW817" s="521"/>
      <c r="BX817" s="223"/>
      <c r="BY817" s="222"/>
      <c r="BZ817" s="223"/>
      <c r="CA817" s="224"/>
      <c r="CB817" s="221"/>
      <c r="CC817" s="521"/>
      <c r="CD817" s="223"/>
      <c r="CE817" s="222"/>
      <c r="CF817" s="223"/>
      <c r="CG817" s="224"/>
      <c r="CH817" s="221"/>
      <c r="CI817" s="222"/>
      <c r="CJ817" s="223"/>
      <c r="CK817" s="222"/>
      <c r="CL817" s="223"/>
      <c r="CM817" s="224"/>
      <c r="CN817" s="221"/>
      <c r="CO817" s="222"/>
      <c r="CP817" s="223"/>
      <c r="CQ817" s="222"/>
      <c r="CR817" s="223"/>
      <c r="CS817" s="224"/>
    </row>
    <row r="818" spans="25:97" ht="15" customHeight="1" x14ac:dyDescent="0.25">
      <c r="Y818" s="372">
        <v>1</v>
      </c>
      <c r="Z818" s="373" t="s">
        <v>881</v>
      </c>
      <c r="AA818">
        <v>1</v>
      </c>
      <c r="AB818" s="374" t="s">
        <v>882</v>
      </c>
      <c r="AC818">
        <v>1</v>
      </c>
      <c r="AD818" s="373" t="s">
        <v>883</v>
      </c>
      <c r="AE818" s="372">
        <v>1</v>
      </c>
      <c r="AF818" s="373" t="s">
        <v>884</v>
      </c>
      <c r="AG818">
        <v>1</v>
      </c>
      <c r="AH818" s="374" t="s">
        <v>885</v>
      </c>
      <c r="AI818">
        <v>1</v>
      </c>
      <c r="AJ818" s="373" t="s">
        <v>886</v>
      </c>
      <c r="AK818" s="372">
        <v>1</v>
      </c>
      <c r="AL818" s="373" t="s">
        <v>887</v>
      </c>
      <c r="AM818">
        <v>1</v>
      </c>
      <c r="AN818" s="374" t="s">
        <v>888</v>
      </c>
      <c r="AO818">
        <v>1</v>
      </c>
      <c r="AP818" s="373" t="s">
        <v>889</v>
      </c>
      <c r="AR818" s="215">
        <v>1</v>
      </c>
      <c r="AS818" s="503" t="s">
        <v>1124</v>
      </c>
      <c r="AT818">
        <v>1</v>
      </c>
      <c r="AU818" s="504" t="s">
        <v>1125</v>
      </c>
      <c r="AV818">
        <v>1</v>
      </c>
      <c r="AW818" s="503" t="s">
        <v>1126</v>
      </c>
      <c r="AX818" s="505">
        <v>1</v>
      </c>
      <c r="AY818" s="503" t="s">
        <v>1127</v>
      </c>
      <c r="AZ818">
        <v>1</v>
      </c>
      <c r="BA818" s="504" t="s">
        <v>1128</v>
      </c>
      <c r="BB818">
        <v>1</v>
      </c>
      <c r="BC818" s="503" t="s">
        <v>1129</v>
      </c>
      <c r="BD818" s="506">
        <v>1</v>
      </c>
      <c r="BE818" s="503" t="s">
        <v>1130</v>
      </c>
      <c r="BF818">
        <v>1</v>
      </c>
      <c r="BG818" s="507" t="s">
        <v>1131</v>
      </c>
      <c r="BH818">
        <v>1</v>
      </c>
      <c r="BI818" s="503" t="s">
        <v>1132</v>
      </c>
      <c r="BJ818" s="506"/>
      <c r="BK818" s="507"/>
      <c r="BL818" s="508"/>
      <c r="BM818" s="507"/>
      <c r="BN818" s="508"/>
      <c r="BO818" s="509"/>
      <c r="BP818" s="506"/>
      <c r="BQ818" s="507"/>
      <c r="BR818" s="508"/>
      <c r="BS818" s="507"/>
      <c r="BT818" s="508"/>
      <c r="BU818" s="218"/>
      <c r="BV818" s="215"/>
      <c r="BW818" s="510"/>
      <c r="BX818" s="217"/>
      <c r="BY818" s="216"/>
      <c r="BZ818" s="217"/>
      <c r="CA818" s="218"/>
      <c r="CB818" s="215"/>
      <c r="CC818" s="510"/>
      <c r="CD818" s="217"/>
      <c r="CE818" s="216"/>
      <c r="CF818" s="217"/>
      <c r="CG818" s="218"/>
      <c r="CH818" s="215"/>
      <c r="CI818" s="216"/>
      <c r="CJ818" s="217"/>
      <c r="CK818" s="216"/>
      <c r="CL818" s="217"/>
      <c r="CM818" s="218"/>
      <c r="CN818" s="215"/>
      <c r="CO818" s="216"/>
      <c r="CP818" s="217"/>
      <c r="CQ818" s="216"/>
      <c r="CR818" s="217"/>
      <c r="CS818" s="218"/>
    </row>
    <row r="819" spans="25:97" ht="15" customHeight="1" x14ac:dyDescent="0.25">
      <c r="Y819" s="372"/>
      <c r="Z819" s="374"/>
      <c r="AA819" s="375"/>
      <c r="AB819" s="374"/>
      <c r="AC819" s="375"/>
      <c r="AD819" s="376"/>
      <c r="AE819" s="372"/>
      <c r="AF819" s="374"/>
      <c r="AG819" s="375"/>
      <c r="AH819" s="374"/>
      <c r="AI819" s="375"/>
      <c r="AJ819" s="376"/>
      <c r="AK819" s="372"/>
      <c r="AL819" s="374"/>
      <c r="AM819" s="375"/>
      <c r="AN819" s="374"/>
      <c r="AO819" s="375"/>
      <c r="AP819" s="376"/>
      <c r="AR819" s="215"/>
      <c r="AS819" s="510"/>
      <c r="AT819" s="511"/>
      <c r="AU819" s="216"/>
      <c r="AV819" s="511"/>
      <c r="AW819" s="218"/>
      <c r="AX819" s="505"/>
      <c r="AY819" s="510"/>
      <c r="AZ819" s="511"/>
      <c r="BA819" s="216"/>
      <c r="BB819" s="511"/>
      <c r="BC819" s="218"/>
      <c r="BD819" s="506"/>
      <c r="BE819" s="507"/>
      <c r="BF819" s="508"/>
      <c r="BG819" s="507"/>
      <c r="BH819" s="508"/>
      <c r="BI819" s="509"/>
      <c r="BJ819" s="506"/>
      <c r="BK819" s="507"/>
      <c r="BL819" s="508"/>
      <c r="BM819" s="507"/>
      <c r="BN819" s="508"/>
      <c r="BO819" s="509"/>
      <c r="BP819" s="506"/>
      <c r="BQ819" s="507"/>
      <c r="BR819" s="508"/>
      <c r="BS819" s="507"/>
      <c r="BT819" s="508"/>
      <c r="BU819" s="220"/>
      <c r="BV819" s="215"/>
      <c r="BW819" s="226"/>
      <c r="BX819" s="217"/>
      <c r="BY819" s="219"/>
      <c r="BZ819" s="217"/>
      <c r="CA819" s="220"/>
      <c r="CB819" s="215"/>
      <c r="CC819" s="226"/>
      <c r="CD819" s="217"/>
      <c r="CE819" s="219"/>
      <c r="CF819" s="217"/>
      <c r="CG819" s="220"/>
      <c r="CH819" s="215"/>
      <c r="CI819" s="219"/>
      <c r="CJ819" s="217"/>
      <c r="CK819" s="219"/>
      <c r="CL819" s="217"/>
      <c r="CM819" s="220"/>
      <c r="CN819" s="215"/>
      <c r="CO819" s="219"/>
      <c r="CP819" s="217"/>
      <c r="CQ819" s="219"/>
      <c r="CR819" s="217"/>
      <c r="CS819" s="220"/>
    </row>
    <row r="820" spans="25:97" ht="15" customHeight="1" x14ac:dyDescent="0.25">
      <c r="Y820" s="372"/>
      <c r="Z820" s="374"/>
      <c r="AA820" s="375"/>
      <c r="AB820" s="374"/>
      <c r="AC820" s="375"/>
      <c r="AD820" s="376"/>
      <c r="AE820" s="372"/>
      <c r="AF820" s="374"/>
      <c r="AG820" s="375"/>
      <c r="AH820" s="374"/>
      <c r="AI820" s="375"/>
      <c r="AJ820" s="376"/>
      <c r="AK820" s="372"/>
      <c r="AL820" s="374"/>
      <c r="AM820" s="375"/>
      <c r="AN820" s="374"/>
      <c r="AO820" s="375"/>
      <c r="AP820" s="376"/>
      <c r="AR820" s="215"/>
      <c r="AS820" s="510"/>
      <c r="AT820" s="511"/>
      <c r="AU820" s="216"/>
      <c r="AV820" s="511"/>
      <c r="AW820" s="218"/>
      <c r="AX820" s="505"/>
      <c r="AY820" s="510"/>
      <c r="AZ820" s="511"/>
      <c r="BA820" s="216"/>
      <c r="BB820" s="511"/>
      <c r="BC820" s="218"/>
      <c r="BD820" s="506"/>
      <c r="BE820" s="507"/>
      <c r="BF820" s="508"/>
      <c r="BG820" s="507"/>
      <c r="BH820" s="508"/>
      <c r="BI820" s="509"/>
      <c r="BJ820" s="506"/>
      <c r="BK820" s="507"/>
      <c r="BL820" s="508"/>
      <c r="BM820" s="507"/>
      <c r="BN820" s="508"/>
      <c r="BO820" s="509"/>
      <c r="BP820" s="506"/>
      <c r="BQ820" s="507"/>
      <c r="BR820" s="508"/>
      <c r="BS820" s="507"/>
      <c r="BT820" s="508"/>
      <c r="BU820" s="220"/>
      <c r="BV820" s="215"/>
      <c r="BW820" s="226"/>
      <c r="BX820" s="217"/>
      <c r="BY820" s="219"/>
      <c r="BZ820" s="217"/>
      <c r="CA820" s="220"/>
      <c r="CB820" s="215"/>
      <c r="CC820" s="226"/>
      <c r="CD820" s="217"/>
      <c r="CE820" s="219"/>
      <c r="CF820" s="217"/>
      <c r="CG820" s="220"/>
      <c r="CH820" s="215"/>
      <c r="CI820" s="219"/>
      <c r="CJ820" s="217"/>
      <c r="CK820" s="219"/>
      <c r="CL820" s="217"/>
      <c r="CM820" s="220"/>
      <c r="CN820" s="215"/>
      <c r="CO820" s="219"/>
      <c r="CP820" s="217"/>
      <c r="CQ820" s="219"/>
      <c r="CR820" s="217"/>
      <c r="CS820" s="220"/>
    </row>
    <row r="821" spans="25:97" ht="15" customHeight="1" x14ac:dyDescent="0.25">
      <c r="Y821" s="377"/>
      <c r="Z821" s="378"/>
      <c r="AA821" s="379"/>
      <c r="AB821" s="378"/>
      <c r="AC821" s="379"/>
      <c r="AD821" s="380"/>
      <c r="AE821" s="377"/>
      <c r="AF821" s="378"/>
      <c r="AG821" s="379"/>
      <c r="AH821" s="378"/>
      <c r="AI821" s="379"/>
      <c r="AJ821" s="380"/>
      <c r="AK821" s="377"/>
      <c r="AL821" s="378"/>
      <c r="AM821" s="379"/>
      <c r="AN821" s="379"/>
      <c r="AO821" s="379"/>
      <c r="AP821" s="381"/>
      <c r="AR821" s="221"/>
      <c r="AS821" s="512"/>
      <c r="AT821" s="513"/>
      <c r="AU821" s="514"/>
      <c r="AV821" s="513"/>
      <c r="AW821" s="515"/>
      <c r="AX821" s="516"/>
      <c r="AY821" s="512"/>
      <c r="AZ821" s="513"/>
      <c r="BA821" s="514"/>
      <c r="BB821" s="513"/>
      <c r="BC821" s="515"/>
      <c r="BD821" s="517"/>
      <c r="BE821" s="518"/>
      <c r="BF821" s="519"/>
      <c r="BG821" s="519"/>
      <c r="BH821" s="519"/>
      <c r="BI821" s="522"/>
      <c r="BJ821" s="517"/>
      <c r="BK821" s="518"/>
      <c r="BL821" s="519"/>
      <c r="BM821" s="518"/>
      <c r="BN821" s="519"/>
      <c r="BO821" s="520"/>
      <c r="BP821" s="517"/>
      <c r="BQ821" s="518"/>
      <c r="BR821" s="519"/>
      <c r="BS821" s="518"/>
      <c r="BT821" s="519"/>
      <c r="BU821" s="224"/>
      <c r="BV821" s="221"/>
      <c r="BW821" s="521"/>
      <c r="BX821" s="223"/>
      <c r="BY821" s="223"/>
      <c r="BZ821" s="223"/>
      <c r="CA821" s="225"/>
      <c r="CB821" s="221"/>
      <c r="CC821" s="521"/>
      <c r="CD821" s="223"/>
      <c r="CE821" s="222"/>
      <c r="CF821" s="223"/>
      <c r="CG821" s="224"/>
      <c r="CH821" s="221"/>
      <c r="CI821" s="222"/>
      <c r="CJ821" s="223"/>
      <c r="CK821" s="222"/>
      <c r="CL821" s="223"/>
      <c r="CM821" s="224"/>
      <c r="CN821" s="221"/>
      <c r="CO821" s="222"/>
      <c r="CP821" s="223"/>
      <c r="CQ821" s="223"/>
      <c r="CR821" s="223"/>
      <c r="CS821" s="225"/>
    </row>
    <row r="822" spans="25:97" ht="15" customHeight="1" x14ac:dyDescent="0.25">
      <c r="Y822" s="372">
        <v>1</v>
      </c>
      <c r="Z822" s="373" t="s">
        <v>890</v>
      </c>
      <c r="AA822">
        <v>1</v>
      </c>
      <c r="AB822" s="374" t="s">
        <v>891</v>
      </c>
      <c r="AC822">
        <v>1</v>
      </c>
      <c r="AD822" s="373" t="s">
        <v>892</v>
      </c>
      <c r="AE822" s="372">
        <v>1</v>
      </c>
      <c r="AF822" s="373" t="s">
        <v>893</v>
      </c>
      <c r="AG822">
        <v>1</v>
      </c>
      <c r="AH822" s="374" t="s">
        <v>894</v>
      </c>
      <c r="AI822">
        <v>1</v>
      </c>
      <c r="AJ822" s="373" t="s">
        <v>895</v>
      </c>
      <c r="AK822" s="372">
        <v>1</v>
      </c>
      <c r="AL822" s="373" t="s">
        <v>896</v>
      </c>
      <c r="AM822">
        <v>1</v>
      </c>
      <c r="AN822" s="373" t="s">
        <v>897</v>
      </c>
      <c r="AO822">
        <v>1</v>
      </c>
      <c r="AP822" s="373" t="s">
        <v>898</v>
      </c>
      <c r="AR822" s="215">
        <v>1</v>
      </c>
      <c r="AS822" s="503" t="s">
        <v>1133</v>
      </c>
      <c r="AT822">
        <v>1</v>
      </c>
      <c r="AU822" s="504" t="s">
        <v>1134</v>
      </c>
      <c r="AV822">
        <v>1</v>
      </c>
      <c r="AW822" s="503" t="s">
        <v>1135</v>
      </c>
      <c r="AX822" s="505">
        <v>1</v>
      </c>
      <c r="AY822" s="503" t="s">
        <v>1136</v>
      </c>
      <c r="AZ822">
        <v>1</v>
      </c>
      <c r="BA822" s="504" t="s">
        <v>1137</v>
      </c>
      <c r="BB822">
        <v>1</v>
      </c>
      <c r="BC822" s="503" t="s">
        <v>1138</v>
      </c>
      <c r="BD822" s="506">
        <v>1</v>
      </c>
      <c r="BE822" s="503" t="s">
        <v>1139</v>
      </c>
      <c r="BF822">
        <v>1</v>
      </c>
      <c r="BG822" s="507" t="s">
        <v>1140</v>
      </c>
      <c r="BH822">
        <v>1</v>
      </c>
      <c r="BI822" s="503" t="s">
        <v>1141</v>
      </c>
      <c r="BJ822" s="506"/>
      <c r="BK822" s="507"/>
      <c r="BL822" s="508"/>
      <c r="BM822" s="507"/>
      <c r="BN822" s="508"/>
      <c r="BO822" s="509"/>
      <c r="BP822" s="506"/>
      <c r="BQ822" s="507"/>
      <c r="BR822" s="508"/>
      <c r="BS822" s="507"/>
      <c r="BT822" s="508"/>
      <c r="BU822" s="218"/>
      <c r="BV822" s="215"/>
      <c r="BW822" s="510"/>
      <c r="BX822" s="217"/>
      <c r="BY822" s="217"/>
      <c r="BZ822" s="217"/>
      <c r="CA822" s="227"/>
      <c r="CB822" s="215"/>
      <c r="CC822" s="510"/>
      <c r="CD822" s="217"/>
      <c r="CE822" s="216"/>
      <c r="CF822" s="217"/>
      <c r="CG822" s="218"/>
      <c r="CH822" s="215"/>
      <c r="CI822" s="216"/>
      <c r="CJ822" s="217"/>
      <c r="CK822" s="216"/>
      <c r="CL822" s="217"/>
      <c r="CM822" s="218"/>
      <c r="CN822" s="215"/>
      <c r="CO822" s="216"/>
      <c r="CP822" s="217"/>
      <c r="CQ822" s="217"/>
      <c r="CR822" s="217"/>
      <c r="CS822" s="227"/>
    </row>
    <row r="823" spans="25:97" ht="15" customHeight="1" x14ac:dyDescent="0.25">
      <c r="Y823" s="372"/>
      <c r="Z823" s="374"/>
      <c r="AA823" s="375"/>
      <c r="AB823" s="374"/>
      <c r="AC823" s="375"/>
      <c r="AD823" s="376"/>
      <c r="AE823" s="372"/>
      <c r="AF823" s="374"/>
      <c r="AG823" s="375"/>
      <c r="AH823" s="374"/>
      <c r="AI823" s="375"/>
      <c r="AJ823" s="376"/>
      <c r="AK823" s="372"/>
      <c r="AL823" s="374"/>
      <c r="AM823" s="375"/>
      <c r="AN823" s="375"/>
      <c r="AO823" s="375"/>
      <c r="AP823" s="382"/>
      <c r="AR823" s="215"/>
      <c r="AS823" s="510"/>
      <c r="AT823" s="511"/>
      <c r="AU823" s="216"/>
      <c r="AV823" s="511"/>
      <c r="AW823" s="218"/>
      <c r="AX823" s="505"/>
      <c r="AY823" s="510"/>
      <c r="AZ823" s="511"/>
      <c r="BA823" s="216"/>
      <c r="BB823" s="511"/>
      <c r="BC823" s="218"/>
      <c r="BD823" s="506"/>
      <c r="BE823" s="507"/>
      <c r="BF823" s="508"/>
      <c r="BG823" s="508"/>
      <c r="BH823" s="508"/>
      <c r="BI823" s="523"/>
      <c r="BJ823" s="506"/>
      <c r="BK823" s="507"/>
      <c r="BL823" s="508"/>
      <c r="BM823" s="507"/>
      <c r="BN823" s="508"/>
      <c r="BO823" s="509"/>
      <c r="BP823" s="506"/>
      <c r="BQ823" s="507"/>
      <c r="BR823" s="508"/>
      <c r="BS823" s="507"/>
      <c r="BT823" s="508"/>
      <c r="BU823" s="220"/>
      <c r="BV823" s="215"/>
      <c r="BW823" s="226"/>
      <c r="BX823" s="217"/>
      <c r="BY823" s="217"/>
      <c r="BZ823" s="217"/>
      <c r="CA823" s="228"/>
      <c r="CB823" s="215"/>
      <c r="CC823" s="226"/>
      <c r="CD823" s="217"/>
      <c r="CE823" s="219"/>
      <c r="CF823" s="217"/>
      <c r="CG823" s="220"/>
      <c r="CH823" s="215"/>
      <c r="CI823" s="219"/>
      <c r="CJ823" s="217"/>
      <c r="CK823" s="219"/>
      <c r="CL823" s="217"/>
      <c r="CM823" s="220"/>
      <c r="CN823" s="215"/>
      <c r="CO823" s="219"/>
      <c r="CP823" s="217"/>
      <c r="CQ823" s="217"/>
      <c r="CR823" s="217"/>
      <c r="CS823" s="228"/>
    </row>
    <row r="824" spans="25:97" ht="15" customHeight="1" x14ac:dyDescent="0.25">
      <c r="Y824" s="372"/>
      <c r="Z824" s="374"/>
      <c r="AA824" s="375"/>
      <c r="AB824" s="374"/>
      <c r="AC824" s="375"/>
      <c r="AD824" s="376"/>
      <c r="AE824" s="372"/>
      <c r="AF824" s="374"/>
      <c r="AG824" s="375"/>
      <c r="AH824" s="374"/>
      <c r="AI824" s="375"/>
      <c r="AJ824" s="376"/>
      <c r="AK824" s="372"/>
      <c r="AL824" s="374"/>
      <c r="AM824" s="375"/>
      <c r="AN824" s="375"/>
      <c r="AO824" s="375"/>
      <c r="AP824" s="382"/>
      <c r="AR824" s="215"/>
      <c r="AS824" s="510"/>
      <c r="AT824" s="511"/>
      <c r="AU824" s="216"/>
      <c r="AV824" s="511"/>
      <c r="AW824" s="218"/>
      <c r="AX824" s="505"/>
      <c r="AY824" s="510"/>
      <c r="AZ824" s="511"/>
      <c r="BA824" s="216"/>
      <c r="BB824" s="511"/>
      <c r="BC824" s="218"/>
      <c r="BD824" s="506"/>
      <c r="BE824" s="507"/>
      <c r="BF824" s="508"/>
      <c r="BG824" s="508"/>
      <c r="BH824" s="508"/>
      <c r="BI824" s="523"/>
      <c r="BJ824" s="506"/>
      <c r="BK824" s="507"/>
      <c r="BL824" s="508"/>
      <c r="BM824" s="507"/>
      <c r="BN824" s="508"/>
      <c r="BO824" s="509"/>
      <c r="BP824" s="506"/>
      <c r="BQ824" s="507"/>
      <c r="BR824" s="508"/>
      <c r="BS824" s="507"/>
      <c r="BT824" s="508"/>
      <c r="BU824" s="220"/>
      <c r="BV824" s="215"/>
      <c r="BW824" s="226"/>
      <c r="BX824" s="217"/>
      <c r="BY824" s="217"/>
      <c r="BZ824" s="217"/>
      <c r="CA824" s="228"/>
      <c r="CB824" s="215"/>
      <c r="CC824" s="226"/>
      <c r="CD824" s="217"/>
      <c r="CE824" s="219"/>
      <c r="CF824" s="217"/>
      <c r="CG824" s="220"/>
      <c r="CH824" s="215"/>
      <c r="CI824" s="219"/>
      <c r="CJ824" s="217"/>
      <c r="CK824" s="219"/>
      <c r="CL824" s="217"/>
      <c r="CM824" s="220"/>
      <c r="CN824" s="215"/>
      <c r="CO824" s="219"/>
      <c r="CP824" s="217"/>
      <c r="CQ824" s="217"/>
      <c r="CR824" s="217"/>
      <c r="CS824" s="228"/>
    </row>
    <row r="825" spans="25:97" ht="15" customHeight="1" x14ac:dyDescent="0.25">
      <c r="Y825" s="377"/>
      <c r="Z825" s="379"/>
      <c r="AA825" s="379"/>
      <c r="AB825" s="379"/>
      <c r="AC825" s="379"/>
      <c r="AD825" s="381"/>
      <c r="AE825" s="377"/>
      <c r="AF825" s="379"/>
      <c r="AG825" s="379"/>
      <c r="AH825" s="379"/>
      <c r="AI825" s="379"/>
      <c r="AJ825" s="381"/>
      <c r="AK825" s="377"/>
      <c r="AL825" s="379"/>
      <c r="AM825" s="379"/>
      <c r="AN825" s="379"/>
      <c r="AO825" s="379"/>
      <c r="AP825" s="381"/>
      <c r="AR825" s="221"/>
      <c r="AS825" s="513"/>
      <c r="AT825" s="513"/>
      <c r="AU825" s="513"/>
      <c r="AV825" s="513"/>
      <c r="AW825" s="524"/>
      <c r="AX825" s="516"/>
      <c r="AY825" s="513"/>
      <c r="AZ825" s="513"/>
      <c r="BA825" s="513"/>
      <c r="BB825" s="513"/>
      <c r="BC825" s="524"/>
      <c r="BD825" s="517"/>
      <c r="BE825" s="519"/>
      <c r="BF825" s="519"/>
      <c r="BG825" s="519"/>
      <c r="BH825" s="519"/>
      <c r="BI825" s="522"/>
      <c r="BJ825" s="517"/>
      <c r="BK825" s="519"/>
      <c r="BL825" s="519"/>
      <c r="BM825" s="519"/>
      <c r="BN825" s="519"/>
      <c r="BO825" s="522"/>
      <c r="BP825" s="517"/>
      <c r="BQ825" s="519"/>
      <c r="BR825" s="519"/>
      <c r="BS825" s="519"/>
      <c r="BT825" s="519"/>
      <c r="BU825" s="225"/>
      <c r="BV825" s="221"/>
      <c r="BW825" s="223"/>
      <c r="BX825" s="223"/>
      <c r="BY825" s="223"/>
      <c r="BZ825" s="223"/>
      <c r="CA825" s="225"/>
      <c r="CB825" s="221"/>
      <c r="CC825" s="223"/>
      <c r="CD825" s="223"/>
      <c r="CE825" s="223"/>
      <c r="CF825" s="223"/>
      <c r="CG825" s="225"/>
      <c r="CH825" s="221"/>
      <c r="CI825" s="223"/>
      <c r="CJ825" s="223"/>
      <c r="CK825" s="223"/>
      <c r="CL825" s="223"/>
      <c r="CM825" s="225"/>
      <c r="CN825" s="221"/>
      <c r="CO825" s="223"/>
      <c r="CP825" s="223"/>
      <c r="CQ825" s="223"/>
      <c r="CR825" s="223"/>
      <c r="CS825" s="225"/>
    </row>
    <row r="826" spans="25:97" ht="15" customHeight="1" x14ac:dyDescent="0.25">
      <c r="Y826" s="372">
        <v>1</v>
      </c>
      <c r="Z826" s="373" t="s">
        <v>899</v>
      </c>
      <c r="AA826">
        <v>1</v>
      </c>
      <c r="AB826" s="374" t="s">
        <v>900</v>
      </c>
      <c r="AC826">
        <v>1</v>
      </c>
      <c r="AD826" s="373" t="s">
        <v>901</v>
      </c>
      <c r="AE826" s="372">
        <v>1</v>
      </c>
      <c r="AF826" s="373" t="s">
        <v>902</v>
      </c>
      <c r="AG826">
        <v>1</v>
      </c>
      <c r="AH826" s="374" t="s">
        <v>902</v>
      </c>
      <c r="AI826">
        <v>1</v>
      </c>
      <c r="AJ826" s="373" t="s">
        <v>903</v>
      </c>
      <c r="AK826" s="372">
        <v>1</v>
      </c>
      <c r="AL826" s="373" t="s">
        <v>904</v>
      </c>
      <c r="AM826">
        <v>1</v>
      </c>
      <c r="AN826" s="374" t="s">
        <v>905</v>
      </c>
      <c r="AO826">
        <v>1</v>
      </c>
      <c r="AP826" s="373" t="s">
        <v>906</v>
      </c>
      <c r="AR826" s="215">
        <v>1</v>
      </c>
      <c r="AS826" s="503" t="s">
        <v>1142</v>
      </c>
      <c r="AT826">
        <v>1</v>
      </c>
      <c r="AU826" s="504" t="s">
        <v>1143</v>
      </c>
      <c r="AV826">
        <v>1</v>
      </c>
      <c r="AW826" s="503" t="s">
        <v>1144</v>
      </c>
      <c r="AX826" s="505">
        <v>1</v>
      </c>
      <c r="AY826" s="503" t="s">
        <v>1145</v>
      </c>
      <c r="AZ826">
        <v>1</v>
      </c>
      <c r="BA826" s="504" t="s">
        <v>1146</v>
      </c>
      <c r="BB826">
        <v>1</v>
      </c>
      <c r="BC826" s="503" t="s">
        <v>1147</v>
      </c>
      <c r="BD826" s="506">
        <v>1</v>
      </c>
      <c r="BE826" s="503" t="s">
        <v>1148</v>
      </c>
      <c r="BF826">
        <v>1</v>
      </c>
      <c r="BG826" s="507" t="s">
        <v>1149</v>
      </c>
      <c r="BH826">
        <v>1</v>
      </c>
      <c r="BI826" s="503" t="s">
        <v>1150</v>
      </c>
      <c r="BJ826" s="506"/>
      <c r="BK826" s="507"/>
      <c r="BL826" s="508"/>
      <c r="BM826" s="507"/>
      <c r="BN826" s="508"/>
      <c r="BO826" s="509"/>
      <c r="BP826" s="506"/>
      <c r="BQ826" s="507"/>
      <c r="BR826" s="508"/>
      <c r="BS826" s="507"/>
      <c r="BT826" s="508"/>
      <c r="BU826" s="218"/>
      <c r="BV826" s="215"/>
      <c r="BW826" s="510"/>
      <c r="BX826" s="217"/>
      <c r="BY826" s="216"/>
      <c r="BZ826" s="217"/>
      <c r="CA826" s="218"/>
      <c r="CB826" s="215"/>
      <c r="CC826" s="510"/>
      <c r="CD826" s="217"/>
      <c r="CE826" s="216"/>
      <c r="CF826" s="217"/>
      <c r="CG826" s="218"/>
      <c r="CH826" s="215"/>
      <c r="CI826" s="216"/>
      <c r="CJ826" s="217"/>
      <c r="CK826" s="216"/>
      <c r="CL826" s="217"/>
      <c r="CM826" s="218"/>
      <c r="CN826" s="215"/>
      <c r="CO826" s="216"/>
      <c r="CP826" s="217"/>
      <c r="CQ826" s="216"/>
      <c r="CR826" s="217"/>
      <c r="CS826" s="218"/>
    </row>
    <row r="827" spans="25:97" ht="15" customHeight="1" x14ac:dyDescent="0.25">
      <c r="Y827" s="372"/>
      <c r="Z827" s="374"/>
      <c r="AA827" s="375"/>
      <c r="AB827" s="374"/>
      <c r="AC827" s="375"/>
      <c r="AD827" s="376"/>
      <c r="AE827" s="372"/>
      <c r="AF827" s="374"/>
      <c r="AG827" s="375"/>
      <c r="AH827" s="374"/>
      <c r="AI827" s="375"/>
      <c r="AJ827" s="376"/>
      <c r="AK827" s="372"/>
      <c r="AL827" s="374"/>
      <c r="AM827" s="375"/>
      <c r="AN827" s="374"/>
      <c r="AO827" s="375"/>
      <c r="AP827" s="376"/>
      <c r="AR827" s="215"/>
      <c r="AS827" s="510"/>
      <c r="AT827" s="511"/>
      <c r="AU827" s="216"/>
      <c r="AV827" s="511"/>
      <c r="AW827" s="218"/>
      <c r="AX827" s="505"/>
      <c r="AY827" s="510"/>
      <c r="AZ827" s="511"/>
      <c r="BA827" s="216"/>
      <c r="BB827" s="511"/>
      <c r="BC827" s="218"/>
      <c r="BD827" s="506"/>
      <c r="BE827" s="507"/>
      <c r="BF827" s="508"/>
      <c r="BG827" s="507"/>
      <c r="BH827" s="508"/>
      <c r="BI827" s="509"/>
      <c r="BJ827" s="506"/>
      <c r="BK827" s="507"/>
      <c r="BL827" s="508"/>
      <c r="BM827" s="507"/>
      <c r="BN827" s="508"/>
      <c r="BO827" s="509"/>
      <c r="BP827" s="506"/>
      <c r="BQ827" s="507"/>
      <c r="BR827" s="508"/>
      <c r="BS827" s="507"/>
      <c r="BT827" s="508"/>
      <c r="BU827" s="218"/>
      <c r="BV827" s="215"/>
      <c r="BW827" s="226"/>
      <c r="BX827" s="217"/>
      <c r="BY827" s="219"/>
      <c r="BZ827" s="217"/>
      <c r="CA827" s="220"/>
      <c r="CB827" s="215"/>
      <c r="CC827" s="226"/>
      <c r="CD827" s="217"/>
      <c r="CE827" s="219"/>
      <c r="CF827" s="217"/>
      <c r="CG827" s="220"/>
      <c r="CH827" s="215"/>
      <c r="CI827" s="219"/>
      <c r="CJ827" s="217"/>
      <c r="CK827" s="216"/>
      <c r="CL827" s="217"/>
      <c r="CM827" s="218"/>
      <c r="CN827" s="215"/>
      <c r="CO827" s="219"/>
      <c r="CP827" s="217"/>
      <c r="CQ827" s="219"/>
      <c r="CR827" s="217"/>
      <c r="CS827" s="220"/>
    </row>
    <row r="828" spans="25:97" ht="15" customHeight="1" x14ac:dyDescent="0.25">
      <c r="Y828" s="372"/>
      <c r="Z828" s="374"/>
      <c r="AA828" s="375"/>
      <c r="AB828" s="374"/>
      <c r="AC828" s="375"/>
      <c r="AD828" s="376"/>
      <c r="AE828" s="372"/>
      <c r="AF828" s="374"/>
      <c r="AG828" s="375"/>
      <c r="AH828" s="374"/>
      <c r="AI828" s="375"/>
      <c r="AJ828" s="376"/>
      <c r="AK828" s="372"/>
      <c r="AL828" s="374"/>
      <c r="AM828" s="375"/>
      <c r="AN828" s="374"/>
      <c r="AO828" s="375"/>
      <c r="AP828" s="376"/>
      <c r="AR828" s="215"/>
      <c r="AS828" s="510"/>
      <c r="AT828" s="511"/>
      <c r="AU828" s="216"/>
      <c r="AV828" s="511"/>
      <c r="AW828" s="218"/>
      <c r="AX828" s="505"/>
      <c r="AY828" s="510"/>
      <c r="AZ828" s="511"/>
      <c r="BA828" s="216"/>
      <c r="BB828" s="511"/>
      <c r="BC828" s="218"/>
      <c r="BD828" s="506"/>
      <c r="BE828" s="507"/>
      <c r="BF828" s="508"/>
      <c r="BG828" s="507"/>
      <c r="BH828" s="508"/>
      <c r="BI828" s="509"/>
      <c r="BJ828" s="506"/>
      <c r="BK828" s="507"/>
      <c r="BL828" s="508"/>
      <c r="BM828" s="507"/>
      <c r="BN828" s="508"/>
      <c r="BO828" s="509"/>
      <c r="BP828" s="506"/>
      <c r="BQ828" s="507"/>
      <c r="BR828" s="508"/>
      <c r="BS828" s="507"/>
      <c r="BT828" s="508"/>
      <c r="BU828" s="218"/>
      <c r="BV828" s="215"/>
      <c r="BW828" s="226"/>
      <c r="BX828" s="217"/>
      <c r="BY828" s="219"/>
      <c r="BZ828" s="217"/>
      <c r="CA828" s="220"/>
      <c r="CB828" s="215"/>
      <c r="CC828" s="226"/>
      <c r="CD828" s="217"/>
      <c r="CE828" s="219"/>
      <c r="CF828" s="217"/>
      <c r="CG828" s="220"/>
      <c r="CH828" s="215"/>
      <c r="CI828" s="219"/>
      <c r="CJ828" s="217"/>
      <c r="CK828" s="216"/>
      <c r="CL828" s="217"/>
      <c r="CM828" s="218"/>
      <c r="CN828" s="215"/>
      <c r="CO828" s="219"/>
      <c r="CP828" s="217"/>
      <c r="CQ828" s="219"/>
      <c r="CR828" s="217"/>
      <c r="CS828" s="220"/>
    </row>
    <row r="829" spans="25:97" ht="15" customHeight="1" x14ac:dyDescent="0.25">
      <c r="Y829" s="377"/>
      <c r="Z829" s="378"/>
      <c r="AA829" s="379"/>
      <c r="AB829" s="378"/>
      <c r="AC829" s="379"/>
      <c r="AD829" s="380"/>
      <c r="AE829" s="377"/>
      <c r="AF829" s="378"/>
      <c r="AG829" s="379"/>
      <c r="AH829" s="378"/>
      <c r="AI829" s="379"/>
      <c r="AJ829" s="380"/>
      <c r="AK829" s="377"/>
      <c r="AL829" s="378"/>
      <c r="AM829" s="379"/>
      <c r="AN829" s="378"/>
      <c r="AO829" s="379"/>
      <c r="AP829" s="380"/>
      <c r="AR829" s="221"/>
      <c r="AS829" s="512"/>
      <c r="AT829" s="513"/>
      <c r="AU829" s="514"/>
      <c r="AV829" s="513"/>
      <c r="AW829" s="515"/>
      <c r="AX829" s="516"/>
      <c r="AY829" s="512"/>
      <c r="AZ829" s="513"/>
      <c r="BA829" s="514"/>
      <c r="BB829" s="513"/>
      <c r="BC829" s="515"/>
      <c r="BD829" s="517"/>
      <c r="BE829" s="518"/>
      <c r="BF829" s="519"/>
      <c r="BG829" s="518"/>
      <c r="BH829" s="519"/>
      <c r="BI829" s="520"/>
      <c r="BJ829" s="517"/>
      <c r="BK829" s="518"/>
      <c r="BL829" s="519"/>
      <c r="BM829" s="518"/>
      <c r="BN829" s="519"/>
      <c r="BO829" s="520"/>
      <c r="BP829" s="517"/>
      <c r="BQ829" s="518"/>
      <c r="BR829" s="519"/>
      <c r="BS829" s="518"/>
      <c r="BT829" s="519"/>
      <c r="BU829" s="224"/>
      <c r="BV829" s="221"/>
      <c r="BW829" s="521"/>
      <c r="BX829" s="223"/>
      <c r="BY829" s="222"/>
      <c r="BZ829" s="223"/>
      <c r="CA829" s="224"/>
      <c r="CB829" s="221"/>
      <c r="CC829" s="521"/>
      <c r="CD829" s="223"/>
      <c r="CE829" s="222"/>
      <c r="CF829" s="223"/>
      <c r="CG829" s="224"/>
      <c r="CH829" s="221"/>
      <c r="CI829" s="222"/>
      <c r="CJ829" s="223"/>
      <c r="CK829" s="222"/>
      <c r="CL829" s="223"/>
      <c r="CM829" s="224"/>
      <c r="CN829" s="221"/>
      <c r="CO829" s="222"/>
      <c r="CP829" s="223"/>
      <c r="CQ829" s="222"/>
      <c r="CR829" s="223"/>
      <c r="CS829" s="224"/>
    </row>
    <row r="830" spans="25:97" ht="15" customHeight="1" x14ac:dyDescent="0.25">
      <c r="Y830" s="372">
        <v>1</v>
      </c>
      <c r="Z830" s="373" t="s">
        <v>907</v>
      </c>
      <c r="AA830">
        <v>1</v>
      </c>
      <c r="AB830" s="374" t="s">
        <v>908</v>
      </c>
      <c r="AC830">
        <v>1</v>
      </c>
      <c r="AD830" s="373" t="s">
        <v>909</v>
      </c>
      <c r="AE830" s="372">
        <v>1</v>
      </c>
      <c r="AF830" s="373" t="s">
        <v>910</v>
      </c>
      <c r="AG830">
        <v>1</v>
      </c>
      <c r="AH830" s="374" t="s">
        <v>911</v>
      </c>
      <c r="AI830">
        <v>1</v>
      </c>
      <c r="AJ830" s="373" t="s">
        <v>912</v>
      </c>
      <c r="AK830" s="372">
        <v>1</v>
      </c>
      <c r="AL830" s="373" t="s">
        <v>913</v>
      </c>
      <c r="AM830">
        <v>1</v>
      </c>
      <c r="AN830" s="374" t="s">
        <v>914</v>
      </c>
      <c r="AO830">
        <v>1</v>
      </c>
      <c r="AP830" s="373" t="s">
        <v>915</v>
      </c>
      <c r="AR830" s="215">
        <v>1</v>
      </c>
      <c r="AS830" s="503" t="s">
        <v>1151</v>
      </c>
      <c r="AT830">
        <v>1</v>
      </c>
      <c r="AU830" s="504" t="s">
        <v>1152</v>
      </c>
      <c r="AV830">
        <v>1</v>
      </c>
      <c r="AW830" s="503" t="s">
        <v>1153</v>
      </c>
      <c r="AX830" s="505">
        <v>1</v>
      </c>
      <c r="AY830" s="503" t="s">
        <v>1154</v>
      </c>
      <c r="AZ830">
        <v>1</v>
      </c>
      <c r="BA830" s="504" t="s">
        <v>1155</v>
      </c>
      <c r="BB830">
        <v>1</v>
      </c>
      <c r="BC830" s="503" t="s">
        <v>1156</v>
      </c>
      <c r="BD830" s="506">
        <v>1</v>
      </c>
      <c r="BE830" s="503" t="s">
        <v>1157</v>
      </c>
      <c r="BF830">
        <v>1</v>
      </c>
      <c r="BG830" s="507" t="s">
        <v>1158</v>
      </c>
      <c r="BH830">
        <v>1</v>
      </c>
      <c r="BI830" s="503" t="s">
        <v>1159</v>
      </c>
      <c r="BJ830" s="506"/>
      <c r="BK830" s="507"/>
      <c r="BL830" s="508"/>
      <c r="BM830" s="507"/>
      <c r="BN830" s="508"/>
      <c r="BO830" s="509"/>
      <c r="BP830" s="506"/>
      <c r="BQ830" s="507"/>
      <c r="BR830" s="508"/>
      <c r="BS830" s="507"/>
      <c r="BT830" s="508"/>
      <c r="BU830" s="218"/>
      <c r="BV830" s="215"/>
      <c r="BW830" s="510"/>
      <c r="BX830" s="217"/>
      <c r="BY830" s="216"/>
      <c r="BZ830" s="217"/>
      <c r="CA830" s="218"/>
      <c r="CB830" s="215"/>
      <c r="CC830" s="510"/>
      <c r="CD830" s="217"/>
      <c r="CE830" s="216"/>
      <c r="CF830" s="217"/>
      <c r="CG830" s="218"/>
      <c r="CH830" s="215"/>
      <c r="CI830" s="216"/>
      <c r="CJ830" s="217"/>
      <c r="CK830" s="216"/>
      <c r="CL830" s="217"/>
      <c r="CM830" s="218"/>
      <c r="CN830" s="215"/>
      <c r="CO830" s="216"/>
      <c r="CP830" s="217"/>
      <c r="CQ830" s="216"/>
      <c r="CR830" s="217"/>
      <c r="CS830" s="218"/>
    </row>
    <row r="831" spans="25:97" ht="15" customHeight="1" x14ac:dyDescent="0.25">
      <c r="Y831" s="372"/>
      <c r="Z831" s="374"/>
      <c r="AA831" s="375"/>
      <c r="AB831" s="374"/>
      <c r="AC831" s="375"/>
      <c r="AD831" s="376"/>
      <c r="AE831" s="372"/>
      <c r="AF831" s="374"/>
      <c r="AG831" s="375"/>
      <c r="AH831" s="374"/>
      <c r="AI831" s="375"/>
      <c r="AJ831" s="376"/>
      <c r="AK831" s="372"/>
      <c r="AL831" s="374"/>
      <c r="AM831" s="375"/>
      <c r="AN831" s="374"/>
      <c r="AO831" s="375"/>
      <c r="AP831" s="376"/>
      <c r="AR831" s="215"/>
      <c r="AS831" s="510"/>
      <c r="AT831" s="511"/>
      <c r="AU831" s="216"/>
      <c r="AV831" s="511"/>
      <c r="AW831" s="218"/>
      <c r="AX831" s="505"/>
      <c r="AY831" s="510"/>
      <c r="AZ831" s="511"/>
      <c r="BA831" s="216"/>
      <c r="BB831" s="511"/>
      <c r="BC831" s="218"/>
      <c r="BD831" s="506"/>
      <c r="BE831" s="507"/>
      <c r="BF831" s="508"/>
      <c r="BG831" s="507"/>
      <c r="BH831" s="508"/>
      <c r="BI831" s="509"/>
      <c r="BJ831" s="506"/>
      <c r="BK831" s="507"/>
      <c r="BL831" s="508"/>
      <c r="BM831" s="507"/>
      <c r="BN831" s="508"/>
      <c r="BO831" s="509"/>
      <c r="BP831" s="506"/>
      <c r="BQ831" s="507"/>
      <c r="BR831" s="508"/>
      <c r="BS831" s="507"/>
      <c r="BT831" s="508"/>
      <c r="BU831" s="220"/>
      <c r="BV831" s="215"/>
      <c r="BW831" s="226"/>
      <c r="BX831" s="217"/>
      <c r="BY831" s="219"/>
      <c r="BZ831" s="217"/>
      <c r="CA831" s="220"/>
      <c r="CB831" s="215"/>
      <c r="CC831" s="226"/>
      <c r="CD831" s="217"/>
      <c r="CE831" s="219"/>
      <c r="CF831" s="217"/>
      <c r="CG831" s="220"/>
      <c r="CH831" s="215"/>
      <c r="CI831" s="219"/>
      <c r="CJ831" s="217"/>
      <c r="CK831" s="219"/>
      <c r="CL831" s="217"/>
      <c r="CM831" s="220"/>
      <c r="CN831" s="215"/>
      <c r="CO831" s="219"/>
      <c r="CP831" s="217"/>
      <c r="CQ831" s="219"/>
      <c r="CR831" s="217"/>
      <c r="CS831" s="220"/>
    </row>
    <row r="832" spans="25:97" ht="15" customHeight="1" x14ac:dyDescent="0.25">
      <c r="Y832" s="372"/>
      <c r="Z832" s="374"/>
      <c r="AA832" s="375"/>
      <c r="AB832" s="374"/>
      <c r="AC832" s="375"/>
      <c r="AD832" s="376"/>
      <c r="AE832" s="372"/>
      <c r="AF832" s="374"/>
      <c r="AG832" s="375"/>
      <c r="AH832" s="374"/>
      <c r="AI832" s="375"/>
      <c r="AJ832" s="376"/>
      <c r="AK832" s="372"/>
      <c r="AL832" s="374"/>
      <c r="AM832" s="375"/>
      <c r="AN832" s="374"/>
      <c r="AO832" s="375"/>
      <c r="AP832" s="376"/>
      <c r="AR832" s="215"/>
      <c r="AS832" s="510"/>
      <c r="AT832" s="511"/>
      <c r="AU832" s="216"/>
      <c r="AV832" s="511"/>
      <c r="AW832" s="218"/>
      <c r="AX832" s="505"/>
      <c r="AY832" s="510"/>
      <c r="AZ832" s="511"/>
      <c r="BA832" s="216"/>
      <c r="BB832" s="511"/>
      <c r="BC832" s="218"/>
      <c r="BD832" s="506"/>
      <c r="BE832" s="507"/>
      <c r="BF832" s="508"/>
      <c r="BG832" s="507"/>
      <c r="BH832" s="508"/>
      <c r="BI832" s="509"/>
      <c r="BJ832" s="506"/>
      <c r="BK832" s="507"/>
      <c r="BL832" s="508"/>
      <c r="BM832" s="507"/>
      <c r="BN832" s="508"/>
      <c r="BO832" s="509"/>
      <c r="BP832" s="506"/>
      <c r="BQ832" s="507"/>
      <c r="BR832" s="508"/>
      <c r="BS832" s="507"/>
      <c r="BT832" s="508"/>
      <c r="BU832" s="220"/>
      <c r="BV832" s="215"/>
      <c r="BW832" s="226"/>
      <c r="BX832" s="217"/>
      <c r="BY832" s="219"/>
      <c r="BZ832" s="217"/>
      <c r="CA832" s="220"/>
      <c r="CB832" s="215"/>
      <c r="CC832" s="226"/>
      <c r="CD832" s="217"/>
      <c r="CE832" s="219"/>
      <c r="CF832" s="217"/>
      <c r="CG832" s="220"/>
      <c r="CH832" s="215"/>
      <c r="CI832" s="219"/>
      <c r="CJ832" s="217"/>
      <c r="CK832" s="219"/>
      <c r="CL832" s="217"/>
      <c r="CM832" s="220"/>
      <c r="CN832" s="215"/>
      <c r="CO832" s="219"/>
      <c r="CP832" s="217"/>
      <c r="CQ832" s="219"/>
      <c r="CR832" s="217"/>
      <c r="CS832" s="220"/>
    </row>
    <row r="833" spans="25:97" ht="15" customHeight="1" x14ac:dyDescent="0.25">
      <c r="Y833" s="377"/>
      <c r="Z833" s="378"/>
      <c r="AA833" s="379"/>
      <c r="AB833" s="378"/>
      <c r="AC833" s="379"/>
      <c r="AD833" s="380"/>
      <c r="AE833" s="377"/>
      <c r="AF833" s="378"/>
      <c r="AG833" s="379"/>
      <c r="AH833" s="378"/>
      <c r="AI833" s="379"/>
      <c r="AJ833" s="380"/>
      <c r="AK833" s="377"/>
      <c r="AL833" s="378"/>
      <c r="AM833" s="379"/>
      <c r="AN833" s="378"/>
      <c r="AO833" s="379"/>
      <c r="AP833" s="380"/>
      <c r="AR833" s="221"/>
      <c r="AS833" s="512"/>
      <c r="AT833" s="513"/>
      <c r="AU833" s="514"/>
      <c r="AV833" s="513"/>
      <c r="AW833" s="515"/>
      <c r="AX833" s="516"/>
      <c r="AY833" s="512"/>
      <c r="AZ833" s="513"/>
      <c r="BA833" s="514"/>
      <c r="BB833" s="513"/>
      <c r="BC833" s="515"/>
      <c r="BD833" s="517"/>
      <c r="BE833" s="518"/>
      <c r="BF833" s="519"/>
      <c r="BG833" s="518"/>
      <c r="BH833" s="519"/>
      <c r="BI833" s="520"/>
      <c r="BJ833" s="517"/>
      <c r="BK833" s="518"/>
      <c r="BL833" s="519"/>
      <c r="BM833" s="518"/>
      <c r="BN833" s="519"/>
      <c r="BO833" s="520"/>
      <c r="BP833" s="517"/>
      <c r="BQ833" s="518"/>
      <c r="BR833" s="519"/>
      <c r="BS833" s="518"/>
      <c r="BT833" s="519"/>
      <c r="BU833" s="224"/>
      <c r="BV833" s="221"/>
      <c r="BW833" s="521"/>
      <c r="BX833" s="223"/>
      <c r="BY833" s="222"/>
      <c r="BZ833" s="223"/>
      <c r="CA833" s="224"/>
      <c r="CB833" s="221"/>
      <c r="CC833" s="521"/>
      <c r="CD833" s="223"/>
      <c r="CE833" s="222"/>
      <c r="CF833" s="223"/>
      <c r="CG833" s="224"/>
      <c r="CH833" s="221"/>
      <c r="CI833" s="222"/>
      <c r="CJ833" s="223"/>
      <c r="CK833" s="222"/>
      <c r="CL833" s="223"/>
      <c r="CM833" s="224"/>
      <c r="CN833" s="221"/>
      <c r="CO833" s="222"/>
      <c r="CP833" s="223"/>
      <c r="CQ833" s="222"/>
      <c r="CR833" s="223"/>
      <c r="CS833" s="224"/>
    </row>
    <row r="834" spans="25:97" ht="15" customHeight="1" x14ac:dyDescent="0.25">
      <c r="Y834" s="372">
        <v>1</v>
      </c>
      <c r="Z834" s="373" t="s">
        <v>916</v>
      </c>
      <c r="AA834">
        <v>1</v>
      </c>
      <c r="AB834" s="374" t="s">
        <v>917</v>
      </c>
      <c r="AC834">
        <v>1</v>
      </c>
      <c r="AD834" s="373" t="s">
        <v>918</v>
      </c>
      <c r="AE834" s="372">
        <v>1</v>
      </c>
      <c r="AF834" s="373" t="s">
        <v>919</v>
      </c>
      <c r="AG834">
        <v>1</v>
      </c>
      <c r="AH834" s="374" t="s">
        <v>920</v>
      </c>
      <c r="AI834">
        <v>1</v>
      </c>
      <c r="AJ834" s="373" t="s">
        <v>921</v>
      </c>
      <c r="AK834" s="372">
        <v>1</v>
      </c>
      <c r="AL834" s="373" t="s">
        <v>922</v>
      </c>
      <c r="AM834">
        <v>1</v>
      </c>
      <c r="AN834" s="374" t="s">
        <v>923</v>
      </c>
      <c r="AO834">
        <v>1</v>
      </c>
      <c r="AP834" s="373" t="s">
        <v>924</v>
      </c>
      <c r="AR834" s="215">
        <v>1</v>
      </c>
      <c r="AS834" s="503" t="s">
        <v>1160</v>
      </c>
      <c r="AT834">
        <v>1</v>
      </c>
      <c r="AU834" s="504" t="s">
        <v>1161</v>
      </c>
      <c r="AV834">
        <v>1</v>
      </c>
      <c r="AW834" s="503" t="s">
        <v>1162</v>
      </c>
      <c r="AX834" s="505">
        <v>1</v>
      </c>
      <c r="AY834" s="503" t="s">
        <v>1163</v>
      </c>
      <c r="AZ834">
        <v>1</v>
      </c>
      <c r="BA834" s="504" t="s">
        <v>1164</v>
      </c>
      <c r="BB834">
        <v>1</v>
      </c>
      <c r="BC834" s="503" t="s">
        <v>1165</v>
      </c>
      <c r="BD834" s="506"/>
      <c r="BE834" s="507"/>
      <c r="BF834" s="508"/>
      <c r="BG834" s="507"/>
      <c r="BH834" s="508"/>
      <c r="BI834" s="509"/>
      <c r="BJ834" s="506"/>
      <c r="BK834" s="507"/>
      <c r="BL834" s="508"/>
      <c r="BM834" s="507"/>
      <c r="BN834" s="508"/>
      <c r="BO834" s="509"/>
      <c r="BP834" s="506"/>
      <c r="BQ834" s="507"/>
      <c r="BR834" s="508"/>
      <c r="BS834" s="507"/>
      <c r="BT834" s="508"/>
      <c r="BU834" s="218"/>
      <c r="BV834" s="215"/>
      <c r="BW834" s="510"/>
      <c r="BX834" s="217"/>
      <c r="BY834" s="216"/>
      <c r="BZ834" s="217"/>
      <c r="CA834" s="218"/>
      <c r="CB834" s="215"/>
      <c r="CC834" s="510"/>
      <c r="CD834" s="217"/>
      <c r="CE834" s="216"/>
      <c r="CF834" s="217"/>
      <c r="CG834" s="218"/>
      <c r="CH834" s="215"/>
      <c r="CI834" s="216"/>
      <c r="CJ834" s="217"/>
      <c r="CK834" s="216"/>
      <c r="CL834" s="217"/>
      <c r="CM834" s="218"/>
      <c r="CN834" s="215"/>
      <c r="CO834" s="216"/>
      <c r="CP834" s="217"/>
      <c r="CQ834" s="216"/>
      <c r="CR834" s="217"/>
      <c r="CS834" s="218"/>
    </row>
    <row r="835" spans="25:97" ht="15" customHeight="1" x14ac:dyDescent="0.25">
      <c r="Y835" s="372"/>
      <c r="Z835" s="374"/>
      <c r="AA835" s="375"/>
      <c r="AB835" s="374"/>
      <c r="AC835" s="375"/>
      <c r="AD835" s="376"/>
      <c r="AE835" s="372"/>
      <c r="AF835" s="374"/>
      <c r="AG835" s="375"/>
      <c r="AH835" s="374"/>
      <c r="AI835" s="375"/>
      <c r="AJ835" s="376"/>
      <c r="AK835" s="372"/>
      <c r="AL835" s="374"/>
      <c r="AM835" s="375"/>
      <c r="AN835" s="374"/>
      <c r="AO835" s="375"/>
      <c r="AP835" s="376"/>
      <c r="AR835" s="215"/>
      <c r="AS835" s="510"/>
      <c r="AT835" s="217"/>
      <c r="AU835" s="219"/>
      <c r="AV835" s="217"/>
      <c r="AW835" s="220"/>
      <c r="AX835" s="215"/>
      <c r="AY835" s="226"/>
      <c r="AZ835" s="217"/>
      <c r="BA835" s="219"/>
      <c r="BB835" s="217"/>
      <c r="BC835" s="220"/>
      <c r="BD835" s="506"/>
      <c r="BE835" s="507"/>
      <c r="BF835" s="508"/>
      <c r="BG835" s="507"/>
      <c r="BH835" s="508"/>
      <c r="BI835" s="509"/>
      <c r="BJ835" s="506"/>
      <c r="BK835" s="507"/>
      <c r="BL835" s="508"/>
      <c r="BM835" s="507"/>
      <c r="BN835" s="508"/>
      <c r="BO835" s="509"/>
      <c r="BP835" s="506"/>
      <c r="BQ835" s="507"/>
      <c r="BR835" s="508"/>
      <c r="BS835" s="507"/>
      <c r="BT835" s="508"/>
      <c r="BU835" s="220"/>
      <c r="BV835" s="215"/>
      <c r="BW835" s="226"/>
      <c r="BX835" s="217"/>
      <c r="BY835" s="219"/>
      <c r="BZ835" s="217"/>
      <c r="CA835" s="220"/>
      <c r="CB835" s="215"/>
      <c r="CC835" s="226"/>
      <c r="CD835" s="217"/>
      <c r="CE835" s="219"/>
      <c r="CF835" s="217"/>
      <c r="CG835" s="220"/>
      <c r="CH835" s="215"/>
      <c r="CI835" s="219"/>
      <c r="CJ835" s="217"/>
      <c r="CK835" s="219"/>
      <c r="CL835" s="217"/>
      <c r="CM835" s="220"/>
      <c r="CN835" s="215"/>
      <c r="CO835" s="219"/>
      <c r="CP835" s="217"/>
      <c r="CQ835" s="219"/>
      <c r="CR835" s="217"/>
      <c r="CS835" s="220"/>
    </row>
    <row r="836" spans="25:97" ht="15" customHeight="1" x14ac:dyDescent="0.25">
      <c r="Y836" s="383"/>
      <c r="Z836" s="384"/>
      <c r="AA836" s="385"/>
      <c r="AB836" s="384"/>
      <c r="AC836" s="385"/>
      <c r="AD836" s="386"/>
      <c r="AE836" s="387"/>
      <c r="AF836" s="388"/>
      <c r="AG836" s="389"/>
      <c r="AH836" s="388"/>
      <c r="AI836" s="389"/>
      <c r="AJ836" s="390"/>
      <c r="AK836" s="387"/>
      <c r="AL836" s="388"/>
      <c r="AM836" s="389"/>
      <c r="AN836" s="388"/>
      <c r="AO836" s="389"/>
      <c r="AP836" s="390"/>
      <c r="AR836" s="173"/>
      <c r="AS836" s="525"/>
      <c r="AT836" s="175"/>
      <c r="AU836" s="174"/>
      <c r="AV836" s="175"/>
      <c r="AW836" s="176"/>
      <c r="AX836" s="173"/>
      <c r="AY836" s="526"/>
      <c r="AZ836" s="175"/>
      <c r="BA836" s="174"/>
      <c r="BB836" s="175"/>
      <c r="BC836" s="176"/>
      <c r="BD836" s="527"/>
      <c r="BE836" s="528"/>
      <c r="BF836" s="529"/>
      <c r="BG836" s="528"/>
      <c r="BH836" s="529"/>
      <c r="BI836" s="530"/>
      <c r="BJ836" s="527"/>
      <c r="BK836" s="528"/>
      <c r="BL836" s="529"/>
      <c r="BM836" s="528"/>
      <c r="BN836" s="529"/>
      <c r="BO836" s="530"/>
      <c r="BP836" s="527"/>
      <c r="BQ836" s="528"/>
      <c r="BR836" s="529"/>
      <c r="BS836" s="528"/>
      <c r="BT836" s="529"/>
      <c r="BU836" s="176"/>
      <c r="BV836" s="173"/>
      <c r="BW836" s="526"/>
      <c r="BX836" s="175"/>
      <c r="BY836" s="174"/>
      <c r="BZ836" s="175"/>
      <c r="CA836" s="176"/>
      <c r="CB836" s="173"/>
      <c r="CC836" s="526"/>
      <c r="CD836" s="175"/>
      <c r="CE836" s="174"/>
      <c r="CF836" s="175"/>
      <c r="CG836" s="176"/>
      <c r="CH836" s="173"/>
      <c r="CI836" s="174"/>
      <c r="CJ836" s="175"/>
      <c r="CK836" s="174"/>
      <c r="CL836" s="175"/>
      <c r="CM836" s="176"/>
      <c r="CN836" s="173"/>
      <c r="CO836" s="174"/>
      <c r="CP836" s="175"/>
      <c r="CQ836" s="174"/>
      <c r="CR836" s="175"/>
      <c r="CS836" s="176"/>
    </row>
    <row r="837" spans="25:97" ht="15" customHeight="1" x14ac:dyDescent="0.25">
      <c r="Y837" s="391"/>
      <c r="Z837" s="392"/>
      <c r="AA837" s="393"/>
      <c r="AB837" s="392"/>
      <c r="AC837" s="393"/>
      <c r="AD837" s="394"/>
      <c r="AE837" s="395"/>
      <c r="AF837" s="396"/>
      <c r="AG837" s="397"/>
      <c r="AH837" s="396"/>
      <c r="AI837" s="397"/>
      <c r="AJ837" s="398"/>
      <c r="AK837" s="395"/>
      <c r="AL837" s="396"/>
      <c r="AM837" s="397"/>
      <c r="AN837" s="396"/>
      <c r="AO837" s="397"/>
      <c r="AP837" s="398"/>
      <c r="AR837" s="177"/>
      <c r="AS837" s="531"/>
      <c r="AT837" s="179"/>
      <c r="AU837" s="178"/>
      <c r="AV837" s="179"/>
      <c r="AW837" s="180"/>
      <c r="AX837" s="177"/>
      <c r="AY837" s="532"/>
      <c r="AZ837" s="179"/>
      <c r="BA837" s="178"/>
      <c r="BB837" s="179"/>
      <c r="BC837" s="180"/>
      <c r="BD837" s="533"/>
      <c r="BE837" s="534"/>
      <c r="BF837" s="535"/>
      <c r="BG837" s="534"/>
      <c r="BH837" s="535"/>
      <c r="BI837" s="536"/>
      <c r="BJ837" s="533"/>
      <c r="BK837" s="534"/>
      <c r="BL837" s="535"/>
      <c r="BM837" s="534"/>
      <c r="BN837" s="535"/>
      <c r="BO837" s="536"/>
      <c r="BP837" s="533"/>
      <c r="BQ837" s="534"/>
      <c r="BR837" s="535"/>
      <c r="BS837" s="534"/>
      <c r="BT837" s="535"/>
      <c r="BU837" s="180"/>
      <c r="BV837" s="177"/>
      <c r="BW837" s="532"/>
      <c r="BX837" s="179"/>
      <c r="BY837" s="178"/>
      <c r="BZ837" s="179"/>
      <c r="CA837" s="180"/>
      <c r="CB837" s="177"/>
      <c r="CC837" s="532"/>
      <c r="CD837" s="179"/>
      <c r="CE837" s="178"/>
      <c r="CF837" s="179"/>
      <c r="CG837" s="180"/>
      <c r="CH837" s="177"/>
      <c r="CI837" s="178"/>
      <c r="CJ837" s="179"/>
      <c r="CK837" s="178"/>
      <c r="CL837" s="179"/>
      <c r="CM837" s="180"/>
      <c r="CN837" s="177"/>
      <c r="CO837" s="178"/>
      <c r="CP837" s="179"/>
      <c r="CQ837" s="178"/>
      <c r="CR837" s="179"/>
      <c r="CS837" s="180"/>
    </row>
    <row r="838" spans="25:97" ht="15" customHeight="1" x14ac:dyDescent="0.25">
      <c r="Y838" s="372">
        <v>1</v>
      </c>
      <c r="Z838" s="399" t="s">
        <v>925</v>
      </c>
      <c r="AA838">
        <v>1</v>
      </c>
      <c r="AB838" s="384" t="s">
        <v>926</v>
      </c>
      <c r="AC838">
        <v>1</v>
      </c>
      <c r="AD838" s="399" t="s">
        <v>927</v>
      </c>
      <c r="AE838" s="387"/>
      <c r="AF838" s="400"/>
      <c r="AG838" s="389"/>
      <c r="AH838" s="400"/>
      <c r="AI838" s="389"/>
      <c r="AJ838" s="401"/>
      <c r="AK838" s="387"/>
      <c r="AL838" s="400"/>
      <c r="AM838" s="389"/>
      <c r="AN838" s="400"/>
      <c r="AO838" s="389"/>
      <c r="AP838" s="390"/>
      <c r="AR838" s="161"/>
      <c r="AS838" s="537"/>
      <c r="AT838" s="175"/>
      <c r="AU838" s="181"/>
      <c r="AV838" s="175"/>
      <c r="AW838" s="182"/>
      <c r="AX838" s="173"/>
      <c r="AY838" s="525"/>
      <c r="AZ838" s="175"/>
      <c r="BA838" s="181"/>
      <c r="BB838" s="175"/>
      <c r="BC838" s="182"/>
      <c r="BD838" s="527"/>
      <c r="BE838" s="528"/>
      <c r="BF838" s="529"/>
      <c r="BG838" s="528"/>
      <c r="BH838" s="529"/>
      <c r="BI838" s="530"/>
      <c r="BJ838" s="538"/>
      <c r="BK838" s="539"/>
      <c r="BL838" s="529"/>
      <c r="BM838" s="528"/>
      <c r="BN838" s="529"/>
      <c r="BO838" s="530"/>
      <c r="BP838" s="527"/>
      <c r="BQ838" s="528"/>
      <c r="BR838" s="529"/>
      <c r="BS838" s="528"/>
      <c r="BT838" s="529"/>
      <c r="BU838" s="182"/>
      <c r="BV838" s="173"/>
      <c r="BW838" s="525"/>
      <c r="BX838" s="175"/>
      <c r="BY838" s="181"/>
      <c r="BZ838" s="175"/>
      <c r="CA838" s="176"/>
      <c r="CB838" s="161"/>
      <c r="CC838" s="537"/>
      <c r="CD838" s="175"/>
      <c r="CE838" s="181"/>
      <c r="CF838" s="175"/>
      <c r="CG838" s="182"/>
      <c r="CH838" s="173"/>
      <c r="CI838" s="181"/>
      <c r="CJ838" s="175"/>
      <c r="CK838" s="181"/>
      <c r="CL838" s="175"/>
      <c r="CM838" s="182"/>
      <c r="CN838" s="173"/>
      <c r="CO838" s="181"/>
      <c r="CP838" s="175"/>
      <c r="CQ838" s="181"/>
      <c r="CR838" s="175"/>
      <c r="CS838" s="176"/>
    </row>
    <row r="839" spans="25:97" ht="15" customHeight="1" x14ac:dyDescent="0.25">
      <c r="Y839" s="402"/>
      <c r="Z839" s="403"/>
      <c r="AA839" s="404"/>
      <c r="AB839" s="403"/>
      <c r="AC839" s="404"/>
      <c r="AD839" s="405"/>
      <c r="AE839" s="402"/>
      <c r="AF839" s="403"/>
      <c r="AG839" s="404"/>
      <c r="AH839" s="403"/>
      <c r="AI839" s="404"/>
      <c r="AJ839" s="405"/>
      <c r="AK839" s="402"/>
      <c r="AL839" s="403"/>
      <c r="AM839" s="404"/>
      <c r="AN839" s="403"/>
      <c r="AO839" s="404"/>
      <c r="AP839" s="405"/>
      <c r="AR839" s="183"/>
      <c r="AS839" s="540"/>
      <c r="AT839" s="185"/>
      <c r="AU839" s="184"/>
      <c r="AV839" s="185"/>
      <c r="AW839" s="186"/>
      <c r="AX839" s="183"/>
      <c r="AY839" s="541"/>
      <c r="AZ839" s="185"/>
      <c r="BA839" s="184"/>
      <c r="BB839" s="185"/>
      <c r="BC839" s="186"/>
      <c r="BD839" s="542"/>
      <c r="BE839" s="543"/>
      <c r="BF839" s="544"/>
      <c r="BG839" s="543"/>
      <c r="BH839" s="544"/>
      <c r="BI839" s="545"/>
      <c r="BJ839" s="542"/>
      <c r="BK839" s="543"/>
      <c r="BL839" s="544"/>
      <c r="BM839" s="543"/>
      <c r="BN839" s="544"/>
      <c r="BO839" s="545"/>
      <c r="BP839" s="542"/>
      <c r="BQ839" s="543"/>
      <c r="BR839" s="544"/>
      <c r="BS839" s="543"/>
      <c r="BT839" s="544"/>
      <c r="BU839" s="186"/>
      <c r="BV839" s="183"/>
      <c r="BW839" s="541"/>
      <c r="BX839" s="185"/>
      <c r="BY839" s="184"/>
      <c r="BZ839" s="185"/>
      <c r="CA839" s="186"/>
      <c r="CB839" s="183"/>
      <c r="CC839" s="541"/>
      <c r="CD839" s="185"/>
      <c r="CE839" s="184"/>
      <c r="CF839" s="185"/>
      <c r="CG839" s="186"/>
      <c r="CH839" s="183"/>
      <c r="CI839" s="184"/>
      <c r="CJ839" s="185"/>
      <c r="CK839" s="184"/>
      <c r="CL839" s="185"/>
      <c r="CM839" s="186"/>
      <c r="CN839" s="183"/>
      <c r="CO839" s="184"/>
      <c r="CP839" s="185"/>
      <c r="CQ839" s="184"/>
      <c r="CR839" s="185"/>
      <c r="CS839" s="186"/>
    </row>
    <row r="840" spans="25:97" ht="15" customHeight="1" x14ac:dyDescent="0.25">
      <c r="Y840" s="402"/>
      <c r="Z840" s="403"/>
      <c r="AA840" s="404"/>
      <c r="AB840" s="403"/>
      <c r="AC840" s="404"/>
      <c r="AD840" s="405"/>
      <c r="AE840" s="402"/>
      <c r="AF840" s="403"/>
      <c r="AG840" s="404"/>
      <c r="AH840" s="403"/>
      <c r="AI840" s="404"/>
      <c r="AJ840" s="405"/>
      <c r="AK840" s="402"/>
      <c r="AL840" s="403"/>
      <c r="AM840" s="404"/>
      <c r="AN840" s="403"/>
      <c r="AO840" s="404"/>
      <c r="AP840" s="405"/>
      <c r="AR840" s="183"/>
      <c r="AS840" s="540"/>
      <c r="AT840" s="185"/>
      <c r="AU840" s="184"/>
      <c r="AV840" s="185"/>
      <c r="AW840" s="186"/>
      <c r="AX840" s="183"/>
      <c r="AY840" s="541"/>
      <c r="AZ840" s="185"/>
      <c r="BA840" s="184"/>
      <c r="BB840" s="185"/>
      <c r="BC840" s="186"/>
      <c r="BD840" s="542"/>
      <c r="BE840" s="543"/>
      <c r="BF840" s="544"/>
      <c r="BG840" s="543"/>
      <c r="BH840" s="544"/>
      <c r="BI840" s="545"/>
      <c r="BJ840" s="542"/>
      <c r="BK840" s="543"/>
      <c r="BL840" s="544"/>
      <c r="BM840" s="543"/>
      <c r="BN840" s="544"/>
      <c r="BO840" s="545"/>
      <c r="BP840" s="542"/>
      <c r="BQ840" s="543"/>
      <c r="BR840" s="544"/>
      <c r="BS840" s="543"/>
      <c r="BT840" s="544"/>
      <c r="BU840" s="186"/>
      <c r="BV840" s="183"/>
      <c r="BW840" s="541"/>
      <c r="BX840" s="185"/>
      <c r="BY840" s="184"/>
      <c r="BZ840" s="185"/>
      <c r="CA840" s="186"/>
      <c r="CB840" s="183"/>
      <c r="CC840" s="541"/>
      <c r="CD840" s="185"/>
      <c r="CE840" s="184"/>
      <c r="CF840" s="185"/>
      <c r="CG840" s="186"/>
      <c r="CH840" s="183"/>
      <c r="CI840" s="184"/>
      <c r="CJ840" s="185"/>
      <c r="CK840" s="184"/>
      <c r="CL840" s="185"/>
      <c r="CM840" s="186"/>
      <c r="CN840" s="183"/>
      <c r="CO840" s="184"/>
      <c r="CP840" s="185"/>
      <c r="CQ840" s="184"/>
      <c r="CR840" s="185"/>
      <c r="CS840" s="186"/>
    </row>
    <row r="841" spans="25:97" ht="15" customHeight="1" x14ac:dyDescent="0.25">
      <c r="Y841" s="368"/>
      <c r="Z841" s="369"/>
      <c r="AA841" s="370"/>
      <c r="AB841" s="369"/>
      <c r="AC841" s="370"/>
      <c r="AD841" s="371"/>
      <c r="AE841" s="368"/>
      <c r="AF841" s="369"/>
      <c r="AG841" s="370"/>
      <c r="AH841" s="369"/>
      <c r="AI841" s="370"/>
      <c r="AJ841" s="371"/>
      <c r="AK841" s="368"/>
      <c r="AL841" s="369"/>
      <c r="AM841" s="370"/>
      <c r="AN841" s="369"/>
      <c r="AO841" s="370"/>
      <c r="AP841" s="371"/>
      <c r="AR841" s="169"/>
      <c r="AS841" s="497"/>
      <c r="AT841" s="171"/>
      <c r="AU841" s="170"/>
      <c r="AV841" s="171"/>
      <c r="AW841" s="172"/>
      <c r="AX841" s="169"/>
      <c r="AY841" s="498"/>
      <c r="AZ841" s="171"/>
      <c r="BA841" s="170"/>
      <c r="BB841" s="171"/>
      <c r="BC841" s="172"/>
      <c r="BD841" s="499"/>
      <c r="BE841" s="500"/>
      <c r="BF841" s="501"/>
      <c r="BG841" s="500"/>
      <c r="BH841" s="501"/>
      <c r="BI841" s="502"/>
      <c r="BJ841" s="499"/>
      <c r="BK841" s="500"/>
      <c r="BL841" s="501"/>
      <c r="BM841" s="500"/>
      <c r="BN841" s="501"/>
      <c r="BO841" s="502"/>
      <c r="BP841" s="499"/>
      <c r="BQ841" s="500"/>
      <c r="BR841" s="501"/>
      <c r="BS841" s="500"/>
      <c r="BT841" s="501"/>
      <c r="BU841" s="172"/>
      <c r="BV841" s="169"/>
      <c r="BW841" s="498"/>
      <c r="BX841" s="171"/>
      <c r="BY841" s="170"/>
      <c r="BZ841" s="171"/>
      <c r="CA841" s="172"/>
      <c r="CB841" s="169"/>
      <c r="CC841" s="498"/>
      <c r="CD841" s="171"/>
      <c r="CE841" s="170"/>
      <c r="CF841" s="171"/>
      <c r="CG841" s="172"/>
      <c r="CH841" s="169"/>
      <c r="CI841" s="170"/>
      <c r="CJ841" s="171"/>
      <c r="CK841" s="170"/>
      <c r="CL841" s="171"/>
      <c r="CM841" s="172"/>
      <c r="CN841" s="169"/>
      <c r="CO841" s="170"/>
      <c r="CP841" s="171"/>
      <c r="CQ841" s="170"/>
      <c r="CR841" s="171"/>
      <c r="CS841" s="172"/>
    </row>
    <row r="842" spans="25:97" ht="15" customHeight="1" x14ac:dyDescent="0.25">
      <c r="Y842" s="406">
        <v>1</v>
      </c>
      <c r="Z842" s="407" t="s">
        <v>928</v>
      </c>
      <c r="AA842">
        <v>1</v>
      </c>
      <c r="AB842" s="408" t="s">
        <v>929</v>
      </c>
      <c r="AC842">
        <v>1</v>
      </c>
      <c r="AD842" s="407" t="s">
        <v>930</v>
      </c>
      <c r="AE842" s="406">
        <v>1</v>
      </c>
      <c r="AF842" s="407" t="s">
        <v>931</v>
      </c>
      <c r="AG842">
        <v>1</v>
      </c>
      <c r="AH842" s="408" t="s">
        <v>932</v>
      </c>
      <c r="AI842">
        <v>1</v>
      </c>
      <c r="AJ842" s="407" t="s">
        <v>933</v>
      </c>
      <c r="AK842" s="406">
        <v>1</v>
      </c>
      <c r="AL842" s="407" t="s">
        <v>934</v>
      </c>
      <c r="AM842">
        <v>1</v>
      </c>
      <c r="AN842" s="408" t="s">
        <v>935</v>
      </c>
      <c r="AO842">
        <v>1</v>
      </c>
      <c r="AP842" s="407" t="s">
        <v>936</v>
      </c>
      <c r="AR842" s="229">
        <v>1</v>
      </c>
      <c r="AS842" s="546" t="s">
        <v>1166</v>
      </c>
      <c r="AT842">
        <v>1</v>
      </c>
      <c r="AU842" s="547" t="s">
        <v>1167</v>
      </c>
      <c r="AV842">
        <v>1</v>
      </c>
      <c r="AW842" s="546" t="s">
        <v>1168</v>
      </c>
      <c r="AX842" s="548">
        <v>1</v>
      </c>
      <c r="AY842" s="546" t="s">
        <v>1169</v>
      </c>
      <c r="AZ842">
        <v>1</v>
      </c>
      <c r="BA842" s="547" t="s">
        <v>1170</v>
      </c>
      <c r="BB842">
        <v>1</v>
      </c>
      <c r="BC842" s="546" t="s">
        <v>1171</v>
      </c>
      <c r="BD842" s="549">
        <v>1</v>
      </c>
      <c r="BE842" s="546" t="s">
        <v>1172</v>
      </c>
      <c r="BF842">
        <v>1</v>
      </c>
      <c r="BG842" s="550" t="s">
        <v>1173</v>
      </c>
      <c r="BH842">
        <v>1</v>
      </c>
      <c r="BI842" s="546" t="s">
        <v>1174</v>
      </c>
      <c r="BJ842" s="549"/>
      <c r="BK842" s="550"/>
      <c r="BL842" s="551"/>
      <c r="BM842" s="550"/>
      <c r="BN842" s="551"/>
      <c r="BO842" s="552"/>
      <c r="BP842" s="549"/>
      <c r="BQ842" s="550"/>
      <c r="BR842" s="551"/>
      <c r="BS842" s="550"/>
      <c r="BT842" s="551"/>
      <c r="BU842" s="232"/>
      <c r="BV842" s="229"/>
      <c r="BW842" s="553"/>
      <c r="BX842" s="231"/>
      <c r="BY842" s="230"/>
      <c r="BZ842" s="231"/>
      <c r="CA842" s="232"/>
      <c r="CB842" s="229"/>
      <c r="CC842" s="553"/>
      <c r="CD842" s="231"/>
      <c r="CE842" s="230"/>
      <c r="CF842" s="231"/>
      <c r="CG842" s="232"/>
      <c r="CH842" s="229"/>
      <c r="CI842" s="230"/>
      <c r="CJ842" s="231"/>
      <c r="CK842" s="230"/>
      <c r="CL842" s="231"/>
      <c r="CM842" s="232"/>
      <c r="CN842" s="229"/>
      <c r="CO842" s="230"/>
      <c r="CP842" s="231"/>
      <c r="CQ842" s="230"/>
      <c r="CR842" s="231"/>
      <c r="CS842" s="232"/>
    </row>
    <row r="843" spans="25:97" ht="15" customHeight="1" x14ac:dyDescent="0.25">
      <c r="Y843" s="406"/>
      <c r="Z843" s="408"/>
      <c r="AA843" s="409"/>
      <c r="AB843" s="408"/>
      <c r="AC843" s="409"/>
      <c r="AD843" s="410"/>
      <c r="AE843" s="406"/>
      <c r="AF843" s="408"/>
      <c r="AG843" s="409"/>
      <c r="AH843" s="408"/>
      <c r="AI843" s="409"/>
      <c r="AJ843" s="410"/>
      <c r="AK843" s="406"/>
      <c r="AL843" s="408"/>
      <c r="AM843" s="409"/>
      <c r="AN843" s="408"/>
      <c r="AO843" s="409"/>
      <c r="AP843" s="410"/>
      <c r="AR843" s="229"/>
      <c r="AS843" s="553"/>
      <c r="AT843" s="554"/>
      <c r="AU843" s="230"/>
      <c r="AV843" s="554"/>
      <c r="AW843" s="232"/>
      <c r="AX843" s="548"/>
      <c r="AY843" s="553"/>
      <c r="AZ843" s="554"/>
      <c r="BA843" s="230"/>
      <c r="BB843" s="554"/>
      <c r="BC843" s="232"/>
      <c r="BD843" s="549"/>
      <c r="BE843" s="550"/>
      <c r="BF843" s="551"/>
      <c r="BG843" s="550"/>
      <c r="BH843" s="551"/>
      <c r="BI843" s="552"/>
      <c r="BJ843" s="549"/>
      <c r="BK843" s="550"/>
      <c r="BL843" s="551"/>
      <c r="BM843" s="550"/>
      <c r="BN843" s="551"/>
      <c r="BO843" s="552"/>
      <c r="BP843" s="549"/>
      <c r="BQ843" s="550"/>
      <c r="BR843" s="551"/>
      <c r="BS843" s="550"/>
      <c r="BT843" s="551"/>
      <c r="BU843" s="234"/>
      <c r="BV843" s="229"/>
      <c r="BW843" s="555"/>
      <c r="BX843" s="231"/>
      <c r="BY843" s="233"/>
      <c r="BZ843" s="231"/>
      <c r="CA843" s="234"/>
      <c r="CB843" s="229"/>
      <c r="CC843" s="555"/>
      <c r="CD843" s="231"/>
      <c r="CE843" s="233"/>
      <c r="CF843" s="231"/>
      <c r="CG843" s="234"/>
      <c r="CH843" s="229"/>
      <c r="CI843" s="233"/>
      <c r="CJ843" s="231"/>
      <c r="CK843" s="233"/>
      <c r="CL843" s="231"/>
      <c r="CM843" s="234"/>
      <c r="CN843" s="229"/>
      <c r="CO843" s="233"/>
      <c r="CP843" s="231"/>
      <c r="CQ843" s="233"/>
      <c r="CR843" s="231"/>
      <c r="CS843" s="234"/>
    </row>
    <row r="844" spans="25:97" ht="15" customHeight="1" x14ac:dyDescent="0.25">
      <c r="Y844" s="406"/>
      <c r="Z844" s="408"/>
      <c r="AA844" s="409"/>
      <c r="AB844" s="408"/>
      <c r="AC844" s="409"/>
      <c r="AD844" s="410"/>
      <c r="AE844" s="406"/>
      <c r="AF844" s="408"/>
      <c r="AG844" s="409"/>
      <c r="AH844" s="408"/>
      <c r="AI844" s="409"/>
      <c r="AJ844" s="410"/>
      <c r="AK844" s="406"/>
      <c r="AL844" s="408"/>
      <c r="AM844" s="409"/>
      <c r="AN844" s="408"/>
      <c r="AO844" s="409"/>
      <c r="AP844" s="410"/>
      <c r="AR844" s="229"/>
      <c r="AS844" s="553"/>
      <c r="AT844" s="554"/>
      <c r="AU844" s="230"/>
      <c r="AV844" s="554"/>
      <c r="AW844" s="232"/>
      <c r="AX844" s="548"/>
      <c r="AY844" s="553"/>
      <c r="AZ844" s="554"/>
      <c r="BA844" s="230"/>
      <c r="BB844" s="554"/>
      <c r="BC844" s="232"/>
      <c r="BD844" s="549"/>
      <c r="BE844" s="550"/>
      <c r="BF844" s="551"/>
      <c r="BG844" s="550"/>
      <c r="BH844" s="551"/>
      <c r="BI844" s="552"/>
      <c r="BJ844" s="549"/>
      <c r="BK844" s="550"/>
      <c r="BL844" s="551"/>
      <c r="BM844" s="550"/>
      <c r="BN844" s="551"/>
      <c r="BO844" s="552"/>
      <c r="BP844" s="549"/>
      <c r="BQ844" s="550"/>
      <c r="BR844" s="551"/>
      <c r="BS844" s="550"/>
      <c r="BT844" s="551"/>
      <c r="BU844" s="234"/>
      <c r="BV844" s="229"/>
      <c r="BW844" s="555"/>
      <c r="BX844" s="231"/>
      <c r="BY844" s="233"/>
      <c r="BZ844" s="231"/>
      <c r="CA844" s="234"/>
      <c r="CB844" s="229"/>
      <c r="CC844" s="555"/>
      <c r="CD844" s="231"/>
      <c r="CE844" s="233"/>
      <c r="CF844" s="231"/>
      <c r="CG844" s="234"/>
      <c r="CH844" s="229"/>
      <c r="CI844" s="233"/>
      <c r="CJ844" s="231"/>
      <c r="CK844" s="233"/>
      <c r="CL844" s="231"/>
      <c r="CM844" s="234"/>
      <c r="CN844" s="229"/>
      <c r="CO844" s="233"/>
      <c r="CP844" s="231"/>
      <c r="CQ844" s="233"/>
      <c r="CR844" s="231"/>
      <c r="CS844" s="234"/>
    </row>
    <row r="845" spans="25:97" ht="15" customHeight="1" x14ac:dyDescent="0.25">
      <c r="Y845" s="411"/>
      <c r="Z845" s="412"/>
      <c r="AA845" s="413"/>
      <c r="AB845" s="412"/>
      <c r="AC845" s="413"/>
      <c r="AD845" s="414"/>
      <c r="AE845" s="411"/>
      <c r="AF845" s="412"/>
      <c r="AG845" s="413"/>
      <c r="AH845" s="412"/>
      <c r="AI845" s="413"/>
      <c r="AJ845" s="414"/>
      <c r="AK845" s="411"/>
      <c r="AL845" s="412"/>
      <c r="AM845" s="413"/>
      <c r="AN845" s="412"/>
      <c r="AO845" s="413"/>
      <c r="AP845" s="414"/>
      <c r="AR845" s="235"/>
      <c r="AS845" s="556"/>
      <c r="AT845" s="557"/>
      <c r="AU845" s="558"/>
      <c r="AV845" s="557"/>
      <c r="AW845" s="559"/>
      <c r="AX845" s="560"/>
      <c r="AY845" s="556"/>
      <c r="AZ845" s="557"/>
      <c r="BA845" s="558"/>
      <c r="BB845" s="557"/>
      <c r="BC845" s="559"/>
      <c r="BD845" s="561"/>
      <c r="BE845" s="562"/>
      <c r="BF845" s="563"/>
      <c r="BG845" s="562"/>
      <c r="BH845" s="563"/>
      <c r="BI845" s="564"/>
      <c r="BJ845" s="561"/>
      <c r="BK845" s="562"/>
      <c r="BL845" s="563"/>
      <c r="BM845" s="562"/>
      <c r="BN845" s="563"/>
      <c r="BO845" s="564"/>
      <c r="BP845" s="561"/>
      <c r="BQ845" s="562"/>
      <c r="BR845" s="563"/>
      <c r="BS845" s="562"/>
      <c r="BT845" s="563"/>
      <c r="BU845" s="238"/>
      <c r="BV845" s="235"/>
      <c r="BW845" s="565"/>
      <c r="BX845" s="237"/>
      <c r="BY845" s="236"/>
      <c r="BZ845" s="237"/>
      <c r="CA845" s="238"/>
      <c r="CB845" s="235"/>
      <c r="CC845" s="565"/>
      <c r="CD845" s="237"/>
      <c r="CE845" s="236"/>
      <c r="CF845" s="237"/>
      <c r="CG845" s="238"/>
      <c r="CH845" s="235"/>
      <c r="CI845" s="236"/>
      <c r="CJ845" s="237"/>
      <c r="CK845" s="236"/>
      <c r="CL845" s="237"/>
      <c r="CM845" s="238"/>
      <c r="CN845" s="235"/>
      <c r="CO845" s="236"/>
      <c r="CP845" s="237"/>
      <c r="CQ845" s="236"/>
      <c r="CR845" s="237"/>
      <c r="CS845" s="238"/>
    </row>
    <row r="846" spans="25:97" ht="15" customHeight="1" x14ac:dyDescent="0.25">
      <c r="Y846" s="406">
        <v>1</v>
      </c>
      <c r="Z846" s="407" t="s">
        <v>937</v>
      </c>
      <c r="AA846">
        <v>1</v>
      </c>
      <c r="AB846" s="408" t="s">
        <v>938</v>
      </c>
      <c r="AC846">
        <v>1</v>
      </c>
      <c r="AD846" s="407" t="s">
        <v>939</v>
      </c>
      <c r="AE846" s="406">
        <v>1</v>
      </c>
      <c r="AF846" s="407" t="s">
        <v>940</v>
      </c>
      <c r="AG846">
        <v>1</v>
      </c>
      <c r="AH846" s="408" t="s">
        <v>941</v>
      </c>
      <c r="AI846">
        <v>1</v>
      </c>
      <c r="AJ846" s="407" t="s">
        <v>942</v>
      </c>
      <c r="AK846" s="406">
        <v>1</v>
      </c>
      <c r="AL846" s="407" t="s">
        <v>943</v>
      </c>
      <c r="AM846">
        <v>1</v>
      </c>
      <c r="AN846" s="408" t="s">
        <v>944</v>
      </c>
      <c r="AO846">
        <v>1</v>
      </c>
      <c r="AP846" s="407" t="s">
        <v>945</v>
      </c>
      <c r="AR846" s="229">
        <v>1</v>
      </c>
      <c r="AS846" s="546" t="s">
        <v>1175</v>
      </c>
      <c r="AT846">
        <v>1</v>
      </c>
      <c r="AU846" s="547" t="s">
        <v>1176</v>
      </c>
      <c r="AV846">
        <v>1</v>
      </c>
      <c r="AW846" s="546" t="s">
        <v>1177</v>
      </c>
      <c r="AX846" s="548">
        <v>1</v>
      </c>
      <c r="AY846" s="546" t="s">
        <v>1178</v>
      </c>
      <c r="AZ846">
        <v>1</v>
      </c>
      <c r="BA846" s="547" t="s">
        <v>1179</v>
      </c>
      <c r="BB846">
        <v>1</v>
      </c>
      <c r="BC846" s="546" t="s">
        <v>1180</v>
      </c>
      <c r="BD846" s="549">
        <v>1</v>
      </c>
      <c r="BE846" s="546" t="s">
        <v>1181</v>
      </c>
      <c r="BF846">
        <v>1</v>
      </c>
      <c r="BG846" s="550" t="s">
        <v>1182</v>
      </c>
      <c r="BH846">
        <v>1</v>
      </c>
      <c r="BI846" s="546" t="s">
        <v>1183</v>
      </c>
      <c r="BJ846" s="549"/>
      <c r="BK846" s="550"/>
      <c r="BL846" s="551"/>
      <c r="BM846" s="550"/>
      <c r="BN846" s="551"/>
      <c r="BO846" s="552"/>
      <c r="BP846" s="549"/>
      <c r="BQ846" s="550"/>
      <c r="BR846" s="551"/>
      <c r="BS846" s="550"/>
      <c r="BT846" s="551"/>
      <c r="BU846" s="232"/>
      <c r="BV846" s="229"/>
      <c r="BW846" s="553"/>
      <c r="BX846" s="231"/>
      <c r="BY846" s="230"/>
      <c r="BZ846" s="231"/>
      <c r="CA846" s="232"/>
      <c r="CB846" s="229"/>
      <c r="CC846" s="553"/>
      <c r="CD846" s="231"/>
      <c r="CE846" s="230"/>
      <c r="CF846" s="231"/>
      <c r="CG846" s="232"/>
      <c r="CH846" s="229"/>
      <c r="CI846" s="230"/>
      <c r="CJ846" s="231"/>
      <c r="CK846" s="230"/>
      <c r="CL846" s="231"/>
      <c r="CM846" s="232"/>
      <c r="CN846" s="229"/>
      <c r="CO846" s="230"/>
      <c r="CP846" s="231"/>
      <c r="CQ846" s="230"/>
      <c r="CR846" s="231"/>
      <c r="CS846" s="232"/>
    </row>
    <row r="847" spans="25:97" ht="15" customHeight="1" x14ac:dyDescent="0.25">
      <c r="Y847" s="406"/>
      <c r="Z847" s="408"/>
      <c r="AA847" s="409"/>
      <c r="AB847" s="408"/>
      <c r="AC847" s="409"/>
      <c r="AD847" s="410"/>
      <c r="AE847" s="406"/>
      <c r="AF847" s="408"/>
      <c r="AG847" s="409"/>
      <c r="AH847" s="408"/>
      <c r="AI847" s="409"/>
      <c r="AJ847" s="410"/>
      <c r="AK847" s="406"/>
      <c r="AL847" s="408"/>
      <c r="AM847" s="409"/>
      <c r="AN847" s="408"/>
      <c r="AO847" s="409"/>
      <c r="AP847" s="410"/>
      <c r="AR847" s="229"/>
      <c r="AS847" s="553"/>
      <c r="AT847" s="554"/>
      <c r="AU847" s="230"/>
      <c r="AV847" s="554"/>
      <c r="AW847" s="232"/>
      <c r="AX847" s="548"/>
      <c r="AY847" s="553"/>
      <c r="AZ847" s="554"/>
      <c r="BA847" s="230"/>
      <c r="BB847" s="554"/>
      <c r="BC847" s="232"/>
      <c r="BD847" s="549"/>
      <c r="BE847" s="550"/>
      <c r="BF847" s="551"/>
      <c r="BG847" s="550"/>
      <c r="BH847" s="551"/>
      <c r="BI847" s="552"/>
      <c r="BJ847" s="549"/>
      <c r="BK847" s="550"/>
      <c r="BL847" s="551"/>
      <c r="BM847" s="550"/>
      <c r="BN847" s="551"/>
      <c r="BO847" s="552"/>
      <c r="BP847" s="549"/>
      <c r="BQ847" s="550"/>
      <c r="BR847" s="551"/>
      <c r="BS847" s="550"/>
      <c r="BT847" s="551"/>
      <c r="BU847" s="234"/>
      <c r="BV847" s="229"/>
      <c r="BW847" s="555"/>
      <c r="BX847" s="231"/>
      <c r="BY847" s="233"/>
      <c r="BZ847" s="231"/>
      <c r="CA847" s="234"/>
      <c r="CB847" s="229"/>
      <c r="CC847" s="555"/>
      <c r="CD847" s="231"/>
      <c r="CE847" s="233"/>
      <c r="CF847" s="231"/>
      <c r="CG847" s="234"/>
      <c r="CH847" s="229"/>
      <c r="CI847" s="233"/>
      <c r="CJ847" s="231"/>
      <c r="CK847" s="233"/>
      <c r="CL847" s="231"/>
      <c r="CM847" s="234"/>
      <c r="CN847" s="229"/>
      <c r="CO847" s="233"/>
      <c r="CP847" s="231"/>
      <c r="CQ847" s="233"/>
      <c r="CR847" s="231"/>
      <c r="CS847" s="234"/>
    </row>
    <row r="848" spans="25:97" ht="15" customHeight="1" x14ac:dyDescent="0.25">
      <c r="Y848" s="406"/>
      <c r="Z848" s="408"/>
      <c r="AA848" s="409"/>
      <c r="AB848" s="408"/>
      <c r="AC848" s="409"/>
      <c r="AD848" s="410"/>
      <c r="AE848" s="406"/>
      <c r="AF848" s="408"/>
      <c r="AG848" s="409"/>
      <c r="AH848" s="408"/>
      <c r="AI848" s="409"/>
      <c r="AJ848" s="410"/>
      <c r="AK848" s="406"/>
      <c r="AL848" s="408"/>
      <c r="AM848" s="409"/>
      <c r="AN848" s="408"/>
      <c r="AO848" s="409"/>
      <c r="AP848" s="410"/>
      <c r="AR848" s="229"/>
      <c r="AS848" s="553"/>
      <c r="AT848" s="554"/>
      <c r="AU848" s="230"/>
      <c r="AV848" s="554"/>
      <c r="AW848" s="232"/>
      <c r="AX848" s="548"/>
      <c r="AY848" s="553"/>
      <c r="AZ848" s="554"/>
      <c r="BA848" s="230"/>
      <c r="BB848" s="554"/>
      <c r="BC848" s="232"/>
      <c r="BD848" s="549"/>
      <c r="BE848" s="550"/>
      <c r="BF848" s="551"/>
      <c r="BG848" s="550"/>
      <c r="BH848" s="551"/>
      <c r="BI848" s="552"/>
      <c r="BJ848" s="549"/>
      <c r="BK848" s="550"/>
      <c r="BL848" s="551"/>
      <c r="BM848" s="550"/>
      <c r="BN848" s="551"/>
      <c r="BO848" s="552"/>
      <c r="BP848" s="549"/>
      <c r="BQ848" s="550"/>
      <c r="BR848" s="551"/>
      <c r="BS848" s="550"/>
      <c r="BT848" s="551"/>
      <c r="BU848" s="234"/>
      <c r="BV848" s="229"/>
      <c r="BW848" s="555"/>
      <c r="BX848" s="231"/>
      <c r="BY848" s="233"/>
      <c r="BZ848" s="231"/>
      <c r="CA848" s="234"/>
      <c r="CB848" s="229"/>
      <c r="CC848" s="555"/>
      <c r="CD848" s="231"/>
      <c r="CE848" s="233"/>
      <c r="CF848" s="231"/>
      <c r="CG848" s="234"/>
      <c r="CH848" s="229"/>
      <c r="CI848" s="233"/>
      <c r="CJ848" s="231"/>
      <c r="CK848" s="233"/>
      <c r="CL848" s="231"/>
      <c r="CM848" s="234"/>
      <c r="CN848" s="229"/>
      <c r="CO848" s="233"/>
      <c r="CP848" s="231"/>
      <c r="CQ848" s="233"/>
      <c r="CR848" s="231"/>
      <c r="CS848" s="234"/>
    </row>
    <row r="849" spans="25:97" ht="15" customHeight="1" x14ac:dyDescent="0.25">
      <c r="Y849" s="411"/>
      <c r="Z849" s="412"/>
      <c r="AA849" s="413"/>
      <c r="AB849" s="412"/>
      <c r="AC849" s="413"/>
      <c r="AD849" s="414"/>
      <c r="AE849" s="411"/>
      <c r="AF849" s="412"/>
      <c r="AG849" s="413"/>
      <c r="AH849" s="412"/>
      <c r="AI849" s="413"/>
      <c r="AJ849" s="414"/>
      <c r="AK849" s="411"/>
      <c r="AL849" s="412"/>
      <c r="AM849" s="413"/>
      <c r="AN849" s="412"/>
      <c r="AO849" s="413"/>
      <c r="AP849" s="414"/>
      <c r="AR849" s="235"/>
      <c r="AS849" s="556"/>
      <c r="AT849" s="557"/>
      <c r="AU849" s="558"/>
      <c r="AV849" s="557"/>
      <c r="AW849" s="559"/>
      <c r="AX849" s="560"/>
      <c r="AY849" s="556"/>
      <c r="AZ849" s="557"/>
      <c r="BA849" s="558"/>
      <c r="BB849" s="557"/>
      <c r="BC849" s="559"/>
      <c r="BD849" s="561"/>
      <c r="BE849" s="562"/>
      <c r="BF849" s="563"/>
      <c r="BG849" s="562"/>
      <c r="BH849" s="563"/>
      <c r="BI849" s="564"/>
      <c r="BJ849" s="561"/>
      <c r="BK849" s="562"/>
      <c r="BL849" s="563"/>
      <c r="BM849" s="562"/>
      <c r="BN849" s="563"/>
      <c r="BO849" s="564"/>
      <c r="BP849" s="561"/>
      <c r="BQ849" s="562"/>
      <c r="BR849" s="563"/>
      <c r="BS849" s="562"/>
      <c r="BT849" s="563"/>
      <c r="BU849" s="238"/>
      <c r="BV849" s="235"/>
      <c r="BW849" s="565"/>
      <c r="BX849" s="237"/>
      <c r="BY849" s="236"/>
      <c r="BZ849" s="237"/>
      <c r="CA849" s="238"/>
      <c r="CB849" s="235"/>
      <c r="CC849" s="565"/>
      <c r="CD849" s="237"/>
      <c r="CE849" s="236"/>
      <c r="CF849" s="237"/>
      <c r="CG849" s="238"/>
      <c r="CH849" s="235"/>
      <c r="CI849" s="236"/>
      <c r="CJ849" s="237"/>
      <c r="CK849" s="236"/>
      <c r="CL849" s="237"/>
      <c r="CM849" s="238"/>
      <c r="CN849" s="235"/>
      <c r="CO849" s="236"/>
      <c r="CP849" s="237"/>
      <c r="CQ849" s="236"/>
      <c r="CR849" s="237"/>
      <c r="CS849" s="238"/>
    </row>
    <row r="850" spans="25:97" ht="15" customHeight="1" x14ac:dyDescent="0.25">
      <c r="Y850" s="406">
        <v>1</v>
      </c>
      <c r="Z850" s="407" t="s">
        <v>946</v>
      </c>
      <c r="AA850">
        <v>1</v>
      </c>
      <c r="AB850" s="408" t="s">
        <v>947</v>
      </c>
      <c r="AC850">
        <v>1</v>
      </c>
      <c r="AD850" s="407" t="s">
        <v>948</v>
      </c>
      <c r="AE850" s="406">
        <v>1</v>
      </c>
      <c r="AF850" s="407" t="s">
        <v>949</v>
      </c>
      <c r="AG850">
        <v>1</v>
      </c>
      <c r="AH850" s="408" t="s">
        <v>950</v>
      </c>
      <c r="AI850">
        <v>1</v>
      </c>
      <c r="AJ850" s="407" t="s">
        <v>951</v>
      </c>
      <c r="AK850" s="406">
        <v>1</v>
      </c>
      <c r="AL850" s="407" t="s">
        <v>952</v>
      </c>
      <c r="AM850">
        <v>1</v>
      </c>
      <c r="AN850" s="408" t="s">
        <v>953</v>
      </c>
      <c r="AO850">
        <v>1</v>
      </c>
      <c r="AP850" s="407" t="s">
        <v>954</v>
      </c>
      <c r="AR850" s="229">
        <v>1</v>
      </c>
      <c r="AS850" s="546" t="s">
        <v>1184</v>
      </c>
      <c r="AT850">
        <v>1</v>
      </c>
      <c r="AU850" s="547" t="s">
        <v>1185</v>
      </c>
      <c r="AV850">
        <v>1</v>
      </c>
      <c r="AW850" s="546" t="s">
        <v>1186</v>
      </c>
      <c r="AX850" s="548">
        <v>1</v>
      </c>
      <c r="AY850" s="546" t="s">
        <v>1187</v>
      </c>
      <c r="AZ850">
        <v>1</v>
      </c>
      <c r="BA850" s="547" t="s">
        <v>1188</v>
      </c>
      <c r="BB850">
        <v>1</v>
      </c>
      <c r="BC850" s="546" t="s">
        <v>1189</v>
      </c>
      <c r="BD850" s="549">
        <v>1</v>
      </c>
      <c r="BE850" s="546" t="s">
        <v>1190</v>
      </c>
      <c r="BF850">
        <v>1</v>
      </c>
      <c r="BG850" s="550" t="s">
        <v>1191</v>
      </c>
      <c r="BH850">
        <v>1</v>
      </c>
      <c r="BI850" s="546" t="s">
        <v>1192</v>
      </c>
      <c r="BJ850" s="549"/>
      <c r="BK850" s="550"/>
      <c r="BL850" s="551"/>
      <c r="BM850" s="550"/>
      <c r="BN850" s="551"/>
      <c r="BO850" s="552"/>
      <c r="BP850" s="549"/>
      <c r="BQ850" s="550"/>
      <c r="BR850" s="551"/>
      <c r="BS850" s="550"/>
      <c r="BT850" s="551"/>
      <c r="BU850" s="232"/>
      <c r="BV850" s="229"/>
      <c r="BW850" s="553"/>
      <c r="BX850" s="231"/>
      <c r="BY850" s="230"/>
      <c r="BZ850" s="231"/>
      <c r="CA850" s="232"/>
      <c r="CB850" s="229"/>
      <c r="CC850" s="553"/>
      <c r="CD850" s="231"/>
      <c r="CE850" s="230"/>
      <c r="CF850" s="231"/>
      <c r="CG850" s="232"/>
      <c r="CH850" s="229"/>
      <c r="CI850" s="230"/>
      <c r="CJ850" s="231"/>
      <c r="CK850" s="230"/>
      <c r="CL850" s="231"/>
      <c r="CM850" s="232"/>
      <c r="CN850" s="229"/>
      <c r="CO850" s="230"/>
      <c r="CP850" s="231"/>
      <c r="CQ850" s="230"/>
      <c r="CR850" s="231"/>
      <c r="CS850" s="232"/>
    </row>
    <row r="851" spans="25:97" ht="15" customHeight="1" x14ac:dyDescent="0.25">
      <c r="Y851" s="406"/>
      <c r="Z851" s="408"/>
      <c r="AA851" s="409"/>
      <c r="AB851" s="408"/>
      <c r="AC851" s="409"/>
      <c r="AD851" s="410"/>
      <c r="AE851" s="406"/>
      <c r="AF851" s="408"/>
      <c r="AG851" s="409"/>
      <c r="AH851" s="408"/>
      <c r="AI851" s="409"/>
      <c r="AJ851" s="410"/>
      <c r="AK851" s="406"/>
      <c r="AL851" s="408"/>
      <c r="AM851" s="409"/>
      <c r="AN851" s="408"/>
      <c r="AO851" s="409"/>
      <c r="AP851" s="410"/>
      <c r="AR851" s="229"/>
      <c r="AS851" s="553"/>
      <c r="AT851" s="554"/>
      <c r="AU851" s="230"/>
      <c r="AV851" s="554"/>
      <c r="AW851" s="232"/>
      <c r="AX851" s="548"/>
      <c r="AY851" s="553"/>
      <c r="AZ851" s="554"/>
      <c r="BA851" s="230"/>
      <c r="BB851" s="554"/>
      <c r="BC851" s="232"/>
      <c r="BD851" s="549"/>
      <c r="BE851" s="550"/>
      <c r="BF851" s="551"/>
      <c r="BG851" s="550"/>
      <c r="BH851" s="551"/>
      <c r="BI851" s="552"/>
      <c r="BJ851" s="549"/>
      <c r="BK851" s="550"/>
      <c r="BL851" s="551"/>
      <c r="BM851" s="550"/>
      <c r="BN851" s="551"/>
      <c r="BO851" s="552"/>
      <c r="BP851" s="549"/>
      <c r="BQ851" s="550"/>
      <c r="BR851" s="551"/>
      <c r="BS851" s="550"/>
      <c r="BT851" s="551"/>
      <c r="BU851" s="234"/>
      <c r="BV851" s="229"/>
      <c r="BW851" s="555"/>
      <c r="BX851" s="231"/>
      <c r="BY851" s="233"/>
      <c r="BZ851" s="231"/>
      <c r="CA851" s="234"/>
      <c r="CB851" s="229"/>
      <c r="CC851" s="555"/>
      <c r="CD851" s="231"/>
      <c r="CE851" s="233"/>
      <c r="CF851" s="231"/>
      <c r="CG851" s="234"/>
      <c r="CH851" s="229"/>
      <c r="CI851" s="233"/>
      <c r="CJ851" s="231"/>
      <c r="CK851" s="233"/>
      <c r="CL851" s="231"/>
      <c r="CM851" s="234"/>
      <c r="CN851" s="229"/>
      <c r="CO851" s="233"/>
      <c r="CP851" s="231"/>
      <c r="CQ851" s="233"/>
      <c r="CR851" s="231"/>
      <c r="CS851" s="234"/>
    </row>
    <row r="852" spans="25:97" ht="15" customHeight="1" x14ac:dyDescent="0.25">
      <c r="Y852" s="415"/>
      <c r="Z852" s="416"/>
      <c r="AA852" s="417"/>
      <c r="AB852" s="416"/>
      <c r="AC852" s="417"/>
      <c r="AD852" s="418"/>
      <c r="AE852" s="364"/>
      <c r="AF852" s="365"/>
      <c r="AG852" s="366"/>
      <c r="AH852" s="365"/>
      <c r="AI852" s="366"/>
      <c r="AJ852" s="367"/>
      <c r="AK852" s="364"/>
      <c r="AL852" s="365"/>
      <c r="AM852" s="366"/>
      <c r="AN852" s="365"/>
      <c r="AO852" s="366"/>
      <c r="AP852" s="367"/>
      <c r="AR852" s="165"/>
      <c r="AS852" s="566"/>
      <c r="AT852" s="167"/>
      <c r="AU852" s="166"/>
      <c r="AV852" s="167"/>
      <c r="AW852" s="168"/>
      <c r="AX852" s="165"/>
      <c r="AY852" s="567"/>
      <c r="AZ852" s="167"/>
      <c r="BA852" s="166"/>
      <c r="BB852" s="167"/>
      <c r="BC852" s="168"/>
      <c r="BD852" s="568"/>
      <c r="BE852" s="569"/>
      <c r="BF852" s="570"/>
      <c r="BG852" s="569"/>
      <c r="BH852" s="570"/>
      <c r="BI852" s="571"/>
      <c r="BJ852" s="568"/>
      <c r="BK852" s="569"/>
      <c r="BL852" s="570"/>
      <c r="BM852" s="569"/>
      <c r="BN852" s="570"/>
      <c r="BO852" s="571"/>
      <c r="BP852" s="568"/>
      <c r="BQ852" s="569"/>
      <c r="BR852" s="570"/>
      <c r="BS852" s="569"/>
      <c r="BT852" s="570"/>
      <c r="BU852" s="168"/>
      <c r="BV852" s="165"/>
      <c r="BW852" s="567"/>
      <c r="BX852" s="167"/>
      <c r="BY852" s="166"/>
      <c r="BZ852" s="167"/>
      <c r="CA852" s="168"/>
      <c r="CB852" s="165"/>
      <c r="CC852" s="567"/>
      <c r="CD852" s="167"/>
      <c r="CE852" s="166"/>
      <c r="CF852" s="167"/>
      <c r="CG852" s="168"/>
      <c r="CH852" s="165"/>
      <c r="CI852" s="166"/>
      <c r="CJ852" s="167"/>
      <c r="CK852" s="166"/>
      <c r="CL852" s="167"/>
      <c r="CM852" s="168"/>
      <c r="CN852" s="165"/>
      <c r="CO852" s="166"/>
      <c r="CP852" s="167"/>
      <c r="CQ852" s="166"/>
      <c r="CR852" s="167"/>
      <c r="CS852" s="168"/>
    </row>
    <row r="853" spans="25:97" ht="15" customHeight="1" x14ac:dyDescent="0.25">
      <c r="Y853" s="419"/>
      <c r="Z853" s="420"/>
      <c r="AA853" s="421"/>
      <c r="AB853" s="420"/>
      <c r="AC853" s="421"/>
      <c r="AD853" s="422"/>
      <c r="AE853" s="423"/>
      <c r="AF853" s="424"/>
      <c r="AG853" s="425"/>
      <c r="AH853" s="424"/>
      <c r="AI853" s="425"/>
      <c r="AJ853" s="426"/>
      <c r="AK853" s="423"/>
      <c r="AL853" s="424"/>
      <c r="AM853" s="425"/>
      <c r="AN853" s="425"/>
      <c r="AO853" s="425"/>
      <c r="AP853" s="427"/>
      <c r="AR853" s="187"/>
      <c r="AS853" s="572"/>
      <c r="AT853" s="189"/>
      <c r="AU853" s="188"/>
      <c r="AV853" s="189"/>
      <c r="AW853" s="190"/>
      <c r="AX853" s="187"/>
      <c r="AY853" s="573"/>
      <c r="AZ853" s="189"/>
      <c r="BA853" s="188"/>
      <c r="BB853" s="189"/>
      <c r="BC853" s="190"/>
      <c r="BD853" s="574"/>
      <c r="BE853" s="575"/>
      <c r="BF853" s="576"/>
      <c r="BG853" s="576"/>
      <c r="BH853" s="576"/>
      <c r="BI853" s="577"/>
      <c r="BJ853" s="574"/>
      <c r="BK853" s="575"/>
      <c r="BL853" s="576"/>
      <c r="BM853" s="575"/>
      <c r="BN853" s="576"/>
      <c r="BO853" s="578"/>
      <c r="BP853" s="574"/>
      <c r="BQ853" s="575"/>
      <c r="BR853" s="576"/>
      <c r="BS853" s="575"/>
      <c r="BT853" s="576"/>
      <c r="BU853" s="190"/>
      <c r="BV853" s="187"/>
      <c r="BW853" s="573"/>
      <c r="BX853" s="189"/>
      <c r="BY853" s="189"/>
      <c r="BZ853" s="189"/>
      <c r="CA853" s="191"/>
      <c r="CB853" s="187"/>
      <c r="CC853" s="573"/>
      <c r="CD853" s="189"/>
      <c r="CE853" s="188"/>
      <c r="CF853" s="189"/>
      <c r="CG853" s="190"/>
      <c r="CH853" s="187"/>
      <c r="CI853" s="188"/>
      <c r="CJ853" s="189"/>
      <c r="CK853" s="188"/>
      <c r="CL853" s="189"/>
      <c r="CM853" s="190"/>
      <c r="CN853" s="187"/>
      <c r="CO853" s="188"/>
      <c r="CP853" s="189"/>
      <c r="CQ853" s="189"/>
      <c r="CR853" s="189"/>
      <c r="CS853" s="191"/>
    </row>
    <row r="854" spans="25:97" ht="15" customHeight="1" x14ac:dyDescent="0.25">
      <c r="Y854" s="406">
        <v>1</v>
      </c>
      <c r="Z854" s="407" t="s">
        <v>955</v>
      </c>
      <c r="AA854">
        <v>1</v>
      </c>
      <c r="AB854" s="408" t="s">
        <v>956</v>
      </c>
      <c r="AC854">
        <v>1</v>
      </c>
      <c r="AD854" s="407" t="s">
        <v>957</v>
      </c>
      <c r="AE854" s="364"/>
      <c r="AF854" s="428"/>
      <c r="AG854" s="366"/>
      <c r="AH854" s="428"/>
      <c r="AI854" s="366"/>
      <c r="AJ854" s="429"/>
      <c r="AK854" s="364"/>
      <c r="AL854" s="428"/>
      <c r="AM854" s="366"/>
      <c r="AN854" s="366"/>
      <c r="AO854" s="366"/>
      <c r="AP854" s="430"/>
      <c r="AR854" s="161"/>
      <c r="AS854" s="537"/>
      <c r="AT854" s="162"/>
      <c r="AU854" s="163"/>
      <c r="AV854" s="162"/>
      <c r="AW854" s="164"/>
      <c r="AX854" s="165"/>
      <c r="AY854" s="566"/>
      <c r="AZ854" s="167"/>
      <c r="BA854" s="192"/>
      <c r="BB854" s="167"/>
      <c r="BC854" s="193"/>
      <c r="BD854" s="568"/>
      <c r="BE854" s="569"/>
      <c r="BF854" s="570"/>
      <c r="BG854" s="570"/>
      <c r="BH854" s="570"/>
      <c r="BI854" s="579"/>
      <c r="BJ854" s="538"/>
      <c r="BK854" s="539"/>
      <c r="BL854" s="580"/>
      <c r="BM854" s="539"/>
      <c r="BN854" s="580"/>
      <c r="BO854" s="581"/>
      <c r="BP854" s="568"/>
      <c r="BQ854" s="569"/>
      <c r="BR854" s="570"/>
      <c r="BS854" s="569"/>
      <c r="BT854" s="570"/>
      <c r="BU854" s="193"/>
      <c r="BV854" s="165"/>
      <c r="BW854" s="566"/>
      <c r="BX854" s="167"/>
      <c r="BY854" s="167"/>
      <c r="BZ854" s="167"/>
      <c r="CA854" s="194"/>
      <c r="CB854" s="161"/>
      <c r="CC854" s="537"/>
      <c r="CD854" s="162"/>
      <c r="CE854" s="163"/>
      <c r="CF854" s="162"/>
      <c r="CG854" s="164"/>
      <c r="CH854" s="165"/>
      <c r="CI854" s="192"/>
      <c r="CJ854" s="167"/>
      <c r="CK854" s="192"/>
      <c r="CL854" s="167"/>
      <c r="CM854" s="193"/>
      <c r="CN854" s="165"/>
      <c r="CO854" s="192"/>
      <c r="CP854" s="167"/>
      <c r="CQ854" s="167"/>
      <c r="CR854" s="167"/>
      <c r="CS854" s="194"/>
    </row>
    <row r="855" spans="25:97" ht="15" customHeight="1" x14ac:dyDescent="0.25">
      <c r="Y855" s="402"/>
      <c r="Z855" s="403"/>
      <c r="AA855" s="404"/>
      <c r="AB855" s="403"/>
      <c r="AC855" s="404"/>
      <c r="AD855" s="405"/>
      <c r="AE855" s="402"/>
      <c r="AF855" s="403"/>
      <c r="AG855" s="404"/>
      <c r="AH855" s="403"/>
      <c r="AI855" s="404"/>
      <c r="AJ855" s="405"/>
      <c r="AK855" s="402"/>
      <c r="AL855" s="403"/>
      <c r="AM855" s="404"/>
      <c r="AN855" s="404"/>
      <c r="AO855" s="404"/>
      <c r="AP855" s="431"/>
      <c r="AR855" s="183"/>
      <c r="AS855" s="540"/>
      <c r="AT855" s="185"/>
      <c r="AU855" s="184"/>
      <c r="AV855" s="185"/>
      <c r="AW855" s="186"/>
      <c r="AX855" s="183"/>
      <c r="AY855" s="541"/>
      <c r="AZ855" s="185"/>
      <c r="BA855" s="184"/>
      <c r="BB855" s="185"/>
      <c r="BC855" s="186"/>
      <c r="BD855" s="542"/>
      <c r="BE855" s="543"/>
      <c r="BF855" s="544"/>
      <c r="BG855" s="544"/>
      <c r="BH855" s="544"/>
      <c r="BI855" s="582"/>
      <c r="BJ855" s="542"/>
      <c r="BK855" s="543"/>
      <c r="BL855" s="544"/>
      <c r="BM855" s="543"/>
      <c r="BN855" s="544"/>
      <c r="BO855" s="545"/>
      <c r="BP855" s="542"/>
      <c r="BQ855" s="543"/>
      <c r="BR855" s="544"/>
      <c r="BS855" s="543"/>
      <c r="BT855" s="544"/>
      <c r="BU855" s="186"/>
      <c r="BV855" s="183"/>
      <c r="BW855" s="541"/>
      <c r="BX855" s="185"/>
      <c r="BY855" s="185"/>
      <c r="BZ855" s="185"/>
      <c r="CA855" s="195"/>
      <c r="CB855" s="183"/>
      <c r="CC855" s="541"/>
      <c r="CD855" s="185"/>
      <c r="CE855" s="184"/>
      <c r="CF855" s="185"/>
      <c r="CG855" s="186"/>
      <c r="CH855" s="183"/>
      <c r="CI855" s="184"/>
      <c r="CJ855" s="185"/>
      <c r="CK855" s="184"/>
      <c r="CL855" s="185"/>
      <c r="CM855" s="186"/>
      <c r="CN855" s="183"/>
      <c r="CO855" s="184"/>
      <c r="CP855" s="185"/>
      <c r="CQ855" s="185"/>
      <c r="CR855" s="185"/>
      <c r="CS855" s="195"/>
    </row>
    <row r="856" spans="25:97" ht="15" customHeight="1" x14ac:dyDescent="0.25">
      <c r="Y856" s="402"/>
      <c r="Z856" s="403"/>
      <c r="AA856" s="404"/>
      <c r="AB856" s="403"/>
      <c r="AC856" s="404"/>
      <c r="AD856" s="405"/>
      <c r="AE856" s="402"/>
      <c r="AF856" s="403"/>
      <c r="AG856" s="404"/>
      <c r="AH856" s="403"/>
      <c r="AI856" s="404"/>
      <c r="AJ856" s="405"/>
      <c r="AK856" s="402"/>
      <c r="AL856" s="403"/>
      <c r="AM856" s="404"/>
      <c r="AN856" s="404"/>
      <c r="AO856" s="404"/>
      <c r="AP856" s="431"/>
      <c r="AR856" s="183"/>
      <c r="AS856" s="540"/>
      <c r="AT856" s="185"/>
      <c r="AU856" s="184"/>
      <c r="AV856" s="185"/>
      <c r="AW856" s="186"/>
      <c r="AX856" s="183"/>
      <c r="AY856" s="541"/>
      <c r="AZ856" s="185"/>
      <c r="BA856" s="184"/>
      <c r="BB856" s="185"/>
      <c r="BC856" s="186"/>
      <c r="BD856" s="542"/>
      <c r="BE856" s="543"/>
      <c r="BF856" s="544"/>
      <c r="BG856" s="544"/>
      <c r="BH856" s="544"/>
      <c r="BI856" s="582"/>
      <c r="BJ856" s="542"/>
      <c r="BK856" s="543"/>
      <c r="BL856" s="544"/>
      <c r="BM856" s="543"/>
      <c r="BN856" s="544"/>
      <c r="BO856" s="545"/>
      <c r="BP856" s="542"/>
      <c r="BQ856" s="543"/>
      <c r="BR856" s="544"/>
      <c r="BS856" s="543"/>
      <c r="BT856" s="544"/>
      <c r="BU856" s="186"/>
      <c r="BV856" s="183"/>
      <c r="BW856" s="541"/>
      <c r="BX856" s="185"/>
      <c r="BY856" s="185"/>
      <c r="BZ856" s="185"/>
      <c r="CA856" s="195"/>
      <c r="CB856" s="183"/>
      <c r="CC856" s="541"/>
      <c r="CD856" s="185"/>
      <c r="CE856" s="184"/>
      <c r="CF856" s="185"/>
      <c r="CG856" s="186"/>
      <c r="CH856" s="183"/>
      <c r="CI856" s="184"/>
      <c r="CJ856" s="185"/>
      <c r="CK856" s="184"/>
      <c r="CL856" s="185"/>
      <c r="CM856" s="186"/>
      <c r="CN856" s="183"/>
      <c r="CO856" s="184"/>
      <c r="CP856" s="185"/>
      <c r="CQ856" s="185"/>
      <c r="CR856" s="185"/>
      <c r="CS856" s="195"/>
    </row>
    <row r="857" spans="25:97" ht="15" customHeight="1" x14ac:dyDescent="0.25">
      <c r="Y857" s="368"/>
      <c r="Z857" s="370"/>
      <c r="AA857" s="370"/>
      <c r="AB857" s="370"/>
      <c r="AC857" s="370"/>
      <c r="AD857" s="432"/>
      <c r="AE857" s="368"/>
      <c r="AF857" s="370"/>
      <c r="AG857" s="370"/>
      <c r="AH857" s="370"/>
      <c r="AI857" s="370"/>
      <c r="AJ857" s="432"/>
      <c r="AK857" s="368"/>
      <c r="AL857" s="370"/>
      <c r="AM857" s="370"/>
      <c r="AN857" s="370"/>
      <c r="AO857" s="370"/>
      <c r="AP857" s="432"/>
      <c r="AR857" s="169"/>
      <c r="AS857" s="583"/>
      <c r="AT857" s="171"/>
      <c r="AU857" s="171"/>
      <c r="AV857" s="171"/>
      <c r="AW857" s="196"/>
      <c r="AX857" s="169"/>
      <c r="AY857" s="171"/>
      <c r="AZ857" s="171"/>
      <c r="BA857" s="171"/>
      <c r="BB857" s="171"/>
      <c r="BC857" s="196"/>
      <c r="BD857" s="499"/>
      <c r="BE857" s="501"/>
      <c r="BF857" s="501"/>
      <c r="BG857" s="501"/>
      <c r="BH857" s="501"/>
      <c r="BI857" s="584"/>
      <c r="BJ857" s="499"/>
      <c r="BK857" s="501"/>
      <c r="BL857" s="501"/>
      <c r="BM857" s="501"/>
      <c r="BN857" s="501"/>
      <c r="BO857" s="584"/>
      <c r="BP857" s="499"/>
      <c r="BQ857" s="501"/>
      <c r="BR857" s="501"/>
      <c r="BS857" s="501"/>
      <c r="BT857" s="501"/>
      <c r="BU857" s="196"/>
      <c r="BV857" s="169"/>
      <c r="BW857" s="171"/>
      <c r="BX857" s="171"/>
      <c r="BY857" s="171"/>
      <c r="BZ857" s="171"/>
      <c r="CA857" s="196"/>
      <c r="CB857" s="169"/>
      <c r="CC857" s="171"/>
      <c r="CD857" s="171"/>
      <c r="CE857" s="171"/>
      <c r="CF857" s="171"/>
      <c r="CG857" s="196"/>
      <c r="CH857" s="169"/>
      <c r="CI857" s="171"/>
      <c r="CJ857" s="171"/>
      <c r="CK857" s="171"/>
      <c r="CL857" s="171"/>
      <c r="CM857" s="196"/>
      <c r="CN857" s="169"/>
      <c r="CO857" s="171"/>
      <c r="CP857" s="171"/>
      <c r="CQ857" s="171"/>
      <c r="CR857" s="171"/>
      <c r="CS857" s="196"/>
    </row>
    <row r="858" spans="25:97" ht="15" customHeight="1" x14ac:dyDescent="0.25">
      <c r="Y858" s="433">
        <v>1</v>
      </c>
      <c r="Z858" s="434" t="s">
        <v>958</v>
      </c>
      <c r="AA858">
        <v>1</v>
      </c>
      <c r="AB858" s="435" t="s">
        <v>959</v>
      </c>
      <c r="AC858">
        <v>1</v>
      </c>
      <c r="AD858" s="434" t="s">
        <v>960</v>
      </c>
      <c r="AE858" s="433">
        <v>1</v>
      </c>
      <c r="AF858" s="434" t="s">
        <v>961</v>
      </c>
      <c r="AG858">
        <v>1</v>
      </c>
      <c r="AH858" s="435" t="s">
        <v>962</v>
      </c>
      <c r="AI858">
        <v>1</v>
      </c>
      <c r="AJ858" s="434" t="s">
        <v>963</v>
      </c>
      <c r="AK858" s="433">
        <v>1</v>
      </c>
      <c r="AL858" s="434" t="s">
        <v>964</v>
      </c>
      <c r="AM858">
        <v>1</v>
      </c>
      <c r="AN858" s="435" t="s">
        <v>965</v>
      </c>
      <c r="AO858">
        <v>1</v>
      </c>
      <c r="AP858" s="434" t="s">
        <v>966</v>
      </c>
      <c r="AR858" s="239">
        <v>1</v>
      </c>
      <c r="AS858" s="585" t="s">
        <v>1193</v>
      </c>
      <c r="AT858">
        <v>1</v>
      </c>
      <c r="AU858" s="586" t="s">
        <v>1194</v>
      </c>
      <c r="AV858">
        <v>1</v>
      </c>
      <c r="AW858" s="585" t="s">
        <v>1195</v>
      </c>
      <c r="AX858" s="587">
        <v>1</v>
      </c>
      <c r="AY858" s="585" t="s">
        <v>1196</v>
      </c>
      <c r="AZ858">
        <v>1</v>
      </c>
      <c r="BA858" s="586" t="s">
        <v>1197</v>
      </c>
      <c r="BB858">
        <v>1</v>
      </c>
      <c r="BC858" s="585" t="s">
        <v>1198</v>
      </c>
      <c r="BD858" s="588">
        <v>1</v>
      </c>
      <c r="BE858" s="585" t="s">
        <v>1199</v>
      </c>
      <c r="BF858">
        <v>1</v>
      </c>
      <c r="BG858" s="589" t="s">
        <v>1200</v>
      </c>
      <c r="BH858">
        <v>1</v>
      </c>
      <c r="BI858" s="585" t="s">
        <v>1201</v>
      </c>
      <c r="BJ858" s="588">
        <v>1</v>
      </c>
      <c r="BK858" s="585" t="s">
        <v>1202</v>
      </c>
      <c r="BL858">
        <v>1</v>
      </c>
      <c r="BM858" s="589" t="s">
        <v>1203</v>
      </c>
      <c r="BN858">
        <v>1</v>
      </c>
      <c r="BO858" s="585" t="s">
        <v>1204</v>
      </c>
      <c r="BP858" s="588">
        <v>1</v>
      </c>
      <c r="BQ858" s="585" t="s">
        <v>1205</v>
      </c>
      <c r="BR858">
        <v>1</v>
      </c>
      <c r="BS858" s="589" t="s">
        <v>1206</v>
      </c>
      <c r="BT858">
        <v>1</v>
      </c>
      <c r="BU858" s="585" t="s">
        <v>1207</v>
      </c>
      <c r="BV858" s="587">
        <v>1</v>
      </c>
      <c r="BW858" s="585" t="s">
        <v>1208</v>
      </c>
      <c r="BX858">
        <v>1</v>
      </c>
      <c r="BY858" s="586" t="s">
        <v>1209</v>
      </c>
      <c r="BZ858">
        <v>1</v>
      </c>
      <c r="CA858" s="585" t="s">
        <v>1210</v>
      </c>
      <c r="CB858" s="587">
        <v>1</v>
      </c>
      <c r="CC858" s="585" t="s">
        <v>1211</v>
      </c>
      <c r="CD858">
        <v>1</v>
      </c>
      <c r="CE858" s="586" t="s">
        <v>1212</v>
      </c>
      <c r="CF858">
        <v>1</v>
      </c>
      <c r="CG858" s="585" t="s">
        <v>1213</v>
      </c>
      <c r="CH858" s="587">
        <v>1</v>
      </c>
      <c r="CI858" s="585" t="s">
        <v>1214</v>
      </c>
      <c r="CJ858">
        <v>1</v>
      </c>
      <c r="CK858" s="586" t="s">
        <v>1215</v>
      </c>
      <c r="CL858">
        <v>1</v>
      </c>
      <c r="CM858" s="585" t="s">
        <v>1216</v>
      </c>
      <c r="CN858" s="239"/>
      <c r="CO858" s="240"/>
      <c r="CP858" s="241"/>
      <c r="CQ858" s="240"/>
      <c r="CR858" s="241"/>
      <c r="CS858" s="242"/>
    </row>
    <row r="859" spans="25:97" ht="15" customHeight="1" x14ac:dyDescent="0.25">
      <c r="Y859" s="433"/>
      <c r="Z859" s="435"/>
      <c r="AA859" s="436"/>
      <c r="AB859" s="435"/>
      <c r="AC859" s="436"/>
      <c r="AD859" s="437"/>
      <c r="AE859" s="433"/>
      <c r="AF859" s="435"/>
      <c r="AG859" s="436"/>
      <c r="AH859" s="435"/>
      <c r="AI859" s="436"/>
      <c r="AJ859" s="437"/>
      <c r="AK859" s="433"/>
      <c r="AL859" s="435"/>
      <c r="AM859" s="436"/>
      <c r="AN859" s="435"/>
      <c r="AO859" s="436"/>
      <c r="AP859" s="437"/>
      <c r="AR859" s="239"/>
      <c r="AS859" s="590"/>
      <c r="AT859" s="591"/>
      <c r="AU859" s="240"/>
      <c r="AV859" s="591"/>
      <c r="AW859" s="242"/>
      <c r="AX859" s="587"/>
      <c r="AY859" s="590"/>
      <c r="AZ859" s="591"/>
      <c r="BA859" s="240"/>
      <c r="BB859" s="591"/>
      <c r="BC859" s="242"/>
      <c r="BD859" s="588"/>
      <c r="BE859" s="589"/>
      <c r="BF859" s="592"/>
      <c r="BG859" s="589"/>
      <c r="BH859" s="592"/>
      <c r="BI859" s="593"/>
      <c r="BJ859" s="588"/>
      <c r="BK859" s="589"/>
      <c r="BL859" s="592"/>
      <c r="BM859" s="589"/>
      <c r="BN859" s="592"/>
      <c r="BO859" s="593"/>
      <c r="BP859" s="588"/>
      <c r="BQ859" s="589"/>
      <c r="BR859" s="592"/>
      <c r="BS859" s="589"/>
      <c r="BT859" s="592"/>
      <c r="BU859" s="242"/>
      <c r="BV859" s="587"/>
      <c r="BW859" s="590"/>
      <c r="BX859" s="591"/>
      <c r="BY859" s="240"/>
      <c r="BZ859" s="591"/>
      <c r="CA859" s="242"/>
      <c r="CB859" s="587"/>
      <c r="CC859" s="590"/>
      <c r="CD859" s="591"/>
      <c r="CE859" s="240"/>
      <c r="CF859" s="591"/>
      <c r="CG859" s="242"/>
      <c r="CH859" s="587"/>
      <c r="CI859" s="590"/>
      <c r="CJ859" s="591"/>
      <c r="CK859" s="240"/>
      <c r="CL859" s="591"/>
      <c r="CM859" s="242"/>
      <c r="CN859" s="239"/>
      <c r="CO859" s="243"/>
      <c r="CP859" s="241"/>
      <c r="CQ859" s="243"/>
      <c r="CR859" s="241"/>
      <c r="CS859" s="244"/>
    </row>
    <row r="860" spans="25:97" ht="15" customHeight="1" x14ac:dyDescent="0.25">
      <c r="Y860" s="433"/>
      <c r="Z860" s="435"/>
      <c r="AA860" s="436"/>
      <c r="AB860" s="435"/>
      <c r="AC860" s="436"/>
      <c r="AD860" s="437"/>
      <c r="AE860" s="433"/>
      <c r="AF860" s="435"/>
      <c r="AG860" s="436"/>
      <c r="AH860" s="435"/>
      <c r="AI860" s="436"/>
      <c r="AJ860" s="437"/>
      <c r="AK860" s="433"/>
      <c r="AL860" s="435"/>
      <c r="AM860" s="436"/>
      <c r="AN860" s="435"/>
      <c r="AO860" s="436"/>
      <c r="AP860" s="437"/>
      <c r="AR860" s="239"/>
      <c r="AS860" s="590"/>
      <c r="AT860" s="591"/>
      <c r="AU860" s="240"/>
      <c r="AV860" s="591"/>
      <c r="AW860" s="242"/>
      <c r="AX860" s="587"/>
      <c r="AY860" s="590"/>
      <c r="AZ860" s="591"/>
      <c r="BA860" s="240"/>
      <c r="BB860" s="591"/>
      <c r="BC860" s="242"/>
      <c r="BD860" s="588"/>
      <c r="BE860" s="589"/>
      <c r="BF860" s="592"/>
      <c r="BG860" s="589"/>
      <c r="BH860" s="592"/>
      <c r="BI860" s="593"/>
      <c r="BJ860" s="588"/>
      <c r="BK860" s="589"/>
      <c r="BL860" s="592"/>
      <c r="BM860" s="589"/>
      <c r="BN860" s="592"/>
      <c r="BO860" s="593"/>
      <c r="BP860" s="588"/>
      <c r="BQ860" s="589"/>
      <c r="BR860" s="592"/>
      <c r="BS860" s="589"/>
      <c r="BT860" s="592"/>
      <c r="BU860" s="242"/>
      <c r="BV860" s="587"/>
      <c r="BW860" s="590"/>
      <c r="BX860" s="591"/>
      <c r="BY860" s="240"/>
      <c r="BZ860" s="591"/>
      <c r="CA860" s="242"/>
      <c r="CB860" s="587"/>
      <c r="CC860" s="590"/>
      <c r="CD860" s="591"/>
      <c r="CE860" s="240"/>
      <c r="CF860" s="591"/>
      <c r="CG860" s="242"/>
      <c r="CH860" s="587"/>
      <c r="CI860" s="590"/>
      <c r="CJ860" s="591"/>
      <c r="CK860" s="240"/>
      <c r="CL860" s="591"/>
      <c r="CM860" s="242"/>
      <c r="CN860" s="239"/>
      <c r="CO860" s="243"/>
      <c r="CP860" s="241"/>
      <c r="CQ860" s="243"/>
      <c r="CR860" s="241"/>
      <c r="CS860" s="244"/>
    </row>
    <row r="861" spans="25:97" ht="15" customHeight="1" x14ac:dyDescent="0.25">
      <c r="Y861" s="438"/>
      <c r="Z861" s="439"/>
      <c r="AA861" s="440"/>
      <c r="AB861" s="439"/>
      <c r="AC861" s="440"/>
      <c r="AD861" s="441"/>
      <c r="AE861" s="438"/>
      <c r="AF861" s="439"/>
      <c r="AG861" s="440"/>
      <c r="AH861" s="439"/>
      <c r="AI861" s="440"/>
      <c r="AJ861" s="441"/>
      <c r="AK861" s="438"/>
      <c r="AL861" s="439"/>
      <c r="AM861" s="440"/>
      <c r="AN861" s="439"/>
      <c r="AO861" s="440"/>
      <c r="AP861" s="441"/>
      <c r="AR861" s="245"/>
      <c r="AS861" s="594"/>
      <c r="AT861" s="595"/>
      <c r="AU861" s="596"/>
      <c r="AV861" s="595"/>
      <c r="AW861" s="597"/>
      <c r="AX861" s="598"/>
      <c r="AY861" s="594"/>
      <c r="AZ861" s="595"/>
      <c r="BA861" s="596"/>
      <c r="BB861" s="595"/>
      <c r="BC861" s="597"/>
      <c r="BD861" s="599"/>
      <c r="BE861" s="600"/>
      <c r="BF861" s="601"/>
      <c r="BG861" s="600"/>
      <c r="BH861" s="601"/>
      <c r="BI861" s="602"/>
      <c r="BJ861" s="599"/>
      <c r="BK861" s="600"/>
      <c r="BL861" s="601"/>
      <c r="BM861" s="600"/>
      <c r="BN861" s="601"/>
      <c r="BO861" s="602"/>
      <c r="BP861" s="599"/>
      <c r="BQ861" s="600"/>
      <c r="BR861" s="601"/>
      <c r="BS861" s="600"/>
      <c r="BT861" s="601"/>
      <c r="BU861" s="597"/>
      <c r="BV861" s="598"/>
      <c r="BW861" s="594"/>
      <c r="BX861" s="595"/>
      <c r="BY861" s="596"/>
      <c r="BZ861" s="595"/>
      <c r="CA861" s="597"/>
      <c r="CB861" s="598"/>
      <c r="CC861" s="594"/>
      <c r="CD861" s="595"/>
      <c r="CE861" s="596"/>
      <c r="CF861" s="595"/>
      <c r="CG861" s="597"/>
      <c r="CH861" s="598"/>
      <c r="CI861" s="594"/>
      <c r="CJ861" s="595"/>
      <c r="CK861" s="596"/>
      <c r="CL861" s="595"/>
      <c r="CM861" s="597"/>
      <c r="CN861" s="245"/>
      <c r="CO861" s="246"/>
      <c r="CP861" s="247"/>
      <c r="CQ861" s="246"/>
      <c r="CR861" s="247"/>
      <c r="CS861" s="248"/>
    </row>
    <row r="862" spans="25:97" ht="15" customHeight="1" x14ac:dyDescent="0.25">
      <c r="Y862" s="433">
        <v>1</v>
      </c>
      <c r="Z862" s="434" t="s">
        <v>967</v>
      </c>
      <c r="AA862">
        <v>1</v>
      </c>
      <c r="AB862" s="435" t="s">
        <v>968</v>
      </c>
      <c r="AC862">
        <v>1</v>
      </c>
      <c r="AD862" s="434" t="s">
        <v>969</v>
      </c>
      <c r="AE862" s="433">
        <v>1</v>
      </c>
      <c r="AF862" s="434" t="s">
        <v>970</v>
      </c>
      <c r="AG862">
        <v>1</v>
      </c>
      <c r="AH862" s="435" t="s">
        <v>971</v>
      </c>
      <c r="AI862">
        <v>1</v>
      </c>
      <c r="AJ862" s="434" t="s">
        <v>972</v>
      </c>
      <c r="AK862" s="433">
        <v>1</v>
      </c>
      <c r="AL862" s="434" t="s">
        <v>973</v>
      </c>
      <c r="AM862">
        <v>1</v>
      </c>
      <c r="AN862" s="435" t="s">
        <v>974</v>
      </c>
      <c r="AO862">
        <v>1</v>
      </c>
      <c r="AP862" s="434" t="s">
        <v>975</v>
      </c>
      <c r="AR862" s="239">
        <v>1</v>
      </c>
      <c r="AS862" s="585" t="s">
        <v>1217</v>
      </c>
      <c r="AT862">
        <v>1</v>
      </c>
      <c r="AU862" s="586" t="s">
        <v>1218</v>
      </c>
      <c r="AV862">
        <v>1</v>
      </c>
      <c r="AW862" s="585" t="s">
        <v>1219</v>
      </c>
      <c r="AX862" s="587">
        <v>1</v>
      </c>
      <c r="AY862" s="585" t="s">
        <v>1220</v>
      </c>
      <c r="AZ862">
        <v>1</v>
      </c>
      <c r="BA862" s="586" t="s">
        <v>1221</v>
      </c>
      <c r="BB862">
        <v>1</v>
      </c>
      <c r="BC862" s="585" t="s">
        <v>1222</v>
      </c>
      <c r="BD862" s="588">
        <v>1</v>
      </c>
      <c r="BE862" s="585" t="s">
        <v>1223</v>
      </c>
      <c r="BF862">
        <v>1</v>
      </c>
      <c r="BG862" s="589" t="s">
        <v>1224</v>
      </c>
      <c r="BH862">
        <v>1</v>
      </c>
      <c r="BI862" s="585" t="s">
        <v>1225</v>
      </c>
      <c r="BJ862" s="588">
        <v>1</v>
      </c>
      <c r="BK862" s="585" t="s">
        <v>1226</v>
      </c>
      <c r="BL862">
        <v>1</v>
      </c>
      <c r="BM862" s="589" t="s">
        <v>1227</v>
      </c>
      <c r="BN862">
        <v>1</v>
      </c>
      <c r="BO862" s="585" t="s">
        <v>1228</v>
      </c>
      <c r="BP862" s="588">
        <v>1</v>
      </c>
      <c r="BQ862" s="585" t="s">
        <v>1229</v>
      </c>
      <c r="BR862">
        <v>1</v>
      </c>
      <c r="BS862" s="589" t="s">
        <v>1230</v>
      </c>
      <c r="BT862">
        <v>1</v>
      </c>
      <c r="BU862" s="585" t="s">
        <v>1231</v>
      </c>
      <c r="BV862" s="587">
        <v>1</v>
      </c>
      <c r="BW862" s="585" t="s">
        <v>1232</v>
      </c>
      <c r="BX862">
        <v>1</v>
      </c>
      <c r="BY862" s="586" t="s">
        <v>1233</v>
      </c>
      <c r="BZ862">
        <v>1</v>
      </c>
      <c r="CA862" s="585" t="s">
        <v>1234</v>
      </c>
      <c r="CB862" s="587">
        <v>1</v>
      </c>
      <c r="CC862" s="585" t="s">
        <v>1235</v>
      </c>
      <c r="CD862">
        <v>1</v>
      </c>
      <c r="CE862" s="586" t="s">
        <v>1236</v>
      </c>
      <c r="CF862">
        <v>1</v>
      </c>
      <c r="CG862" s="585" t="s">
        <v>1237</v>
      </c>
      <c r="CH862" s="587">
        <v>1</v>
      </c>
      <c r="CI862" s="585" t="s">
        <v>1238</v>
      </c>
      <c r="CJ862">
        <v>1</v>
      </c>
      <c r="CK862" s="586" t="s">
        <v>1239</v>
      </c>
      <c r="CL862">
        <v>1</v>
      </c>
      <c r="CM862" s="585" t="s">
        <v>1240</v>
      </c>
      <c r="CN862" s="239"/>
      <c r="CO862" s="240"/>
      <c r="CP862" s="241"/>
      <c r="CQ862" s="240"/>
      <c r="CR862" s="241"/>
      <c r="CS862" s="242"/>
    </row>
    <row r="863" spans="25:97" ht="15" customHeight="1" x14ac:dyDescent="0.25">
      <c r="Y863" s="433"/>
      <c r="Z863" s="435"/>
      <c r="AA863" s="436"/>
      <c r="AB863" s="435"/>
      <c r="AC863" s="436"/>
      <c r="AD863" s="437"/>
      <c r="AE863" s="433"/>
      <c r="AF863" s="435"/>
      <c r="AG863" s="436"/>
      <c r="AH863" s="435"/>
      <c r="AI863" s="436"/>
      <c r="AJ863" s="437"/>
      <c r="AK863" s="433"/>
      <c r="AL863" s="435"/>
      <c r="AM863" s="436"/>
      <c r="AN863" s="435"/>
      <c r="AO863" s="436"/>
      <c r="AP863" s="437"/>
      <c r="AR863" s="239"/>
      <c r="AS863" s="590"/>
      <c r="AT863" s="591"/>
      <c r="AU863" s="240"/>
      <c r="AV863" s="591"/>
      <c r="AW863" s="242"/>
      <c r="AX863" s="587"/>
      <c r="AY863" s="590"/>
      <c r="AZ863" s="591"/>
      <c r="BA863" s="240"/>
      <c r="BB863" s="591"/>
      <c r="BC863" s="242"/>
      <c r="BD863" s="588"/>
      <c r="BE863" s="589"/>
      <c r="BF863" s="592"/>
      <c r="BG863" s="589"/>
      <c r="BH863" s="592"/>
      <c r="BI863" s="593"/>
      <c r="BJ863" s="588"/>
      <c r="BK863" s="589"/>
      <c r="BL863" s="592"/>
      <c r="BM863" s="589"/>
      <c r="BN863" s="592"/>
      <c r="BO863" s="593"/>
      <c r="BP863" s="588"/>
      <c r="BQ863" s="589"/>
      <c r="BR863" s="592"/>
      <c r="BS863" s="589"/>
      <c r="BT863" s="592"/>
      <c r="BU863" s="242"/>
      <c r="BV863" s="587"/>
      <c r="BW863" s="590"/>
      <c r="BX863" s="591"/>
      <c r="BY863" s="240"/>
      <c r="BZ863" s="591"/>
      <c r="CA863" s="242"/>
      <c r="CB863" s="587"/>
      <c r="CC863" s="590"/>
      <c r="CD863" s="591"/>
      <c r="CE863" s="240"/>
      <c r="CF863" s="591"/>
      <c r="CG863" s="242"/>
      <c r="CH863" s="587"/>
      <c r="CI863" s="240"/>
      <c r="CJ863" s="591"/>
      <c r="CK863" s="240"/>
      <c r="CL863" s="591"/>
      <c r="CM863" s="242"/>
      <c r="CN863" s="239"/>
      <c r="CO863" s="243"/>
      <c r="CP863" s="241"/>
      <c r="CQ863" s="243"/>
      <c r="CR863" s="241"/>
      <c r="CS863" s="244"/>
    </row>
    <row r="864" spans="25:97" ht="15" customHeight="1" x14ac:dyDescent="0.25">
      <c r="Y864" s="433"/>
      <c r="Z864" s="435"/>
      <c r="AA864" s="436"/>
      <c r="AB864" s="435"/>
      <c r="AC864" s="436"/>
      <c r="AD864" s="437"/>
      <c r="AE864" s="433"/>
      <c r="AF864" s="435"/>
      <c r="AG864" s="436"/>
      <c r="AH864" s="435"/>
      <c r="AI864" s="436"/>
      <c r="AJ864" s="437"/>
      <c r="AK864" s="433"/>
      <c r="AL864" s="435"/>
      <c r="AM864" s="436"/>
      <c r="AN864" s="435"/>
      <c r="AO864" s="436"/>
      <c r="AP864" s="437"/>
      <c r="AR864" s="239"/>
      <c r="AS864" s="590"/>
      <c r="AT864" s="591"/>
      <c r="AU864" s="240"/>
      <c r="AV864" s="591"/>
      <c r="AW864" s="242"/>
      <c r="AX864" s="587"/>
      <c r="AY864" s="590"/>
      <c r="AZ864" s="591"/>
      <c r="BA864" s="240"/>
      <c r="BB864" s="591"/>
      <c r="BC864" s="242"/>
      <c r="BD864" s="588"/>
      <c r="BE864" s="589"/>
      <c r="BF864" s="592"/>
      <c r="BG864" s="589"/>
      <c r="BH864" s="592"/>
      <c r="BI864" s="593"/>
      <c r="BJ864" s="588"/>
      <c r="BK864" s="589"/>
      <c r="BL864" s="592"/>
      <c r="BM864" s="589"/>
      <c r="BN864" s="592"/>
      <c r="BO864" s="593"/>
      <c r="BP864" s="588"/>
      <c r="BQ864" s="589"/>
      <c r="BR864" s="592"/>
      <c r="BS864" s="589"/>
      <c r="BT864" s="592"/>
      <c r="BU864" s="242"/>
      <c r="BV864" s="587"/>
      <c r="BW864" s="590"/>
      <c r="BX864" s="591"/>
      <c r="BY864" s="240"/>
      <c r="BZ864" s="591"/>
      <c r="CA864" s="242"/>
      <c r="CB864" s="587"/>
      <c r="CC864" s="590"/>
      <c r="CD864" s="591"/>
      <c r="CE864" s="240"/>
      <c r="CF864" s="591"/>
      <c r="CG864" s="242"/>
      <c r="CH864" s="587"/>
      <c r="CI864" s="240"/>
      <c r="CJ864" s="591"/>
      <c r="CK864" s="240"/>
      <c r="CL864" s="591"/>
      <c r="CM864" s="242"/>
      <c r="CN864" s="239"/>
      <c r="CO864" s="243"/>
      <c r="CP864" s="241"/>
      <c r="CQ864" s="243"/>
      <c r="CR864" s="241"/>
      <c r="CS864" s="244"/>
    </row>
    <row r="865" spans="25:97" ht="15" customHeight="1" x14ac:dyDescent="0.25">
      <c r="Y865" s="438"/>
      <c r="Z865" s="439"/>
      <c r="AA865" s="440"/>
      <c r="AB865" s="439"/>
      <c r="AC865" s="440"/>
      <c r="AD865" s="441"/>
      <c r="AE865" s="438"/>
      <c r="AF865" s="439"/>
      <c r="AG865" s="440"/>
      <c r="AH865" s="439"/>
      <c r="AI865" s="440"/>
      <c r="AJ865" s="441"/>
      <c r="AK865" s="438"/>
      <c r="AL865" s="439"/>
      <c r="AM865" s="440"/>
      <c r="AN865" s="439"/>
      <c r="AO865" s="440"/>
      <c r="AP865" s="441"/>
      <c r="AR865" s="245"/>
      <c r="AS865" s="594"/>
      <c r="AT865" s="595"/>
      <c r="AU865" s="596"/>
      <c r="AV865" s="595"/>
      <c r="AW865" s="597"/>
      <c r="AX865" s="598"/>
      <c r="AY865" s="594"/>
      <c r="AZ865" s="595"/>
      <c r="BA865" s="596"/>
      <c r="BB865" s="595"/>
      <c r="BC865" s="597"/>
      <c r="BD865" s="599"/>
      <c r="BE865" s="600"/>
      <c r="BF865" s="601"/>
      <c r="BG865" s="600"/>
      <c r="BH865" s="601"/>
      <c r="BI865" s="602"/>
      <c r="BJ865" s="599"/>
      <c r="BK865" s="600"/>
      <c r="BL865" s="601"/>
      <c r="BM865" s="600"/>
      <c r="BN865" s="601"/>
      <c r="BO865" s="602"/>
      <c r="BP865" s="599"/>
      <c r="BQ865" s="600"/>
      <c r="BR865" s="601"/>
      <c r="BS865" s="600"/>
      <c r="BT865" s="601"/>
      <c r="BU865" s="597"/>
      <c r="BV865" s="598"/>
      <c r="BW865" s="594"/>
      <c r="BX865" s="595"/>
      <c r="BY865" s="596"/>
      <c r="BZ865" s="595"/>
      <c r="CA865" s="597"/>
      <c r="CB865" s="598"/>
      <c r="CC865" s="594"/>
      <c r="CD865" s="595"/>
      <c r="CE865" s="596"/>
      <c r="CF865" s="595"/>
      <c r="CG865" s="597"/>
      <c r="CH865" s="598"/>
      <c r="CI865" s="596"/>
      <c r="CJ865" s="595"/>
      <c r="CK865" s="596"/>
      <c r="CL865" s="595"/>
      <c r="CM865" s="597"/>
      <c r="CN865" s="245"/>
      <c r="CO865" s="246"/>
      <c r="CP865" s="247"/>
      <c r="CQ865" s="246"/>
      <c r="CR865" s="247"/>
      <c r="CS865" s="248"/>
    </row>
    <row r="866" spans="25:97" ht="15" customHeight="1" x14ac:dyDescent="0.25">
      <c r="Y866" s="433">
        <v>1</v>
      </c>
      <c r="Z866" s="434" t="s">
        <v>976</v>
      </c>
      <c r="AA866">
        <v>1</v>
      </c>
      <c r="AB866" s="435" t="s">
        <v>977</v>
      </c>
      <c r="AC866">
        <v>1</v>
      </c>
      <c r="AD866" s="434" t="s">
        <v>978</v>
      </c>
      <c r="AE866" s="433">
        <v>1</v>
      </c>
      <c r="AF866" s="434" t="s">
        <v>979</v>
      </c>
      <c r="AG866">
        <v>1</v>
      </c>
      <c r="AH866" s="435" t="s">
        <v>980</v>
      </c>
      <c r="AI866">
        <v>1</v>
      </c>
      <c r="AJ866" s="434" t="s">
        <v>981</v>
      </c>
      <c r="AK866" s="433">
        <v>1</v>
      </c>
      <c r="AL866" s="434" t="s">
        <v>982</v>
      </c>
      <c r="AM866">
        <v>1</v>
      </c>
      <c r="AN866" s="435" t="s">
        <v>983</v>
      </c>
      <c r="AO866">
        <v>1</v>
      </c>
      <c r="AP866" s="434" t="s">
        <v>984</v>
      </c>
      <c r="AR866" s="239">
        <v>1</v>
      </c>
      <c r="AS866" s="585" t="s">
        <v>1241</v>
      </c>
      <c r="AT866">
        <v>1</v>
      </c>
      <c r="AU866" s="586" t="s">
        <v>1242</v>
      </c>
      <c r="AV866">
        <v>1</v>
      </c>
      <c r="AW866" s="585" t="s">
        <v>1243</v>
      </c>
      <c r="AX866" s="587">
        <v>1</v>
      </c>
      <c r="AY866" s="585" t="s">
        <v>1244</v>
      </c>
      <c r="AZ866">
        <v>1</v>
      </c>
      <c r="BA866" s="586" t="s">
        <v>1245</v>
      </c>
      <c r="BB866">
        <v>1</v>
      </c>
      <c r="BC866" s="585" t="s">
        <v>1246</v>
      </c>
      <c r="BD866" s="588">
        <v>1</v>
      </c>
      <c r="BE866" s="585" t="s">
        <v>1247</v>
      </c>
      <c r="BF866">
        <v>1</v>
      </c>
      <c r="BG866" s="589" t="s">
        <v>1248</v>
      </c>
      <c r="BH866">
        <v>1</v>
      </c>
      <c r="BI866" s="585" t="s">
        <v>1249</v>
      </c>
      <c r="BJ866" s="588">
        <v>1</v>
      </c>
      <c r="BK866" s="585" t="s">
        <v>1250</v>
      </c>
      <c r="BL866">
        <v>1</v>
      </c>
      <c r="BM866" s="589" t="s">
        <v>1251</v>
      </c>
      <c r="BN866">
        <v>1</v>
      </c>
      <c r="BO866" s="585" t="s">
        <v>1252</v>
      </c>
      <c r="BP866" s="588">
        <v>1</v>
      </c>
      <c r="BQ866" s="585" t="s">
        <v>1253</v>
      </c>
      <c r="BR866">
        <v>1</v>
      </c>
      <c r="BS866" s="589" t="s">
        <v>1254</v>
      </c>
      <c r="BT866">
        <v>1</v>
      </c>
      <c r="BU866" s="585" t="s">
        <v>1255</v>
      </c>
      <c r="BV866" s="587">
        <v>1</v>
      </c>
      <c r="BW866" s="585" t="s">
        <v>1256</v>
      </c>
      <c r="BX866">
        <v>1</v>
      </c>
      <c r="BY866" s="586" t="s">
        <v>1257</v>
      </c>
      <c r="BZ866">
        <v>1</v>
      </c>
      <c r="CA866" s="585" t="s">
        <v>1258</v>
      </c>
      <c r="CB866" s="587">
        <v>1</v>
      </c>
      <c r="CC866" s="585" t="s">
        <v>1259</v>
      </c>
      <c r="CD866">
        <v>1</v>
      </c>
      <c r="CE866" s="586" t="s">
        <v>1260</v>
      </c>
      <c r="CF866">
        <v>1</v>
      </c>
      <c r="CG866" s="585" t="s">
        <v>1261</v>
      </c>
      <c r="CH866" s="587"/>
      <c r="CI866" s="240"/>
      <c r="CJ866" s="591"/>
      <c r="CK866" s="240"/>
      <c r="CL866" s="591"/>
      <c r="CM866" s="242"/>
      <c r="CN866" s="239"/>
      <c r="CO866" s="240"/>
      <c r="CP866" s="241"/>
      <c r="CQ866" s="240"/>
      <c r="CR866" s="241"/>
      <c r="CS866" s="242"/>
    </row>
    <row r="867" spans="25:97" ht="15" customHeight="1" x14ac:dyDescent="0.25">
      <c r="Y867" s="433"/>
      <c r="Z867" s="435"/>
      <c r="AA867" s="436"/>
      <c r="AB867" s="435"/>
      <c r="AC867" s="436"/>
      <c r="AD867" s="437"/>
      <c r="AE867" s="433"/>
      <c r="AF867" s="435"/>
      <c r="AG867" s="436"/>
      <c r="AH867" s="435"/>
      <c r="AI867" s="436"/>
      <c r="AJ867" s="437"/>
      <c r="AK867" s="433"/>
      <c r="AL867" s="435"/>
      <c r="AM867" s="436"/>
      <c r="AN867" s="435"/>
      <c r="AO867" s="436"/>
      <c r="AP867" s="437"/>
      <c r="AR867" s="239"/>
      <c r="AS867" s="590"/>
      <c r="AT867" s="591"/>
      <c r="AU867" s="240"/>
      <c r="AV867" s="591"/>
      <c r="AW867" s="242"/>
      <c r="AX867" s="587"/>
      <c r="AY867" s="590"/>
      <c r="AZ867" s="591"/>
      <c r="BA867" s="240"/>
      <c r="BB867" s="591"/>
      <c r="BC867" s="242"/>
      <c r="BD867" s="588"/>
      <c r="BE867" s="589"/>
      <c r="BF867" s="592"/>
      <c r="BG867" s="589"/>
      <c r="BH867" s="592"/>
      <c r="BI867" s="593"/>
      <c r="BJ867" s="588"/>
      <c r="BK867" s="589"/>
      <c r="BL867" s="592"/>
      <c r="BM867" s="589"/>
      <c r="BN867" s="592"/>
      <c r="BO867" s="593"/>
      <c r="BP867" s="588"/>
      <c r="BQ867" s="589"/>
      <c r="BR867" s="592"/>
      <c r="BS867" s="589"/>
      <c r="BT867" s="592"/>
      <c r="BU867" s="242"/>
      <c r="BV867" s="587"/>
      <c r="BW867" s="590"/>
      <c r="BX867" s="591"/>
      <c r="BY867" s="240"/>
      <c r="BZ867" s="591"/>
      <c r="CA867" s="242"/>
      <c r="CB867" s="587"/>
      <c r="CC867" s="590"/>
      <c r="CD867" s="591"/>
      <c r="CE867" s="240"/>
      <c r="CF867" s="591"/>
      <c r="CG867" s="242"/>
      <c r="CH867" s="587"/>
      <c r="CI867" s="240"/>
      <c r="CJ867" s="591"/>
      <c r="CK867" s="240"/>
      <c r="CL867" s="591"/>
      <c r="CM867" s="242"/>
      <c r="CN867" s="239"/>
      <c r="CO867" s="243"/>
      <c r="CP867" s="241"/>
      <c r="CQ867" s="243"/>
      <c r="CR867" s="241"/>
      <c r="CS867" s="244"/>
    </row>
    <row r="868" spans="25:97" ht="15" customHeight="1" x14ac:dyDescent="0.25">
      <c r="Y868" s="433"/>
      <c r="Z868" s="435"/>
      <c r="AA868" s="436"/>
      <c r="AB868" s="435"/>
      <c r="AC868" s="436"/>
      <c r="AD868" s="437"/>
      <c r="AE868" s="433"/>
      <c r="AF868" s="435"/>
      <c r="AG868" s="436"/>
      <c r="AH868" s="435"/>
      <c r="AI868" s="436"/>
      <c r="AJ868" s="437"/>
      <c r="AK868" s="433"/>
      <c r="AL868" s="435"/>
      <c r="AM868" s="436"/>
      <c r="AN868" s="435"/>
      <c r="AO868" s="436"/>
      <c r="AP868" s="437"/>
      <c r="AR868" s="239"/>
      <c r="AS868" s="590"/>
      <c r="AT868" s="591"/>
      <c r="AU868" s="240"/>
      <c r="AV868" s="591"/>
      <c r="AW868" s="242"/>
      <c r="AX868" s="587"/>
      <c r="AY868" s="590"/>
      <c r="AZ868" s="591"/>
      <c r="BA868" s="240"/>
      <c r="BB868" s="591"/>
      <c r="BC868" s="242"/>
      <c r="BD868" s="588"/>
      <c r="BE868" s="589"/>
      <c r="BF868" s="592"/>
      <c r="BG868" s="589"/>
      <c r="BH868" s="592"/>
      <c r="BI868" s="593"/>
      <c r="BJ868" s="588"/>
      <c r="BK868" s="589"/>
      <c r="BL868" s="592"/>
      <c r="BM868" s="589"/>
      <c r="BN868" s="592"/>
      <c r="BO868" s="593"/>
      <c r="BP868" s="588"/>
      <c r="BQ868" s="589"/>
      <c r="BR868" s="592"/>
      <c r="BS868" s="589"/>
      <c r="BT868" s="592"/>
      <c r="BU868" s="242"/>
      <c r="BV868" s="587"/>
      <c r="BW868" s="590"/>
      <c r="BX868" s="591"/>
      <c r="BY868" s="240"/>
      <c r="BZ868" s="591"/>
      <c r="CA868" s="242"/>
      <c r="CB868" s="587"/>
      <c r="CC868" s="590"/>
      <c r="CD868" s="591"/>
      <c r="CE868" s="240"/>
      <c r="CF868" s="591"/>
      <c r="CG868" s="242"/>
      <c r="CH868" s="587"/>
      <c r="CI868" s="240"/>
      <c r="CJ868" s="591"/>
      <c r="CK868" s="240"/>
      <c r="CL868" s="591"/>
      <c r="CM868" s="242"/>
      <c r="CN868" s="239"/>
      <c r="CO868" s="243"/>
      <c r="CP868" s="241"/>
      <c r="CQ868" s="243"/>
      <c r="CR868" s="241"/>
      <c r="CS868" s="244"/>
    </row>
    <row r="869" spans="25:97" ht="15" customHeight="1" x14ac:dyDescent="0.25">
      <c r="Y869" s="438"/>
      <c r="Z869" s="439"/>
      <c r="AA869" s="440"/>
      <c r="AB869" s="439"/>
      <c r="AC869" s="440"/>
      <c r="AD869" s="441"/>
      <c r="AE869" s="438"/>
      <c r="AF869" s="439"/>
      <c r="AG869" s="440"/>
      <c r="AH869" s="439"/>
      <c r="AI869" s="440"/>
      <c r="AJ869" s="441"/>
      <c r="AK869" s="438"/>
      <c r="AL869" s="439"/>
      <c r="AM869" s="440"/>
      <c r="AN869" s="439"/>
      <c r="AO869" s="440"/>
      <c r="AP869" s="441"/>
      <c r="AR869" s="245"/>
      <c r="AS869" s="594"/>
      <c r="AT869" s="595"/>
      <c r="AU869" s="596"/>
      <c r="AV869" s="595"/>
      <c r="AW869" s="597"/>
      <c r="AX869" s="598"/>
      <c r="AY869" s="594"/>
      <c r="AZ869" s="595"/>
      <c r="BA869" s="596"/>
      <c r="BB869" s="595"/>
      <c r="BC869" s="597"/>
      <c r="BD869" s="599"/>
      <c r="BE869" s="600"/>
      <c r="BF869" s="601"/>
      <c r="BG869" s="600"/>
      <c r="BH869" s="601"/>
      <c r="BI869" s="602"/>
      <c r="BJ869" s="599"/>
      <c r="BK869" s="600"/>
      <c r="BL869" s="601"/>
      <c r="BM869" s="600"/>
      <c r="BN869" s="601"/>
      <c r="BO869" s="602"/>
      <c r="BP869" s="599"/>
      <c r="BQ869" s="600"/>
      <c r="BR869" s="601"/>
      <c r="BS869" s="600"/>
      <c r="BT869" s="601"/>
      <c r="BU869" s="597"/>
      <c r="BV869" s="598"/>
      <c r="BW869" s="594"/>
      <c r="BX869" s="595"/>
      <c r="BY869" s="596"/>
      <c r="BZ869" s="595"/>
      <c r="CA869" s="597"/>
      <c r="CB869" s="598"/>
      <c r="CC869" s="594"/>
      <c r="CD869" s="595"/>
      <c r="CE869" s="596"/>
      <c r="CF869" s="595"/>
      <c r="CG869" s="597"/>
      <c r="CH869" s="598"/>
      <c r="CI869" s="596"/>
      <c r="CJ869" s="595"/>
      <c r="CK869" s="596"/>
      <c r="CL869" s="595"/>
      <c r="CM869" s="597"/>
      <c r="CN869" s="245"/>
      <c r="CO869" s="246"/>
      <c r="CP869" s="247"/>
      <c r="CQ869" s="246"/>
      <c r="CR869" s="247"/>
      <c r="CS869" s="248"/>
    </row>
    <row r="870" spans="25:97" ht="15" customHeight="1" x14ac:dyDescent="0.25">
      <c r="Y870" s="433">
        <v>1</v>
      </c>
      <c r="Z870" s="434" t="s">
        <v>985</v>
      </c>
      <c r="AA870">
        <v>1</v>
      </c>
      <c r="AB870" s="435" t="s">
        <v>986</v>
      </c>
      <c r="AC870">
        <v>1</v>
      </c>
      <c r="AD870" s="434" t="s">
        <v>987</v>
      </c>
      <c r="AE870" s="433">
        <v>1</v>
      </c>
      <c r="AF870" s="434" t="s">
        <v>988</v>
      </c>
      <c r="AG870">
        <v>1</v>
      </c>
      <c r="AH870" s="435" t="s">
        <v>989</v>
      </c>
      <c r="AI870">
        <v>1</v>
      </c>
      <c r="AJ870" s="434" t="s">
        <v>990</v>
      </c>
      <c r="AK870" s="433">
        <v>1</v>
      </c>
      <c r="AL870" s="434" t="s">
        <v>991</v>
      </c>
      <c r="AM870">
        <v>1</v>
      </c>
      <c r="AN870" s="435" t="s">
        <v>992</v>
      </c>
      <c r="AO870">
        <v>1</v>
      </c>
      <c r="AP870" s="434" t="s">
        <v>993</v>
      </c>
      <c r="AR870" s="239">
        <v>1</v>
      </c>
      <c r="AS870" s="585" t="s">
        <v>1262</v>
      </c>
      <c r="AT870">
        <v>1</v>
      </c>
      <c r="AU870" s="586" t="s">
        <v>1263</v>
      </c>
      <c r="AV870">
        <v>1</v>
      </c>
      <c r="AW870" s="585" t="s">
        <v>1264</v>
      </c>
      <c r="AX870" s="587">
        <v>1</v>
      </c>
      <c r="AY870" s="585" t="s">
        <v>1265</v>
      </c>
      <c r="AZ870">
        <v>1</v>
      </c>
      <c r="BA870" s="586" t="s">
        <v>1266</v>
      </c>
      <c r="BB870">
        <v>1</v>
      </c>
      <c r="BC870" s="585" t="s">
        <v>1267</v>
      </c>
      <c r="BD870" s="588">
        <v>1</v>
      </c>
      <c r="BE870" s="585" t="s">
        <v>1268</v>
      </c>
      <c r="BF870">
        <v>1</v>
      </c>
      <c r="BG870" s="589" t="s">
        <v>1269</v>
      </c>
      <c r="BH870">
        <v>1</v>
      </c>
      <c r="BI870" s="585" t="s">
        <v>1270</v>
      </c>
      <c r="BJ870" s="588">
        <v>1</v>
      </c>
      <c r="BK870" s="585" t="s">
        <v>1271</v>
      </c>
      <c r="BL870">
        <v>1</v>
      </c>
      <c r="BM870" s="589" t="s">
        <v>1272</v>
      </c>
      <c r="BN870">
        <v>1</v>
      </c>
      <c r="BO870" s="585" t="s">
        <v>1273</v>
      </c>
      <c r="BP870" s="588">
        <v>1</v>
      </c>
      <c r="BQ870" s="585" t="s">
        <v>1274</v>
      </c>
      <c r="BR870">
        <v>1</v>
      </c>
      <c r="BS870" s="589" t="s">
        <v>1275</v>
      </c>
      <c r="BT870">
        <v>1</v>
      </c>
      <c r="BU870" s="585" t="s">
        <v>1276</v>
      </c>
      <c r="BV870" s="587">
        <v>1</v>
      </c>
      <c r="BW870" s="585" t="s">
        <v>1277</v>
      </c>
      <c r="BX870">
        <v>1</v>
      </c>
      <c r="BY870" s="586" t="s">
        <v>1278</v>
      </c>
      <c r="BZ870">
        <v>1</v>
      </c>
      <c r="CA870" s="585" t="s">
        <v>1279</v>
      </c>
      <c r="CB870" s="587">
        <v>1</v>
      </c>
      <c r="CC870" s="585" t="s">
        <v>1280</v>
      </c>
      <c r="CD870">
        <v>1</v>
      </c>
      <c r="CE870" s="586" t="s">
        <v>1281</v>
      </c>
      <c r="CF870">
        <v>1</v>
      </c>
      <c r="CG870" s="585" t="s">
        <v>1282</v>
      </c>
      <c r="CH870" s="587"/>
      <c r="CI870" s="240"/>
      <c r="CJ870" s="591"/>
      <c r="CK870" s="240"/>
      <c r="CL870" s="591"/>
      <c r="CM870" s="242"/>
      <c r="CN870" s="239"/>
      <c r="CO870" s="240"/>
      <c r="CP870" s="241"/>
      <c r="CQ870" s="240"/>
      <c r="CR870" s="241"/>
      <c r="CS870" s="242"/>
    </row>
    <row r="871" spans="25:97" ht="15" customHeight="1" x14ac:dyDescent="0.25">
      <c r="Y871" s="433"/>
      <c r="Z871" s="435"/>
      <c r="AA871" s="436"/>
      <c r="AB871" s="435"/>
      <c r="AC871" s="436"/>
      <c r="AD871" s="437"/>
      <c r="AE871" s="433"/>
      <c r="AF871" s="435"/>
      <c r="AG871" s="436"/>
      <c r="AH871" s="435"/>
      <c r="AI871" s="436"/>
      <c r="AJ871" s="437"/>
      <c r="AK871" s="433"/>
      <c r="AL871" s="435"/>
      <c r="AM871" s="436"/>
      <c r="AN871" s="435"/>
      <c r="AO871" s="436"/>
      <c r="AP871" s="437"/>
      <c r="AR871" s="239"/>
      <c r="AS871" s="590"/>
      <c r="AT871" s="591"/>
      <c r="AU871" s="240"/>
      <c r="AV871" s="591"/>
      <c r="AW871" s="242"/>
      <c r="AX871" s="587"/>
      <c r="AY871" s="590"/>
      <c r="AZ871" s="591"/>
      <c r="BA871" s="240"/>
      <c r="BB871" s="591"/>
      <c r="BC871" s="242"/>
      <c r="BD871" s="588"/>
      <c r="BE871" s="589"/>
      <c r="BF871" s="592"/>
      <c r="BG871" s="589"/>
      <c r="BH871" s="592"/>
      <c r="BI871" s="593"/>
      <c r="BJ871" s="588"/>
      <c r="BK871" s="589"/>
      <c r="BL871" s="592"/>
      <c r="BM871" s="589"/>
      <c r="BN871" s="592"/>
      <c r="BO871" s="593"/>
      <c r="BP871" s="588"/>
      <c r="BQ871" s="589"/>
      <c r="BR871" s="592"/>
      <c r="BS871" s="589"/>
      <c r="BT871" s="592"/>
      <c r="BU871" s="242"/>
      <c r="BV871" s="587"/>
      <c r="BW871" s="590"/>
      <c r="BX871" s="591"/>
      <c r="BY871" s="240"/>
      <c r="BZ871" s="591"/>
      <c r="CA871" s="242"/>
      <c r="CB871" s="587"/>
      <c r="CC871" s="590"/>
      <c r="CD871" s="591"/>
      <c r="CE871" s="240"/>
      <c r="CF871" s="591"/>
      <c r="CG871" s="242"/>
      <c r="CH871" s="587"/>
      <c r="CI871" s="240"/>
      <c r="CJ871" s="591"/>
      <c r="CK871" s="240"/>
      <c r="CL871" s="591"/>
      <c r="CM871" s="242"/>
      <c r="CN871" s="239"/>
      <c r="CO871" s="243"/>
      <c r="CP871" s="241"/>
      <c r="CQ871" s="243"/>
      <c r="CR871" s="241"/>
      <c r="CS871" s="244"/>
    </row>
    <row r="872" spans="25:97" ht="15" customHeight="1" x14ac:dyDescent="0.25">
      <c r="Y872" s="442"/>
      <c r="Z872" s="443"/>
      <c r="AA872" s="444"/>
      <c r="AB872" s="443"/>
      <c r="AC872" s="444"/>
      <c r="AD872" s="445"/>
      <c r="AE872" s="442"/>
      <c r="AF872" s="443"/>
      <c r="AG872" s="444"/>
      <c r="AH872" s="443"/>
      <c r="AI872" s="444"/>
      <c r="AJ872" s="445"/>
      <c r="AK872" s="442"/>
      <c r="AL872" s="443"/>
      <c r="AM872" s="444"/>
      <c r="AN872" s="443"/>
      <c r="AO872" s="444"/>
      <c r="AP872" s="445"/>
      <c r="AR872" s="249"/>
      <c r="AS872" s="603"/>
      <c r="AT872" s="604"/>
      <c r="AU872" s="257"/>
      <c r="AV872" s="604"/>
      <c r="AW872" s="258"/>
      <c r="AX872" s="605"/>
      <c r="AY872" s="603"/>
      <c r="AZ872" s="604"/>
      <c r="BA872" s="257"/>
      <c r="BB872" s="604"/>
      <c r="BC872" s="258"/>
      <c r="BD872" s="606"/>
      <c r="BE872" s="607"/>
      <c r="BF872" s="608"/>
      <c r="BG872" s="607"/>
      <c r="BH872" s="608"/>
      <c r="BI872" s="609"/>
      <c r="BJ872" s="606"/>
      <c r="BK872" s="607"/>
      <c r="BL872" s="608"/>
      <c r="BM872" s="607"/>
      <c r="BN872" s="608"/>
      <c r="BO872" s="609"/>
      <c r="BP872" s="606"/>
      <c r="BQ872" s="607"/>
      <c r="BR872" s="608"/>
      <c r="BS872" s="607"/>
      <c r="BT872" s="608"/>
      <c r="BU872" s="258"/>
      <c r="BV872" s="605"/>
      <c r="BW872" s="603"/>
      <c r="BX872" s="604"/>
      <c r="BY872" s="257"/>
      <c r="BZ872" s="604"/>
      <c r="CA872" s="258"/>
      <c r="CB872" s="605"/>
      <c r="CC872" s="603"/>
      <c r="CD872" s="604"/>
      <c r="CE872" s="257"/>
      <c r="CF872" s="604"/>
      <c r="CG872" s="258"/>
      <c r="CH872" s="605"/>
      <c r="CI872" s="257"/>
      <c r="CJ872" s="604"/>
      <c r="CK872" s="257"/>
      <c r="CL872" s="604"/>
      <c r="CM872" s="258"/>
      <c r="CN872" s="249"/>
      <c r="CO872" s="250"/>
      <c r="CP872" s="251"/>
      <c r="CQ872" s="250"/>
      <c r="CR872" s="251"/>
      <c r="CS872" s="252"/>
    </row>
    <row r="873" spans="25:97" ht="15" customHeight="1" x14ac:dyDescent="0.25">
      <c r="Y873" s="446"/>
      <c r="Z873" s="447"/>
      <c r="AA873" s="448"/>
      <c r="AB873" s="447"/>
      <c r="AC873" s="448"/>
      <c r="AD873" s="449"/>
      <c r="AE873" s="446"/>
      <c r="AF873" s="447"/>
      <c r="AG873" s="448"/>
      <c r="AH873" s="447"/>
      <c r="AI873" s="448"/>
      <c r="AJ873" s="449"/>
      <c r="AK873" s="395"/>
      <c r="AL873" s="396"/>
      <c r="AM873" s="397"/>
      <c r="AN873" s="396"/>
      <c r="AO873" s="397"/>
      <c r="AP873" s="398"/>
      <c r="AR873" s="253"/>
      <c r="AS873" s="610"/>
      <c r="AT873" s="611"/>
      <c r="AU873" s="612"/>
      <c r="AV873" s="611"/>
      <c r="AW873" s="613"/>
      <c r="AX873" s="614"/>
      <c r="AY873" s="610"/>
      <c r="AZ873" s="611"/>
      <c r="BA873" s="612"/>
      <c r="BB873" s="611"/>
      <c r="BC873" s="613"/>
      <c r="BD873" s="615"/>
      <c r="BE873" s="616"/>
      <c r="BF873" s="617"/>
      <c r="BG873" s="616"/>
      <c r="BH873" s="617"/>
      <c r="BI873" s="618"/>
      <c r="BJ873" s="615"/>
      <c r="BK873" s="616"/>
      <c r="BL873" s="617"/>
      <c r="BM873" s="616"/>
      <c r="BN873" s="617"/>
      <c r="BO873" s="618"/>
      <c r="BP873" s="615"/>
      <c r="BQ873" s="616"/>
      <c r="BR873" s="617"/>
      <c r="BS873" s="616"/>
      <c r="BT873" s="617"/>
      <c r="BU873" s="613"/>
      <c r="BV873" s="614"/>
      <c r="BW873" s="610"/>
      <c r="BX873" s="611"/>
      <c r="BY873" s="612"/>
      <c r="BZ873" s="611"/>
      <c r="CA873" s="613"/>
      <c r="CB873" s="614"/>
      <c r="CC873" s="610"/>
      <c r="CD873" s="611"/>
      <c r="CE873" s="612"/>
      <c r="CF873" s="611"/>
      <c r="CG873" s="613"/>
      <c r="CH873" s="614"/>
      <c r="CI873" s="612"/>
      <c r="CJ873" s="611"/>
      <c r="CK873" s="612"/>
      <c r="CL873" s="611"/>
      <c r="CM873" s="613"/>
      <c r="CN873" s="253"/>
      <c r="CO873" s="254"/>
      <c r="CP873" s="255"/>
      <c r="CQ873" s="254"/>
      <c r="CR873" s="255"/>
      <c r="CS873" s="256"/>
    </row>
    <row r="874" spans="25:97" ht="15" customHeight="1" x14ac:dyDescent="0.25">
      <c r="Y874" s="433">
        <v>1</v>
      </c>
      <c r="Z874" s="434" t="s">
        <v>994</v>
      </c>
      <c r="AA874">
        <v>1</v>
      </c>
      <c r="AB874" s="435" t="s">
        <v>995</v>
      </c>
      <c r="AC874">
        <v>1</v>
      </c>
      <c r="AD874" s="434" t="s">
        <v>996</v>
      </c>
      <c r="AE874" s="433">
        <v>1</v>
      </c>
      <c r="AF874" s="434" t="s">
        <v>997</v>
      </c>
      <c r="AG874">
        <v>1</v>
      </c>
      <c r="AH874" s="435" t="s">
        <v>998</v>
      </c>
      <c r="AI874">
        <v>1</v>
      </c>
      <c r="AJ874" s="434" t="s">
        <v>999</v>
      </c>
      <c r="AK874" s="387"/>
      <c r="AL874" s="400"/>
      <c r="AM874" s="389"/>
      <c r="AN874" s="400"/>
      <c r="AO874" s="389"/>
      <c r="AP874" s="401"/>
      <c r="AR874" s="239">
        <v>1</v>
      </c>
      <c r="AS874" s="585" t="s">
        <v>1283</v>
      </c>
      <c r="AT874">
        <v>1</v>
      </c>
      <c r="AU874" s="586" t="s">
        <v>1284</v>
      </c>
      <c r="AV874">
        <v>1</v>
      </c>
      <c r="AW874" s="585" t="s">
        <v>1285</v>
      </c>
      <c r="AX874" s="585"/>
      <c r="AY874" s="585" t="s">
        <v>1286</v>
      </c>
      <c r="AZ874">
        <v>1</v>
      </c>
      <c r="BA874" s="586" t="s">
        <v>1287</v>
      </c>
      <c r="BB874">
        <v>1</v>
      </c>
      <c r="BC874" s="585" t="s">
        <v>1288</v>
      </c>
      <c r="BD874" s="606">
        <v>1</v>
      </c>
      <c r="BE874" s="619" t="s">
        <v>1289</v>
      </c>
      <c r="BF874">
        <v>1</v>
      </c>
      <c r="BG874" s="589" t="s">
        <v>1290</v>
      </c>
      <c r="BH874">
        <v>1</v>
      </c>
      <c r="BI874" s="619" t="s">
        <v>1291</v>
      </c>
      <c r="BJ874" s="588">
        <v>1</v>
      </c>
      <c r="BK874" s="585" t="s">
        <v>1292</v>
      </c>
      <c r="BL874">
        <v>1</v>
      </c>
      <c r="BM874" s="589" t="s">
        <v>1293</v>
      </c>
      <c r="BN874">
        <v>1</v>
      </c>
      <c r="BO874" s="585" t="s">
        <v>1294</v>
      </c>
      <c r="BP874" s="588">
        <v>1</v>
      </c>
      <c r="BQ874" s="585" t="s">
        <v>1295</v>
      </c>
      <c r="BR874">
        <v>1</v>
      </c>
      <c r="BS874" s="589" t="s">
        <v>1296</v>
      </c>
      <c r="BT874">
        <v>1</v>
      </c>
      <c r="BU874" s="585" t="s">
        <v>1297</v>
      </c>
      <c r="BV874" s="605">
        <v>1</v>
      </c>
      <c r="BW874" s="619" t="s">
        <v>1298</v>
      </c>
      <c r="BX874">
        <v>1</v>
      </c>
      <c r="BY874" s="586" t="s">
        <v>1299</v>
      </c>
      <c r="BZ874">
        <v>1</v>
      </c>
      <c r="CA874" s="619" t="s">
        <v>1300</v>
      </c>
      <c r="CB874" s="587">
        <v>1</v>
      </c>
      <c r="CC874" s="585" t="s">
        <v>1301</v>
      </c>
      <c r="CD874">
        <v>1</v>
      </c>
      <c r="CE874" s="586" t="s">
        <v>1302</v>
      </c>
      <c r="CF874">
        <v>1</v>
      </c>
      <c r="CG874" s="585" t="s">
        <v>1303</v>
      </c>
      <c r="CH874" s="587"/>
      <c r="CI874" s="240"/>
      <c r="CJ874" s="591"/>
      <c r="CK874" s="240"/>
      <c r="CL874" s="591"/>
      <c r="CM874" s="242"/>
      <c r="CN874" s="249"/>
      <c r="CO874" s="257"/>
      <c r="CP874" s="251"/>
      <c r="CQ874" s="257"/>
      <c r="CR874" s="251"/>
      <c r="CS874" s="258"/>
    </row>
    <row r="875" spans="25:97" ht="15" customHeight="1" x14ac:dyDescent="0.25">
      <c r="Y875" s="387"/>
      <c r="Z875" s="388"/>
      <c r="AA875" s="389"/>
      <c r="AB875" s="388"/>
      <c r="AC875" s="389"/>
      <c r="AD875" s="390"/>
      <c r="AE875" s="387"/>
      <c r="AF875" s="388"/>
      <c r="AG875" s="389"/>
      <c r="AH875" s="388"/>
      <c r="AI875" s="389"/>
      <c r="AJ875" s="390"/>
      <c r="AK875" s="387"/>
      <c r="AL875" s="388"/>
      <c r="AM875" s="389"/>
      <c r="AN875" s="388"/>
      <c r="AO875" s="389"/>
      <c r="AP875" s="390"/>
      <c r="AR875" s="249"/>
      <c r="AS875" s="603"/>
      <c r="AT875" s="251"/>
      <c r="AU875" s="250"/>
      <c r="AV875" s="251"/>
      <c r="AW875" s="252"/>
      <c r="AX875" s="249"/>
      <c r="AY875" s="620"/>
      <c r="AZ875" s="251"/>
      <c r="BA875" s="250"/>
      <c r="BB875" s="251"/>
      <c r="BC875" s="252"/>
      <c r="BD875" s="606"/>
      <c r="BE875" s="607"/>
      <c r="BF875" s="608"/>
      <c r="BG875" s="607"/>
      <c r="BH875" s="608"/>
      <c r="BI875" s="609"/>
      <c r="BJ875" s="606"/>
      <c r="BK875" s="607"/>
      <c r="BL875" s="608"/>
      <c r="BM875" s="607"/>
      <c r="BN875" s="608"/>
      <c r="BO875" s="609"/>
      <c r="BP875" s="606"/>
      <c r="BQ875" s="607"/>
      <c r="BR875" s="608"/>
      <c r="BS875" s="607"/>
      <c r="BT875" s="608"/>
      <c r="BU875" s="252"/>
      <c r="BV875" s="249"/>
      <c r="BW875" s="620"/>
      <c r="BX875" s="251"/>
      <c r="BY875" s="250"/>
      <c r="BZ875" s="251"/>
      <c r="CA875" s="252"/>
      <c r="CB875" s="249"/>
      <c r="CC875" s="620"/>
      <c r="CD875" s="251"/>
      <c r="CE875" s="250"/>
      <c r="CF875" s="251"/>
      <c r="CG875" s="252"/>
      <c r="CH875" s="249"/>
      <c r="CI875" s="250"/>
      <c r="CJ875" s="251"/>
      <c r="CK875" s="250"/>
      <c r="CL875" s="251"/>
      <c r="CM875" s="252"/>
      <c r="CN875" s="249"/>
      <c r="CO875" s="250"/>
      <c r="CP875" s="251"/>
      <c r="CQ875" s="250"/>
      <c r="CR875" s="251"/>
      <c r="CS875" s="252"/>
    </row>
    <row r="876" spans="25:97" ht="15" customHeight="1" x14ac:dyDescent="0.25">
      <c r="Y876" s="387"/>
      <c r="Z876" s="388"/>
      <c r="AA876" s="389"/>
      <c r="AB876" s="388"/>
      <c r="AC876" s="389"/>
      <c r="AD876" s="390"/>
      <c r="AE876" s="387"/>
      <c r="AF876" s="388"/>
      <c r="AG876" s="389"/>
      <c r="AH876" s="388"/>
      <c r="AI876" s="389"/>
      <c r="AJ876" s="390"/>
      <c r="AK876" s="387"/>
      <c r="AL876" s="388"/>
      <c r="AM876" s="389"/>
      <c r="AN876" s="388"/>
      <c r="AO876" s="389"/>
      <c r="AP876" s="390"/>
      <c r="AR876" s="249"/>
      <c r="AS876" s="603"/>
      <c r="AT876" s="251"/>
      <c r="AU876" s="250"/>
      <c r="AV876" s="251"/>
      <c r="AW876" s="252"/>
      <c r="AX876" s="249"/>
      <c r="AY876" s="620"/>
      <c r="AZ876" s="251"/>
      <c r="BA876" s="250"/>
      <c r="BB876" s="251"/>
      <c r="BC876" s="252"/>
      <c r="BD876" s="606"/>
      <c r="BE876" s="607"/>
      <c r="BF876" s="608"/>
      <c r="BG876" s="607"/>
      <c r="BH876" s="608"/>
      <c r="BI876" s="609"/>
      <c r="BJ876" s="606"/>
      <c r="BK876" s="607"/>
      <c r="BL876" s="608"/>
      <c r="BM876" s="607"/>
      <c r="BN876" s="608"/>
      <c r="BO876" s="609"/>
      <c r="BP876" s="606"/>
      <c r="BQ876" s="607"/>
      <c r="BR876" s="608"/>
      <c r="BS876" s="607"/>
      <c r="BT876" s="608"/>
      <c r="BU876" s="252"/>
      <c r="BV876" s="249"/>
      <c r="BW876" s="620"/>
      <c r="BX876" s="251"/>
      <c r="BY876" s="250"/>
      <c r="BZ876" s="251"/>
      <c r="CA876" s="252"/>
      <c r="CB876" s="249"/>
      <c r="CC876" s="620"/>
      <c r="CD876" s="251"/>
      <c r="CE876" s="250"/>
      <c r="CF876" s="251"/>
      <c r="CG876" s="252"/>
      <c r="CH876" s="249"/>
      <c r="CI876" s="250"/>
      <c r="CJ876" s="251"/>
      <c r="CK876" s="250"/>
      <c r="CL876" s="251"/>
      <c r="CM876" s="252"/>
      <c r="CN876" s="249"/>
      <c r="CO876" s="250"/>
      <c r="CP876" s="251"/>
      <c r="CQ876" s="250"/>
      <c r="CR876" s="251"/>
      <c r="CS876" s="252"/>
    </row>
    <row r="877" spans="25:97" ht="15" customHeight="1" x14ac:dyDescent="0.25">
      <c r="Y877" s="368"/>
      <c r="Z877" s="369"/>
      <c r="AA877" s="370"/>
      <c r="AB877" s="369"/>
      <c r="AC877" s="370"/>
      <c r="AD877" s="371"/>
      <c r="AE877" s="368"/>
      <c r="AF877" s="369"/>
      <c r="AG877" s="370"/>
      <c r="AH877" s="369"/>
      <c r="AI877" s="370"/>
      <c r="AJ877" s="371"/>
      <c r="AK877" s="368"/>
      <c r="AL877" s="369"/>
      <c r="AM877" s="370"/>
      <c r="AN877" s="369"/>
      <c r="AO877" s="370"/>
      <c r="AP877" s="371"/>
      <c r="AR877" s="169"/>
      <c r="AS877" s="497"/>
      <c r="AT877" s="171"/>
      <c r="AU877" s="170"/>
      <c r="AV877" s="171"/>
      <c r="AW877" s="172"/>
      <c r="AX877" s="169"/>
      <c r="AY877" s="498"/>
      <c r="AZ877" s="171"/>
      <c r="BA877" s="170"/>
      <c r="BB877" s="171"/>
      <c r="BC877" s="172"/>
      <c r="BD877" s="499"/>
      <c r="BE877" s="500"/>
      <c r="BF877" s="501"/>
      <c r="BG877" s="500"/>
      <c r="BH877" s="501"/>
      <c r="BI877" s="502"/>
      <c r="BJ877" s="499"/>
      <c r="BK877" s="500"/>
      <c r="BL877" s="501"/>
      <c r="BM877" s="500"/>
      <c r="BN877" s="501"/>
      <c r="BO877" s="502"/>
      <c r="BP877" s="499"/>
      <c r="BQ877" s="500"/>
      <c r="BR877" s="501"/>
      <c r="BS877" s="500"/>
      <c r="BT877" s="501"/>
      <c r="BU877" s="172"/>
      <c r="BV877" s="169"/>
      <c r="BW877" s="498"/>
      <c r="BX877" s="171"/>
      <c r="BY877" s="170"/>
      <c r="BZ877" s="171"/>
      <c r="CA877" s="172"/>
      <c r="CB877" s="169"/>
      <c r="CC877" s="170"/>
      <c r="CD877" s="171"/>
      <c r="CE877" s="170"/>
      <c r="CF877" s="171"/>
      <c r="CG877" s="172"/>
      <c r="CH877" s="169"/>
      <c r="CI877" s="170"/>
      <c r="CJ877" s="171"/>
      <c r="CK877" s="170"/>
      <c r="CL877" s="171"/>
      <c r="CM877" s="172"/>
      <c r="CN877" s="169"/>
      <c r="CO877" s="170"/>
      <c r="CP877" s="171"/>
      <c r="CQ877" s="170"/>
      <c r="CR877" s="171"/>
      <c r="CS877" s="172"/>
    </row>
    <row r="878" spans="25:97" ht="15" customHeight="1" x14ac:dyDescent="0.25">
      <c r="Y878" s="450">
        <v>1</v>
      </c>
      <c r="Z878" s="451" t="s">
        <v>1000</v>
      </c>
      <c r="AA878">
        <v>1</v>
      </c>
      <c r="AB878" s="452" t="s">
        <v>1001</v>
      </c>
      <c r="AC878">
        <v>1</v>
      </c>
      <c r="AD878" s="451" t="s">
        <v>1002</v>
      </c>
      <c r="AE878" s="450">
        <v>1</v>
      </c>
      <c r="AF878" s="451" t="s">
        <v>1003</v>
      </c>
      <c r="AG878">
        <v>1</v>
      </c>
      <c r="AH878" s="452" t="s">
        <v>1004</v>
      </c>
      <c r="AI878">
        <v>1</v>
      </c>
      <c r="AJ878" s="451" t="s">
        <v>1005</v>
      </c>
      <c r="AK878" s="450">
        <v>1</v>
      </c>
      <c r="AL878" s="451" t="s">
        <v>1006</v>
      </c>
      <c r="AM878">
        <v>1</v>
      </c>
      <c r="AN878" s="452" t="s">
        <v>1007</v>
      </c>
      <c r="AO878">
        <v>1</v>
      </c>
      <c r="AP878" s="451" t="s">
        <v>1008</v>
      </c>
      <c r="AR878" s="259">
        <v>1</v>
      </c>
      <c r="AS878" s="621" t="s">
        <v>1304</v>
      </c>
      <c r="AT878">
        <v>1</v>
      </c>
      <c r="AU878" s="622" t="s">
        <v>1305</v>
      </c>
      <c r="AV878">
        <v>1</v>
      </c>
      <c r="AW878" s="621" t="s">
        <v>1306</v>
      </c>
      <c r="AX878" s="623">
        <v>1</v>
      </c>
      <c r="AY878" s="624" t="s">
        <v>1307</v>
      </c>
      <c r="AZ878">
        <v>1</v>
      </c>
      <c r="BA878" s="260" t="s">
        <v>1308</v>
      </c>
      <c r="BB878">
        <v>1</v>
      </c>
      <c r="BC878" s="624" t="s">
        <v>1309</v>
      </c>
      <c r="BD878" s="625">
        <v>1</v>
      </c>
      <c r="BE878" s="621" t="s">
        <v>1310</v>
      </c>
      <c r="BF878">
        <v>1</v>
      </c>
      <c r="BG878" s="626" t="s">
        <v>1311</v>
      </c>
      <c r="BH878">
        <v>1</v>
      </c>
      <c r="BI878" s="621" t="s">
        <v>1312</v>
      </c>
      <c r="BJ878" s="625">
        <v>1</v>
      </c>
      <c r="BK878" s="621" t="s">
        <v>1313</v>
      </c>
      <c r="BL878">
        <v>1</v>
      </c>
      <c r="BM878" s="626" t="s">
        <v>1314</v>
      </c>
      <c r="BN878">
        <v>1</v>
      </c>
      <c r="BO878" s="621" t="s">
        <v>1315</v>
      </c>
      <c r="BP878" s="625"/>
      <c r="BQ878" s="626"/>
      <c r="BR878" s="627"/>
      <c r="BS878" s="626"/>
      <c r="BT878" s="627"/>
      <c r="BU878" s="262"/>
      <c r="BV878" s="259"/>
      <c r="BW878" s="628"/>
      <c r="BX878" s="261"/>
      <c r="BY878" s="260"/>
      <c r="BZ878" s="261"/>
      <c r="CA878" s="262"/>
      <c r="CB878" s="259"/>
      <c r="CC878" s="260"/>
      <c r="CD878" s="261"/>
      <c r="CE878" s="260"/>
      <c r="CF878" s="261"/>
      <c r="CG878" s="262"/>
      <c r="CH878" s="259"/>
      <c r="CI878" s="260"/>
      <c r="CJ878" s="261"/>
      <c r="CK878" s="260"/>
      <c r="CL878" s="261"/>
      <c r="CM878" s="262"/>
      <c r="CN878" s="259"/>
      <c r="CO878" s="260"/>
      <c r="CP878" s="261"/>
      <c r="CQ878" s="260"/>
      <c r="CR878" s="261"/>
      <c r="CS878" s="262"/>
    </row>
    <row r="879" spans="25:97" ht="15" customHeight="1" x14ac:dyDescent="0.25">
      <c r="Y879" s="450"/>
      <c r="Z879" s="452"/>
      <c r="AA879" s="453"/>
      <c r="AB879" s="452"/>
      <c r="AC879" s="453"/>
      <c r="AD879" s="454"/>
      <c r="AE879" s="450"/>
      <c r="AF879" s="452"/>
      <c r="AG879" s="453"/>
      <c r="AH879" s="452"/>
      <c r="AI879" s="453"/>
      <c r="AJ879" s="454"/>
      <c r="AK879" s="450"/>
      <c r="AL879" s="452"/>
      <c r="AM879" s="453"/>
      <c r="AN879" s="452"/>
      <c r="AO879" s="453"/>
      <c r="AP879" s="454"/>
      <c r="AR879" s="259"/>
      <c r="AS879" s="628"/>
      <c r="AT879" s="629"/>
      <c r="AU879" s="260"/>
      <c r="AV879" s="629"/>
      <c r="AW879" s="262"/>
      <c r="AX879" s="623"/>
      <c r="AY879" s="628"/>
      <c r="AZ879" s="629"/>
      <c r="BA879" s="260"/>
      <c r="BB879" s="629"/>
      <c r="BC879" s="262"/>
      <c r="BD879" s="625"/>
      <c r="BE879" s="626"/>
      <c r="BF879" s="627"/>
      <c r="BG879" s="626"/>
      <c r="BH879" s="627"/>
      <c r="BI879" s="630"/>
      <c r="BJ879" s="625"/>
      <c r="BK879" s="626"/>
      <c r="BL879" s="627"/>
      <c r="BM879" s="626"/>
      <c r="BN879" s="627"/>
      <c r="BO879" s="630"/>
      <c r="BP879" s="625"/>
      <c r="BQ879" s="626"/>
      <c r="BR879" s="627"/>
      <c r="BS879" s="626"/>
      <c r="BT879" s="627"/>
      <c r="BU879" s="264"/>
      <c r="BV879" s="259"/>
      <c r="BW879" s="263"/>
      <c r="BX879" s="261"/>
      <c r="BY879" s="263"/>
      <c r="BZ879" s="261"/>
      <c r="CA879" s="264"/>
      <c r="CB879" s="259"/>
      <c r="CC879" s="263"/>
      <c r="CD879" s="261"/>
      <c r="CE879" s="263"/>
      <c r="CF879" s="261"/>
      <c r="CG879" s="264"/>
      <c r="CH879" s="259"/>
      <c r="CI879" s="263"/>
      <c r="CJ879" s="261"/>
      <c r="CK879" s="263"/>
      <c r="CL879" s="261"/>
      <c r="CM879" s="264"/>
      <c r="CN879" s="259"/>
      <c r="CO879" s="263"/>
      <c r="CP879" s="261"/>
      <c r="CQ879" s="263"/>
      <c r="CR879" s="261"/>
      <c r="CS879" s="264"/>
    </row>
    <row r="880" spans="25:97" ht="15" customHeight="1" x14ac:dyDescent="0.25">
      <c r="Y880" s="450"/>
      <c r="Z880" s="452"/>
      <c r="AA880" s="453"/>
      <c r="AB880" s="452"/>
      <c r="AC880" s="453"/>
      <c r="AD880" s="454"/>
      <c r="AE880" s="450"/>
      <c r="AF880" s="452"/>
      <c r="AG880" s="453"/>
      <c r="AH880" s="452"/>
      <c r="AI880" s="453"/>
      <c r="AJ880" s="454"/>
      <c r="AK880" s="450"/>
      <c r="AL880" s="452"/>
      <c r="AM880" s="453"/>
      <c r="AN880" s="452"/>
      <c r="AO880" s="453"/>
      <c r="AP880" s="454"/>
      <c r="AR880" s="259"/>
      <c r="AS880" s="628"/>
      <c r="AT880" s="629"/>
      <c r="AU880" s="260"/>
      <c r="AV880" s="629"/>
      <c r="AW880" s="262"/>
      <c r="AX880" s="623"/>
      <c r="AY880" s="628"/>
      <c r="AZ880" s="629"/>
      <c r="BA880" s="260"/>
      <c r="BB880" s="629"/>
      <c r="BC880" s="262"/>
      <c r="BD880" s="625"/>
      <c r="BE880" s="626"/>
      <c r="BF880" s="627"/>
      <c r="BG880" s="626"/>
      <c r="BH880" s="627"/>
      <c r="BI880" s="630"/>
      <c r="BJ880" s="625"/>
      <c r="BK880" s="626"/>
      <c r="BL880" s="627"/>
      <c r="BM880" s="626"/>
      <c r="BN880" s="627"/>
      <c r="BO880" s="630"/>
      <c r="BP880" s="625"/>
      <c r="BQ880" s="626"/>
      <c r="BR880" s="627"/>
      <c r="BS880" s="626"/>
      <c r="BT880" s="627"/>
      <c r="BU880" s="264"/>
      <c r="BV880" s="259"/>
      <c r="BW880" s="263"/>
      <c r="BX880" s="261"/>
      <c r="BY880" s="263"/>
      <c r="BZ880" s="261"/>
      <c r="CA880" s="264"/>
      <c r="CB880" s="259"/>
      <c r="CC880" s="263"/>
      <c r="CD880" s="261"/>
      <c r="CE880" s="263"/>
      <c r="CF880" s="261"/>
      <c r="CG880" s="264"/>
      <c r="CH880" s="259"/>
      <c r="CI880" s="263"/>
      <c r="CJ880" s="261"/>
      <c r="CK880" s="263"/>
      <c r="CL880" s="261"/>
      <c r="CM880" s="264"/>
      <c r="CN880" s="259"/>
      <c r="CO880" s="263"/>
      <c r="CP880" s="261"/>
      <c r="CQ880" s="263"/>
      <c r="CR880" s="261"/>
      <c r="CS880" s="264"/>
    </row>
    <row r="881" spans="25:97" ht="15" customHeight="1" x14ac:dyDescent="0.25">
      <c r="Y881" s="455"/>
      <c r="Z881" s="456"/>
      <c r="AA881" s="457"/>
      <c r="AB881" s="456"/>
      <c r="AC881" s="457"/>
      <c r="AD881" s="458"/>
      <c r="AE881" s="455"/>
      <c r="AF881" s="456"/>
      <c r="AG881" s="457"/>
      <c r="AH881" s="456"/>
      <c r="AI881" s="457"/>
      <c r="AJ881" s="458"/>
      <c r="AK881" s="455"/>
      <c r="AL881" s="456"/>
      <c r="AM881" s="457"/>
      <c r="AN881" s="456"/>
      <c r="AO881" s="457"/>
      <c r="AP881" s="458"/>
      <c r="AR881" s="265"/>
      <c r="AS881" s="631"/>
      <c r="AT881" s="632"/>
      <c r="AU881" s="633"/>
      <c r="AV881" s="632"/>
      <c r="AW881" s="634"/>
      <c r="AX881" s="635"/>
      <c r="AY881" s="631"/>
      <c r="AZ881" s="632"/>
      <c r="BA881" s="633"/>
      <c r="BB881" s="632"/>
      <c r="BC881" s="634"/>
      <c r="BD881" s="636"/>
      <c r="BE881" s="637"/>
      <c r="BF881" s="638"/>
      <c r="BG881" s="637"/>
      <c r="BH881" s="638"/>
      <c r="BI881" s="639"/>
      <c r="BJ881" s="636"/>
      <c r="BK881" s="637"/>
      <c r="BL881" s="638"/>
      <c r="BM881" s="637"/>
      <c r="BN881" s="638"/>
      <c r="BO881" s="639"/>
      <c r="BP881" s="636"/>
      <c r="BQ881" s="637"/>
      <c r="BR881" s="638"/>
      <c r="BS881" s="637"/>
      <c r="BT881" s="638"/>
      <c r="BU881" s="268"/>
      <c r="BV881" s="265"/>
      <c r="BW881" s="266"/>
      <c r="BX881" s="267"/>
      <c r="BY881" s="266"/>
      <c r="BZ881" s="267"/>
      <c r="CA881" s="268"/>
      <c r="CB881" s="265"/>
      <c r="CC881" s="266"/>
      <c r="CD881" s="267"/>
      <c r="CE881" s="266"/>
      <c r="CF881" s="267"/>
      <c r="CG881" s="268"/>
      <c r="CH881" s="265"/>
      <c r="CI881" s="266"/>
      <c r="CJ881" s="267"/>
      <c r="CK881" s="266"/>
      <c r="CL881" s="267"/>
      <c r="CM881" s="268"/>
      <c r="CN881" s="265"/>
      <c r="CO881" s="266"/>
      <c r="CP881" s="267"/>
      <c r="CQ881" s="266"/>
      <c r="CR881" s="267"/>
      <c r="CS881" s="268"/>
    </row>
    <row r="882" spans="25:97" ht="15" customHeight="1" x14ac:dyDescent="0.25">
      <c r="Y882" s="450">
        <v>1</v>
      </c>
      <c r="Z882" s="451" t="s">
        <v>1009</v>
      </c>
      <c r="AA882">
        <v>1</v>
      </c>
      <c r="AB882" s="452" t="s">
        <v>1010</v>
      </c>
      <c r="AC882">
        <v>1</v>
      </c>
      <c r="AD882" s="451" t="s">
        <v>1011</v>
      </c>
      <c r="AE882" s="450">
        <v>1</v>
      </c>
      <c r="AF882" s="451" t="s">
        <v>1012</v>
      </c>
      <c r="AG882">
        <v>1</v>
      </c>
      <c r="AH882" s="452" t="s">
        <v>1013</v>
      </c>
      <c r="AI882">
        <v>1</v>
      </c>
      <c r="AJ882" s="451" t="s">
        <v>1014</v>
      </c>
      <c r="AK882" s="450">
        <v>1</v>
      </c>
      <c r="AL882" s="451" t="s">
        <v>1015</v>
      </c>
      <c r="AM882">
        <v>1</v>
      </c>
      <c r="AN882" s="452" t="s">
        <v>1016</v>
      </c>
      <c r="AO882">
        <v>1</v>
      </c>
      <c r="AP882" s="451" t="s">
        <v>1017</v>
      </c>
      <c r="AR882" s="259">
        <v>1</v>
      </c>
      <c r="AS882" s="621" t="s">
        <v>1316</v>
      </c>
      <c r="AT882">
        <v>1</v>
      </c>
      <c r="AU882" s="622" t="s">
        <v>1317</v>
      </c>
      <c r="AV882">
        <v>1</v>
      </c>
      <c r="AW882" s="621" t="s">
        <v>1318</v>
      </c>
      <c r="AX882" s="623">
        <v>1</v>
      </c>
      <c r="AY882" s="621" t="s">
        <v>1319</v>
      </c>
      <c r="AZ882">
        <v>1</v>
      </c>
      <c r="BA882" s="622" t="s">
        <v>1320</v>
      </c>
      <c r="BB882">
        <v>1</v>
      </c>
      <c r="BC882" s="621" t="s">
        <v>1321</v>
      </c>
      <c r="BD882" s="625">
        <v>1</v>
      </c>
      <c r="BE882" s="621" t="s">
        <v>1322</v>
      </c>
      <c r="BF882">
        <v>1</v>
      </c>
      <c r="BG882" s="626" t="s">
        <v>1323</v>
      </c>
      <c r="BH882">
        <v>1</v>
      </c>
      <c r="BI882" s="621" t="s">
        <v>1324</v>
      </c>
      <c r="BJ882" s="625">
        <v>1</v>
      </c>
      <c r="BK882" s="621" t="s">
        <v>1325</v>
      </c>
      <c r="BL882">
        <v>1</v>
      </c>
      <c r="BM882" s="626" t="s">
        <v>1326</v>
      </c>
      <c r="BN882">
        <v>1</v>
      </c>
      <c r="BO882" s="621" t="s">
        <v>1327</v>
      </c>
      <c r="BP882" s="625"/>
      <c r="BQ882" s="626"/>
      <c r="BR882" s="627"/>
      <c r="BS882" s="626"/>
      <c r="BT882" s="627"/>
      <c r="BU882" s="262"/>
      <c r="BV882" s="259"/>
      <c r="BW882" s="260"/>
      <c r="BX882" s="261"/>
      <c r="BY882" s="260"/>
      <c r="BZ882" s="261"/>
      <c r="CA882" s="262"/>
      <c r="CB882" s="259"/>
      <c r="CC882" s="260"/>
      <c r="CD882" s="261"/>
      <c r="CE882" s="260"/>
      <c r="CF882" s="261"/>
      <c r="CG882" s="262"/>
      <c r="CH882" s="259"/>
      <c r="CI882" s="260"/>
      <c r="CJ882" s="261"/>
      <c r="CK882" s="260"/>
      <c r="CL882" s="261"/>
      <c r="CM882" s="262"/>
      <c r="CN882" s="259"/>
      <c r="CO882" s="260"/>
      <c r="CP882" s="261"/>
      <c r="CQ882" s="260"/>
      <c r="CR882" s="261"/>
      <c r="CS882" s="262"/>
    </row>
    <row r="883" spans="25:97" ht="15" customHeight="1" x14ac:dyDescent="0.25">
      <c r="Y883" s="450"/>
      <c r="Z883" s="452"/>
      <c r="AA883" s="453"/>
      <c r="AB883" s="452"/>
      <c r="AC883" s="453"/>
      <c r="AD883" s="454"/>
      <c r="AE883" s="450"/>
      <c r="AF883" s="452"/>
      <c r="AG883" s="453"/>
      <c r="AH883" s="452"/>
      <c r="AI883" s="453"/>
      <c r="AJ883" s="454"/>
      <c r="AK883" s="450"/>
      <c r="AL883" s="452"/>
      <c r="AM883" s="453"/>
      <c r="AN883" s="452"/>
      <c r="AO883" s="453"/>
      <c r="AP883" s="454"/>
      <c r="AR883" s="259"/>
      <c r="AS883" s="628"/>
      <c r="AT883" s="629"/>
      <c r="AU883" s="260"/>
      <c r="AV883" s="629"/>
      <c r="AW883" s="262"/>
      <c r="AX883" s="623"/>
      <c r="AY883" s="628"/>
      <c r="AZ883" s="629"/>
      <c r="BA883" s="260"/>
      <c r="BB883" s="629"/>
      <c r="BC883" s="262"/>
      <c r="BD883" s="625"/>
      <c r="BE883" s="626"/>
      <c r="BF883" s="627"/>
      <c r="BG883" s="626"/>
      <c r="BH883" s="627"/>
      <c r="BI883" s="630"/>
      <c r="BJ883" s="625"/>
      <c r="BK883" s="626"/>
      <c r="BL883" s="627"/>
      <c r="BM883" s="626"/>
      <c r="BN883" s="627"/>
      <c r="BO883" s="630"/>
      <c r="BP883" s="625"/>
      <c r="BQ883" s="626"/>
      <c r="BR883" s="627"/>
      <c r="BS883" s="626"/>
      <c r="BT883" s="627"/>
      <c r="BU883" s="264"/>
      <c r="BV883" s="259"/>
      <c r="BW883" s="263"/>
      <c r="BX883" s="261"/>
      <c r="BY883" s="263"/>
      <c r="BZ883" s="261"/>
      <c r="CA883" s="264"/>
      <c r="CB883" s="259"/>
      <c r="CC883" s="263"/>
      <c r="CD883" s="261"/>
      <c r="CE883" s="263"/>
      <c r="CF883" s="261"/>
      <c r="CG883" s="264"/>
      <c r="CH883" s="259"/>
      <c r="CI883" s="263"/>
      <c r="CJ883" s="261"/>
      <c r="CK883" s="263"/>
      <c r="CL883" s="261"/>
      <c r="CM883" s="264"/>
      <c r="CN883" s="259"/>
      <c r="CO883" s="263"/>
      <c r="CP883" s="261"/>
      <c r="CQ883" s="263"/>
      <c r="CR883" s="261"/>
      <c r="CS883" s="264"/>
    </row>
    <row r="884" spans="25:97" ht="15" customHeight="1" x14ac:dyDescent="0.25">
      <c r="Y884" s="450"/>
      <c r="Z884" s="452"/>
      <c r="AA884" s="453"/>
      <c r="AB884" s="452"/>
      <c r="AC884" s="453"/>
      <c r="AD884" s="454"/>
      <c r="AE884" s="450"/>
      <c r="AF884" s="452"/>
      <c r="AG884" s="453"/>
      <c r="AH884" s="452"/>
      <c r="AI884" s="453"/>
      <c r="AJ884" s="454"/>
      <c r="AK884" s="450"/>
      <c r="AL884" s="452"/>
      <c r="AM884" s="453"/>
      <c r="AN884" s="452"/>
      <c r="AO884" s="453"/>
      <c r="AP884" s="454"/>
      <c r="AR884" s="259"/>
      <c r="AS884" s="628"/>
      <c r="AT884" s="629"/>
      <c r="AU884" s="260"/>
      <c r="AV884" s="629"/>
      <c r="AW884" s="262"/>
      <c r="AX884" s="623"/>
      <c r="AY884" s="628"/>
      <c r="AZ884" s="629"/>
      <c r="BA884" s="260"/>
      <c r="BB884" s="629"/>
      <c r="BC884" s="262"/>
      <c r="BD884" s="625"/>
      <c r="BE884" s="626"/>
      <c r="BF884" s="627"/>
      <c r="BG884" s="626"/>
      <c r="BH884" s="627"/>
      <c r="BI884" s="630"/>
      <c r="BJ884" s="625"/>
      <c r="BK884" s="626"/>
      <c r="BL884" s="627"/>
      <c r="BM884" s="626"/>
      <c r="BN884" s="627"/>
      <c r="BO884" s="630"/>
      <c r="BP884" s="625"/>
      <c r="BQ884" s="626"/>
      <c r="BR884" s="627"/>
      <c r="BS884" s="626"/>
      <c r="BT884" s="627"/>
      <c r="BU884" s="264"/>
      <c r="BV884" s="259"/>
      <c r="BW884" s="263"/>
      <c r="BX884" s="261"/>
      <c r="BY884" s="263"/>
      <c r="BZ884" s="261"/>
      <c r="CA884" s="264"/>
      <c r="CB884" s="259"/>
      <c r="CC884" s="263"/>
      <c r="CD884" s="261"/>
      <c r="CE884" s="263"/>
      <c r="CF884" s="261"/>
      <c r="CG884" s="264"/>
      <c r="CH884" s="259"/>
      <c r="CI884" s="263"/>
      <c r="CJ884" s="261"/>
      <c r="CK884" s="263"/>
      <c r="CL884" s="261"/>
      <c r="CM884" s="264"/>
      <c r="CN884" s="259"/>
      <c r="CO884" s="263"/>
      <c r="CP884" s="261"/>
      <c r="CQ884" s="263"/>
      <c r="CR884" s="261"/>
      <c r="CS884" s="264"/>
    </row>
    <row r="885" spans="25:97" ht="15" customHeight="1" x14ac:dyDescent="0.25">
      <c r="Y885" s="455"/>
      <c r="Z885" s="456"/>
      <c r="AA885" s="457"/>
      <c r="AB885" s="456"/>
      <c r="AC885" s="457"/>
      <c r="AD885" s="458"/>
      <c r="AE885" s="455"/>
      <c r="AF885" s="456"/>
      <c r="AG885" s="457"/>
      <c r="AH885" s="456"/>
      <c r="AI885" s="457"/>
      <c r="AJ885" s="458"/>
      <c r="AK885" s="455"/>
      <c r="AL885" s="456"/>
      <c r="AM885" s="457"/>
      <c r="AN885" s="457"/>
      <c r="AO885" s="457"/>
      <c r="AP885" s="459"/>
      <c r="AR885" s="265"/>
      <c r="AS885" s="631"/>
      <c r="AT885" s="632"/>
      <c r="AU885" s="633"/>
      <c r="AV885" s="632"/>
      <c r="AW885" s="634"/>
      <c r="AX885" s="635"/>
      <c r="AY885" s="631"/>
      <c r="AZ885" s="632"/>
      <c r="BA885" s="633"/>
      <c r="BB885" s="632"/>
      <c r="BC885" s="634"/>
      <c r="BD885" s="636"/>
      <c r="BE885" s="637"/>
      <c r="BF885" s="638"/>
      <c r="BG885" s="638"/>
      <c r="BH885" s="638"/>
      <c r="BI885" s="640"/>
      <c r="BJ885" s="636"/>
      <c r="BK885" s="637"/>
      <c r="BL885" s="638"/>
      <c r="BM885" s="637"/>
      <c r="BN885" s="638"/>
      <c r="BO885" s="639"/>
      <c r="BP885" s="636"/>
      <c r="BQ885" s="637"/>
      <c r="BR885" s="638"/>
      <c r="BS885" s="637"/>
      <c r="BT885" s="638"/>
      <c r="BU885" s="268"/>
      <c r="BV885" s="265"/>
      <c r="BW885" s="266"/>
      <c r="BX885" s="267"/>
      <c r="BY885" s="267"/>
      <c r="BZ885" s="267"/>
      <c r="CA885" s="269"/>
      <c r="CB885" s="265"/>
      <c r="CC885" s="266"/>
      <c r="CD885" s="267"/>
      <c r="CE885" s="266"/>
      <c r="CF885" s="267"/>
      <c r="CG885" s="268"/>
      <c r="CH885" s="265"/>
      <c r="CI885" s="266"/>
      <c r="CJ885" s="267"/>
      <c r="CK885" s="266"/>
      <c r="CL885" s="267"/>
      <c r="CM885" s="268"/>
      <c r="CN885" s="265"/>
      <c r="CO885" s="266"/>
      <c r="CP885" s="267"/>
      <c r="CQ885" s="267"/>
      <c r="CR885" s="267"/>
      <c r="CS885" s="269"/>
    </row>
    <row r="886" spans="25:97" ht="15" customHeight="1" x14ac:dyDescent="0.25">
      <c r="Y886" s="450">
        <v>1</v>
      </c>
      <c r="Z886" s="451" t="s">
        <v>1018</v>
      </c>
      <c r="AA886">
        <v>1</v>
      </c>
      <c r="AB886" s="452" t="s">
        <v>1019</v>
      </c>
      <c r="AC886">
        <v>1</v>
      </c>
      <c r="AD886" s="451" t="s">
        <v>1020</v>
      </c>
      <c r="AE886" s="450">
        <v>1</v>
      </c>
      <c r="AF886" s="451" t="s">
        <v>1021</v>
      </c>
      <c r="AG886">
        <v>1</v>
      </c>
      <c r="AH886" s="452" t="s">
        <v>1022</v>
      </c>
      <c r="AI886">
        <v>1</v>
      </c>
      <c r="AJ886" s="451" t="s">
        <v>1023</v>
      </c>
      <c r="AK886" s="450">
        <v>1</v>
      </c>
      <c r="AL886" s="451" t="s">
        <v>1024</v>
      </c>
      <c r="AM886">
        <v>1</v>
      </c>
      <c r="AN886" s="452" t="s">
        <v>1025</v>
      </c>
      <c r="AO886">
        <v>1</v>
      </c>
      <c r="AP886" s="451" t="s">
        <v>1026</v>
      </c>
      <c r="AR886" s="259">
        <v>1</v>
      </c>
      <c r="AS886" s="621" t="s">
        <v>1328</v>
      </c>
      <c r="AT886">
        <v>1</v>
      </c>
      <c r="AU886" s="622" t="s">
        <v>1329</v>
      </c>
      <c r="AV886">
        <v>1</v>
      </c>
      <c r="AW886" s="621" t="s">
        <v>1330</v>
      </c>
      <c r="AX886" s="623">
        <v>1</v>
      </c>
      <c r="AY886" s="621" t="s">
        <v>1331</v>
      </c>
      <c r="AZ886">
        <v>1</v>
      </c>
      <c r="BA886" s="622" t="s">
        <v>1332</v>
      </c>
      <c r="BB886">
        <v>1</v>
      </c>
      <c r="BC886" s="621" t="s">
        <v>1333</v>
      </c>
      <c r="BD886" s="625">
        <v>1</v>
      </c>
      <c r="BE886" s="621" t="s">
        <v>1334</v>
      </c>
      <c r="BF886">
        <v>1</v>
      </c>
      <c r="BG886" s="626" t="s">
        <v>1335</v>
      </c>
      <c r="BH886">
        <v>1</v>
      </c>
      <c r="BI886" s="621" t="s">
        <v>1336</v>
      </c>
      <c r="BJ886" s="625">
        <v>1</v>
      </c>
      <c r="BK886" s="621" t="s">
        <v>1337</v>
      </c>
      <c r="BL886">
        <v>1</v>
      </c>
      <c r="BM886" s="626" t="s">
        <v>1338</v>
      </c>
      <c r="BN886">
        <v>1</v>
      </c>
      <c r="BO886" s="621" t="s">
        <v>1339</v>
      </c>
      <c r="BP886" s="625"/>
      <c r="BQ886" s="626"/>
      <c r="BR886" s="627"/>
      <c r="BS886" s="626"/>
      <c r="BT886" s="627"/>
      <c r="BU886" s="262"/>
      <c r="BV886" s="259"/>
      <c r="BW886" s="260"/>
      <c r="BX886" s="261"/>
      <c r="BY886" s="260"/>
      <c r="BZ886" s="261"/>
      <c r="CA886" s="262"/>
      <c r="CB886" s="259"/>
      <c r="CC886" s="260"/>
      <c r="CD886" s="261"/>
      <c r="CE886" s="260"/>
      <c r="CF886" s="261"/>
      <c r="CG886" s="262"/>
      <c r="CH886" s="259"/>
      <c r="CI886" s="260"/>
      <c r="CJ886" s="261"/>
      <c r="CK886" s="260"/>
      <c r="CL886" s="261"/>
      <c r="CM886" s="262"/>
      <c r="CN886" s="259"/>
      <c r="CO886" s="260"/>
      <c r="CP886" s="261"/>
      <c r="CQ886" s="260"/>
      <c r="CR886" s="261"/>
      <c r="CS886" s="262"/>
    </row>
    <row r="887" spans="25:97" ht="15" customHeight="1" x14ac:dyDescent="0.25">
      <c r="Y887" s="450"/>
      <c r="Z887" s="452"/>
      <c r="AA887" s="453"/>
      <c r="AB887" s="452"/>
      <c r="AC887" s="453"/>
      <c r="AD887" s="454"/>
      <c r="AE887" s="450"/>
      <c r="AF887" s="452"/>
      <c r="AG887" s="453"/>
      <c r="AH887" s="452"/>
      <c r="AI887" s="453"/>
      <c r="AJ887" s="454"/>
      <c r="AK887" s="450"/>
      <c r="AL887" s="452"/>
      <c r="AM887" s="453"/>
      <c r="AN887" s="453"/>
      <c r="AO887" s="453"/>
      <c r="AP887" s="460"/>
      <c r="AR887" s="259"/>
      <c r="AS887" s="628"/>
      <c r="AT887" s="629"/>
      <c r="AU887" s="260"/>
      <c r="AV887" s="629"/>
      <c r="AW887" s="262"/>
      <c r="AX887" s="623"/>
      <c r="AY887" s="628"/>
      <c r="AZ887" s="629"/>
      <c r="BA887" s="260"/>
      <c r="BB887" s="629"/>
      <c r="BC887" s="262"/>
      <c r="BD887" s="625"/>
      <c r="BE887" s="626"/>
      <c r="BF887" s="627"/>
      <c r="BG887" s="627"/>
      <c r="BH887" s="627"/>
      <c r="BI887" s="641"/>
      <c r="BJ887" s="625"/>
      <c r="BK887" s="626"/>
      <c r="BL887" s="627"/>
      <c r="BM887" s="626"/>
      <c r="BN887" s="627"/>
      <c r="BO887" s="630"/>
      <c r="BP887" s="625"/>
      <c r="BQ887" s="626"/>
      <c r="BR887" s="627"/>
      <c r="BS887" s="626"/>
      <c r="BT887" s="627"/>
      <c r="BU887" s="264"/>
      <c r="BV887" s="259"/>
      <c r="BW887" s="263"/>
      <c r="BX887" s="261"/>
      <c r="BY887" s="261"/>
      <c r="BZ887" s="261"/>
      <c r="CA887" s="270"/>
      <c r="CB887" s="259"/>
      <c r="CC887" s="263"/>
      <c r="CD887" s="261"/>
      <c r="CE887" s="263"/>
      <c r="CF887" s="261"/>
      <c r="CG887" s="264"/>
      <c r="CH887" s="259"/>
      <c r="CI887" s="263"/>
      <c r="CJ887" s="261"/>
      <c r="CK887" s="263"/>
      <c r="CL887" s="261"/>
      <c r="CM887" s="264"/>
      <c r="CN887" s="259"/>
      <c r="CO887" s="263"/>
      <c r="CP887" s="261"/>
      <c r="CQ887" s="261"/>
      <c r="CR887" s="261"/>
      <c r="CS887" s="270"/>
    </row>
    <row r="888" spans="25:97" ht="15" customHeight="1" x14ac:dyDescent="0.25">
      <c r="Y888" s="450"/>
      <c r="Z888" s="452"/>
      <c r="AA888" s="453"/>
      <c r="AB888" s="452"/>
      <c r="AC888" s="453"/>
      <c r="AD888" s="454"/>
      <c r="AE888" s="450"/>
      <c r="AF888" s="452"/>
      <c r="AG888" s="453"/>
      <c r="AH888" s="452"/>
      <c r="AI888" s="453"/>
      <c r="AJ888" s="454"/>
      <c r="AK888" s="450"/>
      <c r="AL888" s="452"/>
      <c r="AM888" s="453"/>
      <c r="AN888" s="453"/>
      <c r="AO888" s="453"/>
      <c r="AP888" s="460"/>
      <c r="AR888" s="259"/>
      <c r="AS888" s="628"/>
      <c r="AT888" s="629"/>
      <c r="AU888" s="260"/>
      <c r="AV888" s="629"/>
      <c r="AW888" s="262"/>
      <c r="AX888" s="623"/>
      <c r="AY888" s="628"/>
      <c r="AZ888" s="629"/>
      <c r="BA888" s="260"/>
      <c r="BB888" s="629"/>
      <c r="BC888" s="262"/>
      <c r="BD888" s="625"/>
      <c r="BE888" s="626"/>
      <c r="BF888" s="627"/>
      <c r="BG888" s="627"/>
      <c r="BH888" s="627"/>
      <c r="BI888" s="641"/>
      <c r="BJ888" s="625"/>
      <c r="BK888" s="626"/>
      <c r="BL888" s="627"/>
      <c r="BM888" s="626"/>
      <c r="BN888" s="627"/>
      <c r="BO888" s="630"/>
      <c r="BP888" s="625"/>
      <c r="BQ888" s="626"/>
      <c r="BR888" s="627"/>
      <c r="BS888" s="626"/>
      <c r="BT888" s="627"/>
      <c r="BU888" s="264"/>
      <c r="BV888" s="259"/>
      <c r="BW888" s="263"/>
      <c r="BX888" s="261"/>
      <c r="BY888" s="261"/>
      <c r="BZ888" s="261"/>
      <c r="CA888" s="270"/>
      <c r="CB888" s="259"/>
      <c r="CC888" s="263"/>
      <c r="CD888" s="261"/>
      <c r="CE888" s="263"/>
      <c r="CF888" s="261"/>
      <c r="CG888" s="264"/>
      <c r="CH888" s="259"/>
      <c r="CI888" s="263"/>
      <c r="CJ888" s="261"/>
      <c r="CK888" s="263"/>
      <c r="CL888" s="261"/>
      <c r="CM888" s="264"/>
      <c r="CN888" s="259"/>
      <c r="CO888" s="263"/>
      <c r="CP888" s="261"/>
      <c r="CQ888" s="261"/>
      <c r="CR888" s="261"/>
      <c r="CS888" s="270"/>
    </row>
    <row r="889" spans="25:97" ht="15" customHeight="1" x14ac:dyDescent="0.25">
      <c r="Y889" s="455"/>
      <c r="Z889" s="457"/>
      <c r="AA889" s="457"/>
      <c r="AB889" s="457"/>
      <c r="AC889" s="457"/>
      <c r="AD889" s="459"/>
      <c r="AE889" s="455"/>
      <c r="AF889" s="457"/>
      <c r="AG889" s="457"/>
      <c r="AH889" s="457"/>
      <c r="AI889" s="457"/>
      <c r="AJ889" s="459"/>
      <c r="AK889" s="455"/>
      <c r="AL889" s="457"/>
      <c r="AM889" s="457"/>
      <c r="AN889" s="457"/>
      <c r="AO889" s="457"/>
      <c r="AP889" s="459"/>
      <c r="AR889" s="265"/>
      <c r="AS889" s="632"/>
      <c r="AT889" s="632"/>
      <c r="AU889" s="632"/>
      <c r="AV889" s="632"/>
      <c r="AW889" s="642"/>
      <c r="AX889" s="635"/>
      <c r="AY889" s="632"/>
      <c r="AZ889" s="632"/>
      <c r="BA889" s="632"/>
      <c r="BB889" s="632"/>
      <c r="BC889" s="642"/>
      <c r="BD889" s="636"/>
      <c r="BE889" s="638"/>
      <c r="BF889" s="638"/>
      <c r="BG889" s="638"/>
      <c r="BH889" s="638"/>
      <c r="BI889" s="640"/>
      <c r="BJ889" s="636"/>
      <c r="BK889" s="638"/>
      <c r="BL889" s="638"/>
      <c r="BM889" s="638"/>
      <c r="BN889" s="638"/>
      <c r="BO889" s="640"/>
      <c r="BP889" s="636"/>
      <c r="BQ889" s="638"/>
      <c r="BR889" s="638"/>
      <c r="BS889" s="638"/>
      <c r="BT889" s="638"/>
      <c r="BU889" s="269"/>
      <c r="BV889" s="265"/>
      <c r="BW889" s="267"/>
      <c r="BX889" s="267"/>
      <c r="BY889" s="267"/>
      <c r="BZ889" s="267"/>
      <c r="CA889" s="269"/>
      <c r="CB889" s="265"/>
      <c r="CC889" s="267"/>
      <c r="CD889" s="267"/>
      <c r="CE889" s="267"/>
      <c r="CF889" s="267"/>
      <c r="CG889" s="269"/>
      <c r="CH889" s="265"/>
      <c r="CI889" s="267"/>
      <c r="CJ889" s="267"/>
      <c r="CK889" s="267"/>
      <c r="CL889" s="267"/>
      <c r="CM889" s="269"/>
      <c r="CN889" s="265"/>
      <c r="CO889" s="267"/>
      <c r="CP889" s="267"/>
      <c r="CQ889" s="267"/>
      <c r="CR889" s="267"/>
      <c r="CS889" s="269"/>
    </row>
    <row r="890" spans="25:97" ht="15" customHeight="1" x14ac:dyDescent="0.25">
      <c r="Y890" s="450">
        <v>1</v>
      </c>
      <c r="Z890" s="451" t="s">
        <v>1027</v>
      </c>
      <c r="AA890">
        <v>1</v>
      </c>
      <c r="AB890" s="452" t="s">
        <v>1028</v>
      </c>
      <c r="AC890">
        <v>1</v>
      </c>
      <c r="AD890" s="451" t="s">
        <v>1029</v>
      </c>
      <c r="AE890" s="450">
        <v>1</v>
      </c>
      <c r="AF890" s="451" t="s">
        <v>1030</v>
      </c>
      <c r="AG890">
        <v>1</v>
      </c>
      <c r="AH890" s="452" t="s">
        <v>393</v>
      </c>
      <c r="AI890">
        <v>1</v>
      </c>
      <c r="AJ890" s="451" t="s">
        <v>1031</v>
      </c>
      <c r="AK890" s="450">
        <v>1</v>
      </c>
      <c r="AL890" s="451" t="s">
        <v>1032</v>
      </c>
      <c r="AM890">
        <v>1</v>
      </c>
      <c r="AN890" s="452" t="s">
        <v>1033</v>
      </c>
      <c r="AO890">
        <v>1</v>
      </c>
      <c r="AP890" s="451" t="s">
        <v>1034</v>
      </c>
      <c r="AR890" s="259">
        <v>1</v>
      </c>
      <c r="AS890" s="621" t="s">
        <v>1340</v>
      </c>
      <c r="AT890">
        <v>1</v>
      </c>
      <c r="AU890" s="622" t="s">
        <v>1341</v>
      </c>
      <c r="AV890">
        <v>1</v>
      </c>
      <c r="AW890" s="621" t="s">
        <v>1342</v>
      </c>
      <c r="AX890" s="623">
        <v>1</v>
      </c>
      <c r="AY890" s="621" t="s">
        <v>1343</v>
      </c>
      <c r="AZ890">
        <v>1</v>
      </c>
      <c r="BA890" s="622" t="s">
        <v>1344</v>
      </c>
      <c r="BB890">
        <v>1</v>
      </c>
      <c r="BC890" s="621" t="s">
        <v>1345</v>
      </c>
      <c r="BD890" s="625">
        <v>1</v>
      </c>
      <c r="BE890" s="621" t="s">
        <v>1346</v>
      </c>
      <c r="BF890">
        <v>1</v>
      </c>
      <c r="BG890" s="626" t="s">
        <v>1347</v>
      </c>
      <c r="BH890">
        <v>1</v>
      </c>
      <c r="BI890" s="621" t="s">
        <v>1348</v>
      </c>
      <c r="BJ890" s="625">
        <v>1</v>
      </c>
      <c r="BK890" s="621" t="s">
        <v>1349</v>
      </c>
      <c r="BL890">
        <v>1</v>
      </c>
      <c r="BM890" s="626" t="s">
        <v>1350</v>
      </c>
      <c r="BN890">
        <v>1</v>
      </c>
      <c r="BO890" s="621" t="s">
        <v>1351</v>
      </c>
      <c r="BP890" s="625"/>
      <c r="BQ890" s="626"/>
      <c r="BR890" s="627"/>
      <c r="BS890" s="626"/>
      <c r="BT890" s="627"/>
      <c r="BU890" s="262"/>
      <c r="BV890" s="259"/>
      <c r="BW890" s="260"/>
      <c r="BX890" s="261"/>
      <c r="BY890" s="260"/>
      <c r="BZ890" s="261"/>
      <c r="CA890" s="262"/>
      <c r="CB890" s="259"/>
      <c r="CC890" s="260"/>
      <c r="CD890" s="261"/>
      <c r="CE890" s="260"/>
      <c r="CF890" s="261"/>
      <c r="CG890" s="262"/>
      <c r="CH890" s="259"/>
      <c r="CI890" s="260"/>
      <c r="CJ890" s="261"/>
      <c r="CK890" s="260"/>
      <c r="CL890" s="261"/>
      <c r="CM890" s="262"/>
      <c r="CN890" s="259"/>
      <c r="CO890" s="260"/>
      <c r="CP890" s="261"/>
      <c r="CQ890" s="260"/>
      <c r="CR890" s="261"/>
      <c r="CS890" s="262"/>
    </row>
    <row r="891" spans="25:97" ht="15" customHeight="1" x14ac:dyDescent="0.25">
      <c r="Y891" s="450"/>
      <c r="Z891" s="452"/>
      <c r="AA891" s="453"/>
      <c r="AB891" s="452"/>
      <c r="AC891" s="453"/>
      <c r="AD891" s="454"/>
      <c r="AE891" s="450"/>
      <c r="AF891" s="452"/>
      <c r="AG891" s="453"/>
      <c r="AH891" s="452"/>
      <c r="AI891" s="453"/>
      <c r="AJ891" s="454"/>
      <c r="AK891" s="450"/>
      <c r="AL891" s="452"/>
      <c r="AM891" s="453"/>
      <c r="AN891" s="452"/>
      <c r="AO891" s="453"/>
      <c r="AP891" s="454"/>
      <c r="AR891" s="259"/>
      <c r="AS891" s="628"/>
      <c r="AT891" s="629"/>
      <c r="AU891" s="260"/>
      <c r="AV891" s="629"/>
      <c r="AW891" s="262"/>
      <c r="AX891" s="623"/>
      <c r="AY891" s="628"/>
      <c r="AZ891" s="629"/>
      <c r="BA891" s="260"/>
      <c r="BB891" s="629"/>
      <c r="BC891" s="262"/>
      <c r="BD891" s="625"/>
      <c r="BE891" s="626"/>
      <c r="BF891" s="627"/>
      <c r="BG891" s="626"/>
      <c r="BH891" s="627"/>
      <c r="BI891" s="630"/>
      <c r="BJ891" s="625"/>
      <c r="BK891" s="626"/>
      <c r="BL891" s="627"/>
      <c r="BM891" s="626"/>
      <c r="BN891" s="627"/>
      <c r="BO891" s="630"/>
      <c r="BP891" s="625"/>
      <c r="BQ891" s="626"/>
      <c r="BR891" s="627"/>
      <c r="BS891" s="626"/>
      <c r="BT891" s="627"/>
      <c r="BU891" s="262"/>
      <c r="BV891" s="259"/>
      <c r="BW891" s="263"/>
      <c r="BX891" s="261"/>
      <c r="BY891" s="263"/>
      <c r="BZ891" s="261"/>
      <c r="CA891" s="264"/>
      <c r="CB891" s="259"/>
      <c r="CC891" s="263"/>
      <c r="CD891" s="261"/>
      <c r="CE891" s="263"/>
      <c r="CF891" s="261"/>
      <c r="CG891" s="264"/>
      <c r="CH891" s="259"/>
      <c r="CI891" s="263"/>
      <c r="CJ891" s="261"/>
      <c r="CK891" s="260"/>
      <c r="CL891" s="261"/>
      <c r="CM891" s="262"/>
      <c r="CN891" s="259"/>
      <c r="CO891" s="263"/>
      <c r="CP891" s="261"/>
      <c r="CQ891" s="263"/>
      <c r="CR891" s="261"/>
      <c r="CS891" s="264"/>
    </row>
    <row r="892" spans="25:97" ht="15" customHeight="1" x14ac:dyDescent="0.25">
      <c r="Y892" s="450"/>
      <c r="Z892" s="452"/>
      <c r="AA892" s="453"/>
      <c r="AB892" s="452"/>
      <c r="AC892" s="453"/>
      <c r="AD892" s="454"/>
      <c r="AE892" s="450"/>
      <c r="AF892" s="452"/>
      <c r="AG892" s="453"/>
      <c r="AH892" s="452"/>
      <c r="AI892" s="453"/>
      <c r="AJ892" s="454"/>
      <c r="AK892" s="450"/>
      <c r="AL892" s="452"/>
      <c r="AM892" s="453"/>
      <c r="AN892" s="452"/>
      <c r="AO892" s="453"/>
      <c r="AP892" s="454"/>
      <c r="AR892" s="259"/>
      <c r="AS892" s="628"/>
      <c r="AT892" s="629"/>
      <c r="AU892" s="260"/>
      <c r="AV892" s="629"/>
      <c r="AW892" s="262"/>
      <c r="AX892" s="623"/>
      <c r="AY892" s="628"/>
      <c r="AZ892" s="629"/>
      <c r="BA892" s="260"/>
      <c r="BB892" s="629"/>
      <c r="BC892" s="262"/>
      <c r="BD892" s="625"/>
      <c r="BE892" s="626"/>
      <c r="BF892" s="627"/>
      <c r="BG892" s="626"/>
      <c r="BH892" s="627"/>
      <c r="BI892" s="630"/>
      <c r="BJ892" s="625"/>
      <c r="BK892" s="626"/>
      <c r="BL892" s="627"/>
      <c r="BM892" s="626"/>
      <c r="BN892" s="627"/>
      <c r="BO892" s="630"/>
      <c r="BP892" s="625"/>
      <c r="BQ892" s="626"/>
      <c r="BR892" s="627"/>
      <c r="BS892" s="626"/>
      <c r="BT892" s="627"/>
      <c r="BU892" s="262"/>
      <c r="BV892" s="259"/>
      <c r="BW892" s="263"/>
      <c r="BX892" s="261"/>
      <c r="BY892" s="263"/>
      <c r="BZ892" s="261"/>
      <c r="CA892" s="264"/>
      <c r="CB892" s="259"/>
      <c r="CC892" s="263"/>
      <c r="CD892" s="261"/>
      <c r="CE892" s="263"/>
      <c r="CF892" s="261"/>
      <c r="CG892" s="264"/>
      <c r="CH892" s="259"/>
      <c r="CI892" s="263"/>
      <c r="CJ892" s="261"/>
      <c r="CK892" s="260"/>
      <c r="CL892" s="261"/>
      <c r="CM892" s="262"/>
      <c r="CN892" s="259"/>
      <c r="CO892" s="263"/>
      <c r="CP892" s="261"/>
      <c r="CQ892" s="263"/>
      <c r="CR892" s="261"/>
      <c r="CS892" s="264"/>
    </row>
    <row r="893" spans="25:97" ht="15" customHeight="1" x14ac:dyDescent="0.25">
      <c r="Y893" s="455"/>
      <c r="Z893" s="456"/>
      <c r="AA893" s="457"/>
      <c r="AB893" s="456"/>
      <c r="AC893" s="457"/>
      <c r="AD893" s="458"/>
      <c r="AE893" s="455"/>
      <c r="AF893" s="456"/>
      <c r="AG893" s="457"/>
      <c r="AH893" s="456"/>
      <c r="AI893" s="457"/>
      <c r="AJ893" s="458"/>
      <c r="AK893" s="455"/>
      <c r="AL893" s="456"/>
      <c r="AM893" s="457"/>
      <c r="AN893" s="456"/>
      <c r="AO893" s="457"/>
      <c r="AP893" s="458"/>
      <c r="AR893" s="265"/>
      <c r="AS893" s="631"/>
      <c r="AT893" s="632"/>
      <c r="AU893" s="633"/>
      <c r="AV893" s="632"/>
      <c r="AW893" s="634"/>
      <c r="AX893" s="635"/>
      <c r="AY893" s="631"/>
      <c r="AZ893" s="632"/>
      <c r="BA893" s="633"/>
      <c r="BB893" s="632"/>
      <c r="BC893" s="634"/>
      <c r="BD893" s="636"/>
      <c r="BE893" s="637"/>
      <c r="BF893" s="638"/>
      <c r="BG893" s="637"/>
      <c r="BH893" s="638"/>
      <c r="BI893" s="639"/>
      <c r="BJ893" s="636"/>
      <c r="BK893" s="637"/>
      <c r="BL893" s="638"/>
      <c r="BM893" s="637"/>
      <c r="BN893" s="638"/>
      <c r="BO893" s="639"/>
      <c r="BP893" s="636"/>
      <c r="BQ893" s="637"/>
      <c r="BR893" s="638"/>
      <c r="BS893" s="637"/>
      <c r="BT893" s="638"/>
      <c r="BU893" s="268"/>
      <c r="BV893" s="265"/>
      <c r="BW893" s="266"/>
      <c r="BX893" s="267"/>
      <c r="BY893" s="266"/>
      <c r="BZ893" s="267"/>
      <c r="CA893" s="268"/>
      <c r="CB893" s="265"/>
      <c r="CC893" s="266"/>
      <c r="CD893" s="267"/>
      <c r="CE893" s="266"/>
      <c r="CF893" s="267"/>
      <c r="CG893" s="268"/>
      <c r="CH893" s="265"/>
      <c r="CI893" s="266"/>
      <c r="CJ893" s="267"/>
      <c r="CK893" s="266"/>
      <c r="CL893" s="267"/>
      <c r="CM893" s="268"/>
      <c r="CN893" s="265"/>
      <c r="CO893" s="266"/>
      <c r="CP893" s="267"/>
      <c r="CQ893" s="266"/>
      <c r="CR893" s="267"/>
      <c r="CS893" s="268"/>
    </row>
    <row r="894" spans="25:97" ht="15" customHeight="1" x14ac:dyDescent="0.25">
      <c r="Y894" s="450">
        <v>1</v>
      </c>
      <c r="Z894" s="451" t="s">
        <v>1035</v>
      </c>
      <c r="AA894">
        <v>1</v>
      </c>
      <c r="AB894" s="452" t="s">
        <v>1036</v>
      </c>
      <c r="AC894">
        <v>1</v>
      </c>
      <c r="AD894" s="451" t="s">
        <v>1037</v>
      </c>
      <c r="AE894" s="450">
        <v>1</v>
      </c>
      <c r="AF894" s="451" t="s">
        <v>1038</v>
      </c>
      <c r="AG894">
        <v>1</v>
      </c>
      <c r="AH894" s="452" t="s">
        <v>1039</v>
      </c>
      <c r="AI894">
        <v>1</v>
      </c>
      <c r="AJ894" s="451" t="s">
        <v>1040</v>
      </c>
      <c r="AK894" s="450">
        <v>1</v>
      </c>
      <c r="AL894" s="451" t="s">
        <v>1041</v>
      </c>
      <c r="AM894">
        <v>1</v>
      </c>
      <c r="AN894" s="452" t="s">
        <v>1042</v>
      </c>
      <c r="AO894">
        <v>1</v>
      </c>
      <c r="AP894" s="451" t="s">
        <v>1043</v>
      </c>
      <c r="AR894" s="259">
        <v>1</v>
      </c>
      <c r="AS894" s="643" t="s">
        <v>1352</v>
      </c>
      <c r="AT894">
        <v>1</v>
      </c>
      <c r="AU894" s="621" t="s">
        <v>1353</v>
      </c>
      <c r="AV894" s="621">
        <v>1</v>
      </c>
      <c r="AW894" s="622" t="s">
        <v>1354</v>
      </c>
      <c r="AX894" s="623">
        <v>1</v>
      </c>
      <c r="AY894" s="621" t="s">
        <v>1355</v>
      </c>
      <c r="AZ894">
        <v>1</v>
      </c>
      <c r="BA894" s="622" t="s">
        <v>1356</v>
      </c>
      <c r="BB894">
        <v>1</v>
      </c>
      <c r="BC894" s="621" t="s">
        <v>1357</v>
      </c>
      <c r="BD894" s="625">
        <v>1</v>
      </c>
      <c r="BE894" s="621" t="s">
        <v>1358</v>
      </c>
      <c r="BF894">
        <v>1</v>
      </c>
      <c r="BG894" s="626" t="s">
        <v>1359</v>
      </c>
      <c r="BH894">
        <v>1</v>
      </c>
      <c r="BI894" s="621" t="s">
        <v>1360</v>
      </c>
      <c r="BJ894" s="625">
        <v>1</v>
      </c>
      <c r="BK894" s="621" t="s">
        <v>1361</v>
      </c>
      <c r="BL894">
        <v>1</v>
      </c>
      <c r="BM894" s="626" t="s">
        <v>1362</v>
      </c>
      <c r="BN894">
        <v>1</v>
      </c>
      <c r="BO894" s="621" t="s">
        <v>1363</v>
      </c>
      <c r="BP894" s="625"/>
      <c r="BQ894" s="626"/>
      <c r="BR894" s="627"/>
      <c r="BS894" s="626"/>
      <c r="BT894" s="627"/>
      <c r="BU894" s="262"/>
      <c r="BV894" s="259"/>
      <c r="BW894" s="260"/>
      <c r="BX894" s="261"/>
      <c r="BY894" s="260"/>
      <c r="BZ894" s="261"/>
      <c r="CA894" s="262"/>
      <c r="CB894" s="259"/>
      <c r="CC894" s="260"/>
      <c r="CD894" s="261"/>
      <c r="CE894" s="260"/>
      <c r="CF894" s="261"/>
      <c r="CG894" s="262"/>
      <c r="CH894" s="259"/>
      <c r="CI894" s="260"/>
      <c r="CJ894" s="261"/>
      <c r="CK894" s="260"/>
      <c r="CL894" s="261"/>
      <c r="CM894" s="262"/>
      <c r="CN894" s="259"/>
      <c r="CO894" s="260"/>
      <c r="CP894" s="261"/>
      <c r="CQ894" s="260"/>
      <c r="CR894" s="261"/>
      <c r="CS894" s="262"/>
    </row>
    <row r="895" spans="25:97" ht="15" customHeight="1" x14ac:dyDescent="0.25">
      <c r="Y895" s="450"/>
      <c r="Z895" s="452"/>
      <c r="AA895" s="453"/>
      <c r="AB895" s="452"/>
      <c r="AC895" s="453"/>
      <c r="AD895" s="454"/>
      <c r="AE895" s="450"/>
      <c r="AF895" s="452"/>
      <c r="AG895" s="453"/>
      <c r="AH895" s="452"/>
      <c r="AI895" s="453"/>
      <c r="AJ895" s="454"/>
      <c r="AK895" s="450"/>
      <c r="AL895" s="452"/>
      <c r="AM895" s="453"/>
      <c r="AN895" s="452"/>
      <c r="AO895" s="453"/>
      <c r="AP895" s="454"/>
      <c r="AR895" s="259"/>
      <c r="AS895" s="628"/>
      <c r="AT895" s="629"/>
      <c r="AU895" s="260"/>
      <c r="AV895" s="629"/>
      <c r="AW895" s="262"/>
      <c r="AX895" s="623"/>
      <c r="AY895" s="628"/>
      <c r="AZ895" s="629"/>
      <c r="BA895" s="260"/>
      <c r="BB895" s="629"/>
      <c r="BC895" s="262"/>
      <c r="BD895" s="625"/>
      <c r="BE895" s="626"/>
      <c r="BF895" s="627"/>
      <c r="BG895" s="626"/>
      <c r="BH895" s="627"/>
      <c r="BI895" s="630"/>
      <c r="BJ895" s="625"/>
      <c r="BK895" s="626"/>
      <c r="BL895" s="627"/>
      <c r="BM895" s="626"/>
      <c r="BN895" s="627"/>
      <c r="BO895" s="630"/>
      <c r="BP895" s="625"/>
      <c r="BQ895" s="626"/>
      <c r="BR895" s="627"/>
      <c r="BS895" s="626"/>
      <c r="BT895" s="627"/>
      <c r="BU895" s="264"/>
      <c r="BV895" s="259"/>
      <c r="BW895" s="263"/>
      <c r="BX895" s="261"/>
      <c r="BY895" s="263"/>
      <c r="BZ895" s="261"/>
      <c r="CA895" s="264"/>
      <c r="CB895" s="259"/>
      <c r="CC895" s="263"/>
      <c r="CD895" s="261"/>
      <c r="CE895" s="263"/>
      <c r="CF895" s="261"/>
      <c r="CG895" s="264"/>
      <c r="CH895" s="259"/>
      <c r="CI895" s="263"/>
      <c r="CJ895" s="261"/>
      <c r="CK895" s="263"/>
      <c r="CL895" s="261"/>
      <c r="CM895" s="264"/>
      <c r="CN895" s="259"/>
      <c r="CO895" s="263"/>
      <c r="CP895" s="261"/>
      <c r="CQ895" s="263"/>
      <c r="CR895" s="261"/>
      <c r="CS895" s="264"/>
    </row>
    <row r="896" spans="25:97" ht="15" customHeight="1" x14ac:dyDescent="0.25">
      <c r="Y896" s="450"/>
      <c r="Z896" s="452"/>
      <c r="AA896" s="453"/>
      <c r="AB896" s="452"/>
      <c r="AC896" s="453"/>
      <c r="AD896" s="454"/>
      <c r="AE896" s="450"/>
      <c r="AF896" s="452"/>
      <c r="AG896" s="453"/>
      <c r="AH896" s="452"/>
      <c r="AI896" s="453"/>
      <c r="AJ896" s="454"/>
      <c r="AK896" s="450"/>
      <c r="AL896" s="452"/>
      <c r="AM896" s="453"/>
      <c r="AN896" s="452"/>
      <c r="AO896" s="453"/>
      <c r="AP896" s="454"/>
      <c r="AR896" s="259"/>
      <c r="AS896" s="628"/>
      <c r="AT896" s="261"/>
      <c r="AU896" s="263"/>
      <c r="AV896" s="261"/>
      <c r="AW896" s="264"/>
      <c r="AX896" s="259"/>
      <c r="AY896" s="644"/>
      <c r="AZ896" s="261"/>
      <c r="BA896" s="263"/>
      <c r="BB896" s="261"/>
      <c r="BC896" s="264"/>
      <c r="BD896" s="625"/>
      <c r="BE896" s="626"/>
      <c r="BF896" s="627"/>
      <c r="BG896" s="626"/>
      <c r="BH896" s="627"/>
      <c r="BI896" s="630"/>
      <c r="BJ896" s="625"/>
      <c r="BK896" s="626"/>
      <c r="BL896" s="627"/>
      <c r="BM896" s="626"/>
      <c r="BN896" s="627"/>
      <c r="BO896" s="630"/>
      <c r="BP896" s="625"/>
      <c r="BQ896" s="626"/>
      <c r="BR896" s="627"/>
      <c r="BS896" s="626"/>
      <c r="BT896" s="627"/>
      <c r="BU896" s="264"/>
      <c r="BV896" s="259"/>
      <c r="BW896" s="263"/>
      <c r="BX896" s="261"/>
      <c r="BY896" s="263"/>
      <c r="BZ896" s="261"/>
      <c r="CA896" s="264"/>
      <c r="CB896" s="259"/>
      <c r="CC896" s="263"/>
      <c r="CD896" s="261"/>
      <c r="CE896" s="263"/>
      <c r="CF896" s="261"/>
      <c r="CG896" s="264"/>
      <c r="CH896" s="259"/>
      <c r="CI896" s="263"/>
      <c r="CJ896" s="261"/>
      <c r="CK896" s="263"/>
      <c r="CL896" s="261"/>
      <c r="CM896" s="264"/>
      <c r="CN896" s="259"/>
      <c r="CO896" s="263"/>
      <c r="CP896" s="261"/>
      <c r="CQ896" s="263"/>
      <c r="CR896" s="261"/>
      <c r="CS896" s="264"/>
    </row>
    <row r="897" spans="25:97" ht="15" customHeight="1" x14ac:dyDescent="0.25">
      <c r="Y897" s="461"/>
      <c r="Z897" s="462"/>
      <c r="AA897" s="463"/>
      <c r="AB897" s="462"/>
      <c r="AC897" s="463"/>
      <c r="AD897" s="464"/>
      <c r="AE897" s="461"/>
      <c r="AF897" s="462"/>
      <c r="AG897" s="463"/>
      <c r="AH897" s="462"/>
      <c r="AI897" s="463"/>
      <c r="AJ897" s="464"/>
      <c r="AK897" s="423"/>
      <c r="AL897" s="424"/>
      <c r="AM897" s="425"/>
      <c r="AN897" s="424"/>
      <c r="AO897" s="425"/>
      <c r="AP897" s="426"/>
      <c r="AR897" s="271"/>
      <c r="AS897" s="645"/>
      <c r="AT897" s="273"/>
      <c r="AU897" s="272"/>
      <c r="AV897" s="273"/>
      <c r="AW897" s="274"/>
      <c r="AX897" s="271"/>
      <c r="AY897" s="646"/>
      <c r="AZ897" s="273"/>
      <c r="BA897" s="272"/>
      <c r="BB897" s="273"/>
      <c r="BC897" s="274"/>
      <c r="BD897" s="647"/>
      <c r="BE897" s="648"/>
      <c r="BF897" s="649"/>
      <c r="BG897" s="648"/>
      <c r="BH897" s="649"/>
      <c r="BI897" s="650"/>
      <c r="BJ897" s="647"/>
      <c r="BK897" s="648"/>
      <c r="BL897" s="649"/>
      <c r="BM897" s="648"/>
      <c r="BN897" s="649"/>
      <c r="BO897" s="650"/>
      <c r="BP897" s="647"/>
      <c r="BQ897" s="648"/>
      <c r="BR897" s="649"/>
      <c r="BS897" s="648"/>
      <c r="BT897" s="649"/>
      <c r="BU897" s="274"/>
      <c r="BV897" s="271"/>
      <c r="BW897" s="272"/>
      <c r="BX897" s="273"/>
      <c r="BY897" s="272"/>
      <c r="BZ897" s="273"/>
      <c r="CA897" s="274"/>
      <c r="CB897" s="271"/>
      <c r="CC897" s="272"/>
      <c r="CD897" s="273"/>
      <c r="CE897" s="272"/>
      <c r="CF897" s="273"/>
      <c r="CG897" s="274"/>
      <c r="CH897" s="271"/>
      <c r="CI897" s="272"/>
      <c r="CJ897" s="273"/>
      <c r="CK897" s="272"/>
      <c r="CL897" s="273"/>
      <c r="CM897" s="274"/>
      <c r="CN897" s="271"/>
      <c r="CO897" s="272"/>
      <c r="CP897" s="273"/>
      <c r="CQ897" s="272"/>
      <c r="CR897" s="273"/>
      <c r="CS897" s="274"/>
    </row>
    <row r="898" spans="25:97" ht="15" customHeight="1" x14ac:dyDescent="0.25">
      <c r="Y898" s="450">
        <v>1</v>
      </c>
      <c r="Z898" s="451" t="s">
        <v>1044</v>
      </c>
      <c r="AA898">
        <v>1</v>
      </c>
      <c r="AB898" s="452" t="s">
        <v>1045</v>
      </c>
      <c r="AC898">
        <v>1</v>
      </c>
      <c r="AD898" s="451" t="s">
        <v>1046</v>
      </c>
      <c r="AE898" s="450">
        <v>1</v>
      </c>
      <c r="AF898" s="451" t="s">
        <v>1047</v>
      </c>
      <c r="AG898">
        <v>1</v>
      </c>
      <c r="AH898" s="452" t="s">
        <v>1048</v>
      </c>
      <c r="AI898">
        <v>1</v>
      </c>
      <c r="AJ898" s="451" t="s">
        <v>1049</v>
      </c>
      <c r="AK898" s="364"/>
      <c r="AL898" s="428"/>
      <c r="AM898" s="366"/>
      <c r="AN898" s="428"/>
      <c r="AO898" s="366"/>
      <c r="AP898" s="429"/>
      <c r="AR898" s="259"/>
      <c r="AS898" s="628"/>
      <c r="AT898" s="261"/>
      <c r="AU898" s="260"/>
      <c r="AV898" s="261"/>
      <c r="AW898" s="262"/>
      <c r="AX898" s="259"/>
      <c r="AY898" s="628"/>
      <c r="AZ898" s="261"/>
      <c r="BA898" s="260"/>
      <c r="BB898" s="261"/>
      <c r="BC898" s="262"/>
      <c r="BD898" s="651"/>
      <c r="BE898" s="652"/>
      <c r="BF898" s="653"/>
      <c r="BG898" s="652"/>
      <c r="BH898" s="653"/>
      <c r="BI898" s="654"/>
      <c r="BJ898" s="625"/>
      <c r="BK898" s="626"/>
      <c r="BL898" s="627"/>
      <c r="BM898" s="626"/>
      <c r="BN898" s="627"/>
      <c r="BO898" s="630"/>
      <c r="BP898" s="625"/>
      <c r="BQ898" s="626"/>
      <c r="BR898" s="627"/>
      <c r="BS898" s="626"/>
      <c r="BT898" s="627"/>
      <c r="BU898" s="262"/>
      <c r="BV898" s="275"/>
      <c r="BW898" s="276"/>
      <c r="BX898" s="277"/>
      <c r="BY898" s="276"/>
      <c r="BZ898" s="277"/>
      <c r="CA898" s="278"/>
      <c r="CB898" s="259"/>
      <c r="CC898" s="260"/>
      <c r="CD898" s="261"/>
      <c r="CE898" s="260"/>
      <c r="CF898" s="261"/>
      <c r="CG898" s="262"/>
      <c r="CH898" s="259"/>
      <c r="CI898" s="260"/>
      <c r="CJ898" s="261"/>
      <c r="CK898" s="260"/>
      <c r="CL898" s="261"/>
      <c r="CM898" s="262"/>
      <c r="CN898" s="275"/>
      <c r="CO898" s="276"/>
      <c r="CP898" s="277"/>
      <c r="CQ898" s="276"/>
      <c r="CR898" s="277"/>
      <c r="CS898" s="278"/>
    </row>
    <row r="899" spans="25:97" ht="15" customHeight="1" x14ac:dyDescent="0.25">
      <c r="Y899" s="43"/>
      <c r="Z899" s="44"/>
      <c r="AA899" s="45"/>
      <c r="AB899" s="44"/>
      <c r="AC899" s="45"/>
      <c r="AD899" s="46"/>
      <c r="AE899" s="43"/>
      <c r="AF899" s="44"/>
      <c r="AG899" s="45"/>
      <c r="AH899" s="44"/>
      <c r="AI899" s="45"/>
      <c r="AJ899" s="46"/>
      <c r="AK899" s="43"/>
      <c r="AL899" s="44"/>
      <c r="AM899" s="45"/>
      <c r="AN899" s="44"/>
      <c r="AO899" s="45"/>
      <c r="AP899" s="46"/>
      <c r="AR899" s="275"/>
      <c r="AS899" s="655"/>
      <c r="AT899" s="277"/>
      <c r="AU899" s="279"/>
      <c r="AV899" s="277"/>
      <c r="AW899" s="280"/>
      <c r="AX899" s="275"/>
      <c r="AY899" s="656"/>
      <c r="AZ899" s="277"/>
      <c r="BA899" s="279"/>
      <c r="BB899" s="277"/>
      <c r="BC899" s="280"/>
      <c r="BD899" s="275"/>
      <c r="BE899" s="656"/>
      <c r="BF899" s="277"/>
      <c r="BG899" s="279"/>
      <c r="BH899" s="277"/>
      <c r="BI899" s="280"/>
      <c r="BJ899" s="275"/>
      <c r="BK899" s="656"/>
      <c r="BL899" s="277"/>
      <c r="BM899" s="279"/>
      <c r="BN899" s="277"/>
      <c r="BO899" s="280"/>
      <c r="BP899" s="275"/>
      <c r="BQ899" s="279"/>
      <c r="BR899" s="277"/>
      <c r="BS899" s="279"/>
      <c r="BT899" s="277"/>
      <c r="BU899" s="280"/>
      <c r="BV899" s="275"/>
      <c r="BW899" s="279"/>
      <c r="BX899" s="277"/>
      <c r="BY899" s="279"/>
      <c r="BZ899" s="277"/>
      <c r="CA899" s="280"/>
      <c r="CB899" s="275"/>
      <c r="CC899" s="279"/>
      <c r="CD899" s="277"/>
      <c r="CE899" s="279"/>
      <c r="CF899" s="277"/>
      <c r="CG899" s="280"/>
      <c r="CH899" s="275"/>
      <c r="CI899" s="279"/>
      <c r="CJ899" s="277"/>
      <c r="CK899" s="279"/>
      <c r="CL899" s="277"/>
      <c r="CM899" s="280"/>
      <c r="CN899" s="275"/>
      <c r="CO899" s="279"/>
      <c r="CP899" s="277"/>
      <c r="CQ899" s="279"/>
      <c r="CR899" s="277"/>
      <c r="CS899" s="280"/>
    </row>
    <row r="900" spans="25:97" ht="15" customHeight="1" x14ac:dyDescent="0.25">
      <c r="Y900" s="43"/>
      <c r="Z900" s="44"/>
      <c r="AA900" s="45"/>
      <c r="AB900" s="44"/>
      <c r="AC900" s="45"/>
      <c r="AD900" s="46"/>
      <c r="AE900" s="43"/>
      <c r="AF900" s="44"/>
      <c r="AG900" s="45"/>
      <c r="AH900" s="44"/>
      <c r="AI900" s="45"/>
      <c r="AJ900" s="46"/>
      <c r="AK900" s="43"/>
      <c r="AL900" s="44"/>
      <c r="AM900" s="45"/>
      <c r="AN900" s="44"/>
      <c r="AO900" s="45"/>
      <c r="AP900" s="46"/>
      <c r="AR900" s="275"/>
      <c r="AS900" s="279"/>
      <c r="AT900" s="277"/>
      <c r="AU900" s="279"/>
      <c r="AV900" s="277"/>
      <c r="AW900" s="280"/>
      <c r="AX900" s="275"/>
      <c r="AY900" s="656"/>
      <c r="AZ900" s="277"/>
      <c r="BA900" s="279"/>
      <c r="BB900" s="277"/>
      <c r="BC900" s="280"/>
      <c r="BD900" s="275"/>
      <c r="BE900" s="656"/>
      <c r="BF900" s="277"/>
      <c r="BG900" s="279"/>
      <c r="BH900" s="277"/>
      <c r="BI900" s="280"/>
      <c r="BJ900" s="275"/>
      <c r="BK900" s="656"/>
      <c r="BL900" s="277"/>
      <c r="BM900" s="279"/>
      <c r="BN900" s="277"/>
      <c r="BO900" s="280"/>
      <c r="BP900" s="275"/>
      <c r="BQ900" s="279"/>
      <c r="BR900" s="277"/>
      <c r="BS900" s="279"/>
      <c r="BT900" s="277"/>
      <c r="BU900" s="280"/>
      <c r="BV900" s="275"/>
      <c r="BW900" s="279"/>
      <c r="BX900" s="277"/>
      <c r="BY900" s="279"/>
      <c r="BZ900" s="277"/>
      <c r="CA900" s="280"/>
      <c r="CB900" s="275"/>
      <c r="CC900" s="279"/>
      <c r="CD900" s="277"/>
      <c r="CE900" s="279"/>
      <c r="CF900" s="277"/>
      <c r="CG900" s="280"/>
      <c r="CH900" s="275"/>
      <c r="CI900" s="279"/>
      <c r="CJ900" s="277"/>
      <c r="CK900" s="279"/>
      <c r="CL900" s="277"/>
      <c r="CM900" s="280"/>
      <c r="CN900" s="275"/>
      <c r="CO900" s="279"/>
      <c r="CP900" s="277"/>
      <c r="CQ900" s="279"/>
      <c r="CR900" s="277"/>
      <c r="CS900" s="280"/>
    </row>
    <row r="901" spans="25:97" ht="15" customHeight="1" x14ac:dyDescent="0.25">
      <c r="Y901" s="41"/>
      <c r="Z901" s="22"/>
      <c r="AB901" s="22"/>
      <c r="AD901" s="42"/>
      <c r="AE901" s="41"/>
      <c r="AF901" s="22"/>
      <c r="AH901" s="22"/>
      <c r="AJ901" s="42"/>
      <c r="AK901" s="41"/>
      <c r="AL901" s="22"/>
      <c r="AN901" s="22"/>
      <c r="AP901" s="42"/>
      <c r="AR901" s="169"/>
      <c r="AS901" s="170"/>
      <c r="AT901" s="171"/>
      <c r="AU901" s="170"/>
      <c r="AV901" s="171"/>
      <c r="AW901" s="172"/>
      <c r="AX901" s="169"/>
      <c r="AY901" s="170"/>
      <c r="AZ901" s="171"/>
      <c r="BA901" s="170"/>
      <c r="BB901" s="171"/>
      <c r="BC901" s="172"/>
      <c r="BD901" s="169"/>
      <c r="BE901" s="170"/>
      <c r="BF901" s="171"/>
      <c r="BG901" s="170"/>
      <c r="BH901" s="171"/>
      <c r="BI901" s="172"/>
      <c r="BJ901" s="169"/>
      <c r="BK901" s="170"/>
      <c r="BL901" s="171"/>
      <c r="BM901" s="170"/>
      <c r="BN901" s="171"/>
      <c r="BO901" s="172"/>
      <c r="BP901" s="169"/>
      <c r="BQ901" s="170"/>
      <c r="BR901" s="171"/>
      <c r="BS901" s="170"/>
      <c r="BT901" s="171"/>
      <c r="BU901" s="172"/>
      <c r="BV901" s="169"/>
      <c r="BW901" s="170"/>
      <c r="BX901" s="171"/>
      <c r="BY901" s="170"/>
      <c r="BZ901" s="171"/>
      <c r="CA901" s="172"/>
      <c r="CB901" s="169"/>
      <c r="CC901" s="170"/>
      <c r="CD901" s="171"/>
      <c r="CE901" s="170"/>
      <c r="CF901" s="171"/>
      <c r="CG901" s="172"/>
      <c r="CH901" s="169"/>
      <c r="CI901" s="170"/>
      <c r="CJ901" s="171"/>
      <c r="CK901" s="170"/>
      <c r="CL901" s="171"/>
      <c r="CM901" s="172"/>
      <c r="CN901" s="169"/>
      <c r="CO901" s="170"/>
      <c r="CP901" s="171"/>
      <c r="CQ901" s="170"/>
      <c r="CR901" s="171"/>
      <c r="CS901" s="172"/>
    </row>
    <row r="902" spans="25:97" ht="15" customHeight="1" x14ac:dyDescent="0.25">
      <c r="Y902" s="43"/>
      <c r="Z902" s="47"/>
      <c r="AA902" s="45"/>
      <c r="AC902" s="45"/>
      <c r="AE902" s="43"/>
      <c r="AF902" s="47"/>
      <c r="AG902" s="45"/>
      <c r="AH902" s="47"/>
      <c r="AI902" s="45"/>
      <c r="AJ902" s="48"/>
      <c r="AK902" s="43"/>
      <c r="AL902" s="47"/>
      <c r="AM902" s="45"/>
      <c r="AN902" s="47"/>
      <c r="AO902" s="45"/>
      <c r="AP902" s="46"/>
      <c r="AR902" s="165">
        <v>1</v>
      </c>
      <c r="AS902" s="192" t="s">
        <v>1364</v>
      </c>
      <c r="AT902" s="167"/>
      <c r="AU902" s="171"/>
      <c r="AV902" s="167"/>
      <c r="AW902" s="171"/>
      <c r="AX902" s="165"/>
      <c r="AY902" s="192"/>
      <c r="AZ902" s="167"/>
      <c r="BA902" s="192"/>
      <c r="BB902" s="167"/>
      <c r="BC902" s="193"/>
      <c r="BD902" s="165"/>
      <c r="BE902" s="192"/>
      <c r="BF902" s="167"/>
      <c r="BG902" s="192"/>
      <c r="BH902" s="167"/>
      <c r="BI902" s="168"/>
      <c r="BJ902" s="165"/>
      <c r="BK902" s="192"/>
      <c r="BL902" s="167"/>
      <c r="BM902" s="171"/>
      <c r="BN902" s="167"/>
      <c r="BO902" s="171"/>
      <c r="BP902" s="165"/>
      <c r="BQ902" s="192"/>
      <c r="BR902" s="167"/>
      <c r="BS902" s="192"/>
      <c r="BT902" s="167"/>
      <c r="BU902" s="193"/>
      <c r="BV902" s="165"/>
      <c r="BW902" s="192"/>
      <c r="BX902" s="167"/>
      <c r="BY902" s="192"/>
      <c r="BZ902" s="167"/>
      <c r="CA902" s="168"/>
      <c r="CB902" s="165"/>
      <c r="CC902" s="192"/>
      <c r="CD902" s="167"/>
      <c r="CE902" s="171"/>
      <c r="CF902" s="167"/>
      <c r="CG902" s="171"/>
      <c r="CH902" s="165"/>
      <c r="CI902" s="192"/>
      <c r="CJ902" s="167"/>
      <c r="CK902" s="192"/>
      <c r="CL902" s="167"/>
      <c r="CM902" s="193"/>
      <c r="CN902" s="165"/>
      <c r="CO902" s="192"/>
      <c r="CP902" s="167"/>
      <c r="CQ902" s="192"/>
      <c r="CR902" s="167"/>
      <c r="CS902" s="168"/>
    </row>
    <row r="903" spans="25:97" ht="15" customHeight="1" x14ac:dyDescent="0.25">
      <c r="Y903" s="43"/>
      <c r="Z903" s="47"/>
      <c r="AA903" s="45"/>
      <c r="AB903" s="44"/>
      <c r="AC903" s="45"/>
      <c r="AD903" s="46"/>
      <c r="AE903" s="43"/>
      <c r="AF903" s="44"/>
      <c r="AG903" s="45"/>
      <c r="AH903" s="44"/>
      <c r="AI903" s="45"/>
      <c r="AJ903" s="46"/>
      <c r="AK903" s="43"/>
      <c r="AL903" s="44"/>
      <c r="AM903" s="45"/>
      <c r="AN903" s="44"/>
      <c r="AO903" s="45"/>
      <c r="AP903" s="46"/>
      <c r="AR903" s="165">
        <v>2</v>
      </c>
      <c r="AS903" s="192" t="s">
        <v>1365</v>
      </c>
      <c r="AT903" s="167"/>
      <c r="AU903" s="166"/>
      <c r="AV903" s="167"/>
      <c r="AW903" s="168"/>
      <c r="AX903" s="165"/>
      <c r="AY903" s="166"/>
      <c r="AZ903" s="167"/>
      <c r="BA903" s="166"/>
      <c r="BB903" s="167"/>
      <c r="BC903" s="168"/>
      <c r="BD903" s="165"/>
      <c r="BE903" s="166"/>
      <c r="BF903" s="167"/>
      <c r="BG903" s="166"/>
      <c r="BH903" s="167"/>
      <c r="BI903" s="168"/>
      <c r="BJ903" s="165"/>
      <c r="BK903" s="192"/>
      <c r="BL903" s="167"/>
      <c r="BM903" s="166"/>
      <c r="BN903" s="167"/>
      <c r="BO903" s="168"/>
      <c r="BP903" s="165"/>
      <c r="BQ903" s="166"/>
      <c r="BR903" s="167"/>
      <c r="BS903" s="166"/>
      <c r="BT903" s="167"/>
      <c r="BU903" s="168"/>
      <c r="BV903" s="165"/>
      <c r="BW903" s="166"/>
      <c r="BX903" s="167"/>
      <c r="BY903" s="166"/>
      <c r="BZ903" s="167"/>
      <c r="CA903" s="168"/>
      <c r="CB903" s="165"/>
      <c r="CC903" s="192"/>
      <c r="CD903" s="167"/>
      <c r="CE903" s="166"/>
      <c r="CF903" s="167"/>
      <c r="CG903" s="168"/>
      <c r="CH903" s="165"/>
      <c r="CI903" s="166"/>
      <c r="CJ903" s="167"/>
      <c r="CK903" s="166"/>
      <c r="CL903" s="167"/>
      <c r="CM903" s="168"/>
      <c r="CN903" s="165"/>
      <c r="CO903" s="166"/>
      <c r="CP903" s="167"/>
      <c r="CQ903" s="166"/>
      <c r="CR903" s="167"/>
      <c r="CS903" s="168"/>
    </row>
    <row r="904" spans="25:97" ht="15" customHeight="1" x14ac:dyDescent="0.25">
      <c r="Y904" s="43"/>
      <c r="Z904" s="48"/>
      <c r="AA904" s="45"/>
      <c r="AB904" s="44"/>
      <c r="AC904" s="45"/>
      <c r="AD904" s="46"/>
      <c r="AE904" s="43"/>
      <c r="AF904" s="44"/>
      <c r="AG904" s="45"/>
      <c r="AH904" s="44"/>
      <c r="AI904" s="45"/>
      <c r="AJ904" s="46"/>
      <c r="AK904" s="43"/>
      <c r="AL904" s="44"/>
      <c r="AM904" s="45"/>
      <c r="AN904" s="44"/>
      <c r="AO904" s="45"/>
      <c r="AP904" s="46"/>
      <c r="AR904" s="165">
        <v>3</v>
      </c>
      <c r="AS904" s="193" t="s">
        <v>1366</v>
      </c>
      <c r="AT904" s="167"/>
      <c r="AU904" s="166"/>
      <c r="AV904" s="167"/>
      <c r="AW904" s="168"/>
      <c r="AX904" s="165"/>
      <c r="AY904" s="166"/>
      <c r="AZ904" s="167"/>
      <c r="BA904" s="166"/>
      <c r="BB904" s="167"/>
      <c r="BC904" s="168"/>
      <c r="BD904" s="165"/>
      <c r="BE904" s="166"/>
      <c r="BF904" s="167"/>
      <c r="BG904" s="166"/>
      <c r="BH904" s="167"/>
      <c r="BI904" s="168"/>
      <c r="BJ904" s="165"/>
      <c r="BK904" s="193"/>
      <c r="BL904" s="167"/>
      <c r="BM904" s="166"/>
      <c r="BN904" s="167"/>
      <c r="BO904" s="168"/>
      <c r="BP904" s="165"/>
      <c r="BQ904" s="166"/>
      <c r="BR904" s="167"/>
      <c r="BS904" s="166"/>
      <c r="BT904" s="167"/>
      <c r="BU904" s="168"/>
      <c r="BV904" s="165"/>
      <c r="BW904" s="166"/>
      <c r="BX904" s="167"/>
      <c r="BY904" s="166"/>
      <c r="BZ904" s="167"/>
      <c r="CA904" s="168"/>
      <c r="CB904" s="165"/>
      <c r="CC904" s="193"/>
      <c r="CD904" s="167"/>
      <c r="CE904" s="166"/>
      <c r="CF904" s="167"/>
      <c r="CG904" s="168"/>
      <c r="CH904" s="165"/>
      <c r="CI904" s="166"/>
      <c r="CJ904" s="167"/>
      <c r="CK904" s="166"/>
      <c r="CL904" s="167"/>
      <c r="CM904" s="168"/>
      <c r="CN904" s="165"/>
      <c r="CO904" s="166"/>
      <c r="CP904" s="167"/>
      <c r="CQ904" s="166"/>
      <c r="CR904" s="167"/>
      <c r="CS904" s="168"/>
    </row>
    <row r="905" spans="25:97" ht="15.75" x14ac:dyDescent="0.25">
      <c r="Y905" s="49"/>
      <c r="Z905" s="50"/>
      <c r="AA905" s="51"/>
      <c r="AB905" s="50"/>
      <c r="AC905" s="51"/>
      <c r="AD905" s="52"/>
      <c r="AE905" s="49"/>
      <c r="AF905" s="50"/>
      <c r="AG905" s="51"/>
      <c r="AH905" s="50"/>
      <c r="AI905" s="51"/>
      <c r="AJ905" s="52"/>
      <c r="AK905" s="49"/>
      <c r="AL905" s="50"/>
      <c r="AM905" s="51"/>
      <c r="AN905" s="50"/>
      <c r="AO905" s="51"/>
      <c r="AP905" s="52"/>
      <c r="AR905" s="49"/>
      <c r="AS905" s="50"/>
      <c r="AT905" s="51"/>
      <c r="AU905" s="50"/>
      <c r="AV905" s="51"/>
      <c r="AW905" s="52"/>
      <c r="AX905" s="49"/>
      <c r="AY905" s="50"/>
      <c r="AZ905" s="51"/>
      <c r="BA905" s="50"/>
      <c r="BB905" s="51"/>
      <c r="BC905" s="52"/>
      <c r="BD905" s="49"/>
      <c r="BE905" s="50"/>
      <c r="BF905" s="51"/>
      <c r="BG905" s="50"/>
      <c r="BH905" s="51"/>
      <c r="BI905" s="52"/>
      <c r="BJ905" s="49"/>
      <c r="BK905" s="50"/>
      <c r="BL905" s="51"/>
      <c r="BM905" s="50"/>
      <c r="BN905" s="51"/>
      <c r="BO905" s="52"/>
      <c r="BP905" s="49"/>
      <c r="BQ905" s="50"/>
      <c r="BR905" s="51"/>
      <c r="BS905" s="50"/>
      <c r="BT905" s="51"/>
      <c r="BU905" s="52"/>
      <c r="BV905" s="49"/>
      <c r="BW905" s="50"/>
      <c r="BX905" s="51"/>
      <c r="BY905" s="50"/>
      <c r="BZ905" s="51"/>
      <c r="CA905" s="52"/>
      <c r="CB905" s="49"/>
      <c r="CC905" s="50"/>
      <c r="CD905" s="51"/>
      <c r="CE905" s="50"/>
      <c r="CF905" s="51"/>
      <c r="CG905" s="52"/>
      <c r="CH905" s="49"/>
      <c r="CI905" s="50"/>
      <c r="CJ905" s="51"/>
      <c r="CK905" s="50"/>
      <c r="CL905" s="51"/>
      <c r="CM905" s="52"/>
      <c r="CN905" s="49"/>
      <c r="CO905" s="50"/>
      <c r="CP905" s="51"/>
      <c r="CQ905" s="50"/>
      <c r="CR905" s="51"/>
      <c r="CS905" s="52"/>
    </row>
    <row r="906" spans="25:97" ht="15.75" x14ac:dyDescent="0.25">
      <c r="Z906" s="22"/>
      <c r="AB906" s="22"/>
      <c r="AD906" s="22"/>
      <c r="AF906" s="22"/>
      <c r="AH906" s="22"/>
      <c r="AJ906" s="22"/>
      <c r="AL906" s="22"/>
      <c r="AN906" s="22"/>
      <c r="AP906" s="22"/>
    </row>
  </sheetData>
  <sheetProtection password="CC4B" sheet="1" selectLockedCells="1"/>
  <mergeCells count="134">
    <mergeCell ref="B424:B426"/>
    <mergeCell ref="B394:B396"/>
    <mergeCell ref="B397:B399"/>
    <mergeCell ref="B400:B402"/>
    <mergeCell ref="B403:B405"/>
    <mergeCell ref="B373:B375"/>
    <mergeCell ref="B421:B423"/>
    <mergeCell ref="B379:B381"/>
    <mergeCell ref="B382:B384"/>
    <mergeCell ref="B385:B387"/>
    <mergeCell ref="B388:B390"/>
    <mergeCell ref="B391:B393"/>
    <mergeCell ref="B415:B417"/>
    <mergeCell ref="B406:B408"/>
    <mergeCell ref="B409:B411"/>
    <mergeCell ref="L10:L117"/>
    <mergeCell ref="B61:B97"/>
    <mergeCell ref="C75:E97"/>
    <mergeCell ref="B98:B117"/>
    <mergeCell ref="C115:E117"/>
    <mergeCell ref="B412:B414"/>
    <mergeCell ref="B361:B363"/>
    <mergeCell ref="B364:B366"/>
    <mergeCell ref="B367:B369"/>
    <mergeCell ref="B370:B372"/>
    <mergeCell ref="B303:B305"/>
    <mergeCell ref="C370:C423"/>
    <mergeCell ref="D373:D423"/>
    <mergeCell ref="E340:E423"/>
    <mergeCell ref="G373:G423"/>
    <mergeCell ref="B418:B420"/>
    <mergeCell ref="B316:B318"/>
    <mergeCell ref="B319:B321"/>
    <mergeCell ref="B322:B324"/>
    <mergeCell ref="B325:B327"/>
    <mergeCell ref="B328:B330"/>
    <mergeCell ref="B331:B333"/>
    <mergeCell ref="B343:B345"/>
    <mergeCell ref="B346:B348"/>
    <mergeCell ref="B349:B351"/>
    <mergeCell ref="B376:B378"/>
    <mergeCell ref="B352:B354"/>
    <mergeCell ref="B355:B357"/>
    <mergeCell ref="B358:B360"/>
    <mergeCell ref="B334:B336"/>
    <mergeCell ref="B337:B339"/>
    <mergeCell ref="B340:B342"/>
    <mergeCell ref="B294:B296"/>
    <mergeCell ref="B297:B299"/>
    <mergeCell ref="B300:B302"/>
    <mergeCell ref="B306:B308"/>
    <mergeCell ref="B311:G311"/>
    <mergeCell ref="B313:B315"/>
    <mergeCell ref="C252:C305"/>
    <mergeCell ref="D255:D305"/>
    <mergeCell ref="E222:E305"/>
    <mergeCell ref="G255:G305"/>
    <mergeCell ref="B237:B239"/>
    <mergeCell ref="B240:B242"/>
    <mergeCell ref="B243:B245"/>
    <mergeCell ref="B246:B248"/>
    <mergeCell ref="B249:B251"/>
    <mergeCell ref="B252:B254"/>
    <mergeCell ref="B291:B293"/>
    <mergeCell ref="B258:B260"/>
    <mergeCell ref="B261:B263"/>
    <mergeCell ref="B264:B266"/>
    <mergeCell ref="B267:B269"/>
    <mergeCell ref="B270:B272"/>
    <mergeCell ref="B273:B275"/>
    <mergeCell ref="B255:B257"/>
    <mergeCell ref="B276:B278"/>
    <mergeCell ref="B279:B281"/>
    <mergeCell ref="B282:B284"/>
    <mergeCell ref="B285:B287"/>
    <mergeCell ref="B288:B290"/>
    <mergeCell ref="B228:B230"/>
    <mergeCell ref="B231:B233"/>
    <mergeCell ref="B234:B236"/>
    <mergeCell ref="B204:B206"/>
    <mergeCell ref="B207:B209"/>
    <mergeCell ref="B188:B190"/>
    <mergeCell ref="B193:G193"/>
    <mergeCell ref="B195:B197"/>
    <mergeCell ref="B198:B200"/>
    <mergeCell ref="B201:B203"/>
    <mergeCell ref="B210:B212"/>
    <mergeCell ref="B213:B215"/>
    <mergeCell ref="B216:B218"/>
    <mergeCell ref="B219:B221"/>
    <mergeCell ref="B222:B224"/>
    <mergeCell ref="B225:B227"/>
    <mergeCell ref="B131:B133"/>
    <mergeCell ref="B134:B136"/>
    <mergeCell ref="B137:B139"/>
    <mergeCell ref="B140:B142"/>
    <mergeCell ref="B143:B145"/>
    <mergeCell ref="B146:B148"/>
    <mergeCell ref="B149:B151"/>
    <mergeCell ref="B152:B154"/>
    <mergeCell ref="E152:E187"/>
    <mergeCell ref="B155:B157"/>
    <mergeCell ref="B158:B160"/>
    <mergeCell ref="C158:C187"/>
    <mergeCell ref="B161:B163"/>
    <mergeCell ref="B120:G120"/>
    <mergeCell ref="B4:C4"/>
    <mergeCell ref="B5:C5"/>
    <mergeCell ref="B6:C6"/>
    <mergeCell ref="B7:C7"/>
    <mergeCell ref="C9:E9"/>
    <mergeCell ref="B122:B124"/>
    <mergeCell ref="B125:B127"/>
    <mergeCell ref="B128:B130"/>
    <mergeCell ref="I9:K9"/>
    <mergeCell ref="B10:B28"/>
    <mergeCell ref="C22:E28"/>
    <mergeCell ref="B29:B50"/>
    <mergeCell ref="F49:H50"/>
    <mergeCell ref="I49:K50"/>
    <mergeCell ref="F9:H9"/>
    <mergeCell ref="B51:B60"/>
    <mergeCell ref="F60:H60"/>
    <mergeCell ref="I60:K60"/>
    <mergeCell ref="G173:G187"/>
    <mergeCell ref="B176:B178"/>
    <mergeCell ref="B179:B181"/>
    <mergeCell ref="B182:B184"/>
    <mergeCell ref="B164:B166"/>
    <mergeCell ref="B167:B169"/>
    <mergeCell ref="B170:B172"/>
    <mergeCell ref="B173:B175"/>
    <mergeCell ref="B185:B187"/>
    <mergeCell ref="F164:F18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46</vt:i4>
      </vt:variant>
    </vt:vector>
  </HeadingPairs>
  <TitlesOfParts>
    <vt:vector size="46" baseType="lpstr">
      <vt:lpstr>2 жастағы Ф</vt:lpstr>
      <vt:lpstr>2 жастағы К</vt:lpstr>
      <vt:lpstr>2 жастағы Т</vt:lpstr>
      <vt:lpstr>2 жастағы Ә</vt:lpstr>
      <vt:lpstr>2 жастағы Ш</vt:lpstr>
      <vt:lpstr>СВОД</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2025-06-01T19:53:45Z</dcterms:modified>
</cp:coreProperties>
</file>